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EstaPasta_de_trabalho"/>
  <mc:AlternateContent xmlns:mc="http://schemas.openxmlformats.org/markup-compatibility/2006">
    <mc:Choice Requires="x15">
      <x15ac:absPath xmlns:x15ac="http://schemas.microsoft.com/office/spreadsheetml/2010/11/ac" url="D:\"/>
    </mc:Choice>
  </mc:AlternateContent>
  <xr:revisionPtr revIDLastSave="0" documentId="13_ncr:1_{DF0516E7-DBE0-46F1-A303-D6CE07796B43}" xr6:coauthVersionLast="47" xr6:coauthVersionMax="47" xr10:uidLastSave="{00000000-0000-0000-0000-000000000000}"/>
  <bookViews>
    <workbookView xWindow="-120" yWindow="-120" windowWidth="29040" windowHeight="15840" tabRatio="720" xr2:uid="{00000000-000D-0000-FFFF-FFFF00000000}"/>
  </bookViews>
  <sheets>
    <sheet name="PLANILHA" sheetId="27" r:id="rId1"/>
    <sheet name="CRONOGRAMA" sheetId="24" r:id="rId2"/>
    <sheet name="BDI" sheetId="25" r:id="rId3"/>
    <sheet name="CRONOGRAMA (2)" sheetId="28" state="hidden" r:id="rId4"/>
    <sheet name="CPUS" sheetId="26" r:id="rId5"/>
    <sheet name="SICRO" sheetId="31" state="hidden" r:id="rId6"/>
    <sheet name="SUDECAP" sheetId="30" state="hidden" r:id="rId7"/>
    <sheet name="MEMÓRIA" sheetId="23" state="hidden" r:id="rId8"/>
    <sheet name="SETOP" sheetId="22" state="hidden" r:id="rId9"/>
    <sheet name="SINAPI" sheetId="20" state="hidden" r:id="rId10"/>
  </sheets>
  <definedNames>
    <definedName name="_xlnm.Print_Area" localSheetId="2">BDI!$A$1:$I$34</definedName>
    <definedName name="_xlnm.Print_Area" localSheetId="4">CPUS!$A$1:$G$1067</definedName>
    <definedName name="_xlnm.Print_Area" localSheetId="1">CRONOGRAMA!$A$1:$W$72</definedName>
    <definedName name="_xlnm.Print_Area" localSheetId="0">PLANILHA!$A$1:$J$431</definedName>
    <definedName name="_xlnm.Print_Titles" localSheetId="4">CPUS!$2:$2</definedName>
    <definedName name="_xlnm.Print_Titles" localSheetId="0">PLANILHA!$1:$6</definedName>
  </definedNames>
  <calcPr calcId="191029"/>
  <customWorkbookViews>
    <customWorkbookView name="Gabriela - Modo de exibição pessoal" guid="{A23B24A7-DE11-4CFB-AE25-615B8A95E296}" mergeInterval="0" personalView="1" xWindow="960" windowWidth="960" windowHeight="1040" tabRatio="720" activeSheetId="1"/>
    <customWorkbookView name="Glaydson Fernando da Silva - Modo de exibição pessoal" guid="{183009F4-9B61-4920-A1A1-7841A9FA9FBD}" mergeInterval="0" personalView="1" xWindow="-3" windowWidth="998" windowHeight="1040" tabRatio="72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63" i="26" l="1"/>
  <c r="G1056" i="26"/>
  <c r="G53" i="26"/>
  <c r="A34" i="25"/>
  <c r="A33" i="25"/>
  <c r="A72" i="24"/>
  <c r="A71" i="24"/>
  <c r="B63" i="24"/>
  <c r="B60" i="24"/>
  <c r="B57" i="24"/>
  <c r="B54" i="24"/>
  <c r="B51" i="24"/>
  <c r="B48" i="24"/>
  <c r="B45" i="24"/>
  <c r="B42" i="24"/>
  <c r="B39" i="24"/>
  <c r="B36" i="24"/>
  <c r="B33" i="24"/>
  <c r="B30" i="24"/>
  <c r="B27" i="24"/>
  <c r="B24" i="24"/>
  <c r="B21" i="24"/>
  <c r="B18" i="24"/>
  <c r="B15" i="24"/>
  <c r="B12" i="24"/>
  <c r="B9" i="24"/>
  <c r="B6" i="24"/>
  <c r="D30" i="26" l="1"/>
  <c r="G996" i="26"/>
  <c r="G995" i="26"/>
  <c r="G994" i="26"/>
  <c r="G993" i="26"/>
  <c r="G988" i="26"/>
  <c r="G987" i="26"/>
  <c r="G986" i="26"/>
  <c r="G981" i="26"/>
  <c r="G980" i="26"/>
  <c r="E979" i="26"/>
  <c r="G978" i="26"/>
  <c r="G848" i="26"/>
  <c r="G847" i="26"/>
  <c r="G846" i="26"/>
  <c r="G845" i="26"/>
  <c r="G844" i="26"/>
  <c r="E843" i="26"/>
  <c r="G843" i="26" s="1"/>
  <c r="G842" i="26"/>
  <c r="G841" i="26"/>
  <c r="G840" i="26"/>
  <c r="G839" i="26"/>
  <c r="G838" i="26"/>
  <c r="G686" i="26"/>
  <c r="G685" i="26"/>
  <c r="G684" i="26"/>
  <c r="G683" i="26"/>
  <c r="G386" i="26"/>
  <c r="G385" i="26"/>
  <c r="G384" i="26"/>
  <c r="G383" i="26"/>
  <c r="G382" i="26"/>
  <c r="G381" i="26"/>
  <c r="G380" i="26"/>
  <c r="G379" i="26"/>
  <c r="G378" i="26"/>
  <c r="G377" i="26"/>
  <c r="G376" i="26"/>
  <c r="G371" i="26"/>
  <c r="G370" i="26"/>
  <c r="G369" i="26"/>
  <c r="G368" i="26"/>
  <c r="G367" i="26"/>
  <c r="G366" i="26"/>
  <c r="G365" i="26"/>
  <c r="G364" i="26"/>
  <c r="G363" i="26"/>
  <c r="G362" i="26"/>
  <c r="G361" i="26"/>
  <c r="G216" i="26"/>
  <c r="G198" i="26"/>
  <c r="G76" i="26"/>
  <c r="G68" i="26"/>
  <c r="G67" i="26"/>
  <c r="G63" i="26"/>
  <c r="G43" i="26"/>
  <c r="G42" i="26"/>
  <c r="G38" i="26"/>
  <c r="G30" i="26"/>
  <c r="G29" i="26"/>
  <c r="G25" i="26"/>
  <c r="F38" i="24"/>
  <c r="G38" i="24"/>
  <c r="H38" i="24"/>
  <c r="I38" i="24"/>
  <c r="J38" i="24"/>
  <c r="K38" i="24"/>
  <c r="L38" i="24"/>
  <c r="M38" i="24"/>
  <c r="N38" i="24"/>
  <c r="O38" i="24"/>
  <c r="P38" i="24"/>
  <c r="Q38" i="24"/>
  <c r="R38" i="24"/>
  <c r="U38" i="24"/>
  <c r="V38" i="24"/>
  <c r="F35" i="24"/>
  <c r="G35" i="24"/>
  <c r="H35" i="24"/>
  <c r="I35" i="24"/>
  <c r="J35" i="24"/>
  <c r="K35" i="24"/>
  <c r="L35" i="24"/>
  <c r="M35" i="24"/>
  <c r="N35" i="24"/>
  <c r="O35" i="24"/>
  <c r="P35" i="24"/>
  <c r="Q35" i="24"/>
  <c r="R35" i="24"/>
  <c r="U35" i="24"/>
  <c r="V35" i="24"/>
  <c r="F32" i="24"/>
  <c r="G32" i="24"/>
  <c r="H32" i="24"/>
  <c r="I32" i="24"/>
  <c r="J32" i="24"/>
  <c r="K32" i="24"/>
  <c r="L32" i="24"/>
  <c r="M32" i="24"/>
  <c r="N32" i="24"/>
  <c r="Q32" i="24"/>
  <c r="R32" i="24"/>
  <c r="S32" i="24"/>
  <c r="T32" i="24"/>
  <c r="U32" i="24"/>
  <c r="V32" i="24"/>
  <c r="F29" i="24"/>
  <c r="G29" i="24"/>
  <c r="H29" i="24"/>
  <c r="I29" i="24"/>
  <c r="J29" i="24"/>
  <c r="K29" i="24"/>
  <c r="L29" i="24"/>
  <c r="P29" i="24"/>
  <c r="Q29" i="24"/>
  <c r="R29" i="24"/>
  <c r="S29" i="24"/>
  <c r="T29" i="24"/>
  <c r="U29" i="24"/>
  <c r="V29" i="24"/>
  <c r="F26" i="24"/>
  <c r="G26" i="24"/>
  <c r="H26" i="24"/>
  <c r="I26" i="24"/>
  <c r="J26" i="24"/>
  <c r="P26" i="24"/>
  <c r="Q26" i="24"/>
  <c r="R26" i="24"/>
  <c r="S26" i="24"/>
  <c r="T26" i="24"/>
  <c r="U26" i="24"/>
  <c r="V26" i="24"/>
  <c r="F23" i="24"/>
  <c r="G23" i="24"/>
  <c r="H23" i="24"/>
  <c r="M23" i="24"/>
  <c r="N23" i="24"/>
  <c r="O23" i="24"/>
  <c r="P23" i="24"/>
  <c r="Q23" i="24"/>
  <c r="R23" i="24"/>
  <c r="S23" i="24"/>
  <c r="T23" i="24"/>
  <c r="U23" i="24"/>
  <c r="V23" i="24"/>
  <c r="F20" i="24"/>
  <c r="G20" i="24"/>
  <c r="J20" i="24"/>
  <c r="K20" i="24"/>
  <c r="L20" i="24"/>
  <c r="M20" i="24"/>
  <c r="N20" i="24"/>
  <c r="O20" i="24"/>
  <c r="P20" i="24"/>
  <c r="Q20" i="24"/>
  <c r="R20" i="24"/>
  <c r="S20" i="24"/>
  <c r="T20" i="24"/>
  <c r="U20" i="24"/>
  <c r="V20" i="24"/>
  <c r="H17" i="24"/>
  <c r="I17" i="24"/>
  <c r="J17" i="24"/>
  <c r="K17" i="24"/>
  <c r="L17" i="24"/>
  <c r="M17" i="24"/>
  <c r="N17" i="24"/>
  <c r="O17" i="24"/>
  <c r="P17" i="24"/>
  <c r="Q17" i="24"/>
  <c r="R17" i="24"/>
  <c r="S17" i="24"/>
  <c r="T17" i="24"/>
  <c r="U17" i="24"/>
  <c r="V17" i="24"/>
  <c r="H14" i="24"/>
  <c r="I14" i="24"/>
  <c r="J14" i="24"/>
  <c r="K14" i="24"/>
  <c r="L14" i="24"/>
  <c r="M14" i="24"/>
  <c r="N14" i="24"/>
  <c r="O14" i="24"/>
  <c r="P14" i="24"/>
  <c r="Q14" i="24"/>
  <c r="R14" i="24"/>
  <c r="S14" i="24"/>
  <c r="T14" i="24"/>
  <c r="U14" i="24"/>
  <c r="V14" i="24"/>
  <c r="F11" i="24"/>
  <c r="G11" i="24"/>
  <c r="H11" i="24"/>
  <c r="I11" i="24"/>
  <c r="J11" i="24"/>
  <c r="K11" i="24"/>
  <c r="L11" i="24"/>
  <c r="M11" i="24"/>
  <c r="N11" i="24"/>
  <c r="O11" i="24"/>
  <c r="P11" i="24"/>
  <c r="Q11" i="24"/>
  <c r="R11" i="24"/>
  <c r="S11" i="24"/>
  <c r="T11" i="24"/>
  <c r="U11" i="24"/>
  <c r="V11" i="24"/>
  <c r="F50" i="24"/>
  <c r="G50" i="24"/>
  <c r="H50" i="24"/>
  <c r="I50" i="24"/>
  <c r="J50" i="24"/>
  <c r="K50" i="24"/>
  <c r="L50" i="24"/>
  <c r="M50" i="24"/>
  <c r="N50" i="24"/>
  <c r="O50" i="24"/>
  <c r="P50" i="24"/>
  <c r="F47" i="24"/>
  <c r="G47" i="24"/>
  <c r="H47" i="24"/>
  <c r="I47" i="24"/>
  <c r="J47" i="24"/>
  <c r="F41" i="24"/>
  <c r="G41" i="24"/>
  <c r="H41" i="24"/>
  <c r="I41" i="24"/>
  <c r="J41" i="24"/>
  <c r="K41" i="24"/>
  <c r="L41" i="24"/>
  <c r="F44" i="24"/>
  <c r="G44" i="24"/>
  <c r="H44" i="24"/>
  <c r="I44" i="24"/>
  <c r="J44" i="24"/>
  <c r="K44" i="24"/>
  <c r="L44" i="24"/>
  <c r="M44" i="24"/>
  <c r="N44" i="24"/>
  <c r="O44" i="24"/>
  <c r="P44" i="24"/>
  <c r="T44" i="24"/>
  <c r="U44" i="24"/>
  <c r="V44" i="24"/>
  <c r="F53" i="24"/>
  <c r="G53" i="24"/>
  <c r="H53" i="24"/>
  <c r="I53" i="24"/>
  <c r="J53" i="24"/>
  <c r="K53" i="24"/>
  <c r="L53" i="24"/>
  <c r="M53" i="24"/>
  <c r="N53" i="24"/>
  <c r="O53" i="24"/>
  <c r="P53" i="24"/>
  <c r="F56" i="24"/>
  <c r="G56" i="24"/>
  <c r="H56" i="24"/>
  <c r="I56" i="24"/>
  <c r="J56" i="24"/>
  <c r="K56" i="24"/>
  <c r="L56" i="24"/>
  <c r="M56" i="24"/>
  <c r="N56" i="24"/>
  <c r="O56" i="24"/>
  <c r="P56" i="24"/>
  <c r="Q56" i="24"/>
  <c r="R56" i="24"/>
  <c r="U56" i="24"/>
  <c r="V56" i="24"/>
  <c r="F62" i="24"/>
  <c r="G62" i="24"/>
  <c r="H62" i="24"/>
  <c r="I62" i="24"/>
  <c r="J62" i="24"/>
  <c r="L62" i="24"/>
  <c r="M62" i="24"/>
  <c r="N62" i="24"/>
  <c r="O62" i="24"/>
  <c r="P62" i="24"/>
  <c r="R62" i="24"/>
  <c r="S62" i="24"/>
  <c r="T62" i="24"/>
  <c r="U62" i="24"/>
  <c r="F59" i="24"/>
  <c r="G59" i="24"/>
  <c r="H59" i="24"/>
  <c r="I59" i="24"/>
  <c r="J59" i="24"/>
  <c r="K59" i="24"/>
  <c r="E59" i="24"/>
  <c r="E56" i="24"/>
  <c r="E53" i="24"/>
  <c r="E50" i="24"/>
  <c r="E47" i="24"/>
  <c r="E44" i="24"/>
  <c r="E41" i="24"/>
  <c r="W39" i="24"/>
  <c r="T41" i="24"/>
  <c r="U41" i="24"/>
  <c r="V41" i="24"/>
  <c r="W42" i="24"/>
  <c r="W45" i="24"/>
  <c r="T47" i="24"/>
  <c r="U47" i="24"/>
  <c r="V47" i="24"/>
  <c r="W48" i="24"/>
  <c r="W51" i="24"/>
  <c r="T53" i="24"/>
  <c r="U53" i="24"/>
  <c r="V53" i="24"/>
  <c r="W54" i="24"/>
  <c r="W57" i="24"/>
  <c r="W60" i="24"/>
  <c r="W63" i="24"/>
  <c r="G989" i="26" l="1"/>
  <c r="G997" i="26"/>
  <c r="G979" i="26"/>
  <c r="G982" i="26" s="1"/>
  <c r="G849" i="26"/>
  <c r="G687" i="26"/>
  <c r="G387" i="26"/>
  <c r="G372" i="26"/>
  <c r="H426" i="27"/>
  <c r="G360" i="26" l="1"/>
  <c r="G102" i="27"/>
  <c r="G375" i="26"/>
  <c r="G103" i="27"/>
  <c r="G985" i="26"/>
  <c r="G396" i="27"/>
  <c r="G992" i="26"/>
  <c r="G397" i="27"/>
  <c r="G977" i="26"/>
  <c r="G383" i="27"/>
  <c r="G837" i="26"/>
  <c r="G339" i="27"/>
  <c r="G682" i="26"/>
  <c r="G289" i="27"/>
  <c r="G1035" i="26"/>
  <c r="E770" i="26"/>
  <c r="E758" i="26"/>
  <c r="E752" i="26"/>
  <c r="G267" i="26"/>
  <c r="G266" i="26"/>
  <c r="G265" i="26"/>
  <c r="G264" i="26"/>
  <c r="G1034" i="26" l="1"/>
  <c r="G1036" i="26"/>
  <c r="G268" i="26"/>
  <c r="G263" i="26" l="1"/>
  <c r="G64" i="27"/>
  <c r="G1037" i="26"/>
  <c r="G418" i="27" s="1"/>
  <c r="G406" i="26"/>
  <c r="G405" i="26"/>
  <c r="G404" i="26"/>
  <c r="G1033" i="26" l="1"/>
  <c r="H418" i="27" s="1"/>
  <c r="G407" i="26"/>
  <c r="G403" i="26" l="1"/>
  <c r="G113" i="27"/>
  <c r="G1016" i="26"/>
  <c r="G1014" i="26"/>
  <c r="E1015" i="26"/>
  <c r="G1013" i="26"/>
  <c r="E1012" i="26"/>
  <c r="G1007" i="26"/>
  <c r="G1006" i="26"/>
  <c r="G1001" i="26"/>
  <c r="E1005" i="26"/>
  <c r="G1005" i="26" s="1"/>
  <c r="E1004" i="26"/>
  <c r="G1004" i="26" s="1"/>
  <c r="E1003" i="26"/>
  <c r="E1002" i="26"/>
  <c r="G1042" i="26"/>
  <c r="G1041" i="26"/>
  <c r="G1049" i="26"/>
  <c r="G1048" i="26"/>
  <c r="G1047" i="26"/>
  <c r="G1062" i="26"/>
  <c r="G1061" i="26"/>
  <c r="G1055" i="26"/>
  <c r="G1054" i="26"/>
  <c r="G1029" i="26"/>
  <c r="G1028" i="26"/>
  <c r="G1027" i="26"/>
  <c r="G1022" i="26"/>
  <c r="G1021" i="26"/>
  <c r="G1026" i="26"/>
  <c r="E1025" i="26"/>
  <c r="E1024" i="26"/>
  <c r="G876" i="26"/>
  <c r="G875" i="26"/>
  <c r="G357" i="26"/>
  <c r="G356" i="26"/>
  <c r="G354" i="26"/>
  <c r="G1015" i="26" l="1"/>
  <c r="G1012" i="26"/>
  <c r="G1003" i="26"/>
  <c r="G1002" i="26"/>
  <c r="G1043" i="26"/>
  <c r="G1050" i="26"/>
  <c r="G1064" i="26"/>
  <c r="G1057" i="26"/>
  <c r="G1025" i="26"/>
  <c r="G1024" i="26"/>
  <c r="G1023" i="26"/>
  <c r="G877" i="26"/>
  <c r="G355" i="26"/>
  <c r="G358" i="26" s="1"/>
  <c r="G343" i="27" s="1"/>
  <c r="G1017" i="26" l="1"/>
  <c r="G1011" i="26" s="1"/>
  <c r="G1053" i="26"/>
  <c r="G422" i="27"/>
  <c r="G1040" i="26"/>
  <c r="G419" i="27"/>
  <c r="G1060" i="26"/>
  <c r="G423" i="27"/>
  <c r="G353" i="26"/>
  <c r="G81" i="27"/>
  <c r="G1046" i="26"/>
  <c r="G421" i="27"/>
  <c r="G874" i="26"/>
  <c r="G348" i="27"/>
  <c r="G1008" i="26"/>
  <c r="G398" i="27" s="1"/>
  <c r="G1030" i="26"/>
  <c r="G399" i="27" l="1"/>
  <c r="H399" i="27" s="1"/>
  <c r="H419" i="27"/>
  <c r="G1020" i="26"/>
  <c r="G413" i="27"/>
  <c r="G1000" i="26"/>
  <c r="G154" i="26"/>
  <c r="G153" i="26"/>
  <c r="G152" i="26"/>
  <c r="G151" i="26"/>
  <c r="G150" i="26"/>
  <c r="G155" i="26" l="1"/>
  <c r="G149" i="26" l="1"/>
  <c r="G51" i="27"/>
  <c r="H14" i="27"/>
  <c r="H15" i="27"/>
  <c r="H56" i="27"/>
  <c r="H416" i="27" l="1"/>
  <c r="H417" i="27"/>
  <c r="H425" i="27" l="1"/>
  <c r="H402" i="27" l="1"/>
  <c r="G973" i="26"/>
  <c r="G972" i="26"/>
  <c r="G970" i="26"/>
  <c r="G971" i="26"/>
  <c r="G965" i="26"/>
  <c r="G964" i="26"/>
  <c r="G963" i="26"/>
  <c r="G962" i="26"/>
  <c r="G960" i="26"/>
  <c r="G961" i="26"/>
  <c r="G959" i="26"/>
  <c r="G958" i="26"/>
  <c r="G957" i="26"/>
  <c r="G947" i="26"/>
  <c r="G948" i="26" s="1"/>
  <c r="G403" i="27" s="1"/>
  <c r="G942" i="26"/>
  <c r="G940" i="26"/>
  <c r="G933" i="26"/>
  <c r="G931" i="26"/>
  <c r="E941" i="26"/>
  <c r="G939" i="26"/>
  <c r="E932" i="26"/>
  <c r="G930" i="26"/>
  <c r="G924" i="26"/>
  <c r="G923" i="26"/>
  <c r="G922" i="26"/>
  <c r="G921" i="26"/>
  <c r="G917" i="26"/>
  <c r="G914" i="26"/>
  <c r="G920" i="26"/>
  <c r="E919" i="26"/>
  <c r="G919" i="26" s="1"/>
  <c r="E918" i="26"/>
  <c r="G918" i="26" s="1"/>
  <c r="E916" i="26"/>
  <c r="E915" i="26"/>
  <c r="G909" i="26"/>
  <c r="G908" i="26"/>
  <c r="G907" i="26"/>
  <c r="G946" i="26" l="1"/>
  <c r="G377" i="27"/>
  <c r="G941" i="26"/>
  <c r="H343" i="27"/>
  <c r="H404" i="27"/>
  <c r="G974" i="26"/>
  <c r="G966" i="26"/>
  <c r="G952" i="26"/>
  <c r="G953" i="26" s="1"/>
  <c r="G932" i="26"/>
  <c r="G929" i="26"/>
  <c r="G938" i="26"/>
  <c r="G916" i="26"/>
  <c r="G915" i="26"/>
  <c r="G910" i="26"/>
  <c r="H364" i="27"/>
  <c r="G951" i="26" l="1"/>
  <c r="G378" i="27"/>
  <c r="G956" i="26"/>
  <c r="G380" i="27"/>
  <c r="H403" i="27"/>
  <c r="G969" i="26"/>
  <c r="G382" i="27"/>
  <c r="G906" i="26"/>
  <c r="G368" i="27"/>
  <c r="G943" i="26"/>
  <c r="G925" i="26"/>
  <c r="G934" i="26"/>
  <c r="H360" i="27"/>
  <c r="G902" i="26"/>
  <c r="G901" i="26"/>
  <c r="G900" i="26"/>
  <c r="G899" i="26"/>
  <c r="G894" i="26"/>
  <c r="G893" i="26"/>
  <c r="G892" i="26"/>
  <c r="G891" i="26"/>
  <c r="G890" i="26"/>
  <c r="G885" i="26"/>
  <c r="G881" i="26"/>
  <c r="G884" i="26"/>
  <c r="G883" i="26"/>
  <c r="G882" i="26"/>
  <c r="G62" i="26"/>
  <c r="G66" i="26"/>
  <c r="G65" i="26"/>
  <c r="G64" i="26"/>
  <c r="G928" i="26" l="1"/>
  <c r="G370" i="27"/>
  <c r="G913" i="26"/>
  <c r="G369" i="27"/>
  <c r="G937" i="26"/>
  <c r="G371" i="27"/>
  <c r="H341" i="27"/>
  <c r="H342" i="27"/>
  <c r="G903" i="26"/>
  <c r="G895" i="26"/>
  <c r="G886" i="26"/>
  <c r="G889" i="26" l="1"/>
  <c r="G353" i="27"/>
  <c r="G880" i="26"/>
  <c r="G352" i="27"/>
  <c r="H370" i="27"/>
  <c r="G898" i="26"/>
  <c r="G357" i="27"/>
  <c r="H349" i="27"/>
  <c r="G870" i="26"/>
  <c r="G869" i="26"/>
  <c r="G866" i="26"/>
  <c r="G865" i="26"/>
  <c r="G864" i="26"/>
  <c r="G868" i="26"/>
  <c r="G867" i="26"/>
  <c r="G871" i="26" l="1"/>
  <c r="G863" i="26" l="1"/>
  <c r="G347" i="27"/>
  <c r="G13" i="26"/>
  <c r="G14" i="26" s="1"/>
  <c r="G12" i="26" l="1"/>
  <c r="G19" i="27"/>
  <c r="T367" i="24"/>
  <c r="F340" i="25"/>
  <c r="E401" i="26"/>
  <c r="T366" i="24"/>
  <c r="F339" i="25"/>
  <c r="H19" i="27" l="1"/>
  <c r="H361" i="27"/>
  <c r="H345" i="27"/>
  <c r="G855" i="26"/>
  <c r="G856" i="26"/>
  <c r="G857" i="26"/>
  <c r="G858" i="26"/>
  <c r="G859" i="26"/>
  <c r="E854" i="26"/>
  <c r="E853" i="26"/>
  <c r="G833" i="26"/>
  <c r="G832" i="26"/>
  <c r="G831" i="26"/>
  <c r="G830" i="26"/>
  <c r="G824" i="26"/>
  <c r="G823" i="26"/>
  <c r="G822" i="26"/>
  <c r="G821" i="26"/>
  <c r="G829" i="26"/>
  <c r="G815" i="26"/>
  <c r="G814" i="26"/>
  <c r="G813" i="26"/>
  <c r="G812" i="26"/>
  <c r="G811" i="26"/>
  <c r="H344" i="27" l="1"/>
  <c r="G854" i="26"/>
  <c r="G853" i="26"/>
  <c r="G834" i="26"/>
  <c r="G820" i="26"/>
  <c r="G825" i="26" s="1"/>
  <c r="G816" i="26"/>
  <c r="G819" i="26" l="1"/>
  <c r="G335" i="27"/>
  <c r="G810" i="26"/>
  <c r="G332" i="27"/>
  <c r="G828" i="26"/>
  <c r="G336" i="27"/>
  <c r="G860" i="26"/>
  <c r="G806" i="26"/>
  <c r="G805" i="26"/>
  <c r="G799" i="26"/>
  <c r="G798" i="26"/>
  <c r="G797" i="26"/>
  <c r="G792" i="26"/>
  <c r="G791" i="26"/>
  <c r="G785" i="26"/>
  <c r="G784" i="26"/>
  <c r="G783" i="26"/>
  <c r="G782" i="26"/>
  <c r="G777" i="26"/>
  <c r="G776" i="26"/>
  <c r="G771" i="26"/>
  <c r="G770" i="26"/>
  <c r="G765" i="26"/>
  <c r="G764" i="26"/>
  <c r="G759" i="26"/>
  <c r="G758" i="26"/>
  <c r="G753" i="26"/>
  <c r="G752" i="26"/>
  <c r="G747" i="26"/>
  <c r="G746" i="26"/>
  <c r="G740" i="26"/>
  <c r="G739" i="26"/>
  <c r="G734" i="26"/>
  <c r="G733" i="26"/>
  <c r="G732" i="26"/>
  <c r="G727" i="26"/>
  <c r="G726" i="26"/>
  <c r="G725" i="26"/>
  <c r="G720" i="26"/>
  <c r="G719" i="26"/>
  <c r="G718" i="26"/>
  <c r="G713" i="26"/>
  <c r="G712" i="26"/>
  <c r="G711" i="26"/>
  <c r="G706" i="26"/>
  <c r="G705" i="26"/>
  <c r="G704" i="26"/>
  <c r="G699" i="26"/>
  <c r="G698" i="26"/>
  <c r="G697" i="26"/>
  <c r="G678" i="26"/>
  <c r="G677" i="26"/>
  <c r="G672" i="26"/>
  <c r="G673" i="26" s="1"/>
  <c r="G667" i="26"/>
  <c r="G666" i="26"/>
  <c r="G665" i="26"/>
  <c r="G664" i="26"/>
  <c r="G663" i="26"/>
  <c r="G662" i="26"/>
  <c r="G657" i="26"/>
  <c r="G656" i="26"/>
  <c r="G671" i="26" l="1"/>
  <c r="G283" i="27"/>
  <c r="G852" i="26"/>
  <c r="G340" i="27"/>
  <c r="G804" i="26"/>
  <c r="G807" i="26" s="1"/>
  <c r="G800" i="26"/>
  <c r="G790" i="26"/>
  <c r="G793" i="26" s="1"/>
  <c r="G786" i="26"/>
  <c r="G778" i="26"/>
  <c r="G772" i="26"/>
  <c r="G766" i="26"/>
  <c r="G760" i="26"/>
  <c r="G754" i="26"/>
  <c r="G748" i="26"/>
  <c r="G741" i="26"/>
  <c r="G742" i="26" s="1"/>
  <c r="G735" i="26"/>
  <c r="G728" i="26"/>
  <c r="G721" i="26"/>
  <c r="G714" i="26"/>
  <c r="G707" i="26"/>
  <c r="G700" i="26"/>
  <c r="G692" i="26"/>
  <c r="G691" i="26"/>
  <c r="G690" i="26"/>
  <c r="G679" i="26"/>
  <c r="G668" i="26"/>
  <c r="G658" i="26"/>
  <c r="G763" i="26" l="1"/>
  <c r="G313" i="27"/>
  <c r="G769" i="26"/>
  <c r="G314" i="27"/>
  <c r="G661" i="26"/>
  <c r="G282" i="27"/>
  <c r="G751" i="26"/>
  <c r="G308" i="27"/>
  <c r="G696" i="26"/>
  <c r="G300" i="27"/>
  <c r="G775" i="26"/>
  <c r="G317" i="27"/>
  <c r="G676" i="26"/>
  <c r="G284" i="27"/>
  <c r="G803" i="26"/>
  <c r="G330" i="27"/>
  <c r="G745" i="26"/>
  <c r="G307" i="27"/>
  <c r="G789" i="26"/>
  <c r="G328" i="27"/>
  <c r="G717" i="26"/>
  <c r="G303" i="27"/>
  <c r="G796" i="26"/>
  <c r="G329" i="27"/>
  <c r="H329" i="27" s="1"/>
  <c r="G724" i="26"/>
  <c r="G304" i="27"/>
  <c r="G731" i="26"/>
  <c r="G305" i="27"/>
  <c r="G757" i="26"/>
  <c r="G310" i="27"/>
  <c r="G703" i="26"/>
  <c r="G301" i="27"/>
  <c r="G781" i="26"/>
  <c r="G327" i="27"/>
  <c r="G710" i="26"/>
  <c r="G302" i="27"/>
  <c r="G655" i="26"/>
  <c r="G281" i="27"/>
  <c r="G738" i="26"/>
  <c r="G306" i="27"/>
  <c r="G693" i="26"/>
  <c r="G689" i="26" l="1"/>
  <c r="G297" i="27"/>
  <c r="G651" i="26"/>
  <c r="G650" i="26"/>
  <c r="G649" i="26"/>
  <c r="G629" i="26"/>
  <c r="G630" i="26"/>
  <c r="G631" i="26"/>
  <c r="G632" i="26"/>
  <c r="G633" i="26"/>
  <c r="G634" i="26"/>
  <c r="G635" i="26"/>
  <c r="G636" i="26"/>
  <c r="G637" i="26"/>
  <c r="G638" i="26"/>
  <c r="G639" i="26"/>
  <c r="G640" i="26"/>
  <c r="G641" i="26"/>
  <c r="G642" i="26"/>
  <c r="G643" i="26"/>
  <c r="G644" i="26"/>
  <c r="G628" i="26"/>
  <c r="G623" i="26"/>
  <c r="G622" i="26"/>
  <c r="G621" i="26"/>
  <c r="G616" i="26"/>
  <c r="G615" i="26"/>
  <c r="G614" i="26"/>
  <c r="G613" i="26"/>
  <c r="G612" i="26"/>
  <c r="G611" i="26"/>
  <c r="G652" i="26" l="1"/>
  <c r="G645" i="26"/>
  <c r="G624" i="26"/>
  <c r="G617" i="26"/>
  <c r="G610" i="26" l="1"/>
  <c r="G275" i="27"/>
  <c r="G627" i="26"/>
  <c r="G278" i="27"/>
  <c r="G648" i="26"/>
  <c r="G279" i="27"/>
  <c r="G620" i="26"/>
  <c r="G277" i="27"/>
  <c r="G606" i="26"/>
  <c r="G605" i="26"/>
  <c r="G604" i="26"/>
  <c r="G607" i="26" l="1"/>
  <c r="G603" i="26" l="1"/>
  <c r="G273" i="27"/>
  <c r="G599" i="26"/>
  <c r="G598" i="26"/>
  <c r="G597" i="26"/>
  <c r="E592" i="26"/>
  <c r="E590" i="26"/>
  <c r="E588" i="26"/>
  <c r="E587" i="26"/>
  <c r="E586" i="26"/>
  <c r="G581" i="26"/>
  <c r="G580" i="26"/>
  <c r="G600" i="26" l="1"/>
  <c r="G589" i="26"/>
  <c r="G579" i="26"/>
  <c r="G582" i="26" s="1"/>
  <c r="G400" i="27" s="1"/>
  <c r="G592" i="26"/>
  <c r="G591" i="26"/>
  <c r="G590" i="26"/>
  <c r="G588" i="26"/>
  <c r="G587" i="26"/>
  <c r="G586" i="26"/>
  <c r="G578" i="26" l="1"/>
  <c r="G258" i="27"/>
  <c r="G596" i="26"/>
  <c r="G263" i="27"/>
  <c r="G593" i="26"/>
  <c r="G585" i="26" l="1"/>
  <c r="G261" i="27"/>
  <c r="G574" i="26"/>
  <c r="G573" i="26"/>
  <c r="G572" i="26"/>
  <c r="G567" i="26"/>
  <c r="G566" i="26"/>
  <c r="G575" i="26" l="1"/>
  <c r="G571" i="26" l="1"/>
  <c r="G211" i="27"/>
  <c r="G565" i="26" l="1"/>
  <c r="G568" i="26" s="1"/>
  <c r="G560" i="26"/>
  <c r="G559" i="26"/>
  <c r="G553" i="26"/>
  <c r="G552" i="26"/>
  <c r="G551" i="26"/>
  <c r="G546" i="26"/>
  <c r="G545" i="26"/>
  <c r="G544" i="26"/>
  <c r="G539" i="26"/>
  <c r="G538" i="26"/>
  <c r="G537" i="26"/>
  <c r="G525" i="26"/>
  <c r="G524" i="26"/>
  <c r="G523" i="26"/>
  <c r="G532" i="26"/>
  <c r="G531" i="26"/>
  <c r="G530" i="26"/>
  <c r="G518" i="26"/>
  <c r="G517" i="26"/>
  <c r="G512" i="26"/>
  <c r="G511" i="26"/>
  <c r="G506" i="26"/>
  <c r="G505" i="26"/>
  <c r="G504" i="26"/>
  <c r="G499" i="26"/>
  <c r="G498" i="26"/>
  <c r="G497" i="26"/>
  <c r="G492" i="26"/>
  <c r="G491" i="26"/>
  <c r="G490" i="26"/>
  <c r="G485" i="26"/>
  <c r="G484" i="26"/>
  <c r="G483" i="26"/>
  <c r="G478" i="26"/>
  <c r="G477" i="26"/>
  <c r="G476" i="26"/>
  <c r="G471" i="26"/>
  <c r="G470" i="26"/>
  <c r="G469" i="26"/>
  <c r="G464" i="26"/>
  <c r="G463" i="26"/>
  <c r="G462" i="26"/>
  <c r="G457" i="26"/>
  <c r="G456" i="26"/>
  <c r="G455" i="26"/>
  <c r="G450" i="26"/>
  <c r="G449" i="26"/>
  <c r="G448" i="26"/>
  <c r="G443" i="26"/>
  <c r="G442" i="26"/>
  <c r="G441" i="26"/>
  <c r="G440" i="26"/>
  <c r="G439" i="26"/>
  <c r="G434" i="26"/>
  <c r="G433" i="26"/>
  <c r="G432" i="26"/>
  <c r="G427" i="26"/>
  <c r="G426" i="26"/>
  <c r="G425" i="26"/>
  <c r="G564" i="26" l="1"/>
  <c r="G175" i="27"/>
  <c r="G558" i="26"/>
  <c r="G561" i="26" s="1"/>
  <c r="G554" i="26"/>
  <c r="G547" i="26"/>
  <c r="G540" i="26"/>
  <c r="G526" i="26"/>
  <c r="G533" i="26"/>
  <c r="G519" i="26"/>
  <c r="G513" i="26"/>
  <c r="G507" i="26"/>
  <c r="G500" i="26"/>
  <c r="G493" i="26"/>
  <c r="G486" i="26"/>
  <c r="G479" i="26"/>
  <c r="G472" i="26"/>
  <c r="G465" i="26"/>
  <c r="G458" i="26"/>
  <c r="G451" i="26"/>
  <c r="G444" i="26"/>
  <c r="G435" i="26"/>
  <c r="G428" i="26"/>
  <c r="G468" i="26" l="1"/>
  <c r="G146" i="27"/>
  <c r="G475" i="26"/>
  <c r="G147" i="27"/>
  <c r="G489" i="26"/>
  <c r="G150" i="27"/>
  <c r="G496" i="26"/>
  <c r="G152" i="27"/>
  <c r="G503" i="26"/>
  <c r="G153" i="27"/>
  <c r="G550" i="26"/>
  <c r="G171" i="27"/>
  <c r="G516" i="26"/>
  <c r="G155" i="27"/>
  <c r="G557" i="26"/>
  <c r="G172" i="27"/>
  <c r="G482" i="26"/>
  <c r="G149" i="27"/>
  <c r="G424" i="26"/>
  <c r="G118" i="27"/>
  <c r="G510" i="26"/>
  <c r="G154" i="27"/>
  <c r="G431" i="26"/>
  <c r="G120" i="27"/>
  <c r="G438" i="26"/>
  <c r="G133" i="27"/>
  <c r="G529" i="26"/>
  <c r="G158" i="27"/>
  <c r="G447" i="26"/>
  <c r="G140" i="27"/>
  <c r="G522" i="26"/>
  <c r="G157" i="27"/>
  <c r="G454" i="26"/>
  <c r="G141" i="27"/>
  <c r="G536" i="26"/>
  <c r="G159" i="27"/>
  <c r="G461" i="26"/>
  <c r="G145" i="27"/>
  <c r="G543" i="26"/>
  <c r="G160" i="27"/>
  <c r="G420" i="26"/>
  <c r="G419" i="26"/>
  <c r="G413" i="26"/>
  <c r="G412" i="26"/>
  <c r="G411" i="26"/>
  <c r="G399" i="26"/>
  <c r="G398" i="26"/>
  <c r="G418" i="26" l="1"/>
  <c r="G421" i="26" s="1"/>
  <c r="G397" i="26"/>
  <c r="G400" i="26" s="1"/>
  <c r="G414" i="26"/>
  <c r="G396" i="26" l="1"/>
  <c r="G110" i="27"/>
  <c r="G410" i="26"/>
  <c r="G114" i="27"/>
  <c r="G417" i="26"/>
  <c r="G117" i="27"/>
  <c r="G392" i="26"/>
  <c r="G391" i="26"/>
  <c r="G390" i="26" l="1"/>
  <c r="G393" i="26" s="1"/>
  <c r="G332" i="26"/>
  <c r="G331" i="26"/>
  <c r="G329" i="26"/>
  <c r="G328" i="26"/>
  <c r="G330" i="26"/>
  <c r="G327" i="26"/>
  <c r="G326" i="26"/>
  <c r="G325" i="26"/>
  <c r="G324" i="26"/>
  <c r="G319" i="26"/>
  <c r="G318" i="26"/>
  <c r="G316" i="26"/>
  <c r="G315" i="26"/>
  <c r="G317" i="26"/>
  <c r="G389" i="26" l="1"/>
  <c r="G105" i="27"/>
  <c r="G333" i="26"/>
  <c r="G314" i="26"/>
  <c r="G320" i="26" s="1"/>
  <c r="G323" i="26" l="1"/>
  <c r="G76" i="27"/>
  <c r="G313" i="26"/>
  <c r="G75" i="27"/>
  <c r="G309" i="26"/>
  <c r="G308" i="26"/>
  <c r="G304" i="26"/>
  <c r="G307" i="26"/>
  <c r="G306" i="26"/>
  <c r="G305" i="26"/>
  <c r="G303" i="26"/>
  <c r="E294" i="26"/>
  <c r="G294" i="26" s="1"/>
  <c r="G298" i="26"/>
  <c r="G297" i="26"/>
  <c r="G296" i="26"/>
  <c r="G295" i="26"/>
  <c r="G310" i="26" l="1"/>
  <c r="G299" i="26"/>
  <c r="G293" i="26" l="1"/>
  <c r="G72" i="27"/>
  <c r="G302" i="26"/>
  <c r="G74" i="27"/>
  <c r="G289" i="26"/>
  <c r="G288" i="26"/>
  <c r="G287" i="26"/>
  <c r="G290" i="26" l="1"/>
  <c r="G286" i="26" l="1"/>
  <c r="G71" i="27"/>
  <c r="G282" i="26" l="1"/>
  <c r="G281" i="26"/>
  <c r="G280" i="26"/>
  <c r="G279" i="26"/>
  <c r="G274" i="26"/>
  <c r="G272" i="26"/>
  <c r="G257" i="26"/>
  <c r="G250" i="26"/>
  <c r="G249" i="26"/>
  <c r="G248" i="26"/>
  <c r="G247" i="26"/>
  <c r="G283" i="26" l="1"/>
  <c r="G273" i="26"/>
  <c r="G275" i="26" s="1"/>
  <c r="G255" i="26"/>
  <c r="G256" i="26"/>
  <c r="G259" i="26"/>
  <c r="G258" i="26"/>
  <c r="G251" i="26"/>
  <c r="G278" i="26" l="1"/>
  <c r="G69" i="27"/>
  <c r="G271" i="26"/>
  <c r="G68" i="27"/>
  <c r="G246" i="26"/>
  <c r="G62" i="27"/>
  <c r="G260" i="26"/>
  <c r="G254" i="26" l="1"/>
  <c r="G63" i="27"/>
  <c r="G242" i="26"/>
  <c r="G241" i="26"/>
  <c r="G240" i="26"/>
  <c r="G235" i="26"/>
  <c r="G234" i="26"/>
  <c r="G233" i="26"/>
  <c r="G215" i="26"/>
  <c r="G228" i="26"/>
  <c r="G227" i="26"/>
  <c r="G226" i="26"/>
  <c r="G225" i="26"/>
  <c r="G224" i="26"/>
  <c r="E223" i="26"/>
  <c r="E222" i="26"/>
  <c r="G221" i="26"/>
  <c r="G220" i="26"/>
  <c r="G219" i="26"/>
  <c r="G218" i="26"/>
  <c r="G217" i="26"/>
  <c r="G197" i="26"/>
  <c r="G210" i="26"/>
  <c r="G209" i="26"/>
  <c r="G208" i="26"/>
  <c r="G207" i="26"/>
  <c r="G206" i="26"/>
  <c r="E205" i="26"/>
  <c r="E204" i="26"/>
  <c r="G203" i="26"/>
  <c r="G202" i="26"/>
  <c r="G201" i="26"/>
  <c r="G200" i="26"/>
  <c r="G199" i="26"/>
  <c r="G337" i="26"/>
  <c r="G192" i="26"/>
  <c r="G191" i="26"/>
  <c r="G190" i="26"/>
  <c r="G189" i="26"/>
  <c r="G188" i="26"/>
  <c r="G187" i="26"/>
  <c r="G186" i="26"/>
  <c r="C100" i="26"/>
  <c r="G99" i="26"/>
  <c r="G97" i="26"/>
  <c r="G96" i="26"/>
  <c r="G98" i="26"/>
  <c r="G243" i="26" l="1"/>
  <c r="G236" i="26"/>
  <c r="G193" i="26"/>
  <c r="G145" i="26"/>
  <c r="G144" i="26"/>
  <c r="G142" i="26"/>
  <c r="G141" i="26"/>
  <c r="G140" i="26"/>
  <c r="G239" i="26" l="1"/>
  <c r="G61" i="27"/>
  <c r="G185" i="26"/>
  <c r="G55" i="27"/>
  <c r="G232" i="26"/>
  <c r="G60" i="27"/>
  <c r="G143" i="26"/>
  <c r="G146" i="26" s="1"/>
  <c r="G49" i="27" s="1"/>
  <c r="G139" i="26" l="1"/>
  <c r="F100" i="26"/>
  <c r="G100" i="26" s="1"/>
  <c r="G101" i="26" s="1"/>
  <c r="G95" i="26" l="1"/>
  <c r="G43" i="27"/>
  <c r="G91" i="26"/>
  <c r="G90" i="26"/>
  <c r="G89" i="26"/>
  <c r="G88" i="26"/>
  <c r="G87" i="26"/>
  <c r="G86" i="26"/>
  <c r="G85" i="26"/>
  <c r="D91" i="26"/>
  <c r="D90" i="26"/>
  <c r="D89" i="26"/>
  <c r="D88" i="26"/>
  <c r="D87" i="26"/>
  <c r="D86" i="26"/>
  <c r="D85" i="26"/>
  <c r="D84" i="26"/>
  <c r="G57" i="26"/>
  <c r="G54" i="26"/>
  <c r="G52" i="26"/>
  <c r="E51" i="26"/>
  <c r="G51" i="26" s="1"/>
  <c r="G37" i="26"/>
  <c r="G41" i="26"/>
  <c r="G40" i="26"/>
  <c r="G39" i="26"/>
  <c r="G24" i="26"/>
  <c r="G28" i="26"/>
  <c r="G27" i="26"/>
  <c r="G26" i="26"/>
  <c r="G84" i="26" l="1"/>
  <c r="G92" i="26" s="1"/>
  <c r="G50" i="26"/>
  <c r="G83" i="26" l="1"/>
  <c r="G42" i="27"/>
  <c r="G223" i="26" l="1"/>
  <c r="G70" i="26"/>
  <c r="G45" i="26"/>
  <c r="G32" i="26"/>
  <c r="G205" i="26"/>
  <c r="G56" i="26"/>
  <c r="G181" i="26"/>
  <c r="G180" i="26"/>
  <c r="G178" i="26"/>
  <c r="G179" i="26"/>
  <c r="G177" i="26"/>
  <c r="G172" i="26"/>
  <c r="G171" i="26"/>
  <c r="G170" i="26"/>
  <c r="G169" i="26"/>
  <c r="G168" i="26"/>
  <c r="G163" i="26"/>
  <c r="G162" i="26"/>
  <c r="G161" i="26"/>
  <c r="G160" i="26"/>
  <c r="G159" i="26"/>
  <c r="G182" i="26" l="1"/>
  <c r="G173" i="26"/>
  <c r="G164" i="26"/>
  <c r="G133" i="26"/>
  <c r="G134" i="26"/>
  <c r="G135" i="26"/>
  <c r="G132" i="26"/>
  <c r="G131" i="26"/>
  <c r="G126" i="26"/>
  <c r="G125" i="26"/>
  <c r="G124" i="26"/>
  <c r="G123" i="26"/>
  <c r="G122" i="26"/>
  <c r="G117" i="26"/>
  <c r="G116" i="26"/>
  <c r="G115" i="26"/>
  <c r="G114" i="26"/>
  <c r="G113" i="26"/>
  <c r="G106" i="26"/>
  <c r="G105" i="26"/>
  <c r="G108" i="26"/>
  <c r="G107" i="26"/>
  <c r="G75" i="26"/>
  <c r="G79" i="26"/>
  <c r="G78" i="26"/>
  <c r="G77" i="26"/>
  <c r="G158" i="26" l="1"/>
  <c r="G52" i="27"/>
  <c r="G167" i="26"/>
  <c r="G53" i="27"/>
  <c r="G176" i="26"/>
  <c r="G54" i="27"/>
  <c r="G136" i="26"/>
  <c r="G127" i="26"/>
  <c r="G118" i="26"/>
  <c r="H42" i="27"/>
  <c r="G109" i="26"/>
  <c r="G80" i="26"/>
  <c r="G74" i="26" l="1"/>
  <c r="G41" i="27"/>
  <c r="G104" i="26"/>
  <c r="G44" i="27"/>
  <c r="G112" i="26"/>
  <c r="G46" i="27"/>
  <c r="G121" i="26"/>
  <c r="G47" i="27"/>
  <c r="G130" i="26"/>
  <c r="G48" i="27"/>
  <c r="H408" i="27"/>
  <c r="H410" i="27"/>
  <c r="H411" i="27"/>
  <c r="H412" i="27"/>
  <c r="H413" i="27"/>
  <c r="H366" i="27"/>
  <c r="H368" i="27"/>
  <c r="H369" i="27"/>
  <c r="H372" i="27"/>
  <c r="H373" i="27"/>
  <c r="H374" i="27"/>
  <c r="H376" i="27"/>
  <c r="H377" i="27"/>
  <c r="H378" i="27"/>
  <c r="H379" i="27"/>
  <c r="H380" i="27"/>
  <c r="H381" i="27"/>
  <c r="H382" i="27"/>
  <c r="H383" i="27"/>
  <c r="H384" i="27"/>
  <c r="H386" i="27"/>
  <c r="H387" i="27"/>
  <c r="H388" i="27"/>
  <c r="H389" i="27"/>
  <c r="H390" i="27"/>
  <c r="H391" i="27"/>
  <c r="H392" i="27"/>
  <c r="H393" i="27"/>
  <c r="H394" i="27"/>
  <c r="H395" i="27"/>
  <c r="H396" i="27"/>
  <c r="H397" i="27"/>
  <c r="H398" i="27"/>
  <c r="H401" i="27"/>
  <c r="H358" i="27"/>
  <c r="H352" i="27"/>
  <c r="H354" i="27"/>
  <c r="H348" i="27"/>
  <c r="H333" i="27"/>
  <c r="H334" i="27"/>
  <c r="H335" i="27"/>
  <c r="H336" i="27"/>
  <c r="H337" i="27"/>
  <c r="H338" i="27"/>
  <c r="H339" i="27"/>
  <c r="H340" i="27"/>
  <c r="H313" i="27"/>
  <c r="H315" i="27"/>
  <c r="H317" i="27"/>
  <c r="H319" i="27"/>
  <c r="H321" i="27"/>
  <c r="H323" i="27"/>
  <c r="H325" i="27"/>
  <c r="H327" i="27"/>
  <c r="H328" i="27"/>
  <c r="H292" i="27"/>
  <c r="H293" i="27"/>
  <c r="H295" i="27"/>
  <c r="H296" i="27"/>
  <c r="H297" i="27"/>
  <c r="H298" i="27"/>
  <c r="H299" i="27"/>
  <c r="H300" i="27"/>
  <c r="H301" i="27"/>
  <c r="H302" i="27"/>
  <c r="H303" i="27"/>
  <c r="H304" i="27"/>
  <c r="H305" i="27"/>
  <c r="H306" i="27"/>
  <c r="H307" i="27"/>
  <c r="H308" i="27"/>
  <c r="H309" i="27"/>
  <c r="H310" i="27"/>
  <c r="H311" i="27"/>
  <c r="H351" i="27"/>
  <c r="H357" i="27"/>
  <c r="H362" i="27"/>
  <c r="H405" i="27"/>
  <c r="H407" i="27"/>
  <c r="H415" i="27"/>
  <c r="H421" i="27"/>
  <c r="H274" i="27"/>
  <c r="H275" i="27"/>
  <c r="H276" i="27"/>
  <c r="H277" i="27"/>
  <c r="H278" i="27"/>
  <c r="H279" i="27"/>
  <c r="H280" i="27"/>
  <c r="H281" i="27"/>
  <c r="H282" i="27"/>
  <c r="H283" i="27"/>
  <c r="H284" i="27"/>
  <c r="H288" i="27"/>
  <c r="H289" i="27"/>
  <c r="H291" i="27"/>
  <c r="H330" i="27"/>
  <c r="H332" i="27"/>
  <c r="H347" i="27"/>
  <c r="H422" i="27"/>
  <c r="H271" i="27"/>
  <c r="H273" i="27"/>
  <c r="H262" i="27"/>
  <c r="H264" i="27"/>
  <c r="H265" i="27"/>
  <c r="H266" i="27"/>
  <c r="H267" i="27"/>
  <c r="H268" i="27"/>
  <c r="H269" i="27"/>
  <c r="H270" i="27"/>
  <c r="H259" i="27"/>
  <c r="H261" i="27"/>
  <c r="H230" i="27"/>
  <c r="H231" i="27"/>
  <c r="H232" i="27"/>
  <c r="H233" i="27"/>
  <c r="H234" i="27"/>
  <c r="H235" i="27"/>
  <c r="H236" i="27"/>
  <c r="H238" i="27"/>
  <c r="H239" i="27"/>
  <c r="H240" i="27"/>
  <c r="H241" i="27"/>
  <c r="H242" i="27"/>
  <c r="H243" i="27"/>
  <c r="H244" i="27"/>
  <c r="H246" i="27"/>
  <c r="H247" i="27"/>
  <c r="H248" i="27"/>
  <c r="H249" i="27"/>
  <c r="H250" i="27"/>
  <c r="H251" i="27"/>
  <c r="H252" i="27"/>
  <c r="H254" i="27"/>
  <c r="H255" i="27"/>
  <c r="H256" i="27"/>
  <c r="H257" i="27"/>
  <c r="H258" i="27"/>
  <c r="H224" i="27"/>
  <c r="H226" i="27"/>
  <c r="H181" i="27"/>
  <c r="H182" i="27"/>
  <c r="H183" i="27"/>
  <c r="H184" i="27"/>
  <c r="H185" i="27"/>
  <c r="H187" i="27"/>
  <c r="H189" i="27"/>
  <c r="H190" i="27"/>
  <c r="H191" i="27"/>
  <c r="H193" i="27"/>
  <c r="H194" i="27"/>
  <c r="H195" i="27"/>
  <c r="H197" i="27"/>
  <c r="H198" i="27"/>
  <c r="H199" i="27"/>
  <c r="H200" i="27"/>
  <c r="H201" i="27"/>
  <c r="H202" i="27"/>
  <c r="H203" i="27"/>
  <c r="H204" i="27"/>
  <c r="H205" i="27"/>
  <c r="H206" i="27"/>
  <c r="H208" i="27"/>
  <c r="H209" i="27"/>
  <c r="H210" i="27"/>
  <c r="H211" i="27"/>
  <c r="H212" i="27"/>
  <c r="H213" i="27"/>
  <c r="H214" i="27"/>
  <c r="H216" i="27"/>
  <c r="H217" i="27"/>
  <c r="H218" i="27"/>
  <c r="H219" i="27"/>
  <c r="H220" i="27"/>
  <c r="H221" i="27"/>
  <c r="H222" i="27"/>
  <c r="H227" i="27"/>
  <c r="H172" i="27"/>
  <c r="H174" i="27"/>
  <c r="H175" i="27"/>
  <c r="H176" i="27"/>
  <c r="H177" i="27"/>
  <c r="H169" i="27"/>
  <c r="H126" i="27"/>
  <c r="H127" i="27"/>
  <c r="H128" i="27"/>
  <c r="H129" i="27"/>
  <c r="H130" i="27"/>
  <c r="H132" i="27"/>
  <c r="H134" i="27"/>
  <c r="H135" i="27"/>
  <c r="H137" i="27"/>
  <c r="H138" i="27"/>
  <c r="H140" i="27"/>
  <c r="H141" i="27"/>
  <c r="H142" i="27"/>
  <c r="H143" i="27"/>
  <c r="H144" i="27"/>
  <c r="H146" i="27"/>
  <c r="H147" i="27"/>
  <c r="H148" i="27"/>
  <c r="H149" i="27"/>
  <c r="H150" i="27"/>
  <c r="H151" i="27"/>
  <c r="H152" i="27"/>
  <c r="H154" i="27"/>
  <c r="H155" i="27"/>
  <c r="H156" i="27"/>
  <c r="H157" i="27"/>
  <c r="H158" i="27"/>
  <c r="H159" i="27"/>
  <c r="H160" i="27"/>
  <c r="H162" i="27"/>
  <c r="H163" i="27"/>
  <c r="H164" i="27"/>
  <c r="H165" i="27"/>
  <c r="H166" i="27"/>
  <c r="H167" i="27"/>
  <c r="H168" i="27"/>
  <c r="H106" i="27"/>
  <c r="H108" i="27"/>
  <c r="H109" i="27"/>
  <c r="H110" i="27"/>
  <c r="H111" i="27"/>
  <c r="H112" i="27"/>
  <c r="H113" i="27"/>
  <c r="H114" i="27"/>
  <c r="H115" i="27"/>
  <c r="H116" i="27"/>
  <c r="H117" i="27"/>
  <c r="H118" i="27"/>
  <c r="H119" i="27"/>
  <c r="H120" i="27"/>
  <c r="H105" i="27"/>
  <c r="H122" i="27"/>
  <c r="H123" i="27"/>
  <c r="H124" i="27"/>
  <c r="H125" i="27"/>
  <c r="H171" i="27"/>
  <c r="H84" i="27"/>
  <c r="H86" i="27"/>
  <c r="H87" i="27"/>
  <c r="H88" i="27"/>
  <c r="H90" i="27"/>
  <c r="H92" i="27"/>
  <c r="H94" i="27"/>
  <c r="H95" i="27"/>
  <c r="H96" i="27"/>
  <c r="H97" i="27"/>
  <c r="H98" i="27"/>
  <c r="H99" i="27"/>
  <c r="H101" i="27"/>
  <c r="G349" i="26"/>
  <c r="G346" i="26"/>
  <c r="G348" i="26"/>
  <c r="G347" i="26"/>
  <c r="G341" i="26"/>
  <c r="G340" i="26"/>
  <c r="G338" i="26"/>
  <c r="G339" i="26"/>
  <c r="H409" i="27" l="1"/>
  <c r="H400" i="27"/>
  <c r="H385" i="27"/>
  <c r="H375" i="27"/>
  <c r="H371" i="27"/>
  <c r="H367" i="27"/>
  <c r="H359" i="27"/>
  <c r="H353" i="27"/>
  <c r="H326" i="27"/>
  <c r="H324" i="27"/>
  <c r="H322" i="27"/>
  <c r="H320" i="27"/>
  <c r="H318" i="27"/>
  <c r="H316" i="27"/>
  <c r="H314" i="27"/>
  <c r="H312" i="27"/>
  <c r="H294" i="27"/>
  <c r="H365" i="27"/>
  <c r="H355" i="27"/>
  <c r="H263" i="27"/>
  <c r="H253" i="27"/>
  <c r="H237" i="27"/>
  <c r="H229" i="27"/>
  <c r="H245" i="27"/>
  <c r="H225" i="27"/>
  <c r="H223" i="27"/>
  <c r="H215" i="27"/>
  <c r="H207" i="27"/>
  <c r="H196" i="27"/>
  <c r="H192" i="27"/>
  <c r="H188" i="27"/>
  <c r="H186" i="27"/>
  <c r="H173" i="27"/>
  <c r="H161" i="27"/>
  <c r="H153" i="27"/>
  <c r="H136" i="27"/>
  <c r="H133" i="27"/>
  <c r="H145" i="27"/>
  <c r="H139" i="27"/>
  <c r="H131" i="27"/>
  <c r="H107" i="27"/>
  <c r="H89" i="27"/>
  <c r="H93" i="27"/>
  <c r="H85" i="27"/>
  <c r="G350" i="26"/>
  <c r="G342" i="26"/>
  <c r="G336" i="26" l="1"/>
  <c r="G79" i="27"/>
  <c r="G345" i="26"/>
  <c r="G80" i="27"/>
  <c r="H77" i="27"/>
  <c r="H102" i="27" l="1"/>
  <c r="H103" i="27"/>
  <c r="H61" i="27"/>
  <c r="H62" i="27"/>
  <c r="H63" i="27"/>
  <c r="H64" i="27"/>
  <c r="H65" i="27"/>
  <c r="H66" i="27"/>
  <c r="H68" i="27"/>
  <c r="H69" i="27"/>
  <c r="H70" i="27"/>
  <c r="H71" i="27"/>
  <c r="H72" i="27"/>
  <c r="H74" i="27"/>
  <c r="H75" i="27"/>
  <c r="H76" i="27"/>
  <c r="H78" i="27"/>
  <c r="H79" i="27"/>
  <c r="H80" i="27"/>
  <c r="H81" i="27"/>
  <c r="H41" i="27"/>
  <c r="H43" i="27"/>
  <c r="H44" i="27"/>
  <c r="H45" i="27"/>
  <c r="H47" i="27"/>
  <c r="H48" i="27"/>
  <c r="H49" i="27"/>
  <c r="H50" i="27"/>
  <c r="H51" i="27"/>
  <c r="H52" i="27"/>
  <c r="H53" i="27"/>
  <c r="H54" i="27"/>
  <c r="H73" i="27" l="1"/>
  <c r="H67" i="27"/>
  <c r="H60" i="27"/>
  <c r="H46" i="27"/>
  <c r="H37" i="27" l="1"/>
  <c r="H38" i="27" l="1"/>
  <c r="H36" i="27"/>
  <c r="H35" i="27"/>
  <c r="G19" i="26" l="1"/>
  <c r="G18" i="26"/>
  <c r="G20" i="26" l="1"/>
  <c r="G17" i="26" l="1"/>
  <c r="G22" i="27"/>
  <c r="H22" i="27" s="1"/>
  <c r="H29" i="27"/>
  <c r="H24" i="27"/>
  <c r="H25" i="27"/>
  <c r="G5" i="26" l="1"/>
  <c r="G6" i="26"/>
  <c r="G7" i="26"/>
  <c r="A1067" i="26" l="1"/>
  <c r="A1066" i="26"/>
  <c r="H40" i="27" l="1"/>
  <c r="H32" i="27"/>
  <c r="H21" i="27"/>
  <c r="H17" i="27"/>
  <c r="H13" i="27"/>
  <c r="H11" i="27"/>
  <c r="F1" i="26"/>
  <c r="V3" i="24"/>
  <c r="U4" i="24"/>
  <c r="T4" i="24"/>
  <c r="T3" i="24"/>
  <c r="B4" i="24"/>
  <c r="B3" i="24"/>
  <c r="B2" i="24"/>
  <c r="A4" i="24"/>
  <c r="A3" i="24"/>
  <c r="A2" i="24"/>
  <c r="V1" i="24"/>
  <c r="G8" i="26"/>
  <c r="G222" i="26" l="1"/>
  <c r="G229" i="26" s="1"/>
  <c r="G69" i="26"/>
  <c r="G71" i="26" s="1"/>
  <c r="G55" i="26"/>
  <c r="G58" i="26" s="1"/>
  <c r="G204" i="26"/>
  <c r="G211" i="26" s="1"/>
  <c r="G31" i="26"/>
  <c r="G33" i="26" s="1"/>
  <c r="G44" i="26"/>
  <c r="G46" i="26" s="1"/>
  <c r="H287" i="27"/>
  <c r="H427" i="27"/>
  <c r="H423" i="27"/>
  <c r="H285" i="27"/>
  <c r="H178" i="27"/>
  <c r="H55" i="27"/>
  <c r="H33" i="27"/>
  <c r="H30" i="27"/>
  <c r="H10" i="27"/>
  <c r="H12" i="27"/>
  <c r="H16" i="27"/>
  <c r="H18" i="27"/>
  <c r="E38" i="24"/>
  <c r="E35" i="24"/>
  <c r="E32" i="24"/>
  <c r="E29" i="24"/>
  <c r="E26" i="24"/>
  <c r="E23" i="24"/>
  <c r="E20" i="24"/>
  <c r="E17" i="24"/>
  <c r="G36" i="26" l="1"/>
  <c r="G26" i="27"/>
  <c r="G23" i="26"/>
  <c r="G23" i="27"/>
  <c r="G196" i="26"/>
  <c r="G58" i="27"/>
  <c r="G49" i="26"/>
  <c r="G27" i="27"/>
  <c r="G61" i="26"/>
  <c r="G28" i="27"/>
  <c r="H28" i="27" s="1"/>
  <c r="G214" i="26"/>
  <c r="G59" i="27"/>
  <c r="W6" i="24"/>
  <c r="W12" i="24"/>
  <c r="W15" i="24"/>
  <c r="W18" i="24"/>
  <c r="W21" i="24"/>
  <c r="W24" i="24"/>
  <c r="W27" i="24"/>
  <c r="W30" i="24"/>
  <c r="W33" i="24"/>
  <c r="W36" i="24"/>
  <c r="I41" i="28"/>
  <c r="I38" i="28"/>
  <c r="B38" i="28"/>
  <c r="I35" i="28"/>
  <c r="B35" i="28"/>
  <c r="I32" i="28"/>
  <c r="B32" i="28"/>
  <c r="I29" i="28"/>
  <c r="B29" i="28"/>
  <c r="I26" i="28"/>
  <c r="B26" i="28"/>
  <c r="I23" i="28"/>
  <c r="B23" i="28"/>
  <c r="I20" i="28"/>
  <c r="B20" i="28"/>
  <c r="I17" i="28"/>
  <c r="B17" i="28"/>
  <c r="I14" i="28"/>
  <c r="B14" i="28"/>
  <c r="B11" i="28"/>
  <c r="I8" i="28"/>
  <c r="B8" i="28"/>
  <c r="B5" i="28"/>
  <c r="B4" i="28"/>
  <c r="B3" i="28"/>
  <c r="D2" i="28"/>
  <c r="H26" i="27" l="1"/>
  <c r="H59" i="27"/>
  <c r="H27" i="27"/>
  <c r="H58" i="27"/>
  <c r="H23" i="27"/>
  <c r="G4" i="26" l="1"/>
  <c r="A5" i="25"/>
  <c r="A7" i="25"/>
  <c r="A9" i="25"/>
  <c r="C19" i="25"/>
  <c r="F19" i="25"/>
  <c r="I19" i="25"/>
  <c r="B25" i="25"/>
  <c r="B26" i="25"/>
  <c r="B27" i="25"/>
  <c r="B28" i="25"/>
  <c r="B29" i="25"/>
  <c r="B31" i="25"/>
  <c r="B30" i="25" l="1"/>
  <c r="I32" i="25"/>
  <c r="G9" i="26"/>
  <c r="G3" i="26" l="1"/>
  <c r="G8" i="27"/>
  <c r="H8" i="27" s="1"/>
  <c r="I418" i="27"/>
  <c r="J418" i="27" s="1"/>
  <c r="I426" i="27"/>
  <c r="J426" i="27" s="1"/>
  <c r="I419" i="27"/>
  <c r="J419" i="27" s="1"/>
  <c r="I399" i="27"/>
  <c r="J399" i="27" s="1"/>
  <c r="I56" i="27"/>
  <c r="J56" i="27" s="1"/>
  <c r="I15" i="27"/>
  <c r="J15" i="27" s="1"/>
  <c r="I14" i="27"/>
  <c r="J14" i="27" s="1"/>
  <c r="I416" i="27"/>
  <c r="J416" i="27" s="1"/>
  <c r="I417" i="27"/>
  <c r="J417" i="27" s="1"/>
  <c r="I345" i="27"/>
  <c r="J345" i="27" s="1"/>
  <c r="I425" i="27"/>
  <c r="J425" i="27" s="1"/>
  <c r="I404" i="27"/>
  <c r="J404" i="27" s="1"/>
  <c r="I343" i="27"/>
  <c r="J343" i="27" s="1"/>
  <c r="I403" i="27"/>
  <c r="J403" i="27" s="1"/>
  <c r="I402" i="27"/>
  <c r="J402" i="27" s="1"/>
  <c r="I364" i="27"/>
  <c r="J364" i="27" s="1"/>
  <c r="I370" i="27"/>
  <c r="J370" i="27" s="1"/>
  <c r="I341" i="27"/>
  <c r="J341" i="27" s="1"/>
  <c r="I342" i="27"/>
  <c r="J342" i="27" s="1"/>
  <c r="I361" i="27"/>
  <c r="J361" i="27" s="1"/>
  <c r="I360" i="27"/>
  <c r="J360" i="27" s="1"/>
  <c r="I349" i="27"/>
  <c r="J349" i="27" s="1"/>
  <c r="I28" i="27"/>
  <c r="J28" i="27" s="1"/>
  <c r="I344" i="27"/>
  <c r="J344" i="27" s="1"/>
  <c r="I19" i="27"/>
  <c r="J19" i="27" s="1"/>
  <c r="I27" i="27"/>
  <c r="J27" i="27" s="1"/>
  <c r="I329" i="27"/>
  <c r="J329" i="27" s="1"/>
  <c r="I42" i="27"/>
  <c r="J42" i="27" s="1"/>
  <c r="I26" i="27"/>
  <c r="J26" i="27" s="1"/>
  <c r="I410" i="27"/>
  <c r="J410" i="27" s="1"/>
  <c r="I409" i="27"/>
  <c r="J409" i="27" s="1"/>
  <c r="I412" i="27"/>
  <c r="J412" i="27" s="1"/>
  <c r="I413" i="27"/>
  <c r="J413" i="27" s="1"/>
  <c r="I408" i="27"/>
  <c r="J408" i="27" s="1"/>
  <c r="I411" i="27"/>
  <c r="J411" i="27" s="1"/>
  <c r="I393" i="27"/>
  <c r="J393" i="27" s="1"/>
  <c r="I397" i="27"/>
  <c r="J397" i="27" s="1"/>
  <c r="I401" i="27"/>
  <c r="J401" i="27" s="1"/>
  <c r="I396" i="27"/>
  <c r="J396" i="27" s="1"/>
  <c r="I400" i="27"/>
  <c r="J400" i="27" s="1"/>
  <c r="I376" i="27"/>
  <c r="J376" i="27" s="1"/>
  <c r="I371" i="27"/>
  <c r="J371" i="27" s="1"/>
  <c r="I381" i="27"/>
  <c r="J381" i="27" s="1"/>
  <c r="I377" i="27"/>
  <c r="J377" i="27" s="1"/>
  <c r="I386" i="27"/>
  <c r="J386" i="27" s="1"/>
  <c r="I387" i="27"/>
  <c r="J387" i="27" s="1"/>
  <c r="I378" i="27"/>
  <c r="J378" i="27" s="1"/>
  <c r="I373" i="27"/>
  <c r="J373" i="27" s="1"/>
  <c r="I391" i="27"/>
  <c r="J391" i="27" s="1"/>
  <c r="I372" i="27"/>
  <c r="J372" i="27" s="1"/>
  <c r="I369" i="27"/>
  <c r="J369" i="27" s="1"/>
  <c r="I380" i="27"/>
  <c r="J380" i="27" s="1"/>
  <c r="I398" i="27"/>
  <c r="J398" i="27" s="1"/>
  <c r="I374" i="27"/>
  <c r="J374" i="27" s="1"/>
  <c r="I367" i="27"/>
  <c r="J367" i="27" s="1"/>
  <c r="I379" i="27"/>
  <c r="J379" i="27" s="1"/>
  <c r="I375" i="27"/>
  <c r="J375" i="27" s="1"/>
  <c r="I388" i="27"/>
  <c r="J388" i="27" s="1"/>
  <c r="I368" i="27"/>
  <c r="J368" i="27" s="1"/>
  <c r="I383" i="27"/>
  <c r="J383" i="27" s="1"/>
  <c r="I390" i="27"/>
  <c r="J390" i="27" s="1"/>
  <c r="I382" i="27"/>
  <c r="J382" i="27" s="1"/>
  <c r="I385" i="27"/>
  <c r="J385" i="27" s="1"/>
  <c r="I389" i="27"/>
  <c r="J389" i="27" s="1"/>
  <c r="I395" i="27"/>
  <c r="J395" i="27" s="1"/>
  <c r="I384" i="27"/>
  <c r="J384" i="27" s="1"/>
  <c r="I392" i="27"/>
  <c r="J392" i="27" s="1"/>
  <c r="I394" i="27"/>
  <c r="J394" i="27" s="1"/>
  <c r="I366" i="27"/>
  <c r="J366" i="27" s="1"/>
  <c r="I359" i="27"/>
  <c r="J359" i="27" s="1"/>
  <c r="I358" i="27"/>
  <c r="J358" i="27" s="1"/>
  <c r="I348" i="27"/>
  <c r="J348" i="27" s="1"/>
  <c r="I353" i="27"/>
  <c r="J353" i="27" s="1"/>
  <c r="I352" i="27"/>
  <c r="J352" i="27" s="1"/>
  <c r="I354" i="27"/>
  <c r="J354" i="27" s="1"/>
  <c r="I335" i="27"/>
  <c r="J335" i="27" s="1"/>
  <c r="I337" i="27"/>
  <c r="J337" i="27" s="1"/>
  <c r="I338" i="27"/>
  <c r="J338" i="27" s="1"/>
  <c r="I333" i="27"/>
  <c r="J333" i="27" s="1"/>
  <c r="I336" i="27"/>
  <c r="J336" i="27" s="1"/>
  <c r="I339" i="27"/>
  <c r="J339" i="27" s="1"/>
  <c r="I334" i="27"/>
  <c r="J334" i="27" s="1"/>
  <c r="I340" i="27"/>
  <c r="J340" i="27" s="1"/>
  <c r="I325" i="27"/>
  <c r="J325" i="27" s="1"/>
  <c r="I321" i="27"/>
  <c r="J321" i="27" s="1"/>
  <c r="I326" i="27"/>
  <c r="J326" i="27" s="1"/>
  <c r="I322" i="27"/>
  <c r="J322" i="27" s="1"/>
  <c r="I318" i="27"/>
  <c r="J318" i="27" s="1"/>
  <c r="I319" i="27"/>
  <c r="J319" i="27" s="1"/>
  <c r="I317" i="27"/>
  <c r="J317" i="27" s="1"/>
  <c r="I320" i="27"/>
  <c r="J320" i="27" s="1"/>
  <c r="I313" i="27"/>
  <c r="J313" i="27" s="1"/>
  <c r="I314" i="27"/>
  <c r="J314" i="27" s="1"/>
  <c r="I328" i="27"/>
  <c r="J328" i="27" s="1"/>
  <c r="I324" i="27"/>
  <c r="J324" i="27" s="1"/>
  <c r="I316" i="27"/>
  <c r="J316" i="27" s="1"/>
  <c r="I312" i="27"/>
  <c r="J312" i="27" s="1"/>
  <c r="I315" i="27"/>
  <c r="J315" i="27" s="1"/>
  <c r="I327" i="27"/>
  <c r="J327" i="27" s="1"/>
  <c r="I323" i="27"/>
  <c r="J323" i="27" s="1"/>
  <c r="I297" i="27"/>
  <c r="J297" i="27" s="1"/>
  <c r="I304" i="27"/>
  <c r="J304" i="27" s="1"/>
  <c r="I293" i="27"/>
  <c r="J293" i="27" s="1"/>
  <c r="I298" i="27"/>
  <c r="J298" i="27" s="1"/>
  <c r="I300" i="27"/>
  <c r="J300" i="27" s="1"/>
  <c r="I308" i="27"/>
  <c r="J308" i="27" s="1"/>
  <c r="I294" i="27"/>
  <c r="J294" i="27" s="1"/>
  <c r="I306" i="27"/>
  <c r="J306" i="27" s="1"/>
  <c r="I311" i="27"/>
  <c r="J311" i="27" s="1"/>
  <c r="I299" i="27"/>
  <c r="J299" i="27" s="1"/>
  <c r="I295" i="27"/>
  <c r="J295" i="27" s="1"/>
  <c r="I301" i="27"/>
  <c r="J301" i="27" s="1"/>
  <c r="I309" i="27"/>
  <c r="J309" i="27" s="1"/>
  <c r="I296" i="27"/>
  <c r="J296" i="27" s="1"/>
  <c r="I305" i="27"/>
  <c r="J305" i="27" s="1"/>
  <c r="I310" i="27"/>
  <c r="J310" i="27" s="1"/>
  <c r="I302" i="27"/>
  <c r="J302" i="27" s="1"/>
  <c r="I303" i="27"/>
  <c r="J303" i="27" s="1"/>
  <c r="I292" i="27"/>
  <c r="J292" i="27" s="1"/>
  <c r="I307" i="27"/>
  <c r="J307" i="27" s="1"/>
  <c r="I407" i="27"/>
  <c r="J407" i="27" s="1"/>
  <c r="I355" i="27"/>
  <c r="J355" i="27" s="1"/>
  <c r="I351" i="27"/>
  <c r="J351" i="27" s="1"/>
  <c r="I421" i="27"/>
  <c r="J421" i="27" s="1"/>
  <c r="I362" i="27"/>
  <c r="J362" i="27" s="1"/>
  <c r="I357" i="27"/>
  <c r="J357" i="27" s="1"/>
  <c r="I365" i="27"/>
  <c r="J365" i="27" s="1"/>
  <c r="I415" i="27"/>
  <c r="J415" i="27" s="1"/>
  <c r="I405" i="27"/>
  <c r="J405" i="27" s="1"/>
  <c r="I276" i="27"/>
  <c r="J276" i="27" s="1"/>
  <c r="I279" i="27"/>
  <c r="J279" i="27" s="1"/>
  <c r="I284" i="27"/>
  <c r="J284" i="27" s="1"/>
  <c r="I282" i="27"/>
  <c r="J282" i="27" s="1"/>
  <c r="I275" i="27"/>
  <c r="J275" i="27" s="1"/>
  <c r="I283" i="27"/>
  <c r="J283" i="27" s="1"/>
  <c r="I281" i="27"/>
  <c r="J281" i="27" s="1"/>
  <c r="I280" i="27"/>
  <c r="J280" i="27" s="1"/>
  <c r="I277" i="27"/>
  <c r="J277" i="27" s="1"/>
  <c r="I278" i="27"/>
  <c r="J278" i="27" s="1"/>
  <c r="I274" i="27"/>
  <c r="J274" i="27" s="1"/>
  <c r="I332" i="27"/>
  <c r="J332" i="27" s="1"/>
  <c r="I291" i="27"/>
  <c r="J291" i="27" s="1"/>
  <c r="I289" i="27"/>
  <c r="J289" i="27" s="1"/>
  <c r="I422" i="27"/>
  <c r="J422" i="27" s="1"/>
  <c r="I347" i="27"/>
  <c r="J347" i="27" s="1"/>
  <c r="I330" i="27"/>
  <c r="J330" i="27" s="1"/>
  <c r="I288" i="27"/>
  <c r="J288" i="27" s="1"/>
  <c r="I273" i="27"/>
  <c r="J273" i="27" s="1"/>
  <c r="I271" i="27"/>
  <c r="J271" i="27" s="1"/>
  <c r="I264" i="27"/>
  <c r="J264" i="27" s="1"/>
  <c r="I265" i="27"/>
  <c r="J265" i="27" s="1"/>
  <c r="I268" i="27"/>
  <c r="J268" i="27" s="1"/>
  <c r="I263" i="27"/>
  <c r="J263" i="27" s="1"/>
  <c r="I270" i="27"/>
  <c r="J270" i="27" s="1"/>
  <c r="I269" i="27"/>
  <c r="J269" i="27" s="1"/>
  <c r="I266" i="27"/>
  <c r="J266" i="27" s="1"/>
  <c r="I267" i="27"/>
  <c r="J267" i="27" s="1"/>
  <c r="I262" i="27"/>
  <c r="J262" i="27" s="1"/>
  <c r="I261" i="27"/>
  <c r="J261" i="27" s="1"/>
  <c r="I259" i="27"/>
  <c r="J259" i="27" s="1"/>
  <c r="I243" i="27"/>
  <c r="J243" i="27" s="1"/>
  <c r="I230" i="27"/>
  <c r="J230" i="27" s="1"/>
  <c r="I235" i="27"/>
  <c r="J235" i="27" s="1"/>
  <c r="I238" i="27"/>
  <c r="J238" i="27" s="1"/>
  <c r="I251" i="27"/>
  <c r="J251" i="27" s="1"/>
  <c r="I254" i="27"/>
  <c r="J254" i="27" s="1"/>
  <c r="I242" i="27"/>
  <c r="J242" i="27" s="1"/>
  <c r="I255" i="27"/>
  <c r="J255" i="27" s="1"/>
  <c r="I249" i="27"/>
  <c r="J249" i="27" s="1"/>
  <c r="I237" i="27"/>
  <c r="J237" i="27" s="1"/>
  <c r="I233" i="27"/>
  <c r="J233" i="27" s="1"/>
  <c r="I232" i="27"/>
  <c r="J232" i="27" s="1"/>
  <c r="I248" i="27"/>
  <c r="J248" i="27" s="1"/>
  <c r="I239" i="27"/>
  <c r="J239" i="27" s="1"/>
  <c r="I241" i="27"/>
  <c r="J241" i="27" s="1"/>
  <c r="I236" i="27"/>
  <c r="J236" i="27" s="1"/>
  <c r="I252" i="27"/>
  <c r="J252" i="27" s="1"/>
  <c r="I234" i="27"/>
  <c r="J234" i="27" s="1"/>
  <c r="I231" i="27"/>
  <c r="J231" i="27" s="1"/>
  <c r="I229" i="27"/>
  <c r="J229" i="27" s="1"/>
  <c r="I247" i="27"/>
  <c r="J247" i="27" s="1"/>
  <c r="I244" i="27"/>
  <c r="J244" i="27" s="1"/>
  <c r="I240" i="27"/>
  <c r="J240" i="27" s="1"/>
  <c r="I256" i="27"/>
  <c r="J256" i="27" s="1"/>
  <c r="I257" i="27"/>
  <c r="J257" i="27" s="1"/>
  <c r="I246" i="27"/>
  <c r="J246" i="27" s="1"/>
  <c r="I258" i="27"/>
  <c r="J258" i="27" s="1"/>
  <c r="I253" i="27"/>
  <c r="J253" i="27" s="1"/>
  <c r="I250" i="27"/>
  <c r="J250" i="27" s="1"/>
  <c r="I245" i="27"/>
  <c r="J245" i="27" s="1"/>
  <c r="I226" i="27"/>
  <c r="J226" i="27" s="1"/>
  <c r="I225" i="27"/>
  <c r="J225" i="27" s="1"/>
  <c r="I224" i="27"/>
  <c r="J224" i="27" s="1"/>
  <c r="I183" i="27"/>
  <c r="J183" i="27" s="1"/>
  <c r="I190" i="27"/>
  <c r="J190" i="27" s="1"/>
  <c r="I198" i="27"/>
  <c r="J198" i="27" s="1"/>
  <c r="I200" i="27"/>
  <c r="J200" i="27" s="1"/>
  <c r="I205" i="27"/>
  <c r="J205" i="27" s="1"/>
  <c r="I208" i="27"/>
  <c r="J208" i="27" s="1"/>
  <c r="I213" i="27"/>
  <c r="J213" i="27" s="1"/>
  <c r="I216" i="27"/>
  <c r="J216" i="27" s="1"/>
  <c r="I221" i="27"/>
  <c r="J221" i="27" s="1"/>
  <c r="I227" i="27"/>
  <c r="J227" i="27" s="1"/>
  <c r="I194" i="27"/>
  <c r="J194" i="27" s="1"/>
  <c r="I217" i="27"/>
  <c r="J217" i="27" s="1"/>
  <c r="I212" i="27"/>
  <c r="J212" i="27" s="1"/>
  <c r="I196" i="27"/>
  <c r="J196" i="27" s="1"/>
  <c r="I207" i="27"/>
  <c r="J207" i="27" s="1"/>
  <c r="I184" i="27"/>
  <c r="J184" i="27" s="1"/>
  <c r="I188" i="27"/>
  <c r="J188" i="27" s="1"/>
  <c r="I214" i="27"/>
  <c r="J214" i="27" s="1"/>
  <c r="I199" i="27"/>
  <c r="J199" i="27" s="1"/>
  <c r="I185" i="27"/>
  <c r="J185" i="27" s="1"/>
  <c r="I193" i="27"/>
  <c r="J193" i="27" s="1"/>
  <c r="I201" i="27"/>
  <c r="J201" i="27" s="1"/>
  <c r="I223" i="27"/>
  <c r="J223" i="27" s="1"/>
  <c r="I211" i="27"/>
  <c r="J211" i="27" s="1"/>
  <c r="I182" i="27"/>
  <c r="J182" i="27" s="1"/>
  <c r="I222" i="27"/>
  <c r="J222" i="27" s="1"/>
  <c r="I206" i="27"/>
  <c r="J206" i="27" s="1"/>
  <c r="I191" i="27"/>
  <c r="J191" i="27" s="1"/>
  <c r="I209" i="27"/>
  <c r="J209" i="27" s="1"/>
  <c r="I187" i="27"/>
  <c r="J187" i="27" s="1"/>
  <c r="I215" i="27"/>
  <c r="J215" i="27" s="1"/>
  <c r="I203" i="27"/>
  <c r="J203" i="27" s="1"/>
  <c r="I189" i="27"/>
  <c r="J189" i="27" s="1"/>
  <c r="I192" i="27"/>
  <c r="J192" i="27" s="1"/>
  <c r="I218" i="27"/>
  <c r="J218" i="27" s="1"/>
  <c r="I202" i="27"/>
  <c r="J202" i="27" s="1"/>
  <c r="I204" i="27"/>
  <c r="J204" i="27" s="1"/>
  <c r="I220" i="27"/>
  <c r="J220" i="27" s="1"/>
  <c r="I186" i="27"/>
  <c r="J186" i="27" s="1"/>
  <c r="I219" i="27"/>
  <c r="J219" i="27" s="1"/>
  <c r="I197" i="27"/>
  <c r="J197" i="27" s="1"/>
  <c r="I210" i="27"/>
  <c r="J210" i="27" s="1"/>
  <c r="I195" i="27"/>
  <c r="J195" i="27" s="1"/>
  <c r="I181" i="27"/>
  <c r="J181" i="27" s="1"/>
  <c r="I173" i="27"/>
  <c r="J173" i="27" s="1"/>
  <c r="I175" i="27"/>
  <c r="J175" i="27" s="1"/>
  <c r="I177" i="27"/>
  <c r="J177" i="27" s="1"/>
  <c r="I176" i="27"/>
  <c r="J176" i="27" s="1"/>
  <c r="I174" i="27"/>
  <c r="J174" i="27" s="1"/>
  <c r="I172" i="27"/>
  <c r="J172" i="27" s="1"/>
  <c r="I128" i="27"/>
  <c r="J128" i="27" s="1"/>
  <c r="I132" i="27"/>
  <c r="J132" i="27" s="1"/>
  <c r="I137" i="27"/>
  <c r="J137" i="27" s="1"/>
  <c r="I140" i="27"/>
  <c r="J140" i="27" s="1"/>
  <c r="I143" i="27"/>
  <c r="J143" i="27" s="1"/>
  <c r="I146" i="27"/>
  <c r="J146" i="27" s="1"/>
  <c r="I151" i="27"/>
  <c r="J151" i="27" s="1"/>
  <c r="I154" i="27"/>
  <c r="J154" i="27" s="1"/>
  <c r="I159" i="27"/>
  <c r="J159" i="27" s="1"/>
  <c r="I162" i="27"/>
  <c r="J162" i="27" s="1"/>
  <c r="I167" i="27"/>
  <c r="J167" i="27" s="1"/>
  <c r="I155" i="27"/>
  <c r="J155" i="27" s="1"/>
  <c r="I136" i="27"/>
  <c r="J136" i="27" s="1"/>
  <c r="I161" i="27"/>
  <c r="J161" i="27" s="1"/>
  <c r="I157" i="27"/>
  <c r="J157" i="27" s="1"/>
  <c r="I135" i="27"/>
  <c r="J135" i="27" s="1"/>
  <c r="I164" i="27"/>
  <c r="J164" i="27" s="1"/>
  <c r="I148" i="27"/>
  <c r="J148" i="27" s="1"/>
  <c r="I134" i="27"/>
  <c r="J134" i="27" s="1"/>
  <c r="I158" i="27"/>
  <c r="J158" i="27" s="1"/>
  <c r="I142" i="27"/>
  <c r="J142" i="27" s="1"/>
  <c r="I152" i="27"/>
  <c r="J152" i="27" s="1"/>
  <c r="I138" i="27"/>
  <c r="J138" i="27" s="1"/>
  <c r="I166" i="27"/>
  <c r="J166" i="27" s="1"/>
  <c r="I163" i="27"/>
  <c r="J163" i="27" s="1"/>
  <c r="I153" i="27"/>
  <c r="J153" i="27" s="1"/>
  <c r="I149" i="27"/>
  <c r="J149" i="27" s="1"/>
  <c r="I145" i="27"/>
  <c r="J145" i="27" s="1"/>
  <c r="I131" i="27"/>
  <c r="J131" i="27" s="1"/>
  <c r="I127" i="27"/>
  <c r="J127" i="27" s="1"/>
  <c r="I160" i="27"/>
  <c r="J160" i="27" s="1"/>
  <c r="I147" i="27"/>
  <c r="J147" i="27" s="1"/>
  <c r="I130" i="27"/>
  <c r="J130" i="27" s="1"/>
  <c r="I133" i="27"/>
  <c r="J133" i="27" s="1"/>
  <c r="I165" i="27"/>
  <c r="J165" i="27" s="1"/>
  <c r="I129" i="27"/>
  <c r="J129" i="27" s="1"/>
  <c r="I168" i="27"/>
  <c r="J168" i="27" s="1"/>
  <c r="I150" i="27"/>
  <c r="J150" i="27" s="1"/>
  <c r="I139" i="27"/>
  <c r="J139" i="27" s="1"/>
  <c r="I141" i="27"/>
  <c r="J141" i="27" s="1"/>
  <c r="I169" i="27"/>
  <c r="J169" i="27" s="1"/>
  <c r="I156" i="27"/>
  <c r="J156" i="27" s="1"/>
  <c r="I144" i="27"/>
  <c r="J144" i="27" s="1"/>
  <c r="I126" i="27"/>
  <c r="J126" i="27" s="1"/>
  <c r="I108" i="27"/>
  <c r="J108" i="27" s="1"/>
  <c r="I112" i="27"/>
  <c r="J112" i="27" s="1"/>
  <c r="I109" i="27"/>
  <c r="J109" i="27" s="1"/>
  <c r="I114" i="27"/>
  <c r="J114" i="27" s="1"/>
  <c r="I111" i="27"/>
  <c r="J111" i="27" s="1"/>
  <c r="I110" i="27"/>
  <c r="J110" i="27" s="1"/>
  <c r="I120" i="27"/>
  <c r="J120" i="27" s="1"/>
  <c r="I119" i="27"/>
  <c r="J119" i="27" s="1"/>
  <c r="I106" i="27"/>
  <c r="J106" i="27" s="1"/>
  <c r="I116" i="27"/>
  <c r="J116" i="27" s="1"/>
  <c r="I118" i="27"/>
  <c r="J118" i="27" s="1"/>
  <c r="I115" i="27"/>
  <c r="J115" i="27" s="1"/>
  <c r="I117" i="27"/>
  <c r="J117" i="27" s="1"/>
  <c r="I107" i="27"/>
  <c r="J107" i="27" s="1"/>
  <c r="I113" i="27"/>
  <c r="J113" i="27" s="1"/>
  <c r="I122" i="27"/>
  <c r="J122" i="27" s="1"/>
  <c r="I125" i="27"/>
  <c r="J125" i="27" s="1"/>
  <c r="I171" i="27"/>
  <c r="J171" i="27" s="1"/>
  <c r="I124" i="27"/>
  <c r="J124" i="27" s="1"/>
  <c r="I105" i="27"/>
  <c r="J105" i="27" s="1"/>
  <c r="I123" i="27"/>
  <c r="J123" i="27" s="1"/>
  <c r="I77" i="27"/>
  <c r="J77" i="27" s="1"/>
  <c r="I103" i="27"/>
  <c r="J103" i="27" s="1"/>
  <c r="I96" i="27"/>
  <c r="J96" i="27" s="1"/>
  <c r="I87" i="27"/>
  <c r="J87" i="27" s="1"/>
  <c r="I99" i="27"/>
  <c r="J99" i="27" s="1"/>
  <c r="I101" i="27"/>
  <c r="J101" i="27" s="1"/>
  <c r="I98" i="27"/>
  <c r="J98" i="27" s="1"/>
  <c r="I88" i="27"/>
  <c r="J88" i="27" s="1"/>
  <c r="I95" i="27"/>
  <c r="J95" i="27" s="1"/>
  <c r="I89" i="27"/>
  <c r="J89" i="27" s="1"/>
  <c r="I93" i="27"/>
  <c r="J93" i="27" s="1"/>
  <c r="I92" i="27"/>
  <c r="J92" i="27" s="1"/>
  <c r="I94" i="27"/>
  <c r="J94" i="27" s="1"/>
  <c r="I84" i="27"/>
  <c r="J84" i="27" s="1"/>
  <c r="I102" i="27"/>
  <c r="J102" i="27" s="1"/>
  <c r="I97" i="27"/>
  <c r="J97" i="27" s="1"/>
  <c r="I86" i="27"/>
  <c r="J86" i="27" s="1"/>
  <c r="I90" i="27"/>
  <c r="J90" i="27" s="1"/>
  <c r="I85" i="27"/>
  <c r="J85" i="27" s="1"/>
  <c r="I68" i="27"/>
  <c r="J68" i="27" s="1"/>
  <c r="I76" i="27"/>
  <c r="J76" i="27" s="1"/>
  <c r="I81" i="27"/>
  <c r="J81" i="27" s="1"/>
  <c r="I65" i="27"/>
  <c r="J65" i="27" s="1"/>
  <c r="I72" i="27"/>
  <c r="J72" i="27" s="1"/>
  <c r="I69" i="27"/>
  <c r="J69" i="27" s="1"/>
  <c r="I75" i="27"/>
  <c r="J75" i="27" s="1"/>
  <c r="I63" i="27"/>
  <c r="J63" i="27" s="1"/>
  <c r="I78" i="27"/>
  <c r="J78" i="27" s="1"/>
  <c r="I66" i="27"/>
  <c r="J66" i="27" s="1"/>
  <c r="I61" i="27"/>
  <c r="J61" i="27" s="1"/>
  <c r="I64" i="27"/>
  <c r="J64" i="27" s="1"/>
  <c r="I62" i="27"/>
  <c r="J62" i="27" s="1"/>
  <c r="I79" i="27"/>
  <c r="J79" i="27" s="1"/>
  <c r="I67" i="27"/>
  <c r="J67" i="27" s="1"/>
  <c r="I80" i="27"/>
  <c r="J80" i="27" s="1"/>
  <c r="I74" i="27"/>
  <c r="J74" i="27" s="1"/>
  <c r="I73" i="27"/>
  <c r="J73" i="27" s="1"/>
  <c r="I60" i="27"/>
  <c r="J60" i="27" s="1"/>
  <c r="I71" i="27"/>
  <c r="J71" i="27" s="1"/>
  <c r="I70" i="27"/>
  <c r="J70" i="27" s="1"/>
  <c r="I59" i="27"/>
  <c r="J59" i="27" s="1"/>
  <c r="I37" i="27"/>
  <c r="J37" i="27" s="1"/>
  <c r="I44" i="27"/>
  <c r="J44" i="27" s="1"/>
  <c r="I47" i="27"/>
  <c r="J47" i="27" s="1"/>
  <c r="I51" i="27"/>
  <c r="J51" i="27" s="1"/>
  <c r="I54" i="27"/>
  <c r="J54" i="27" s="1"/>
  <c r="I53" i="27"/>
  <c r="J53" i="27" s="1"/>
  <c r="I49" i="27"/>
  <c r="J49" i="27" s="1"/>
  <c r="I46" i="27"/>
  <c r="J46" i="27" s="1"/>
  <c r="I45" i="27"/>
  <c r="J45" i="27" s="1"/>
  <c r="I43" i="27"/>
  <c r="J43" i="27" s="1"/>
  <c r="I41" i="27"/>
  <c r="J41" i="27" s="1"/>
  <c r="I50" i="27"/>
  <c r="J50" i="27" s="1"/>
  <c r="I52" i="27"/>
  <c r="J52" i="27" s="1"/>
  <c r="I48" i="27"/>
  <c r="J48" i="27" s="1"/>
  <c r="I35" i="27"/>
  <c r="J35" i="27" s="1"/>
  <c r="I36" i="27"/>
  <c r="J36" i="27" s="1"/>
  <c r="I38" i="27"/>
  <c r="J38" i="27" s="1"/>
  <c r="I25" i="27"/>
  <c r="J25" i="27" s="1"/>
  <c r="I24" i="27"/>
  <c r="J24" i="27" s="1"/>
  <c r="I22" i="27"/>
  <c r="J22" i="27" s="1"/>
  <c r="I23" i="27"/>
  <c r="J23" i="27" s="1"/>
  <c r="I29" i="27"/>
  <c r="J29" i="27" s="1"/>
  <c r="I12" i="27"/>
  <c r="J12" i="27" s="1"/>
  <c r="I285" i="27"/>
  <c r="J285" i="27" s="1"/>
  <c r="I11" i="27"/>
  <c r="J11" i="27" s="1"/>
  <c r="I32" i="27"/>
  <c r="J32" i="27" s="1"/>
  <c r="I55" i="27"/>
  <c r="J55" i="27" s="1"/>
  <c r="I287" i="27"/>
  <c r="J287" i="27" s="1"/>
  <c r="I178" i="27"/>
  <c r="J178" i="27" s="1"/>
  <c r="I16" i="27"/>
  <c r="J16" i="27" s="1"/>
  <c r="I30" i="27"/>
  <c r="J30" i="27" s="1"/>
  <c r="I423" i="27"/>
  <c r="J423" i="27" s="1"/>
  <c r="I17" i="27"/>
  <c r="J17" i="27" s="1"/>
  <c r="I40" i="27"/>
  <c r="J40" i="27" s="1"/>
  <c r="I10" i="27"/>
  <c r="J10" i="27" s="1"/>
  <c r="I13" i="27"/>
  <c r="J13" i="27" s="1"/>
  <c r="I18" i="27"/>
  <c r="J18" i="27" s="1"/>
  <c r="I33" i="27"/>
  <c r="J33" i="27" s="1"/>
  <c r="I58" i="27"/>
  <c r="J58" i="27" s="1"/>
  <c r="I21" i="27"/>
  <c r="J21" i="27" s="1"/>
  <c r="I427" i="27"/>
  <c r="J427" i="27" s="1"/>
  <c r="U3" i="24"/>
  <c r="I8" i="27"/>
  <c r="J8" i="27" s="1"/>
  <c r="J7" i="27" s="1"/>
  <c r="C6" i="24" s="1"/>
  <c r="J286" i="27" l="1"/>
  <c r="C33" i="24" s="1"/>
  <c r="J260" i="27"/>
  <c r="J31" i="27"/>
  <c r="C15" i="24" s="1"/>
  <c r="J100" i="27"/>
  <c r="J20" i="27"/>
  <c r="C12" i="24" s="1"/>
  <c r="J83" i="27"/>
  <c r="J290" i="27"/>
  <c r="C36" i="24" s="1"/>
  <c r="J331" i="27"/>
  <c r="C39" i="24" s="1"/>
  <c r="J406" i="27"/>
  <c r="C54" i="24" s="1"/>
  <c r="J91" i="27"/>
  <c r="J228" i="27"/>
  <c r="J424" i="27"/>
  <c r="C63" i="24" s="1"/>
  <c r="J180" i="27"/>
  <c r="J356" i="27"/>
  <c r="C48" i="24" s="1"/>
  <c r="J9" i="27"/>
  <c r="C9" i="24" s="1"/>
  <c r="J170" i="27"/>
  <c r="J346" i="27"/>
  <c r="C42" i="24" s="1"/>
  <c r="J363" i="27"/>
  <c r="C51" i="24" s="1"/>
  <c r="J272" i="27"/>
  <c r="J34" i="27"/>
  <c r="C18" i="24" s="1"/>
  <c r="J420" i="27"/>
  <c r="C60" i="24" s="1"/>
  <c r="J57" i="27"/>
  <c r="C24" i="24" s="1"/>
  <c r="J414" i="27"/>
  <c r="C57" i="24" s="1"/>
  <c r="J104" i="27"/>
  <c r="J39" i="27"/>
  <c r="C21" i="24" s="1"/>
  <c r="J121" i="27"/>
  <c r="J350" i="27"/>
  <c r="C45" i="24" s="1"/>
  <c r="C8" i="28"/>
  <c r="H10" i="28" s="1"/>
  <c r="C35" i="28"/>
  <c r="C38" i="28"/>
  <c r="H11" i="28"/>
  <c r="J179" i="27" l="1"/>
  <c r="C30" i="24" s="1"/>
  <c r="J82" i="27"/>
  <c r="C27" i="24" s="1"/>
  <c r="S50" i="24"/>
  <c r="T50" i="24"/>
  <c r="U50" i="24"/>
  <c r="V50" i="24"/>
  <c r="R50" i="24"/>
  <c r="Q50" i="24"/>
  <c r="W50" i="24"/>
  <c r="N41" i="24"/>
  <c r="O41" i="24"/>
  <c r="M41" i="24"/>
  <c r="W41" i="24"/>
  <c r="L47" i="24"/>
  <c r="K47" i="24"/>
  <c r="M47" i="24"/>
  <c r="W47" i="24"/>
  <c r="S56" i="24"/>
  <c r="T56" i="24"/>
  <c r="W56" i="24"/>
  <c r="P8" i="24"/>
  <c r="Q8" i="24"/>
  <c r="R8" i="24"/>
  <c r="S8" i="24"/>
  <c r="T8" i="24"/>
  <c r="U8" i="24"/>
  <c r="V8" i="24"/>
  <c r="G8" i="24"/>
  <c r="H8" i="24"/>
  <c r="F8" i="24"/>
  <c r="I8" i="24"/>
  <c r="J8" i="24"/>
  <c r="L8" i="24"/>
  <c r="N8" i="24"/>
  <c r="O8" i="24"/>
  <c r="K8" i="24"/>
  <c r="M8" i="24"/>
  <c r="Q53" i="24"/>
  <c r="R53" i="24"/>
  <c r="W53" i="24"/>
  <c r="Q44" i="24"/>
  <c r="R44" i="24"/>
  <c r="S44" i="24"/>
  <c r="W44" i="24"/>
  <c r="Q65" i="24"/>
  <c r="R65" i="24"/>
  <c r="S65" i="24"/>
  <c r="T65" i="24"/>
  <c r="U65" i="24"/>
  <c r="F65" i="24"/>
  <c r="I65" i="24"/>
  <c r="V65" i="24"/>
  <c r="G65" i="24"/>
  <c r="H65" i="24"/>
  <c r="E65" i="24"/>
  <c r="J65" i="24"/>
  <c r="K65" i="24"/>
  <c r="L65" i="24"/>
  <c r="M65" i="24"/>
  <c r="N65" i="24"/>
  <c r="P65" i="24"/>
  <c r="O65" i="24"/>
  <c r="W65" i="24"/>
  <c r="E62" i="24"/>
  <c r="Q62" i="24"/>
  <c r="K62" i="24"/>
  <c r="V62" i="24"/>
  <c r="W62" i="24"/>
  <c r="R59" i="24"/>
  <c r="T59" i="24"/>
  <c r="W59" i="24"/>
  <c r="O59" i="24"/>
  <c r="S59" i="24"/>
  <c r="U59" i="24"/>
  <c r="U67" i="24" s="1"/>
  <c r="V59" i="24"/>
  <c r="L59" i="24"/>
  <c r="M59" i="24"/>
  <c r="N59" i="24"/>
  <c r="P59" i="24"/>
  <c r="Q59" i="24"/>
  <c r="E8" i="24"/>
  <c r="G10" i="28"/>
  <c r="F10" i="28"/>
  <c r="E10" i="28"/>
  <c r="G37" i="28"/>
  <c r="H37" i="28"/>
  <c r="F37" i="28"/>
  <c r="E37" i="28"/>
  <c r="C26" i="28"/>
  <c r="C17" i="28"/>
  <c r="G19" i="28" s="1"/>
  <c r="C23" i="28"/>
  <c r="C20" i="28"/>
  <c r="C14" i="28"/>
  <c r="W8" i="24"/>
  <c r="C11" i="28"/>
  <c r="F13" i="28" s="1"/>
  <c r="G40" i="28"/>
  <c r="E40" i="28"/>
  <c r="F40" i="28"/>
  <c r="H40" i="28"/>
  <c r="W9" i="24"/>
  <c r="E11" i="28"/>
  <c r="I11" i="28" s="1"/>
  <c r="J429" i="27" l="1"/>
  <c r="H20" i="24"/>
  <c r="H67" i="24" s="1"/>
  <c r="I20" i="24"/>
  <c r="K26" i="24"/>
  <c r="L26" i="24"/>
  <c r="M26" i="24"/>
  <c r="N26" i="24"/>
  <c r="O26" i="24"/>
  <c r="W26" i="24"/>
  <c r="O29" i="24"/>
  <c r="N29" i="24"/>
  <c r="M29" i="24"/>
  <c r="W29" i="24"/>
  <c r="S38" i="24"/>
  <c r="T38" i="24"/>
  <c r="W38" i="24"/>
  <c r="S35" i="24"/>
  <c r="T35" i="24"/>
  <c r="W35" i="24"/>
  <c r="G14" i="24"/>
  <c r="F14" i="24"/>
  <c r="Q67" i="24"/>
  <c r="L23" i="24"/>
  <c r="I23" i="24"/>
  <c r="J23" i="24"/>
  <c r="J67" i="24" s="1"/>
  <c r="K23" i="24"/>
  <c r="W23" i="24"/>
  <c r="R67" i="24"/>
  <c r="G17" i="24"/>
  <c r="F17" i="24"/>
  <c r="W20" i="24"/>
  <c r="E14" i="24"/>
  <c r="W14" i="24"/>
  <c r="W17" i="24"/>
  <c r="V67" i="24"/>
  <c r="I10" i="28"/>
  <c r="I37" i="28"/>
  <c r="C32" i="28"/>
  <c r="C29" i="28"/>
  <c r="G31" i="28" s="1"/>
  <c r="E28" i="28"/>
  <c r="F28" i="28"/>
  <c r="G28" i="28"/>
  <c r="H28" i="28"/>
  <c r="F19" i="28"/>
  <c r="E19" i="28"/>
  <c r="H19" i="28"/>
  <c r="E22" i="28"/>
  <c r="G22" i="28"/>
  <c r="H22" i="28"/>
  <c r="F22" i="28"/>
  <c r="E25" i="28"/>
  <c r="F25" i="28"/>
  <c r="G25" i="28"/>
  <c r="H25" i="28"/>
  <c r="W11" i="24"/>
  <c r="H16" i="28"/>
  <c r="F16" i="28"/>
  <c r="G16" i="28"/>
  <c r="E16" i="28"/>
  <c r="H13" i="28"/>
  <c r="G13" i="28"/>
  <c r="I40" i="28"/>
  <c r="E11" i="24"/>
  <c r="E13" i="28"/>
  <c r="S67" i="24" l="1"/>
  <c r="I67" i="24"/>
  <c r="T67" i="24"/>
  <c r="K67" i="24"/>
  <c r="F67" i="24"/>
  <c r="M67" i="24"/>
  <c r="N67" i="24"/>
  <c r="E67" i="24"/>
  <c r="E69" i="24" s="1"/>
  <c r="L67" i="24"/>
  <c r="C66" i="24"/>
  <c r="U68" i="24" s="1"/>
  <c r="O32" i="24"/>
  <c r="O67" i="24" s="1"/>
  <c r="P32" i="24"/>
  <c r="P67" i="24" s="1"/>
  <c r="W32" i="24"/>
  <c r="G67" i="24"/>
  <c r="G34" i="28"/>
  <c r="G42" i="28" s="1"/>
  <c r="E34" i="28"/>
  <c r="F34" i="28"/>
  <c r="H34" i="28"/>
  <c r="C41" i="28"/>
  <c r="F31" i="28"/>
  <c r="E31" i="28"/>
  <c r="H31" i="28"/>
  <c r="I28" i="28"/>
  <c r="I19" i="28"/>
  <c r="I25" i="28"/>
  <c r="I22" i="28"/>
  <c r="I13" i="28"/>
  <c r="I16" i="28"/>
  <c r="O68" i="24" l="1"/>
  <c r="P68" i="24"/>
  <c r="F69" i="24"/>
  <c r="F70" i="24" s="1"/>
  <c r="H68" i="24"/>
  <c r="E68" i="24"/>
  <c r="Q68" i="24"/>
  <c r="R68" i="24"/>
  <c r="T68" i="24"/>
  <c r="N68" i="24"/>
  <c r="L68" i="24"/>
  <c r="M68" i="24"/>
  <c r="I68" i="24"/>
  <c r="V68" i="24"/>
  <c r="K68" i="24"/>
  <c r="J68" i="24"/>
  <c r="S68" i="24"/>
  <c r="F68" i="24"/>
  <c r="W67" i="24"/>
  <c r="W68" i="24" s="1"/>
  <c r="G68" i="24"/>
  <c r="H42" i="28"/>
  <c r="H43" i="28" s="1"/>
  <c r="E42" i="28"/>
  <c r="E44" i="28" s="1"/>
  <c r="E45" i="28" s="1"/>
  <c r="F42" i="28"/>
  <c r="I34" i="28"/>
  <c r="G43" i="28"/>
  <c r="I31" i="28"/>
  <c r="E70" i="24"/>
  <c r="G69" i="24" l="1"/>
  <c r="H69" i="24" s="1"/>
  <c r="F44" i="28"/>
  <c r="G44" i="28" s="1"/>
  <c r="G45" i="28" s="1"/>
  <c r="E43" i="28"/>
  <c r="F43" i="28"/>
  <c r="I42" i="28"/>
  <c r="I43" i="28" s="1"/>
  <c r="G70" i="24" l="1"/>
  <c r="I69" i="24"/>
  <c r="H70" i="24"/>
  <c r="F45" i="28"/>
  <c r="H44" i="28"/>
  <c r="H45" i="28" s="1"/>
  <c r="J69" i="24" l="1"/>
  <c r="I70" i="24"/>
  <c r="K69" i="24" l="1"/>
  <c r="J70" i="24"/>
  <c r="L69" i="24" l="1"/>
  <c r="K70" i="24"/>
  <c r="M69" i="24" l="1"/>
  <c r="L70" i="24"/>
  <c r="N69" i="24" l="1"/>
  <c r="M70" i="24"/>
  <c r="O69" i="24" l="1"/>
  <c r="N70" i="24"/>
  <c r="O70" i="24" l="1"/>
  <c r="P69" i="24"/>
  <c r="Q69" i="24" l="1"/>
  <c r="P70" i="24"/>
  <c r="Q70" i="24" l="1"/>
  <c r="R69" i="24"/>
  <c r="S69" i="24" l="1"/>
  <c r="R70" i="24"/>
  <c r="T69" i="24" l="1"/>
  <c r="S70" i="24"/>
  <c r="U69" i="24" l="1"/>
  <c r="T70" i="24"/>
  <c r="V69" i="24" l="1"/>
  <c r="V70" i="24" s="1"/>
  <c r="U70" i="24"/>
</calcChain>
</file>

<file path=xl/sharedStrings.xml><?xml version="1.0" encoding="utf-8"?>
<sst xmlns="http://schemas.openxmlformats.org/spreadsheetml/2006/main" count="66339" uniqueCount="35610">
  <si>
    <t xml:space="preserve">CÓDIGO  </t>
  </si>
  <si>
    <t xml:space="preserve">DESCRIÇÃO  </t>
  </si>
  <si>
    <t>M2</t>
  </si>
  <si>
    <t>M</t>
  </si>
  <si>
    <t>KG</t>
  </si>
  <si>
    <t>TOTAL</t>
  </si>
  <si>
    <t>ITEM</t>
  </si>
  <si>
    <t>BDI:</t>
  </si>
  <si>
    <t>H</t>
  </si>
  <si>
    <t>%</t>
  </si>
  <si>
    <t>DESCRIÇÃO</t>
  </si>
  <si>
    <t>Município</t>
  </si>
  <si>
    <t>UF</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</si>
  <si>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</si>
  <si>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</si>
  <si>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</si>
  <si>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</si>
  <si>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</si>
  <si>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</si>
  <si>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</si>
  <si>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</si>
  <si>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</si>
  <si>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</si>
  <si>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</si>
  <si>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Tributos (T)</t>
  </si>
  <si>
    <t>Controle</t>
  </si>
  <si>
    <t>BDI CALCULADO ----&gt;</t>
  </si>
  <si>
    <t>BDI = (1+AC+S+R+G)*(1+DF)*(1+L)/(1-(T+E))</t>
  </si>
  <si>
    <t>TOTAL S/ BDI</t>
  </si>
  <si>
    <t>UNITÁRIO C/ BDI</t>
  </si>
  <si>
    <t>TOTAL C/ BDI</t>
  </si>
  <si>
    <t>Cliente</t>
  </si>
  <si>
    <t>Obra</t>
  </si>
  <si>
    <t>Endereço</t>
  </si>
  <si>
    <t>Tributo - ISS</t>
  </si>
  <si>
    <t>Tributo - PIS</t>
  </si>
  <si>
    <t>Tributo - COFINS</t>
  </si>
  <si>
    <t>CPRB</t>
  </si>
  <si>
    <t>M3</t>
  </si>
  <si>
    <t>SERVENTE COM ENCARGOS COMPLEMENTARES</t>
  </si>
  <si>
    <t>PEDREIRO COM ENCARGOS COMPLEMENTARES</t>
  </si>
  <si>
    <t>MARCENEIRO COM ENCARGOS COMPLEMENTARES</t>
  </si>
  <si>
    <t>AJUDANTE DE CARPINTEIRO COM ENCARGOS COMPLEMENTARES</t>
  </si>
  <si>
    <t>ELETRICISTA COM ENCARGOS COMPLEMENTARES</t>
  </si>
  <si>
    <t>VALOR</t>
  </si>
  <si>
    <t>R$</t>
  </si>
  <si>
    <t>TOTAL GERAL DA PLANILHA</t>
  </si>
  <si>
    <t>TOTAL MENSAL</t>
  </si>
  <si>
    <t>PERCENTUAL MENSAL</t>
  </si>
  <si>
    <t>TOTAL ACUMULADO</t>
  </si>
  <si>
    <t>PERCENTUAL ACUMULADO</t>
  </si>
  <si>
    <t>CRONOGRAMA FÍSICO-FINANCEIRO</t>
  </si>
  <si>
    <t>COMPOSIÇÃO DE BDI</t>
  </si>
  <si>
    <t>L</t>
  </si>
  <si>
    <t>PINTOR COM ENCARGOS COMPLEMENTARES</t>
  </si>
  <si>
    <t>VIDRACEIRO COM ENCARGOS COMPLEMENTARES</t>
  </si>
  <si>
    <t>JARDINEIRO COM ENCARGOS COMPLEMENTARES</t>
  </si>
  <si>
    <t>AUXILIAR DE ELETRICISTA COM ENCARGOS COMPLEMENTARES</t>
  </si>
  <si>
    <t>AUXILIAR DE SERRALHEIRO COM ENCARGOS COMPLEMENTARES</t>
  </si>
  <si>
    <t>SERRALHEIRO COM ENCARGOS COMPLEMENTARES</t>
  </si>
  <si>
    <t>PREÇO UNITÁRIO</t>
  </si>
  <si>
    <t/>
  </si>
  <si>
    <t>T</t>
  </si>
  <si>
    <t>AJUDANTE DE ARMADOR COM ENCARGOS COMPLEMENTARES</t>
  </si>
  <si>
    <t>AJUDANTE DE ELETRICISTA COM ENCARGOS COMPLEMENTARES</t>
  </si>
  <si>
    <t>AJUDANTE DE PINTOR COM ENCARGOS COMPLEMENTARES</t>
  </si>
  <si>
    <t>AJUDANTE ESPECIALIZADO COM ENCARGOS COMPLEMENTARES</t>
  </si>
  <si>
    <t>CARPINTEIRO DE ESQUADRIA COM ENCARGOS COMPLEMENTARES</t>
  </si>
  <si>
    <t>ARMADOR COM ENCARGOS COMPLEMENTARES</t>
  </si>
  <si>
    <t>POCEIRO COM ENCARGOS COMPLEMENTARES</t>
  </si>
  <si>
    <t>TELHADISTA COM ENCARGOS COMPLEMENTARES</t>
  </si>
  <si>
    <t>IMPERMEABILIZADOR COM ENCARGOS COMPLEMENTARES</t>
  </si>
  <si>
    <t>TUBO DE CONCRETO PARA REDES COLETORAS DE ESGOTO SANITÁRIO, DIÂMETRO DE 300 MM, JUNTA ELÁSTICA, INSTALADO EM LOCAL COM BAIXO NÍVEL DE INTERFERÊNCIAS - FORNECIMENTO E ASSENTAMENTO. AF_12/2015</t>
  </si>
  <si>
    <t>ASSENTAMENTO DE TUBO DE CONCRETO PARA REDES COLETORAS DE ESGOTO SANITÁRIO, DIÂMETRO DE 300 MM, JUNTA ELÁSTICA, INSTALADO EM LOCAL COM BAIXO NÍVEL DE INTERFERÊNCIAS (NÃO INCLUI FORNECIMENTO). AF_12/2015</t>
  </si>
  <si>
    <t>TUBO DE CONCRETO PARA REDES COLETORAS DE ESGOTO SANITÁRIO, DIÂMETRO DE 400 MM, JUNTA ELÁSTICA, INSTALADO EM LOCAL COM BAIXO NÍVEL DE INTERFERÊNCIAS - FORNECIMENTO E ASSENTAMENTO. AF_12/2015</t>
  </si>
  <si>
    <t>ASSENTAMENTO DE TUBO DE CONCRETO PARA REDES COLETORAS DE ESGOTO SANITÁRIO, DIÂMETRO DE 400 MM, JUNTA ELÁSTICA, INSTALADO EM LOCAL COM BAIXO NÍVEL DE INTERFERÊNCIAS (NÃO INCLUI FORNECIMENTO). AF_12/2015</t>
  </si>
  <si>
    <t>TUBO DE CONCRETO PARA REDES COLETORAS DE ESGOTO SANITÁRIO, DIÂMETRO DE 500 MM, JUNTA ELÁSTICA, INSTALADO EM LOCAL COM BAIXO NÍVEL DE INTERFERÊNCIAS - FORNECIMENTO E ASSENTAMENTO. AF_12/2015</t>
  </si>
  <si>
    <t>ASSENTAMENTO DE TUBO DE CONCRETO PARA REDES COLETORAS DE ESGOTO SANITÁRIO, DIÂMETRO DE 500 MM, JUNTA ELÁSTICA, INSTALADO EM LOCAL COM BAIXO NÍVEL DE INTERFERÊNCIAS (NÃO INCLUI FORNECIMENTO). AF_12/2015</t>
  </si>
  <si>
    <t>TUBO DE CONCRETO PARA REDES COLETORAS DE ESGOTO SANITÁRIO, DIÂMETRO DE 600 MM, JUNTA ELÁSTICA, INSTALADO EM LOCAL COM BAIXO NÍVEL DE INTERFERÊNCIAS - FORNECIMENTO E ASSENTAMENTO. AF_12/2015</t>
  </si>
  <si>
    <t>ASSENTAMENTO DE TUBO DE CONCRETO PARA REDES COLETORAS DE ESGOTO SANITÁRIO, DIÂMETRO DE 600 MM, JUNTA ELÁSTICA, INSTALADO EM LOCAL COM BAIXO NÍVEL DE INTERFERÊNCIAS (NÃO INCLUI FORNECIMENTO). AF_12/2015</t>
  </si>
  <si>
    <t>TUBO DE CONCRETO PARA REDES COLETORAS DE ESGOTO SANITÁRIO, DIÂMETRO DE 700 MM, JUNTA ELÁSTICA, INSTALADO EM LOCAL COM BAIXO NÍVEL DE INTERFERÊNCIAS - FORNECIMENTO E ASSENTAMENTO. AF_12/2015</t>
  </si>
  <si>
    <t>ASSENTAMENTO DE TUBO DE CONCRETO PARA REDES COLETORAS DE ESGOTO SANITÁRIO, DIÂMETRO DE 700 MM, JUNTA ELÁSTICA, INSTALADO EM LOCAL COM BAIXO NÍVEL DE INTERFERÊNCIAS (NÃO INCLUI FORNECIMENTO). AF_12/2015</t>
  </si>
  <si>
    <t>ASSENTAMENTO DE TUBO DE CONCRETO PARA REDES COLETORAS DE ESGOTO SANITÁRIO, DIÂMETRO DE 800 MM, JUNTA ELÁSTICA, INSTALADO EM LOCAL COM BAIXO NÍVEL DE INTERFERÊNCIAS (NÃO INCLUI FORNECIMENTO). AF_12/2015</t>
  </si>
  <si>
    <t>ASSENTAMENTO DE TUBO DE CONCRETO PARA REDES COLETORAS DE ESGOTO SANITÁRIO, DIÂMETRO DE 900 MM, JUNTA ELÁSTICA, INSTALADO EM LOCAL COM BAIXO NÍVEL DE INTERFERÊNCIAS (NÃO INCLUI FORNECIMENTO). AF_12/2015</t>
  </si>
  <si>
    <t>TUBO DE CONCRETO PARA REDES COLETORAS DE ESGOTO SANITÁRIO, DIÂMETRO DE 1000 MM, JUNTA ELÁSTICA, INSTALADO EM LOCAL COM BAIXO NÍVEL DE INTERFERÊNCIAS - FORNECIMENTO E ASSENTAMENTO. AF_12/2015</t>
  </si>
  <si>
    <t>ASSENTAMENTO DE TUBO DE CONCRETO PARA REDES COLETORAS DE ESGOTO SANITÁRIO, DIÂMETRO DE 1000 MM, JUNTA ELÁSTICA, INSTALADO EM LOCAL COM BAIXO NÍVEL DE INTERFERÊNCIAS (NÃO INCLUI FORNECIMENTO). AF_12/2015</t>
  </si>
  <si>
    <t>TUBO DE CONCRETO PARA REDES COLETORAS DE ESGOTO SANITÁRIO, DIÂMETRO DE 300 MM, JUNTA ELÁSTICA, INSTALADO EM LOCAL COM ALTO NÍVEL DE INTERFERÊNCIAS - FORNECIMENTO E ASSENTAMENTO. AF_12/2015</t>
  </si>
  <si>
    <t>ASSENTAMENTO DE TUBO DE CONCRETO PARA REDES COLETORAS DE ESGOTO SANITÁRIO, DIÂMETRO DE 300 MM, JUNTA ELÁSTICA, INSTALADO EM LOCAL COM ALTO NÍVEL DE INTERFERÊNCIAS (NÃO INCLUI FORNECIMENTO). AF_12/2015</t>
  </si>
  <si>
    <t>TUBO DE CONCRETO PARA REDES COLETORAS DE ESGOTO SANITÁRIO, DIÂMETRO DE 400 MM, JUNTA ELÁSTICA, INSTALADO EM LOCAL COM ALTO NÍVEL DE INTERFERÊNCIAS - FORNECIMENTO E ASSENTAMENTO. AF_12/2015</t>
  </si>
  <si>
    <t>ASSENTAMENTO DE TUBO DE CONCRETO PARA REDES COLETORAS DE ESGOTO SANITÁRIO, DIÂMETRO DE 400 MM, JUNTA ELÁSTICA, INSTALADO EM LOCAL COM ALTO NÍVEL DE INTERFERÊNCIAS (NÃO INCLUI FORNECIMENTO). AF_12/2015</t>
  </si>
  <si>
    <t>TUBO DE CONCRETO PARA REDES COLETORAS DE ESGOTO SANITÁRIO, DIÂMETRO DE 500 MM, JUNTA ELÁSTICA, INSTALADO EM LOCAL COM ALTO NÍVEL DE INTERFERÊNCIAS - FORNECIMENTO E ASSENTAMENTO. AF_12/2015</t>
  </si>
  <si>
    <t>ASSENTAMENTO DE TUBO DE CONCRETO PARA REDES COLETORAS DE ESGOTO SANITÁRIO, DIÂMETRO DE 500 MM, JUNTA ELÁSTICA, INSTALADO EM LOCAL COM ALTO NÍVEL DE INTERFERÊNCIAS (NÃO INCLUI FORNECIMENTO). AF_12/2015</t>
  </si>
  <si>
    <t>TUBO DE CONCRETO PARA REDES COLETORAS DE ESGOTO SANITÁRIO, DIÂMETRO DE 600 MM, JUNTA ELÁSTICA, INSTALADO EM LOCAL COM ALTO NÍVEL DE INTERFERÊNCIAS - FORNECIMENTO E ASSENTAMENTO. AF_12/2015</t>
  </si>
  <si>
    <t>ASSENTAMENTO DE TUBO DE CONCRETO PARA REDES COLETORAS DE ESGOTO SANITÁRIO, DIÂMETRO DE 600 MM, JUNTA ELÁSTICA, INSTALADO EM LOCAL COM ALTO NÍVEL DE INTERFERÊNCIAS (NÃO INCLUI FORNECIMENTO). AF_12/2015</t>
  </si>
  <si>
    <t>TUBO DE CONCRETO PARA REDES COLETORAS DE ESGOTO SANITÁRIO, DIÂMETRO DE 700 MM, JUNTA ELÁSTICA, INSTALADO EM LOCAL COM ALTO NÍVEL DE INTERFERÊNCIAS - FORNECIMENTO E ASSENTAMENTO. AF_12/2015</t>
  </si>
  <si>
    <t>ASSENTAMENTO DE TUBO DE CONCRETO PARA REDES COLETORAS DE ESGOTO SANITÁRIO, DIÂMETRO DE 700 MM, JUNTA ELÁSTICA, INSTALADO EM LOCAL COM ALTO NÍVEL DE INTERFERÊNCIAS (NÃO INCLUI FORNECIMENTO). AF_12/2015</t>
  </si>
  <si>
    <t>ASSENTAMENTO DE TUBO DE CONCRETO PARA REDES COLETORAS DE ESGOTO SANITÁRIO, DIÂMETRO DE 800 MM, JUNTA ELÁSTICA, INSTALADO EM LOCAL COM ALTO NÍVEL DE INTERFERÊNCIAS (NÃO INCLUI FORNECIMENTO). AF_12/2015</t>
  </si>
  <si>
    <t>ASSENTAMENTO DE TUBO DE CONCRETO PARA REDES COLETORAS DE ESGOTO SANITÁRIO, DIÂMETRO DE 900 MM, JUNTA ELÁSTICA, INSTALADO EM LOCAL COM ALTO NÍVEL DE INTERFERÊNCIAS (NÃO INCLUI FORNECIMENTO). AF_12/2015</t>
  </si>
  <si>
    <t>TUBO DE CONCRETO PARA REDES COLETORAS DE ESGOTO SANITÁRIO, DIÂMETRO DE 1000 MM, JUNTA ELÁSTICA, INSTALADO EM LOCAL COM ALTO NÍVEL DE INTERFERÊNCIAS - FORNECIMENTO E ASSENTAMENTO. AF_12/2015</t>
  </si>
  <si>
    <t>ASSENTAMENTO DE TUBO DE CONCRETO PARA REDES COLETORAS DE ESGOTO SANITÁRIO, DIÂMETRO DE 1000 MM, JUNTA ELÁSTICA, INSTALADO EM LOCAL COM ALTO NÍVEL DE INTERFERÊNCIAS (NÃO INCLUI FORNECIMENTO). AF_12/2015</t>
  </si>
  <si>
    <t>TUBO DE CONCRETO PARA REDES COLETORAS DE ÁGUAS PLUVIAIS, DIÂMETRO DE 400 MM, JUNTA RÍGIDA, INSTALADO EM LOCAL COM BAIXO NÍVEL DE INTERFERÊNCIAS - FORNECIMENTO E ASSENTAMENTO. AF_12/2015</t>
  </si>
  <si>
    <t>TUBO DE CONCRETO PARA REDES COLETORAS DE ÁGUAS PLUVIAIS, DIÂMETRO DE 500 MM, JUNTA RÍGIDA, INSTALADO EM LOCAL COM BAIXO NÍVEL DE INTERFERÊNCIAS - FORNECIMENTO E ASSENTAMENTO. AF_12/2015</t>
  </si>
  <si>
    <t>TUBO DE CONCRETO PARA REDES COLETORAS DE ÁGUAS PLUVIAIS, DIÂMETRO DE 600 MM, JUNTA RÍGIDA, INSTALADO EM LOCAL COM BAIXO NÍVEL DE INTERFERÊNCIAS - FORNECIMENTO E ASSENTAMENTO. AF_12/2015</t>
  </si>
  <si>
    <t>TUBO DE CONCRETO PARA REDES COLETORAS DE ÁGUAS PLUVIAIS, DIÂMETRO DE 700 MM, JUNTA RÍGIDA, INSTALADO EM LOCAL COM BAIXO NÍVEL DE INTERFERÊNCIAS - FORNECIMENTO E ASSENTAMENTO. AF_12/2015</t>
  </si>
  <si>
    <t>TUBO DE CONCRETO PARA REDES COLETORAS DE ÁGUAS PLUVIAIS, DIÂMETRO DE 800 MM, JUNTA RÍGIDA, INSTALADO EM LOCAL COM BAIXO NÍVEL DE INTERFERÊNCIAS - FORNECIMENTO E ASSENTAMENTO. AF_12/2015</t>
  </si>
  <si>
    <t>TUBO DE CONCRETO PARA REDES COLETORAS DE ÁGUAS PLUVIAIS, DIÂMETRO DE 900 MM, JUNTA RÍGIDA, INSTALADO EM LOCAL COM BAIXO NÍVEL DE INTERFERÊNCIAS - FORNECIMENTO E ASSENTAMENTO. AF_12/2015</t>
  </si>
  <si>
    <t>TUBO DE CONCRETO PARA REDES COLETORAS DE ÁGUAS PLUVIAIS, DIÂMETRO DE 1000 MM, JUNTA RÍGIDA, INSTALADO EM LOCAL COM BAIXO NÍVEL DE INTERFERÊNCIAS - FORNECIMENTO E ASSENTAMENTO. AF_12/2015</t>
  </si>
  <si>
    <t>TUBO DE CONCRETO PARA REDES COLETORAS DE ÁGUAS PLUVIAIS, DIÂMETRO DE 400 MM, JUNTA RÍGIDA, INSTALADO EM LOCAL COM ALTO NÍVEL DE INTERFERÊNCIAS - FORNECIMENTO E ASSENTAMENTO. AF_12/2015</t>
  </si>
  <si>
    <t>TUBO DE CONCRETO PARA REDES COLETORAS DE ÁGUAS PLUVIAIS, DIÂMETRO DE 500 MM, JUNTA RÍGIDA, INSTALADO EM LOCAL COM ALTO NÍVEL DE INTERFERÊNCIAS - FORNECIMENTO E ASSENTAMENTO. AF_12/2015</t>
  </si>
  <si>
    <t>TUBO DE CONCRETO PARA REDES COLETORAS DE ÁGUAS PLUVIAIS, DIÂMETRO DE 600 MM, JUNTA RÍGIDA, INSTALADO EM LOCAL COM ALTO NÍVEL DE INTERFERÊNCIAS - FORNECIMENTO E ASSENTAMENTO. AF_12/2015</t>
  </si>
  <si>
    <t>TUBO DE CONCRETO PARA REDES COLETORAS DE ÁGUAS PLUVIAIS, DIÂMETRO DE 700 MM, JUNTA RÍGIDA, INSTALADO EM LOCAL COM ALTO NÍVEL DE INTERFERÊNCIAS - FORNECIMENTO E ASSENTAMENTO. AF_12/2015</t>
  </si>
  <si>
    <t>TUBO DE CONCRETO PARA REDES COLETORAS DE ÁGUAS PLUVIAIS, DIÂMETRO DE 800 MM, JUNTA RÍGIDA, INSTALADO EM LOCAL COM ALTO NÍVEL DE INTERFERÊNCIAS - FORNECIMENTO E ASSENTAMENTO. AF_12/2015</t>
  </si>
  <si>
    <t>TUBO DE CONCRETO PARA REDES COLETORAS DE ÁGUAS PLUVIAIS, DIÂMETRO DE 900 MM, JUNTA RÍGIDA, INSTALADO EM LOCAL COM ALTO NÍVEL DE INTERFERÊNCIAS - FORNECIMENTO E ASSENTAMENTO. AF_12/2015</t>
  </si>
  <si>
    <t>TUBO DE CONCRETO PARA REDES COLETORAS DE ÁGUAS PLUVIAIS, DIÂMETRO DE 1000 MM, JUNTA RÍGIDA, INSTALADO EM LOCAL COM ALTO NÍVEL DE INTERFERÊNCIAS - FORNECIMENTO E ASSENTAMENTO. AF_12/2015</t>
  </si>
  <si>
    <t>ASSENTAMENTO DE TUBO DE CONCRETO PARA REDES COLETORAS DE ÁGUAS PLUVIAIS, DIÂMETRO DE 300 MM, JUNTA RÍGIDA, INSTALADO EM LOCAL COM BAIXO NÍVEL DE INTERFERÊNCIAS (NÃO INCLUI FORNECIMENTO). AF_12/2015</t>
  </si>
  <si>
    <t>ASSENTAMENTO DE TUBO DE CONCRETO PARA REDES COLETORAS DE ÁGUAS PLUVIAIS, DIÂMETRO DE 400 MM, JUNTA RÍGIDA, INSTALADO EM LOCAL COM BAIXO NÍVEL DE INTERFERÊNCIAS (NÃO INCLUI FORNECIMENTO). AF_12/2015</t>
  </si>
  <si>
    <t>ASSENTAMENTO DE TUBO DE CONCRETO PARA REDES COLETORAS DE ÁGUAS PLUVIAIS, DIÂMETRO DE 500 MM, JUNTA RÍGIDA, INSTALADO EM LOCAL COM BAIXO NÍVEL DE INTERFERÊNCIAS (NÃO INCLUI FORNECIMENTO). AF_12/2015</t>
  </si>
  <si>
    <t>ASSENTAMENTO DE TUBO DE CONCRETO PARA REDES COLETORAS DE ÁGUAS PLUVIAIS, DIÂMETRO DE 600 MM, JUNTA RÍGIDA, INSTALADO EM LOCAL COM BAIXO NÍVEL DE INTERFERÊNCIAS (NÃO INCLUI FORNECIMENTO). AF_12/2015</t>
  </si>
  <si>
    <t>ASSENTAMENTO DE TUBO DE CONCRETO PARA REDES COLETORAS DE ÁGUAS PLUVIAIS, DIÂMETRO DE 700 MM, JUNTA RÍGIDA, INSTALADO EM LOCAL COM BAIXO NÍVEL DE INTERFERÊNCIAS (NÃO INCLUI FORNECIMENTO). AF_12/2015</t>
  </si>
  <si>
    <t>ASSENTAMENTO DE TUBO DE CONCRETO PARA REDES COLETORAS DE ÁGUAS PLUVIAIS, DIÂMETRO DE 800 MM, JUNTA RÍGIDA, INSTALADO EM LOCAL COM BAIXO NÍVEL DE INTERFERÊNCIAS (NÃO INCLUI FORNECIMENTO). AF_12/2015</t>
  </si>
  <si>
    <t>ASSENTAMENTO DE TUBO DE CONCRETO PARA REDES COLETORAS DE ÁGUAS PLUVIAIS, DIÂMETRO DE 900 MM, JUNTA RÍGIDA, INSTALADO EM LOCAL COM BAIXO NÍVEL DE INTERFERÊNCIAS (NÃO INCLUI FORNECIMENTO). AF_12/2015</t>
  </si>
  <si>
    <t>ASSENTAMENTO DE TUBO DE CONCRETO PARA REDES COLETORAS DE ÁGUAS PLUVIAIS, DIÂMETRO DE 1000 MM, JUNTA RÍGIDA, INSTALADO EM LOCAL COM BAIXO NÍVEL DE INTERFERÊNCIAS (NÃO INCLUI FORNECIMENTO). AF_12/2015</t>
  </si>
  <si>
    <t>TUBO DE CONCRETO PARA REDES COLETORAS DE ÁGUAS PLUVIAIS, DIÂMETRO DE 1200 MM, JUNTA RÍGIDA, INSTALADO EM LOCAL COM BAIXO NÍVEL DE INTERFERÊNCIAS - FORNECIMENTO E ASSENTAMENTO. AF_12/2015</t>
  </si>
  <si>
    <t>ASSENTAMENTO DE TUBO DE CONCRETO PARA REDES COLETORAS DE ÁGUAS PLUVIAIS, DIÂMETRO DE 1200 MM, JUNTA RÍGIDA, INSTALADO EM LOCAL COM BAIXO NÍVEL DE INTERFERÊNCIAS (NÃO INCLUI FORNECIMENTO). AF_12/2015</t>
  </si>
  <si>
    <t>TUBO DE CONCRETO PARA REDES COLETORAS DE ÁGUAS PLUVIAIS, DIÂMETRO DE 1500 MM, JUNTA RÍGIDA, INSTALADO EM LOCAL COM BAIXO NÍVEL DE INTERFERÊNCIAS - FORNECIMENTO E ASSENTAMENTO. AF_12/2015</t>
  </si>
  <si>
    <t>ASSENTAMENTO DE TUBO DE CONCRETO PARA REDES COLETORAS DE ÁGUAS PLUVIAIS, DIÂMETRO DE 1500 MM, JUNTA RÍGIDA, INSTALADO EM LOCAL COM BAIXO NÍVEL DE INTERFERÊNCIAS (NÃO INCLUI FORNECIMENTO). AF_12/2015</t>
  </si>
  <si>
    <t>ASSENTAMENTO DE TUBO DE CONCRETO PARA REDES COLETORAS DE ÁGUAS PLUVIAIS, DIÂMETRO DE 300 MM, JUNTA RÍGIDA, INSTALADO EM LOCAL COM ALTO NÍVEL DE INTERFERÊNCIAS (NÃO INCLUI FORNECIMENTO). AF_12/2015</t>
  </si>
  <si>
    <t>ASSENTAMENTO DE TUBO DE CONCRETO PARA REDES COLETORAS DE ÁGUAS PLUVIAIS, DIÂMETRO DE 400 MM, JUNTA RÍGIDA, INSTALADO EM LOCAL COM ALTO NÍVEL DE INTERFERÊNCIAS (NÃO INCLUI FORNECIMENTO). AF_12/2015</t>
  </si>
  <si>
    <t>ASSENTAMENTO DE TUBO DE CONCRETO PARA REDES COLETORAS DE ÁGUAS PLUVIAIS, DIÂMETRO DE 500 MM, JUNTA RÍGIDA, INSTALADO EM LOCAL COM ALTO NÍVEL DE INTERFERÊNCIAS (NÃO INCLUI FORNECIMENTO). AF_12/2015</t>
  </si>
  <si>
    <t>ASSENTAMENTO DE TUBO DE CONCRETO PARA REDES COLETORAS DE ÁGUAS PLUVIAIS, DIÂMETRO DE 600 MM, JUNTA RÍGIDA, INSTALADO EM LOCAL COM ALTO NÍVEL DE INTERFERÊNCIAS (NÃO INCLUI FORNECIMENTO). AF_12/2015</t>
  </si>
  <si>
    <t>ASSENTAMENTO DE TUBO DE CONCRETO PARA REDES COLETORAS DE ÁGUAS PLUVIAIS, DIÂMETRO DE 700 MM, JUNTA RÍGIDA, INSTALADO EM LOCAL COM ALTO NÍVEL DE INTERFERÊNCIAS (NÃO INCLUI FORNECIMENTO). AF_12/2015</t>
  </si>
  <si>
    <t>ASSENTAMENTO DE TUBO DE CONCRETO PARA REDES COLETORAS DE ÁGUAS PLUVIAIS, DIÂMETRO DE 800 MM, JUNTA RÍGIDA, INSTALADO EM LOCAL COM ALTO NÍVEL DE INTERFERÊNCIAS (NÃO INCLUI FORNECIMENTO). AF_12/2015</t>
  </si>
  <si>
    <t>ASSENTAMENTO DE TUBO DE CONCRETO PARA REDES COLETORAS DE ÁGUAS PLUVIAIS, DIÂMETRO DE 900 MM, JUNTA RÍGIDA, INSTALADO EM LOCAL COM ALTO NÍVEL DE INTERFERÊNCIAS (NÃO INCLUI FORNECIMENTO). AF_12/2015</t>
  </si>
  <si>
    <t>ASSENTAMENTO DE TUBO DE CONCRETO PARA REDES COLETORAS DE ÁGUAS PLUVIAIS, DIÂMETRO DE 1000 MM, JUNTA RÍGIDA, INSTALADO EM LOCAL COM ALTO NÍVEL DE INTERFERÊNCIAS (NÃO INCLUI FORNECIMENTO). AF_12/2015</t>
  </si>
  <si>
    <t>TUBO DE CONCRETO PARA REDES COLETORAS DE ÁGUAS PLUVIAIS, DIÂMETRO DE 1200 MM, JUNTA RÍGIDA, INSTALADO EM LOCAL COM ALTO NÍVEL DE INTERFERÊNCIAS - FORNECIMENTO E ASSENTAMENTO. AF_12/2015</t>
  </si>
  <si>
    <t>ASSENTAMENTO DE TUBO DE CONCRETO PARA REDES COLETORAS DE ÁGUAS PLUVIAIS, DIÂMETRO DE 1200 MM, JUNTA RÍGIDA, INSTALADO EM LOCAL COM ALTO NÍVEL DE INTERFERÊNCIAS (NÃO INCLUI FORNECIMENTO). AF_12/2015</t>
  </si>
  <si>
    <t>TUBO DE CONCRETO PARA REDES COLETORAS DE ÁGUAS PLUVIAIS, DIÂMETRO DE 1500 MM, JUNTA RÍGIDA, INSTALADO EM LOCAL COM ALTO NÍVEL DE INTERFERÊNCIAS - FORNECIMENTO E ASSENTAMENTO. AF_12/2015</t>
  </si>
  <si>
    <t>ASSENTAMENTO DE TUBO DE CONCRETO PARA REDES COLETORAS DE ÁGUAS PLUVIAIS, DIÂMETRO DE 1500 MM, JUNTA RÍGIDA, INSTALADO EM LOCAL COM ALTO NÍVEL DE INTERFERÊNCIAS (NÃO INCLUI FORNECIMENTO). AF_12/2015</t>
  </si>
  <si>
    <t>TUBO DE CONCRETO PARA REDES COLETORAS DE ÁGUAS PLUVIAIS, DIÂMETRO DE 300MM, JUNTA RÍGIDA, INSTALADO EM LOCAL COM BAIXO NÍVEL DE INTERFERÊNCIAS - FORNECIMENTO E ASSENTAMENTO. AF_12/2015</t>
  </si>
  <si>
    <t>TUBO DE CONCRETO PARA REDES COLETORAS DE ÁGUAS PLUVIAIS, DIÂMETRO DE 300MM, JUNTA RÍGIDA, INSTALADO EM LOCAL COM ALTO NÍVEL DE INTERFERÊNCIAS - FORNECIMENTO E ASSENTAMENTO. AF_12/2015</t>
  </si>
  <si>
    <t>TUBO DE CONCRETO (SIMPLES) PARA REDES COLETORAS DE ÁGUAS PLUVIAIS, DIÂMETRO DE 300 MM, JUNTA RÍGIDA, INSTALADO EM LOCAL COM BAIXO NÍVEL DE INTERFERÊNCIAS - FORNECIMENTO E ASSENTAMENTO. AF_12/2015</t>
  </si>
  <si>
    <t>TUBO DE CONCRETO (SIMPLES) PARA REDES COLETORAS DE ÁGUAS PLUVIAIS, DIÂMETRO DE 400 MM, JUNTA RÍGIDA, INSTALADO EM LOCAL COM BAIXO NÍVEL DE INTERFERÊNCIAS - FORNECIMENTO E ASSENTAMENTO. AF_12/2015</t>
  </si>
  <si>
    <t>TUBO DE CONCRETO (SIMPLES) PARA REDES COLETORAS DE ÁGUAS PLUVIAIS, DIÂMETRO DE 500 MM, JUNTA RÍGIDA, INSTALADO EM LOCAL COM BAIXO NÍVEL DE INTERFERÊNCIAS - FORNECIMENTO E ASSENTAMENTO. AF_12/2015</t>
  </si>
  <si>
    <t>TUBO DE CONCRETO (SIMPLES) PARA REDES COLETORAS DE ÁGUAS PLUVIAIS, DIÂMETRO DE 300 MM, JUNTA RÍGIDA, INSTALADO EM LOCAL COM ALTO NÍVEL DE INTERFERÊNCIAS - FORNECIMENTO E ASSENTAMENTO. AF_12/2015</t>
  </si>
  <si>
    <t>TUBO DE CONCRETO (SIMPLES) PARA REDES COLETORAS DE ÁGUAS PLUVIAIS, DIÂMETRO DE 400 MM, JUNTA RÍGIDA, INSTALADO EM LOCAL COM ALTO NÍVEL DE INTERFERÊNCIAS - FORNECIMENTO E ASSENTAMENTO. AF_12/2015</t>
  </si>
  <si>
    <t>TUBO DE CONCRETO (SIMPLES) PARA REDES COLETORAS DE ÁGUAS PLUVIAIS, DIÂMETRO DE 500 MM, JUNTA RÍGIDA, INSTALADO EM LOCAL COM ALTO NÍVEL DE INTERFERÊNCIAS - FORNECIMENTO E ASSENTAMENTO. AF_12/2015</t>
  </si>
  <si>
    <t>EXECUÇÃO DE ESCRITÓRIO EM CANTEIRO DE OBRA EM ALVENARIA, NÃO INCLUSO MOBILIÁRIO E EQUIPAMENTOS. AF_02/2016</t>
  </si>
  <si>
    <t>EXECUÇÃO DE ESCRITÓRIO EM CANTEIRO DE OBRA EM CHAPA DE MADEIRA COMPENSADA, NÃO INCLUSO MOBILIÁRIO E EQUIPAMENTOS. AF_02/2016</t>
  </si>
  <si>
    <t>EXECUÇÃO DE ALMOXARIFADO EM CANTEIRO DE OBRA EM CHAPA DE MADEIRA COMPENSADA, INCLUSO PRATELEIRAS. AF_02/2016</t>
  </si>
  <si>
    <t>EXECUÇÃO DE ALMOXARIFADO EM CANTEIRO DE OBRA EM ALVENARIA, INCLUSO PRATELEIRAS. AF_02/2016</t>
  </si>
  <si>
    <t>EXECUÇÃO DE REFEITÓRIO EM CANTEIRO DE OBRA EM CHAPA DE MADEIRA COMPENSADA, NÃO INCLUSO MOBILIÁRIO E EQUIPAMENTOS. AF_02/2016</t>
  </si>
  <si>
    <t>EXECUÇÃO DE REFEITÓRIO EM CANTEIRO DE OBRA EM ALVENARIA, NÃO INCLUSO MOBILIÁRIO E EQUIPAMENTOS. AF_02/2016</t>
  </si>
  <si>
    <t>EXECUÇÃO DE SANITÁRIO E VESTIÁRIO EM CANTEIRO DE OBRA EM CHAPA DE MADEIRA COMPENSADA, NÃO INCLUSO MOBILIÁRIO. AF_02/2016</t>
  </si>
  <si>
    <t>EXECUÇÃO DE SANITÁRIO E VESTIÁRIO EM CANTEIRO DE OBRA EM ALVENARIA, NÃO INCLUSO MOBILIÁRIO. AF_02/2016</t>
  </si>
  <si>
    <t>EXECUÇÃO DE CENTRAL DE ARMADURA EM CANTEIRO DE OBRA, NÃO INCLUSO MOBILIÁRIO E EQUIPAMENTOS. AF_04/2016</t>
  </si>
  <si>
    <t>EXECUÇÃO DE CENTRAL DE FÔRMAS, PRODUÇÃO DE ARGAMASSA OU CONCRETO EM CANTEIRO DE OBRA, NÃO INCLUSO MOBILIÁRIO E EQUIPAMENTOS. AF_04/2016</t>
  </si>
  <si>
    <t>EXECUÇÃO DE DEPÓSITO EM CANTEIRO DE OBRA EM CHAPA DE MADEIRA COMPENSADA, NÃO INCLUSO MOBILIÁRIO. AF_04/2016</t>
  </si>
  <si>
    <t>EXECUÇÃO DE GUARITA EM CANTEIRO DE OBRA EM CHAPA DE MADEIRA COMPENSADA, NÃO INCLUSO MOBILIÁRIO. AF_04/2016</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</si>
  <si>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</si>
  <si>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</si>
  <si>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</si>
  <si>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</si>
  <si>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</si>
  <si>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</si>
  <si>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</si>
  <si>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</si>
  <si>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</si>
  <si>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</si>
  <si>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</si>
  <si>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</si>
  <si>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</si>
  <si>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</si>
  <si>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</si>
  <si>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</si>
  <si>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</si>
  <si>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</si>
  <si>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</si>
  <si>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</si>
  <si>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</si>
  <si>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</si>
  <si>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</si>
  <si>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</si>
  <si>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</si>
  <si>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</si>
  <si>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</si>
  <si>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</si>
  <si>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</si>
  <si>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</si>
  <si>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</si>
  <si>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</si>
  <si>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</si>
  <si>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</si>
  <si>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</si>
  <si>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</si>
  <si>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</si>
  <si>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</si>
  <si>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</si>
  <si>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</si>
  <si>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GRUPO DE SOLDAGEM COM GERADOR A DIESEL 60 CV PARA SOLDA ELÉTRICA, SOBRE 04 RODAS, COM MOTOR 4 CILINDROS 600 A - CHP DIURNO. AF_02/2016</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</si>
  <si>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</si>
  <si>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</si>
  <si>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</si>
  <si>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</si>
  <si>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</si>
  <si>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TRATOR DE ESTEIRAS, POTÊNCIA 100 HP, PESO OPERACIONAL 9,4 T, COM LÂMINA 2,19 M3 - CHP DIURNO. AF_06/2014</t>
  </si>
  <si>
    <t>TRATOR DE PNEUS, POTÊNCIA 85 CV, TRAÇÃO 4X4, PESO COM LASTRO DE 4.675 KG - CHP DIURNO. AF_06/2014</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</si>
  <si>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</si>
  <si>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</si>
  <si>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</si>
  <si>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</si>
  <si>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</si>
  <si>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</si>
  <si>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</si>
  <si>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</si>
  <si>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</si>
  <si>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</si>
  <si>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</si>
  <si>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</si>
  <si>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</si>
  <si>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</si>
  <si>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</si>
  <si>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</si>
  <si>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</si>
  <si>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</si>
  <si>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</si>
  <si>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</si>
  <si>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</si>
  <si>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</si>
  <si>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ESCAVADEIRA HIDRÁULICA SOBRE ESTEIRAS, CAÇAMBA 0,80 M3, PESO OPERACIONAL 17,8 T, POTÊNCIA LÍQUIDA 110 HP - CHP DIURNO. AF_10/2014</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</si>
  <si>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</si>
  <si>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</si>
  <si>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</si>
  <si>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</si>
  <si>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</si>
  <si>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</si>
  <si>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</si>
  <si>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</si>
  <si>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</si>
  <si>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</si>
  <si>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</si>
  <si>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</si>
  <si>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</si>
  <si>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</si>
  <si>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</si>
  <si>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</si>
  <si>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</si>
  <si>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</si>
  <si>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</si>
  <si>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</si>
  <si>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</si>
  <si>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</si>
  <si>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</si>
  <si>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</si>
  <si>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</si>
  <si>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</si>
  <si>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</si>
  <si>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</si>
  <si>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</si>
  <si>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</si>
  <si>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</si>
  <si>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</si>
  <si>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</si>
  <si>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PERFURATRIZ SOBRE ESTEIRA, TORQUE MÁXIMO 600 KGF, POTÊNCIA ENTRE 50 E 60 HP, DIÂMETRO MÁXIMO 10 - CHP DIURNO. AF_11/2016</t>
  </si>
  <si>
    <t>ESCAVADEIRA HIDRAULICA SOBRE ESTEIRA, COM GARRA GIRATORIA DE MANDIBULAS, PESO OPERACIONAL ENTRE 22,00 E 25,50 TON, POTENCIA LIQUIDA ENTRE 150 E 160 HP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</si>
  <si>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</si>
  <si>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</si>
  <si>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</si>
  <si>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</si>
  <si>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</si>
  <si>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</si>
  <si>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</si>
  <si>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</si>
  <si>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POTENCIA LIQUIDA DE *30* HP, PESO OPERACIONAL DE *3.500* KG - CHP DIURNO. AF_04/2017</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</si>
  <si>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</si>
  <si>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</si>
  <si>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</si>
  <si>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</si>
  <si>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</si>
  <si>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</si>
  <si>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</si>
  <si>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</si>
  <si>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</si>
  <si>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</si>
  <si>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</si>
  <si>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</si>
  <si>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</si>
  <si>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</si>
  <si>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</si>
  <si>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</si>
  <si>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</si>
  <si>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</si>
  <si>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</si>
  <si>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</si>
  <si>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</si>
  <si>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</si>
  <si>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</si>
  <si>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</si>
  <si>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</si>
  <si>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</si>
  <si>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</si>
  <si>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</si>
  <si>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</si>
  <si>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</si>
  <si>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</si>
  <si>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</si>
  <si>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</si>
  <si>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</si>
  <si>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</si>
  <si>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</si>
  <si>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</si>
  <si>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</si>
  <si>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</si>
  <si>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ESCAVADEIRA HIDRÁULICA SOBRE ESTEIRAS, CAÇAMBA 0,80 M3, PESO OPERACIONAL 17,8 T, POTÊNCIA LÍQUIDA 110 HP - CHI DIURNO. AF_10/2014</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</si>
  <si>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</si>
  <si>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</si>
  <si>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</si>
  <si>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</si>
  <si>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</si>
  <si>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</si>
  <si>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</si>
  <si>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</si>
  <si>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</si>
  <si>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</si>
  <si>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</si>
  <si>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</si>
  <si>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</si>
  <si>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</si>
  <si>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</si>
  <si>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</si>
  <si>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</si>
  <si>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</si>
  <si>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</si>
  <si>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</si>
  <si>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</si>
  <si>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</si>
  <si>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</si>
  <si>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</si>
  <si>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</si>
  <si>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</si>
  <si>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</si>
  <si>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</si>
  <si>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</si>
  <si>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</si>
  <si>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</si>
  <si>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</si>
  <si>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</si>
  <si>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</si>
  <si>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</si>
  <si>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</si>
  <si>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</si>
  <si>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</si>
  <si>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</si>
  <si>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</si>
  <si>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</si>
  <si>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</si>
  <si>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</si>
  <si>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</si>
  <si>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</si>
  <si>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</si>
  <si>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</si>
  <si>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</si>
  <si>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</si>
  <si>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</si>
  <si>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</si>
  <si>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</si>
  <si>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</si>
  <si>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</si>
  <si>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</si>
  <si>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</si>
  <si>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</si>
  <si>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</si>
  <si>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</si>
  <si>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</si>
  <si>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</si>
  <si>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</si>
  <si>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</si>
  <si>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PERFURATRIZ SOBRE ESTEIRA, TORQUE MÁXIMO 600 KGF, POTÊNCIA ENTRE 50 E 60 HP, DIÂMETRO MÁXIMO 10 - CHI DIURNO. AF_11/2016</t>
  </si>
  <si>
    <t>ESCAVADEIRA HIDRAULICA SOBRE ESTEIRA, COM GARRA GIRATORIA DE MANDIBULAS, PESO OPERACIONAL ENTRE 22,00 E 25,50 TON, POTENCIA LIQUIDA ENTRE 150 E 160 HP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</si>
  <si>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</si>
  <si>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</si>
  <si>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</si>
  <si>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</si>
  <si>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</si>
  <si>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</si>
  <si>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</si>
  <si>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</si>
  <si>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</si>
  <si>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POTENCIA LIQUIDA DE *30* HP, PESO OPERACIONAL DE *3.500* KG - CHI DIURNO. AF_04/2017</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</si>
  <si>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</si>
  <si>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</si>
  <si>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</si>
  <si>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</si>
  <si>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</si>
  <si>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</si>
  <si>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</si>
  <si>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</si>
  <si>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</si>
  <si>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</si>
  <si>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</si>
  <si>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</si>
  <si>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</si>
  <si>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</si>
  <si>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</si>
  <si>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</si>
  <si>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</si>
  <si>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</si>
  <si>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</si>
  <si>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</si>
  <si>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</si>
  <si>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</si>
  <si>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</si>
  <si>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</si>
  <si>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</si>
  <si>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</si>
  <si>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</si>
  <si>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</si>
  <si>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</si>
  <si>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</si>
  <si>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</si>
  <si>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</si>
  <si>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</si>
  <si>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</si>
  <si>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</si>
  <si>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</si>
  <si>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</si>
  <si>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</si>
  <si>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</si>
  <si>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</si>
  <si>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</si>
  <si>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</si>
  <si>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</si>
  <si>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</si>
  <si>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</si>
  <si>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</si>
  <si>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</si>
  <si>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</si>
  <si>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</si>
  <si>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</si>
  <si>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</si>
  <si>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</si>
  <si>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</si>
  <si>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</si>
  <si>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</si>
  <si>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</si>
  <si>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</si>
  <si>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</si>
  <si>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</si>
  <si>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</si>
  <si>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</si>
  <si>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</si>
  <si>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</si>
  <si>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</si>
  <si>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</si>
  <si>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</si>
  <si>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</si>
  <si>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</si>
  <si>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</si>
  <si>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</si>
  <si>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</si>
  <si>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</si>
  <si>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</si>
  <si>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</si>
  <si>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</si>
  <si>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</si>
  <si>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</si>
  <si>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</si>
  <si>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</si>
  <si>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</si>
  <si>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</si>
  <si>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</si>
  <si>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</si>
  <si>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</si>
  <si>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</si>
  <si>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</si>
  <si>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</si>
  <si>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</si>
  <si>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</si>
  <si>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</si>
  <si>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</si>
  <si>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</si>
  <si>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</si>
  <si>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</si>
  <si>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</si>
  <si>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</si>
  <si>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</si>
  <si>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</si>
  <si>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</si>
  <si>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</si>
  <si>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</si>
  <si>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</si>
  <si>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</si>
  <si>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</si>
  <si>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</si>
  <si>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</si>
  <si>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</si>
  <si>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</si>
  <si>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</si>
  <si>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</si>
  <si>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</si>
  <si>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ESCAVADEIRA HIDRÁULICA SOBRE ESTEIRAS, CAÇAMBA 0,80 M3, PESO OPERACIONAL 17,8 T, POTÊNCIA LÍQUIDA 110 HP - DEPRECIAÇÃO. AF_10/2014</t>
  </si>
  <si>
    <t>ESCAVADEIRA HIDRÁULICA SOBRE ESTEIRAS, CAÇAMBA 0,80 M3, PESO OPERACIONAL 17,8 T, POTÊNCIA LÍQUIDA 110 HP - JUROS. AF_10/2014</t>
  </si>
  <si>
    <t>ESCAVADEIRA HIDRÁULICA SOBRE ESTEIRAS, CAÇAMBA 0,80 M3, PESO OPERACIONAL 17,8 T, POTÊNCIA LÍQUIDA 110 HP - MANUTENÇÃO. AF_10/2014</t>
  </si>
  <si>
    <t>ESCAVADEIRA HIDRÁULICA SOBRE ESTEIRAS, CAÇAMBA 0,80 M3, PESO OPERACIONAL 17,8 T, POTÊNCIA LÍQUIDA 110 HP - MATERIAIS NA OPERAÇÃO. AF_10/2014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</si>
  <si>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</si>
  <si>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</si>
  <si>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</si>
  <si>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</si>
  <si>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</si>
  <si>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</si>
  <si>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</si>
  <si>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</si>
  <si>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</si>
  <si>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</si>
  <si>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</si>
  <si>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</si>
  <si>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</si>
  <si>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</si>
  <si>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</si>
  <si>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</si>
  <si>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</si>
  <si>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</si>
  <si>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</si>
  <si>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</si>
  <si>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</si>
  <si>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</si>
  <si>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</si>
  <si>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</si>
  <si>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</si>
  <si>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</si>
  <si>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</si>
  <si>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</si>
  <si>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</si>
  <si>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</si>
  <si>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</si>
  <si>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</si>
  <si>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</si>
  <si>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</si>
  <si>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</si>
  <si>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</si>
  <si>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</si>
  <si>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</si>
  <si>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</si>
  <si>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</si>
  <si>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</si>
  <si>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</si>
  <si>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</si>
  <si>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</si>
  <si>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</si>
  <si>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</si>
  <si>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</si>
  <si>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</si>
  <si>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</si>
  <si>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</si>
  <si>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</si>
  <si>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</si>
  <si>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</si>
  <si>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</si>
  <si>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</si>
  <si>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</si>
  <si>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</si>
  <si>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</si>
  <si>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</si>
  <si>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</si>
  <si>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</si>
  <si>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</si>
  <si>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</si>
  <si>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</si>
  <si>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</si>
  <si>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</si>
  <si>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</si>
  <si>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</si>
  <si>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</si>
  <si>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</si>
  <si>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</si>
  <si>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</si>
  <si>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</si>
  <si>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</si>
  <si>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</si>
  <si>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</si>
  <si>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</si>
  <si>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</si>
  <si>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</si>
  <si>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</si>
  <si>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</si>
  <si>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</si>
  <si>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</si>
  <si>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</si>
  <si>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</si>
  <si>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</si>
  <si>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</si>
  <si>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</si>
  <si>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</si>
  <si>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</si>
  <si>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</si>
  <si>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</si>
  <si>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</si>
  <si>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</si>
  <si>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</si>
  <si>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</si>
  <si>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</si>
  <si>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</si>
  <si>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</si>
  <si>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</si>
  <si>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</si>
  <si>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</si>
  <si>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</si>
  <si>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</si>
  <si>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</si>
  <si>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</si>
  <si>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</si>
  <si>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</si>
  <si>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</si>
  <si>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</si>
  <si>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</si>
  <si>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</si>
  <si>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</si>
  <si>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</si>
  <si>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</si>
  <si>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</si>
  <si>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</si>
  <si>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</si>
  <si>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</si>
  <si>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</si>
  <si>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</si>
  <si>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</si>
  <si>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</si>
  <si>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</si>
  <si>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</si>
  <si>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</si>
  <si>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</si>
  <si>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</si>
  <si>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</si>
  <si>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</si>
  <si>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</si>
  <si>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</si>
  <si>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</si>
  <si>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</si>
  <si>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</si>
  <si>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</si>
  <si>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</si>
  <si>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</si>
  <si>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</si>
  <si>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</si>
  <si>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</si>
  <si>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</si>
  <si>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</si>
  <si>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</si>
  <si>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</si>
  <si>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</si>
  <si>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</si>
  <si>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</si>
  <si>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</si>
  <si>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</si>
  <si>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</si>
  <si>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</si>
  <si>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</si>
  <si>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</si>
  <si>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</si>
  <si>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</si>
  <si>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</si>
  <si>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</si>
  <si>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</si>
  <si>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</si>
  <si>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</si>
  <si>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</si>
  <si>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</si>
  <si>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</si>
  <si>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</si>
  <si>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</si>
  <si>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</si>
  <si>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</si>
  <si>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</si>
  <si>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</si>
  <si>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</si>
  <si>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</si>
  <si>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</si>
  <si>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</si>
  <si>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</si>
  <si>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</si>
  <si>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</si>
  <si>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</si>
  <si>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</si>
  <si>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</si>
  <si>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</si>
  <si>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</si>
  <si>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</si>
  <si>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</si>
  <si>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</si>
  <si>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</si>
  <si>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</si>
  <si>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</si>
  <si>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</si>
  <si>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</si>
  <si>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</si>
  <si>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</si>
  <si>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</si>
  <si>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</si>
  <si>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</si>
  <si>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</si>
  <si>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</si>
  <si>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</si>
  <si>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</si>
  <si>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</si>
  <si>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</si>
  <si>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</si>
  <si>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</si>
  <si>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</si>
  <si>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</si>
  <si>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</si>
  <si>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</si>
  <si>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</si>
  <si>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</si>
  <si>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</si>
  <si>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</si>
  <si>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</si>
  <si>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</si>
  <si>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</si>
  <si>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</si>
  <si>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</si>
  <si>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</si>
  <si>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</si>
  <si>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</si>
  <si>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</si>
  <si>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</si>
  <si>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</si>
  <si>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</si>
  <si>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</si>
  <si>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</si>
  <si>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</si>
  <si>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</si>
  <si>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</si>
  <si>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</si>
  <si>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</si>
  <si>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</si>
  <si>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</si>
  <si>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</si>
  <si>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</si>
  <si>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</si>
  <si>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</si>
  <si>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</si>
  <si>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</si>
  <si>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</si>
  <si>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</si>
  <si>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</si>
  <si>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</si>
  <si>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</si>
  <si>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</si>
  <si>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</si>
  <si>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</si>
  <si>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</si>
  <si>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</si>
  <si>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</si>
  <si>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</si>
  <si>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</si>
  <si>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</si>
  <si>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</si>
  <si>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</si>
  <si>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</si>
  <si>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</si>
  <si>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</si>
  <si>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</si>
  <si>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</si>
  <si>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</si>
  <si>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</si>
  <si>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</si>
  <si>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</si>
  <si>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</si>
  <si>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</si>
  <si>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</si>
  <si>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</si>
  <si>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</si>
  <si>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</si>
  <si>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</si>
  <si>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</si>
  <si>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</si>
  <si>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</si>
  <si>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</si>
  <si>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</si>
  <si>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</si>
  <si>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</si>
  <si>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</si>
  <si>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</si>
  <si>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</si>
  <si>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</si>
  <si>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</si>
  <si>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</si>
  <si>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</si>
  <si>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</si>
  <si>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</si>
  <si>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</si>
  <si>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</si>
  <si>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</si>
  <si>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</si>
  <si>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</si>
  <si>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</si>
  <si>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</si>
  <si>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</si>
  <si>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</si>
  <si>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</si>
  <si>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</si>
  <si>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</si>
  <si>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</si>
  <si>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</si>
  <si>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</si>
  <si>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</si>
  <si>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</si>
  <si>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</si>
  <si>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</si>
  <si>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</si>
  <si>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</si>
  <si>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</si>
  <si>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</si>
  <si>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</si>
  <si>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COM GARRA GIRATORIA DE MANDIBULAS, PESO OPERACIONAL ENTRE 22,00 E 25,50 TON, POTENCIA LIQUIDA ENTRE 150 E 160 HP - DEPRECIAÇÃO. AF_11/2016</t>
  </si>
  <si>
    <t>ESCAVADEIRA HIDRAULICA SOBRE ESTEIRA, COM GARRA GIRATORIA DE MANDIBULAS, PESO OPERACIONAL ENTRE 22,00 E 25,50 TON, POTENCIA LIQUIDA ENTRE 150 E 160 HP - JUROS. AF_11/2016</t>
  </si>
  <si>
    <t>ESCAVADEIRA HIDRAULICA SOBRE ESTEIRA, COM GARRA GIRATORIA DE MANDIBULAS, PESO OPERACIONAL ENTRE 22,00 E 25,50 TON, POTENCIA LIQUIDA ENTRE 150 E 160 HP - MANUTENÇÃO. AF_11/2016</t>
  </si>
  <si>
    <t>ESCAVADEIRA HIDRAULICA SOBRE ESTEIRA, COM GARRA GIRATORIA DE MANDIBULAS, PESO OPERACIONAL ENTRE 22,00 E 25,50 TON, POTENCIA LIQUIDA ENTRE 150 E 160 HP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</si>
  <si>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</si>
  <si>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</si>
  <si>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</si>
  <si>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</si>
  <si>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</si>
  <si>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</si>
  <si>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</si>
  <si>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</si>
  <si>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</si>
  <si>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</si>
  <si>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</si>
  <si>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</si>
  <si>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</si>
  <si>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</si>
  <si>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</si>
  <si>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</si>
  <si>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</si>
  <si>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</si>
  <si>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</si>
  <si>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</si>
  <si>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</si>
  <si>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</si>
  <si>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</si>
  <si>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</si>
  <si>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</si>
  <si>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</si>
  <si>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</si>
  <si>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</si>
  <si>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</si>
  <si>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</si>
  <si>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</si>
  <si>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</si>
  <si>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</si>
  <si>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POTENCIA LIQUIDA DE *30* HP, PESO OPERACIONAL DE *3.500* KG - DEPRECIACAO. AF_04/2017</t>
  </si>
  <si>
    <t>MINIESCAVADEIRA SOBRE ESTEIRAS, POTENCIA LIQUIDA DE *30* HP, PESO OPERACIONAL DE *3.500* KG - JUROS. AF_04/2017</t>
  </si>
  <si>
    <t>MINIESCAVADEIRA SOBRE ESTEIRAS, POTENCIA LIQUIDA DE *30* HP, PESO OPERACIONAL DE *3.500* KG - MANUTENCAO. AF_04/2017</t>
  </si>
  <si>
    <t>MINIESCAVADEIRA SOBRE ESTEIRAS, POTENCIA LIQUIDA DE *30* HP, PESO OPERACIONAL DE *3.500* KG - MATERIAIS NA OPERACAO. AF_04/2017</t>
  </si>
  <si>
    <t>PERFURATRIZ ROTATIVA SOBRE ESTEIRA, TORQUE MAXIMO 2500 KGM, POTENCIA 110 HP, MOTOR DIESEL - MATERIAIS NA OPERAÇÃO. AF_05/2017</t>
  </si>
  <si>
    <t>FABRICAÇÃO E INSTALAÇÃO DE TESOURA INTEIRA EM AÇO, VÃO DE 3 M, PARA TELHA CERÂMICA OU DE CONCRETO, INCLUSO IÇAMENTO. AF_12/2015</t>
  </si>
  <si>
    <t>FABRICAÇÃO E INSTALAÇÃO DE TESOURA INTEIRA EM AÇO, VÃO DE 4 M, PARA TELHA CERÂMICA OU DE CONCRETO, INCLUSO IÇAMENTO. AF_12/2015</t>
  </si>
  <si>
    <t>FABRICAÇÃO E INSTALAÇÃO DE TESOURA INTEIRA EM AÇO, VÃO DE 5 M, PARA TELHA CERÂMICA OU DE CONCRETO, INCLUSO IÇAMENTO. AF_12/2015</t>
  </si>
  <si>
    <t>FABRICAÇÃO E INSTALAÇÃO DE TESOURA INTEIRA EM AÇO, VÃO DE 6 M, PARA TELHA CERÂMICA OU DE CONCRETO, INCLUSO IÇAMENTO. AF_12/2015</t>
  </si>
  <si>
    <t>FABRICAÇÃO E INSTALAÇÃO DE TESOURA INTEIRA EM AÇO, VÃO DE 7 M, PARA TELHA CERÂMICA OU DE CONCRETO, INCLUSO IÇAMENTO. AF_12/2015</t>
  </si>
  <si>
    <t>FABRICAÇÃO E INSTALAÇÃO DE TESOURA INTEIRA EM AÇO, VÃO DE 8 M, PARA TELHA CERÂMICA OU DE CONCRETO, INCLUSO IÇAMENTO. AF_12/2015</t>
  </si>
  <si>
    <t>FABRICAÇÃO E INSTALAÇÃO DE TESOURA INTEIRA EM AÇO, VÃO DE 9 M, PARA TELHA CERÂMICA OU DE CONCRETO, INCLUSO IÇAMENTO. AF_12/2015</t>
  </si>
  <si>
    <t>FABRICAÇÃO E INSTALAÇÃO DE TESOURA INTEIRA EM AÇO, VÃO DE 10 M, PARA TELHA CERÂMICA OU DE CONCRETO, INCLUSO IÇAMENTO. AF_12/2015</t>
  </si>
  <si>
    <t>FABRICAÇÃO E INSTALAÇÃO DE TESOURA INTEIRA EM AÇO, VÃO DE 11 M, PARA TELHA CERÂMICA OU DE CONCRETO, INCLUSO IÇAMENTO. AF_12/2015</t>
  </si>
  <si>
    <t>FABRICAÇÃO E INSTALAÇÃO DE TESOURA INTEIRA EM AÇO, VÃO DE 12 M, PARA TELHA CERÂMICA OU DE CONCRETO, INCLUSO IÇAMENTO. AF_12/2015</t>
  </si>
  <si>
    <t>FABRICAÇÃO E INSTALAÇÃO DE TESOURA INTEIRA EM AÇO, VÃO DE 4 M, PARA TELHA ONDULADA DE FIBROCIMENTO, METÁLICA, PLÁSTICA OU TERMOACÚSTICA, INCLUSO IÇAMENTO. AF_12/2015</t>
  </si>
  <si>
    <t>FABRICAÇÃO E INSTALAÇÃO DE TESOURA INTEIRA EM AÇO, VÃO DE 5 M, PARA TELHA ONDULADA DE FIBROCIMENTO, METÁLICA, PLÁSTICA OU TERMOACÚSTICA, INCLUSO IÇAMENTO. AF_12/2015</t>
  </si>
  <si>
    <t>FABRICAÇÃO E INSTALAÇÃO DE TESOURA INTEIRA EM AÇO, VÃO DE 6 M, PARA TELHA ONDULADA DE FIBROCIMENTO, METÁLICA, PLÁSTICA OU TERMOACÚSTICA, INCLUSO IÇAMENTO. AF_12/2015</t>
  </si>
  <si>
    <t>FABRICAÇÃO E INSTALAÇÃO DE TESOURA INTEIRA EM AÇO, VÃO DE 7 M, PARA TELHA ONDULADA DE FIBROCIMENTO, METÁLICA, PLÁSTICA OU TERMOACÚSTICA, INCLUSO IÇAMENTO. AF_12/2015</t>
  </si>
  <si>
    <t>FABRICAÇÃO E INSTALAÇÃO DE TESOURA INTEIRA EM AÇO, VÃO DE 8 M, PARA TELHA ONDULADA DE FIBROCIMENTO, METÁLICA, PLÁSTICA OU TERMOACÚSTICA, INCLUSO IÇAMENTO, INCLUSO IÇAMENTO. AF_12/2015</t>
  </si>
  <si>
    <t>FABRICAÇÃO E INSTALAÇÃO DE TESOURA INTEIRA EM AÇO, VÃO DE 9 M, PARA TELHA ONDULADA DE FIBROCIMENTO, METÁLICA, PLÁSTICA OU TERMOACÚSTICA, INCLUSO IÇAMENTO. AF_12/2015</t>
  </si>
  <si>
    <t>FABRICAÇÃO E INSTALAÇÃO DE TESOURA INTEIRA EM AÇO, VÃO DE 10 M, PARA TELHA ONDULADA DE FIBROCIMENTO, METÁLICA, PLÁSTICA OU TERMOACÚSTICA, INCLUSO IÇAMENTO. AF_12/2015</t>
  </si>
  <si>
    <t>FABRICAÇÃO E INSTALAÇÃO DE TESOURA INTEIRA EM AÇO, VÃO DE 11 M, PARA TELHA ONDULADA DE FIBROCIMENTO, METÁLICA, PLÁSTICA OU TERMOACÚSTICA, INCLUSO IÇAMENTO. AF_12/2015</t>
  </si>
  <si>
    <t>FABRICAÇÃO E INSTALAÇÃO DE TESOURA INTEIRA EM AÇO, VÃO DE 12 M, PARA TELHA ONDULADA DE FIBROCIMENTO, METÁLICA, PLÁSTICA OU TERMOACÚSTICA, INCLUSO IÇAMENTO. AF_12/2015</t>
  </si>
  <si>
    <t>PROTEÇÃO SUPERFICIAL DE CANAL EM GABIÃO TIPO COLCHÃO, ALTURA DE 17 CENTÍMETROS, ENCHIMENTO COM PEDRA DE MÃO TIPO RACHÃO - FORNECIMENTO E EXECUÇÃO. AF_12/2015</t>
  </si>
  <si>
    <t>PROTEÇÃO SUPERFICIAL DE CANAL EM GABIÃO TIPO COLCHÃO, ALTURA DE 23 CENTÍMETROS, ENCHIMENTO COM PEDRA DE MÃO TIPO RACHÃO - FORNECIMENTO E EXECUÇÃO. AF_12/2015</t>
  </si>
  <si>
    <t>PROTEÇÃO SUPERFICIAL DE CANAL EM GABIÃO TIPO COLCHÃO, ALTURA DE 30 CENTÍMETROS, ENCHIMENTO COM PEDRA DE MÃO TIPO RACHÃO - FORNECIMENTO E EXECUÇÃO. AF_12/2015</t>
  </si>
  <si>
    <t>PROTEÇÃO SUPERFICIAL DE CANAL EM GABIÃO TIPO SACO, DIÂMETRO DE 65 CENTÍMETROS, ENCHIMENTO MANUAL COM PEDRA DE MÃO TIPO RACHÃO - FORNECIMENTO E EXECUÇÃO. AF_12/2015</t>
  </si>
  <si>
    <t>EXECUÇÃO DE REVESTIMENTO DE CONCRETO PROJETADO COM ESPESSURA DE 7 CM, ARMADO COM TELA, INCLINAÇÃO MENOR QUE 90°, APLICAÇÃO CONTÍNUA, UTILIZANDO EQUIPAMENTO DE PROJEÇÃO COM 6 M³/H DE CAPACIDADE. AF_01/2016</t>
  </si>
  <si>
    <t>EXECUÇÃO DE REVESTIMENTO DE CONCRETO PROJETADO COM ESPESSURA DE 10 CM, ARMADO COM TELA, INCLINAÇÃO MENOR QUE 90°, APLICAÇÃO CONTÍNUA, UTILIZANDO EQUIPAMENTO DE PROJEÇÃO COM 6 M³/H DE CAPACIDADE. AF_01/2016</t>
  </si>
  <si>
    <t>EXECUÇÃO DE REVESTIMENTO DE CONCRETO PROJETADO COM ESPESSURA DE 7 CM, ARMADO COM TELA, INCLINAÇÃO DE 90°, APLICAÇÃO CONTÍNUA, UTILIZANDO EQUIPAMENTO DE PROJEÇÃO COM 6 M³/H DE CAPACIDADE. AF_01/2016</t>
  </si>
  <si>
    <t>EXECUÇÃO DE REVESTIMENTO DE CONCRETO PROJETADO COM ESPESSURA DE 10 CM, ARMADO COM TELA, INCLINAÇÃO DE 90°, APLICAÇÃO CONTÍNUA, UTILIZANDO EQUIPAMENTO DE PROJEÇÃO COM 6 M³/H DE CAPACIDADE. AF_01/2016</t>
  </si>
  <si>
    <t>EXECUÇÃO DE REVESTIMENTO DE CONCRETO PROJETADO COM ESPESSURA DE 7 CM, ARMADO COM TELA, INCLINAÇÃO MENOR QUE 90°, APLICAÇÃO CONTÍNUA, UTILIZANDO EQUIPAMENTO DE PROJEÇÃO COM 3 M³/H DE CAPACIDADE. AF_01/2016</t>
  </si>
  <si>
    <t>EXECUÇÃO DE REVESTIMENTO DE CONCRETO PROJETADO COM ESPESSURA DE 10 CM, ARMADO COM TELA, INCLINAÇÃO MENOR QUE 90°, APLICAÇÃO CONTÍNUA, UTILIZANDO EQUIPAMENTO DE PROJEÇÃO COM 3 M³/H DE CAPACIDADE. AF_01/2016</t>
  </si>
  <si>
    <t>EXECUÇÃO DE REVESTIMENTO DE CONCRETO PROJETADO COM ESPESSURA DE 7 CM, ARMADO COM TELA, INCLINAÇÃO DE 90°, APLICAÇÃO CONTÍNUA, UTILIZANDO EQUIPAMENTO DE PROJEÇÃO COM 3 M³/H DE CAPACIDADE. AF_01/2016</t>
  </si>
  <si>
    <t>EXECUÇÃO DE REVESTIMENTO DE CONCRETO PROJETADO COM ESPESSURA DE 10 CM, ARMADO COM TELA, INCLINAÇÃO DE 90°, APLICAÇÃO CONTÍNUA, UTILIZANDO EQUIPAMENTO DE PROJEÇÃO COM 3 M³/H DE CAPACIDADE. AF_01/2016</t>
  </si>
  <si>
    <t>EXECUÇÃO DE REVESTIMENTO DE CONCRETO PROJETADO COM ESPESSURA DE 7 CM, ARMADO COM FIBRAS DE AÇO, INCLINAÇÃO MENOR QUE 90°, APLICAÇÃO CONTÍNUA, UTILIZANDO EQUIPAMENTO DE PROJEÇÃO COM 6 M³/H DE CAPACIDADE. AF_01/2016</t>
  </si>
  <si>
    <t>EXECUÇÃO DE REVESTIMENTO DE CONCRETO PROJETADO COM ESPESSURA DE 10 CM, ARMADO COM FIBRAS DE AÇO, INCLINAÇÃO MENOR QUE 90°, APLICAÇÃO CONTÍNUA, UTILIZANDO EQUIPAMENTO DE PROJEÇÃO COM 6 M³/H DE CAPACIDADE. AF_01/2016</t>
  </si>
  <si>
    <t>EXECUÇÃO DE REVESTIMENTO DE CONCRETO PROJETADO COM ESPESSURA DE 7 CM, ARMADO COM FIBRAS DE AÇO, INCLINAÇÃO DE 90°, APLICAÇÃO CONTÍNUA, UTILIZANDO EQUIPAMENTO DE PROJEÇÃO COM 6 M³/H DE CAPACIDADE. AF_01/2016</t>
  </si>
  <si>
    <t>EXECUÇÃO DE REVESTIMENTO DE CONCRETO PROJETADO COM ESPESSURA DE 10 CM, ARMADO COM FIBRAS DE AÇO, INCLINAÇÃO DE 90°, APLICAÇÃO CONTÍNUA, UTILIZANDO EQUIPAMENTO DE PROJEÇÃO COM 6 M³/H DE CAPACIDADE. AF_01/2016</t>
  </si>
  <si>
    <t>EXECUÇÃO DE REVESTIMENTO DE CONCRETO PROJETADO COM ESPESSURA DE 7 CM, ARMADO COM FIBRAS DE AÇO, INCLINAÇÃO MENOR QUE 90°, APLICAÇÃO CONTÍNUA, UTILIZANDO EQUIPAMENTO DE PROJEÇÃO COM 3 M³/H DE CAPACIDADE. AF_01/2016</t>
  </si>
  <si>
    <t>EXECUÇÃO DE REVESTIMENTO DE CONCRETO PROJETADO COM ESPESSURA DE 10 CM, ARMADO COM FIBRAS DE AÇO, INCLINAÇÃO MENOR QUE 90°, APLICAÇÃO CONTÍNUA, UTILIZANDO EQUIPAMENTO DE PROJEÇÃO COM 3 M³/H DE CAPACIDADE. AF_01/2016</t>
  </si>
  <si>
    <t>EXECUÇÃO DE REVESTIMENTO DE CONCRETO PROJETADO COM ESPESSURA DE 7 CM, ARMADO COM FIBRAS DE AÇO, INCLINAÇÃO DE 90°, APLICAÇÃO CONTÍNUA, UTILIZANDO EQUIPAMENTO DE PROJEÇÃO COM 3 M³/H DE CAPACIDADE. AF_01/2016</t>
  </si>
  <si>
    <t>EXECUÇÃO DE REVESTIMENTO DE CONCRETO PROJETADO COM ESPESSURA DE 10 CM, ARMADO COM FIBRAS DE AÇO, INCLINAÇÃO DE 90°, APLICAÇÃO CONTÍNUA, UTILIZANDO EQUIPAMENTO DE PROJEÇÃO COM 3 M³/H DE CAPACIDADE. AF_01/2016</t>
  </si>
  <si>
    <t>EXECUÇÃO DE REVESTIMENTO DE CONCRETO PROJETADO COM ESPESSURA DE 7 CM, ARMADO COM TELA, INCLINAÇÃO MENOR QUE 90°, APLICAÇÃO DESCONTÍNUA, UTILIZANDO EQUIPAMENTO DE PROJEÇÃO COM 6 M³/H DE CAPACIDADE. AF_01/2016</t>
  </si>
  <si>
    <t>EXECUÇÃO DE REVESTIMENTO DE CONCRETO PROJETADO COM ESPESSURA DE 10 CM, ARMADO COM TELA, INCLINAÇÃO MENOR QUE 90°, APLICAÇÃO DESCONTÍNUA, UTILIZANDO EQUIPAMENTO DE PROJEÇÃO COM 6 M³/H DE CAPACIDADE. AF_01/2016</t>
  </si>
  <si>
    <t>EXECUÇÃO DE REVESTIMENTO DE CONCRETO PROJETADO COM ESPESSURA DE 7 CM, ARMADO COM TELA, INCLINAÇÃO DE 90°, APLICAÇÃO DESCONTÍNUA, UTILIZANDO EQUIPAMENTO DE PROJEÇÃO COM 6 M³/H DE CAPACIDADE. AF_01/2016</t>
  </si>
  <si>
    <t>EXECUÇÃO DE REVESTIMENTO DE CONCRETO PROJETADO COM ESPESSURA DE 10 CM, ARMADO COM TELA, INCLINAÇÃO DE 90°, APLICAÇÃO DESCONTÍNUA, UTILIZANDO EQUIPAMENTO DE PROJEÇÃO COM 6 M³/H DE CAPACIDADE. AF_01/2016</t>
  </si>
  <si>
    <t>EXECUÇÃO DE REVESTIMENTO DE CONCRETO PROJETADO COM ESPESSURA DE 7 CM, ARMADO COM TELA, INCLINAÇÃO MENOR QUE 90°, APLICAÇÃO DESCONTÍNUA, UTILIZANDO EQUIPAMENTO DE PROJEÇÃO COM 3 M³/H DE CAPACIDADE. AF_01/2016</t>
  </si>
  <si>
    <t>EXECUÇÃO DE REVESTIMENTO DE CONCRETO PROJETADO COM ESPESSURA DE 10 CM, ARMADO COM TELA, INCLINAÇÃO MENOR QUE 90°, APLICAÇÃO DESCONTÍNUA, UTILIZANDO EQUIPAMENTO DE PROJEÇÃO COM 3 M³/H DE CAPACIDADE. AF_01/2016</t>
  </si>
  <si>
    <t>EXECUÇÃO DE REVESTIMENTO DE CONCRETO PROJETADO COM ESPESSURA DE 7 CM, ARMADO COM TELA, INCLINAÇÃO DE 90°, APLICAÇÃO DESCONTÍNUA, UTILIZANDO EQUIPAMENTO DE PROJEÇÃO COM 3 M³/H DE CAPACIDADE. AF_01/2016</t>
  </si>
  <si>
    <t>EXECUÇÃO DE REVESTIMENTO DE CONCRETO PROJETADO COM ESPESSURA DE 10 CM, ARMADO COM TELA, INCLINAÇÃO DE 90°, APLICAÇÃO DESCONTÍNUA, UTILIZANDO EQUIPAMENTO DE PROJEÇÃO COM 3 M³/H DE CAPACIDADE. AF_01/2016</t>
  </si>
  <si>
    <t>EXECUÇÃO DE REVESTIMENTO DE CONCRETO PROJETADO COM ESPESSURA DE 7 CM, ARMADO COM FIBRAS DE AÇO, INCLINAÇÃO MENOR QUE 90°, APLICAÇÃO DESCONTÍNUA, UTILIZANDO EQUIPAMENTO DE PROJEÇÃO COM 6 M³/H DE CAPACIDADE. AF_01/2016</t>
  </si>
  <si>
    <t>EXECUÇÃO DE REVESTIMENTO DE CONCRETO PROJETADO COM ESPESSURA DE 10 CM, ARMADO COM FIBRAS DE AÇO, INCLINAÇÃO MENOR QUE 90°, APLICAÇÃO DESCONTÍNUA, UTILIZANDO EQUIPAMENTO DE PROJEÇÃO COM 6 M³/H DE CAPACIDADE. AF_01/2016</t>
  </si>
  <si>
    <t>EXECUÇÃO DE REVESTIMENTO DE CONCRETO PROJETADO COM ESPESSURA DE 7 CM, ARMADO COM FIBRAS DE AÇO, INCLINAÇÃO DE 90°, APLICAÇÃO DESCONTÍNUA, UTILIZANDO EQUIPAMENTO DE PROJEÇÃO COM 6 M³/H DE CAPACIDADE. AF_01/2016</t>
  </si>
  <si>
    <t>EXECUÇÃO DE REVESTIMENTO DE CONCRETO PROJETADO COM ESPESSURA DE 10 CM, ARMADO COM FIBRAS DE AÇO, INCLINAÇÃO DE 90°, APLICAÇÃO DESCONTÍNUA, UTILIZANDO EQUIPAMENTO DE PROJEÇÃO COM 6 M³/H DE CAPACIDADE. AF_01/2016</t>
  </si>
  <si>
    <t>EXECUÇÃO DE REVESTIMENTO DE CONCRETO PROJETADO COM ESPESSURA DE 7 CM, ARMADO COM FIBRAS DE AÇO, INCLINAÇÃO MENOR QUE 90°, APLICAÇÃO DESCONTÍNUA, UTILIZANDO EQUIPAMENTO DE PROJEÇÃO COM 3 M³/H DE CAPACIDADE. AF_01/2016</t>
  </si>
  <si>
    <t>EXECUÇÃO DE REVESTIMENTO DE CONCRETO PROJETADO COM ESPESSURA DE 10 CM, ARMADO COM FIBRAS DE AÇO, INCLINAÇÃO MENOR QUE 90°, APLICAÇÃO DESCONTÍNUA, UTILIZANDO EQUIPAMENTO DE PROJEÇÃO COM 3 M³/H DE CAPACIDADE. AF_01/2016</t>
  </si>
  <si>
    <t>EXECUÇÃO DE REVESTIMENTO DE CONCRETO PROJETADO COM ESPESSURA DE 7 CM, ARMADO COM FIBRAS DE AÇO, INCLINAÇÃO DE 90°, APLICAÇÃO DESCONTÍNUA, UTILIZANDO EQUIPAMENTO DE PROJEÇÃO COM 3 M³/H DE CAPACIDADE. AF_01/2016</t>
  </si>
  <si>
    <t>EXECUÇÃO DE REVESTIMENTO DE CONCRETO PROJETADO COM ESPESSURA DE 10 CM, ARMADO COM FIBRAS DE AÇO, INCLINAÇÃO DE 90°, APLICAÇÃO DESCONTÍNUA, UTILIZANDO EQUIPAMENTO DE PROJEÇÃO COM 3 M³/H DE CAPACIDADE. AF_01/2016</t>
  </si>
  <si>
    <t>EXECUÇÃO DE GRAMPO PARA SOLO GRAMPEADO COM COMPRIMENTO MENOR OU IGUAL A 4 M, DIÂMETRO DE 10 CM, PERFURAÇÃO COM EQUIPAMENTO MANUAL E ARMADURA COM DIÂMETRO DE 16 MM. AF_05/2016</t>
  </si>
  <si>
    <t>EXECUÇÃO DE GRAMPO PARA SOLO GRAMPEADO COM COMPRIMENTO MAIOR QUE 4 M E MENOR OU IGUAL A 6 M, DIÂMETRO DE 10 CM, PERFURAÇÃO COM EQUIPAMENTO MANUAL E ARMADURA COM DIÂMETRO DE 16 MM. AF_05/2016</t>
  </si>
  <si>
    <t>EXECUÇÃO DE GRAMPO PARA SOLO GRAMPEADO COM COMPRIMENTO MAIOR QUE 6 M E MENOR OU IGUAL A 8 M, DIÂMETRO DE 10 CM, PERFURAÇÃO COM EQUIPAMENTO MANUAL E ARMADURA COM DIÂMETRO DE 16 MM. AF_05/2016</t>
  </si>
  <si>
    <t>EXECUÇÃO DE GRAMPO PARA SOLO GRAMPEADO COM COMPRIMENTO MAIOR QUE 8 M E MENOR OU IGUAL A 10 M, DIÂMETRO DE 10 CM, PERFURAÇÃO COM EQUIPAMENTO MANUAL E ARMADURA COM DIÂMETRO DE 16 MM. AF_05/2016</t>
  </si>
  <si>
    <t>EXECUÇÃO DE GRAMPO PARA SOLO GRAMPEADO COM COMPRIMENTO MAIOR QUE 10 M, DIÂMETRO DE 10 CM, PERFURAÇÃO COM EQUIPAMENTO MANUAL E ARMADURA COM DIÂMETRO DE 16 MM. AF_05/2016</t>
  </si>
  <si>
    <t>EXECUÇÃO DE GRAMPO PARA SOLO GRAMPEADO COM COMPRIMENTO MENOR OU IGUAL A 4 M, DIÂMETRO DE 10 CM, PERFURAÇÃO COM EQUIPAMENTO MANUAL E ARMADURA COM DIÂMETRO DE 20 MM. AF_05/2016</t>
  </si>
  <si>
    <t>EXECUÇÃO DE GRAMPO PARA SOLO GRAMPEADO COM COMPRIMENTO MAIOR QUE 4 M E MENOR OU IGUAL A 6 M, DIÂMETRO DE 10 CM, PERFURAÇÃO COM EQUIPAMENTO MANUAL E ARMADURA COM DIÂMETRO DE 20 MM. AF_05/2016</t>
  </si>
  <si>
    <t>EXECUÇÃO DE GRAMPO PARA SOLO GRAMPEADO COM COMPRIMENTO MAIOR QUE 6 M E MENOR OU IGUAL A 8 M, DIÂMETRO DE 10 CM, PERFURAÇÃO COM EQUIPAMENTO MANUAL E ARMADURA COM DIÂMETRO DE 20 MM. AF_05/2016</t>
  </si>
  <si>
    <t>EXECUÇÃO DE GRAMPO PARA SOLO GRAMPEADO COM COMPRIMENTO MAIOR QUE 8 M E MENOR OU IGUAL A 10 M, DIÂMETRO DE 10 CM, PERFURAÇÃO COM EQUIPAMENTO MANUAL E ARMADURA COM DIÂMETRO DE 20 MM. AF_05/2016</t>
  </si>
  <si>
    <t>EXECUÇÃO DE GRAMPO PARA SOLO GRAMPEADO COM COMPRIMENTO MAIOR QUE 10 M, DIÂMETRO DE 10 CM, PERFURAÇÃO COM EQUIPAMENTO MANUAL E ARMADURA COM DIÂMETRO DE 20 MM. AF_05/2016</t>
  </si>
  <si>
    <t>EXECUÇÃO DE GRAMPO PARA SOLO GRAMPEADO COM COMPRIMENTO MENOR OU IGUAL A 4 M, DIÂMETRO DE 7 CM, PERFURAÇÃO COM EQUIPAMENTO MANUAL E ARMADURA COM DIÂMETRO DE 16 MM. AF_05/2016</t>
  </si>
  <si>
    <t>EXECUÇÃO DE GRAMPO PARA SOLO GRAMPEADO COM COMPRIMENTO MAIOR QUE 4 E MENOR OU IGUAL A 6 M, DIÂMETRO DE 7 CM, PERFURAÇÃO COM EQUIPAMENTO MANUAL E ARMADURA COM DIÂMETRO DE 16 MM. AF_05/2016</t>
  </si>
  <si>
    <t>EXECUÇÃO DE GRAMPO PARA SOLO GRAMPEADO COM COMPRIMENTO MAIOR QUE 6 M E MENOR OU IGUAL A 8 M, DIÂMETRO DE 7 CM, PERFURAÇÃO COM EQUIPAMENTO MANUAL E ARMADURA COM DIÂMETRO DE 16 MM. AF_05/2016</t>
  </si>
  <si>
    <t>EXECUÇÃO DE GRAMPO PARA SOLO GRAMPEADO COM COMPRIMENTO MAIOR QUE 8 M E MENOR OU IGUAL A 10 M, DIÂMETRO DE 7 CM, PERFURAÇÃO COM EQUIPAMENTO MANUAL E ARMADURA COM DIÂMETRO DE 16 MM. AF_05/2016</t>
  </si>
  <si>
    <t>EXECUÇÃO DE GRAMPO PARA SOLO GRAMPEADO COM COMPRIMENTO MAIOR QUE 10 M, DIÂMETRO DE 7 CM, PERFURAÇÃO COM EQUIPAMENTO MANUAL E ARMADURA COM DIÂMETRO DE 16 MM. AF_05/2016</t>
  </si>
  <si>
    <t>EXECUÇÃO DE GRAMPO PARA SOLO GRAMPEADO COM COMPRIMENTO MENOR OU IGUAL A 4 M, DIÂMETRO DE 7 CM, PERFURAÇÃO COM EQUIPAMENTO MANUAL E ARMADURA COM DIÂMETRO DE 20 MM. AF_05/2016</t>
  </si>
  <si>
    <t>EXECUÇÃO DE GRAMPO PARA SOLO GRAMPEADO COM COMPRIMENTO MAIOR QUE 4 E MENOR OU IGUAL A 6 M, DIÂMETRO DE 7 CM, PERFURAÇÃO COM EQUIPAMENTO MANUAL E ARMADURA COM DIÂMETRO DE 20 MM. AF_05/2016</t>
  </si>
  <si>
    <t>EXECUÇÃO DE GRAMPO PARA SOLO GRAMPEADO COM COMPRIMENTO MAIOR QUE 6 M E MENOR OU IGUAL A 8 M, DIÂMETRO DE 7 CM, PERFURAÇÃO COM EQUIPAMENTO MANUAL E ARMADURA COM DIÂMETRO DE 20 MM. AF_05/2016</t>
  </si>
  <si>
    <t>EXECUÇÃO DE GRAMPO PARA SOLO GRAMPEADO COM COMPRIMENTO MAIOR QUE 8 MENOR OU IGUAL A 10 M, DIÂMETRO DE 7 CM, PERFURAÇÃO COM EQUIPAMENTO MANUAL E ARMADURA COM DIÂMETRO DE 20 MM. AF_05/2016</t>
  </si>
  <si>
    <t>EXECUÇÃO DE GRAMPO PARA SOLO GRAMPEADO COM COMPRIMENTO MAIOR QUE 10 M, DIÂMETRO DE 7 CM, PERFURAÇÃO COM EQUIPAMENTO MANUAL E ARMADURA COM DIÂMETRO DE 20 MM. AF_05/2016</t>
  </si>
  <si>
    <t>EXECUÇÃO DE PROTEÇÃO DA CABEÇA DO TIRANTE COM USO DE FÔRMAS EM CHAPA COMPENSADA PLASTIFICADA DE MADEIRA E CONCRETO FCK =15 MPA. AF_07/2016</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</si>
  <si>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</si>
  <si>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</si>
  <si>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EXECUÇÃO DE SARJETA DE CONCRETO USINADO, MOLDADA  IN LOCO  EM TRECHO RETO, 30 CM BASE X 15 CM ALTURA. AF_06/2016</t>
  </si>
  <si>
    <t>EXECUÇÃO DE SARJETA DE CONCRETO USINADO, MOLDADA  IN LOCO  EM TRECHO CURVO, 30 CM BASE X 15 CM ALTURA. AF_06/2016</t>
  </si>
  <si>
    <t>EXECUÇÃO DE SARJETA DE CONCRETO USINADO, MOLDADA  IN LOCO  EM TRECHO RETO, 45 CM BASE X 15 CM ALTURA. AF_06/2016</t>
  </si>
  <si>
    <t>EXECUÇÃO DE SARJETA DE CONCRETO USINADO, MOLDADA  IN LOCO  EM TRECHO CURVO, 45 CM BASE X 15 CM ALTURA. AF_06/2016</t>
  </si>
  <si>
    <t>EXECUÇÃO DE SARJETA DE CONCRETO USINADO, MOLDADA  IN LOCO  EM TRECHO RETO, 60 CM BASE X 15 CM ALTURA. AF_06/2016</t>
  </si>
  <si>
    <t>EXECUÇÃO DE SARJETA DE CONCRETO USINADO, MOLDADA  IN LOCO  EM TRECHO CURVO, 60 CM BASE X 15 CM ALTURA. AF_06/2016</t>
  </si>
  <si>
    <t>EXECUÇÃO DE SARJETA DE CONCRETO USINADO, MOLDADA  IN LOCO  EM TRECHO RETO, 30 CM BASE X 10 CM ALTURA. AF_06/2016</t>
  </si>
  <si>
    <t>EXECUÇÃO DE SARJETA DE CONCRETO USINADO, MOLDADA  IN LOCO  EM TRECHO CURVO, 30 CM BASE X 10 CM ALTURA. AF_06/2016</t>
  </si>
  <si>
    <t>EXECUÇÃO DE SARJETA DE CONCRETO USINADO, MOLDADA  IN LOCO  EM TRECHO RETO, 45 CM BASE X 10 CM ALTURA. AF_06/2016</t>
  </si>
  <si>
    <t>EXECUÇÃO DE SARJETA DE CONCRETO USINADO, MOLDADA  IN LOCO  EM TRECHO CURVO, 45 CM BASE X 10 CM ALTURA. AF_06/2016</t>
  </si>
  <si>
    <t>EXECUÇÃO DE SARJETA DE CONCRETO USINADO, MOLDADA  IN LOCO  EM TRECHO RETO, 60 CM BASE X 10 CM ALTURA. AF_06/2016</t>
  </si>
  <si>
    <t>EXECUÇÃO DE SARJETA DE CONCRETO USINADO, MOLDADA  IN LOCO  EM TRECHO CURVO, 60 CM BASE X 10 CM ALTURA. AF_06/2016</t>
  </si>
  <si>
    <t>EXECUÇÃO DE SARJETÃO DE CONCRETO USINADO, MOLDADA  IN LOCO  EM TRECHO RETO, 100 CM BASE X 20 CM ALTURA. AF_06/2016</t>
  </si>
  <si>
    <t>EXECUÇÃO DE ESCORAS DE CONCRETO PARA CONTENÇÃO DE GUIAS PRÉ-FABRICADAS. AF_06/2016</t>
  </si>
  <si>
    <t>MONTAGEM E DESMONTAGEM DE FÔRMA DE VIGA, ESCORAMENTO METÁLICO, PÉ-DIREITO DUPLO, EM CHAPA DE MADEIRA RESINADA, 6 UTILIZAÇÕES. AF_12/2015</t>
  </si>
  <si>
    <t>VERGA PRÉ-MOLDADA PARA JANELAS COM ATÉ 1,5 M DE VÃO. AF_03/2016</t>
  </si>
  <si>
    <t>VERGA PRÉ-MOLDADA PARA JANELAS COM MAIS DE 1,5 M DE VÃO. AF_03/2016</t>
  </si>
  <si>
    <t>VERGA PRÉ-MOLDADA PARA PORTAS COM ATÉ 1,5 M DE VÃO. AF_03/2016</t>
  </si>
  <si>
    <t>VERGA PRÉ-MOLDADA PARA PORTAS COM MAIS DE 1,5 M DE VÃO. AF_03/2016</t>
  </si>
  <si>
    <t>VERGA MOLDADA IN LOCO EM CONCRETO PARA JANELAS COM ATÉ 1,5 M DE VÃO. AF_03/2016</t>
  </si>
  <si>
    <t>VERGA MOLDADA IN LOCO EM CONCRETO PARA JANELAS COM MAIS DE 1,5 M DE VÃO. AF_03/2016</t>
  </si>
  <si>
    <t>VERGA MOLDADA IN LOCO EM CONCRETO PARA PORTAS COM ATÉ 1,5 M DE VÃO. AF_03/2016</t>
  </si>
  <si>
    <t>VERGA MOLDADA IN LOCO EM CONCRETO PARA PORTAS COM MAIS DE 1,5 M DE VÃO. AF_03/2016</t>
  </si>
  <si>
    <t>VERGA MOLDADA IN LOCO COM UTILIZAÇÃO DE BLOCOS CANALETA PARA JANELAS COM ATÉ 1,5 M DE VÃO. AF_03/2016</t>
  </si>
  <si>
    <t>VERGA MOLDADA IN LOCO COM UTILIZAÇÃO DE BLOCOS CANALETA PARA JANELAS COM MAIS DE 1,5 M DE VÃO. AF_03/2016</t>
  </si>
  <si>
    <t>VERGA MOLDADA IN LOCO COM UTILIZAÇÃO DE BLOCOS CANALETA PARA PORTAS COM ATÉ 1,5 M DE VÃO. AF_03/2016</t>
  </si>
  <si>
    <t>VERGA MOLDADA IN LOCO COM UTILIZAÇÃO DE BLOCOS CANALETA PARA PORTAS COM MAIS DE 1,5 M DE VÃO. AF_03/2016</t>
  </si>
  <si>
    <t>CONTRAVERGA PRÉ-MOLDADA PARA VÃOS DE ATÉ 1,5 M DE COMPRIMENTO. AF_03/2016</t>
  </si>
  <si>
    <t>CONTRAVERGA PRÉ-MOLDADA PARA VÃOS DE MAIS DE 1,5 M DE COMPRIMENTO. AF_03/2016</t>
  </si>
  <si>
    <t>CONTRAVERGA MOLDADA IN LOCO EM CONCRETO PARA VÃOS DE ATÉ 1,5 M DE COMPRIMENTO. AF_03/2016</t>
  </si>
  <si>
    <t>CONTRAVERGA MOLDADA IN LOCO EM CONCRETO PARA VÃOS DE MAIS DE 1,5 M DE COMPRIMENTO. AF_03/2016</t>
  </si>
  <si>
    <t>CONTRAVERGA MOLDADA IN LOCO COM UTILIZAÇÃO DE BLOCOS CANALETA PARA VÃOS DE ATÉ 1,5 M DE COMPRIMENTO. AF_03/2016</t>
  </si>
  <si>
    <t>CONTRAVERGA MOLDADA IN LOCO COM UTILIZAÇÃO DE BLOCOS CANALETA PARA VÃOS DE MAIS DE 1,5 M DE COMPRIMENTO. AF_03/2016</t>
  </si>
  <si>
    <t>FIXAÇÃO (ENCUNHAMENTO) DE ALVENARIA DE VEDAÇÃO COM ARGAMASSA APLICADA COM BISNAGA. AF_03/2016</t>
  </si>
  <si>
    <t>FIXAÇÃO (ENCUNHAMENTO) DE ALVENARIA DE VEDAÇÃO COM ARGAMASSA APLICADA COM COLHER. AF_03/2016</t>
  </si>
  <si>
    <t>FIXAÇÃO (ENCUNHAMENTO) DE ALVENARIA DE VEDAÇÃO COM TIJOLO MACIÇO. AF_03/2016</t>
  </si>
  <si>
    <t>CINTA DE AMARRAÇÃO DE ALVENARIA MOLDADA IN LOCO EM CONCRETO. AF_03/2016</t>
  </si>
  <si>
    <t>CINTA DE AMARRAÇÃO DE ALVENARIA MOLDADA IN LOCO COM UTILIZAÇÃO DE BLOCOS CANALETA. AF_03/2016</t>
  </si>
  <si>
    <t>CABO DE COBRE FLEXÍVEL ISOLADO, 10 MM², ANTI-CHAMA 450/750 V, PARA DISTRIBUIÇÃO - FORNECIMENTO E INSTALAÇÃO. AF_12/2015</t>
  </si>
  <si>
    <t>CABO DE COBRE FLEXÍVEL ISOLADO, 10 MM², ANTI-CHAMA 0,6/1,0 KV, PARA DISTRIBUIÇÃO - FORNECIMENTO E INSTALAÇÃO. AF_12/2015</t>
  </si>
  <si>
    <t>CABO DE COBRE FLEXÍVEL ISOLADO, 16 MM², ANTI-CHAMA 450/750 V, PARA DISTRIBUIÇÃO - FORNECIMENTO E INSTALAÇÃO. AF_12/2015</t>
  </si>
  <si>
    <t>CABO DE COBRE FLEXÍVEL ISOLADO, 16 MM², ANTI-CHAMA 0,6/1,0 KV, PARA DISTRIBUIÇÃO - FORNECIMENTO E INSTALAÇÃO. AF_12/2015</t>
  </si>
  <si>
    <t>(COMPOSIÇÃO REPRESENTATIVA) DO SERVIÇO DE INSTALAÇÃO DE TUBOS DE PVC, SOLDÁVEL, ÁGUA FRIA, DN 20 MM (INSTALADO EM RAMAL, SUB-RAMAL OU RAMAL DE DISTRIBUIÇÃO), INCLUSIVE CONEXÕES, CORTES E FIXAÇÕES, PARA PRÉDIOS. AF_10/2015</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</si>
  <si>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</si>
  <si>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TUBOS DE PVC, SOLDÁVEL, ÁGUA FRIA, DN 32 MM (INSTALADO EM RAMAL, SUB-RAMAL, RAMAL DE DISTRIBUIÇÃO OU PRUMADA), INCLUSIVE CONEXÕES, CORTES E FIXAÇÕES, PARA PRÉDIOS. AF_10/2015</t>
  </si>
  <si>
    <t>(COMPOSIÇÃO REPRESENTATIVA) DO SERVIÇO DE INSTALAÇÃO DE TUBOS DE PVC, SOLDÁVEL, ÁGUA FRIA, DN 40 MM (INSTALADO EM PRUMADA), INCLUSIVE CONEXÕES, CORTES E FIXAÇÕES, PARA PRÉDIOS. AF_10/2015</t>
  </si>
  <si>
    <t>(COMPOSIÇÃO REPRESENTATIVA) DO SERVIÇO DE INSTALAÇÃO DE TUBOS DE PVC, SOLDÁVEL, ÁGUA FRIA, DN 50 MM (INSTALADO EM PRUMADA), INCLUSIVE CONEXÕES, CORTES E FIXAÇÕES, PARA PRÉDIOS. AF_10/2015</t>
  </si>
  <si>
    <t>(COMPOSIÇÃO REPRESENTATIVA) DO SERVIÇO DE INSTALAÇÃO DE TUBOS DE PVC, SÉRIE R, ÁGUA PLUVIAL, DN 75 MM (INSTALADO EM RAMAL DE ENCAMINHAMENTO, OU CONDUTORES VERTICAIS), INCLUSIVE CONEXÕES, CORTE E FIXAÇÕES, PARA PRÉDIOS. AF_10/2015</t>
  </si>
  <si>
    <t>(COMPOSIÇÃO REPRESENTATIVA) DO SERVIÇO DE INSTALAÇÃO DE TUBOS DE PVC, SÉRIE R, ÁGUA PLUVIAL, DN 100 MM (INSTALADO EM RAMAL DE ENCAMINHAMENTO, OU CONDUTORES VERTICAIS), INCLUSIVE CONEXÕES, CORTES E FIXAÇÕES, PARA PRÉDIOS. AF_10/2015</t>
  </si>
  <si>
    <t>(COMPOSIÇÃO REPRESENTATIVA) DO SERVIÇO DE INSTALAÇÃO DE TUBOS DE PVC, SÉRIE R, ÁGUA PLUVIAL, DN 150 MM (INSTALADO EM CONDUTORES VERTICAIS), INCLUSIVE CONEXÕES, CORTES E FIXAÇÕES, PARA PRÉDIOS. AF_10/2015</t>
  </si>
  <si>
    <t>(COMPOSIÇÃO REPRESENTATIVA) DO SERVIÇO DE INSTALAÇÃO DE TUBO DE PVC, SÉRIE NORMAL, ESGOTO PREDIAL, DN 40 MM (INSTALADO EM RAMAL DE DESCARGA OU RAMAL DE ESGOTO SANITÁRIO), INCLUSIVE CONEXÕES, CORTES E FIXAÇÕES, PARA PRÉDIOS. AF_10/2015</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</si>
  <si>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</si>
  <si>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</si>
  <si>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 TUBO PVC, SÉRIE N, ESGOTO PREDIAL, 100 MM (INST. RAMAL DESCARGA, RAMAL DE ESG. SANIT., PRUMADA ESG. SANIT., VENTILAÇÃO OU SUB-COLETOR AÉREO), INCL. CONEXÕES E CORTES, FIXAÇÕES, P/ PRÉDIOS. AF_10/2015</t>
  </si>
  <si>
    <t>(COMPOSIÇÃO REPRESENTATIVA) DO SERVIÇO DE INSTALAÇÃO DE TUBO DE PVC, SÉRIE NORMAL, ESGOTO PREDIAL, DN 150 MM (INSTALADO EM SUB-COLETOR AÉREO), INCLUSIVE CONEXÕES, CORTES E FIXAÇÕES, PARA PRÉDIOS. AF_10/2015</t>
  </si>
  <si>
    <t>TUBO DE AÇO GALVANIZADO COM COSTURA, CLASSE MÉDIA, DN 50 (2), CONEXÃO ROSQUEADA, INSTALADO EM RESERVAÇÃO DE ÁGUA DE EDIFICAÇÃO QUE POSSUA RESERVATÓRIO DE FIBRA/FIBROCIMENTO  FORNECIMENTO E INSTALAÇÃO. AF_06/2016</t>
  </si>
  <si>
    <t>TUBO DE AÇO GALVANIZADO COM COSTURA, CLASSE MÉDIA, DN 65 (2 1/2), CONEXÃO ROSQUEADA, INSTALADO EM RESERVAÇÃO DE ÁGUA DE EDIFICAÇÃO QUE POSSUA RESERVATÓRIO DE FIBRA/FIBROCIMENTO  FORNECIMENTO E INSTALAÇÃO. AF_06/2016</t>
  </si>
  <si>
    <t>TUBO DE AÇO GALVANIZADO COM COSTURA, CLASSE MÉDIA, DN 80 (3), CONEXÃO ROSQUEADA, INSTALADO EM RESERVAÇÃO DE ÁGUA DE EDIFICAÇÃO QUE POSSUA RESERVATÓRIO DE FIBRA/FIBROCIMENTO  FORNECIMENTO E INSTALAÇÃO. AF_06/2016</t>
  </si>
  <si>
    <t>TUBO, PVC, SOLDÁVEL, DN  25 MM, INSTALADO EM RESERVAÇÃO DE ÁGUA DE EDIFICAÇÃO QUE POSSUA RESERVATÓRIO DE FIBRA/FIBROCIMENTO   FORNECIMENTO E INSTALAÇÃO. AF_06/2016</t>
  </si>
  <si>
    <t>TUBO, PVC, SOLDÁVEL, DN 32 MM, INSTALADO EM RESERVAÇÃO DE ÁGUA DE EDIFICAÇÃO QUE POSSUA RESERVATÓRIO DE FIBRA/FIBROCIMENTO   FORNECIMENTO E INSTALAÇÃO. AF_06/2016</t>
  </si>
  <si>
    <t>TUBO, PVC, SOLDÁVEL, DN 40 MM, INSTALADO EM RESERVAÇÃO DE ÁGUA DE EDIFICAÇÃO QUE POSSUA RESERVATÓRIO DE FIBRA/FIBROCIMENTO   FORNECIMENTO E INSTALAÇÃO. AF_06/2016</t>
  </si>
  <si>
    <t>TUBO, PVC, SOLDÁVEL, DN 50 MM, INSTALADO EM RESERVAÇÃO DE ÁGUA DE EDIFICAÇÃO QUE POSSUA RESERVATÓRIO DE FIBRA/FIBROCIMENTO   FORNECIMENTO E INSTALAÇÃO. AF_06/2016</t>
  </si>
  <si>
    <t>TUBO, PVC, SOLDÁVEL, DN 60 MM, INSTALADO EM RESERVAÇÃO DE ÁGUA DE EDIFICAÇÃO QUE POSSUA RESERVATÓRIO DE FIBRA/FIBROCIMENTO   FORNECIMENTO E INSTALAÇÃO. AF_06/2016</t>
  </si>
  <si>
    <t>TUBO, PVC, SOLDÁVEL, DN 75 MM, INSTALADO EM RESERVAÇÃO DE ÁGUA DE EDIFICAÇÃO QUE POSSUA RESERVATÓRIO DE FIBRA/FIBROCIMENTO   FORNECIMENTO E INSTALAÇÃO. AF_06/2016</t>
  </si>
  <si>
    <t>TUBO, PVC, SOLDÁVEL, DN 85 MM, INSTALADO EM RESERVAÇÃO DE ÁGUA DE EDIFICAÇÃO QUE POSSUA RESERVATÓRIO DE FIBRA/FIBROCIMENTO   FORNECIMENTO E INSTALAÇÃO. AF_06/2016</t>
  </si>
  <si>
    <t>TUBO, PVC, SOLDÁVEL, DN 110 MM, INSTALADO EM RESERVAÇÃO DE ÁGUA DE EDIFICAÇÃO QUE POSSUA RESERVATÓRIO DE FIBRA/FIBROCIMENTO   FORNECIMENTO E INSTALAÇÃO. AF_06/2016</t>
  </si>
  <si>
    <t>TUBO, CPVC, SOLDÁVEL, DN 22 MM, INSTALADO EM RESERVAÇÃO DE ÁGUA DE EDIFICAÇÃO QUE POSSUA RESERVATÓRIO DE FIBRA/FIBROCIMENTO  FORNECIMENTO E INSTALAÇÃO. AF_06/2016</t>
  </si>
  <si>
    <t>TUBO, CPVC, SOLDÁVEL, DN 28 MM, INSTALADO EM RESERVAÇÃO DE ÁGUA DE EDIFICAÇÃO QUE POSSUA RESERVATÓRIO DE FIBRA/FIBROCIMENTO  FORNECIMENTO E INSTALAÇÃO. AF_06/2016</t>
  </si>
  <si>
    <t>TUBO, CPVC, SOLDÁVEL, DN 35 MM, INSTALADO EM RESERVAÇÃO DE ÁGUA DE EDIFICAÇÃO QUE POSSUA RESERVATÓRIO DE FIBRA/FIBROCIMENTO  FORNECIMENTO E INSTALAÇÃO. AF_06/2016</t>
  </si>
  <si>
    <t>TUBO, CPVC, SOLDÁVEL, DN 42 MM, INSTALADO EM RESERVAÇÃO DE ÁGUA DE EDIFICAÇÃO QUE POSSUA RESERVATÓRIO DE FIBRA/FIBROCIMENTO  FORNECIMENTO E INSTALAÇÃO. AF_06/2016</t>
  </si>
  <si>
    <t>TUBO, CPVC, SOLDÁVEL, DN 54 MM, INSTALADO EM RESERVAÇÃO DE ÁGUA DE EDIFICAÇÃO QUE POSSUA RESERVATÓRIO DE FIBRA/FIBROCIMENTO  FORNECIMENTO E INSTALAÇÃO. AF_06/2016</t>
  </si>
  <si>
    <t>TUBO, CPVC, SOLDÁVEL, DN 73 MM, INSTALADO EM RESERVAÇÃO DE ÁGUA DE EDIFICAÇÃO QUE POSSUA RESERVATÓRIO DE FIBRA/FIBROCIMENTO  FORNECIMENTO E INSTALAÇÃO. AF_06/2016</t>
  </si>
  <si>
    <t>TUBO, CPVC, SOLDÁVEL, DN 89 MM, INSTALADO EM RESERVAÇÃO DE ÁGUA DE EDIFICAÇÃO QUE POSSUA RESERVATÓRIO DE FIBRA/FIBROCIMENTO  FORNECIMENTO E INSTALAÇÃO. AF_06/2016</t>
  </si>
  <si>
    <t>LUVA DE CORRER, PVC, SOLDÁVEL, DN 25MM, INSTALADO EM RAMAL OU SUB-RAMAL DE ÁGUA - FORNECIMENTO E INSTALAÇÃO. AF_12/2014</t>
  </si>
  <si>
    <t>ADAPTADOR CURTO COM BOLSA E ROSCA PARA REGISTRO, PVC, SOLDÁVEL, DN 75MM X 2.1/2, INSTALADO EM PRUMADA DE ÁGUA - FORNECIMENTO E INSTALAÇÃO. AF_12/2014</t>
  </si>
  <si>
    <t>LUVA DE CORRER, CPVC, SOLDÁVEL, DN 22MM, INSTALADO EM RAMAL DE DISTRIBUIÇÃO DE ÁGUA   FORNECIMENTO E INSTALAÇÃO. AF_12/2014</t>
  </si>
  <si>
    <t>LUVA, EM FERRO GALVANIZADO, CONEXÃO ROSQUEADA, DN 50 (2), INSTALADO EM RESERVAÇÃO DE ÁGUA DE EDIFICAÇÃO QUE POSSUA RESERVATÓRIO DE FIBRA/FIBROCIMENTO  FORNECIMENTO E INSTALAÇÃO. AF_06/2016</t>
  </si>
  <si>
    <t>NIPLE, EM FERRO GALVANIZADO, CONEXÃO ROSQUEADA, DN 50 (2), INSTALADO EM RESERVAÇÃO DE ÁGUA DE EDIFICAÇÃO QUE POSSUA RESERVATÓRIO DE FIBRA/FIBROCIMENTO  FORNECIMENTO E INSTALAÇÃO. AF_06/2016</t>
  </si>
  <si>
    <t>LUVA, EM FERRO GALVANIZADO, CONEXÃO ROSQUEADA, DN 65 (2 1/2), INSTALADO EM RESERVAÇÃO DE ÁGUA DE EDIFICAÇÃO QUE POSSUA RESERVATÓRIO DE FIBRA/FIBROCIMENTO  FORNECIMENTO E INSTALAÇÃO. AF_06/2016</t>
  </si>
  <si>
    <t>NIPLE, EM FERRO GALVANIZADO, CONEXÃO ROSQUEADA, DN 65 (2 1/2), INSTALADO EM RESERVAÇÃO DE ÁGUA DE EDIFICAÇÃO QUE POSSUA RESERVATÓRIO DE FIBRA/FIBROCIMENTO  FORNECIMENTO E INSTALAÇÃO. AF_06/2016</t>
  </si>
  <si>
    <t>LUVA, EM FERRO GALVANIZADO, CONEXÃO ROSQUEADA, DN 80 (3), INSTALADO EM RESERVAÇÃO DE ÁGUA DE EDIFICAÇÃO QUE POSSUA RESERVATÓRIO DE FIBRA/FIBROCIMENTO  FORNECIMENTO E INSTALAÇÃO. AF_06/2016</t>
  </si>
  <si>
    <t>NIPLE, EM FERRO GALVANIZADO, CONEXÃO ROSQUEADA, DN 80 (3), INSTALADO EM RESERVAÇÃO DE ÁGUA DE EDIFICAÇÃO QUE POSSUA RESERVATÓRIO DE FIBRA/FIBROCIMENTO  FORNECIMENTO E INSTALAÇÃO. AF_06/2016</t>
  </si>
  <si>
    <t>COTOVELO 90 GRAUS, EM FERRO GALVANIZADO, CONEXÃO ROSQUEADA, DN 50 (2), INSTALADO EM RESERVAÇÃO DE ÁGUA DE EDIFICAÇÃO QUE POSSUA RESERVATÓRIO DE FIBRA/FIBROCIMENTO  FORNECIMENTO E INSTALAÇÃO. AF_06/2016</t>
  </si>
  <si>
    <t>COTOVELO 45 GRAUS, EM FERRO GALVANIZADO, CONEXÃO ROSQUEADA, DN 50 (2), INSTALADO EM RESERVAÇÃO DE ÁGUA DE EDIFICAÇÃO QUE POSSUA RESERVATÓRIO DE FIBRA/FIBROCIMENTO  FORNECIMENTO E INSTALAÇÃO. AF_06/2016</t>
  </si>
  <si>
    <t>COTOVELO 90 GRAUS, EM FERRO GALVANIZADO, CONEXÃO ROSQUEADA, DN 65 (2 1/2), INSTALADO EM RESERVAÇÃO DE ÁGUA DE EDIFICAÇÃO QUE POSSUA RESERVATÓRIO DE FIBRA/FIBROCIMENTO  FORNECIMENTO E INSTALAÇÃO. AF_06/2016</t>
  </si>
  <si>
    <t>COTOVELO 45 GRAUS, EM FERRO GALVANIZADO, CONEXÃO ROSQUEADA, DN 65 (2 1/2), INSTALADO EM RESERVAÇÃO DE ÁGUA DE EDIFICAÇÃO QUE POSSUA RESERVATÓRIO DE FIBRA/FIBROCIMENTO  FORNECIMENTO E INSTALAÇÃO. AF_06/2016</t>
  </si>
  <si>
    <t>COTOVELO 90 GRAUS, EM FERRO GALVANIZADO, CONEXÃO ROSQUEADA, DN 80 (3), INSTALADO EM RESERVAÇÃO DE ÁGUA DE EDIFICAÇÃO QUE POSSUA RESERVATÓRIO DE FIBRA/FIBROCIMENTO  FORNECIMENTO E INSTALAÇÃO. AF_06/2016</t>
  </si>
  <si>
    <t>COTOVELO 45 GRAUS, EM FERRO GALVANIZADO, CONEXÃO ROSQUEADA, DN 80 (3), INSTALADO EM RESERVAÇÃO DE ÁGUA DE EDIFICAÇÃO QUE POSSUA RESERVATÓRIO DE FIBRA/FIBROCIMENTO  FORNECIMENTO E INSTALAÇÃO. AF_06/2016</t>
  </si>
  <si>
    <t>TÊ, EM FERRO GALVANIZADO, CONEXÃO ROSQUEADA, DN 50 (2), INSTALADO EM RESERVAÇÃO DE ÁGUA DE EDIFICAÇÃO QUE POSSUA RESERVATÓRIO DE FIBRA/FIBROCIMENTO  FORNECIMENTO E INSTALAÇÃO. AF_06/2016</t>
  </si>
  <si>
    <t>TÊ, EM FERRO GALVANIZADO, CONEXÃO ROSQUEADA, DN 65 (2 1/2), INSTALADO EM RESERVAÇÃO DE ÁGUA DE EDIFICAÇÃO QUE POSSUA RESERVATÓRIO DE FIBRA/FIBROCIMENTO  FORNECIMENTO E INSTALAÇÃO. AF_06/2016</t>
  </si>
  <si>
    <t>TÊ, EM FERRO GALVANIZADO, CONEXÃO ROSQUEADA, DN 80 (3), INSTALADO EM RESERVAÇÃO DE ÁGUA DE EDIFICAÇÃO QUE POSSUA RESERVATÓRIO DE FIBRA/FIBROCIMENTO  FORNECIMENTO E INSTALAÇÃO. AF_06/2016</t>
  </si>
  <si>
    <t>ADAPTADOR CURTO COM BOLSA E ROSCA PARA REGISTRO, PVC, SOLDÁVEL, DN  25 MM X 3/4 , INSTALADO EM RESERVAÇÃO DE ÁGUA DE EDIFICAÇÃO QUE POSSUA RESERVATÓRIO DE FIBRA/FIBROCIMENTO   FORNECIMENTO E INSTALAÇÃO. AF_06/2016</t>
  </si>
  <si>
    <t>LUVA PVC, SOLDÁVEL, DN  25 MM, INSTALADA EM RESERVAÇÃO DE ÁGUA DE EDIFICAÇÃO QUE POSSUA RESERVATÓRIO DE FIBRA/FIBROCIMENTO   FORNECIMENTO E INSTALAÇÃO. AF_06/2016</t>
  </si>
  <si>
    <t>ADAPTADOR CURTO COM BOLSA E ROSCA PARA REGISTRO, PVC, SOLDÁVEL, DN 32 MM X 1 , INSTALADO EM RESERVAÇÃO DE ÁGUA DE EDIFICAÇÃO QUE POSSUA RESERVATÓRIO DE FIBRA/FIBROCIMENTO   FORNECIMENTO E INSTALAÇÃO. AF_06/2016</t>
  </si>
  <si>
    <t>LUVA PVC, SOLDÁVEL, DN 32 MM, INSTALADA EM RESERVAÇÃO DE ÁGUA DE EDIFICAÇÃO QUE POSSUA RESERVATÓRIO DE FIBRA/FIBROCIMENTO   FORNECIMENTO E INSTALAÇÃO. AF_06/2016</t>
  </si>
  <si>
    <t>ADAPTADOR CURTO COM BOLSA E ROSCA PARA REGISTRO, PVC, SOLDÁVEL, DN 40 MM X 1 1/4 , INSTALADO EM RESERVAÇÃO DE ÁGUA DE EDIFICAÇÃO QUE POSSUA RESERVATÓRIO DE FIBRA/FIBROCIMENTO   FORNECIMENTO E INSTALAÇÃO. AF_06/2016</t>
  </si>
  <si>
    <t>LUVA, PVC, SOLDÁVEL, DN 40 MM, INSTALADO EM RESERVAÇÃO DE ÁGUA DE EDIFICAÇÃO QUE POSSUA RESERVATÓRIO DE FIBRA/FIBROCIMENTO   FORNECIMENTO E INSTALAÇÃO. AF_06/2016</t>
  </si>
  <si>
    <t>ADAPTADOR CURTO COM BOLSA E ROSCA PARA REGISTRO, PVC, SOLDÁVEL, DN 50 MM X 1 1/2 , INSTALADO EM RESERVAÇÃO DE ÁGUA DE EDIFICAÇÃO QUE POSSUA RESERVATÓRIO DE FIBRA/FIBROCIMENTO   FORNECIMENTO E INSTALAÇÃO. AF_06/2016</t>
  </si>
  <si>
    <t>LUVA, PVC, SOLDÁVEL, DN 50 MM, INSTALADO EM RESERVAÇÃO DE ÁGUA DE EDIFICAÇÃO QUE POSSUA RESERVATÓRIO DE FIBRA/FIBROCIMENTO   FORNECIMENTO E INSTALAÇÃO. AF_06/2016</t>
  </si>
  <si>
    <t>ADAPTADOR CURTO COM BOLSA E ROSCA PARA REGISTRO, PVC, SOLDÁVEL, DN 60 MM X 2 , INSTALADO EM RESERVAÇÃO DE ÁGUA DE EDIFICAÇÃO QUE POSSUA RESERVATÓRIO DE FIBRA/FIBROCIMENTO   FORNECIMENTO E INSTALAÇÃO. AF_06/2016</t>
  </si>
  <si>
    <t>LUVA, PVC, SOLDÁVEL, DN 60 MM, INSTALADO EM RESERVAÇÃO DE ÁGUA DE EDIFICAÇÃO QUE POSSUA RESERVATÓRIO DE FIBRA/FIBROCIMENTO   FORNECIMENTO E INSTALAÇÃO. AF_06/2016</t>
  </si>
  <si>
    <t>ADAPTADOR CURTO COM BOLSA E ROSCA PARA REGISTRO, PVC, SOLDÁVEL, DN 75 MM X 2 1/2 , INSTALADO EM RESERVAÇÃO DE ÁGUA DE EDIFICAÇÃO QUE POSSUA RESERVATÓRIO DE FIBRA/FIBROCIMENTO   FORNECIMENTO E INSTALAÇÃO. AF_06/2016</t>
  </si>
  <si>
    <t>LUVA, PVC, SOLDÁVEL, DN 75 MM, INSTALADO EM RESERVAÇÃO DE ÁGUA DE EDIFICAÇÃO QUE POSSUA RESERVATÓRIO DE FIBRA/FIBROCIMENTO   FORNECIMENTO E INSTALAÇÃO. AF_06/2016</t>
  </si>
  <si>
    <t>ADAPTADOR CURTO COM BOLSA E ROSCA PARA REGISTRO, PVC, SOLDÁVEL, DN 85 MM X 3 , INSTALADO EM RESERVAÇÃO DE ÁGUA DE EDIFICAÇÃO QUE POSSUA RESERVATÓRIO DE FIBRA/FIBROCIMENTO   FORNECIMENTO E INSTALAÇÃO. AF_06/2016</t>
  </si>
  <si>
    <t>LUVA, PVC, SOLDÁVEL, DN 85 MM, INSTALADO EM RESERVAÇÃO DE ÁGUA DE EDIFICAÇÃO QUE POSSUA RESERVATÓRIO DE FIBRA/FIBROCIMENTO   FORNECIMENTO E INSTALAÇÃO. AF_06/2016</t>
  </si>
  <si>
    <t>ADAPTADOR CURTO COM BOLSA E ROSCA PARA REGISTRO, PVC, SOLDÁVEL, DN 110 MM X 4 , INSTALADO EM RESERVAÇÃO DE ÁGUA DE EDIFICAÇÃO QUE POSSUA RESERVATÓRIO DE FIBRA/FIBROCIMENTO   FORNECIMENTO E INSTALAÇÃO. AF_06/2016</t>
  </si>
  <si>
    <t>LUVA, PVC, SOLDÁVEL, DN 110 MM, INSTALADO EM RESERVAÇÃO DE ÁGUA DE EDIFICAÇÃO QUE POSSUA RESERVATÓRIO DE FIBRA/FIBROCIMENTO   FORNECIMENTO E INSTALAÇÃO. AF_06/2016</t>
  </si>
  <si>
    <t>JOELHO 90 GRAUS COM BUCHA DE LATÃO, PVC, SOLDÁVEL, DN  25 MM, X 3/4 INSTALADO EM RESERVAÇÃO DE ÁGUA DE EDIFICAÇÃO QUE POSSUA RESERVATÓRIO DE FIBRA/FIBROCIMENTO   FORNECIMENTO E INSTALAÇÃO. AF_06/2016</t>
  </si>
  <si>
    <t>CURVA 90 GRAUS, PVC, SOLDÁVEL, DN  25 MM, INSTALADO EM RESERVAÇÃO DE ÁGUA DE EDIFICAÇÃO QUE POSSUA RESERVATÓRIO DE FIBRA/FIBROCIMENTO   FORNECIMENTO E INSTALAÇÃO. AF_06/2016</t>
  </si>
  <si>
    <t>JOELHO 90 GRAUS, PVC, SOLDÁVEL, DN 32 MM INSTALADO EM RESERVAÇÃO DE ÁGUA DE EDIFICAÇÃO QUE POSSUA RESERVATÓRIO DE FIBRA/FIBROCIMENTO   FORNECIMENTO E INSTALAÇÃO. AF_06/2016</t>
  </si>
  <si>
    <t>CURVA 90 GRAUS, PVC, SOLDÁVEL, DN 32 MM, INSTALADO EM RESERVAÇÃO DE ÁGUA DE EDIFICAÇÃO QUE POSSUA RESERVATÓRIO DE FIBRA/FIBROCIMENTO   FORNECIMENTO E INSTALAÇÃO. AF_06/2016</t>
  </si>
  <si>
    <t>JOELHO 90 GRAUS, PVC, SOLDÁVEL, DN 40 MM INSTALADO EM RESERVAÇÃO DE ÁGUA DE EDIFICAÇÃO QUE POSSUA RESERVATÓRIO DE FIBRA/FIBROCIMENTO   FORNECIMENTO E INSTALAÇÃO. AF_06/2016</t>
  </si>
  <si>
    <t>CURVA 90 GRAUS, PVC, SOLDÁVEL, DN 40 MM, INSTALADO EM RESERVAÇÃO DE ÁGUA DE EDIFICAÇÃO QUE POSSUA RESERVATÓRIO DE FIBRA/FIBROCIMENTO   FORNECIMENTO E INSTALAÇÃO. AF_06/2016</t>
  </si>
  <si>
    <t>JOELHO 90 GRAUS, PVC, SOLDÁVEL, DN 50 MM INSTALADO EM RESERVAÇÃO DE ÁGUA DE EDIFICAÇÃO QUE POSSUA RESERVATÓRIO DE FIBRA/FIBROCIMENTO   FORNECIMENTO E INSTALAÇÃO. AF_06/2016</t>
  </si>
  <si>
    <t>CURVA 90 GRAUS, PVC, SOLDÁVEL, DN 50 MM, INSTALADO EM RESERVAÇÃO DE ÁGUA DE EDIFICAÇÃO QUE POSSUA RESERVATÓRIO DE FIBRA/FIBROCIMENTO   FORNECIMENTO E INSTALAÇÃO. AF_06/2016</t>
  </si>
  <si>
    <t>JOELHO 90 GRAUS, PVC, SOLDÁVEL, DN 60 MM INSTALADO EM RESERVAÇÃO DE ÁGUA DE EDIFICAÇÃO QUE POSSUA RESERVATÓRIO DE FIBRA/FIBROCIMENTO   FORNECIMENTO E INSTALAÇÃO. AF_06/2016</t>
  </si>
  <si>
    <t>CURVA 90 GRAUS, PVC, SOLDÁVEL, DN 60 MM, INSTALADO EM RESERVAÇÃO DE ÁGUA DE EDIFICAÇÃO QUE POSSUA RESERVATÓRIO DE FIBRA/FIBROCIMENTO   FORNECIMENTO E INSTALAÇÃO. AF_06/2016</t>
  </si>
  <si>
    <t>JOELHO 90 GRAUS, PVC, SOLDÁVEL, DN 75 MM INSTALADO EM RESERVAÇÃO DE ÁGUA DE EDIFICAÇÃO QUE POSSUA RESERVATÓRIO DE FIBRA/FIBROCIMENTO   FORNECIMENTO E INSTALAÇÃO. AF_06/2016</t>
  </si>
  <si>
    <t>CURVA 90 GRAUS, PVC, SOLDÁVEL, DN 75 MM, INSTALADO EM RESERVAÇÃO DE ÁGUA DE EDIFICAÇÃO QUE POSSUA RESERVATÓRIO DE FIBRA/FIBROCIMENTO   FORNECIMENTO E INSTALAÇÃO. AF_06/2016</t>
  </si>
  <si>
    <t>JOELHO 90 GRAUS, PVC, SOLDÁVEL, DN 85 MM INSTALADO EM RESERVAÇÃO DE ÁGUA DE EDIFICAÇÃO QUE POSSUA RESERVATÓRIO DE FIBRA/FIBROCIMENTO   FORNECIMENTO E INSTALAÇÃO. AF_06/2016</t>
  </si>
  <si>
    <t>CURVA 90 GRAUS, PVC, SOLDÁVEL, DN 85 MM, INSTALADO EM RESERVAÇÃO DE ÁGUA DE EDIFICAÇÃO QUE POSSUA RESERVATÓRIO DE FIBRA/FIBROCIMENTO   FORNECIMENTO E INSTALAÇÃO. AF_06/2016</t>
  </si>
  <si>
    <t>JOELHO 90 GRAUS, PVC, SOLDÁVEL, DN 110 MM INSTALADO EM RESERVAÇÃO DE ÁGUA DE EDIFICAÇÃO QUE POSSUA RESERVATÓRIO DE FIBRA/FIBROCIMENTO   FORNECIMENTO E INSTALAÇÃO. AF_06/2016</t>
  </si>
  <si>
    <t>CURVA 90 GRAUS, PVC, SOLDÁVEL, DN 110 MM, INSTALADO EM RESERVAÇÃO DE ÁGUA DE EDIFICAÇÃO QUE POSSUA RESERVATÓRIO DE FIBRA/FIBROCIMENTO   FORNECIMENTO E INSTALAÇÃO. AF_06/2016</t>
  </si>
  <si>
    <t>TÊ, PVC, SOLDÁVEL, DN  25 MM INSTALADO EM RESERVAÇÃO DE ÁGUA DE EDIFICAÇÃO QUE POSSUA RESERVATÓRIO DE FIBRA/FIBROCIMENTO   FORNECIMENTO E INSTALAÇÃO. AF_06/2016</t>
  </si>
  <si>
    <t>TÊ COM BUCHA DE LATÃO NA BOLSA CENTRAL, PVC, SOLDÁVEL, DN  25 MM X 3/4 , INSTALADO EM RESERVAÇÃO DE ÁGUA DE EDIFICAÇÃO QUE POSSUA RESERVATÓRIO DE FIBRA/FIBROCIMENTO   FORNECIMENTO E INSTALAÇÃO. AF_06/2016</t>
  </si>
  <si>
    <t>TÊ, PVC, SOLDÁVEL, DN 32 MM INSTALADO EM RESERVAÇÃO DE ÁGUA DE EDIFICAÇÃO QUE POSSUA RESERVATÓRIO DE FIBRA/FIBROCIMENTO   FORNECIMENTO E INSTALAÇÃO. AF_06/2016</t>
  </si>
  <si>
    <t>TÊ DE REDUÇÃO, PVC, SOLDÁVEL, DN 32 MM X  25 MM, INSTALADO EM RESERVAÇÃO DE ÁGUA DE EDIFICAÇÃO QUE POSSUA RESERVATÓRIO DE FIBRA/FIBROCIMENTO   FORNECIMENTO E INSTALAÇÃO. AF_06/2016</t>
  </si>
  <si>
    <t>TÊ, PVC, SOLDÁVEL, DN 40 MM INSTALADO EM RESERVAÇÃO DE ÁGUA DE EDIFICAÇÃO QUE POSSUA RESERVATÓRIO DE FIBRA/FIBROCIMENTO   FORNECIMENTO E INSTALAÇÃO. AF_06/2016</t>
  </si>
  <si>
    <t>TÊ DE REDUÇÃO, PVC, SOLDÁVEL, DN 40 MM X 32 MM, INSTALADO EM RESERVAÇÃO DE ÁGUA DE EDIFICAÇÃO QUE POSSUA RESERVATÓRIO DE FIBRA/FIBROCIMENTO   FORNECIMENTO E INSTALAÇÃO. AF_06/2016</t>
  </si>
  <si>
    <t>TÊ, PVC, SOLDÁVEL, DN 50 MM INSTALADO EM RESERVAÇÃO DE ÁGUA DE EDIFICAÇÃO QUE POSSUA RESERVATÓRIO DE FIBRA/FIBROCIMENTO   FORNECIMENTO E INSTALAÇÃO. AF_06/2016</t>
  </si>
  <si>
    <t>TÊ DE REDUÇÃO, PVC, SOLDÁVEL, DN 50 MM X 40 MM, INSTALADO EM RESERVAÇÃO DE ÁGUA DE EDIFICAÇÃO QUE POSSUA RESERVATÓRIO DE FIBRA/FIBROCIMENTO   FORNECIMENTO E INSTALAÇÃO. AF_06/2016</t>
  </si>
  <si>
    <t>TÊ, PVC, SOLDÁVEL, DN 60 MM INSTALADO EM RESERVAÇÃO DE ÁGUA DE EDIFICAÇÃO QUE POSSUA RESERVATÓRIO DE FIBRA/FIBROCIMENTO   FORNECIMENTO E INSTALAÇÃO. AF_06/2016</t>
  </si>
  <si>
    <t>TÊ, PVC, SOLDÁVEL, DN 75 MM INSTALADO EM RESERVAÇÃO DE ÁGUA DE EDIFICAÇÃO QUE POSSUA RESERVATÓRIO DE FIBRA/FIBROCIMENTO   FORNECIMENTO E INSTALAÇÃO. AF_06/2016</t>
  </si>
  <si>
    <t>TÊ DE REDUÇÃO, PVC, SOLDÁVEL, DN 75 MM X 50 MM, INSTALADO EM RESERVAÇÃO DE ÁGUA DE EDIFICAÇÃO QUE POSSUA RESERVATÓRIO DE FIBRA/FIBROCIMENTO   FORNECIMENTO E INSTALAÇÃO. AF_06/2016</t>
  </si>
  <si>
    <t>TÊ, PVC, SOLDÁVEL, DN 85 MM INSTALADO EM RESERVAÇÃO DE ÁGUA DE EDIFICAÇÃO QUE POSSUA RESERVATÓRIO DE FIBRA/FIBROCIMENTO   FORNECIMENTO E INSTALAÇÃO. AF_06/2016</t>
  </si>
  <si>
    <t>TÊ DE REDUÇÃO, PVC, SOLDÁVEL, DN 85 MM X 60 MM, INSTALADO EM RESERVAÇÃO DE ÁGUA DE EDIFICAÇÃO QUE POSSUA RESERVATÓRIO DE FIBRA/FIBROCIMENTO   FORNECIMENTO E INSTALAÇÃO. AF_06/2016</t>
  </si>
  <si>
    <t>TÊ, PVC, SOLDÁVEL, DN 110 MM INSTALADO EM RESERVAÇÃO DE ÁGUA DE EDIFICAÇÃO QUE POSSUA RESERVATÓRIO DE FIBRA/FIBROCIMENTO   FORNECIMENTO E INSTALAÇÃO. AF_06/2016</t>
  </si>
  <si>
    <t>TÊ DE REDUÇÃO, PVC, SOLDÁVEL, DN 110 MM X 60 MM, INSTALADO EM RESERVAÇÃO DE ÁGUA DE EDIFICAÇÃO QUE POSSUA RESERVATÓRIO DE FIBRA/FIBROCIMENTO   FORNECIMENTO E INSTALAÇÃO. AF_06/2016</t>
  </si>
  <si>
    <t>ADAPTADOR COM FLANGE E ANEL DE VEDAÇÃO, PVC, SOLDÁVEL, DN  25 MM X 3/4 , INSTALADO EM RESERVAÇÃO DE ÁGUA DE EDIFICAÇÃO QUE POSSUA RESERVATÓRIO DE FIBRA/FIBROCIMENTO   FORNECIMENTO E INSTALAÇÃO. AF_06/2016</t>
  </si>
  <si>
    <t>ADAPTADOR COM FLANGE E ANEL DE VEDAÇÃO, PVC, SOLDÁVEL, DN 32 MM X 1 , INSTALADO EM RESERVAÇÃO DE ÁGUA DE EDIFICAÇÃO QUE POSSUA RESERVATÓRIO DE FIBRA/FIBROCIMENTO   FORNECIMENTO E INSTALAÇÃO. AF_06/2016</t>
  </si>
  <si>
    <t>ADAPTADOR COM FLANGE E ANEL DE VEDAÇÃO, PVC, SOLDÁVEL, DN 40 MM X 1 1/4 , INSTALADO EM RESERVAÇÃO DE ÁGUA DE EDIFICAÇÃO QUE POSSUA RESERVATÓRIO DE FIBRA/FIBROCIMENTO   FORNECIMENTO E INSTALAÇÃO. AF_06/2016</t>
  </si>
  <si>
    <t>ADAPTADOR COM FLANGE E ANEL DE VEDAÇÃO, PVC, SOLDÁVEL, DN 50 MM X 1 1/2 , INSTALADO EM RESERVAÇÃO DE ÁGUA DE EDIFICAÇÃO QUE POSSUA RESERVATÓRIO DE FIBRA/FIBROCIMENTO   FORNECIMENTO E INSTALAÇÃO. AF_06/2016</t>
  </si>
  <si>
    <t>ADAPTADOR COM FLANGE E ANEL DE VEDAÇÃO, PVC, SOLDÁVEL, DN 60 MM X 2 , INSTALADO EM RESERVAÇÃO DE ÁGUA DE EDIFICAÇÃO QUE POSSUA RESERVATÓRIO DE FIBRA/FIBROCIMENTO   FORNECIMENTO E INSTALAÇÃO. AF_06/2016</t>
  </si>
  <si>
    <t>ADAPTADOR COM FLANGES LIVRES, PVC, SOLDÁVEL, DN 75 MM X 2 1/2 , INSTALADO EM RESERVAÇÃO DE ÁGUA DE EDIFICAÇÃO QUE POSSUA RESERVATÓRIO DE FIBRA/FIBROCIMENTO   FORNECIMENTO E INSTALAÇÃO. AF_06/2016</t>
  </si>
  <si>
    <t>ADAPTADOR COM FLANGES LIVRES, PVC, SOLDÁVEL, DN 85 MM X 3 , INSTALADO EM RESERVAÇÃO DE ÁGUA DE EDIFICAÇÃO QUE POSSUA RESERVATÓRIO DE FIBRA/FIBROCIMENTO   FORNECIMENTO E INSTALAÇÃO. AF_06/2016</t>
  </si>
  <si>
    <t>ADAPTADOR COM FLANGES LIVRES, PVC, SOLDÁVEL, DN 110 MM X 4 , INSTALADO EM RESERVAÇÃO DE ÁGUA DE EDIFICAÇÃO QUE POSSUA RESERVATÓRIO DE FIBRA/FIBROCIMENTO   FORNECIMENTO E INSTALAÇÃO. AF_06/2016</t>
  </si>
  <si>
    <t>CONECTOR, CPVC, SOLDÁVEL, DN 22 MM X 3/4, INSTALADO EM RESERVAÇÃO DE ÁGUA DE EDIFICAÇÃO QUE POSSUA RESERVATÓRIO DE FIBRA/FIBROCIMENTO  FORNECIMENTO E INSTALAÇÃO. AF_06/2016</t>
  </si>
  <si>
    <t>LUVA, CPVC, SOLDÁVEL, DN 22 MM, INSTALADO EM RESERVAÇÃO DE ÁGUA DE EDIFICAÇÃO QUE POSSUA RESERVATÓRIO DE FIBRA/FIBROCIMENTO  FORNECIMENTO E INSTALAÇÃO. AF_06/2016</t>
  </si>
  <si>
    <t>CONECTOR, CPVC, SOLDÁVEL, DN 28 MM X 1, INSTALADO EM RESERVAÇÃO DE ÁGUA DE EDIFICAÇÃO QUE POSSUA RESERVATÓRIO DE FIBRA/FIBROCIMENTO  FORNECIMENTO E INSTALAÇÃO. AF_06/2016</t>
  </si>
  <si>
    <t>LUVA, CPVC, SOLDÁVEL, DN 28 MM, INSTALADO EM RESERVAÇÃO DE ÁGUA DE EDIFICAÇÃO QUE POSSUA RESERVATÓRIO DE FIBRA/FIBROCIMENTO  FORNECIMENTO E INSTALAÇÃO. AF_06/2016</t>
  </si>
  <si>
    <t>CONECTOR, CPVC, SOLDÁVEL, DN 35 MM X 1 1/4, INSTALADO EM RESERVAÇÃO DE ÁGUA DE EDIFICAÇÃO QUE POSSUA RESERVATÓRIO DE FIBRA/FIBROCIMENTO  FORNECIMENTO E INSTALAÇÃO. AF_06/2016</t>
  </si>
  <si>
    <t>LUVA, CPVC, SOLDÁVEL, DN 35 MM, INSTALADO EM RESERVAÇÃO DE ÁGUA DE EDIFICAÇÃO QUE POSSUA RESERVATÓRIO DE FIBRA/FIBROCIMENTO  FORNECIMENTO E INSTALAÇÃO. AF_06/2016</t>
  </si>
  <si>
    <t>CONECTOR, CPVC, SOLDÁVEL, DN 42 MM X 1 1/2, INSTALADO EM RESERVAÇÃO DE ÁGUA DE EDIFICAÇÃO QUE POSSUA RESERVATÓRIO DE FIBRA/FIBROCIMENTO  FORNECIMENTO E INSTALAÇÃO. AF_06/2016</t>
  </si>
  <si>
    <t>LUVA, CPVC, SOLDÁVEL, DN 42 MM, INSTALADO EM RESERVAÇÃO DE ÁGUA DE EDIFICAÇÃO QUE POSSUA RESERVATÓRIO DE FIBRA/FIBROCIMENTO  FORNECIMENTO E INSTALAÇÃO. AF_06/2016</t>
  </si>
  <si>
    <t>LUVA, CPVC, SOLDÁVEL, DN 54 MM, INSTALADO EM RESERVAÇÃO DE ÁGUA DE EDIFICAÇÃO QUE POSSUA RESERVATÓRIO DE FIBRA/FIBROCIMENTO  FORNECIMENTO E INSTALAÇÃO. AF_06/2016</t>
  </si>
  <si>
    <t>LUVA, CPVC, SOLDÁVEL, DN 89 MM, INSTALADO EM RESERVAÇÃO DE ÁGUA DE EDIFICAÇÃO QUE POSSUA RESERVATÓRIO DE FIBRA/FIBROCIMENTO  FORNECIMENTO E INSTALAÇÃO. AF_06/2016</t>
  </si>
  <si>
    <t>JOELHO 90 GRAUS, CPVC, SOLDÁVEL, DN 22 MM, INSTALADO EM RESERVAÇÃO DE ÁGUA DE EDIFICAÇÃO QUE POSSUA RESERVATÓRIO DE FIBRA/FIBROCIMENTO  FORNECIMENTO E INSTALAÇÃO. AF_06/2016</t>
  </si>
  <si>
    <t>CURVA 90 GRAUS, CPVC, SOLDÁVEL, DN 22 MM, INSTALADO EM RESERVAÇÃO DE ÁGUA DE EDIFICAÇÃO QUE POSSUA RESERVATÓRIO DE FIBRA/FIBROCIMENTO  FORNECIMENTO E INSTALAÇÃO. AF_06/2016</t>
  </si>
  <si>
    <t>JOELHO 90 GRAUS, CPVC, SOLDÁVEL, DN 28 MM, INSTALADO EM RESERVAÇÃO DE ÁGUA DE EDIFICAÇÃO QUE POSSUA RESERVATÓRIO DE FIBRA/FIBROCIMENTO  FORNECIMENTO E INSTALAÇÃO. AF_06/2016</t>
  </si>
  <si>
    <t>CURVA 90 GRAUS, CPVC, SOLDÁVEL, DN 28 MM, INSTALADO EM RESERVAÇÃO DE ÁGUA DE EDIFICAÇÃO QUE POSSUA RESERVATÓRIO DE FIBRA/FIBROCIMENTO  FORNECIMENTO E INSTALAÇÃO. AF_06/2016</t>
  </si>
  <si>
    <t>JOELHO 90 GRAUS, CPVC, SOLDÁVEL, DN 35 MM, INSTALADO EM RESERVAÇÃO DE ÁGUA DE EDIFICAÇÃO QUE POSSUA RESERVATÓRIO DE FIBRA/FIBROCIMENTO  FORNECIMENTO E INSTALAÇÃO. AF_06/2016</t>
  </si>
  <si>
    <t>JOELHO 90 GRAUS, CPVC, SOLDÁVEL, DN 42 MM, INSTALADO EM RESERVAÇÃO DE ÁGUA DE EDIFICAÇÃO QUE POSSUA RESERVATÓRIO DE FIBRA/FIBROCIMENTO  FORNECIMENTO E INSTALAÇÃO. AF_06/2016</t>
  </si>
  <si>
    <t>JOELHO 90 GRAUS, CPVC, SOLDÁVEL, DN 54 MM, INSTALADO EM RESERVAÇÃO DE ÁGUA DE EDIFICAÇÃO QUE POSSUA RESERVATÓRIO DE FIBRA/FIBROCIMENTO  FORNECIMENTO E INSTALAÇÃO. AF_06/2016</t>
  </si>
  <si>
    <t>JOELHO 90 GRAUS, CPVC, SOLDÁVEL, DN 73 MM, INSTALADO EM RESERVAÇÃO DE ÁGUA DE EDIFICAÇÃO QUE POSSUA RESERVATÓRIO DE FIBRA/FIBROCIMENTO  FORNECIMENTO E INSTALAÇÃO. AF_06/2016</t>
  </si>
  <si>
    <t>JOELHO 90 GRAUS, CPVC, SOLDÁVEL, DN 89 MM, INSTALADO EM RESERVAÇÃO DE ÁGUA DE EDIFICAÇÃO QUE POSSUA RESERVATÓRIO DE FIBRA/FIBROCIMENTO  FORNECIMENTO E INSTALAÇÃO. AF_06/2016</t>
  </si>
  <si>
    <t>TE, CPVC, SOLDÁVEL, DN 22 MM, INSTALADO EM RESERVAÇÃO DE ÁGUA DE EDIFICAÇÃO QUE POSSUA RESERVATÓRIO DE FIBRA/FIBROCIMENTO  FORNECIMENTO E INSTALAÇÃO. AF_06/2016</t>
  </si>
  <si>
    <t>TE, CPVC, SOLDÁVEL, DN 28 MM, INSTALADO EM RESERVAÇÃO DE ÁGUA DE EDIFICAÇÃO QUE POSSUA RESERVATÓRIO DE FIBRA/FIBROCIMENTO  FORNECIMENTO E INSTALAÇÃO. AF_06/2016</t>
  </si>
  <si>
    <t>TE, CPVC, SOLDÁVEL, DN 35 MM, INSTALADO EM RESERVAÇÃO DE ÁGUA DE EDIFICAÇÃO QUE POSSUA RESERVATÓRIO DE FIBRA/FIBROCIMENTO  FORNECIMENTO E INSTALAÇÃO. AF_06/2016</t>
  </si>
  <si>
    <t>TE, CPVC, SOLDÁVEL, DN 42 MM, INSTALADO EM RESERVAÇÃO DE ÁGUA DE EDIFICAÇÃO QUE POSSUA RESERVATÓRIO DE FIBRA/FIBROCIMENTO  FORNECIMENTO E INSTALAÇÃO. AF_06/2016</t>
  </si>
  <si>
    <t>TE, CPVC, SOLDÁVEL, DN 54 MM, INSTALADO EM RESERVAÇÃO DE ÁGUA DE EDIFICAÇÃO QUE POSSUA RESERVATÓRIO DE FIBRA/FIBROCIMENTO  FORNECIMENTO E INSTALAÇÃO. AF_06/2016</t>
  </si>
  <si>
    <t>TE, CPVC, SOLDÁVEL, DN 73 MM, INSTALADO EM RESERVAÇÃO DE ÁGUA DE EDIFICAÇÃO QUE POSSUA RESERVATÓRIO DE FIBRA/FIBROCIMENTO  FORNECIMENTO E INSTALAÇÃO. AF_06/2016</t>
  </si>
  <si>
    <t>TE, CPVC, SOLDÁVEL, DN 89 MM, INSTALADO EM RESERVAÇÃO DE ÁGUA DE EDIFICAÇÃO QUE POSSUA RESERVATÓRIO DE FIBRA/FIBROCIMENTO  FORNECIMENTO E INSTALAÇÃO. AF_06/2016</t>
  </si>
  <si>
    <t>ADAPTADOR COM FLANGE E ANEL DE VEDAÇÃO, PVC, SOLDÁVEL, DN  20 MM X 1/2 , INSTALADO EM RESERVAÇÃO DE ÁGUA DE EDIFICAÇÃO QUE POSSUA RESERVATÓRIO DE FIBRA/FIBROCIMENTO   FORNECIMENTO E INSTALAÇÃO. AF_06/2016</t>
  </si>
  <si>
    <t>ADAPTADOR COM FLANGES LIVRES, PVC, SOLDÁVEL LONGO, DN 32 MM X 1 , INSTALADO EM RESERVAÇÃO DE ÁGUA DE EDIFICAÇÃO QUE POSSUA RESERVATÓRIO DE FIBRA/FIBROCIMENTO   FORNECIMENTO E INSTALAÇÃO. AF_06/2016</t>
  </si>
  <si>
    <t>ADAPTADOR COM FLANGES LIVRES, PVC, SOLDÁVEL LONGO, DN 75 MM X 2 1/2 , INSTALADO EM RESERVAÇÃO DE ÁGUA DE EDIFICAÇÃO QUE POSSUA RESERVATÓRIO DE FIBRA/FIBROCIMENTO   FORNECIMENTO E INSTALAÇÃO. AF_06/2016</t>
  </si>
  <si>
    <t>ADAPTADOR COM FLANGES LIVRES, PVC, SOLDÁVEL LONGO, DN 85 MM X 3 , INSTALADO EM RESERVAÇÃO DE ÁGUA DE EDIFICAÇÃO QUE POSSUA RESERVATÓRIO DE FIBRA/FIBROCIMENTO   FORNECIMENTO E INSTALAÇÃO. AF_06/2016</t>
  </si>
  <si>
    <t>ADAPTADOR COM FLANGES LIVRES, PVC, SOLDÁVEL LONGO, DN 110 MM X 4 , INSTALADO EM RESERVAÇÃO DE ÁGUA DE EDIFICAÇÃO QUE POSSUA RESERVATÓRIO DE FIBRA/FIBROCIMENTO   FORNECIMENTO E INSTALAÇÃO. AF_06/2016</t>
  </si>
  <si>
    <t>LUVA, CPVC, SOLDÁVEL, DN 73 MM, INSTALADO EM RESERVAÇÃO DE ÁGUA DE EDIFICAÇÃO QUE POSSUA RESERVATÓRIO DE FIBRA/FIBROCIMENTO  FORNECIMENTO E INSTALAÇÃO. AF_06/2016</t>
  </si>
  <si>
    <t>VASO SANITARIO SIFONADO CONVENCIONAL COM LOUÇA BRANCA, INCLUSO CONJUNTO DE LIGAÇÃO PARA BACIA SANITÁRIA AJUSTÁVEL - FORNECIMENTO E INSTALAÇÃO. AF_10/2016</t>
  </si>
  <si>
    <t>PONTO DE CONSUMO TERMINAL DE ÁGUA FRIA (SUBRAMAL) COM TUBULAÇÃO DE PVC, DN 25 MM, INSTALADO EM RAMAL DE ÁGUA, INCLUSOS RASGO E CHUMBAMENTO EM ALVENARIA. AF_12/2014</t>
  </si>
  <si>
    <t>PONTO DE CONSUMO TERMINAL DE ÁGUA QUENTE (SUBRAMAL) COM TUBULAÇÃO DE CPVC, DN 22 MM, INSTALADO EM RAMAL DE ÁGUA, INCLUSOS RASGO E CHUMBAMENTO EM ALVENARIA. AF_12/2014</t>
  </si>
  <si>
    <t>KIT DE REGISTRO DE PRESSÃO BRUTO DE LATÃO ½", INCLUSIVE CONEXÕES,  ROSCÁVEL, INSTALADO EM RAMAL DE ÁGUA FRIA - FORNECIMENTO E INSTALAÇÃO. AF_12/2014</t>
  </si>
  <si>
    <t>KIT DE REGISTRO DE PRESSÃO BRUTO DE LATÃO ¾", INCLUSIVE CONEXÕES, ROSCÁVEL, INSTALADO EM RAMAL DE ÁGUA FRIA - FORNECIMENTO E INSTALAÇÃO. AF_12/2014</t>
  </si>
  <si>
    <t>KIT DE REGISTRO DE GAVETA BRUTO DE LATÃO ½", INCLUSIVE CONEXÕES, ROSCÁVEL, INSTALADO EM RAMAL DE ÁGUA FRIA - FORNECIMENTO E INSTALAÇÃO. AF_12/2014</t>
  </si>
  <si>
    <t>KIT DE REGISTRO DE GAVETA BRUTO DE LATÃO ¾", INCLUSIVE CONEXÕES, ROSCÁVEL, INSTALADO EM RAMAL DE ÁGUA FRIA - FORNECIMENTO E INSTALAÇÃO. AF_12/2014</t>
  </si>
  <si>
    <t>KIT DE MISTURADOR BASE BRUTA DE LATÃO ¾" MONOCOMANDO PARA CHUVEIRO, INCLUSIVE CONEXÕES, INSTALADO EM RAMAL DE ÁGUA - FORNECIMENTO E INSTALAÇÃO. AF_12/2014</t>
  </si>
  <si>
    <t>KIT DE TÊ MISTURADOR EM CPVC ¾" COM DUPLO COMANDO PARA CHUVEIRO, INCLUSIVE CONEXÕES, INSTALADO EM RAMAL DE ÁGUA - FORNECIMENTO E INSTALAÇÃO. AF_12/2014</t>
  </si>
  <si>
    <t>KIT CAVALETE PARA MEDIÇÃO DE ÁGUA - ENTRADA PRINCIPAL, EM AÇO GALVANIZADO DN 32 (1 ¼)  FORNECIMENTO E INSTALAÇÃO (EXCLUSIVE HIDRÔMETRO). AF_11/2016</t>
  </si>
  <si>
    <t>KIT CAVALETE PARA MEDIÇÃO DE ÁGUA - ENTRADA PRINCIPAL, EM AÇO GALVANIZADO DN 40 (1 ½)  FORNECIMENTO E INSTALAÇÃO (EXCLUSIVE HIDRÔMETRO). AF_11/2016</t>
  </si>
  <si>
    <t>KIT CAVALETE PARA MEDIÇÃO DE ÁGUA - ENTRADA PRINCIPAL, EM AÇO GALVANIZADO DN 50 (2)  FORNECIMENTO E INSTALAÇÃO (EXCLUSIVE HIDRÔMETRO). AF_11/2016</t>
  </si>
  <si>
    <t>KIT CAVALETE PARA MEDIÇÃO DE ÁGUA - ENTRADA INDIVIDUALIZADA, EM PVC DN 25 (¾), PARA 2 MEDIDORES  FORNECIMENTO E INSTALAÇÃO (EXCLUSIVE HIDRÔMETRO). AF_11/2016</t>
  </si>
  <si>
    <t>KIT CAVALETE PARA MEDIÇÃO DE ÁGUA - ENTRADA INDIVIDUALIZADA, EM PVC DN 25 (¾), PARA 3 MEDIDORES  FORNECIMENTO E INSTALAÇÃO (EXCLUSIVE HIDRÔMETRO). AF_11/2016</t>
  </si>
  <si>
    <t>KIT CAVALETE PARA MEDIÇÃO DE ÁGUA - ENTRADA INDIVIDUALIZADA, EM PVC DN 25 (¾), PARA 4 MEDIDORES  FORNECIMENTO E INSTALAÇÃO (EXCLUSIVE HIDRÔMETRO). AF_11/2016</t>
  </si>
  <si>
    <t>KIT CAVALETE PARA MEDIÇÃO DE ÁGUA - ENTRADA INDIVIDUALIZADA, EM PVC DN 32 (1), PARA 1 MEDIDOR  FORNECIMENTO E INSTALAÇÃO (EXCLUSIVE HIDRÔMETRO). AF_11/2016</t>
  </si>
  <si>
    <t>KIT CAVALETE PARA MEDIÇÃO DE ÁGUA - ENTRADA INDIVIDUALIZADA, EM PVC DN 32 (1), PARA 2 MEDIDORES  FORNECIMENTO E INSTALAÇÃO (EXCLUSIVE HIDRÔMETRO). AF_11/2016</t>
  </si>
  <si>
    <t>KIT CAVALETE PARA MEDIÇÃO DE ÁGUA - ENTRADA INDIVIDUALIZADA, EM PVC DN 32 (1), PARA 3 MEDIDORES  FORNECIMENTO E INSTALAÇÃO (EXCLUSIVE HIDRÔMETRO). AF_11/2016</t>
  </si>
  <si>
    <t>KIT CAVALETE PARA MEDIÇÃO DE ÁGUA - ENTRADA INDIVIDUALIZADA, EM PVC DN 32 (1), PARA 4 MEDIDORES  FORNECIMENTO E INSTALAÇÃO (EXCLUSIVE HIDRÔMETRO). AF_11/2016</t>
  </si>
  <si>
    <t>HIDRÔMETRO DN 20 (½), 1,5 M³/H  FORNECIMENTO E INSTALAÇÃO. AF_11/2016</t>
  </si>
  <si>
    <t>HIDRÔMETRO DN 20 (½), 3,0 M³/H  FORNECIMENTO E INSTALAÇÃO. AF_11/2016</t>
  </si>
  <si>
    <t>HIDRÔMETRO DN 25 (¾ ), 5,0 M³/H FORNECIMENTO E INSTALAÇÃO. AF_11/2016</t>
  </si>
  <si>
    <t>CAIXA EM CONCRETO PRÉ-MOLDADO PARA ABRIGO DE HIDRÔMETRO COM DN 20 (½)  FORNECIMENTO E INSTALAÇÃO. AF_11/2016</t>
  </si>
  <si>
    <t>FURO EM ALVENARIA PARA DIÂMETROS MENORES OU IGUAIS A 40 MM. AF_05/2015</t>
  </si>
  <si>
    <t>FURO EM ALVENARIA PARA DIÂMETROS MAIORES QUE 40 MM E MENORES OU IGUAIS A 75 MM. AF_05/2015</t>
  </si>
  <si>
    <t>FURO EM ALVENARIA PARA DIÂMETROS MAIORES QUE 75 MM. AF_05/2015</t>
  </si>
  <si>
    <t>FURO EM CONCRETO PARA DIÂMETROS MENORES OU IGUAIS A 40 MM. AF_05/2015</t>
  </si>
  <si>
    <t>FURO EM CONCRETO PARA DIÂMETROS MAIORES QUE 40 MM E MENORES OU IGUAIS A 75 MM. AF_05/2015</t>
  </si>
  <si>
    <t>FURO EM CONCRETO PARA DIÂMETROS MAIORES QUE 75 MM. AF_05/2015</t>
  </si>
  <si>
    <t>RASGO EM ALVENARIA PARA RAMAIS/ DISTRIBUIÇÃO COM DIAMETROS MENORES OU IGUAIS A 40 MM. AF_05/2015</t>
  </si>
  <si>
    <t>RASGO EM CONTRAPISO PARA RAMAIS/ DISTRIBUIÇÃO COM DIÂMETROS MENORES OU IGUAIS A 40 MM. AF_05/2015</t>
  </si>
  <si>
    <t>RASGO EM CONTRAPISO PARA RAMAIS/ DISTRIBUIÇÃO COM DIÂMETROS MAIORES QUE 40 MM E MENORES OU IGUAIS A 75 MM. AF_05/2015</t>
  </si>
  <si>
    <t>RASGO EM CONTRAPISO PARA RAMAIS/ DISTRIBUIÇÃO COM DIÂMETROS MAIORES QUE 75 MM. AF_05/2015</t>
  </si>
  <si>
    <t>RASGO EM ALVENARIA PARA ELETRODUTOS COM DIAMETROS MENORES OU IGUAIS A 40 MM. AF_05/2015</t>
  </si>
  <si>
    <t>PASSANTE TIPO PEÇA EM POLIESTIRENO PARA ABERTURA PARA PASSAGEM DE 1 TUBO, FIXADO EM LAJE. AF_05/2015</t>
  </si>
  <si>
    <t>PASSANTE TIPO PEÇA EM POLIESTIRENO PARA ABERTURA PARA PASSAGEM DE MAIS DE 1 TUBO, FIXADO EM LAJE. AF_05/2015</t>
  </si>
  <si>
    <t>PASSANTE TIPO TUBO DE DIÂMETRO MENOR OU IGUAL A 40 MM, FIXADO EM LAJE. AF_05/2015</t>
  </si>
  <si>
    <t>PASSANTE TIPO TUBO DE DIÂMETRO MAIORES QUE 40 MM E MENORES OU IGUAIS A 75 MM, FIXADO EM LAJE. AF_05/2015</t>
  </si>
  <si>
    <t>PASSANTE TIPO TUBO DE DIÂMETRO MAIOR QUE 75 MM, FIXADO EM LAJE. AF_05/2015</t>
  </si>
  <si>
    <t>QUEBRA EM ALVENARIA PARA INSTALAÇÃO DE CAIXA DE TOMADA (4X4 OU 4X2). AF_05/2015</t>
  </si>
  <si>
    <t>QUEBRA EM ALVENARIA PARA INSTALAÇÃO DE QUADRO DISTRIBUIÇÃO PEQUENO (19X25 CM). AF_05/2015</t>
  </si>
  <si>
    <t>QUEBRA EM ALVENARIA PARA INSTALAÇÃO DE QUADRO DISTRIBUIÇÃO GRANDE (76X40 CM). AF_05/2015</t>
  </si>
  <si>
    <t>QUEBRA EM ALVENARIA PARA INSTALAÇÃO DE ABRIGO PARA MANGUEIRAS (90X60 CM). AF_05/2015</t>
  </si>
  <si>
    <t>CHUMBAMENTO LINEAR EM ALVENARIA PARA RAMAIS/DISTRIBUIÇÃO COM DIÂMETROS MENORES OU IGUAIS A 40 MM. AF_05/2015</t>
  </si>
  <si>
    <t>CHUMBAMENTO LINEAR EM ALVENARIA PARA RAMAIS/DISTRIBUIÇÃO COM DIÂMETROS MAIORES QUE 40 MM E MENORES OU IGUAIS A 75 MM. AF_05/2015</t>
  </si>
  <si>
    <t>CHUMBAMENTO LINEAR EM CONTRAPISO PARA RAMAIS/DISTRIBUIÇÃO COM DIÂMETROS MENORES OU IGUAIS A 40 MM. AF_05/2015</t>
  </si>
  <si>
    <t>CHUMBAMENTO LINEAR EM CONTRAPISO PARA RAMAIS/DISTRIBUIÇÃO COM DIÂMETROS MAIORES QUE 40 MM E MENORES OU IGUAIS A 75 MM. AF_05/2015</t>
  </si>
  <si>
    <t>CHUMBAMENTO LINEAR EM CONTRAPISO PARA RAMAIS/DISTRIBUIÇÃO COM DIÂMETROS MAIORES QUE 75 MM. AF_05/2015</t>
  </si>
  <si>
    <t>FIXAÇÃO DE TUBOS HORIZONTAIS DE PEX DIAMETROS IGUAIS OU INFERIORES A 40 MM COM ABRAÇADEIRA PLÁSTICA 390 MM, FIXADA EM LAJE. AF_05/2015</t>
  </si>
  <si>
    <t>FIXAÇÃO DE TUBOS HORIZONTAIS DE PPR DIÂMETROS MENORES OU IGUAIS A 40 MM COM ABRAÇADEIRA METÁLICA RÍGIDA TIPO D 1/2", FIXADA EM PERFILADO EM LAJE. AF_05/2015</t>
  </si>
  <si>
    <t>FIXAÇÃO DE TUBOS HORIZONTAIS DE PPR DIÂMETROS MAIORES QUE 40 MM E MENORES OU IGUAIS A 75 MM COM ABRAÇADEIRA METÁLICA RÍGIDA TIPO D 1 1/2", FIXADA EM PERFILADO EM LAJE. AF_05/2015</t>
  </si>
  <si>
    <t>FIXAÇÃO DE TUBOS HORIZONTAIS DE PPR DIÂMETROS MAIORES QUE 75 MM COM ABRAÇADEIRA METÁLICA RÍGIDA TIPO D 3", FIXADA EM PERFILADO EM LAJE. AF_05/2015</t>
  </si>
  <si>
    <t>FIXAÇÃO DE TUBOS HORIZONTAIS DE PVC, CPVC OU COBRE DIÂMETROS MENORES OU IGUAIS A 40 MM OU ELETROCALHAS ATÉ 150MM DE LARGURA, COM ABRAÇADEIRA METÁLICA RÍGIDA TIPO D 1/2, FIXADA EM PERFILADO EM LAJE. AF_05/2015</t>
  </si>
  <si>
    <t>FIXAÇÃO DE TUBOS HORIZONTAIS DE PVC, CPVC OU COBRE DIÂMETROS MAIORES QUE 40 MM E MENORES OU IGUAIS A 75 MM COM ABRAÇADEIRA METÁLICA RÍGIDA TIPO D 1 1/2", FIXADA EM PERFILADO EM LAJE. AF_05/2015</t>
  </si>
  <si>
    <t>FIXAÇÃO DE TUBOS HORIZONTAIS DE PVC, CPVC OU COBRE DIÂMETROS MAIORES QUE 75 MM COM ABRAÇADEIRA METÁLICA RÍGIDA TIPO D 3", FIXADA EM PERFILADO EM LAJE. AF_05/2015</t>
  </si>
  <si>
    <t>FIXAÇÃO DE TUBOS VERTICAIS DE PPR DIÂMETROS MENORES OU IGUAIS A 40 MM COM ABRAÇADEIRA METÁLICA RÍGIDA TIPO D 1/2", FIXADA EM PERFILADO EM ALVENARIA. AF_05/2015</t>
  </si>
  <si>
    <t>FIXAÇÃO DE TUBOS VERTICAIS DE PPR DIÂMETROS MAIORES QUE 40 MM E MENORES OU IGUAIS A 75 MM COM ABRAÇADEIRA METÁLICA RÍGIDA TIPO D 1 1/2", FIXADA EM PERFILADO EM ALVENARIA. AF_05/2015</t>
  </si>
  <si>
    <t>FIXAÇÃO DE TUBOS VERTICAIS DE PPR DIÂMETROS MAIORES QUE 75 MM COM ABRAÇADEIRA METÁLICA RÍGIDA TIPO D 3", FIXADA EM PERFILADO EM ALVENARIA. AF_05/2015</t>
  </si>
  <si>
    <t>FIXAÇÃO DE TUBOS HORIZONTAIS DE PPR DIÂMETROS MENORES OU IGUAIS A 40 MM COM ABRAÇADEIRA METÁLICA FLEXÍVEL 18 MM, FIXADA DIRETAMENTE NA LAJE. AF_05/2015</t>
  </si>
  <si>
    <t>FIXAÇÃO DE TUBOS HORIZONTAIS DE PPR DIÂMETROS MAIORES QUE 40 MM E MENORES OU IGUAIS A 75 MM COM ABRAÇADEIRA METÁLICA FLEXÍVEL 18 MM, FIXADA DIRETAMENTE NA LAJE. AF_05/2015</t>
  </si>
  <si>
    <t>FIXAÇÃO DE TUBOS HORIZONTAIS DE PPR DIÂMETROS MAIORES QUE 75 MM COM ABRAÇADEIRA METÁLICA FLEXÍVEL 18 MM, FIXADA DIRETAMENTE NA LAJE. AF_05/2015</t>
  </si>
  <si>
    <t>FIXAÇÃO DE TUBOS HORIZONTAIS DE PVC, CPVC OU COBRE DIÂMETROS MENORES OU IGUAIS A 40 MM COM ABRAÇADEIRA METÁLICA FLEXÍVEL 18 MM, FIXADA DIRETAMENTE NA LAJE. AF_05/2015</t>
  </si>
  <si>
    <t>FIXAÇÃO DE TUBOS HORIZONTAIS DE PVC, CPVC OU COBRE DIÂMETROS MAIORES QUE 40 MM E MENORES OU IGUAIS A 75 MM COM ABRAÇADEIRA METÁLICA FLEXÍVEL 18 MM, FIXADA DIRETAMENTE NA LAJE. AF_05/2015</t>
  </si>
  <si>
    <t>FIXAÇÃO DE TUBOS HORIZONTAIS DE PVC, CPVC OU COBRE DIÂMETROS MAIORES QUE 75 MM COM ABRAÇADEIRA METÁLICA FLEXÍVEL 18 MM, FIXADA DIRETAMENTE NA LAJE. AF_05/2015</t>
  </si>
  <si>
    <t>CHUMBAMENTO PONTUAL DE ABERTURA EM LAJE COM PASSAGEM DE 1 TUBO DE DIAMETRO EQUIVALENTE IGUAL À  50 MM. AF_05/2015</t>
  </si>
  <si>
    <t>CHUMBAMENTO PONTUAL DE ABERTURA EM LAJE COM PASSAGEM DE MAIS DE 1 TUBO DE  DIAMETRO EQUIVALENTE IGUAL À  50 MM. AF_05/2015</t>
  </si>
  <si>
    <t>CHUMBAMENTO PONTUAL EM PASSAGEM DE TUBO COM DIÂMETRO MENOR OU IGUAL A 40 MM. AF_05/2015</t>
  </si>
  <si>
    <t>CHUMBAMENTO PONTUAL EM PASSAGEM DE TUBO COM DIÂMETROS ENTRE 40 MM E 75 MM. AF_05/2015</t>
  </si>
  <si>
    <t>CHUMBAMENTO PONTUAL EM PASSAGEM DE TUBO COM DIÂMETRO MAIOR QUE 75 MM. AF_05/2015</t>
  </si>
  <si>
    <t>RASGO EM ALVENARIA PARA RAMAIS/ DISTRIBUIÇÃO COM DIÂMETROS MAIORES QUE 40 MM E MENORES OU IGUAIS A 75 MM. AF_05/2015</t>
  </si>
  <si>
    <t>CONJUNTO HIDRÁULICO PARA INSTALAÇÃO DE BOMBA EM AÇO ROSCÁVEL, DN SUCÇÃO 65 (2½) E DN RECALQUE 50 (2), PARA EDIFICAÇÃO ENTRE 12 E 18 PAVIMENTOS  FORNECIMENTO E INSTALAÇÃO. AF_06/2016</t>
  </si>
  <si>
    <t>CONJUNTO HIDRÁULICO PARA INSTALAÇÃO DE BOMBA EM AÇO ROSCÁVEL, DN SUCÇÃO 50 (2) E DN RECALQUE 40 (1 1/2), PARA EDIFICAÇÃO ENTRE 8 E 12 PAVIMENTOS  FORNECIMENTO E INSTALAÇÃO. AF_06/2016</t>
  </si>
  <si>
    <t>CONJUNTO HIDRÁULICO PARA INSTALAÇÃO DE BOMBA EM AÇO ROSCÁVEL, DN SUCÇÃO 40 (1 1/2) E DN RECALQUE 32 (1 1/4), PARA EDIFICAÇÃO ENTRE 4 E 8 PAVIMENTOS  FORNECIMENTO E INSTALAÇÃO. AF_06/2016</t>
  </si>
  <si>
    <t>CONJUNTO HIDRÁULICO PARA INSTALAÇÃO DE BOMBA EM AÇO ROSCÁVEL, DN SUCÇÃO 32 (1 1/4) E DN RECALQUE 25 (1), PARA EDIFICAÇÃO ATÉ 4 PAVIMENTOS  FORNECIMENTO E INSTALAÇÃO. AF_06/2016</t>
  </si>
  <si>
    <t>FIXAÇÃO UTILIZANDO PARAFUSO E BUCHA DE NYLON, SOMENTE MÃO DE OBRA. AF_10/2016</t>
  </si>
  <si>
    <t>ATERRO MECANIZADO DE VALA COM ESCAVADEIRA HIDRÁULICA (CAPACIDADE DA CAÇAMBA: 0,8 M³ / POTÊNCIA: 111 HP), LARGURA DE 1,5 A 2,5 M, PROFUNDIDADE ATÉ 1,5 M, COM SOLO ARGILO-ARENOSO. AF_05/2016</t>
  </si>
  <si>
    <t>ATERRO MECANIZADO DE VALA COM ESCAVADEIRA HIDRÁULICA (CAPACIDADE DA CAÇAMBA: 0,8 M³ / POTÊNCIA: 111 HP), LARGURA ATÉ 1,5 M, PROFUNDIDADE DE 1,5 A 3,0 M, COM SOLO ARGILO-ARENOSO. AF_05/2016</t>
  </si>
  <si>
    <t>ATERRO MECANIZADO DE VALA COM ESCAVADEIRA HIDRÁULICA (CAPACIDADE DA CAÇAMBA: 0,8 M³ / POTÊNCIA: 111 HP), LARGURA DE 1,5 A 2,5 M, PROFUNDIDADE DE 1,5 A 3,0 M, COM SOLO ARGILO-ARENOSO. AF_05/2016</t>
  </si>
  <si>
    <t>ATERRO MECANIZADO DE VALA COM ESCAVADEIRA HIDRÁULICA (CAPACIDADE DA CAÇAMBA: 0,8 M³ / POTÊNCIA: 111 HP), LARGURA ATÉ 1,5 M, PROFUNDIDADE DE 3,0 A 4,5 M, COM SOLO ARGILO-ARENOSO. AF_05/2016</t>
  </si>
  <si>
    <t>ATERRO MECANIZADO DE VALA COM ESCAVADEIRA HIDRÁULICA (CAPACIDADE DA CAÇAMBA: 0,8 M³ / POTÊNCIA: 111 HP), LARGURA DE 1,5 A 2,5 M, PROFUNDIDADE DE 3,0 A 4,5 M, COM SOLO ARGILO-ARENOSO. AF_05/2016</t>
  </si>
  <si>
    <t>ATERRO MECANIZADO DE VALA COM ESCAVADEIRA HIDRÁULICA (CAPACIDADE DA CAÇAMBA: 0,8 M³ / POTÊNCIA: 111 HP), LARGURA ATÉ 1,5 M, PROFUNDIDADE DE 4,5 A 6,0 M, COM SOLO ARGILO-ARENOSO. AF_05/2016</t>
  </si>
  <si>
    <t>ATERRO MECANIZADO DE VALA COM ESCAVADEIRA HIDRÁULICA (CAPACIDADE DA CAÇAMBA: 0,8 M³ / POTÊNCIA: 111 HP), LARGURA DE 1,5 A 2,5 M, PROFUNDIDADE DE 4,5 A 6,0 M, COM SOLO ARGILO-ARENOSO. AF_05/2016</t>
  </si>
  <si>
    <t>ATERRO MECANIZADO DE VALA COM RETROESCAVADEIRA (CAPACIDADE DA CAÇAMBA DA RETRO: 0,26 M³ / POTÊNCIA: 88 HP), LARGURA ATÉ 0,8 M, PROFUNDIDADE ATÉ 1,5 M, COM SOLO ARGILO-ARENOSO. AF_05/2016</t>
  </si>
  <si>
    <t>ATERRO MECANIZADO DE VALA COM RETROESCAVADEIRA (CAPACIDADE DA CAÇAMBA DA RETRO: 0,26 M³ / POTÊNCIA: 88 HP), LARGURA DE 0,8 A 1,5 M, PROFUNDIDADE ATÉ 1,5 M, COM SOLO ARGILO-ARENOSO. AF_05/2016</t>
  </si>
  <si>
    <t>ATERRO MECANIZADO DE VALA COM RETROESCAVADEIRA (CAPACIDADE DA CAÇAMBA DA RETRO: 0,26 M³ / POTÊNCIA: 88 HP), LARGURA ATÉ 0,8 M, PROFUNDIDADE DE 1,5 A 3,0 M, COM SOLO ARGILO-ARENOSO. AF_05/2016</t>
  </si>
  <si>
    <t>ATERRO MECANIZADO DE VALA COM RETROESCAVADEIRA (CAPACIDADE DA CAÇAMBA DA RETRO: 0,26 M³ / POTÊNCIA: 88 HP), LARGURA DE 0,8 A 1,5 M, PROFUNDIDADE DE 1,5 A 3,0 M, COM SOLO ARGILO-ARENOSO. AF_05/2016</t>
  </si>
  <si>
    <t>ATERRO MANUAL DE VALAS COM SOLO ARGILO-ARENOSO E COMPACTAÇÃO MECANIZADA. AF_05/2016</t>
  </si>
  <si>
    <t>ATERRO MECANIZADO DE VALA COM ESCAVADEIRA HIDRÁULICA (CAPACIDADE DA CAÇAMBA: 0,8 M³ / POTÊNCIA: 111 HP), LARGURA DE 1,5 A 2,5 M, PROFUNDIDADE ATÉ 1,5 M, COM AREIA PARA ATERRO. AF_05/2016</t>
  </si>
  <si>
    <t>ATERRO MECANIZADO DE VALA COM ESCAVADEIRA HIDRÁULICA (CAPACIDADE DA CAÇAMBA: 0,8 M³ / POTÊNCIA: 111 HP), LARGURA ATÉ 1,5 M, PROFUNDIDADE DE 1,5 A 3,0 M, COM AREIA PARA ATERRO. AF_05/2016</t>
  </si>
  <si>
    <t>ATERRO MECANIZADO DE VALA COM ESCAVADEIRA HIDRÁULICA (CAPACIDADE DA CAÇAMBA: 0,8 M³ / POTÊNCIA: 111 HP), LARGURA DE 1,5 A 2,5 M, PROFUNDIDADE DE 1,5 A 3,0 M, COM AREIA PARA ATERRO. AF_05/2016</t>
  </si>
  <si>
    <t>ATERRO MECANIZADO DE VALA COM ESCAVADEIRA HIDRÁULICA (CAPACIDADE DA CAÇAMBA: 0,8 M³ / POTÊNCIA: 111 HP), LARGURA ATÉ 1,5 M, PROFUNDIDADE DE 3,0 A 4,5 M, COM AREIA PARA ATERRO. AF_05/2016</t>
  </si>
  <si>
    <t>ATERRO MECANIZADO DE VALA COM ESCAVADEIRA HIDRÁULICA (CAPACIDADE DA CAÇAMBA: 0,8 M³ / POTÊNCIA: 111 HP), LARGURA DE 1,5 A 2,5 M, PROFUNDIDADE DE 3,0 A 4,5 M, COM AREIA PARA ATERRO. AF_05/2016</t>
  </si>
  <si>
    <t>ATERRO MECANIZADO DE VALA COM ESCAVADEIRA HIDRÁULICA (CAPACIDADE DA CAÇAMBA: 0,8 M³ / POTÊNCIA: 111 HP), LARGURA ATÉ 1,5 M, PROFUNDIDADE DE 4,5 A 6,0 M, COM AREIA PARA ATERRO. AF_05/2016</t>
  </si>
  <si>
    <t>ATERRO MECANIZADO DE VALA COM ESCAVADEIRA HIDRÁULICA (CAPACIDADE DA CAÇAMBA: 0,8 M³ / POTÊNCIA: 111 HP), LARGURA DE 1,5 A 2,5 M, PROFUNDIDADE DE 4,5 A 6,0 M, COM AREIA PARA ATERRO. AF_05/2016</t>
  </si>
  <si>
    <t>ATERRO MECANIZADO DE VALA COM RETROESCAVADEIRA (CAPACIDADE DA CAÇAMBA DA RETRO: 0,26 M³ / POTÊNCIA: 88 HP), LARGURA ATÉ 0,8 M, PROFUNDIDADE ATÉ 1,5 M, COM AREIA PARA ATERRO. AF_05/2016</t>
  </si>
  <si>
    <t>ATERRO MECANIZADO DE VALA COM RETROESCAVADEIRA (CAPACIDADE DA CAÇAMBA DA RETRO: 0,26 M³ / POTÊNCIA: 88 HP), LARGURA DE 0,8 A 1,5 M, PROFUNDIDADE ATÉ 1,5 M, COM AREIA PARA ATERRO. AF_05/2016</t>
  </si>
  <si>
    <t>ATERRO MECANIZADO DE VALA COM RETROESCAVADEIRA (CAPACIDADE DA CAÇAMBA DA RETRO: 0,26 M³ / POTÊNCIA: 88 HP), LARGURA ATÉ 0,8 M, PROFUNDIDADE DE 1,5 A 3,0 M, COM AREIA PARA ATERRO. AF_05/2016</t>
  </si>
  <si>
    <t>ATERRO MECANIZADO DE VALA COM RETROESCAVADEIRA (CAPACIDADE DA CAÇAMBA DA RETRO: 0,26 M³ / POTÊNCIA: 88 HP), LARGURA DE 0,8 A 1,5 M, PROFUNDIDADE DE 1,5 A 3,0 M, COM AREIA PARA ATERRO. AF_05/2016</t>
  </si>
  <si>
    <t>ATERRO MANUAL DE VALAS COM AREIA PARA ATERRO E COMPACTAÇÃO MECANIZADA. AF_05/2016</t>
  </si>
  <si>
    <t>REATERRO MECANIZADO DE VALA COM ESCAVADEIRA HIDRÁULICA (CAPACIDADE DA CAÇAMBA: 0,8 M³ / POTÊNCIA: 111 HP), LARGURA DE 1,5 A 2,5 M, PROFUNDIDADE DE 3,0  A 4,5 M, COM SOLO (SEM SUBSTITUIÇÃO) DE 1ª CATEGORIA EM LOCAIS COM ALTO NÍVEL DE INTERFERÊNCIA. AF_04/2016</t>
  </si>
  <si>
    <t>REATERRO MECANIZADO DE VALA COM ESCAVADEIRA HIDRÁULICA (CAPACIDADE DA CAÇAMBA: 0,8 M³ / POTÊNCIA: 111 HP), LARGURA DE 1,5 A 2,5 M, PROFUNDIDADE DE 1,5 A 3,0 M, COM SOLO (SEM SUBSTITUIÇÃO) DE 1ª CATEGORIA EM LOCAIS COM BAIXO NÍVEL DE INTERFERÊNCIA. AF_04/2016</t>
  </si>
  <si>
    <t>REATERRO MECANIZADO DE VALA COM ESCAVADEIRA HIDRÁULICA (CAPACIDADE DA CAÇAMBA: 0,8 M³ / POTÊNCIA: 111 HP), LARGURA DE 1,5 A 2,5 M, PROFUNDIDADE DE 3,0 A 4,5 M, COM SOLO (SEM SUBSTITUIÇÃO) DE 1ª CATEGORIA EM LOCAIS COM BAIXO NÍVEL DE INTERFERÊNCIA. AF_04/2016</t>
  </si>
  <si>
    <t>REATERRO MECANIZADO DE VALA COM ESCAVADEIRA HIDRÁULICA (CAPACIDADE DA CAÇAMBA: 0,8 M³ / POTÊNCIA: 111 HP), LARGURA DE 1,5 A 2,5 M, PROFUNDIDADE DE 4,5 A 6,0 M, COM SOLO (SEM SUBSTITUIÇÃO) DE 1ª CATEGORIA EM LOCAIS COM BAIXO NÍVEL DE INTERFERÊNCIA. AF_04/2016</t>
  </si>
  <si>
    <t>REATERRO MECANIZADO DE VALA COM RETROESCAVADEIRA (CAPACIDADE DA CAÇAMBA DA RETRO: 0,26 M³ / POTÊNCIA: 88 HP), LARGURA ATÉ 0,8 M, PROFUNDIDADE ATÉ 1,5 M, COM SOLO (SEM SUBSTITUIÇÃO)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</si>
  <si>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</si>
  <si>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BAIXO NÍVEL DE INTERFERÊNCIA. AF_04/2016</t>
  </si>
  <si>
    <t>REATERRO MANUAL DE VALAS COM COMPACTAÇÃO MECANIZADA. AF_04/2016</t>
  </si>
  <si>
    <t>TXKM</t>
  </si>
  <si>
    <t>M3XKM</t>
  </si>
  <si>
    <t>UMIDIFICAÇÃO DE MATERIAL PARA VALAS COM CAMINHÃO PIPA 10000L. AF_11/2016</t>
  </si>
  <si>
    <t>(COMPOSIÇÃO REPRESENTATIVA) DE ALVENARIA DE BLOCOS DE CONCRETO ESTRUTURAL 14X19X39 CM, (ESPESSURA 14 CM), FBK = 4,5 MPA, UTILIZANDO PALHETA, PARA EDIFICAÇÃO HABITACIONAL. AF_10/2015</t>
  </si>
  <si>
    <t>COMPOSIÇÃO REPRESENTATIVA DE SERVIÇOS DE ALVENARIA DE BLOCOS DE CONCRETO ESTRUTURAL 14X19X29 CM, (ESPESSURA 14 CM), FBK = 4,5 MPA, UTILIZANDO PALHETA, PARA EDIFICAÇÃO HABITACIONAL. AF_10/2015</t>
  </si>
  <si>
    <t>APLICAÇÃO MANUAL DE FUNDO SELADOR ACRÍLICO EM PANOS COM PRESENÇA DE VÃOS DE EDIFÍCIOS DE MÚLTIPLOS PAVIMENTOS. AF_06/2014</t>
  </si>
  <si>
    <t>APLICAÇÃO MANUAL DE FUNDO SELADOR ACRÍLICO EM PANOS CEGOS DE FACHADA (SEM PRESENÇA DE VÃOS) DE EDIFÍCIOS DE MÚLTIPLOS PAVIMENTOS. AF_06/2014</t>
  </si>
  <si>
    <t>APLICAÇÃO MANUAL DE FUNDO SELADOR ACRÍLICO EM SUPERFÍCIES EXTERNAS DE SACADA DE EDIFÍCIOS DE MÚLTIPLOS PAVIMENTOS. AF_06/2014</t>
  </si>
  <si>
    <t>APLICAÇÃO MANUAL DE FUNDO SELADOR ACRÍLICO EM SUPERFÍCIES INTERNAS DA SACADA DE EDIFÍCIOS DE MÚLTIPLOS PAVIMENTOS. AF_06/2014</t>
  </si>
  <si>
    <t>APLICAÇÃO MANUAL DE FUNDO SELADOR ACRÍLICO EM PAREDES EXTERNAS DE CASAS. AF_06/2014</t>
  </si>
  <si>
    <t>APLICAÇÃO MANUAL DE PINTURA COM TINTA TEXTURIZADA ACRÍLICA EM PANOS COM PRESENÇA DE VÃOS DE EDIFÍCIOS DE MÚLTIPLOS PAVIMENTOS, UMA COR. AF_06/2014</t>
  </si>
  <si>
    <t>APLICAÇÃO MANUAL DE PINTURA COM TINTA TEXTURIZADA ACRÍLICA EM PANOS CEGOS DE FACHADA (SEM PRESENÇA DE VÃOS) DE EDIFÍCIOS DE MÚLTIPLOS PAVIMENTOS, UMA COR. AF_06/2014</t>
  </si>
  <si>
    <t>APLICAÇÃO MANUAL DE PINTURA COM TINTA TEXTURIZADA ACRÍLICA EM SUPERFÍCIES EXTERNAS DE SACADA DE EDIFÍCIOS DE MÚLTIPLOS PAVIMENTOS, UMA COR. AF_06/2014</t>
  </si>
  <si>
    <t>APLICAÇÃO MANUAL DE PINTURA COM TINTA TEXTURIZADA ACRÍLICA EM SUPERFÍCIES INTERNAS DA SACADA DE EDIFÍCIOS DE MÚLTIPLOS PAVIMENTOS, UMA COR. AF_06/2014</t>
  </si>
  <si>
    <t>APLICAÇÃO MANUAL DE PINTURA COM TINTA TEXTURIZADA ACRÍLICA EM PAREDES EXTERNAS DE CASAS, UMA COR. AF_06/2014</t>
  </si>
  <si>
    <t>APLICAÇÃO MANUAL DE PINTURA COM TINTA TEXTURIZADA ACRÍLICA EM PANOS COM PRESENÇA DE VÃOS DE EDIFÍCIOS DE MÚLTIPLOS PAVIMENTOS, DUAS CORES. AF_06/2014</t>
  </si>
  <si>
    <t>APLICAÇÃO MANUAL DE PINTURA COM TINTA TEXTURIZADA ACRÍLICA EM PANOS CEGOS DE FACHADA (SEM PRESENÇA DE VÃOS) DE EDIFÍCIOS DE MÚLTIPLOS PAVIMENTOS, DUAS CORES. AF_06/2014</t>
  </si>
  <si>
    <t>APLICAÇÃO MANUAL DE PINTURA COM TINTA TEXTURIZADA ACRÍLICA EM SUPERFÍCIES EXTERNAS DE SACADA DE EDIFÍCIOS DE MÚLTIPLOS PAVIMENTOS, DUAS CORES. AF_06/2014</t>
  </si>
  <si>
    <t>APLICAÇÃO MANUAL DE PINTURA COM TINTA TEXTURIZADA ACRÍLICA EM SUPERFÍCIES INTERNAS DA SACADA DE EDIFÍCIOS DE MÚLTIPLOS PAVIMENTOS, DUAS CORES. AF_06/2014</t>
  </si>
  <si>
    <t>APLICAÇÃO MANUAL DE PINTURA COM TINTA TEXTURIZADA ACRÍLICA EM PAREDES EXTERNAS DE CASAS, DUAS CORES. AF_06/2014</t>
  </si>
  <si>
    <t>APLICAÇÃO MANUAL DE PINTURA COM TINTA TEXTURIZADA ACRÍLICA EM MOLDURAS DE EPS, PRÉ-FABRICADOS, OU OUTROS. AF_06/2014</t>
  </si>
  <si>
    <t>APLICAÇÃO MANUAL DE TINTA LÁTEX ACRÍLICA EM PANOS COM PRESENÇA DE VÃOS DE EDIFÍCIOS DE MÚLTIPLOS PAVIMENTOS, DUAS DEMÃOS. AF_11/2016</t>
  </si>
  <si>
    <t>APLICAÇÃO MANUAL DE TINTA LÁTEX ACRÍLICA EM PANOS SEM PRESENÇA DE VÃOS DE EDIFÍCIOS DE MÚLTIPLOS PAVIMENTOS, DUAS DEMÃOS. AF_11/2016</t>
  </si>
  <si>
    <t>APLICAÇÃO MANUAL DE TINTA LÁTEX ACRÍLICA EM SUPERFÍCIES EXTERNAS DE SACADA DE EDIFÍCIOS DE MÚLTIPLOS PAVIMENTOS, DUAS DEMÃOS. AF_11/2016</t>
  </si>
  <si>
    <t>APLICAÇÃO MANUAL DE TINTA LÁTEX ACRÍLICA EM SUPERFÍCIES INTERNAS DE SACADA DE EDIFÍCIOS DE MÚLTIPLOS PAVIMENTOS, DUAS DEMÃOS. AF_11/2016</t>
  </si>
  <si>
    <t>APLICAÇÃO MANUAL DE TINTA LÁTEX ACRÍLICA EM PAREDE EXTERNAS DE CASAS, DUAS DEMÃOS. AF_11/2016</t>
  </si>
  <si>
    <t>(COMPOSIÇÃO REPRESENTATIVA) DO SERVIÇO DE CONTRAPISO EM ARGAMASSA TRAÇO 1:4 (CIM E AREIA), EM BETONEIRA 400 L, ESPESSURA 3 CM ÁREAS SECAS E 3 CM ÁREAS MOLHADAS, PARA EDIFICAÇÃO HABITACIONAL UNIFAMILIAR (CASA) E EDIFICAÇÃO PÚBLICA PADRÃO. AF_11/2014</t>
  </si>
  <si>
    <t>(COMPOSIÇÃO REPRESENTATIVA) DO SERVIÇO DE CONTRAPISO EM ARGAMASSA TRAÇO 1:4 (CIM E AREIA), EM BETONEIRA 400 L, ESPESSURA 3 CM ÁREAS SECAS E 3 CM ÁREAS MOLHADAS, PARA EDIFICAÇÃO HABITACIONAL MULTIFAMILIAR (PRÉDIO). AF_11/2014</t>
  </si>
  <si>
    <t>EMBOÇO, PARA RECEBIMENTO DE CERÂMICA, EM ARGAMASSA TRAÇO 1:2:8, PREPARO MECÂNICO COM BETONEIRA 400L, APLICADO MANUALMENTE EM FACES INTERNAS DE PAREDES, PARA AMBIENTE COM ÁREA MENOR QUE 5M2, ESPESSURA DE 20MM, COM EXECUÇÃO DE TALISCAS. AF_06/2014</t>
  </si>
  <si>
    <t>EMBOÇO, PARA RECEBIMENTO DE CERÂMICA, EM ARGAMASSA TRAÇO 1:2:8, PREPARO MANUAL, APLICADO MANUALMENTE EM FACES INTERNAS DE PAREDES, PARA AMBIENTE COM ÁREA MENOR QUE 5M2, ESPESSURA DE 20MM, COM EXECUÇÃO DE TALISCAS. AF_06/2014</t>
  </si>
  <si>
    <t>MASSA ÚNICA, PARA RECEBIMENTO DE PINTURA, EM ARGAMASSA TRAÇO 1:2:8, PREPARO MECÂNICO COM BETONEIRA 400L, APLICADA MANUALMENTE EM FACES INTERNAS DE PAREDES, ESPESSURA DE 20MM, COM EXECUÇÃO DE TALISCAS. AF_06/2014</t>
  </si>
  <si>
    <t>MASSA ÚNICA, PARA RECEBIMENTO DE PINTURA, EM ARGAMASSA TRAÇO 1:2:8, PREPARO MANUAL, APLICADA MANUALMENTE EM FACES INTERNAS DE PAREDES, ESPESSURA DE 20MM, COM EXECUÇÃO DE TALISCAS. AF_06/2014</t>
  </si>
  <si>
    <t>EMBOÇO, PARA RECEBIMENTO DE CERÂMICA, EM ARGAMASSA TRAÇO 1:2:8, PREPARO MECÂNICO COM BETONEIRA 400L, APLICADO MANUALMENTE EM FACES INTERNAS DE PAREDES, PARA AMBIENTE COM ÁREA ENTRE 5M2 E 10M2, ESPESSURA DE 20MM, COM EXECUÇÃO DE TALISCAS. AF_06/2014</t>
  </si>
  <si>
    <t>EMBOÇO, PARA RECEBIMENTO DE CERÂMICA, EM ARGAMASSA TRAÇO 1:2:8, PREPARO MANUAL, APLICADO MANUALMENTE EM FACES INTERNAS DE PAREDES, PARA AMBIENTE COM ÁREA  ENTRE 5M2 E 10M2, ESPESSURA DE 20MM, COM EXECUÇÃO DE TALISCAS. AF_06/2014</t>
  </si>
  <si>
    <t>EMBOÇO, PARA RECEBIMENTO DE CERÂMICA, EM ARGAMASSA TRAÇO 1:2:8, PREPARO MECÂNICO COM BETONEIRA 400L, APLICADO MANUALMENTE EM FACES INTERNAS DE PAREDES, PARA AMBIENTE COM ÁREA  MAIOR QUE 10M2, ESPESSURA DE 20MM, COM EXECUÇÃO DE TALISCAS. AF_06/2014</t>
  </si>
  <si>
    <t>EMBOÇO, PARA RECEBIMENTO DE CERÂMICA, EM ARGAMASSA TRAÇO 1:2:8, PREPARO MANUAL, APLICADO MANUALMENTE EM FACES INTERNAS DE PAREDES, PARA AMBIENTE COM ÁREA  MAIOR QUE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</si>
  <si>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20MM, COM EXECUÇÃO DE TALISCAS. AF_06/2014</t>
  </si>
  <si>
    <t>MASSA ÚNICA, PARA RECEBIMENTO DE PINTURA, EM ARGAMASSA INDUSTRIALIZADA, PREPARO MECÂNICO, APLICADO COM EQUIPAMENTO DE MISTURA E PROJEÇÃO DE 1,5 M3/H DE ARGAMASSA EM FACES INTERNAS DE PAREDES, ESPESSURA DE 20MM,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</si>
  <si>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</si>
  <si>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20MM, COM EXECUÇÃO DE TALISCAS. AF_06/2014</t>
  </si>
  <si>
    <t>EMBOÇO, PARA RECEBIMENTO DE CERÂMICA, EM ARGAMASSA TRAÇO 1:2:8, PREPARO MECÂNICO COM BETONEIRA 400L, APLICADO MANUALMENTE EM FACES INTERNAS DE PAREDES, PARA AMBIENTE COM ÁREA MENOR QUE 5M2, ESPESSURA DE 10MM, COM EXECUÇÃO DE TALISCAS. AF_06/2014</t>
  </si>
  <si>
    <t>EMBOÇO, PARA RECEBIMENTO DE CERÂMICA, EM ARGAMASSA TRAÇO 1:2:8, PREPARO MANUAL, APLICADO MANUALMENTE EM FACES INTERNAS DE PAREDES, PARA AMBIENTE COM ÁREA MENOR QUE 5M2, ESPESSURA DE 10MM, COM EXECUÇÃO DE TALISCAS. AF_06/2014</t>
  </si>
  <si>
    <t>MASSA ÚNICA, PARA RECEBIMENTO DE PINTURA, EM ARGAMASSA TRAÇO 1:2:8, PREPARO MECÂNICO COM BETONEIRA 400L, APLICADA MANUALMENTE EM FACES INTERNAS DE PAREDES, ESPESSURA DE 10MM, COM EXECUÇÃO DE TALISCAS. AF_06/2014</t>
  </si>
  <si>
    <t>MASSA ÚNICA, PARA RECEBIMENTO DE PINTURA, EM ARGAMASSA TRAÇO 1:2:8, PREPARO MANUAL, APLICADA MANUALMENTE EM FACES INTERNAS DE PAREDES, ESPESSURA DE 10MM, COM EXECUÇÃO DE TALISCAS. AF_06/2014</t>
  </si>
  <si>
    <t>EMBOÇO, PARA RECEBIMENTO DE CERÂMICA, EM ARGAMASSA TRAÇO 1:2:8, PREPARO MECÂNICO COM BETONEIRA 400L, APLICADO MANUALMENTE EM FACES INTERNAS DE PAREDES, PARA AMBIENTE COM ÁREA ENTRE 5M2 E 10M2, ESPESSURA DE 10MM, COM EXECUÇÃO DE TALISCAS. AF_06/2014</t>
  </si>
  <si>
    <t>EMBOÇO, PARA RECEBIMENTO DE CERÂMICA, EM ARGAMASSA TRAÇO 1:2:8, PREPARO MANUAL, APLICADO MANUALMENTE EM FACES INTERNAS DE PAREDES, PARA AMBIENTE COM ÁREA ENTRE 5M2 E 10M2, ESPESSURA DE 10MM, COM EXECUÇÃO DE TALISCAS. AF_06/2014</t>
  </si>
  <si>
    <t>EMBOÇO, PARA RECEBIMENTO DE CERÂMICA, EM ARGAMASSA TRAÇO 1:2:8, PREPARO MECÂNICO COM BETONEIRA 400L, APLICADO MANUALMENTE EM FACES INTERNAS DE PAREDES, PARA AMBIENTE COM ÁREA MAIOR QUE 10M2, ESPESSURA DE 10MM, COM EXECUÇÃO DE TALISCAS. AF_06/2014</t>
  </si>
  <si>
    <t>EMBOÇO, PARA RECEBIMENTO DE CERÂMICA, EM ARGAMASSA TRAÇO 1:2:8, PREPARO MANUAL, APLICADO MANUALMENTE EM FACES INTERNAS DE PAREDES, PARA AMBIENTE COM ÁREA MAIOR QUE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</si>
  <si>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10MM, COM EXECUÇÃO DE TALISCAS. AF_06/2014</t>
  </si>
  <si>
    <t>MASSA ÚNICA, PARA RECEBIMENTO DE PINTURA, EM ARGAMASSA INDUSTRIALIZADA, PREPARO MECÂNICO, APLICADO COM EQUIPAMENTO DE MISTURA E PROJEÇÃO DE 1,5 M3/H DE ARGAMASSA EM FACES INTERNAS DE PAREDES, ESPESSURA DE 10MM,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</si>
  <si>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</si>
  <si>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10MM, COM EXECUÇÃO DE TALISCAS. AF_06/2014</t>
  </si>
  <si>
    <t>MASSA ÚNICA, PARA RECEBIMENTO DE PINTURA OU CERÂMICA, EM ARGAMASSA INDUSTRIALIZADA, PREPARO MECÂNICO, APLICADO COM EQUIPAMENTO DE MISTURA E PROJEÇÃO DE 1,5 M3/H DE ARGAMASSA EM FACES INTERNAS DE PAREDES, ESPESSURA DE 10MM, SEM EXECUÇÃO DE TALISCAS. AF_06/2014</t>
  </si>
  <si>
    <t>EMBOÇO OU MASSA ÚNICA EM ARGAMASSA TRAÇO 1:2:8, PREPARO MANUAL, APLICADA MANUALMENTE EM PANOS DE FACHADA COM PRESENÇA DE VÃOS, ESPESSURA MAIOR OU IGUAL A 50 MM. AF_06/2014</t>
  </si>
  <si>
    <t>REVESTIMENTO DECORATIVO MONOCAMADA APLICADO MANUALMENTE EM PANOS CEGOS DA FACHADA DE UM EDIFÍCIO DE ESTRUTURA CONVENCIONAL, COM ACABAMENTO RASPADO. AF_06/2014</t>
  </si>
  <si>
    <t>REVESTIMENTO DECORATIVO MONOCAMADA APLICADO MANUALMENTE EM PANOS CEGOS DA FACHADA DE UM EDIFÍCIO DE ALVENARIA ESTRUTURAL, COM ACABAMENTO RASPADO. AF_06/2014</t>
  </si>
  <si>
    <t>REVESTIMENTO DECORATIVO MONOCAMADA APLICADO COM EQUIPAMENTO DE PROJEÇÃO EM PANOS CEGOS DA FACHADA DE UM EDIFÍCIO DE ESTRUTURA CONVENCIONAL, COM ACABAMENTO RASPADO. AF_06/2014</t>
  </si>
  <si>
    <t>REVESTIMENTO DECORATIVO MONOCAMADA APLICADO COM EQUIPAMENTO DE PROJEÇÃO EM PANOS CEGOS DA FACHADA DE UM EDIFÍCIO DE ALVENARIA ESTRUTURAL, COM ACABAMENTO RASPADO. AF_06/2014</t>
  </si>
  <si>
    <t>REVESTIMENTO DECORATIVO MONOCAMADA APLICADO MANUALMENTE EM PANOS DA FACHADA COM PRESENÇA DE VÃOS, DE UM EDIFÍCIO DE ESTRUTURA CONVENCIONAL E ACABAMENTO RASPADO. AF_06/2014</t>
  </si>
  <si>
    <t>REVESTIMENTO DECORATIVO MONOCAMADA APLICADO MANUALMENTE EM PANOS DA FACHADA COM PRESENÇA DE VÃOS, DE UM EDIFÍCIO DE ALVENARIA ESTRUTURAL E ACABAMENTO RASPADO. AF_06/2014</t>
  </si>
  <si>
    <t>REVESTIMENTO DECORATIVO MONOCAMADA APLICADO COM EQUIPAMENTO DE PROJEÇÃO EM PANOS DA FACHADA COM PRESENÇA DE VÃOS, DE UM EDIFÍCIO DE ESTRUTURA CONVENCIONAL E ACABAMENTO RASPADO. AF_06/2014</t>
  </si>
  <si>
    <t>REVESTIMENTO DECORATIVO MONOCAMADA APLICADO COM EQUIPAMENTO DE PROJEÇÃO EM PANOS DA FACHADA COM PRESENÇA DE VÃOS, DE UM EDIFÍCIO DE ALVENARIA ESTRUTURAL E ACABAMENTO RASPADO. AF_06/2014</t>
  </si>
  <si>
    <t>REVESTIMENTO DECORATIVO MONOCAMADA APLICADO MANUALMENTE EM SUPERFÍCIES EXTERNAS DA SACADA DE UM EDIFÍCIO DE ESTRUTURA CONVENCIONAL E ACABAMENTO RASPADO. AF_06/2014</t>
  </si>
  <si>
    <t>REVESTIMENTO DECORATIVO MONOCAMADA APLICADO MANUALMENTE EM SUPERFÍCIES EXTERNAS DA SACADA DE UM EDIFÍCIO DE ALVENARIA ESTRUTURAL E ACABAMENTO RASPADO. AF_06/2014</t>
  </si>
  <si>
    <t>REVESTIMENTO DECORATIVO MONOCAMADA APLICADO COM EQUIPAMENTO DE PROJEÇÃO EM SUPERFÍCIES EXTERNAS DA SACADA DE UM EDIFÍCIO DE ESTRUTURA CONVENCIONAL E ACABAMENTO RASPADO. AF_06/2014</t>
  </si>
  <si>
    <t>REVESTIMENTO DECORATIVO MONOCAMADA APLICADO COM EQUIPAMENTO DE PROJEÇÃO EM SUPERFÍCIES EXTERNAS DA SACADA DE UM EDIFÍCIO DE ALVENARIA ESTRUTURAL E ACABAMENTO RASPADO. AF_06/2014</t>
  </si>
  <si>
    <t>REVESTIMENTO DECORATIVO MONOCAMADA APLICADO MANUALMENTE EM PANOS CEGOS DA FACHADA DE UM EDIFÍCIO DE ESTRUTURA CONVENCIONAL, COM ACABAMENTO TRAVERTINO. AF_06/2014</t>
  </si>
  <si>
    <t>REVESTIMENTO DECORATIVO MONOCAMADA APLICADO MANUALMENTE EM PANOS CEGOS DA FACHADA DE UM EDIFÍCIO DE ALVENARIA ESTRUTURAL, COM ACABAMENTO TRAVERTINO. AF_06/2014</t>
  </si>
  <si>
    <t>REVESTIMENTO DECORATIVO MONOCAMADA APLICADO COM EQUIPAMENTO DE PROJEÇÃO EM PANOS CEGOS DA FACHADA DE UM EDIFÍCIO DE ESTRUTURA CONVENCIONAL, COM ACABAMENTO TRAVERTINO. AF_06/2014</t>
  </si>
  <si>
    <t>REVESTIMENTO DECORATIVO MONOCAMADA APLICADO COM EQUIPAMENTO DE PROJEÇÃO EM PANOS CEGOS DA FACHADA DE UM EDIFÍCIO DE ALVENARIA ESTRUTURAL, COM ACABAMENTO TRAVERTINO. AF_06/2014</t>
  </si>
  <si>
    <t>REVESTIMENTO DECORATIVO MONOCAMADA APLICADO MANUALMENTE EM PANOS DA FACHADA COM PRESENÇA DE VÃOS, DE UM EDIFÍCIO DE ESTRUTURA CONVENCIONAL E ACABAMENTO TRAVERTINO. AF_06/2014</t>
  </si>
  <si>
    <t>REVESTIMENTO DECORATIVO MONOCAMADA APLICADO MANUALMENTE EM PANOS DA FACHADA COM PRESENÇA DE VÃOS, DE UM EDIFÍCIO DE ALVENARIA ESTRUTURAL E ACABAMENTO TRAVERTINO. AF_06/2014</t>
  </si>
  <si>
    <t>REVESTIMENTO DECORATIVO MONOCAMADA APLICADO COM EQUIPAMENTO DE PROJEÇÃO EM PANOS DA FACHADA COM PRESENÇA DE VÃOS, DE UM EDIFÍCIO DE ESTRUTURA CONVENCIONAL E ACABAMENTO TRAVERTINO. AF_06/2014</t>
  </si>
  <si>
    <t>REVESTIMENTO DECORATIVO MONOCAMADA APLICADO COM EQUIPAMENTO DE PROJEÇÃO EM PANOS DA FACHADA COM PRESENÇA DE VÃOS, DE UM EDIFÍCIO DE ALVENARIA ESTRUTURAL E ACABAMENTO TRAVERTINO. AF_06/2014</t>
  </si>
  <si>
    <t>REVESTIMENTO DECORATIVO MONOCAMADA APLICADO MANUALMENTE EM SUPERFÍCIES EXTERNAS DA SACADA DE UM EDIFÍCIO DE ESTRUTURA CONVENCIONAL E ACABAMENTO TRAVERTINO. AF_06/2014</t>
  </si>
  <si>
    <t>REVESTIMENTO DECORATIVO MONOCAMADA APLICADO MANUALMENTE EM SUPERFÍCIES EXTERNAS DA SACADA DE UM EDIFÍCIO DE ALVENARIA ESTRUTURAL E ACABAMENTO TRAVERTINO. AF_06/2014</t>
  </si>
  <si>
    <t>REVESTIMENTO DECORATIVO MONOCAMADA APLICADO COM EQUIPAMENTO DE PROJEÇÃO EM SUPERFÍCIES EXTERNAS DA SACADA DE UM EDIFÍCIO DE ESTRUTURA CONVENCIONAL E ACABAMENTO TRAVERTINO. AF_06/2014</t>
  </si>
  <si>
    <t>REVESTIMENTO DECORATIVO MONOCAMADA APLICADO COM EQUIPAMENTO DE PROJEÇÃO EM SUPERFÍCIES EXTERNAS DA SACADA DE UM EDIFÍCIO DE ALVENARIA ESTRUTURAL E ACABAMENTO TRAVERTINO. AF_06/2014</t>
  </si>
  <si>
    <t>REVESTIMENTO DECORATIVO MONOCAMADA APLICADO MANUALMENTE NAS PAREDES INTERNAS DA SACADA COM ACABAMENTO RASPADO. AF_06/2014</t>
  </si>
  <si>
    <t>REVESTIMENTO DECORATIVO MONOCAMADA APLICADO MANUALMENTE NAS PAREDES INTERNAS DA SACADA COM ACABAMENTO TRAVERTINO. AF_06/2014</t>
  </si>
  <si>
    <t>(COMPOSIÇÃO REPRESENTATIVA) DO SERVIÇO DE EMBOÇO/MASSA ÚNICA, TRAÇO 1:2:8, PREPARO MECÂNICO, COM BETONEIRA DE 400L, EM PAREDES DE AMBIENTES INTERNOS, COM EXECUÇÃO DE TALISCAS, PARA EDIFICAÇÃO HABITACIONAL MULTIFAMILIAR (PRÉDIO). AF_11/2014</t>
  </si>
  <si>
    <t>(COMPOSIÇÃO REPRESENTATIVA) DO SERVIÇO DE APLICAÇÃO MANUAL DE GESSO DESEMPENADO (SEM TALISCAS) EM TETO, ESPESSURA 0,5 CM, PARA EDIFICAÇÃO HABITACIONAL MULTIFAMILIAR (PRÉDIO). AF_11/2014</t>
  </si>
  <si>
    <t>(COMPOSIÇÃO REPRESENTATIVA) DO SERVIÇO DE EMBOÇO/MASSA ÚNICA, APLICADO MANUALMENTE, TRAÇO 1:2:8, EM BETONEIRA DE 400L, PAREDES INTERNAS, COM EXECUÇÃO DE TALISCAS, EDIFICAÇÃO HABITACIONAL UNIFAMILIAR (CASAS) E EDIFICAÇÃO PÚBLICA PADRÃO. AF_12/2014</t>
  </si>
  <si>
    <t>MASSA ÚNICA, PARA RECEBIMENTO DE PINTURA, EM ARGAMASSA TRAÇO 1:2:8, PREPARO MECÂNICO COM BETONEIRA 400L, APLICADA MANUALMENTE EM TETO, ESPESSURA DE 20MM, COM EXECUÇÃO DE TALISCAS. AF_03/2015</t>
  </si>
  <si>
    <t>MASSA ÚNICA, PARA RECEBIMENTO DE PINTURA, EM ARGAMASSA TRAÇO 1:2:8, PREPARO MANUAL, APLICADA MANUALMENTE EM TETO, ESPESSURA DE 20MM, COM EXECUÇÃO DE TALISCAS. AF_03/2015</t>
  </si>
  <si>
    <t>MASSA ÚNICA, PARA RECEBIMENTO DE PINTURA, EM ARGAMASSA TRAÇO 1:2:8, PREPARO MECÂNICO COM BETONEIRA 400L, APLICADA MANUALMENTE EM TETO, ESPESSURA DE 10MM, COM EXECUÇÃO DE TALISCAS. AF_03/2015</t>
  </si>
  <si>
    <t>MASSA ÚNICA, PARA RECEBIMENTO DE PINTURA, EM ARGAMASSA TRAÇO 1:2:8, PREPARO MANUAL, APLICADA MANUALMENTE EM TETO, ESPESSURA DE 10MM, COM EXECUÇÃO DE TALISCAS. AF_03/2015</t>
  </si>
  <si>
    <t>ARGAMASSA PARA REVESTIMENTO DECORATIVO MONOCAMADA (MONOCAPA), MISTURA E PROJEÇÃO DE 2 M3/H DE ARGAMASSA. AF_06/2014</t>
  </si>
  <si>
    <t>ARGAMASSA INDUSTRIALIZADA PARA REVESTIMENTOS, MISTURA E PROJEÇÃO DE 2 M³/H DE ARGAMASSA. AF_06/2014</t>
  </si>
  <si>
    <t>ARGAMASSA TRAÇO 1:4 (CIMENTO E AREIA MÉDIA), PREPARO MECÂNICO COM BETONEIRA 400 L. AF_08/2014</t>
  </si>
  <si>
    <t>PENEIRAMENTO DE AREIA COM PENEIRA ELÉTRICA. AF_11/2015</t>
  </si>
  <si>
    <t>PENEIRAMENTO DE AREIA COM PENEIRA MANUAL. AF_11/2015</t>
  </si>
  <si>
    <t>ENSACAMENTO DE AREIA. AF_11/2015</t>
  </si>
  <si>
    <t>SERVIÇOS TÉCNICOS ESPECIALIZADOS PARA ACOMPANHAMENTO DE EXECUÇÃO DE FUNDAÇÕES PROFUNDAS E ESTRUTURAS DE CONTENÇÃO</t>
  </si>
  <si>
    <t>AJUDANTE DE ESTRUTURA METÁLICA COM ENCARGOS COMPLEMENTARES</t>
  </si>
  <si>
    <t>AJUDANTE DE OPERAÇÃO EM GERAL COM ENCARGOS COMPLEMENTARES</t>
  </si>
  <si>
    <t>AJUDANTE DE PEDREIRO COM ENCARGOS COMPLEMENTARES</t>
  </si>
  <si>
    <t>ASSENTADOR DE TUBOS COM ENCARGOS COMPLEMENTARES</t>
  </si>
  <si>
    <t>AUXILIAR DE ENCANADOR OU BOMBEIRO HIDRÁULICO COM ENCARGOS COMPLEMENTARES</t>
  </si>
  <si>
    <t>AUXILIAR DE LABORATÓRIO COM ENCARGOS COMPLEMENTARES</t>
  </si>
  <si>
    <t>AUXILIAR DE MECÂNICO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</si>
  <si>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</si>
  <si>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</si>
  <si>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</si>
  <si>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</si>
  <si>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</si>
  <si>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CADASTRISTA DE REDES DE AGUA E ESGOTO COM ENCARGOS COMPLEMENTARES</t>
  </si>
  <si>
    <t>CALCETEIRO COM ENCARGOS COMPLEMENTARES</t>
  </si>
  <si>
    <t>CARPINTEIRO DE FORMAS COM ENCARGOS COMPLEMENTARES</t>
  </si>
  <si>
    <t>CAVOUQUEIRO OU OPERADOR PERFURATRIZ/ROMPEDOR COM ENCARGOS COMPLEMENTARES</t>
  </si>
  <si>
    <t>ELETRICISTA INDUSTRIAL COM ENCARGOS COMPLEMENTARES</t>
  </si>
  <si>
    <t>ELETROTÉCNICO COM ENCARGOS COMPLEMENTARES</t>
  </si>
  <si>
    <t>ENCANADOR OU BOMBEIRO HIDRÁULICO COM ENCARGOS COMPLEMENTARES</t>
  </si>
  <si>
    <t>GESSEIRO COM ENCARGOS COMPLEMENTARES</t>
  </si>
  <si>
    <t>MACARIQUEIRO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</si>
  <si>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</si>
  <si>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</si>
  <si>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</si>
  <si>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</si>
  <si>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</si>
  <si>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</si>
  <si>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</si>
  <si>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</si>
  <si>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VEIÍCULO LEVE COM ENCARGOS COMPLEMENTARES</t>
  </si>
  <si>
    <t>MOTORISTA DE VEÍCULO PESADO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</si>
  <si>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</si>
  <si>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</si>
  <si>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</si>
  <si>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</si>
  <si>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</si>
  <si>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</si>
  <si>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</si>
  <si>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</si>
  <si>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</si>
  <si>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</si>
  <si>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</si>
  <si>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</si>
  <si>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</si>
  <si>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</si>
  <si>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</si>
  <si>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</si>
  <si>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</si>
  <si>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</si>
  <si>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</si>
  <si>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DE LETREIROS COM ENCARGOS COMPLEMENTARES</t>
  </si>
  <si>
    <t>PINTOR PARA TINTA EPÓXI COM ENCARGOS COMPLEMENTARES</t>
  </si>
  <si>
    <t>RASTELEIRO COM ENCARGOS COMPLEMENTARES</t>
  </si>
  <si>
    <t>SOLDADOR COM ENCARGOS COMPLEMENTARES</t>
  </si>
  <si>
    <t>SOLDADOR A (PARA SOLDA A SER TESTADA COM RAIOS "X") COM ENCARGOS COMPLEMENTARES</t>
  </si>
  <si>
    <t>TAQUEADOR OU TAQUEIRO COM ENCARGOS COMPLEMENTARES</t>
  </si>
  <si>
    <t>TÉCNICO DE LABORATÓRIO COM ENCARGOS COMPLEMENTARES</t>
  </si>
  <si>
    <t>TÉCNICO DE SONDAGEM COM ENCARGOS COMPLEMENTARES</t>
  </si>
  <si>
    <t>TRATORISTA COM ENCARGOS COMPLEMENTARES</t>
  </si>
  <si>
    <t>VIGIA NOTURNO COM ENCARGOS COMPLEMENTARES</t>
  </si>
  <si>
    <t>OPERADOR DE BETONEIRA ESTACIONÁRIA/MISTURADOR COM ENCARGOS COMPLEMENTARES</t>
  </si>
  <si>
    <t>DESENHISTA DETALHISTA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</si>
  <si>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</si>
  <si>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</si>
  <si>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</si>
  <si>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</si>
  <si>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</si>
  <si>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DESENHISTA COM ENCARGOS COMPLEMENTARES</t>
  </si>
  <si>
    <t>AUXILIAR DE ESCRITORIO COM ENCARGOS COMPLEMENTARES</t>
  </si>
  <si>
    <t>DESENHISTA COPISTA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</si>
  <si>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</si>
  <si>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</si>
  <si>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</si>
  <si>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</si>
  <si>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</si>
  <si>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</si>
  <si>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</si>
  <si>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ENGENHEIRO ELETRICISTA COM ENCARGOS COMPLEMENTARES</t>
  </si>
  <si>
    <t>ENGENHEIRO SANITARISTA COM ENCARGOS COMPLEMENTARES</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</si>
  <si>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</si>
  <si>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</si>
  <si>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</si>
  <si>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</si>
  <si>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</si>
  <si>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</si>
  <si>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</si>
  <si>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</si>
  <si>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</si>
  <si>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</si>
  <si>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</si>
  <si>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</si>
  <si>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</si>
  <si>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</si>
  <si>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</si>
  <si>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</si>
  <si>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</si>
  <si>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</si>
  <si>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</si>
  <si>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</si>
  <si>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</si>
  <si>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</si>
  <si>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</si>
  <si>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CADASTRISTA DE REDES DE AGUA E ESGOTO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</si>
  <si>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</si>
  <si>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</si>
  <si>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</si>
  <si>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</si>
  <si>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</si>
  <si>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ELETRICISTA INDUSTRIAL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</si>
  <si>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</si>
  <si>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</si>
  <si>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</si>
  <si>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</si>
  <si>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</si>
  <si>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</si>
  <si>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</si>
  <si>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</si>
  <si>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</si>
  <si>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</si>
  <si>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</si>
  <si>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</si>
  <si>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</si>
  <si>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</si>
  <si>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</si>
  <si>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DE VEÍCULO PESADO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</si>
  <si>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</si>
  <si>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</si>
  <si>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</si>
  <si>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</si>
  <si>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</si>
  <si>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</si>
  <si>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</si>
  <si>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</si>
  <si>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</si>
  <si>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</si>
  <si>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</si>
  <si>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</si>
  <si>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</si>
  <si>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</si>
  <si>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</si>
  <si>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</si>
  <si>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</si>
  <si>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</si>
  <si>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</si>
  <si>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</si>
  <si>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</si>
  <si>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</si>
  <si>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</si>
  <si>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</si>
  <si>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</si>
  <si>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</si>
  <si>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</si>
  <si>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</si>
  <si>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</si>
  <si>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TAQUEADOR OU TAQUEIRO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</si>
  <si>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</si>
  <si>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</si>
  <si>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</si>
  <si>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</si>
  <si>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</si>
  <si>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VIGIA NOTURNO (ENCARGOS COMPLEMENTARES) - HORISTA</t>
  </si>
  <si>
    <t>CURSO DE CAPACITAÇÃO PARA OPERADOR DE BETONEIRA ESTACIONÁRIA/MISTURADOR (ENCARGOS COMPLEMENTARES) - HORISTA</t>
  </si>
  <si>
    <t>CURSO DE CAPACITAÇÃO PARA JARDINEIRO (ENCARGOS COMPLEMENTARES) - HORISTA</t>
  </si>
  <si>
    <t>CURSO DE CAPACITAÇÃO PARA DESENHISTA DETALHISTA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</si>
  <si>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</si>
  <si>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</si>
  <si>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</si>
  <si>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</si>
  <si>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</si>
  <si>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DESENHISTA (ENCARGOS COMPLEMENTARES) - HORISTA</t>
  </si>
  <si>
    <t>CURSO DE CAPACITAÇÃO PARA AUXILIAR DE ESCRITÓRIO (ENCARGOS COMPLEMENTARES) - HORISTA</t>
  </si>
  <si>
    <t>CURSO DE CAPACITAÇÃO PARA DESENHISTA COPISTA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</si>
  <si>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</si>
  <si>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</si>
  <si>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</si>
  <si>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</si>
  <si>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</si>
  <si>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</si>
  <si>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</si>
  <si>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ENGENHEIRO ELETRICISTA (ENCARGOS COMPLEMENTARES) - HORISTA</t>
  </si>
  <si>
    <t>CURSO DE CAPACITAÇÃO  PARA MOTORISTA DE CAMINHÃO (ENCARGOS COMPLEMENTARES) - MENSALISTA</t>
  </si>
  <si>
    <t>CURSO DE CAPACITAÇÃO PARA DESENHISTA DETALHISTA (ENCARGOS COMPLEMENTARES) - MENSALISTA</t>
  </si>
  <si>
    <t>CURSO DE CAPACITAÇÃO PARA DESENHISTA COPISTA (ENCARGOS COMPLEMENTARES) - MENSALISTA</t>
  </si>
  <si>
    <t>CURSO DE CAPACITAÇÃO PARA DESENHISTA PROJETISTA (ENCARGOS COMPLEMENTARES) - MENSALISTA</t>
  </si>
  <si>
    <t>CURSO DE CAPACITAÇÃO PARA AUXILIAR DE DESENHISTA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</si>
  <si>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</si>
  <si>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</si>
  <si>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</si>
  <si>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</si>
  <si>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</si>
  <si>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</si>
  <si>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</si>
  <si>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</si>
  <si>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</si>
  <si>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</si>
  <si>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</si>
  <si>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</si>
  <si>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UND</t>
  </si>
  <si>
    <t xml:space="preserve">CLIENTE: </t>
  </si>
  <si>
    <t xml:space="preserve">OBRA: </t>
  </si>
  <si>
    <t>CLIENTE:</t>
  </si>
  <si>
    <t>OBRA:</t>
  </si>
  <si>
    <t xml:space="preserve">H     </t>
  </si>
  <si>
    <t xml:space="preserve">M3    </t>
  </si>
  <si>
    <t xml:space="preserve">M2    </t>
  </si>
  <si>
    <t xml:space="preserve">M     </t>
  </si>
  <si>
    <t xml:space="preserve">KG    </t>
  </si>
  <si>
    <t xml:space="preserve">L     </t>
  </si>
  <si>
    <t xml:space="preserve">PAR   </t>
  </si>
  <si>
    <t xml:space="preserve">JG    </t>
  </si>
  <si>
    <t xml:space="preserve">MIL   </t>
  </si>
  <si>
    <t xml:space="preserve">T     </t>
  </si>
  <si>
    <t xml:space="preserve">CJ    </t>
  </si>
  <si>
    <t xml:space="preserve">100M  </t>
  </si>
  <si>
    <t xml:space="preserve">CENTO </t>
  </si>
  <si>
    <t>SC25KG</t>
  </si>
  <si>
    <t>PAPELEIRA PLASTICA TIPO DISPENSER PARA PAPEL HIGIENICO ROLAO</t>
  </si>
  <si>
    <t xml:space="preserve">310ML </t>
  </si>
  <si>
    <t xml:space="preserve">PRAZO OBRA: </t>
  </si>
  <si>
    <t>TOTAL DO ORÇAMENTO</t>
  </si>
  <si>
    <t>ROLO COMPACTADOR DE PNEUS, ESTATICO, PRESSAO VARIAVEL, POTENCIA 110 HP, PESO SEM/COM LASTRO 10,8/27 T, LARGURA DE ROLAGEM 2,30 M - CHP DIURNO. AF_06/2017</t>
  </si>
  <si>
    <t>ROLO COMPACTADOR DE PNEUS, ESTATICO, PRESSAO VARIAVEL, POTENCIA 110 HP, PESO SEM/COM LASTRO 10,8/27 T, LARGURA DE ROLAGEM 2,30 M - CHI DIURNO. AF_06/2017</t>
  </si>
  <si>
    <t>ROLO COMPACTADOR DE PNEUS, ESTATICO, PRESSAO VARIAVEL, POTENCIA 110 HP, PESO SEM/COM LASTRO 10,8/27 T, LARGURA DE ROLAGEM 2,30 M - MATERIAIS NA OPERACAO. AF_06/2017</t>
  </si>
  <si>
    <t>ROLO COMPACTADOR DE PNEUS, ESTATICO, PRESSAO VARIAVEL, POTENCIA 110 HP, PESO SEM/COM LASTRO 10,8/27 T, LARGURA DE ROLAGEM 2,30 M - MANUTENCAO. AF_06/2017</t>
  </si>
  <si>
    <t>ROLO COMPACTADOR DE PNEUS, ESTATICO, PRESSAO VARIAVEL, POTENCIA 110 HP, PESO SEM/COM LASTRO 10,8/27 T, LARGURA DE ROLAGEM 2,30 M - JUROS. AF_06/2017</t>
  </si>
  <si>
    <t>ROLO COMPACTADOR DE PNEUS, ESTATICO, PRESSAO VARIAVEL, POTENCIA 110 HP, PESO SEM/COM LASTRO 10,8/27 T, LARGURA DE ROLAGEM 2,30 M - DEPRECIAÇÃO. AF_06/2017</t>
  </si>
  <si>
    <t>MONTAGEM E DESMONTAGEM DE FÔRMA DE PILARES CIRCULARES, COM ÁREA MÉDIA DAS SEÇÕES MENOR OU IGUAL A 0,28 M², PÉ-DIREITO SIMPLES, EM MADEIRA, 2 UTILIZAÇÕES. AF_06/2017</t>
  </si>
  <si>
    <t>MONTAGEM E DESMONTAGEM DE FÔRMA DE PILARES CIRCULARES, COM ÁREA MÉDIA DAS SEÇÕES MAIOR QUE 0,28 M², PÉ-DIREITO SIMPLES, EM MADEIRA, 2 UTILIZAÇÕES. AF_06/2017</t>
  </si>
  <si>
    <t>MONTAGEM E DESMONTAGEM DE FÔRMA DE PILARES CIRCULARES, COM ÁREA MÉDIA DAS SEÇÕES MENOR OU IGUAL A 0,28 M², PÉ-DIREITO DUPLO, EM MADEIRA, 2 UTILIZAÇÕES. AF_06/2017</t>
  </si>
  <si>
    <t>PAREDE COM PLACAS DE GESSO ACARTONADO (DRYWALL), PARA USO INTERNO COM DUAS FACES DUPLAS E ESTRUTURA METÁLICA COM GUIAS DUPLAS, SEM VÃOS. AF_06/2017</t>
  </si>
  <si>
    <t>INSTALAÇÃO DE REFORÇO METÁLICO EM PAREDE DRYWALL. AF_06/2017</t>
  </si>
  <si>
    <t>INSTALAÇÃO DE REFORÇO DE MADEIRA EM PAREDE DRYWALL. AF_06/2017</t>
  </si>
  <si>
    <t>FORRO EM MADEIRA PINUS, PARA AMBIENTES RESIDENCIAIS, INCLUSIVE ESTRUTURA DE FIXAÇÃO. AF_05/2017</t>
  </si>
  <si>
    <t>FORRO EM MADEIRA PINUS, PARA AMBIENTES COMERCIAIS, INCLUSIVE ESTRUTURA DE FIXAÇÃO. AF_05/2017</t>
  </si>
  <si>
    <t>ACABAMENTOS PARA FORRO (RODA-FORRO EM MADEIRA PINUS). AF_05/2017</t>
  </si>
  <si>
    <t>ACABAMENTOS PARA FORRO (MOLDURA DE GESSO). AF_05/2017</t>
  </si>
  <si>
    <t>ACABAMENTOS PARA FORRO (RODA-FORRO EM PERFIL METÁLICO E PLÁSTICO). AF_05/2017</t>
  </si>
  <si>
    <t>MÊS</t>
  </si>
  <si>
    <t>1 MÊS</t>
  </si>
  <si>
    <t>2 MÊS</t>
  </si>
  <si>
    <t>3 MÊS</t>
  </si>
  <si>
    <t>MG</t>
  </si>
  <si>
    <t>PLANILHA ORÇAMENTÁRIA</t>
  </si>
  <si>
    <t>Total</t>
  </si>
  <si>
    <t>Valor Unit</t>
  </si>
  <si>
    <t>Quant.</t>
  </si>
  <si>
    <t>Und</t>
  </si>
  <si>
    <t>Descrição</t>
  </si>
  <si>
    <t>Banco</t>
  </si>
  <si>
    <t>Código</t>
  </si>
  <si>
    <t>PRAZO DA OBRA:</t>
  </si>
  <si>
    <t>PLANTIO DE FORRAÇÃO. AF_05/2018</t>
  </si>
  <si>
    <t>1.1</t>
  </si>
  <si>
    <t>2.1</t>
  </si>
  <si>
    <t>2.2</t>
  </si>
  <si>
    <t>2.3</t>
  </si>
  <si>
    <t>2.4</t>
  </si>
  <si>
    <t>2.5</t>
  </si>
  <si>
    <t>2.7</t>
  </si>
  <si>
    <t>2.8</t>
  </si>
  <si>
    <t>LIMPEZA DE SUPERFÍCIE COM JATO DE ALTA PRESSÃO. AF_04/2019</t>
  </si>
  <si>
    <t>4 MÊS</t>
  </si>
  <si>
    <t>RO-40239</t>
  </si>
  <si>
    <t>RO-40234</t>
  </si>
  <si>
    <t>RO-40160</t>
  </si>
  <si>
    <r>
      <rPr>
        <b/>
        <sz val="8"/>
        <rFont val="Arial"/>
        <family val="2"/>
      </rPr>
      <t xml:space="preserve">          </t>
    </r>
    <r>
      <rPr>
        <b/>
        <u/>
        <sz val="8"/>
        <rFont val="Arial"/>
        <family val="2"/>
      </rPr>
      <t>CRONOGRAMA FÍSICO-FINANCEIRO</t>
    </r>
  </si>
  <si>
    <r>
      <rPr>
        <b/>
        <sz val="8"/>
        <rFont val="Arial"/>
        <family val="2"/>
      </rPr>
      <t>ENDEREÇO</t>
    </r>
    <r>
      <rPr>
        <sz val="8"/>
        <rFont val="Arial"/>
        <family val="2"/>
      </rPr>
      <t>:</t>
    </r>
  </si>
  <si>
    <t>ENDEREÇO:</t>
  </si>
  <si>
    <t>ASSENTAMENTO DE TUBO DE FERRO FUNDIDO PARA REDE DE ÁGUA, DN 80 MM, JUNTA ELÁSTICA, INSTALADO EM LOCAL COM NÍVEL ALTO DE INTERFERÊNCIAS (NÃO INCLUI FORNECIMENTO). AF_11/2017</t>
  </si>
  <si>
    <t>ASSENTAMENTO DE TUBO DE FERRO FUNDIDO PARA REDE DE ÁGUA, DN 100 MM, JUNTA ELÁSTICA, INSTALADO EM LOCAL COM NÍVEL ALTO DE INTERFERÊNCIAS (NÃO INCLUI FORNECIMENTO). AF_11/2017</t>
  </si>
  <si>
    <t>ASSENTAMENTO DE TUBO DE FERRO FUNDIDO PARA REDE DE ÁGUA, DN 150 MM, JUNTA ELÁSTICA, INSTALADO EM LOCAL COM NÍVEL ALTO DE INTERFERÊNCIAS (NÃO INCLUI FORNECIMENTO). AF_11/2017</t>
  </si>
  <si>
    <t>ASSENTAMENTO DE TUBO DE FERRO FUNDIDO PARA REDE DE ÁGUA, DN 200 MM, JUNTA ELÁSTICA, INSTALADO EM LOCAL COM NÍVEL ALTO DE INTERFERÊNCIAS (NÃO INCLUI FORNECIMENTO). AF_11/2017</t>
  </si>
  <si>
    <t>ASSENTAMENTO DE TUBO DE FERRO FUNDIDO PARA REDE DE ÁGUA, DN 250 MM, JUNTA ELÁSTICA, INSTALADO EM LOCAL COM NÍVEL ALTO DE INTERFERÊNCIAS (NÃO INCLUI FORNECIMENTO). AF_11/2017</t>
  </si>
  <si>
    <t>ASSENTAMENTO DE TUBO DE FERRO FUNDIDO PARA REDE DE ÁGUA, DN 300 MM, JUNTA ELÁSTICA, INSTALADO EM LOCAL COM NÍVEL ALTO DE INTERFERÊNCIAS (NÃO INCLUI FORNECIMENTO). AF_11/2017</t>
  </si>
  <si>
    <t>ASSENTAMENTO DE TUBO DE FERRO FUNDIDO PARA REDE DE ÁGUA, DN 350 MM, JUNTA ELÁSTICA, INSTALADO EM LOCAL COM NÍVEL ALTO DE INTERFERÊNCIAS (NÃO INCLUI FORNECIMENTO). AF_11/2017</t>
  </si>
  <si>
    <t>ASSENTAMENTO DE TUBO DE FERRO FUNDIDO PARA REDE DE ÁGUA, DN 400 MM, JUNTA ELÁSTICA, INSTALADO EM LOCAL COM NÍVEL ALTO DE INTERFERÊNCIAS (NÃO INCLUI FORNECIMENTO). AF_11/2017</t>
  </si>
  <si>
    <t>ASSENTAMENTO DE TUBO DE FERRO FUNDIDO PARA REDE DE ÁGUA, DN 450 MM, JUNTA ELÁSTICA, INSTALADO EM LOCAL COM NÍVEL ALTO DE INTERFERÊNCIAS (NÃO INCLUI FORNECIMENTO). AF_11/2017</t>
  </si>
  <si>
    <t>ASSENTAMENTO DE TUBO DE FERRO FUNDIDO PARA REDE DE ÁGUA, DN 500 MM, JUNTA ELÁSTICA, INSTALADO EM LOCAL COM NÍVEL ALTO DE INTERFERÊNCIAS (NÃO INCLUI FORNECIMENTO). AF_11/2017</t>
  </si>
  <si>
    <t>ASSENTAMENTO DE TUBO DE FERRO FUNDIDO PARA REDE DE ÁGUA, DN 600 MM, JUNTA ELÁSTICA, INSTALADO EM LOCAL COM NÍVEL ALTO DE INTERFERÊNCIAS (NÃO INCLUI FORNECIMENTO). AF_11/2017</t>
  </si>
  <si>
    <t>ASSENTAMENTO DE TUBO DE FERRO FUNDIDO PARA REDE DE ÁGUA, DN 700 MM, JUNTA ELÁSTICA, INSTALADO EM LOCAL COM NÍVEL ALTO DE INTERFERÊNCIAS (NÃO INCLUI FORNECIMENTO). AF_11/2017</t>
  </si>
  <si>
    <t>ASSENTAMENTO DE TUBO DE FERRO FUNDIDO PARA REDE DE ÁGUA, DN 800 MM, JUNTA ELÁSTICA, INSTALADO EM LOCAL COM NÍVEL ALTO DE INTERFERÊNCIAS (NÃO INCLUI FORNECIMENTO). AF_11/2017</t>
  </si>
  <si>
    <t>ASSENTAMENTO DE TUBO DE FERRO FUNDIDO PARA REDE DE ÁGUA, DN 900 MM, JUNTA ELÁSTICA, INSTALADO EM LOCAL COM NÍVEL ALTO DE INTERFERÊNCIAS (NÃO INCLUI FORNECIMENTO). AF_11/2017</t>
  </si>
  <si>
    <t>ASSENTAMENTO DE TUBO DE FERRO FUNDIDO PARA REDE DE ÁGUA, DN 1000 MM, JUNTA ELÁSTICA, INSTALADO EM LOCAL COM NÍVEL ALTO DE INTERFERÊNCIAS (NÃO INCLUI FORNECIMENTO). AF_11/2017</t>
  </si>
  <si>
    <t>ASSENTAMENTO DE TUBO DE FERRO FUNDIDO PARA REDE DE ÁGUA, DN 1200 MM, JUNTA ELÁSTICA, INSTALADO EM LOCAL COM NÍVEL ALTO DE INTERFERÊNCIAS (NÃO INCLUI FORNECIMENTO). AF_11/2017</t>
  </si>
  <si>
    <t>ASSENTAMENTO DE TUBO DE FERRO FUNDIDO PARA REDE DE ÁGUA, DN 80 MM, JUNTA ELÁSTICA, INSTALADO EM LOCAL COM NÍVEL BAIXO DE INTERFERÊNCIAS (NÃO INCLUI FORNECIMENTO). AF_11/2017</t>
  </si>
  <si>
    <t>ASSENTAMENTO DE TUBO DE FERRO FUNDIDO PARA REDE DE ÁGUA, DN 100 MM, JUNTA ELÁSTICA, INSTALADO EM LOCAL COM NÍVEL BAIXO DE INTERFERÊNCIAS (NÃO INCLUI FORNECIMENTO). AF_11/2017</t>
  </si>
  <si>
    <t>ASSENTAMENTO DE TUBO DE FERRO FUNDIDO PARA REDE DE ÁGUA, DN 150 MM, JUNTA ELÁSTICA, INSTALADO EM LOCAL COM NÍVEL BAIXO DE INTERFERÊNCIAS (NÃO INCLUI FORNECIMENTO). AF_11/2017</t>
  </si>
  <si>
    <t>ASSENTAMENTO DE TUBO DE FERRO FUNDIDO PARA REDE DE ÁGUA, DN 200 MM, JUNTA ELÁSTICA, INSTALADO EM LOCAL COM NÍVEL BAIXO DE INTERFERÊNCIAS (NÃO INCLUI FORNECIMENTO). AF_11/2017</t>
  </si>
  <si>
    <t>ASSENTAMENTO DE TUBO DE FERRO FUNDIDO PARA REDE DE ÁGUA, DN 250 MM, JUNTA ELÁSTICA, INSTALADO EM LOCAL COM NÍVEL BAIXO DE INTERFERÊNCIAS (NÃO INCLUI FORNECIMENTO). AF_11/2017</t>
  </si>
  <si>
    <t>ASSENTAMENTO DE TUBO DE FERRO FUNDIDO PARA REDE DE ÁGUA, DN 300 MM, JUNTA ELÁSTICA, INSTALADO EM LOCAL COM NÍVEL BAIXO DE INTERFERÊNCIAS (NÃO INCLUI FORNECIMENTO). AF_11/2017</t>
  </si>
  <si>
    <t>ASSENTAMENTO DE TUBO DE FERRO FUNDIDO PARA REDE DE ÁGUA, DN 350 MM, JUNTA ELÁSTICA, INSTALADO EM LOCAL COM NÍVEL BAIXO DE INTERFERÊNCIAS (NÃO INCLUI FORNECIMENTO). AF_11/2017</t>
  </si>
  <si>
    <t>ASSENTAMENTO DE TUBO DE FERRO FUNDIDO PARA REDE DE ÁGUA, DN 400 MM, JUNTA ELÁSTICA, INSTALADO EM LOCAL COM NÍVEL BAIXO DE INTERFERÊNCIAS (NÃO INCLUI FORNECIMENTO). AF_11/2017</t>
  </si>
  <si>
    <t>ASSENTAMENTO DE TUBO DE FERRO FUNDIDO PARA REDE DE ÁGUA, DN 450 MM, JUNTA ELÁSTICA, INSTALADO EM LOCAL COM NÍVEL BAIXO DE INTERFERÊNCIAS (NÃO INCLUI FORNECIMENTO). AF_11/2017</t>
  </si>
  <si>
    <t>ASSENTAMENTO DE TUBO DE FERRO FUNDIDO PARA REDE DE ÁGUA, DN 500 MM, JUNTA ELÁSTICA, INSTALADO EM LOCAL COM NÍVEL BAIXO DE INTERFERÊNCIAS (NÃO INCLUI FORNECIMENTO). AF_11/2017</t>
  </si>
  <si>
    <t>ASSENTAMENTO DE TUBO DE FERRO FUNDIDO PARA REDE DE ÁGUA, DN 600 MM, JUNTA ELÁSTICA, INSTALADO EM LOCAL COM NÍVEL BAIXO DE INTERFERÊNCIAS (NÃO INCLUI FORNECIMENTO). AF_11/2017</t>
  </si>
  <si>
    <t>ASSENTAMENTO DE TUBO DE FERRO FUNDIDO PARA REDE DE ÁGUA, DN 700 MM, JUNTA ELÁSTICA, INSTALADO EM LOCAL COM NÍVEL BAIXO DE INTERFERÊNCIAS (NÃO INCLUI FORNECIMENTO). AF_11/2017</t>
  </si>
  <si>
    <t>ASSENTAMENTO DE TUBO DE FERRO FUNDIDO PARA REDE DE ÁGUA, DN 800 MM, JUNTA ELÁSTICA, INSTALADO EM LOCAL COM NÍVEL BAIXO DE INTERFERÊNCIAS (NÃO INCLUI FORNECIMENTO). AF_11/2017</t>
  </si>
  <si>
    <t>ASSENTAMENTO DE TUBO DE FERRO FUNDIDO PARA REDE DE ÁGUA, DN 900 MM, JUNTA ELÁSTICA, INSTALADO EM LOCAL COM NÍVEL BAIXO DE INTERFERÊNCIAS (NÃO INCLUI FORNECIMENTO). AF_11/2017</t>
  </si>
  <si>
    <t>ASSENTAMENTO DE TUBO DE FERRO FUNDIDO PARA REDE DE ÁGUA, DN 1000 MM, JUNTA ELÁSTICA, INSTALADO EM LOCAL COM NÍVEL BAIXO DE INTERFERÊNCIAS (NÃO INCLUI FORNECIMENTO). AF_11/2017</t>
  </si>
  <si>
    <t>ASSENTAMENTO DE TUBO DE FERRO FUNDIDO PARA REDE DE ÁGUA, DN 1200 MM, JUNTA ELÁSTICA, INSTALADO EM LOCAL COM NÍVEL BAIXO DE INTERFERÊNCIAS (NÃO INCLUI FORNECIMENTO). AF_11/2017</t>
  </si>
  <si>
    <t>ASSENTAMENTO DE TUBO DE AÇO CARBONO PARA REDE DE ÁGUA, DN 600 MM (24), JUNTA SOLDADA, INSTALADO EM LOCAL COM NÍVEL ALTO DE INTERFERÊNCIAS (NÃO INCLUI FORNECIMENTO). AF_11/2017</t>
  </si>
  <si>
    <t>ASSENTAMENTO DE TUBO DE AÇO CARBONO PARA REDE DE ÁGUA, DN 700 MM (28), JUNTA SOLDADA, INSTALADO EM LOCAL COM NÍVEL ALTO DE INTERFERÊNCIAS (NÃO INCLUI FORNECIMENTO). AF_11/2017</t>
  </si>
  <si>
    <t>ASSENTAMENTO DE TUBO DE AÇO CARBONO PARA REDE DE ÁGUA, DN 800 MM (32), JUNTA SOLDADA, INSTALADO EM LOCAL COM NÍVEL ALTO DE INTERFERÊNCIAS (NÃO INCLUI FORNECIMENTO). AF_11/2017</t>
  </si>
  <si>
    <t>ASSENTAMENTO DE TUBO DE AÇO CARBONO PARA REDE DE ÁGUA, DN 900 MM (36), JUNTA SOLDADA, INSTALADO EM LOCAL COM NÍVEL ALTO DE INTERFERÊNCIAS (NÃO INCLUI FORNECIMENTO). AF_11/2017</t>
  </si>
  <si>
    <t>ASSENTAMENTO DE TUBO DE AÇO CARBONO PARA REDE DE ÁGUA, DN 1000 MM (40) OU DN 1100 MM (44), JUNTA SOLDADA, INSTALADO EM LOCAL COM NÍVEL ALTO DE INTERFERÊNCIAS (NÃO INCLUI FORNECIMENTO). AF_11/2017</t>
  </si>
  <si>
    <t>ASSENTAMENTO DE TUBO DE AÇO CARBONO PARA REDE DE ÁGUA, DN 1200 MM (48) OU DN 1300 MM (52), JUNTA SOLDADA, INSTALADO EM LOCAL COM NÍVEL ALTO DE INTERFERÊNCIAS (NÃO INCLUI FORNECIMENTO). AF_11/2017</t>
  </si>
  <si>
    <t>ASSENTAMENTO DE TUBO DE AÇO CARBONO PARA REDE DE ÁGUA, DN 1400 MM (56'') OU DN 1500 MM (60), JUNTA SOLDADA, INSTALADO EM LOCAL COM NÍVEL ALTO DE INTERFERÊNCIAS (NÃO INCLUI FORNECIMENTO). AF_11/2017</t>
  </si>
  <si>
    <t>ASSENTAMENTO DE TUBO DE AÇO CARBONO PARA REDE DE ÁGUA, DN 1600 MM (64) OU DN 1700 MM (68), JUNTA SOLDADA, INSTALADO EM LOCAL COM NÍVEL ALTO DE INTERFERÊNCIAS (NÃO INCLUI FORNECIMENTO). AF_11/2017</t>
  </si>
  <si>
    <t>ASSENTAMENTO DE TUBO DE AÇO CARBONO PARA REDE DE ÁGUA, DN 1800 MM (72) OU DN 1900 MM (76), JUNTA SOLDADA, INSTALADO EM LOCAL COM NÍVEL ALTO DE INTERFERÊNCIAS (NÃO INCLUI FORNECIMENTO). AF_11/2017</t>
  </si>
  <si>
    <t>ASSENTAMENTO DE TUBO DE AÇO CARBONO PARA REDE DE ÁGUA, DN 2000 MM (80) OU DN 2100 MM (84), JUNTA SOLDADA, INSTALADO EM LOCAL COM NÍVEL ALTO DE INTERFERÊNCIAS (NÃO INCLUI FORNECIMENTO). AF_11/2017</t>
  </si>
  <si>
    <t>ASSENTAMENTO DE TUBO DE AÇO CARBONO PARA REDE DE ÁGUA, DN 600 MM (24), JUNTA SOLDADA, INSTALADO EM LOCAL COM NÍVEL BAIXO DE INTERFERÊNCIAS (NÃO INCLUI FORNECIMENTO). AF_11/2017</t>
  </si>
  <si>
    <t>ASSENTAMENTO DE TUBO DE AÇO CARBONO PARA REDE DE ÁGUA, DN 700 MM (28), JUNTA SOLDADA, INSTALADO EM LOCAL COM NÍVEL BAIXO DE INTERFERÊNCIAS (NÃO INCLUI FORNECIMENTO). AF_11/2017</t>
  </si>
  <si>
    <t>ASSENTAMENTO DE TUBO DE AÇO CARBONO PARA REDE DE ÁGUA, DN 800 MM (32), JUNTA SOLDADA, INSTALADO EM LOCAL COM NÍVEL BAIXO DE INTERFERÊNCIAS (NÃO INCLUI FORNECIMENTO). AF_11/2017</t>
  </si>
  <si>
    <t>ASSENTAMENTO DE TUBO DE AÇO CARBONO PARA REDE DE ÁGUA, DN 900 MM (36), JUNTA SOLDADA, INSTALADO EM LOCAL COM NÍVEL BAIXO DE INTERFERÊNCIAS (NÃO INCLUI FORNECIMENTO). AF_11/2017</t>
  </si>
  <si>
    <t>ASSENTAMENTO DE TUBO DE AÇO CARBONO PARA REDE DE ÁGUA, DN 1000 MM (40  ) OU DN 1100 MM (44  ), JUNTA SOLDADA, INSTALADO EM LOCAL COM NÍVEL BAIXO DE INTERFERÊNCIAS (NÃO INCLUI FORNECIMENTO). AF_11/2017</t>
  </si>
  <si>
    <t>ASSENTAMENTO DE TUBO DE AÇO CARBONO PARA REDE DE ÁGUA, DN 1200 MM (48) OU DN 1300 MM (52), JUNTA SOLDADA, INSTALADO EM LOCAL COM NÍVEL BAIXO DE INTERFERÊNCIAS (NÃO INCLUI FORNECIMENTO). AF_11/2017</t>
  </si>
  <si>
    <t>ASSENTAMENTO DE TUBO DE AÇO CARBONO PARA REDE DE ÁGUA, DN 1400 MM (56'') OU DN 1500 MM (60), JUNTA SOLDADA, INSTALADO EM LOCAL COM NÍVEL BAIXO DE INTERFERÊNCIAS (NÃO INCLUI FORNECIMENTO). AF_11/2017</t>
  </si>
  <si>
    <t>ASSENTAMENTO DE TUBO DE AÇO CARBONO PARA REDE DE ÁGUA, DN 1600 MM (64) OU DN 1700 MM (68), JUNTA SOLDADA, INSTALADO EM LOCAL COM NÍVEL BAIXO DE INTERFERÊNCIAS (NÃO INCLUI FORNECIMENTO). AF_11/2017</t>
  </si>
  <si>
    <t>ASSENTAMENTO DE TUBO DE AÇO CARBONO PARA REDE DE ÁGUA, DN 1800 MM (72) OU DN 1900 MM (76), JUNTA SOLDADA, INSTALADO EM LOCAL COM NÍVEL BAIXO DE INTERFERÊNCIAS (NÃO INCLUI FORNECIMENTO). AF_11/2017</t>
  </si>
  <si>
    <t>ASSENTAMENTO DE TUBO DE AÇO CARBONO PARA REDE DE ÁGUA, DN 2000 MM (80) OU DN 2100 MM (84), JUNTA SOLDADA, INSTALADO EM LOCAL COM NÍVEL BAIXO DE INTERFERÊNCIAS (NÃO INCLUI FORNECIMENTO). AF_11/2017</t>
  </si>
  <si>
    <t>ASSENTAMENTO DE TUBO DE PVC PBA PARA REDE DE ÁGUA, DN 50 MM, JUNTA ELÁSTICA INTEGRADA, INSTALADO EM LOCAL COM NÍVEL ALTO DE INTERFERÊNCIAS (NÃO INCLUI FORNECIMENTO). AF_11/2017</t>
  </si>
  <si>
    <t>ASSENTAMENTO DE TUBO DE PVC PBA PARA REDE DE ÁGUA, DN 75 MM, JUNTA ELÁSTICA INTEGRADA, INSTALADO EM LOCAL COM NÍVEL ALTO DE INTERFERÊNCIAS (NÃO INCLUI FORNECIMENTO). AF_11/2017</t>
  </si>
  <si>
    <t>ASSENTAMENTO DE TUBO DE PVC PBA PARA REDE DE ÁGUA, DN 100 MM, JUNTA ELÁSTICA INTEGRADA, INSTALADO EM LOCAL COM NÍVEL ALTO DE INTERFERÊNCIAS (NÃO INCLUI FORNECIMENTO). AF_11/2017</t>
  </si>
  <si>
    <t>ASSENTAMENTO DE TUBO DE PVC PBA PARA REDE DE ÁGUA, DN 50 MM, JUNTA ELÁSTICA INTEGRADA, INSTALADO EM LOCAL COM NÍVEL BAIXO DE INTERFERÊNCIAS (NÃO INCLUI FORNECIMENTO). AF_11/2017</t>
  </si>
  <si>
    <t>ASSENTAMENTO DE TUBO DE PVC PBA PARA REDE DE ÁGUA, DN 75 MM, JUNTA ELÁSTICA INTEGRADA, INSTALADO EM LOCAL COM NÍVEL BAIXO DE INTERFERÊNCIAS (NÃO INCLUI FORNECIMENTO). AF_11/2017</t>
  </si>
  <si>
    <t>ASSENTAMENTO DE TUBO DE PVC PBA PARA REDE DE ÁGUA, DN 100 MM, JUNTA ELÁSTICA INTEGRADA, INSTALADO EM LOCAL COM NÍVEL BAIXO DE INTERFERÊNCIAS (NÃO INCLUI FORNECIMENTO). AF_11/2017</t>
  </si>
  <si>
    <t>ASSENTAMENTO DE TUBO DE PVC DEFOFO OU PRFV OU RPVC PARA REDE DE ÁGUA, DN 150 MM, JUNTA ELÁSTICA INTEGRADA, INSTALADO EM LOCAL COM NÍVEL ALTO DE INTERFERÊNCIAS (NÃO INCLUI FORNECIMENTO). AF_11/2017</t>
  </si>
  <si>
    <t>ASSENTAMENTO DE TUBO DE PVC DEFOFO OU PRFV OU RPVC PARA REDE DE ÁGUA, DN 200 MM, JUNTA ELÁSTICA INTEGRADA, INSTALADO EM LOCAL COM NÍVEL ALTO DE INTERFERÊNCIAS (NÃO INCLUI FORNECIMENTO). AF_11/2017</t>
  </si>
  <si>
    <t>ASSENTAMENTO DE TUBO DE PVC DEFOFO OU PRFV OU RPVC PARA REDE DE ÁGUA, DN 250 MM, JUNTA ELÁSTICA INTEGRADA, INSTALADO EM LOCAL COM NÍVEL ALTO DE INTERFERÊNCIAS (NÃO INCLUI FORNECIMENTO). AF_11/2017</t>
  </si>
  <si>
    <t>ASSENTAMENTO DE TUBO DE PVC DEFOFO OU PRFV OU RPVC PARA REDE DE ÁGUA, DN 300 MM, JUNTA ELÁSTICA INTEGRADA, INSTALADO EM LOCAL COM NÍVEL ALTO DE INTERFERÊNCIAS (NÃO INCLUI FORNECIMENTO). AF_11/2017</t>
  </si>
  <si>
    <t>ASSENTAMENTO DE TUBO DE PVC DEFOFO OU PRFV OU RPVC PARA REDE DE ÁGUA, DN 350 MM, JUNTA ELÁSTICA INTEGRADA, INSTALADO EM LOCAL COM NÍVEL ALTO DE INTERFERÊNCIAS (NÃO INCLUI FORNECIMENTO). AF_11/2017</t>
  </si>
  <si>
    <t>ASSENTAMENTO DE TUBO DE PVC DEFOFO OU PRFV OU RPVC PARA REDE DE ÁGUA, DN 400 MM, JUNTA ELÁSTICA INTEGRADA, INSTALADO EM LOCAL COM NÍVEL ALTO DE INTERFERÊNCIAS (NÃO INCLUI FORNECIMENTO). AF_11/2017</t>
  </si>
  <si>
    <t>ASSENTAMENTO DE TUBO DE PVC DEFOFO OU PRFV OU RPVC PARA REDE DE ÁGUA, DN 500 MM, JUNTA ELÁSTICA INTEGRADA, INSTALADO EM LOCAL COM NÍVEL ALTO DE INTERFERÊNCIAS (NÃO INCLUI FORNECIMENTO). AF_11/2017</t>
  </si>
  <si>
    <t>ASSENTAMENTO DE TUBO DE PVC DEFOFO OU PRFV OU RPVC PARA REDE DE ÁGUA, DN 150 MM, JUNTA ELÁSTICA INTEGRADA, INSTALADO EM LOCAL COM NÍVEL BAIXO DE INTERFERÊNCIAS (NÃO INCLUI FORNECIMENTO). AF_11/2017</t>
  </si>
  <si>
    <t>ASSENTAMENTO DE TUBO DE PVC DEFOFO OU PRFV OU RPVC PARA REDE DE ÁGUA, DN 200 MM, JUNTA ELÁSTICA INTEGRADA, INSTALADO EM LOCAL COM NÍVEL BAIXO DE INTERFERÊNCIAS (NÃO INCLUI FORNECIMENTO). AF_11/2017</t>
  </si>
  <si>
    <t>ASSENTAMENTO DE TUBO DE PVC DEFOFO OU PRFV OU RPVC PARA REDE DE ÁGUA, DN 250 MM, JUNTA ELÁSTICA INTEGRADA, INSTALADO EM LOCAL COM NÍVEL BAIXO DE INTERFERÊNCIAS (NÃO INCLUI FORNECIMENTO). AF_11/2017</t>
  </si>
  <si>
    <t>ASSENTAMENTO DE TUBO DE PVC DEFOFO OU PRFV OU RPVC PARA REDE DE ÁGUA, DN 300 MM, JUNTA ELÁSTICA INTEGRADA, INSTALADO EM LOCAL COM NÍVEL BAIXO DE INTERFERÊNCIAS (NÃO INCLUI FORNECIMENTO). AF_11/2017</t>
  </si>
  <si>
    <t>ASSENTAMENTO DE TUBO DE PVC DEFOFO OU PRFV OU RPVC PARA REDE DE ÁGUA, DN 350 MM, JUNTA ELÁSTICA INTEGRADA, INSTALADO EM LOCAL COM NÍVEL BAIXO DE INTERFERÊNCIAS (NÃO INCLUI FORNECIMENTO). AF_11/2017</t>
  </si>
  <si>
    <t>ASSENTAMENTO DE TUBO DE PVC DEFOFO OU PRFV OU RPVC PARA REDE DE ÁGUA, DN 400 MM, JUNTA ELÁSTICA INTEGRADA, INSTALADO EM LOCAL COM NÍVEL BAIXO DE INTERFERÊNCIAS (NÃO INCLUI FORNECIMENTO). AF_11/2017</t>
  </si>
  <si>
    <t>ASSENTAMENTO DE TUBO DE PVC DEFOFO OU PRFV OU RPVC PARA REDE DE ÁGUA, DN 500 MM, JUNTA ELÁSTICA INTEGRADA, INSTALADO EM LOCAL COM NÍVEL BAIXO DE INTERFERÊNCIAS (NÃO INCLUI FORNECIMENTO). AF_11/2017</t>
  </si>
  <si>
    <t>PAREDE DE MADEIRA COMPENSADA PARA CONSTRUÇÃO TEMPORÁRIA EM CHAPA SIMPLES, EXTERNA, COM ÁREA LÍQUIDA MAIOR OU IGUAL A 6 M², SEM VÃO. AF_05/2018</t>
  </si>
  <si>
    <t>PAREDE DE MADEIRA COMPENSADA PARA CONSTRUÇÃO TEMPORÁRIA EM CHAPA SIMPLES, EXTERNA, COM ÁREA LÍQUIDA MENOR QUE 6 M², SEM VÃO. AF_05/2018</t>
  </si>
  <si>
    <t>PAREDE DE MADEIRA COMPENSADA PARA CONSTRUÇÃO TEMPORÁRIA EM CHAPA SIMPLES, INTERNA, COM ÁREA LÍQUIDA MAIOR OU IGUAL A 6 M², SEM VÃO. AF_05/2018</t>
  </si>
  <si>
    <t>PAREDE DE MADEIRA COMPENSADA PARA CONSTRUÇÃO TEMPORÁRIA EM CHAPA SIMPLES, INTERNA, COM ÁREA LÍQUIDA MENOR QUE 6 M², SEM VÃO. AF_05/2018</t>
  </si>
  <si>
    <t>PAREDE DE MADEIRA COMPENSADA PARA CONSTRUÇÃO TEMPORÁRIA EM CHAPA SIMPLES, EXTERNA, COM ÁREA LÍQUIDA MAIOR OU IGUAL A 6 M², COM VÃO. AF_05/2018</t>
  </si>
  <si>
    <t>PAREDE DE MADEIRA COMPENSADA PARA CONSTRUÇÃO TEMPORÁRIA EM CHAPA SIMPLES, EXTERNA, COM ÁREA LÍQUIDA MENOR QUE 6 M², COM VÃO. AF_05/2018</t>
  </si>
  <si>
    <t>PAREDE DE MADEIRA COMPENSADA PARA CONSTRUÇÃO TEMPORÁRIA EM CHAPA SIMPLES, INTERNA, COM ÁREA LÍQUIDA MAIOR OU IGUAL A 6 M², COM VÃO. AF_05/2018</t>
  </si>
  <si>
    <t>PAREDE DE MADEIRA COMPENSADA PARA CONSTRUÇÃO TEMPORÁRIA EM CHAPA SIMPLES, INTERNA, COM ÁREA LÍQUIDA MENOR QUE 6 M², COM VÃO. AF_05/2018</t>
  </si>
  <si>
    <t>PAREDE DE MADEIRA COMPENSADA PARA CONSTRUÇÃO TEMPORÁRIA EM CHAPA DUPLA, EXTERNA, COM ÁREA LÍQUIDA MAIOR OU IGUAL A 6 M², SEM VÃO. AF_05/2018</t>
  </si>
  <si>
    <t>PAREDE DE MADEIRA COMPENSADA PARA CONSTRUÇÃO TEMPORÁRIA EM CHAPA DUPLA, EXTERNA, COM ÁREA LÍQUIDA MENOR QUE 6 M², SEM VÃO. AF_05/2018</t>
  </si>
  <si>
    <t>PAREDE DE MADEIRA COMPENSADA PARA CONSTRUÇÃO TEMPORÁRIA EM CHAPA DUPLA, INTERNA, COM ÁREA LÍQUIDA MAIOR OU IGUAL A 6 M², SEM VÃO. AF_05/2018</t>
  </si>
  <si>
    <t>PAREDE DE MADEIRA COMPENSADA PARA CONSTRUÇÃO TEMPORÁRIA EM CHAPA DUPLA, INTERNA, COM ÁREA LÍQUIDA MENOR QUE 6 M², SEM VÃO. AF_05/2018</t>
  </si>
  <si>
    <t>PAREDE DE MADEIRA COMPENSADA PARA CONSTRUÇÃO TEMPORÁRIA EM CHAPA DUPLA, EXTERNA, COM ÁREA LÍQUIDA MAIOR OU IGUAL A QUE 6 M², COM VÃO. AF_05/2018</t>
  </si>
  <si>
    <t>PAREDE DE MADEIRA COMPENSADA PARA CONSTRUÇÃO TEMPORÁRIA EM CHAPA DUPLA, EXTERNA, COM ÁREA LÍQUIDA MENOR QUE 6 M², COM VÃO. AF_05/2018</t>
  </si>
  <si>
    <t>PAREDE DE MADEIRA COMPENSADA PARA CONSTRUÇÃO TEMPORÁRIA EM CHAPA DUPLA, INTERNA, COM ÁREA LÍQUIDA MAIOR OU IGUAL A 6 M², COM VÃO. AF_05/2018</t>
  </si>
  <si>
    <t>PAREDE DE MADEIRA COMPENSADA PARA CONSTRUÇÃO TEMPORÁRIA EM CHAPA DUPLA, INTERNA, COM ÁREA LÍQUIDA MENOR QUE 6 M², COM VÃO. AF_05/2018</t>
  </si>
  <si>
    <t>TAPUME COM COMPENSADO DE MADEIRA. AF_05/2018</t>
  </si>
  <si>
    <t>TAPUME COM TELHA METÁLICA. AF_05/2018</t>
  </si>
  <si>
    <t>PISO PARA CONSTRUÇÃO TEMPORÁRIA EM MADEIRA, SEM REAPROVEITAMENTO. AF_05/2018</t>
  </si>
  <si>
    <t>INVERSOR DE SOLDA MONOFÁSICO DE 160 A, POTÊNCIA DE 5400 W, TENSÃO DE 220 V, PARA SOLDA COM ELETRODOS DE 2,0 A 4,0 MM E PROCESSO TIG - CHP DIURNO. AF_06/2018</t>
  </si>
  <si>
    <t>INVERSOR DE SOLDA MONOFÁSICO DE 160 A, POTÊNCIA DE 5400 W, TENSÃO DE 220 V, PARA SOLDA COM ELETRODOS DE 2,0 A 4,0 MM E PROCESSO TIG - CHI DIURNO. AF_06/2018</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</si>
  <si>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</si>
  <si>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</si>
  <si>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</si>
  <si>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</si>
  <si>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</si>
  <si>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</si>
  <si>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</si>
  <si>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</si>
  <si>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</si>
  <si>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</si>
  <si>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</si>
  <si>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</si>
  <si>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</si>
  <si>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</si>
  <si>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</si>
  <si>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</si>
  <si>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</si>
  <si>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</si>
  <si>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</si>
  <si>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</si>
  <si>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</si>
  <si>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</si>
  <si>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</si>
  <si>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</si>
  <si>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</si>
  <si>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</si>
  <si>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</si>
  <si>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</si>
  <si>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</si>
  <si>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</si>
  <si>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</si>
  <si>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</si>
  <si>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</si>
  <si>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</si>
  <si>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</si>
  <si>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</si>
  <si>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</si>
  <si>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</si>
  <si>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</si>
  <si>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</si>
  <si>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</si>
  <si>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</si>
  <si>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</si>
  <si>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</si>
  <si>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</si>
  <si>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</si>
  <si>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</si>
  <si>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</si>
  <si>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</si>
  <si>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</si>
  <si>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</si>
  <si>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</si>
  <si>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</si>
  <si>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</si>
  <si>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</si>
  <si>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</si>
  <si>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</si>
  <si>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</si>
  <si>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</si>
  <si>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</si>
  <si>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</si>
  <si>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</si>
  <si>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</si>
  <si>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</si>
  <si>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</si>
  <si>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</si>
  <si>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</si>
  <si>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</si>
  <si>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</si>
  <si>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</si>
  <si>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</si>
  <si>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</si>
  <si>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</si>
  <si>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</si>
  <si>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</si>
  <si>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</si>
  <si>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</si>
  <si>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</si>
  <si>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</si>
  <si>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</si>
  <si>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</si>
  <si>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</si>
  <si>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</si>
  <si>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</si>
  <si>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</si>
  <si>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</si>
  <si>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</si>
  <si>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</si>
  <si>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</si>
  <si>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</si>
  <si>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</si>
  <si>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</si>
  <si>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</si>
  <si>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</si>
  <si>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</si>
  <si>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</si>
  <si>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</si>
  <si>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</si>
  <si>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</si>
  <si>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</si>
  <si>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</si>
  <si>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</si>
  <si>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</si>
  <si>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</si>
  <si>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</si>
  <si>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</si>
  <si>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</si>
  <si>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</si>
  <si>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</si>
  <si>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</si>
  <si>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</si>
  <si>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</si>
  <si>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</si>
  <si>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</si>
  <si>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</si>
  <si>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</si>
  <si>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</si>
  <si>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</si>
  <si>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</si>
  <si>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</si>
  <si>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</si>
  <si>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</si>
  <si>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</si>
  <si>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</si>
  <si>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</si>
  <si>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</si>
  <si>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</si>
  <si>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</si>
  <si>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</si>
  <si>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</si>
  <si>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</si>
  <si>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TELHAMENTO COM TELHA DE ENCAIXE, TIPO FRANCESA DE VIDRO, COM ATÉ 2 ÁGUAS, INCLUSO TRANSPORTE VERTICAL. AF_07/2019</t>
  </si>
  <si>
    <t>MURO DE GABIÃO, ENCHIMENTO COM PEDRA DE MÃO TIPO RACHÃO, DE GRAVIDADE, COM GAIOLAS DE COMPRIMENTO IGUAL A 2 M, PARA MUROS COM ALTURA MENOR OU IGUAL A 4 M  FORNECIMENTO E EXECUÇÃO. AF_12/2015</t>
  </si>
  <si>
    <t>MURO DE GABIÃO, ENCHIMENTO COM PEDRA DE MÃO TIPO RACHÃO, DE GRAVIDADE, COM GAIOLAS DE COMPRIMENTO IGUAL A 5 M, PARA MUROS COM ALTURA MENOR OU IGUAL A 4 M  FORNECIMENTO E EXECUÇÃO. AF_12/2015</t>
  </si>
  <si>
    <t>MURO DE GABIÃO, ENCHIMENTO COM PEDRA DE MÃO TIPO RACHÃO, DE GRAVIDADE, COM GAIOLAS DE COMPRIMENTO IGUAL A 2 M, PARA MUROS COM ALTURA MAIOR QUE 4 M E MENOR OU IGUAL A 6 M  FORNECIMENTO E EXECUÇÃO. AF_12/2015</t>
  </si>
  <si>
    <t>MURO DE GABIÃO, ENCHIMENTO COM PEDRA DE MÃO TIPO RACHÃO, DE GRAVIDADE, COM GAIOLAS DE COMPRIMENTO IGUAL A 5 M, PARA MUROS COM ALTURA MAIOR QUE 4 M E MENOR OU IGUAL A 6 M   FORNECIMENTO E EXECUÇÃO. AF_12/2015</t>
  </si>
  <si>
    <t>MURO DE GABIÃO, ENCHIMENTO COM PEDRA DE MÃO TIPO RACHÃO, DE GRAVIDADE, COM GAIOLAS DE COMPRIMENTO IGUAL A 2 M, PARA MUROS COM ALTURA MAIOR QUE 6 M E MENOR OU IGUAL A 10 M   FORNECIMENTO E EXECUÇÃO. AF_12/2015</t>
  </si>
  <si>
    <t>MURO DE GABIÃO, ENCHIMENTO COM PEDRA DE MÃO TIPO RACHÃO, DE GRAVIDADE, COM GAIOLAS DE COMPRIMENTO IGUAL A 5 M, PARA MUROS COM ALTURA MAIOR QUE 6 M E MENOR OU IGUAL A 10 M FORNECIMENTO E EXECUÇÃO. AF_12/2015</t>
  </si>
  <si>
    <t>MURO DE GABIÃO, ENCHIMENTO COM PEDRA DE MÃO TIPO RACHÃO, COM SOLO REFORÇADO, PARA MUROS COM ALTURA MENOR OU IGUAL A 4 M   FORNECIMENTO E EXECUÇÃO. AF_12/2015</t>
  </si>
  <si>
    <t>MURO DE GABIÃO, ENCHIMENTO COM PEDRA DE MÃO TIPO RACHÃO, COM SOLO REFORÇADO, PARA MUROS COM ALTURA MAIOR QUE 4 M E MENOR OU IGUAL A 12 M   FORNECIMENTO E EXECUÇÃO. AF_12/2015</t>
  </si>
  <si>
    <t>MURO DE GABIÃO, ENCHIMENTO COM PEDRA DE MÃO TIPO RACHÃO, COM SOLO REFORÇADO, PARA MUROS COM ALTURA MAIOR QUE 12 M E MENOR OU IGUAL A 20 M    FORNECIMENTO E EXECUÇÃO. AF_12/2015</t>
  </si>
  <si>
    <t>MURO DE GABIÃO, ENCHIMENTO COM PEDRA DE MÃO TIPO RACHÃO, COM SOLO REFORÇADO, PARA MUROS COM ALTURA MAIOR QUE 20 M E MENOR OU IGUAL A 28 M   FORNECIMENTO E EXECUÇÃO. AF_12/2015</t>
  </si>
  <si>
    <t>MURO DE GABIÃO, ENCHIMENTO COM RESÍDUO DE CONSTRUÇÃO E DEMOLIÇÃO, DE GRAVIDADE, COM GAIOLA TRAPEZOIDAL DE COMPRIMENTO IGUAL A 2 M, PARA MUROS COM ALTURA MENOR OU IGUAL A 2 M   FORNECIMENTO E EXECUÇÃO. AF_12/2015</t>
  </si>
  <si>
    <t>MURO DE GABIÃO, ENCHIMENTO COM RESÍDUO DE CONSTRUÇÃO E DEMOLIÇÃO, DE GRAVIDADE, COM GAIOLA TRAPEZOIDAL DE COMPRIMENTO IGUAL A 2 M, PARA MUROS COM ALTURA MAIOR QUE 2 M E MENOR OU IGUAL A 4 M    FORNECIMENTO E EXECUÇÃO. AF_12/2015</t>
  </si>
  <si>
    <t>CONTENÇÃO EM PERFIL PRANCHADO COM PRANCHÃO DE MADEIRA, PERFIS ESPAÇADOS A 1,5 M PARA 1 SUBSOLO. AF_07/2019</t>
  </si>
  <si>
    <t>CONTENÇÃO EM PERFIL PRANCHADO COM PRANCHÃO DE MADEIRA, PERFIS ESPAÇADOS A 1,5 M PARA 2 OU MAIS SUBSOLOS. AF_07/2019</t>
  </si>
  <si>
    <t>CONTENÇÃO EM PERFIL PRANCHADO COM PRANCHÃO DE MADEIRA, PERFIS ESPAÇADOS A 2 M PARA 1 SUBSOLO. AF_07/2019</t>
  </si>
  <si>
    <t>CONTENÇÃO EM PERFIL PRANCHADO COM PRANCHÃO DE MADEIRA, PERFIS ESPAÇADOS A 2 M PARA 2 OU MAIS SUBSOLOS. AF_07/2019</t>
  </si>
  <si>
    <t>FABRICAÇÃO, MONTAGEM E DESMONTAGEM DE FÔRMA PARA CORTINA DE CONTENÇÃO, EM CHAPA DE MADEIRA COMPENSADA PLASTIFICADA, E = 18 MM, 10 UTILIZAÇÕES. AF_07/2019</t>
  </si>
  <si>
    <t>ARMAÇÃO DE CORTINA DE CONTENÇÃO EM CONCRETO ARMADO, COM AÇO CA-50 DE 6,3 MM - MONTAGEM. AF_07/2019</t>
  </si>
  <si>
    <t>ARMAÇÃO DE CORTINA DE CONTENÇÃO EM CONCRETO ARMADO, COM AÇO CA-50 DE 8 MM - MONTAGEM. AF_07/2019</t>
  </si>
  <si>
    <t>ARMAÇÃO DE CORTINA DE CONTENÇÃO EM CONCRETO ARMADO, COM AÇO CA-50 DE 10 MM - MONTAGEM. AF_07/2019</t>
  </si>
  <si>
    <t>ARMAÇÃO DE CORTINA DE CONTENÇÃO EM CONCRETO ARMADO, COM AÇO CA-50 DE 12,5 MM - MONTAGEM. AF_07/2019</t>
  </si>
  <si>
    <t>ARMAÇÃO DE CORTINA DE CONTENÇÃO EM CONCRETO ARMADO, COM AÇO CA-50 DE 16 MM - MONTAGEM. AF_07/2019</t>
  </si>
  <si>
    <t>ARMAÇÃO DE CORTINA DE CONTENÇÃO EM CONCRETO ARMADO, COM AÇO CA-50 DE 20 MM - MONTAGEM. AF_07/2019</t>
  </si>
  <si>
    <t>ARMAÇÃO DE CORTINA DE CONTENÇÃO EM CONCRETO ARMADO, COM AÇO CA-50 DE 25 MM - MONTAGEM. AF_07/2019</t>
  </si>
  <si>
    <t>CONCRETAGEM DE CORTINA DE CONTENÇÃO, ATRAVÉS DE BOMBA   LANÇAMENTO, ADENSAMENTO E ACABAMENTO. AF_07/2019</t>
  </si>
  <si>
    <t>GUIA (MEIO-FIO) CONCRETO, MOLDADA  IN LOCO  EM TRECHO RETO COM EXTRUSORA, 13 CM BASE X 22 CM ALTURA. AF_06/2016</t>
  </si>
  <si>
    <t>GUIA (MEIO-FIO) CONCRETO, MOLDADA  IN LOCO  EM TRECHO CURVO COM EXTRUSORA, 13 CM BASE X 22 CM ALTURA. AF_06/2016</t>
  </si>
  <si>
    <t>GUIA (MEIO-FIO) CONCRETO, MOLDADA  IN LOCO  EM TRECHO RETO COM EXTRUSORA, 15 CM BASE X 30 CM ALTURA. AF_06/2016</t>
  </si>
  <si>
    <t>GUIA (MEIO-FIO) CONCRETO, MOLDADA  IN LOCO  EM TRECHO CURVO COM EXTRUSORA, 15 CM BASE X 30 CM ALTURA. AF_06/2016</t>
  </si>
  <si>
    <t>GUIA (MEIO-FIO) E SARJETA CONJUGADOS DE CONCRETO, MOLDADA  IN LOCO  EM TRECHO RETO COM EXTRUSORA, 45 CM BASE (15 CM BASE DA GUIA + 30 CM BASE DA SARJETA) X 22 CM ALTURA. AF_06/2016</t>
  </si>
  <si>
    <t>GUIA (MEIO-FIO) E SARJETA CONJUGADOS DE CONCRETO, MOLDADA  IN LOCO  EM TRECHO CURVO COM EXTRUSORA, 45 CM BASE (15 CM BASE DA GUIA + 30 CM BASE DA SARJETA) X 22 CM ALTURA. AF_06/2016</t>
  </si>
  <si>
    <t>GUIA (MEIO-FIO) E SARJETA CONJUGADOS DE CONCRETO, MOLDADA  IN LOCO  EM TRECHO RETO COM EXTRUSORA, 60 CM BASE (15 CM BASE DA GUIA + 45 CM BASE DA SARJETA) X 26 CM ALTURA. AF_06/2016</t>
  </si>
  <si>
    <t>GUIA (MEIO-FIO) E SARJETA CONJUGADOS DE CONCRETO, MOLDADA IN LOCO  EM TRECHO CURVO COM EXTRUSORA, 60 CM BASE (15 CM BASE DA GUIA + 45 CM BASE DA SARJETA) X 26 CM ALTURA. AF_06/2016</t>
  </si>
  <si>
    <t>GUIA (MEIO-FIO) E SARJETA CONJUGADOS DE CONCRETO, MOLDADA  IN LOCO  EM TRECHO CURVO COM EXTRUSORA, 65 CM BASE (15 CM BASE DA GUIA + 50 CM BASE DA SARJETA) X 26 CM ALTURA. AF_06/2016</t>
  </si>
  <si>
    <t>GRADIL EM FERRO FIXADO EM VÃOS DE JANELAS, FORMADO POR BARRAS CHATAS DE 25X4,8 MM. AF_04/2019</t>
  </si>
  <si>
    <t>GRADIL EM ALUMÍNIO FIXADO EM VÃOS DE JANELAS, FORMADO POR TUBOS DE 3/4". AF_04/2019</t>
  </si>
  <si>
    <t>LASTRO DE CONCRETO MAGRO, APLICADO EM BLOCOS DE COROAMENTO OU SAPATAS. AF_08/2017</t>
  </si>
  <si>
    <t>LASTRO DE CONCRETO MAGRO, APLICADO EM BLOCOS DE COROAMENTO OU SAPATAS, ESPESSURA DE 3 CM. AF_08/2017</t>
  </si>
  <si>
    <t>LASTRO DE CONCRETO MAGRO, APLICADO EM BLOCOS DE COROAMENTO OU SAPATAS, ESPESSURA DE 5 CM. AF_08/2017</t>
  </si>
  <si>
    <t>LASTRO COM MATERIAL GRANULAR, APLICAÇÃO EM BLOCOS DE COROAMENTO, ESPESSURA DE *5 CM*. AF_08/2017</t>
  </si>
  <si>
    <t>LASTRO COM MATERIAL GRANULAR, APLICADO EM BLOCOS DE COROAMENTO, ESPESSURA DE *10 CM*. AF_08/2017</t>
  </si>
  <si>
    <t>FABRICAÇÃO DE FÔRMA PARA PILARES CIRCULARES, EM CHAPA DE MADEIRA COMPENSADA RESINADA. AF_06/2017</t>
  </si>
  <si>
    <t>FABRICAÇÃO, MONTAGEM E DESMONTAGEM DE FÔRMA PARA SAPATA, EM MADEIRA SERRADA, E=25 MM, 1 UTILIZAÇÃO. AF_06/2017</t>
  </si>
  <si>
    <t>FABRICAÇÃO, MONTAGEM E DESMONTAGEM DE FÔRMA PARA VIGA BALDRAME, EM MADEIRA SERRADA, E=25 MM, 1 UTILIZAÇÃO. AF_06/2017</t>
  </si>
  <si>
    <t>FABRICAÇÃO, MONTAGEM E DESMONTAGEM DE FÔRMA PARA BLOCO DE COROAMENTO, EM MADEIRA SERRADA, E=25 MM, 2 UTILIZAÇÕES. AF_06/2017</t>
  </si>
  <si>
    <t>FABRICAÇÃO, MONTAGEM E DESMONTAGEM DE FÔRMA PARA SAPATA, EM MADEIRA SERRADA, E=25 MM, 2 UTILIZAÇÕES. AF_06/2017</t>
  </si>
  <si>
    <t>FABRICAÇÃO, MONTAGEM E DESMONTAGEM DE FÔRMA PARA VIGA BALDRAME, EM MADEIRA SERRADA, E=25 MM, 2 UTILIZAÇÕES. AF_06/2017</t>
  </si>
  <si>
    <t>FABRICAÇÃO, MONTAGEM E DESMONTAGEM DE FÔRMA PARA BLOCO DE COROAMENTO, EM MADEIRA SERRADA, E=25 MM, 4 UTILIZAÇÕES. AF_06/2017</t>
  </si>
  <si>
    <t>FABRICAÇÃO, MONTAGEM E DESMONTAGEM DE FÔRMA PARA SAPATA, EM MADEIRA SERRADA, E=25 MM, 4 UTILIZAÇÕES. AF_06/2017</t>
  </si>
  <si>
    <t>FABRICAÇÃO, MONTAGEM E DESMONTAGEM DE FÔRMA PARA VIGA BALDRAME, EM MADEIRA SERRADA, E=25 MM, 4 UTILIZAÇÕES. AF_06/2017</t>
  </si>
  <si>
    <t>FABRICAÇÃO, MONTAGEM E DESMONTAGEM DE FÔRMA PARA BLOCO DE COROAMENTO, EM CHAPA DE MADEIRA COMPENSADA RESINADA, E=17 MM, 2 UTILIZAÇÕES. AF_06/2017</t>
  </si>
  <si>
    <t>FABRICAÇÃO, MONTAGEM E DESMONTAGEM DE FÔRMA PARA SAPATA, EM CHAPA DE MADEIRA COMPENSADA RESINADA, E=17 MM, 2 UTILIZAÇÕES. AF_06/2017</t>
  </si>
  <si>
    <t>FABRICAÇÃO, MONTAGEM E DESMONTAGEM DE FÔRMA PARA VIGA BALDRAME, EM CHAPA DE MADEIRA COMPENSADA RESINADA, E=17 MM, 2 UTILIZAÇÕES. AF_06/2017</t>
  </si>
  <si>
    <t>FABRICAÇÃO, MONTAGEM E DESMONTAGEM DE FÔRMA PARA BLOCO DE COROAMENTO, EM CHAPA DE MADEIRA COMPENSADA RESINADA, E=17 MM, 4 UTILIZAÇÕES. AF_06/2017</t>
  </si>
  <si>
    <t>FABRICAÇÃO, MONTAGEM E DESMONTAGEM DE FÔRMA PARA SAPATA, EM CHAPA DE MADEIRA COMPENSADA RESINADA, E=17 MM, 4 UTILIZAÇÕES. AF_06/2017</t>
  </si>
  <si>
    <t>FABRICAÇÃO, MONTAGEM E DESMONTAGEM DE FÔRMA PARA VIGA BALDRAME, EM CHAPA DE MADEIRA COMPENSADA RESINADA, E=17 MM, 4 UTILIZAÇÕES. AF_06/2017</t>
  </si>
  <si>
    <t>ARMAÇÃO DE BLOCO, VIGA BALDRAME E SAPATA UTILIZANDO AÇO CA-60 DE 5 MM - MONTAGEM. AF_06/2017</t>
  </si>
  <si>
    <t>MONTAGEM E DESMONTAGEM DE FÔRMA DE PILARES CIRCULARES, COM ÁREA MÉDIA DAS SEÇÕES MAIOR QUE 0,28 M², PÉ-DIREITO DUPLO, EM MADEIRA, 2 UTILIZAÇÕES.  AF_06/2017</t>
  </si>
  <si>
    <t>ARMAÇÃO DO SISTEMA DE PAREDES DE CONCRETO, EXECUTADA EM PAREDES DE EDIFICAÇÕES DE MÚLTIPLOS PAVIMENTOS, TELA Q-138. AF_06/2019</t>
  </si>
  <si>
    <t>ARMAÇÃO DO SISTEMA DE PAREDES DE CONCRETO, EXECUTADA EM PAREDES DE EDIFICAÇÕES TÉRREAS OU DE MÚLTIPLOS PAVIMENTOS, TELA Q-92. AF_06/2019</t>
  </si>
  <si>
    <t>ARMAÇÃO DO SISTEMA DE PAREDES DE CONCRETO, EXECUTADA EM PAREDES DE EDIFICAÇÕES TÉRREAS, TELA Q-61. AF_06/2019</t>
  </si>
  <si>
    <t>ARMAÇÃO DO SISTEMA DE PAREDES DE CONCRETO, EXECUTADA COMO ARMADURA POSITIVA DE LAJES, TELA Q-138. AF_06/2019</t>
  </si>
  <si>
    <t>ARMAÇÃO DO SISTEMA DE PAREDES DE CONCRETO, EXECUTADA COMO ARMADURA NEGATIVA DE LAJES, TELA T-196. AF_06/2019</t>
  </si>
  <si>
    <t>ARMAÇÃO DO SISTEMA DE PAREDES DE CONCRETO, EXECUTADA COMO ARMADURA POSITIVA DE LAJES, TELA Q-113. AF_06/2019</t>
  </si>
  <si>
    <t>ARMAÇÃO DO SISTEMA DE PAREDES DE CONCRETO, EXECUTADA COMO ARMADURA NEGATIVA DE LAJES, TELA L-159. AF_06/2019</t>
  </si>
  <si>
    <t>ARMAÇÃO DO SISTEMA DE PAREDES DE CONCRETO, EXECUTADA EM PLATIBANDAS, TELA Q-92. AF_06/2019</t>
  </si>
  <si>
    <t>ARMAÇÃO DO SISTEMA DE PAREDES DE CONCRETO, EXECUTADA COMO REFORÇO, VERGALHÃO DE 6,3 MM DE DIÂMETRO. AF_06/2019</t>
  </si>
  <si>
    <t>ARMAÇÃO DO SISTEMA DE PAREDES DE CONCRETO, EXECUTADA COMO REFORÇO, VERGALHÃO DE 8,0 MM DE DIÂMETRO. AF_06/2019</t>
  </si>
  <si>
    <t>ARMAÇÃO DO SISTEMA DE PAREDES DE CONCRETO, EXECUTADA COMO REFORÇO, VERGALHÃO DE 10,0 MM DE DIÂMETRO. AF_06/2019</t>
  </si>
  <si>
    <t>ARMAÇÃO DE BLOCO, VIGA BALDRAME OU SAPATA UTILIZANDO AÇO CA-50 DE 6,3 MM - MONTAGEM. AF_06/2017</t>
  </si>
  <si>
    <t>ARMAÇÃO DE BLOCO, VIGA BALDRAME OU SAPATA UTILIZANDO AÇO CA-50 DE 8 MM - MONTAGEM. AF_06/2017</t>
  </si>
  <si>
    <t>ARMAÇÃO DE BLOCO, VIGA BALDRAME OU SAPATA UTILIZANDO AÇO CA-50 DE 10 MM - MONTAGEM. AF_06/2017</t>
  </si>
  <si>
    <t>ARMAÇÃO DE BLOCO, VIGA BALDRAME OU SAPATA UTILIZANDO AÇO CA-50 DE 12,5 MM - MONTAGEM. AF_06/2017</t>
  </si>
  <si>
    <t>ARMAÇÃO DE BLOCO, VIGA BALDRAME OU SAPATA UTILIZANDO AÇO CA-50 DE 16 MM - MONTAGEM. AF_06/2017</t>
  </si>
  <si>
    <t>ARMAÇÃO DE BLOCO, VIGA BALDRAME OU SAPATA UTILIZANDO AÇO CA-50 DE 20 MM - MONTAGEM. AF_06/2017</t>
  </si>
  <si>
    <t>ARMAÇÃO DE BLOCO, VIGA BALDRAME OU SAPATA UTILIZANDO AÇO CA-50 DE 25 MM - MONTAGEM. AF_06/2017</t>
  </si>
  <si>
    <t>ARMAÇÃO DO SISTEMA DE PAREDES DE CONCRETO, EXECUTADA COMO ARMADURA POSITIVA DE LAJES, TELA Q-196. AF_06/2019</t>
  </si>
  <si>
    <t>ARMAÇÃO DO SISTEMA DE PAREDES DE CONCRETO, EXECUTADA COMO REFORÇO, VERGALHÃO DE 5,0 MM DE DIÂMETRO. AF_06/2019</t>
  </si>
  <si>
    <t>ARMAÇÃO DO SISTEMA DE PAREDES DE CONCRETO, EXECUTADA COMO REFORÇO, VERGALHÃO DE 12,5 MM DE DIÂMETRO. AF_06/2019</t>
  </si>
  <si>
    <t>CONCRETAGEM DE BLOCOS DE COROAMENTO E VIGAS BALDRAME, FCK 30 MPA, COM USO DE JERICA  LANÇAMENTO, ADENSAMENTO E ACABAMENTO. AF_06/2017</t>
  </si>
  <si>
    <t>CONCRETAGEM DE SAPATAS, FCK 30 MPA, COM USO DE JERICA  LANÇAMENTO, ADENSAMENTO E ACABAMENTO. AF_06/2017</t>
  </si>
  <si>
    <t>CONCRETAGEM DE BLOCOS DE COROAMENTO E VIGAS BALDRAMES, FCK 30 MPA, COM USO DE BOMBA  LANÇAMENTO, ADENSAMENTO E ACABAMENTO. AF_06/2017</t>
  </si>
  <si>
    <t>CONCRETAGEM DE SAPATAS, FCK 30 MPA, COM USO DE BOMBA  LANÇAMENTO, ADENSAMENTO E ACABAMENTO. AF_11/2016</t>
  </si>
  <si>
    <t>TRATAMENTO DE JUNTA DE DILATAÇÃO COM MANTA ASFÁLTICA ADERIDA COM MAÇARICO. AF_06/2018</t>
  </si>
  <si>
    <t>FIXAÇÃO (ENCUNHAMENTO) DE ALVENARIA DE VEDAÇÃO COM ESPUMA DE POLIURETANO EXPANSIVA. AF_03/2016</t>
  </si>
  <si>
    <t>PEÇA RETANGULAR PRÉ-MOLDADA, VOLUME DE CONCRETO DE ATÉ 10 LITROS, TAXA DE AÇO APROXIMADA DE 30KG/M³. AF_01/2018</t>
  </si>
  <si>
    <t>PEÇA RETANGULAR PRÉ-MOLDADA, VOLUME DE CONCRETO DE 10 A 30 LITROS, TAXA DE AÇO APROXIMADA DE 30KG/M³. AF_01/2018</t>
  </si>
  <si>
    <t>PEÇA RETANGULAR PRÉ-MOLDADA, VOLUME DE CONCRETO DE 30 A 100 LITROS, TAXA DE AÇO APROXIMADA DE 30KG/M³. AF_01/2018</t>
  </si>
  <si>
    <t>PEÇA RETANGULAR PRÉ-MOLDADA, VOLUME DE CONCRETO ACIMA DE 100 LITROS, TAXA DE AÇO APROXIMADA DE 30KG/M³. AF_01/2018</t>
  </si>
  <si>
    <t>PEÇA RETANGULAR PRÉ-MOLDADA, VOLUME DE CONCRETO DE 30 A 70 LITROS , TAXA DE AÇO APROXIMADA DE 70KG/M³. AF_01/2018</t>
  </si>
  <si>
    <t>PEÇA CIRCULAR PRÉ-MOLDADA, VOLUME DE CONCRETO DE 30 A 100 LITROS, TAXA DE AÇO APROXIMADA DE 30KG/M³. AF_01/2018</t>
  </si>
  <si>
    <t>PEÇA CIRCULAR PRÉ-MOLDADA, VOLUME DE CONCRETO ACIMA DE 100 LITROS, TAXA DE AÇO APROXIMADA DE 30KG/M³. AF_01/2018</t>
  </si>
  <si>
    <t>CONTENÇÃO EM CORTINA COM ESTACAS ESPAÇADAS COM 30 CM DE DIÂMETRO E PROFUNDIDADE MENOR OU IGUAL A 10 M. AF_06/2018</t>
  </si>
  <si>
    <t>CONTENÇÃO EM CORTINA COM ESTACAS ESPAÇADAS COM 30 CM DE DIÂMETRO E PROFUNDIDADE MAIOR QUE 10 M E MENOR OU IGUAL A 15 M. AF_06/2018</t>
  </si>
  <si>
    <t>CONTENÇÃO EM CORTINA COM ESTACAS ESPAÇADAS COM 30 CM DE DIÂMETRO E PROFUNDIDADE MAIOR QUE 15 M. AF_06/2018</t>
  </si>
  <si>
    <t>CONTENÇÃO EM CORTINA COM ESTACAS ESPAÇADAS COM 40 CM DE DIÂMETRO E PROFUNDIDADE MENOR OU IGUAL A 10 M. AF_06/2018</t>
  </si>
  <si>
    <t>CONTENÇÃO EM CORTINA COM ESTACAS ESPAÇADAS COM 40 CM DE DIÂMETRO E PROFUNDIDADE MAIOR QUE 10 M E MENOR OU IGUAL A 15 M. AF_06/2018</t>
  </si>
  <si>
    <t>CONTENÇÃO EM CORTINA COM ESTACAS ESPAÇADAS COM 40 CM DE DIÂMETRO E PROFUNDIDADE MAIOR QUE 15 M. AF_06/2018</t>
  </si>
  <si>
    <t>CONTENÇÃO EM CORTINA COM ESTACAS ESPAÇADAS COM 50 CM DE DIÂMETRO E PROFUNDIDADE MENOR OU IGUAL A 10 M. AF_06/2018</t>
  </si>
  <si>
    <t>CONTENÇÃO EM CORTINA COM ESTACAS ESPAÇADAS COM 50 CM DE DIÂMETRO E PROFUNDIDADE MAIOR QUE 10 M E MENOR OU IGUAL A 15 M. AF_06/2018</t>
  </si>
  <si>
    <t>CONTENÇÃO EM CORTINA COM ESTACAS ESPAÇADAS COM 50 CM DE DIÂMETRO E PROFUNDIDADE MAIOR QUE 15 M. AF_06/2018</t>
  </si>
  <si>
    <t>CONTENÇÃO EM CORTINA COM ESTACAS ESPAÇADAS COM 60 CM DE DIÂMETRO E PROFUNDIDADE MENOR OU IGUAL A 10 M. AF_06/2018</t>
  </si>
  <si>
    <t>CONTENÇÃO EM CORTINA COM ESTACAS ESPAÇADAS COM 60 CM DE DIÂMETRO E PROFUNDIDADE MAIOR QUE 10 M E MENOR OU IGUAL A 15 M. AF_06/2018</t>
  </si>
  <si>
    <t>CONTENÇÃO EM CORTINA COM ESTACAS ESPAÇADAS COM 60 CM DE DIÂMETRO E PROFUNDIDADE MAIOR QUE 15 M. AF_06/2018</t>
  </si>
  <si>
    <t>EXECUÇÃO DE MURETA GUIA PARA CONTENÇÃO/ FUNDAÇÃO COM 30 CM DE ESPESSURA. AF_06/2018</t>
  </si>
  <si>
    <t>EXECUÇÃO DE MURETA GUIA PARA CONTENÇÃO/ FUNDAÇÃO COM 40 CM DE ESPESSURA. AF_06/2018</t>
  </si>
  <si>
    <t>EXECUÇÃO DE MURETA GUIA PARA CONTENÇÃO/ FUNDAÇÃO COM 50 CM DE ESPESSURA. AF_06/2018</t>
  </si>
  <si>
    <t>EXECUÇÃO DE MURETA GUIA PARA CONTENÇÃO/ FUNDAÇÃO COM 60 CM DE ESPESSURA. AF_06/2018</t>
  </si>
  <si>
    <t>EXECUÇÃO DE MURETA GUIA PARA CONTENÇÃO/ FUNDAÇÃO COM 80 CM DE ESPESSURA. AF_06/2018</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</si>
  <si>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</si>
  <si>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</si>
  <si>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</si>
  <si>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</si>
  <si>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</si>
  <si>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</si>
  <si>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IMPERMEABILIZAÇÃO DE PISO COM ARGAMASSA DE CIMENTO E AREIA, COM ADITIVO IMPERMEABILIZANTE, E = 2CM. AF_06/2018</t>
  </si>
  <si>
    <t>IMPERMEABILIZAÇÃO DE PAREDES COM ARGAMASSA DE CIMENTO E AREIA, COM ADITIVO IMPERMEABILIZANTE, E = 2CM. AF_06/2018</t>
  </si>
  <si>
    <t>IMPERMEABILIZAÇÃO DE FLOREIRA OU VIGA BALDRAME COM ARGAMASSA DE CIMENTO E AREIA, COM ADITIVO IMPERMEABILIZANTE, E = 2 CM. AF_06/2018</t>
  </si>
  <si>
    <t>IMPERMEABILIZAÇÃO DE SUPERFÍCIE COM ARGAMASSA POLIMÉRICA / MEMBRANA ACRÍLICA, 3 DEMÃOS. AF_06/2018</t>
  </si>
  <si>
    <t>IMPERMEABILIZAÇÃO DE SUPERFÍCIE COM ARGAMASSA POLIMÉRICA / MEMBRANA ACRÍLICA, 4 DEMÃOS, REFORÇADA COM VÉU DE POLIÉSTER (MAV). AF_06/2018</t>
  </si>
  <si>
    <t>TRATAMENTO DE RALO OU PONTO EMERGENTE COM ARGAMASSA POLIMÉRICA / MEMBRANA ACRÍLICA REFORÇADO COM VÉU DE POLIÉSTER (MAV). AF_06/2018</t>
  </si>
  <si>
    <t>TRATAMENTO DE RODAPÉ COM VÉU DE POLIÉSTER. AF_06/2018</t>
  </si>
  <si>
    <t>IMPERMEABILIZAÇÃO DE SUPERFÍCIE COM MANTA ASFÁLTICA, UMA CAMADA, INCLUSIVE APLICAÇÃO DE PRIMER ASFÁLTICO, E=3MM. AF_06/2018</t>
  </si>
  <si>
    <t>IMPERMEABILIZAÇÃO DE SUPERFÍCIE COM MANTA ASFÁLTICA, DUAS CAMADAS, INCLUSIVE APLICAÇÃO DE PRIMER ASFÁLTICO, E=3MM E E=4MM. AF_06/2018</t>
  </si>
  <si>
    <t>IMPERMEABILIZAÇÃO DE SUPERFÍCIE COM EMULSÃO ASFÁLTICA, 2 DEMÃOS AF_06/2018</t>
  </si>
  <si>
    <t>PROTEÇÃO MECÂNICA DE SUPERFÍCIE HORIZONTAL COM ARGAMASSA DE CIMENTO E AREIA, TRAÇO 1:3, E=2CM. AF_06/2018</t>
  </si>
  <si>
    <t>PROTEÇÃO MECÂNICA DE SUPERFÍCIE VERTICAL COM ARGAMASSA DE CIMENTO E AREIA, TRAÇO 1:3, E=2CM. AF_06/2018</t>
  </si>
  <si>
    <t>PROTEÇÃO MECÂNICA DE SUPERFICIE HORIZONTAL COM ARGAMASSA DE CIMENTO E AREIA, TRAÇO 1:3, E=3CM. AF_06/2018</t>
  </si>
  <si>
    <t>PROTEÇÃO MECÂNICA DE SUPERFÍCIE VERTICAL COM ARGAMASSA DE CIMENTO E AREIA, TRAÇO 1:3, E=3CM. AF_06/2018</t>
  </si>
  <si>
    <t>PROTEÇÃO MECÂNICA DE SUPERFICIE HORIZONTAL COM ARGAMASSA DE CIMENTO E AREIA, TRAÇO 1:3, E=4CM. AF_06/2018</t>
  </si>
  <si>
    <t>PROTEÇÃO MECÂNICA DE SUPERFÍCIE VERTICAL COM ARGAMASSA DE CIMENTO E AREIA, TRAÇO 1:3, E=4CM. AF_06/2018</t>
  </si>
  <si>
    <t>PROTEÇÃO MECÂNICA DE SUPERFICIE HORIZONTAL COM ARGAMASSA DE CIMENTO E AREIA, TRAÇO 1:3, E=5CM. AF_06/2018</t>
  </si>
  <si>
    <t>PROTEÇÃO MECÂNICA DE SUPERFÍCIE VERTICAL COM ARGAMASSA DE CIMENTO E AREIA, TRAÇO 1:3, E=5CM. AF_06/2018</t>
  </si>
  <si>
    <t>PROTEÇÃO MECÂNICA DE SUPERFICIE HORIZONTAL COM CONCRETO 15 MPA, E=4CM. AF_06/2018</t>
  </si>
  <si>
    <t>PROTEÇÃO MECÂNICA DE SUPERFICIE HORIZONTAL COM CONCRETO 15 MPA, E=5CM. AF_06/2018</t>
  </si>
  <si>
    <t>PROTEÇÃO MECÂNICA DE SUPERFÍCIE VERTICAL COM CONCRETO 15 MPA, E=5CM. AF_06/2018</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</si>
  <si>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</si>
  <si>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</si>
  <si>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</si>
  <si>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</si>
  <si>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</si>
  <si>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</si>
  <si>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</si>
  <si>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</si>
  <si>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</si>
  <si>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</si>
  <si>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</si>
  <si>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</si>
  <si>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</si>
  <si>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</si>
  <si>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</si>
  <si>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</si>
  <si>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</si>
  <si>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</si>
  <si>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</si>
  <si>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</si>
  <si>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</si>
  <si>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</si>
  <si>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</si>
  <si>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</si>
  <si>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</si>
  <si>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</si>
  <si>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</si>
  <si>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</si>
  <si>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</si>
  <si>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</si>
  <si>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</si>
  <si>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</si>
  <si>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</si>
  <si>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</si>
  <si>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</si>
  <si>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</si>
  <si>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</si>
  <si>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</si>
  <si>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</si>
  <si>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</si>
  <si>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</si>
  <si>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</si>
  <si>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</si>
  <si>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</si>
  <si>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</si>
  <si>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</si>
  <si>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CORDOALHA DE COBRE NU 16 MM², NÃO ENTERRADA, COM ISOLADOR - FORNECIMENTO E INSTALAÇÃO. AF_12/2017</t>
  </si>
  <si>
    <t>CORDOALHA DE COBRE NU 25 MM², NÃO ENTERRADA, COM ISOLADOR - FORNECIMENTO E INSTALAÇÃO. AF_12/2017</t>
  </si>
  <si>
    <t>CORDOALHA DE COBRE NU 35 MM², NÃO ENTERRADA, COM ISOLADOR - FORNECIMENTO E INSTALAÇÃO. AF_12/2017</t>
  </si>
  <si>
    <t>CORDOALHA DE COBRE NU 50 MM², NÃO ENTERRADA, COM ISOLADOR - FORNECIMENTO E INSTALAÇÃO. AF_12/2017</t>
  </si>
  <si>
    <t>CORDOALHA DE COBRE NU 70 MM², NÃO ENTERRADA, COM ISOLADOR - FORNECIMENTO E INSTALAÇÃO. AF_12/2017</t>
  </si>
  <si>
    <t>CORDOALHA DE COBRE NU 95 MM², NÃO ENTERRADA, COM ISOLADOR - FORNECIMENTO E INSTALAÇÃO. AF_12/2017</t>
  </si>
  <si>
    <t>CORDOALHA DE COBRE NU 50 MM², ENTERRADA, SEM ISOLADOR - FORNECIMENTO E INSTALAÇÃO. AF_12/2017</t>
  </si>
  <si>
    <t>CORDOALHA DE COBRE NU 70 MM², ENTERRADA, SEM ISOLADOR - FORNECIMENTO E INSTALAÇÃO. AF_12/2017</t>
  </si>
  <si>
    <t>CORDOALHA DE COBRE NU 95 MM², ENTERRADA, SEM ISOLADOR - FORNECIMENTO E INSTALAÇÃO. AF_12/2017</t>
  </si>
  <si>
    <t>ELETRODUTO PVC 40MM (1 ¼ ) PARA SPDA - FORNECIMENTO E INSTALAÇÃO. AF_12/2017</t>
  </si>
  <si>
    <t>HASTE DE ATERRAMENTO 5/8  PARA SPDA - FORNECIMENTO E INSTALAÇÃO. AF_12/2017</t>
  </si>
  <si>
    <t>HASTE DE ATERRAMENTO 3/4  PARA SPDA - FORNECIMENTO E INSTALAÇÃO. AF_12/2017</t>
  </si>
  <si>
    <t>BASE METÁLICA PARA MASTRO 1 ½  PARA SPDA - FORNECIMENTO E INSTALAÇÃO. AF_12/2017</t>
  </si>
  <si>
    <t>MASTRO 1 ½  PARA SPDA - FORNECIMENTO E INSTALAÇÃO. AF_12/2017</t>
  </si>
  <si>
    <t>CAPTOR TIPO FRANKLIN PARA SPDA - FORNECIMENTO E INSTALAÇÃO. AF_12/2017</t>
  </si>
  <si>
    <t>SUPORTE ISOLADOR PARA CORDOALHA DE COBRE - FORNECIMENTO E INSTALAÇÃO. AF_12/2017</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</si>
  <si>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</si>
  <si>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</si>
  <si>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</si>
  <si>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</si>
  <si>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</si>
  <si>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</si>
  <si>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</si>
  <si>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</si>
  <si>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</si>
  <si>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</si>
  <si>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</si>
  <si>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</si>
  <si>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</si>
  <si>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</si>
  <si>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</si>
  <si>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</si>
  <si>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</si>
  <si>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</si>
  <si>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</si>
  <si>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</si>
  <si>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</si>
  <si>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</si>
  <si>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</si>
  <si>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</si>
  <si>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</si>
  <si>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</si>
  <si>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</si>
  <si>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</si>
  <si>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</si>
  <si>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</si>
  <si>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</si>
  <si>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</si>
  <si>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</si>
  <si>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</si>
  <si>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</si>
  <si>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</si>
  <si>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</si>
  <si>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</si>
  <si>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</si>
  <si>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</si>
  <si>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</si>
  <si>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</si>
  <si>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PINTURA ANTICORROSIVA DE DUTO METÁLICO. AF_04/2018</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</si>
  <si>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</si>
  <si>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</si>
  <si>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</si>
  <si>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</si>
  <si>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</si>
  <si>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</si>
  <si>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</si>
  <si>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TOMADA DE REDE RJ45 - FORNECIMENTO E INSTALAÇÃO. AF_11/2019</t>
  </si>
  <si>
    <t>TOMADA PARA TELEFONE RJ11 - FORNECIMENTO E INSTALAÇÃO. AF_11/2019</t>
  </si>
  <si>
    <t>PATCH PANEL 48 PORTAS, CATEGORIA 5E - FORNECIMENTO E INSTALAÇÃO. AF_11/2019</t>
  </si>
  <si>
    <t>TUBO EM COBRE RÍGIDO, DN 54 MM, CLASSE E, SEM ISOLAMENTO, INSTALADO EM RESERVAÇÃO DE ÁGUA DE EDIFICAÇÃO QUE POSSUA RESERVATÓRIO DE FIBRA/FIBROCIMENTO  FORNECIMENTO E INSTALAÇÃO. AF_06/2016</t>
  </si>
  <si>
    <t>TUBO EM COBRE RÍGIDO, DN 66 MM, CLASSE E, SEM ISOLAMENTO, INSTALADO EM RESERVAÇÃO DE ÁGUA DE EDIFICAÇÃO QUE POSSUA RESERVATÓRIO DE FIBRA/FIBROCIMENTO  FORNECIMENTO E INSTALAÇÃO. AF_06/2016</t>
  </si>
  <si>
    <t>TUBO EM COBRE RÍGIDO, DN 79 MM, CLASSE E, SEM ISOLAMENTO, INSTALADO EM RESERVAÇÃO DE ÁGUA DE EDIFICAÇÃO QUE POSSUA RESERVATÓRIO DE FIBRA/FIBROCIMENTO  FORNECIMENTO E INSTALAÇÃO. AF_06/2016</t>
  </si>
  <si>
    <t>TUBO EM COBRE RÍGIDO, DN 104 MM, CLASSE E, SEM ISOLAMENTO, INSTALADO EM RESERVAÇÃO DE ÁGUA DE EDIFICAÇÃO QUE POSSUA RESERVATÓRIO DE FIBRA/FIBROCIMENTO  FORNECIMENTO E INSTALAÇÃO. AF_06/2016</t>
  </si>
  <si>
    <t>TUBO, PPR, DN 20, CLASSE PN 20,  INSTALADO EM RESERVAÇÃO DE ÁGUA DE EDIFICAÇÃO QUE POSSUA RESERVATÓRIO DE FIBRA/FIBROCIMENTO  FORNECIMENTO E INSTALAÇÃO. AF_06/2016</t>
  </si>
  <si>
    <t>TUBO, PPR, DN 25, CLASSE PN 20,  INSTALADO EM RESERVAÇÃO DE ÁGUA DE EDIFICAÇÃO QUE POSSUA RESERVATÓRIO DE FIBRA/FIBROCIMENTO  FORNECIMENTO E INSTALAÇÃO. AF_06/2016</t>
  </si>
  <si>
    <t>TUBO, PPR, DN 32, CLASSE PN 12,  INSTALADO EM RESERVAÇÃO DE ÁGUA DE EDIFICAÇÃO QUE POSSUA RESERVATÓRIO DE FIBRA/FIBROCIMENTO  FORNECIMENTO E INSTALAÇÃO. AF_06/2016</t>
  </si>
  <si>
    <t>TUBO, PPR, DN 40, CLASSE PN 12,  INSTALADO EM RESERVAÇÃO DE ÁGUA DE EDIFICAÇÃO QUE POSSUA RESERVATÓRIO DE FIBRA/FIBROCIMENTO  FORNECIMENTO E INSTALAÇÃO. AF_06/2016</t>
  </si>
  <si>
    <t>TUBO, PPR, DN 50, CLASSE PN 12,  INSTALADO EM RESERVAÇÃO DE ÁGUA DE EDIFICAÇÃO QUE POSSUA RESERVATÓRIO DE FIBRA/FIBROCIMENTO  FORNECIMENTO E INSTALAÇÃO. AF_06/2016</t>
  </si>
  <si>
    <t>TUBO, PPR, DN 63, CLASSE PN 12,  INSTALADO EM RESERVAÇÃO DE ÁGUA DE EDIFICAÇÃO QUE POSSUA RESERVATÓRIO DE FIBRA/FIBROCIMENTO  FORNECIMENTO E INSTALAÇÃO. AF_06/2016</t>
  </si>
  <si>
    <t>TUBO, PPR, DN 75, CLASSE PN 12,  INSTALADO EM RESERVAÇÃO DE ÁGUA DE EDIFICAÇÃO QUE POSSUA RESERVATÓRIO DE FIBRA/FIBROCIMENTO  FORNECIMENTO E INSTALAÇÃO. AF_06/2016</t>
  </si>
  <si>
    <t>TUBO, PPR, DN 90, CLASSE PN 12,  INSTALADO EM RESERVAÇÃO DE ÁGUA DE EDIFICAÇÃO QUE POSSUA RESERVATÓRIO DE FIBRA/FIBROCIMENTO  FORNECIMENTO E INSTALAÇÃO. AF_06/2016</t>
  </si>
  <si>
    <t>TUBO, PPR, DN 110, CLASSE PN 12,  INSTALADO EM RESERVAÇÃO DE ÁGUA DE EDIFICAÇÃO QUE POSSUA RESERVATÓRIO DE FIBRA/FIBROCIMENTO  FORNECIMENTO E INSTALAÇÃO. AF_06/2016</t>
  </si>
  <si>
    <t>TUBO, PPR, DN 20, CLASSE PN 25,  INSTALADO EM RESERVAÇÃO DE ÁGUA DE EDIFICAÇÃO QUE POSSUA RESERVATÓRIO DE FIBRA/FIBROCIMENTO  FORNECIMENTO E INSTALAÇÃO. AF_06/2016</t>
  </si>
  <si>
    <t>TUBO, PPR, DN 25, CLASSE PN 25,  INSTALADO EM RESERVAÇÃO DE ÁGUA DE EDIFICAÇÃO QUE POSSUA RESERVATÓRIO DE FIBRA/FIBROCIMENTO  FORNECIMENTO E INSTALAÇÃO. AF_06/2016</t>
  </si>
  <si>
    <t>TUBO, PPR, DN 32, CLASSE PN 25,  INSTALADO EM RESERVAÇÃO DE ÁGUA DE EDIFICAÇÃO QUE POSSUA RESERVATÓRIO DE FIBRA/FIBROCIMENTO  FORNECIMENTO E INSTALAÇÃO. AF_06/2016</t>
  </si>
  <si>
    <t>TUBO, PPR, DN 40, CLASSE PN 25,  INSTALADO EM RESERVAÇÃO DE ÁGUA DE EDIFICAÇÃO QUE POSSUA RESERVATÓRIO DE FIBRA/FIBROCIMENTO  FORNECIMENTO E INSTALAÇÃO. AF_06/2016</t>
  </si>
  <si>
    <t>TUBO, PPR, DN 50, CLASSE PN 25,  INSTALADO EM RESERVAÇÃO DE ÁGUA DE EDIFICAÇÃO QUE POSSUA RESERVATÓRIO DE FIBRA/FIBROCIMENTO  FORNECIMENTO E INSTALAÇÃO. AF_06/2016</t>
  </si>
  <si>
    <t>TUBO, PPR, DN 63, CLASSE PN 25,  INSTALADO EM RESERVAÇÃO DE ÁGUA DE EDIFICAÇÃO QUE POSSUA RESERVATÓRIO DE FIBRA/FIBROCIMENTO  FORNECIMENTO E INSTALAÇÃO. AF_06/2016</t>
  </si>
  <si>
    <t>TUBO, PPR, DN 75, CLASSE PN 25,  INSTALADO EM RESERVAÇÃO DE ÁGUA DE EDIFICAÇÃO QUE POSSUA RESERVATÓRIO DE FIBRA/FIBROCIMENTO  FORNECIMENTO E INSTALAÇÃO. AF_06/2016</t>
  </si>
  <si>
    <t>TUBO, PPR, DN 90, CLASSE PN 25,  INSTALADO EM RESERVAÇÃO DE ÁGUA DE EDIFICAÇÃO QUE POSSUA RESERVATÓRIO DE FIBRA/FIBROCIMENTO  FORNECIMENTO E INSTALAÇÃO. AF_06/2016</t>
  </si>
  <si>
    <t>TUBO, PPR, DN 110, CLASSE PN 25,  INSTALADO EM RESERVAÇÃO DE ÁGUA DE EDIFICAÇÃO QUE POSSUA RESERVATÓRIO DE FIBRA/FIBROCIMENTO  FORNECIMENTO E INSTALAÇÃO. AF_06/2016</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</si>
  <si>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</si>
  <si>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</si>
  <si>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</si>
  <si>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</si>
  <si>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</si>
  <si>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</si>
  <si>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</si>
  <si>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</si>
  <si>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EM COBRE RÍGIDO, DN 22 MM, CLASSE I, SEM ISOLAMENTO, INSTALADO EM PRUMADA  FORNECIMENTO E INSTALAÇÃO. AF_12/2015</t>
  </si>
  <si>
    <t>TUBO EM COBRE RÍGIDO, DN 28 MM, CLASSE I, SEM ISOLAMENTO, INSTALADO EM PRUMADA  FORNECIMENTO E INSTALAÇÃO. AF_12/2015</t>
  </si>
  <si>
    <t>TUBO EM COBRE RÍGIDO, DN 35 MM, CLASSE I, SEM ISOLAMENTO, INSTALADO EM PRUMADA  FORNECIMENTO E INSTALAÇÃO. AF_12/2015</t>
  </si>
  <si>
    <t>TUBO EM COBRE RÍGIDO, DN 42 MM, CLASSE I, SEM ISOLAMENTO, INSTALADO EM PRUMADA  FORNECIMENTO E INSTALAÇÃO. AF_12/2015</t>
  </si>
  <si>
    <t>TUBO EM COBRE RÍGIDO, DN 54 MM, CLASSE I, SEM ISOLAMENTO, INSTALADO EM PRUMADA  FORNECIMENTO E INSTALAÇÃO. AF_12/2015</t>
  </si>
  <si>
    <t>TUBO EM COBRE RÍGIDO, DN 66 MM, CLASSE I, SEM ISOLAMENTO, INSTALADO EM PRUMADA  FORNECIMENTO E INSTALAÇÃO. AF_12/2015</t>
  </si>
  <si>
    <t>TUBO EM COBRE RÍGIDO, DN 15 MM, CLASSE I, SEM ISOLAMENTO, INSTALADO EM RAMAL DE DISTRIBUIÇÃO  FORNECIMENTO E INSTALAÇÃO. AF_12/2015</t>
  </si>
  <si>
    <t>TUBO EM COBRE RÍGIDO, DN 22 MM, CLASSE I, SEM ISOLAMENTO, INSTALADO EM RAMAL DE DISTRIBUIÇÃO FORNECIMENTO E INSTALAÇÃO. AF_12/2015</t>
  </si>
  <si>
    <t>TUBO EM COBRE RÍGIDO, DN 28 MM, CLASSE I, SEM ISOLAMENTO, INSTALADO EM RAMAL DE DISTRIBUIÇÃO FORNECIMENTO E INSTALAÇÃO. AF_12/2015</t>
  </si>
  <si>
    <t>TUBO EM COBRE RÍGIDO, DN 15 MM, CLASSE I, SEM ISOLAMENTO, INSTALADO EM RAMAL E SUB-RAMAL  FORNECIMENTO E INSTALAÇÃO. AF_12/2015</t>
  </si>
  <si>
    <t>TUBO EM COBRE RÍGIDO, DN 22 MM, CLASSE I, SEM ISOLAMENTO, INSTALADO EM RAMAL E SUB-RAMAL  FORNECIMENTO E INSTALAÇÃO. AF_12/2015</t>
  </si>
  <si>
    <t>TUBO EM COBRE RÍGIDO, DN 28 MM, CLASSE I, SEM ISOLAMENTO, INSTALADO EM RAMAL E SUB-RAMAL  FORNECIMENTO E INSTALAÇÃO. AF_12/2015</t>
  </si>
  <si>
    <t>LUVA EM COBRE, DN 54 MM, SEM ANEL DE SOLDA, INSTALADO EM RESERVAÇÃO DE ÁGUA DE EDIFICAÇÃO QUE POSSUA RESERVATÓRIO DE FIBRA/FIBROCIMENTO  FORNECIMENTO E INSTALAÇÃO. AF_06/2016</t>
  </si>
  <si>
    <t>LUVA EM COBRE, DN 66 MM, SEM ANEL DE SOLDA, INSTALADO EM RESERVAÇÃO DE ÁGUA DE EDIFICAÇÃO QUE POSSUA RESERVATÓRIO DE FIBRA/FIBROCIMENTO  FORNECIMENTO E INSTALAÇÃO. AF_06/2016</t>
  </si>
  <si>
    <t>LUVA EM COBRE, DN 79 MM, SEM ANEL DE SOLDA, INSTALADO EM RESERVAÇÃO DE ÁGUA DE EDIFICAÇÃO QUE POSSUA RESERVATÓRIO DE FIBRA/FIBROCIMENTO  FORNECIMENTO E INSTALAÇÃO. AF_06/2016</t>
  </si>
  <si>
    <t>LUVA DE COBRE, DN 104 MM, SEM ANEL DE SOLDA, INSTALADO EM RESERVAÇÃO DE ÁGUA DE EDIFICAÇÃO QUE POSSUA RESERVATÓRIO DE FIBRA/FIBROCIMENTO  FORNECIMENTO E INSTALAÇÃO. AF_06/2016</t>
  </si>
  <si>
    <t>COTOVELO EM COBRE, DN 54 MM, 90 GRAUS, SEM ANEL DE SOLDA, INSTALADO EM RESERVAÇÃO DE ÁGUA DE EDIFICAÇÃO QUE POSSUA RESERVATÓRIO DE FIBRA/FIBROCIMENTO  FORNECIMENTO E INSTALAÇÃO. AF_06/2016</t>
  </si>
  <si>
    <t>CURVA EM COBRE, DN 54 MM, 45 GRAUS, SEM ANEL DE SOLDA, BOLSA X BOLSA, INSTALADO EM RESERVAÇÃO DE ÁGUA DE EDIFICAÇÃO QUE POSSUA RESERVATÓRIO DE FIBRA/FIBROCIMENTO  FORNECIMENTO E INSTALAÇÃO. AF_06/2016</t>
  </si>
  <si>
    <t>COTOVELO EM COBRE, DN 66 MM, 90 GRAUS, SEM ANEL DE SOLDA, INSTALADO EM RESERVAÇÃO DE ÁGUA DE EDIFICAÇÃO QUE POSSUA RESERVATÓRIO DE FIBRA/FIBROCIMENTO  FORNECIMENTO E INSTALAÇÃO. AF_06/2016</t>
  </si>
  <si>
    <t>CURVA EM COBRE, DN 66 MM, 45 GRAUS, SEM ANEL DE SOLDA, BOLSA X BOLSA, INSTALADO EM RESERVAÇÃO DE ÁGUA DE EDIFICAÇÃO QUE POSSUA RESERVATÓRIO DE FIBRA/FIBROCIMENTO  FORNECIMENTO E INSTALAÇÃO. AF_06/2016</t>
  </si>
  <si>
    <t>COTOVELO EM COBRE, DN 79 MM, 90 GRAUS, SEM ANEL DE SOLDA, INSTALADO EM RESERVAÇÃO DE ÁGUA DE EDIFICAÇÃO QUE POSSUA RESERVATÓRIO DE FIBRA/FIBROCIMENTO  FORNECIMENTO E INSTALAÇÃO. AF_06/2016</t>
  </si>
  <si>
    <t>COTOVELO EM COBRE, DN 104 MM, 90 GRAUS, SEM ANEL DE SOLDA, INSTALADO EM RESERVAÇÃO DE ÁGUA DE EDIFICAÇÃO QUE POSSUA RESERVATÓRIO DE FIBRA/FIBROCIMENTO  FORNECIMENTO E INSTALAÇÃO. AF_06/2016</t>
  </si>
  <si>
    <t>TE EM COBRE, DN 54 MM, SEM ANEL DE SOLDA, INSTALADO EM RESERVAÇÃO DE ÁGUA DE EDIFICAÇÃO QUE POSSUA RESERVATÓRIO DE FIBRA/FIBROCIMENTO  FORNECIMENTO E INSTALAÇÃO. AF_06/2016</t>
  </si>
  <si>
    <t>TE EM COBRE, DN 66 MM, SEM ANEL DE SOLDA, INSTALADO EM RESERVAÇÃO DE ÁGUA DE EDIFICAÇÃO QUE POSSUA RESERVATÓRIO DE FIBRA/FIBROCIMENTO  FORNECIMENTO E INSTALAÇÃO. AF_06/2016</t>
  </si>
  <si>
    <t>TE EM COBRE, DN 79 MM, SEM ANEL DE SOLDA, INSTALADO EM RESERVAÇÃO DE ÁGUA DE EDIFICAÇÃO QUE POSSUA RESERVATÓRIO DE FIBRA/FIBROCIMENTO  FORNECIMENTO E INSTALAÇÃO. AF_06/2016</t>
  </si>
  <si>
    <t>TE EM COBRE, DN 104 MM, SEM ANEL DE SOLDA, INSTALADO EM RESERVAÇÃO DE ÁGUA DE EDIFICAÇÃO QUE POSSUA RESERVATÓRIO DE FIBRA/FIBROCIMENTO  FORNECIMENTO E INSTALAÇÃO. AF_06/2016</t>
  </si>
  <si>
    <t>LUVA, PPR, DN 20 MM, CLASSE PN 25, INSTALADO EM RESERVAÇÃO DE ÁGUA DE EDIFICAÇÃO QUE POSSUA RESERVATÓRIO DE FIBRA/FIBROCIMENTO  FORNECIMENTO E INSTALAÇÃO. AF_06/2016</t>
  </si>
  <si>
    <t>LUVA, PPR, DN 25 MM, CLASSE PN 25, INSTALADO EM RESERVAÇÃO DE ÁGUA DE EDIFICAÇÃO QUE POSSUA RESERVATÓRIO DE FIBRA/FIBROCIMENTO  FORNECIMENTO E INSTALAÇÃO. AF_06/2016</t>
  </si>
  <si>
    <t>CONECTOR MACHO, PPR, 25 X 1/2'', CLASSE PN 25,  INSTALADO EM RESERVAÇÃO DE ÁGUA DE EDIFICAÇÃO QUE POSSUA RESERVATÓRIO DE FIBRA/FIBROCIMENTO   FORNECIMENTO E INSTALAÇÃO. AF_06/2016</t>
  </si>
  <si>
    <t>LUVA, PPR, DN 32 MM, CLASSE PN 25, INSTALADO EM RESERVAÇÃO DE ÁGUA DE EDIFICAÇÃO QUE POSSUA RESERVATÓRIO DE FIBRA/FIBROCIMENTO  FORNECIMENTO E INSTALAÇÃO. AF_06/2016</t>
  </si>
  <si>
    <t>CONECTOR MACHO, PPR, 32 X 3/4'', CLASSE PN 25,  INSTALADO EM RESERVAÇÃO DE ÁGUA DE EDIFICAÇÃO QUE POSSUA RESERVATÓRIO DE FIBRA/FIBROCIMENTO   FORNECIMENTO E INSTALAÇÃO. AF_06/2016</t>
  </si>
  <si>
    <t>LUVA, PPR, DN 40 MM, CLASSE PN 25, INSTALADO EM RESERVAÇÃO DE ÁGUA DE EDIFICAÇÃO QUE POSSUA RESERVATÓRIO DE FIBRA/FIBROCIMENTO  FORNECIMENTO E INSTALAÇÃO. AF_06/2016</t>
  </si>
  <si>
    <t>LUVA, PPR, DN 50 MM, CLASSE PN 25, INSTALADO EM RESERVAÇÃO DE ÁGUA DE EDIFICAÇÃO QUE POSSUA RESERVATÓRIO DE FIBRA/FIBROCIMENTO  FORNECIMENTO E INSTALAÇÃO. AF_06/2016</t>
  </si>
  <si>
    <t>LUVA, PPR, DN 63 MM, CLASSE PN 25, INSTALADO EM RESERVAÇÃO DE ÁGUA DE EDIFICAÇÃO QUE POSSUA RESERVATÓRIO DE FIBRA/FIBROCIMENTO  FORNECIMENTO E INSTALAÇÃO. AF_06/2016</t>
  </si>
  <si>
    <t>LUVA, PPR, DN 75 MM, CLASSE PN 25, INSTALADO EM RESERVAÇÃO DE ÁGUA DE EDIFICAÇÃO QUE POSSUA RESERVATÓRIO DE FIBRA/FIBROCIMENTO  FORNECIMENTO E INSTALAÇÃO. AF_06/2016</t>
  </si>
  <si>
    <t>LUVA, PPR, DN 90 MM, CLASSE PN 25, INSTALADO EM RESERVAÇÃO DE ÁGUA DE EDIFICAÇÃO QUE POSSUA RESERVATÓRIO DE FIBRA/FIBROCIMENTO  FORNECIMENTO E INSTALAÇÃO. AF_06/2016</t>
  </si>
  <si>
    <t>LUVA, PPR, DN 110 MM, CLASSE PN 25, INSTALADO EM RESERVAÇÃO DE ÁGUA DE EDIFICAÇÃO QUE POSSUA RESERVATÓRIO DE FIBRA/FIBROCIMENTO  FORNECIMENTO E INSTALAÇÃO. AF_06/2016</t>
  </si>
  <si>
    <t>JOELHO 90 GRAUS, PPR, DN 20 MM, CLASSE PN 25,  INSTALADO EM RESERVAÇÃO DE ÁGUA DE EDIFICAÇÃO QUE POSSUA RESERVATÓRIO DE FIBRA/FIBROCIMENTO  FORNECIMENTO E INSTALAÇÃO. AF_06/2016</t>
  </si>
  <si>
    <t>JOELHO 90 GRAUS, PPR, DN 25 MM, CLASSE PN 25,  INSTALADO EM RESERVAÇÃO DE ÁGUA DE EDIFICAÇÃO QUE POSSUA RESERVATÓRIO DE FIBRA/FIBROCIMENTO  FORNECIMENTO E INSTALAÇÃO. AF_06/2016</t>
  </si>
  <si>
    <t>JOELHO 90 GRAUS, PPR, DN 32 MM, CLASSE PN 25,  INSTALADO EM RESERVAÇÃO DE ÁGUA DE EDIFICAÇÃO QUE POSSUA RESERVATÓRIO DE FIBRA/FIBROCIMENTO  FORNECIMENTO E INSTALAÇÃO. AF_06/2016</t>
  </si>
  <si>
    <t>JOELHO 90 GRAUS, PPR, DN 40 MM, CLASSE PN 25,  INSTALADO EM RESERVAÇÃO DE ÁGUA DE EDIFICAÇÃO QUE POSSUA RESERVATÓRIO DE FIBRA/FIBROCIMENTO  FORNECIMENTO E INSTALAÇÃO. AF_06/2016</t>
  </si>
  <si>
    <t>JOELHO 90 GRAUS, PPR, DN 50 MM, CLASSE PN 25,  INSTALADO EM RESERVAÇÃO DE ÁGUA DE EDIFICAÇÃO QUE POSSUA RESERVATÓRIO DE FIBRA/FIBROCIMENTO  FORNECIMENTO E INSTALAÇÃO. AF_06/2016</t>
  </si>
  <si>
    <t>JOELHO 90 GRAUS, PPR, DN 63 MM, CLASSE PN 25,  INSTALADO EM RESERVAÇÃO DE ÁGUA DE EDIFICAÇÃO QUE POSSUA RESERVATÓRIO DE FIBRA/FIBROCIMENTO  FORNECIMENTO E INSTALAÇÃO. AF_06/2016</t>
  </si>
  <si>
    <t>JOELHO 90 GRAUS, PPR, DN 75 MM, CLASSE PN 25,  INSTALADO EM RESERVAÇÃO DE ÁGUA DE EDIFICAÇÃO QUE POSSUA RESERVATÓRIO DE FIBRA/FIBROCIMENTO  FORNECIMENTO E INSTALAÇÃO. AF_06/2016</t>
  </si>
  <si>
    <t>JOELHO 90 GRAUS, PPR, DN 90 MM, CLASSE PN 25,  INSTALADO EM RESERVAÇÃO DE ÁGUA DE EDIFICAÇÃO QUE POSSUA RESERVATÓRIO DE FIBRA/FIBROCIMENTO  FORNECIMENTO E INSTALAÇÃO. AF_06/2016</t>
  </si>
  <si>
    <t>JOELHO 90 GRAUS, PPR, DN 110 MM, CLASSE PN 25,  INSTALADO EM RESERVAÇÃO DE ÁGUA DE EDIFICAÇÃO QUE POSSUA RESERVATÓRIO DE FIBRA/FIBROCIMENTO  FORNECIMENTO E INSTALAÇÃO. AF_06/2016</t>
  </si>
  <si>
    <t>TÊ MISTURADOR, PPR, DN 20 MM, CLASSE PN 25,  INSTALADO EM RESERVAÇÃO DE ÁGUA DE EDIFICAÇÃO QUE POSSUA RESERVATÓRIO DE FIBRA/FIBROCIMENTO  FORNECIMENTO E INSTALAÇÃO. AF_06/2016</t>
  </si>
  <si>
    <t>TÊ MISTURADOR, PPR, DN 25 MM, CLASSE PN 25,  INSTALADO EM RESERVAÇÃO DE ÁGUA DE EDIFICAÇÃO QUE POSSUA RESERVATÓRIO DE FIBRA/FIBROCIMENTO  FORNECIMENTO E INSTALAÇÃO. AF_06/2016</t>
  </si>
  <si>
    <t>TÊ, PPR, DN 32 MM, CLASSE PN 25,  INSTALADO EM RESERVAÇÃO DE ÁGUA DE EDIFICAÇÃO QUE POSSUA RESERVATÓRIO DE FIBRA/FIBROCIMENTO  FORNECIMENTO E INSTALAÇÃO. AF_06/2016</t>
  </si>
  <si>
    <t>TÊ, PPR, DN 40 MM, CLASSE PN 25,  INSTALADO EM RESERVAÇÃO DE ÁGUA DE EDIFICAÇÃO QUE POSSUA RESERVATÓRIO DE FIBRA/FIBROCIMENTO  FORNECIMENTO E INSTALAÇÃO. AF_06/2016</t>
  </si>
  <si>
    <t>TÊ, PPR, DN 50 MM, CLASSE PN 25,  INSTALADO EM RESERVAÇÃO DE ÁGUA DE EDIFICAÇÃO QUE POSSUA RESERVATÓRIO DE FIBRA/FIBROCIMENTO  FORNECIMENTO E INSTALAÇÃO. AF_06/2016</t>
  </si>
  <si>
    <t>TÊ, PPR, DN 63 MM, CLASSE PN 25,  INSTALADO EM RESERVAÇÃO DE ÁGUA DE EDIFICAÇÃO QUE POSSUA RESERVATÓRIO DE FIBRA/FIBROCIMENTO  FORNECIMENTO E INSTALAÇÃO. AF_06/2016</t>
  </si>
  <si>
    <t>TÊ, PPR, DN 75 MM, CLASSE PN 25,  INSTALADO EM RESERVAÇÃO DE ÁGUA DE EDIFICAÇÃO QUE POSSUA RESERVATÓRIO DE FIBRA/FIBROCIMENTO  FORNECIMENTO E INSTALAÇÃO. AF_06/2016</t>
  </si>
  <si>
    <t>TÊ, PPR, DN 90 MM, CLASSE PN 25,  INSTALADO EM RESERVAÇÃO DE ÁGUA DE EDIFICAÇÃO QUE POSSUA RESERVATÓRIO DE FIBRA/FIBROCIMENTO  FORNECIMENTO E INSTALAÇÃO. AF_06/2016</t>
  </si>
  <si>
    <t>TÊ, PPR, DN 110 MM, CLASSE PN 25,  INSTALADO EM RESERVAÇÃO DE ÁGUA DE EDIFICAÇÃO QUE POSSUA RESERVATÓRIO DE FIBRA/FIBROCIMENTO  FORNECIMENTO E INSTALAÇÃO. AF_06/2016</t>
  </si>
  <si>
    <t>FLANGE EM AÇO, DN 15 MM X 1/2'', INSTALADO EM RESERVAÇÃO DE ÁGUA DE EDIFICAÇÃO QUE POSSUA RESERVATÓRIO DE FIBRA/FIBROCIMENTO - FORNECIMENTO E INSTALAÇÃO. AF_06/2016</t>
  </si>
  <si>
    <t>FLANGE EM AÇO, DN 20 MM X 3/4'', INSTALADO EM RESERVAÇÃO DE ÁGUA DE EDIFICAÇÃO QUE POSSUA RESERVATÓRIO DE FIBRA/FIBROCIMENTO - FORNECIMENTO E INSTALAÇÃO. AF_06/2016</t>
  </si>
  <si>
    <t>FLANGE EM AÇO, DN 25 MM X 1'', INSTALADO EM RESERVAÇÃO DE ÁGUA DE EDIFICAÇÃO QUE POSSUA RESERVATÓRIO DE FIBRA/FIBROCIMENTO - FORNECIMENTO E INSTALAÇÃO. AF_06/2016</t>
  </si>
  <si>
    <t>FLANGE EM AÇO, DN 32 MM X 1 1/4'', INSTALADO EM RESERVAÇÃO DE ÁGUA DE EDIFICAÇÃO QUE POSSUA RESERVATÓRIO DE FIBRA/FIBROCIMENTO - FORNECIMENTO E INSTALAÇÃO. AF_06/2016</t>
  </si>
  <si>
    <t>FLANGE EM AÇO, DN 40 MM X 1 1/2'', INSTALADO EM RESERVAÇÃO DE ÁGUA DE EDIFICAÇÃO QUE POSSUA RESERVATÓRIO DE FIBRA/FIBROCIMENTO - FORNECIMENTO E INSTALAÇÃO. AF_06/2016</t>
  </si>
  <si>
    <t>KIT CAVALETE PARA MEDIÇÃO DE ÁGUA - ENTRADA PRINCIPAL, EM PVC SOLDÁVEL DN 20 (½")   FORNECIMENTO E INSTALAÇÃO (EXCLUSIVE HIDRÔMETRO). AF_11/2016</t>
  </si>
  <si>
    <t>KIT CAVALETE PARA MEDIÇÃO DE ÁGUA - ENTRADA PRINCIPAL, EM PVC SOLDÁVEL DN 25 (¾")   FORNECIMENTO E INSTALAÇÃO (EXCLUSIVE HIDRÔMETRO). AF_11/2016</t>
  </si>
  <si>
    <t>KIT CAVALETE PARA MEDIÇÃO DE ÁGUA - ENTRADA INDIVIDUALIZADA, EM PVC DN 25 (¾), PARA 1 MEDIDOR  FORNECIMENTO E INSTALAÇÃO (EXCLUSIVE HIDRÔMETRO). AF_11/2016</t>
  </si>
  <si>
    <t>FIXAÇÃO DE TUBOS HORIZONTAIS DE PPR DIÂMETROS MENORES OU IGUAIS A 40 MM COM ABRAÇADEIRA METÁLICA RÍGIDA TIPO  D  1/2" , FIXADA DIRETAMENTE NA LAJE. AF_05/2015</t>
  </si>
  <si>
    <t>FIXAÇÃO DE TUBOS HORIZONTAIS DE PPR DIÂMETROS MAIORES QUE 40 MM E MENORES OU IGUAIS A 75 MM COM ABRAÇADEIRA METÁLICA RÍGIDA TIPO  D  1 1/2" , FIXADA DIRETAMENTE NA LAJE. AF_05/2015</t>
  </si>
  <si>
    <t>FIXAÇÃO DE TUBOS HORIZONTAIS DE PPR DIÂMETROS MAIORES QUE 75 MM COM ABRAÇADEIRA METÁLICA RÍGIDA TIPO  D  3" , FIXADA DIRETAMENTE NA LAJE. AF_05/2015</t>
  </si>
  <si>
    <t>FIXAÇÃO DE TUBOS HORIZONTAIS DE PVC, CPVC OU COBRE DIÂMETROS MENORES OU IGUAIS A 40 MM COM ABRAÇADEIRA METÁLICA RÍGIDA TIPO  D  1/2" , FIXADA DIRETAMENTE NA LAJE. AF_05/2015</t>
  </si>
  <si>
    <t>FIXAÇÃO DE TUBOS HORIZONTAIS DE PVC, CPVC OU COBRE DIÂMETROS MAIORES QUE 40 MM E MENORES OU IGUAIS A 75 MM COM ABRAÇADEIRA METÁLICA RÍGIDA TIPO D 1 1/2, FIXADA DIRETAMENTE NA LAJE. AF_05/2015</t>
  </si>
  <si>
    <t>FIXAÇÃO DE TUBOS HORIZONTAIS DE PVC, CPVC OU COBRE DIÂMETROS MAIORES QUE 75 MM COM ABRAÇADEIRA METÁLICA RÍGIDA TIPO  D  3" , FIXADA DIRETAMENTE NA LAJE. AF_05/2015</t>
  </si>
  <si>
    <t>FABRICAÇÃO, MONTAGEM E DESMONTAGEM DE FÔRMA PARA BLOCO DE COROAMENTO, EM MADEIRA SERRADA, E=25 MM, 1 UTILIZAÇÃO. AF_06/2017</t>
  </si>
  <si>
    <t>EXECUÇÃO E COMPACTAÇÃO DE ATERRO COM SOLO PREDOMINANTEMENTE ARGILOSO - EXCLUSIVE SOLO, ESCAVAÇÃO, CARGA E TRANSPORTE. AF_11/2019</t>
  </si>
  <si>
    <t>EXECUÇÃO E COMPACTAÇÃO DE ATERRO COM SOLO PREDOMINANTEMENTE ARENOSO - EXCLUSIVE SOLO, ESCAVAÇÃO, CARGA E TRANSPORTE. AF_11/2019</t>
  </si>
  <si>
    <t>REATERRO MECANIZADO DE VALA COM ESCAVADEIRA HIDRÁULICA (CAPACIDADE DA CAÇAMBA: 0,8 M³ / POTÊNCIA: 111 HP), LARGURA DE 1,5 A 2,5 M, PROFUNDIDADE ATÉ 1,5 M, COM SOLO DE 1ª CATEGORIA EM LOCAIS COM ALTO NÍVEL DE INTERFERÊNCIA. AF_04/2016</t>
  </si>
  <si>
    <t>REATERRO MECANIZADO DE VALA COM ESCAVADEIRA HIDRÁULICA (CAPACIDADE DA CAÇAMBA: 0,8 M³ / POTÊNCIA: 111 HP), LARGURA ATÉ 1,5 M, PROFUNDIDADE DE 1,5 A 3,0 M, COM SOLO DE 1ª CATEGORIA EM LOCAIS COM ALTO NÍVEL DE INTERFERÊNCIA. AF_04/2016</t>
  </si>
  <si>
    <t>REATERRO MECANIZADO DE VALA COM ESCAVADEIRA HIDRÁULICA (CAPACIDADE DA CAÇAMBA: 0,8 M³ / POTÊNCIA: 111 HP), LARGURA DE 1,5 A 2,5 M, PROFUNDIDADE DE 1,5 A 3,0 M, COM SOLO DE 1ª CATEGORIA EM LOCAIS COM ALTO NÍVEL DE INTERFERÊNCIA. AF_04/2016</t>
  </si>
  <si>
    <t>REATERRO MECANIZADO DE VALA COM ESCAVADEIRA HIDRÁULICA (CAPACIDADE DA CAÇAMBA: 0,8 M³ / POTÊNCIA: 111 HP), LARGURA ATÉ 1,5 M, PROFUNDIDADE DE 3,0 A 4,5 M COM SOLO DE 1ª CATEGORIA EM LOCAIS COM ALTO NÍVEL DE INTERFERÊNCIA. AF_04/2016</t>
  </si>
  <si>
    <t>REATERRO MECANIZADO DE VALA COM ESCAVADEIRA HIDRÁULICA (CAPACIDADE DA CAÇAMBA: 0,8 M³ / POTÊNCIA: 111 HP), LARGURA ATÉ 1,5 M, PROFUNDIDADE DE 4,5 A 6,0 M, COM SOLO DE 1ª CATEGORIA EM LOCAIS COM ALTO NÍVEL DE INTERFERÊNCIA. AF_04/2016</t>
  </si>
  <si>
    <t>REATERRO MECANIZADO DE VALA COM ESCAVADEIRA HIDRÁULICA (CAPACIDADE DA CAÇAMBA: 0,8 M³ / POTÊNCIA: 111 HP), LARGURA DE 1,5 A 2,5 M, PROFUNDIDADE DE 4,5 A 6,0 M, COM SOLO DE 1ª CATEGORIA EM LOCAIS COM ALTO NÍVEL DE INTERFERÊNCIA. AF_04/2016</t>
  </si>
  <si>
    <t>REATERRO MECANIZADO DE VALA COM ESCAVADEIRA HIDRÁULICA (CAPACIDADE DA CAÇAMBA: 0,8 M³ / POTÊNCIA: 111 HP), LARGURA DE 1,5 A 2,5 M, PROFUNDIDADE ATÉ 1,5 M, COM SOLO DE 1ª CATEGORIA EM LOCAIS COM BAIXO NÍVEL DE INTERFERÊNCIA. AF_04/2016</t>
  </si>
  <si>
    <t>REATERRO MECANIZADO DE VALA COM ESCAVADEIRA HIDRÁULICA (CAPACIDADE DA CAÇAMBA: 0,8 M³ / POTÊNCIA: 111 HP), LARGURA ATÉ 1,5 M, PROFUNDIDADE DE 1,5 A 3,0 M, COM SOLO DE 1ª CATEGORIA EM LOCAIS COM BAIXO NÍVEL DE INTERFERÊNCIA. AF_04/2016</t>
  </si>
  <si>
    <t>REATERRO MECANIZADO DE VALA COM ESCAVADEIRA HIDRÁULICA (CAPACIDADE DA CAÇAMBA: 0,8 M³ / POTÊNCIA: 111 HP), LARGURA ATÉ 1,5 M, PROFUNDIDADE DE 3,0 A 4,5 M, COM SOLO DE 1ª CATEGORIA EM LOCAIS COM BAIXO NÍVEL DE INTERFERÊNCIA. AF_04/2016</t>
  </si>
  <si>
    <t>REATERRO MECANIZADO DE VALA COM ESCAVADEIRA HIDRÁULICA (CAPACIDADE DA CAÇAMBA: 0,8 M³ / POTÊNCIA: 111 HP), LARGURA ATÉ 1,5 M, PROFUNDIDADE DE 4,5 A 6,0 M, COM SOLO DE 1ª CATEGORIA EM LOCAIS COM BAIXO NÍVEL DE INTERFERÊNCIA. AF_04/2016</t>
  </si>
  <si>
    <t>REATERRO MECANIZADO DE VALA COM RETROESCAVADEIRA (CAPACIDADE DA CAÇAMBA DA RETRO: 0,26 M³ / POTÊNCIA: 88 HP), LARGURA DE 0,8 A 1,5 M, PROFUNDIDADE ATÉ 1,5 M, COM SOLO DE 1ª CATEGORIA EM LOCAIS COM ALTO NÍVEL DE INTERFERÊNCIA. AF_04/2016</t>
  </si>
  <si>
    <t>REATERRO MECANIZADO DE VALA COM RETROESCAVADEIRA (CAPACIDADE DA CAÇAMBA DA RETRO: 0,26 M³ / POTÊNCIA: 88 HP), LARGURA ATÉ 0,8 M, PROFUNDIDADE DE 1,5 A 3,0 M, COM SOLO DE 1ª CATEGORIA EM LOCAIS COM ALTO NÍVEL DE INTERFERÊNCIA. AF_04/2016</t>
  </si>
  <si>
    <t>REATERRO MECANIZADO DE VALA COM RETROESCAVADEIRA (CAPACIDADE DA CAÇAMBA DA RETRO: 0,26 M³ / POTÊNCIA: 88 HP), LARGURA ATÉ 0,8 M, PROFUNDIDADE ATÉ 1,5 M, COM SOLO DE 1ª CATEGORIA EM LOCAIS COM BAIXO NÍVEL DE INTERFERÊNCIA. AF_04/2016</t>
  </si>
  <si>
    <t>REATERRO MECANIZADO DE VALA COM RETROESCAVADEIRA (CAPACIDADE DA CAÇAMBA DA RETRO: 0,26 M³ / POTÊNCIA: 88 HP), LARGURA DE 0,8 A 1,5 M, PROFUNDIDADE ATÉ 1,5 M, COM SOLO DE 1ª CATEGORIA EM LOCAIS COM BAIXO NÍVEL DE INTERFERÊNCIA. AF_04/2016</t>
  </si>
  <si>
    <t>REATERRO MECANIZADO DE VALA COM RETROESCAVADEIRA (CAPACIDADE DA CAÇAMBA DA RETRO: 0,26 M³ / POTÊNCIA: 88 HP), LARGURA ATÉ 0,8 M, PROFUNDIDADE DE 1,5 A 3,0 M, COM SOLO DE 1ª CATEGORIA EM LOCAIS COM BAIXO NÍVEL DE INTERFERÊNCIA. AF_04/2016</t>
  </si>
  <si>
    <t>REATERRO MANUAL APILOADO COM SOQUETE. AF_10/2017</t>
  </si>
  <si>
    <t>REGULARIZAÇÃO E COMPACTAÇÃO DE SUBLEITO DE SOLO  PREDOMINANTEMENTE ARGILOSO. AF_11/2019</t>
  </si>
  <si>
    <t>REGULARIZAÇÃO E COMPACTAÇÃO DE SUBLEITO DE SOLO PREDOMINANTEMENTE ARENOSO. AF_11/2019</t>
  </si>
  <si>
    <t>EXECUÇÃO E COMPACTAÇÃO DE BASE E OU SUB BASE PARA PAVIMENTAÇÃO DE SOLOS DE COMPORTAMENTO LATERÍTICO (ARENOSO) - EXCLUSIVE SOLO, ESCAVAÇÃO, CARGA E TRANSPORTE. AF_11/2019</t>
  </si>
  <si>
    <t>EXECUÇÃO E COMPACTAÇÃO DE BASE E OU SUB BASE PARA PAVIMENTAÇÃO DE SOLO (PREDOMINANTEMENTE ARENOSO) COM CIMENTO (TEOR DE 6%) - EXCLUSIVE SOLO, ESCAVAÇÃO, CARGA E TRANSPORTE. AF_11/2019</t>
  </si>
  <si>
    <t>EXECUÇÃO E COMPACTAÇÃO DE BASE E OU SUB BASE PARA PAVIMENTAÇÃO DE SOLO (PREDOMINANTEMENTE ARENOSO) COM CIMENTO (TEOR DE 8%) - EXCLUSIVE SOLO, ESCAVAÇÃO, CARGA E TRANSPORTE. AF_11/2019</t>
  </si>
  <si>
    <t>EXECUÇÃO E COMPACTAÇÃO DE BASE E OU SUB BASE PARA PAVIMENTAÇÃO DE BRITA GRADUADA SIMPLES - EXCLUSIVE CARGA E TRANSPORTE. AF_11/2019</t>
  </si>
  <si>
    <t>EXECUÇÃO E COMPACTAÇÃO DE BASE E OU SUB BASE PARA PAVIMENTAÇÃO DE BRITA GRADUADA SIMPLES TRATADA COM CIMENTO - EXCLUSIVE CARGA E TRANSPORTE. AF_11/2019</t>
  </si>
  <si>
    <t>EXECUÇÃO E COMPACTAÇÃO DE BASE E OU SUB BASE PARA PAVIMENTAÇÃO DE CONCRETO COMPACTADO COM ROLO - EXCLUSIVE CARGA E TRANSPORTE. AF_11/2019</t>
  </si>
  <si>
    <t>EXECUÇÃO E COMPACTAÇÃO DE BASE E OU SUB BASE PARA PAVIMENTAÇÃO DE MACADAME SECO - EXCLUSIVE CARGA E TRANSPORTE. AF_11/2019</t>
  </si>
  <si>
    <t>EXECUÇÃO E COMPACTAÇÃO DE BASE E OU SUB-BASE PARA PAVIMENTAÇÃO DE SOLO (PREDOMINANTEMENTE ARENOSO) BRITA - 40/60 - EXCLUSIVE SOLO, ESCAVAÇÃO, CARGA E TRANSPORTE. AF_11/2019</t>
  </si>
  <si>
    <t>EXECUÇÃO E COMPACTAÇÃO DE BASE E OU SUB-BASE PARA PAVIMENTAÇÃO DE SOLO (PREDOMINANTEMENTE ARENOSO) BRITA - 50/50 - EXCLUSIVE SOLO, ESCAVAÇÃO, CARGA E TRANSPORTE. AF_11/2019</t>
  </si>
  <si>
    <t>EXECUÇÃO E COMPACTAÇÃO DE BASE E OU SUB-BASE PARA PAVIMENTAÇÃO DE SOLO (PREDOMINANTEMENTE ARENOSO) BRITA - 40/60 COM CIMENTO (TEOR DE 4%) - EXCLUSIVE SOLO, ESCAVAÇÃO, CARGA E TRANSPORTE. AF_11/2019</t>
  </si>
  <si>
    <t>EXECUÇÃO E COMPACTAÇÃO DE BASE E OU SUB-BASE PARA PAVIMENTAÇÃO DE SOLO (PREDOMINANTEMENTE ARENOSO) BRITA - 40/60 COM CIMENTO (TEOR DE 6%) - EXCLUSIVE SOLO, ESCAVAÇÃO, CARGA E TRANSPORTE. AF_11/2019</t>
  </si>
  <si>
    <t>EXECUÇÃO E COMPACTAÇÃO DE BASE E OU SUB-BASE PARA PAVIMENTAÇÃO DE SOLO (PREDOMINANTEMENTE ARENOSO) BRITA - 40/60 COM CIMENTO (TEOR DE 8%) - EXCLUSIVE SOLO, ESCAVAÇÃO, CARGA E TRANSPORTE. AF_11/2019</t>
  </si>
  <si>
    <t>EXECUÇÃO E COMPACTAÇÃO DE BASE E OU SUB-BASE PARA PAVIMENTAÇÃO DE SOLO (PREDOMINANTEMENTE ARENOSO) BRITA - 50/50 COM CIMENTO (TEOR DE 4%)  - EXCLUSIVE SOLO, ESCAVAÇÃO, CARGA E TRANSPORTE. AF_11/2019</t>
  </si>
  <si>
    <t>EXECUÇÃO E COMPACTAÇÃO DE BASE E OU SUB-BASE PARA PAVIMENTAÇÃO DE SOLO (PREDOMINANTEMENTE ARENOSO) BRITA - 50/50 COM CIMENTO (TEOR DE 6%) - EXCLUSIVE SOLO, ESCAVAÇÃO, CARGA E TRANSPORTE. AF_11/2019</t>
  </si>
  <si>
    <t>EXECUÇÃO E COMPACTAÇÃO DE BASE E OU SUB-BASE PARA PAVIMENTAÇÃO DE SOLO (PREDOMINANTEMENTE ARENOSO) BRITA - 50/50 COM CIMENTO (TEOR DE 8%) - EXCLUSIVE SOLO, ESCAVAÇÃO, CARGA E TRANSPORTE. AF_11/2019</t>
  </si>
  <si>
    <t>EXECUÇÃO E COMPACTAÇÃO DE BASE E OU SUB-BASE PARA PAVIMENTAÇÃO DE SOLO (PREDOMINANTEMENTE ARGILOSO) BRITA - 40/60 - EXCLUSIVE SOLO, ESCAVAÇÃO, CARGA E TRANSPORTE. AF_11/2019</t>
  </si>
  <si>
    <t>EXECUÇÃO E COMPACTAÇÃO DE BASE E OU SUB-BASE PARA PAVIMENTAÇÃO DE SOLO (PREDOMINANTEMENTE ARGILOSO) BRITA - 50/50 - EXCLUSIVE SOLO, ESCAVAÇÃO, CARGA E TRANSPORTE. AF_11/2019</t>
  </si>
  <si>
    <t>ESPALHAMENTO DE MATERIAL COM TRATOR DE ESTEIRAS. AF_11/2019</t>
  </si>
  <si>
    <t>REGULARIZAÇÃO DE SUPERFÍCIES COM MOTONIVELADORA. AF_11/2019</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</si>
  <si>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</si>
  <si>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</si>
  <si>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</si>
  <si>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APLICAÇÃO MANUAL DE MASSA ACRÍLICA EM PANOS DE FACHADA COM PRESENÇA DE VÃOS, DE EDIFÍCIOS DE MÚLTIPLOS PAVIMENTOS, UMA DEMÃO. AF_05/2017</t>
  </si>
  <si>
    <t>APLICAÇÃO MANUAL DE MASSA ACRÍLICA EM PANOS DE FACHADA SEM PRESENÇA DE VÃOS, DE EDIFÍCIOS DE MÚLTIPLOS PAVIMENTOS, UMA DEMÃO. AF_05/2017</t>
  </si>
  <si>
    <t>APLICAÇÃO MANUAL DE MASSA ACRÍLICA EM SUPERFÍCIES EXTERNAS DE SACADA DE EDIFÍCIOS DE MÚLTIPLOS PAVIMENTOS, UMA DEMÃO. AF_05/2017</t>
  </si>
  <si>
    <t>APLICAÇÃO MANUAL DE MASSA ACRÍLICA EM SUPERFÍCIES INTERNAS DE SACADA DE EDIFÍCIOS DE MÚLTIPLOS PAVIMENTOS, UMA DEMÃO. AF_05/2017</t>
  </si>
  <si>
    <t>APLICAÇÃO MANUAL DE MASSA ACRÍLICA EM PAREDES EXTERNAS DE CASAS, UMA DEMÃO. AF_05/2017</t>
  </si>
  <si>
    <t>APLICAÇÃO MANUAL DE MASSA ACRÍLICA EM PANOS DE FACHADA COM PRESENÇA DE VÃOS, DE EDIFÍCIOS DE MÚLTIPLOS PAVIMENTOS, DUAS DEMÃOS. AF_05/2017</t>
  </si>
  <si>
    <t>APLICAÇÃO MANUAL DE MASSA ACRÍLICA EM PANOS DE FACHADA SEM PRESENÇA DE VÃOS, DE EDIFÍCIOS DE MÚLTIPLOS PAVIMENTOS, DUAS DEMÃOS. AF_05/2017</t>
  </si>
  <si>
    <t>APLICAÇÃO MANUAL DE MASSA ACRÍLICA EM SUPERFÍCIES EXTERNAS DE SACADA DE EDIFÍCIOS DE MÚLTIPLOS PAVIMENTOS, DUAS DEMÃOS. AF_05/2017</t>
  </si>
  <si>
    <t>APLICAÇÃO MANUAL DE MASSA ACRÍLICA EM SUPERFÍCIES INTERNAS DE SACADA DE EDIFÍCIOS DE MÚLTIPLOS PAVIMENTOS, DUAS DEMÃOS. AF_05/2017</t>
  </si>
  <si>
    <t>APLICAÇÃO MANUAL DE MASSA ACRÍLICA EM PAREDES EXTERNAS DE CASAS, DUAS DEMÃOS. AF_05/2017</t>
  </si>
  <si>
    <t>MASSA ÚNICA, PARA RECEBIMENTO DE PINTURA OU CERÂMICA, ARGAMASSA INDUSTRIALIZADA, PREPARO MECÂNICO, APLICADO COM EQUIPAMENTO DE MISTURA E PROJEÇÃO DE 1,5 M3/H EM FACES INTERNAS DE PAREDES, ESPESSURA DE 5MM, SEM EXECUÇÃO DE TALISCAS. AF_06/2014</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</si>
  <si>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</si>
  <si>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</si>
  <si>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</si>
  <si>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</si>
  <si>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</si>
  <si>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</si>
  <si>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</si>
  <si>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</si>
  <si>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</si>
  <si>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</si>
  <si>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</si>
  <si>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</si>
  <si>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</si>
  <si>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</si>
  <si>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</si>
  <si>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</si>
  <si>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</si>
  <si>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</si>
  <si>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</si>
  <si>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</si>
  <si>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</si>
  <si>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</si>
  <si>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</si>
  <si>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</si>
  <si>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</si>
  <si>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</si>
  <si>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</si>
  <si>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</si>
  <si>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</si>
  <si>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</si>
  <si>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</si>
  <si>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</si>
  <si>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</si>
  <si>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</si>
  <si>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</si>
  <si>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</si>
  <si>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</si>
  <si>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</si>
  <si>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</si>
  <si>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</si>
  <si>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</si>
  <si>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</si>
  <si>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</si>
  <si>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</si>
  <si>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</si>
  <si>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</si>
  <si>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</si>
  <si>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</si>
  <si>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</si>
  <si>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</si>
  <si>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</si>
  <si>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</si>
  <si>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</si>
  <si>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</si>
  <si>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</si>
  <si>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</si>
  <si>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</si>
  <si>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</si>
  <si>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</si>
  <si>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</si>
  <si>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</si>
  <si>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</si>
  <si>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</si>
  <si>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</si>
  <si>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</si>
  <si>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</si>
  <si>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</si>
  <si>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</si>
  <si>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</si>
  <si>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</si>
  <si>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</si>
  <si>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</si>
  <si>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</si>
  <si>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</si>
  <si>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</si>
  <si>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</si>
  <si>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</si>
  <si>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</si>
  <si>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</si>
  <si>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</si>
  <si>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</si>
  <si>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</si>
  <si>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</si>
  <si>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</si>
  <si>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</si>
  <si>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</si>
  <si>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</si>
  <si>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</si>
  <si>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</si>
  <si>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</si>
  <si>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</si>
  <si>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</si>
  <si>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</si>
  <si>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</si>
  <si>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</si>
  <si>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</si>
  <si>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</si>
  <si>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</si>
  <si>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</si>
  <si>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</si>
  <si>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</si>
  <si>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</si>
  <si>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</si>
  <si>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</si>
  <si>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</si>
  <si>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</si>
  <si>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</si>
  <si>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INDUSTRIALIZADA PARA REVESTIMENTOS, MISTURA E PROJEÇÃO DE 1,5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</si>
  <si>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</si>
  <si>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</si>
  <si>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</si>
  <si>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</si>
  <si>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</si>
  <si>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</si>
  <si>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</si>
  <si>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</si>
  <si>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</si>
  <si>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</si>
  <si>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</si>
  <si>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</si>
  <si>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</si>
  <si>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</si>
  <si>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</si>
  <si>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</si>
  <si>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</si>
  <si>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</si>
  <si>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</si>
  <si>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</si>
  <si>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</si>
  <si>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</si>
  <si>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</si>
  <si>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</si>
  <si>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</si>
  <si>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</si>
  <si>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</si>
  <si>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</si>
  <si>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</si>
  <si>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</si>
  <si>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</si>
  <si>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</si>
  <si>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</si>
  <si>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</si>
  <si>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</si>
  <si>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</si>
  <si>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</si>
  <si>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</si>
  <si>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</si>
  <si>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</si>
  <si>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</si>
  <si>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</si>
  <si>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</si>
  <si>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</si>
  <si>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</si>
  <si>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</si>
  <si>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</si>
  <si>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</si>
  <si>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</si>
  <si>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</si>
  <si>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</si>
  <si>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</si>
  <si>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</si>
  <si>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</si>
  <si>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</si>
  <si>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</si>
  <si>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</si>
  <si>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</si>
  <si>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</si>
  <si>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</si>
  <si>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</si>
  <si>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</si>
  <si>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</si>
  <si>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</si>
  <si>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</si>
  <si>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</si>
  <si>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</si>
  <si>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</si>
  <si>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</si>
  <si>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</si>
  <si>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</si>
  <si>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</si>
  <si>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</si>
  <si>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</si>
  <si>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</si>
  <si>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</si>
  <si>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</si>
  <si>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</si>
  <si>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</si>
  <si>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</si>
  <si>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</si>
  <si>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</si>
  <si>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</si>
  <si>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</si>
  <si>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</si>
  <si>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</si>
  <si>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</si>
  <si>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</si>
  <si>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</si>
  <si>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</si>
  <si>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</si>
  <si>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</si>
  <si>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</si>
  <si>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</si>
  <si>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</si>
  <si>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</si>
  <si>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</si>
  <si>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</si>
  <si>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</si>
  <si>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</si>
  <si>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</si>
  <si>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</si>
  <si>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</si>
  <si>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</si>
  <si>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</si>
  <si>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</si>
  <si>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</si>
  <si>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</si>
  <si>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</si>
  <si>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</si>
  <si>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</si>
  <si>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</si>
  <si>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</si>
  <si>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</si>
  <si>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</si>
  <si>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</si>
  <si>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</si>
  <si>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</si>
  <si>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</si>
  <si>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</si>
  <si>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</si>
  <si>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</si>
  <si>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</si>
  <si>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</si>
  <si>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</si>
  <si>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</si>
  <si>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</si>
  <si>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</si>
  <si>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TRANSPORTE HORIZONTAL MANUAL, DE CALHA QUADRADA NÚMERO 24  CORTE 33 (UNIDADE: MXKM). AF_07/2019</t>
  </si>
  <si>
    <t>LIMPEZA DE PISO CERÂMICO OU PORCELANATO COM VASSOURA A SECO. AF_04/2019</t>
  </si>
  <si>
    <t>LIMPEZA DE PISO CERÂMICO OU PORCELANATO COM PANO ÚMIDO. AF_04/2019</t>
  </si>
  <si>
    <t>LIMPEZA DE PISO CERÂMICO OU COM PEDRAS RÚSTICAS UTILIZANDO ÁCIDO MURIÁTICO. AF_04/2019</t>
  </si>
  <si>
    <t>LIMPEZA DE REVESTIMENTO CERÂMICO EM PAREDE COM PANO ÚMIDO AF_04/2019</t>
  </si>
  <si>
    <t>LIMPEZA DE REVESTIMENTO CERÂMICO EM PAREDE UTILIZANDO ÁCIDO MURIÁTICO. AF_04/2019</t>
  </si>
  <si>
    <t>LIMPEZA DE PISO DE LADRILHO HIDRÁULICO COM PANO ÚMIDO. AF_04/2019</t>
  </si>
  <si>
    <t>LIMPEZA DE CONTRAPISO COM VASSOURA A SECO. AF_04/2019</t>
  </si>
  <si>
    <t>LIMPEZA DE LADRILHO HIDRÁULICO EM PAREDE COM PANO ÚMIDO. AF_04/2019</t>
  </si>
  <si>
    <t>LIMPEZA DE PORTA DE MADEIRA. AF_04/2019</t>
  </si>
  <si>
    <t>LIMPEZA DE FORRO REMOVÍVEL COM PANO ÚMIDO. AF_04/2019</t>
  </si>
  <si>
    <t>GUARDA-CORPO FIXADO EM FÔRMA DE MADEIRA COM TRAVESSÕES EM MADEIRA PREGADA E FECHAMENTO EM TELA DE POLIPROPILENO PARA EDIFICAÇÕES COM ATÉ 2 PAVIMENTOS. AF_11/2017</t>
  </si>
  <si>
    <t>GUARDA-CORPO FIXADO EM FÔRMA DE MADEIRA COM TRAVESSÕES EM MADEIRA PREGADA E FECHAMENTO EM TELA DE POLIPROPILENO PARA EDIFICAÇÕES COM  3 PAVIMENTOS. AF_11/2017</t>
  </si>
  <si>
    <t>GUARDA-CORPO FIXADO EM FÔRMA DE MADEIRA COM TRAVESSÕES EM MADEIRA PREGADA E FECHAMENTO EM TELA DE POLIPROPILENO PARA EDIFICAÇÕES COM ALTURA IGUAL OU SUPERIOR A 4 PAVIMENTOS. AF_11/2017</t>
  </si>
  <si>
    <t>GUARDA-CORPO FIXADO EM FÔRMA DE MADEIRA COM TRAVESSÕES EM MADEIRA PREGADA E FECHAMENTO EM PAINEL COMPENSADO PARA EDIFICAÇÕES COM ATÉ 2 PAVIMENTOS. AF_11/2017</t>
  </si>
  <si>
    <t>GUARDA-CORPO FIXADO EM FÔRMA DE MADEIRA COM TRAVESSÕES EM MADEIRA PREGADA E FECHAMENTO EM PAINEL COMPENSADO PARA EDIFICAÇÕES COM 3 PAVIMENTOS. AF_11/2017</t>
  </si>
  <si>
    <t>GUARDA-CORPO FIXADO EM FÔRMA DE MADEIRA COM TRAVESSÕES EM MADEIRA PREGADA E FECHAMENTO EM PAINEL COMPENSADO PARA EDIFICAÇÕES COM ALTURA IGUAL OU SUPERIOR A 4 PAVIMENTOS. AF_11/2017</t>
  </si>
  <si>
    <t>GUARDA-CORPO FIXADO EM FÔRMA DE MADEIRA COM TRAVESSÕES EM MADEIRA PREGADA PRÉ-MONTADA E ENCAIXE NA FÔRMA. PARA EDIFICAÇÕES COM ATÉ 2 PAVIMENTOS. AF_11/2017</t>
  </si>
  <si>
    <t>GUARDA-CORPO FIXADO EM FÔRMA DE MADEIRA COM TRAVESSÕES EM MADEIRA PREGADA PRÉ-MONTADA E ENCAIXE NA FÔRMA PARA EDIFICAÇÕES COM 3 PAVIMENTOS. AF_11/2017</t>
  </si>
  <si>
    <t>GUARDA-CORPO FIXADO EM FÔRMA DE MADEIRA COM TRAVESSÕES EM MADEIRA PREGADA PRÉ-MONTADA E ENCAIXE NA FÔRMA. PARA EDIFICAÇÕES COM ALTURA IGUAL OU SUPERIOR A 4 PAVIMENTOS. AF_11/2017</t>
  </si>
  <si>
    <t>GUARDA-CORPO EM LAJE PÓS-DESFÔRMA, PARA ESTRUTURAS EM CONCRETO, COM ESCORAS DE MADEIRA ESTRONCADAS NA ESTRUTURA, TRAVESSÕES DE MADEIRA PREGADOS E FECHAMENTO EM TELA DE POLIPROPILENO PARA EDIFICAÇÕES COM ALTURA ATÉ 4 PAVIMENTOS (1 MONTAGEM POR OBRA). AF_11/2017</t>
  </si>
  <si>
    <t>GUARDA-CORPO EM LAJE PÓS-DESFÔRMA, PARA ESTRUTURAS EM CONCRETO, COM ESCORAS DE MADEIRA ESTRONCADAS NA ESTRUTURA, TRAVESSÕES DE MADEIRA PREGADOS E FECHAMENTO EM TELA DE POLIPROPILENO PARA EDIFICAÇÕES ACIMA DE 4 PAV. (2 MONTAGENS POR OBRA). AF_11/2017</t>
  </si>
  <si>
    <t>GUARDA-CORPO EM LAJE PÓS-DESFORMA, PARA ESTRUTURAS EM CONCRETO, COM ESCORAS METÁLICAS ESTRONCADAS NA ESTRUTURA, TRAVESSÕES DE MADEIRA E FECHAMENTO EM TELA DE POLIPROPILENO PARA EDIFICAÇÕES COM ALTURA ATÉ 4 PAVIMENTOS (1 MONTAGEM POR OBRA). AF_11/2017</t>
  </si>
  <si>
    <t>GUARDA-CORPO EM LAJE PÓS-DESFORMA, PARA ESTRUTURAS EM CONCRETO, COM ESCORAS METÁLICAS ESTRONCADAS NA ESTRUTURA, TRAVESSÕES DE MADEIRA E FECHAMENTO EM TELA DE POLIPROPILENO PARA EDIFICAÇÕES ACIMA DE 4 PAVIMENTOS (2 MONTAGENS POR OBRA). AF_11/2017</t>
  </si>
  <si>
    <t>FECHAMENTO REMOVÍVEL DE VÃO DE PORTAS, EM MADEIRA (VÃO DO ELEVADOR)  1 MONTAGEM EM OBRA. AF_11/2017</t>
  </si>
  <si>
    <t>FECHAMENTO REMOVÍVEL DE ABERTURA DE CAIXILHO, EM MADEIRA  4 MONTAGENS EM OBRA. AF_11/2017</t>
  </si>
  <si>
    <t>FECHAMENTO REMOVÍVEL DE ABERTURA NO PISO, EM MADEIRA  1 MONTAGEM EM OBRA. AF_11/2017</t>
  </si>
  <si>
    <t>PONTEIRAS DE PROTEÇÃO DE VERGALHÕES EXPOSTOS EM FUNDAÇÕES. AF_11/2017</t>
  </si>
  <si>
    <t>PONTEIRAS DE PROTEÇÃO DE VERGALHÕES EXPOSTOS EM ESTRUTURAS DE CONCRETO ARMADO CONVENCIONAL. AF_11/2017</t>
  </si>
  <si>
    <t>PONTEIRAS DE PROTEÇÃO DE VERGALHÕES EXPOSTOS EM ALVENARIA ESTRUTURAL. AF_11/2017</t>
  </si>
  <si>
    <t>COLOCAÇÃO DE TELA EM ANDAIME FACHADEIRO. AF_11/2017</t>
  </si>
  <si>
    <t>MONTAGEM E DESMONTAGEM DE ANDAIME MODULAR FACHADEIRO, COM PISO METÁLICO, PARA EDIFICAÇÕES COM MÚLTIPLOS PAVIMENTOS (EXCLUSIVE ANDAIME E LIMPEZA). AF_11/2017</t>
  </si>
  <si>
    <t>MONTAGEM E DESMONTAGEM DE ANDAIME TUBULAR TIPO TORRE (EXCLUSIVE ANDAIME E LIMPEZA). AF_11/2017</t>
  </si>
  <si>
    <t>MONTAGEM E DESMONTAGEM DE ANDAIME MULTIDIRECIONAL (EXCLUSIVE ANDAIME E LIMPEZA). AF_11/2017</t>
  </si>
  <si>
    <t>COBERTURA PARA PROTEÇÃO DE PEDESTRES SOBRE ESTRUTURA DE ANDAIME, INCLUSIVE MONTAGEM E DESMONTAGEM. AF_11/2017</t>
  </si>
  <si>
    <t>PLATAFORMA DE PROTEÇÃO PRINCIPAL PARA ALVENARIA ESTRUTURAL PARA SER APOIADA EM ANDAIME, INCLUSIVE MONTAGEM E DESMONTAGEM. AF_11/2017</t>
  </si>
  <si>
    <t>DEMOLIÇÃO DE ALVENARIA DE BLOCO FURADO, DE FORMA MANUAL, COM REAPROVEITAMENTO. AF_12/2017</t>
  </si>
  <si>
    <t>DEMOLIÇÃO DE ALVENARIA DE BLOCO FURADO, DE FORMA MANUAL, SEM REAPROVEITAMENTO. AF_12/2017</t>
  </si>
  <si>
    <t>DEMOLIÇÃO DE ALVENARIA DE TIJOLO MACIÇO, DE FORMA MANUAL, COM REAPROVEITAMENTO. AF_12/2017</t>
  </si>
  <si>
    <t>DEMOLIÇÃO DE ALVENARIA DE TIJOLO MACIÇO, DE FORMA MANUAL, SEM REAPROVEITAMENTO. AF_12/2017</t>
  </si>
  <si>
    <t>DEMOLIÇÃO DE ALVENARIA PARA QUALQUER TIPO DE BLOCO, DE FORMA MECANIZADA, SEM REAPROVEITAMENTO. AF_12/2017</t>
  </si>
  <si>
    <t>DEMOLIÇÃO DE PILARES E VIGAS EM CONCRETO ARMADO, DE FORMA MANUAL, SEM REAPROVEITAMENTO. AF_12/2017</t>
  </si>
  <si>
    <t>DEMOLIÇÃO DE PILARES E VIGAS EM CONCRETO ARMADO, DE FORMA MECANIZADA COM MARTELETE, SEM REAPROVEITAMENTO. AF_12/2017</t>
  </si>
  <si>
    <t>DEMOLIÇÃO DE LAJES, DE FORMA MANUAL, SEM REAPROVEITAMENTO. AF_12/2017</t>
  </si>
  <si>
    <t>DEMOLIÇÃO DE LAJES, DE FORMA MECANIZADA COM MARTELETE, SEM REAPROVEITAMENTO. AF_12/2017</t>
  </si>
  <si>
    <t>DEMOLIÇÃO DE ARGAMASSAS, DE FORMA MANUAL, SEM REAPROVEITAMENTO. AF_12/2017</t>
  </si>
  <si>
    <t>DEMOLIÇÃO DE RODAPÉ CERÂMICO, DE FORMA MANUAL, SEM REAPROVEITAMENTO. AF_12/2017</t>
  </si>
  <si>
    <t>DEMOLIÇÃO DE REVESTIMENTO CERÂMICO, DE FORMA MANUAL, SEM REAPROVEITAMENTO. AF_12/2017</t>
  </si>
  <si>
    <t>DEMOLIÇÃO DE REVESTIMENTO CERÂMICO, DE FORMA MECANIZADA COM MARTELETE, SEM REAPROVEITAMENTO. AF_12/2017</t>
  </si>
  <si>
    <t>DEMOLIÇÃO DE PAVIMENTO INTERTRAVADO, DE FORMA MANUAL, COM REAPROVEITAMENTO. AF_12/2017</t>
  </si>
  <si>
    <t>DEMOLIÇÃO PARCIAL DE PAVIMENTO ASFÁLTICO, DE FORMA MECANIZADA, SEM REAPROVEITAMENTO. AF_12/2017</t>
  </si>
  <si>
    <t>REMOÇÃO DE TAPUME/ CHAPAS METÁLICAS E DE MADEIRA, DE FORMA MANUAL, SEM REAPROVEITAMENTO. AF_12/2017</t>
  </si>
  <si>
    <t>REMOÇÃO DE CHAPAS E PERFIS DE DRYWALL, DE FORMA MANUAL, SEM REAPROVEITAMENTO. AF_12/2017</t>
  </si>
  <si>
    <t>REMOÇÃO DE PLACAS E PILARETES DE CONCRETO, DE FORMA MANUAL, SEM REAPROVEITAMENTO. AF_12/2017</t>
  </si>
  <si>
    <t>REMOÇÃO DE FORROS DE DRYWALL, PVC E FIBROMINERAL, DE FORMA MANUAL, SEM REAPROVEITAMENTO. AF_12/2017</t>
  </si>
  <si>
    <t>REMOÇÃO DE FORRO DE GESSO, DE FORMA MANUAL, SEM REAPROVEITAMENTO. AF_12/2017</t>
  </si>
  <si>
    <t>REMOÇÃO DE TRAMA METÁLICA OU DE MADEIRA PARA FORRO, DE FORMA MANUAL, SEM REAPROVEITAMENTO. AF_12/2017</t>
  </si>
  <si>
    <t>REMOÇÃO DE PISO DE MADEIRA (ASSOALHO E BARROTE), DE FORMA MANUAL, SEM REAPROVEITAMENTO. AF_12/2017</t>
  </si>
  <si>
    <t>REMOÇÃO DE PORTAS, DE FORMA MANUAL, SEM REAPROVEITAMENTO. AF_12/2017</t>
  </si>
  <si>
    <t>REMOÇÃO DE JANELAS, DE FORMA MANUAL, SEM REAPROVEITAMENTO. AF_12/2017</t>
  </si>
  <si>
    <t>REMOÇÃO DE TELHAS, DE FIBROCIMENTO, METÁLICA E CERÂMICA, DE FORMA MANUAL, SEM REAPROVEITAMENTO. AF_12/2017</t>
  </si>
  <si>
    <t>REMOÇÃO DE PROTEÇÃO TÉRMICA PARA COBERTURA EM EPS, DE FORMA MANUAL, SEM REAPROVEITAMENTO. AF_12/2017</t>
  </si>
  <si>
    <t>REMOÇÃO DE TELHAS DE FIBROCIMENTO, METÁLICA E CERÂMICA, DE FORMA MECANIZADA, COM USO DE GUINDASTE, SEM REAPROVEITAMENTO. AF_12/2017</t>
  </si>
  <si>
    <t>REMOÇÃO DE TRAMA DE MADEIRA PARA COBERTURA, DE FORMA MANUAL, SEM REAPROVEITAMENTO. AF_12/2017</t>
  </si>
  <si>
    <t>REMOÇÃO DE TESOURAS DE MADEIRA, COM VÃO MENOR QUE 8M, DE FORMA MANUAL, SEM REAPROVEITAMENTO. AF_12/2017</t>
  </si>
  <si>
    <t>REMOÇÃO DE TESOURAS DE MADEIRA, COM VÃO MAIOR OU IGUAL A 8M, DE FORMA MANUAL, SEM REAPROVEITAMENTO. AF_12/2017</t>
  </si>
  <si>
    <t>REMOÇÃO DE TESOURAS DE MADEIRA, COM VÃO MENOR QUE 8M, DE FORMA MECANIZADA, COM REAPROVEITAMENTO. AF_12/2017</t>
  </si>
  <si>
    <t>REMOÇÃO DE TESOURAS DE MADEIRA, COM VÃO MAIOR OU IGUAL A 8M, DE FORMA MECANIZADA, COM REAPROVEITAMENTO. AF_12/2017</t>
  </si>
  <si>
    <t>REMOÇÃO DE TRAMA METÁLICA PARA COBERTURA, DE FORMA MANUAL, SEM REAPROVEITAMENTO. AF_12/2017</t>
  </si>
  <si>
    <t>REMOÇÃO DE TESOURAS METÁLICAS, COM VÃO MENOR QUE 8M, DE FORMA MANUAL, SEM REAPROVEITAMENTO. AF_12/2017</t>
  </si>
  <si>
    <t>REMOÇÃO DE TESOURAS METÁLICAS, COM VÃO MAIOR OU IGUAL A 8M, DE FORMA MANUAL, SEM REAPROVEITAMENTO. AF_12/2017</t>
  </si>
  <si>
    <t>REMOÇÃO DE TESOURAS METÁLICAS, COM VÃO MENOR QUE 8M, DE FORMA MECANIZADA, COM REAPROVEITAMENTO. AF_12/2017</t>
  </si>
  <si>
    <t>REMOÇÃO DE TESOURAS METÁLICAS, COM VÃO MAIOR OU IGUAL A 8M, DE FORMA MECANIZADA, COM REAPROVEITAMENTO. AF_12/2017</t>
  </si>
  <si>
    <t>REMOÇÃO DE INTERRUPTORES/TOMADAS ELÉTRICAS, DE FORMA MANUAL, SEM REAPROVEITAMENTO. AF_12/2017</t>
  </si>
  <si>
    <t>REMOÇÃO DE CABOS ELÉTRICOS, DE FORMA MANUAL, SEM REAPROVEITAMENTO. AF_12/2017</t>
  </si>
  <si>
    <t>REMOÇÃO DE TUBULAÇÕES (TUBOS E CONEXÕES) DE ÁGUA FRIA, DE FORMA MANUAL, SEM REAPROVEITAMENTO. AF_12/2017</t>
  </si>
  <si>
    <t>REMOÇÃO DE LOUÇAS, DE FORMA MANUAL, SEM REAPROVEITAMENTO. AF_12/2017</t>
  </si>
  <si>
    <t>REMOÇÃO DE ACESSÓRIOS, DE FORMA MANUAL, SEM REAPROVEITAMENTO. AF_12/2017</t>
  </si>
  <si>
    <t>REMOÇÃO DE LUMINÁRIAS, DE FORMA MANUAL, SEM REAPROVEITAMENTO. AF_12/2017</t>
  </si>
  <si>
    <t>REMOÇÃO DE METAIS SANITÁRIOS, DE FORMA MANUAL, SEM REAPROVEITAMENTO. AF_12/2017</t>
  </si>
  <si>
    <t>LOCAÇÃO DE PONTO PARA REFERÊNCIA TOPOGRÁFICA. AF_10/2018</t>
  </si>
  <si>
    <t>LOCACAO CONVENCIONAL DE OBRA, UTILIZANDO GABARITO DE TÁBUAS CORRIDAS PONTALETADAS A CADA 2,00M -  2 UTILIZAÇÕES. AF_10/2018</t>
  </si>
  <si>
    <t>MARCAÇÃO DE PONTOS EM GABARITO OU CAVALETE. AF_10/2018</t>
  </si>
  <si>
    <t>LOCAÇÃO DE REDE DE ÁGUA OU ESGOTO. AF_10/2018</t>
  </si>
  <si>
    <t>LOCAÇÃO DE PAVIMENTAÇÃO. AF_10/2018</t>
  </si>
  <si>
    <t>PLANTIO DE ARBUSTO OU  CERCA VIVA. AF_05/2018</t>
  </si>
  <si>
    <t>PLANTIO DE ÁRVORE ORNAMENTAL COM ALTURA DE MUDA MENOR OU IGUAL A 2,00 M. AF_05/2018</t>
  </si>
  <si>
    <t>PLANTIO DE ÁRVORE ORNAMENTAL COM ALTURA DE MUDA MAIOR QUE 2,00 M E MENOR OU IGUAL A 4,00 M. AF_05/2018</t>
  </si>
  <si>
    <t>PLANTIO DE PALMEIRA COM ALTURA DE MUDA MENOR OU IGUAL A 2,00 M. AF_05/2018</t>
  </si>
  <si>
    <t>REVOLVIMENTO E LIMPEZA MANUAL DE SOLO. AF_05/2018</t>
  </si>
  <si>
    <t>APLICAÇÃO DE ADUBO EM SOLO. AF_05/2018</t>
  </si>
  <si>
    <t>APLICAÇÃO DE CALCÁRIO PARA CORREÇÃO DO PH DO SOLO. AF_05/2018</t>
  </si>
  <si>
    <t>ALAMBRADO EM MOURÕES DE CONCRETO, COM TELA DE ARAME GALVANIZADO (INCLUSIVE MURETA EM CONCRETO). AF_05/2018</t>
  </si>
  <si>
    <t>LIMPEZA MANUAL DE VEGETAÇÃO EM TERRENO COM ENXADA.AF_05/2018</t>
  </si>
  <si>
    <t>PLANTIO DE GRAMA EM PAVIMENTO CONCREGRAMA. AF_05/2018</t>
  </si>
  <si>
    <t>LIMPEZA MECANIZADA DE CAMADA VEGETAL, VEGETAÇÃO E PEQUENAS ÁRVORES (DIÂMETRO DE TRONCO MENOR QUE 0,20 M), COM TRATOR DE ESTEIRAS.AF_05/2018</t>
  </si>
  <si>
    <t>REMOÇÃO DE RAÍZES REMANESCENTES DE TRONCO DE ÁRVORE COM DIÂMETRO MAIOR OU IGUAL A 0,20 M E MENOR QUE 0,40 M.AF_05/2018</t>
  </si>
  <si>
    <t>REMOÇÃO DE RAÍZES REMANESCENTES DE TRONCO DE ÁRVORE COM DIÂMETRO MAIOR OU IGUAL A 0,40 M E MENOR QUE 0,60 M.AF_05/2018</t>
  </si>
  <si>
    <t>REMOÇÃO DE RAÍZES REMANESCENTES DE TRONCO DE ÁRVORE COM DIÂMETRO MAIOR OU IGUAL A 0,60 M.AF_05/2018</t>
  </si>
  <si>
    <t>CORTE RASO E RECORTE DE ÁRVORE COM DIÂMETRO DE TRONCO MAIOR OU IGUAL A 0,20 M E MENOR QUE 0,40 M.AF_05/2018</t>
  </si>
  <si>
    <t>CORTE RASO E RECORTE DE ÁRVORE COM DIÂMETRO DE TRONCO MAIOR OU IGUAL A 0,40 M E MENOR QUE 0,60 M.AF_05/2018</t>
  </si>
  <si>
    <t>CORTE RASO E RECORTE DE ÁRVORE COM DIÂMETRO DE TRONCO MAIOR OU IGUAL A 0,60 M.AF_05/2018</t>
  </si>
  <si>
    <t>PODA EM ALTURA DE ÁRVORE COM DIÂMETRO DE TRONCO MENOR QUE 0,20 M.AF_05/2018</t>
  </si>
  <si>
    <t>PODA EM ALTURA DE ÁRVORE COM DIÂMETRO DE TRONCO MAIOR OU IGUAL A 0,20 M E MENOR QUE 0,40 M.AF_05/2018</t>
  </si>
  <si>
    <t>PODA EM ALTURA DE ÁRVORE COM DIÂMETRO DE TRONCO MAIOR OU IGUAL A 0,40 M E MENOR QUE 0,60 M.AF_05/2018</t>
  </si>
  <si>
    <t>PODA EM ALTURA DE ÁRVORE COM DIÂMETRO DE TRONCO MAIOR OU IGUAL A 0,60 M.AF_05/2018</t>
  </si>
  <si>
    <t>CURSO DE CAPACITAÇÃO PARA VIGIA DIURNO (ENCARGOS COMPLEMENTARES) - HORISTA</t>
  </si>
  <si>
    <t>VIGIA DIURNO COM ENCARGOS COMPLEMENTARES</t>
  </si>
  <si>
    <t>CURSO DE CAPACITAÇÃO PARA AUXILIAR DE ALMOXARIFE (ENCARGOS COMPLEMENTARES) - HORISTA</t>
  </si>
  <si>
    <t>CURSO DE CAPACITAÇÃO PARA AJUDANTE DE PINTOR (ENCARGOS COMPLEMENTARES) - HORISTA</t>
  </si>
  <si>
    <t>CURSO DE CAPACITAÇÃO PARA COORDENADOR/GERENTE DE OBRA (ENCARGOS COMPLEMENTARES) - HORISTA</t>
  </si>
  <si>
    <t>CURSO DE CAPACITAÇÃO PARA AUXILIAR DE AZULEJISTA (ENCARGOS COMPLEMENTARES) - HORISTA</t>
  </si>
  <si>
    <t>CURSO DE CAPACITAÇÃO PARA ARQUITETO PAISAGISTA (ENCARGOS COMPLEMENTARES) - HORISTA</t>
  </si>
  <si>
    <t>CURSO DE CAPACITAÇÃO PARA MONTADOR DE ELETROELETRONICOS (ENCARGOS COMPLEMENTARES) - HORISTA</t>
  </si>
  <si>
    <t>CURSO DE CAPACITAÇÃO PARA ENGENHEIRO CIVIL JUNIOR (ENCARGOS COMPLEMENTARES) - HORISTA</t>
  </si>
  <si>
    <t>CURSO DE CAPACITAÇÃO PARA ENGENHEIRO CIVIL PLENO (ENCARGOS COMPLEMENTARES) - HORISTA</t>
  </si>
  <si>
    <t>CURSO DE CAPACITAÇÃO PARA MECÂNICO DE REFRIGERAÇÃO (ENCARGOS COMPLEMENTARES) - HORISTA</t>
  </si>
  <si>
    <t>CURSO DE CAPACITAÇÃO PARA TÉCNICO EM SEGURANÇA DO TRABALHO (ENCARGOS COMPLEMENTARES) - HORISTA</t>
  </si>
  <si>
    <t>AUXILIAR DE ALMOXARIFE COM ENCARGOS COMPLEMENTARES</t>
  </si>
  <si>
    <t>COORDENADOR/GERENTE DE OBRA COM ENCARGOS COMPLEMENTARES</t>
  </si>
  <si>
    <t>AUXILIAR DE AZULEJISTA COM ENCARGOS COMPLEMENTARES</t>
  </si>
  <si>
    <t>ARQUITETO PAISAGISTA COM ENCARGOS COMPLEMENTARES</t>
  </si>
  <si>
    <t>ENGENHEIRO CIVIL JUNIOR COM ENCARGOS COMPLEMENTARES</t>
  </si>
  <si>
    <t>ENGENHEIRO CIVIL PLENO COM ENCARGOS COMPLEMENTARES</t>
  </si>
  <si>
    <t>MONTADOR DE ELETROELETRÔNICOS COM ENCARGOS COMPLEMENTARES</t>
  </si>
  <si>
    <t>MECÂNICO DE REFRIGERAÇÃO COM ENCARGOS COMPLEMENTARES</t>
  </si>
  <si>
    <t>CURSO DE CAPACITAÇÃO PARA AUXILIAR DE ALMOXARIFE (ENCARGOS COMPLEMENTARES) - MENSALISTA</t>
  </si>
  <si>
    <t>CURSO DE CAPACITAÇÃO PARA COORDENADOR/GERENTE DE OBRA (ENCARGOS COMPLEMENTARES) - MENSALISTA</t>
  </si>
  <si>
    <t>CURSO DE CAPACITAÇÃO PARA ARQUITETO PAISAGISTA (ENCARGOS COMPLEMENTARES) - MENSALISTA</t>
  </si>
  <si>
    <t>CURSO DE CAPACITAÇÃO PARA ENGENHEIRO CIVIL JUNIOR (ENCARGOS COMPLEMENTARES) - MENSALISTA</t>
  </si>
  <si>
    <t>CURSO DE CAPACITAÇÃO PARA ENGENHEIRO CIVIL PLENO (ENCARGOS COMPLEMENTARES) - MENSALISTA</t>
  </si>
  <si>
    <t>CURSO DE CAPACITAÇÃO PARA TÉCNICO EM SEGURANÇA DO TRABALHO (ENCARGOS COMPLEMENTARES) - MENSALISTA</t>
  </si>
  <si>
    <t>COORDENADOR / GERENTE DE OBRA COM ENCARGOS COMPLEMENTARES</t>
  </si>
  <si>
    <t>TÉCNICO EM SEGURANÇA DO TRABALHO COM ENCARGOS COMPLEMENTARES</t>
  </si>
  <si>
    <t>TECNICO DE EDIFICACOES COM ENCARGOS COMPLEMENTARES</t>
  </si>
  <si>
    <t>CURSO DE CAPACITAÇÃO PARA TECNICO DE EDIFICACOES (ENCARGOS COMPLEMENTARES) - HORISTA</t>
  </si>
  <si>
    <t>CURSO DE CAPACITAÇÃO PARA TECNICO DE EDIFICACOES (ENCARGOS COMPLEMENTARES) - MENSALISTA</t>
  </si>
  <si>
    <t>KM</t>
  </si>
  <si>
    <t>RO-43333</t>
  </si>
  <si>
    <t>RO-40108</t>
  </si>
  <si>
    <t>RO-43419</t>
  </si>
  <si>
    <t>RO-42488</t>
  </si>
  <si>
    <t>RO-43420</t>
  </si>
  <si>
    <t>RO-40114</t>
  </si>
  <si>
    <t>RO-40118</t>
  </si>
  <si>
    <t>RO-40120</t>
  </si>
  <si>
    <t>RO-40121</t>
  </si>
  <si>
    <t>RO-40122</t>
  </si>
  <si>
    <t>RO-40123</t>
  </si>
  <si>
    <t>RO-40124</t>
  </si>
  <si>
    <t>RO-40125</t>
  </si>
  <si>
    <t>RO-40128</t>
  </si>
  <si>
    <t>RO-43144</t>
  </si>
  <si>
    <t>RO-40129</t>
  </si>
  <si>
    <t>RO-40130</t>
  </si>
  <si>
    <t>RO-40131</t>
  </si>
  <si>
    <t>RO-40134</t>
  </si>
  <si>
    <t>RO-40135</t>
  </si>
  <si>
    <t>RO-40137</t>
  </si>
  <si>
    <t>RO-40138</t>
  </si>
  <si>
    <t>RO-40140</t>
  </si>
  <si>
    <t>RO-40143</t>
  </si>
  <si>
    <t>RO-40144</t>
  </si>
  <si>
    <t>RO-40148</t>
  </si>
  <si>
    <t>RO-40149</t>
  </si>
  <si>
    <t>RO-40150</t>
  </si>
  <si>
    <t>RO-40151</t>
  </si>
  <si>
    <t>RO-40152</t>
  </si>
  <si>
    <t>RO-40153</t>
  </si>
  <si>
    <t>RO-40154</t>
  </si>
  <si>
    <t>RO-40155</t>
  </si>
  <si>
    <t>RO-40156</t>
  </si>
  <si>
    <t>RO-40157</t>
  </si>
  <si>
    <t>RO-40158</t>
  </si>
  <si>
    <t>RO-40159</t>
  </si>
  <si>
    <t>RO-40162</t>
  </si>
  <si>
    <t>RO-40163</t>
  </si>
  <si>
    <t>RO-40164</t>
  </si>
  <si>
    <t>RO-40165</t>
  </si>
  <si>
    <t>RO-40166</t>
  </si>
  <si>
    <t>RO-40167</t>
  </si>
  <si>
    <t>RO-40168</t>
  </si>
  <si>
    <t>RO-40169</t>
  </si>
  <si>
    <t>RO-40170</t>
  </si>
  <si>
    <t>RO-40171</t>
  </si>
  <si>
    <t>RO-40172</t>
  </si>
  <si>
    <t>RO-40173</t>
  </si>
  <si>
    <t>RO-40174</t>
  </si>
  <si>
    <t>RO-40182</t>
  </si>
  <si>
    <t>RO-40183</t>
  </si>
  <si>
    <t>RO-40184</t>
  </si>
  <si>
    <t>RO-40185</t>
  </si>
  <si>
    <t>RO-41776</t>
  </si>
  <si>
    <t>RO-41777</t>
  </si>
  <si>
    <t>RO-41778</t>
  </si>
  <si>
    <t>RO-41834</t>
  </si>
  <si>
    <t>RO-41835</t>
  </si>
  <si>
    <t>RO-41836</t>
  </si>
  <si>
    <t>RO-40186</t>
  </si>
  <si>
    <t>RO-42329</t>
  </si>
  <si>
    <t>RO-42330</t>
  </si>
  <si>
    <t>RO-40192</t>
  </si>
  <si>
    <t>RO-40194</t>
  </si>
  <si>
    <t>RO-40193</t>
  </si>
  <si>
    <t>RO-40198</t>
  </si>
  <si>
    <t>RO-40199</t>
  </si>
  <si>
    <t>RO-40200</t>
  </si>
  <si>
    <t>RO-40201</t>
  </si>
  <si>
    <t>RO-40202</t>
  </si>
  <si>
    <t>RO-43394</t>
  </si>
  <si>
    <t>RO-42767</t>
  </si>
  <si>
    <t>RO-43901</t>
  </si>
  <si>
    <t>RO-43902</t>
  </si>
  <si>
    <t>RO-43398</t>
  </si>
  <si>
    <t>RO-43681</t>
  </si>
  <si>
    <t>RO-43886</t>
  </si>
  <si>
    <t>RO-40210</t>
  </si>
  <si>
    <t>RO-40211</t>
  </si>
  <si>
    <t>RO-40213</t>
  </si>
  <si>
    <t>RO-40216</t>
  </si>
  <si>
    <t>RO-40217</t>
  </si>
  <si>
    <t>RO-40215</t>
  </si>
  <si>
    <t>RO-40218</t>
  </si>
  <si>
    <t>RO-40219</t>
  </si>
  <si>
    <t>RO-40220</t>
  </si>
  <si>
    <t>RO-40230</t>
  </si>
  <si>
    <t>RO-40221</t>
  </si>
  <si>
    <t>RO-40222</t>
  </si>
  <si>
    <t>RO-40231</t>
  </si>
  <si>
    <t>RO-40229</t>
  </si>
  <si>
    <t>RO-40233</t>
  </si>
  <si>
    <t>RO-40232</t>
  </si>
  <si>
    <t>RO-40238</t>
  </si>
  <si>
    <t>RO-40240</t>
  </si>
  <si>
    <t>RO-40242</t>
  </si>
  <si>
    <t>RO-40241</t>
  </si>
  <si>
    <t>RO-40249</t>
  </si>
  <si>
    <t>RO-40251</t>
  </si>
  <si>
    <t>RO-40253</t>
  </si>
  <si>
    <t>RO-40252</t>
  </si>
  <si>
    <t>RO-40254</t>
  </si>
  <si>
    <t>RO-40255</t>
  </si>
  <si>
    <t>RO-42263</t>
  </si>
  <si>
    <t>RO-40269</t>
  </si>
  <si>
    <t>RO-40270</t>
  </si>
  <si>
    <t>RO-40271</t>
  </si>
  <si>
    <t>RO-40272</t>
  </si>
  <si>
    <t>RO-40273</t>
  </si>
  <si>
    <t>RO-40274</t>
  </si>
  <si>
    <t>RO-40275</t>
  </si>
  <si>
    <t>RO-40276</t>
  </si>
  <si>
    <t>RO-40277</t>
  </si>
  <si>
    <t>RO-40278</t>
  </si>
  <si>
    <t>RO-40279</t>
  </si>
  <si>
    <t>RO-40280</t>
  </si>
  <si>
    <t>RO-40281</t>
  </si>
  <si>
    <t>RO-40282</t>
  </si>
  <si>
    <t>RO-40283</t>
  </si>
  <si>
    <t>RO-40284</t>
  </si>
  <si>
    <t>RO-40285</t>
  </si>
  <si>
    <t>RO-40286</t>
  </si>
  <si>
    <t>RO-40287</t>
  </si>
  <si>
    <t>RO-40288</t>
  </si>
  <si>
    <t>RO-41754</t>
  </si>
  <si>
    <t>RO-41783</t>
  </si>
  <si>
    <t>RO-42197</t>
  </si>
  <si>
    <t>RO-40292</t>
  </si>
  <si>
    <t>RO-40293</t>
  </si>
  <si>
    <t>RO-40294</t>
  </si>
  <si>
    <t>RO-40295</t>
  </si>
  <si>
    <t>RO-40296</t>
  </si>
  <si>
    <t>RO-40297</t>
  </si>
  <si>
    <t>RO-40298</t>
  </si>
  <si>
    <t>RO-40299</t>
  </si>
  <si>
    <t>RO-40300</t>
  </si>
  <si>
    <t>RO-40301</t>
  </si>
  <si>
    <t>RO-40302</t>
  </si>
  <si>
    <t>RO-40303</t>
  </si>
  <si>
    <t>RO-40304</t>
  </si>
  <si>
    <t>RO-40305</t>
  </si>
  <si>
    <t>RO-40306</t>
  </si>
  <si>
    <t>RO-40307</t>
  </si>
  <si>
    <t>RO-40308</t>
  </si>
  <si>
    <t>RO-40309</t>
  </si>
  <si>
    <t>RO-40310</t>
  </si>
  <si>
    <t>RO-40311</t>
  </si>
  <si>
    <t>RO-40316</t>
  </si>
  <si>
    <t>RO-40317</t>
  </si>
  <si>
    <t>RO-40318</t>
  </si>
  <si>
    <t>RO-40319</t>
  </si>
  <si>
    <t>RO-40320</t>
  </si>
  <si>
    <t>RO-40321</t>
  </si>
  <si>
    <t>RO-40322</t>
  </si>
  <si>
    <t>RO-40323</t>
  </si>
  <si>
    <t>RO-40324</t>
  </si>
  <si>
    <t>RO-40325</t>
  </si>
  <si>
    <t>RO-40327</t>
  </si>
  <si>
    <t>RO-40328</t>
  </si>
  <si>
    <t>RO-40329</t>
  </si>
  <si>
    <t>RO-40330</t>
  </si>
  <si>
    <t>RO-40331</t>
  </si>
  <si>
    <t>RO-40332</t>
  </si>
  <si>
    <t>RO-40333</t>
  </si>
  <si>
    <t>RO-40334</t>
  </si>
  <si>
    <t>RO-40335</t>
  </si>
  <si>
    <t>RO-40342</t>
  </si>
  <si>
    <t>RO-40343</t>
  </si>
  <si>
    <t>RO-40344</t>
  </si>
  <si>
    <t>RO-40345</t>
  </si>
  <si>
    <t>RO-40346</t>
  </si>
  <si>
    <t>RO-41040</t>
  </si>
  <si>
    <t>RO-41046</t>
  </si>
  <si>
    <t>RO-41041</t>
  </si>
  <si>
    <t>RO-41047</t>
  </si>
  <si>
    <t>RO-41042</t>
  </si>
  <si>
    <t>RO-41048</t>
  </si>
  <si>
    <t>RO-41043</t>
  </si>
  <si>
    <t>RO-41049</t>
  </si>
  <si>
    <t>RO-41044</t>
  </si>
  <si>
    <t>RO-41050</t>
  </si>
  <si>
    <t>RO-41045</t>
  </si>
  <si>
    <t>RO-41051</t>
  </si>
  <si>
    <t>RO-41052</t>
  </si>
  <si>
    <t>RO-41057</t>
  </si>
  <si>
    <t>RO-41053</t>
  </si>
  <si>
    <t>RO-41058</t>
  </si>
  <si>
    <t>RO-41054</t>
  </si>
  <si>
    <t>RO-41059</t>
  </si>
  <si>
    <t>RO-41055</t>
  </si>
  <si>
    <t>RO-41060</t>
  </si>
  <si>
    <t>RO-41056</t>
  </si>
  <si>
    <t>RO-41061</t>
  </si>
  <si>
    <t>RO-41062</t>
  </si>
  <si>
    <t>RO-41067</t>
  </si>
  <si>
    <t>RO-41063</t>
  </si>
  <si>
    <t>RO-41068</t>
  </si>
  <si>
    <t>RO-41064</t>
  </si>
  <si>
    <t>RO-41069</t>
  </si>
  <si>
    <t>RO-41065</t>
  </si>
  <si>
    <t>RO-41070</t>
  </si>
  <si>
    <t>RO-41066</t>
  </si>
  <si>
    <t>RO-41071</t>
  </si>
  <si>
    <t>RO-40354</t>
  </si>
  <si>
    <t>RO-40392</t>
  </si>
  <si>
    <t>RO-40355</t>
  </si>
  <si>
    <t>RO-40393</t>
  </si>
  <si>
    <t>RO-40356</t>
  </si>
  <si>
    <t>RO-40394</t>
  </si>
  <si>
    <t>RO-40357</t>
  </si>
  <si>
    <t>RO-40395</t>
  </si>
  <si>
    <t>RO-40358</t>
  </si>
  <si>
    <t>RO-40396</t>
  </si>
  <si>
    <t>RO-40359</t>
  </si>
  <si>
    <t>RO-40397</t>
  </si>
  <si>
    <t>RO-41796</t>
  </si>
  <si>
    <t>RO-41797</t>
  </si>
  <si>
    <t>RO-40360</t>
  </si>
  <si>
    <t>RO-40398</t>
  </si>
  <si>
    <t>RO-40361</t>
  </si>
  <si>
    <t>RO-40399</t>
  </si>
  <si>
    <t>RO-40362</t>
  </si>
  <si>
    <t>RO-40400</t>
  </si>
  <si>
    <t>RO-40363</t>
  </si>
  <si>
    <t>RO-40401</t>
  </si>
  <si>
    <t>RO-40366</t>
  </si>
  <si>
    <t>RO-40404</t>
  </si>
  <si>
    <t>RO-40367</t>
  </si>
  <si>
    <t>RO-40405</t>
  </si>
  <si>
    <t>RO-40368</t>
  </si>
  <si>
    <t>RO-40406</t>
  </si>
  <si>
    <t>RO-40370</t>
  </si>
  <si>
    <t>RO-40408</t>
  </si>
  <si>
    <t>RO-40371</t>
  </si>
  <si>
    <t>RO-40409</t>
  </si>
  <si>
    <t>RO-40372</t>
  </si>
  <si>
    <t>RO-40410</t>
  </si>
  <si>
    <t>RO-40373</t>
  </si>
  <si>
    <t>RO-40411</t>
  </si>
  <si>
    <t>RO-43343</t>
  </si>
  <si>
    <t>RO-40412</t>
  </si>
  <si>
    <t>RO-40375</t>
  </si>
  <si>
    <t>RO-40414</t>
  </si>
  <si>
    <t>RO-40376</t>
  </si>
  <si>
    <t>RO-40415</t>
  </si>
  <si>
    <t>RO-40388</t>
  </si>
  <si>
    <t>RO-40416</t>
  </si>
  <si>
    <t>RO-40389</t>
  </si>
  <si>
    <t>RO-40417</t>
  </si>
  <si>
    <t>RO-40429</t>
  </si>
  <si>
    <t>RO-40453</t>
  </si>
  <si>
    <t>RO-40431</t>
  </si>
  <si>
    <t>RO-40455</t>
  </si>
  <si>
    <t>RO-40432</t>
  </si>
  <si>
    <t>RO-40456</t>
  </si>
  <si>
    <t>RO-40433</t>
  </si>
  <si>
    <t>RO-40457</t>
  </si>
  <si>
    <t>RO-40434</t>
  </si>
  <si>
    <t>RO-40458</t>
  </si>
  <si>
    <t>RO-40435</t>
  </si>
  <si>
    <t>RO-40459</t>
  </si>
  <si>
    <t>RO-40436</t>
  </si>
  <si>
    <t>RO-40460</t>
  </si>
  <si>
    <t>RO-40437</t>
  </si>
  <si>
    <t>RO-40461</t>
  </si>
  <si>
    <t>RO-40438</t>
  </si>
  <si>
    <t>RO-40462</t>
  </si>
  <si>
    <t>RO-40439</t>
  </si>
  <si>
    <t>RO-40463</t>
  </si>
  <si>
    <t>RO-40440</t>
  </si>
  <si>
    <t>RO-40464</t>
  </si>
  <si>
    <t>RO-40441</t>
  </si>
  <si>
    <t>RO-40465</t>
  </si>
  <si>
    <t>RO-40442</t>
  </si>
  <si>
    <t>RO-40466</t>
  </si>
  <si>
    <t>RO-40443</t>
  </si>
  <si>
    <t>RO-40467</t>
  </si>
  <si>
    <t>RO-40444</t>
  </si>
  <si>
    <t>RO-40469</t>
  </si>
  <si>
    <t>RO-40445</t>
  </si>
  <si>
    <t>RO-41798</t>
  </si>
  <si>
    <t>RO-40447</t>
  </si>
  <si>
    <t>RO-40471</t>
  </si>
  <si>
    <t>RO-40483</t>
  </si>
  <si>
    <t>RO-40504</t>
  </si>
  <si>
    <t>RO-42271</t>
  </si>
  <si>
    <t>RO-42272</t>
  </si>
  <si>
    <t>RO-40494</t>
  </si>
  <si>
    <t>RO-40505</t>
  </si>
  <si>
    <t>RO-41799</t>
  </si>
  <si>
    <t>RO-44766</t>
  </si>
  <si>
    <t>RO-40485</t>
  </si>
  <si>
    <t>RO-40496</t>
  </si>
  <si>
    <t>RO-40486</t>
  </si>
  <si>
    <t>RO-40497</t>
  </si>
  <si>
    <t>RO-40487</t>
  </si>
  <si>
    <t>RO-40498</t>
  </si>
  <si>
    <t>RO-40492</t>
  </si>
  <si>
    <t>RO-40507</t>
  </si>
  <si>
    <t>RO-40500</t>
  </si>
  <si>
    <t>RO-40509</t>
  </si>
  <si>
    <t>RO-40377</t>
  </si>
  <si>
    <t>RO-40418</t>
  </si>
  <si>
    <t>RO-40378</t>
  </si>
  <si>
    <t>RO-40419</t>
  </si>
  <si>
    <t>RO-40379</t>
  </si>
  <si>
    <t>RO-40420</t>
  </si>
  <si>
    <t>RO-40380</t>
  </si>
  <si>
    <t>RO-40421</t>
  </si>
  <si>
    <t>RO-40381</t>
  </si>
  <si>
    <t>RO-40422</t>
  </si>
  <si>
    <t>RO-40382</t>
  </si>
  <si>
    <t>RO-40423</t>
  </si>
  <si>
    <t>RO-40383</t>
  </si>
  <si>
    <t>RO-40424</t>
  </si>
  <si>
    <t>RO-40384</t>
  </si>
  <si>
    <t>RO-40425</t>
  </si>
  <si>
    <t>RO-40385</t>
  </si>
  <si>
    <t>RO-40426</t>
  </si>
  <si>
    <t>RO-40448</t>
  </si>
  <si>
    <t>RO-40472</t>
  </si>
  <si>
    <t>RO-40450</t>
  </si>
  <si>
    <t>RO-40474</t>
  </si>
  <si>
    <t>RO-40451</t>
  </si>
  <si>
    <t>RO-40475</t>
  </si>
  <si>
    <t>RO-42820</t>
  </si>
  <si>
    <t>RO-42821</t>
  </si>
  <si>
    <t>RO-40452</t>
  </si>
  <si>
    <t>RO-40476</t>
  </si>
  <si>
    <t>RO-40488</t>
  </si>
  <si>
    <t>RO-40501</t>
  </si>
  <si>
    <t>RO-40478</t>
  </si>
  <si>
    <t>RO-40503</t>
  </si>
  <si>
    <t>RO-40519</t>
  </si>
  <si>
    <t>RO-40520</t>
  </si>
  <si>
    <t>RO-40521</t>
  </si>
  <si>
    <t>RO-40522</t>
  </si>
  <si>
    <t>RO-40523</t>
  </si>
  <si>
    <t>RO-40524</t>
  </si>
  <si>
    <t>RO-40525</t>
  </si>
  <si>
    <t>RO-40526</t>
  </si>
  <si>
    <t>RO-40527</t>
  </si>
  <si>
    <t>RO-40529</t>
  </si>
  <si>
    <t>RO-40530</t>
  </si>
  <si>
    <t>RO-40528</t>
  </si>
  <si>
    <t>RO-40532</t>
  </si>
  <si>
    <t>RO-40533</t>
  </si>
  <si>
    <t>RO-40531</t>
  </si>
  <si>
    <t>RO-40535</t>
  </si>
  <si>
    <t>RO-40534</t>
  </si>
  <si>
    <t>RO-40536</t>
  </si>
  <si>
    <t>RO-40537</t>
  </si>
  <si>
    <t>RO-40538</t>
  </si>
  <si>
    <t>RO-40539</t>
  </si>
  <si>
    <t>RO-40540</t>
  </si>
  <si>
    <t>RO-40541</t>
  </si>
  <si>
    <t>RO-40542</t>
  </si>
  <si>
    <t>RO-40543</t>
  </si>
  <si>
    <t>RO-40544</t>
  </si>
  <si>
    <t>RO-40546</t>
  </si>
  <si>
    <t>RO-40547</t>
  </si>
  <si>
    <t>RO-40545</t>
  </si>
  <si>
    <t>RO-40549</t>
  </si>
  <si>
    <t>RO-40550</t>
  </si>
  <si>
    <t>RO-40548</t>
  </si>
  <si>
    <t>RO-40552</t>
  </si>
  <si>
    <t>RO-40551</t>
  </si>
  <si>
    <t>RO-40554</t>
  </si>
  <si>
    <t>RO-40555</t>
  </si>
  <si>
    <t>RO-40556</t>
  </si>
  <si>
    <t>RO-40557</t>
  </si>
  <si>
    <t>RO-40558</t>
  </si>
  <si>
    <t>RO-40559</t>
  </si>
  <si>
    <t>RO-40560</t>
  </si>
  <si>
    <t>RO-40561</t>
  </si>
  <si>
    <t>RO-40562</t>
  </si>
  <si>
    <t>RO-40564</t>
  </si>
  <si>
    <t>RO-40565</t>
  </si>
  <si>
    <t>RO-40563</t>
  </si>
  <si>
    <t>RO-40567</t>
  </si>
  <si>
    <t>RO-40568</t>
  </si>
  <si>
    <t>RO-40566</t>
  </si>
  <si>
    <t>RO-40570</t>
  </si>
  <si>
    <t>RO-40569</t>
  </si>
  <si>
    <t>RO-40514</t>
  </si>
  <si>
    <t>RO-40571</t>
  </si>
  <si>
    <t>RO-40572</t>
  </si>
  <si>
    <t>RO-40573</t>
  </si>
  <si>
    <t>RO-40574</t>
  </si>
  <si>
    <t>RO-40575</t>
  </si>
  <si>
    <t>RO-40576</t>
  </si>
  <si>
    <t>RO-40577</t>
  </si>
  <si>
    <t>RO-40578</t>
  </si>
  <si>
    <t>RO-40579</t>
  </si>
  <si>
    <t>RO-40580</t>
  </si>
  <si>
    <t>RO-40581</t>
  </si>
  <si>
    <t>RO-40582</t>
  </si>
  <si>
    <t>RO-40583</t>
  </si>
  <si>
    <t>RO-40584</t>
  </si>
  <si>
    <t>RO-40585</t>
  </si>
  <si>
    <t>RO-40586</t>
  </si>
  <si>
    <t>RO-40587</t>
  </si>
  <si>
    <t>RO-40588</t>
  </si>
  <si>
    <t>RO-40589</t>
  </si>
  <si>
    <t>RO-40590</t>
  </si>
  <si>
    <t>RO-40591</t>
  </si>
  <si>
    <t>RO-40592</t>
  </si>
  <si>
    <t>RO-40593</t>
  </si>
  <si>
    <t>RO-40594</t>
  </si>
  <si>
    <t>RO-40595</t>
  </si>
  <si>
    <t>RO-40596</t>
  </si>
  <si>
    <t>RO-40597</t>
  </si>
  <si>
    <t>RO-40598</t>
  </si>
  <si>
    <t>RO-40599</t>
  </si>
  <si>
    <t>RO-40600</t>
  </si>
  <si>
    <t>RO-40601</t>
  </si>
  <si>
    <t>RO-40602</t>
  </si>
  <si>
    <t>RO-40603</t>
  </si>
  <si>
    <t>RO-40604</t>
  </si>
  <si>
    <t>RO-40605</t>
  </si>
  <si>
    <t>RO-40606</t>
  </si>
  <si>
    <t>RO-40607</t>
  </si>
  <si>
    <t>RO-40608</t>
  </si>
  <si>
    <t>RO-40609</t>
  </si>
  <si>
    <t>RO-40610</t>
  </si>
  <si>
    <t>RO-40613</t>
  </si>
  <si>
    <t>RO-40614</t>
  </si>
  <si>
    <t>RO-40615</t>
  </si>
  <si>
    <t>RO-40616</t>
  </si>
  <si>
    <t>RO-40617</t>
  </si>
  <si>
    <t>RO-40618</t>
  </si>
  <si>
    <t>RO-40619</t>
  </si>
  <si>
    <t>RO-40620</t>
  </si>
  <si>
    <t>RO-40621</t>
  </si>
  <si>
    <t>RO-40622</t>
  </si>
  <si>
    <t>RO-40623</t>
  </si>
  <si>
    <t>RO-40624</t>
  </si>
  <si>
    <t>RO-40625</t>
  </si>
  <si>
    <t>RO-40626</t>
  </si>
  <si>
    <t>RO-40627</t>
  </si>
  <si>
    <t>RO-40628</t>
  </si>
  <si>
    <t>RO-40629</t>
  </si>
  <si>
    <t>RO-40630</t>
  </si>
  <si>
    <t>RO-40631</t>
  </si>
  <si>
    <t>RO-40632</t>
  </si>
  <si>
    <t>RO-40633</t>
  </si>
  <si>
    <t>RO-40634</t>
  </si>
  <si>
    <t>RO-40647</t>
  </si>
  <si>
    <t>RO-40648</t>
  </si>
  <si>
    <t>RO-40649</t>
  </si>
  <si>
    <t>RO-40650</t>
  </si>
  <si>
    <t>RO-40651</t>
  </si>
  <si>
    <t>RO-40652</t>
  </si>
  <si>
    <t>RO-40653</t>
  </si>
  <si>
    <t>RO-40654</t>
  </si>
  <si>
    <t>RO-40655</t>
  </si>
  <si>
    <t>RO-40656</t>
  </si>
  <si>
    <t>RO-40657</t>
  </si>
  <si>
    <t>RO-40658</t>
  </si>
  <si>
    <t>RO-40659</t>
  </si>
  <si>
    <t>RO-40660</t>
  </si>
  <si>
    <t>RO-40661</t>
  </si>
  <si>
    <t>RO-40662</t>
  </si>
  <si>
    <t>RO-40663</t>
  </si>
  <si>
    <t>RO-40664</t>
  </si>
  <si>
    <t>RO-40665</t>
  </si>
  <si>
    <t>RO-40666</t>
  </si>
  <si>
    <t>RO-40667</t>
  </si>
  <si>
    <t>RO-40668</t>
  </si>
  <si>
    <t>RO-40669</t>
  </si>
  <si>
    <t>RO-40670</t>
  </si>
  <si>
    <t>RO-40638</t>
  </si>
  <si>
    <t>RO-40553</t>
  </si>
  <si>
    <t>RO-42379</t>
  </si>
  <si>
    <t>RO-42380</t>
  </si>
  <si>
    <t>RO-42910</t>
  </si>
  <si>
    <t>RO-42911</t>
  </si>
  <si>
    <t>RO-40925</t>
  </si>
  <si>
    <t>RO-43467</t>
  </si>
  <si>
    <t>RO-40928</t>
  </si>
  <si>
    <t>RO-40930</t>
  </si>
  <si>
    <t>RO-40935</t>
  </si>
  <si>
    <t>RO-40955</t>
  </si>
  <si>
    <t>RO-40956</t>
  </si>
  <si>
    <t>RO-43118</t>
  </si>
  <si>
    <t>RO-40988</t>
  </si>
  <si>
    <t>RO-40942</t>
  </si>
  <si>
    <t>RO-42808</t>
  </si>
  <si>
    <t>RO-42935</t>
  </si>
  <si>
    <t>RO-42838</t>
  </si>
  <si>
    <t>RO-43276</t>
  </si>
  <si>
    <t>RO-40953</t>
  </si>
  <si>
    <t>RO-40984</t>
  </si>
  <si>
    <t>RO-40974</t>
  </si>
  <si>
    <t>RO-40975</t>
  </si>
  <si>
    <t>RO-40976</t>
  </si>
  <si>
    <t>RO-40977</t>
  </si>
  <si>
    <t>RO-40978</t>
  </si>
  <si>
    <t>RO-43310</t>
  </si>
  <si>
    <t>RO-40980</t>
  </si>
  <si>
    <t>RO-40981</t>
  </si>
  <si>
    <t>RO-43147</t>
  </si>
  <si>
    <t>RO-40982</t>
  </si>
  <si>
    <t>RO-41030</t>
  </si>
  <si>
    <t>RO-41031</t>
  </si>
  <si>
    <t>RO-41028</t>
  </si>
  <si>
    <t>RO-41029</t>
  </si>
  <si>
    <t>RO-42920</t>
  </si>
  <si>
    <t>RO-41033</t>
  </si>
  <si>
    <t>RO-41037</t>
  </si>
  <si>
    <t>RO-41034</t>
  </si>
  <si>
    <t>RO-42650</t>
  </si>
  <si>
    <t>RO-42643</t>
  </si>
  <si>
    <t>RO-43833</t>
  </si>
  <si>
    <t>RO-41079</t>
  </si>
  <si>
    <t>RO-41081</t>
  </si>
  <si>
    <t>RO-41083</t>
  </si>
  <si>
    <t>RO-41082</t>
  </si>
  <si>
    <t>RO-41087</t>
  </si>
  <si>
    <t>RO-41093</t>
  </si>
  <si>
    <t>RO-41092</t>
  </si>
  <si>
    <t>RO-43112</t>
  </si>
  <si>
    <t>RO-42280</t>
  </si>
  <si>
    <t>RO-43195</t>
  </si>
  <si>
    <t>RO-41104</t>
  </si>
  <si>
    <t>RO-41135</t>
  </si>
  <si>
    <t>RO-43113</t>
  </si>
  <si>
    <t>RO-42395</t>
  </si>
  <si>
    <t>RO-41098</t>
  </si>
  <si>
    <t>RO-44242</t>
  </si>
  <si>
    <t>RO-42186</t>
  </si>
  <si>
    <t>RO-43164</t>
  </si>
  <si>
    <t>RO-41163</t>
  </si>
  <si>
    <t>RO-43165</t>
  </si>
  <si>
    <t>RO-43170</t>
  </si>
  <si>
    <t>RO-41144</t>
  </si>
  <si>
    <t>RO-41113</t>
  </si>
  <si>
    <t>RO-41138</t>
  </si>
  <si>
    <t>RO-41137</t>
  </si>
  <si>
    <t>RO-44461</t>
  </si>
  <si>
    <t>RO-43836</t>
  </si>
  <si>
    <t>RO-41688</t>
  </si>
  <si>
    <t>RO-43859</t>
  </si>
  <si>
    <t>RO-41164</t>
  </si>
  <si>
    <t>RO-51228</t>
  </si>
  <si>
    <t>RO-41166</t>
  </si>
  <si>
    <t>RO-51229</t>
  </si>
  <si>
    <t>RO-41168</t>
  </si>
  <si>
    <t>RO-13320</t>
  </si>
  <si>
    <t>RO-43449</t>
  </si>
  <si>
    <t>RO-13321</t>
  </si>
  <si>
    <t>RO-42664</t>
  </si>
  <si>
    <t>RO-41170</t>
  </si>
  <si>
    <t>RO-41171</t>
  </si>
  <si>
    <t>RO-41177</t>
  </si>
  <si>
    <t>RO-14019</t>
  </si>
  <si>
    <t>RO-14020</t>
  </si>
  <si>
    <t>RO-43829</t>
  </si>
  <si>
    <t>RO-42208</t>
  </si>
  <si>
    <t>RO-41178</t>
  </si>
  <si>
    <t>RO-42649</t>
  </si>
  <si>
    <t>RO-42831</t>
  </si>
  <si>
    <t>RO-43228</t>
  </si>
  <si>
    <t>RO-43402</t>
  </si>
  <si>
    <t>RO-14021</t>
  </si>
  <si>
    <t>RO-14022</t>
  </si>
  <si>
    <t>RO-43327</t>
  </si>
  <si>
    <t>RO-43422</t>
  </si>
  <si>
    <t>RO-43326</t>
  </si>
  <si>
    <t>RO-41204</t>
  </si>
  <si>
    <t>RO-41207</t>
  </si>
  <si>
    <t>RO-43971</t>
  </si>
  <si>
    <t>RO-41208</t>
  </si>
  <si>
    <t>RO-41773</t>
  </si>
  <si>
    <t>RO-41209</t>
  </si>
  <si>
    <t>RO-41212</t>
  </si>
  <si>
    <t>RO-41211</t>
  </si>
  <si>
    <t>RO-43473</t>
  </si>
  <si>
    <t>RO-42387</t>
  </si>
  <si>
    <t>RO-43415</t>
  </si>
  <si>
    <t>RO-41228</t>
  </si>
  <si>
    <t>RO-41229</t>
  </si>
  <si>
    <t>RO-41230</t>
  </si>
  <si>
    <t>RO-41231</t>
  </si>
  <si>
    <t>RO-43269</t>
  </si>
  <si>
    <t>RO-42215</t>
  </si>
  <si>
    <t>RO-42399</t>
  </si>
  <si>
    <t>RO-42198</t>
  </si>
  <si>
    <t>RO-41237</t>
  </si>
  <si>
    <t>RO-41239</t>
  </si>
  <si>
    <t>RO-41240</t>
  </si>
  <si>
    <t>RO-41243</t>
  </si>
  <si>
    <t>RO-41779</t>
  </si>
  <si>
    <t>RO-41227</t>
  </si>
  <si>
    <t>RO-41841</t>
  </si>
  <si>
    <t>RO-41842</t>
  </si>
  <si>
    <t>RO-41843</t>
  </si>
  <si>
    <t>RO-41844</t>
  </si>
  <si>
    <t>RO-42193</t>
  </si>
  <si>
    <t>RO-42196</t>
  </si>
  <si>
    <t>RO-42210</t>
  </si>
  <si>
    <t>RO-42194</t>
  </si>
  <si>
    <t>RO-42195</t>
  </si>
  <si>
    <t>RO-42977</t>
  </si>
  <si>
    <t>RO-42978</t>
  </si>
  <si>
    <t>RO-42979</t>
  </si>
  <si>
    <t>RO-42980</t>
  </si>
  <si>
    <t>RO-42981</t>
  </si>
  <si>
    <t>RO-44586</t>
  </si>
  <si>
    <t>RO-42983</t>
  </si>
  <si>
    <t>RO-44777</t>
  </si>
  <si>
    <t>RO-44585</t>
  </si>
  <si>
    <t>RO-42878</t>
  </si>
  <si>
    <t>RO-42879</t>
  </si>
  <si>
    <t>RO-42880</t>
  </si>
  <si>
    <t>RO-42881</t>
  </si>
  <si>
    <t>RO-42887</t>
  </si>
  <si>
    <t>RO-42882</t>
  </si>
  <si>
    <t>RO-42885</t>
  </si>
  <si>
    <t>RO-42886</t>
  </si>
  <si>
    <t>RO-42883</t>
  </si>
  <si>
    <t>RO-42884</t>
  </si>
  <si>
    <t>RO-43226</t>
  </si>
  <si>
    <t>RO-43014</t>
  </si>
  <si>
    <t>RO-42830</t>
  </si>
  <si>
    <t>RO-42829</t>
  </si>
  <si>
    <t>RO-41292</t>
  </si>
  <si>
    <t>HA</t>
  </si>
  <si>
    <t>RO-41293</t>
  </si>
  <si>
    <t>RO-41295</t>
  </si>
  <si>
    <t>RO-41296</t>
  </si>
  <si>
    <t>RO-41388</t>
  </si>
  <si>
    <t>RO-43246</t>
  </si>
  <si>
    <t>RO-41278</t>
  </si>
  <si>
    <t>RO-41279</t>
  </si>
  <si>
    <t>RO-41288</t>
  </si>
  <si>
    <t>RO-41291</t>
  </si>
  <si>
    <t>RO-42216</t>
  </si>
  <si>
    <t>RO-42282</t>
  </si>
  <si>
    <t>RO-41763</t>
  </si>
  <si>
    <t>RO-41379</t>
  </si>
  <si>
    <t>RO-41387</t>
  </si>
  <si>
    <t>RO-42283</t>
  </si>
  <si>
    <t>RO-41396</t>
  </si>
  <si>
    <t>RO-41399</t>
  </si>
  <si>
    <t>RO-41400</t>
  </si>
  <si>
    <t>RO-41401</t>
  </si>
  <si>
    <t>RO-41402</t>
  </si>
  <si>
    <t>RO-41404</t>
  </si>
  <si>
    <t>RO-41781</t>
  </si>
  <si>
    <t>RO-41732</t>
  </si>
  <si>
    <t>RO-41297</t>
  </si>
  <si>
    <t>RO-41300</t>
  </si>
  <si>
    <t>RO-42874</t>
  </si>
  <si>
    <t>RO-42875</t>
  </si>
  <si>
    <t>RO-42876</t>
  </si>
  <si>
    <t>RO-42877</t>
  </si>
  <si>
    <t>RO-41316</t>
  </si>
  <si>
    <t>RO-43273</t>
  </si>
  <si>
    <t>RO-41321</t>
  </si>
  <si>
    <t>RO-41329</t>
  </si>
  <si>
    <t>RO-44505</t>
  </si>
  <si>
    <t>RO-44638</t>
  </si>
  <si>
    <t>RO-41320</t>
  </si>
  <si>
    <t>RO-43439</t>
  </si>
  <si>
    <t>RO-41334</t>
  </si>
  <si>
    <t>RO-41336</t>
  </si>
  <si>
    <t>RO-41337</t>
  </si>
  <si>
    <t>RO-41338</t>
  </si>
  <si>
    <t>RO-41339</t>
  </si>
  <si>
    <t>RO-41340</t>
  </si>
  <si>
    <t>RO-41341</t>
  </si>
  <si>
    <t>RO-41342</t>
  </si>
  <si>
    <t>RO-41343</t>
  </si>
  <si>
    <t>RO-41344</t>
  </si>
  <si>
    <t>RO-41345</t>
  </si>
  <si>
    <t>RO-41346</t>
  </si>
  <si>
    <t>RO-41347</t>
  </si>
  <si>
    <t>RO-41348</t>
  </si>
  <si>
    <t>RO-41349</t>
  </si>
  <si>
    <t>RO-41350</t>
  </si>
  <si>
    <t>RO-41351</t>
  </si>
  <si>
    <t>RO-41352</t>
  </si>
  <si>
    <t>RO-14023</t>
  </si>
  <si>
    <t>RO-14024</t>
  </si>
  <si>
    <t>RO-14025</t>
  </si>
  <si>
    <t>RO-14026</t>
  </si>
  <si>
    <t>RO-14027</t>
  </si>
  <si>
    <t>RO-14028</t>
  </si>
  <si>
    <t>RO-14029</t>
  </si>
  <si>
    <t>RO-14030</t>
  </si>
  <si>
    <t>RO-14031</t>
  </si>
  <si>
    <t>RO-14032</t>
  </si>
  <si>
    <t>RO-14033</t>
  </si>
  <si>
    <t>RO-14034</t>
  </si>
  <si>
    <t>RO-14035</t>
  </si>
  <si>
    <t>RO-14036</t>
  </si>
  <si>
    <t>RO-14037</t>
  </si>
  <si>
    <t>RO-14038</t>
  </si>
  <si>
    <t>RO-41353</t>
  </si>
  <si>
    <t>RO-41354</t>
  </si>
  <si>
    <t>RO-41355</t>
  </si>
  <si>
    <t>RO-41356</t>
  </si>
  <si>
    <t>RO-41357</t>
  </si>
  <si>
    <t>RO-41358</t>
  </si>
  <si>
    <t>RO-41359</t>
  </si>
  <si>
    <t>RO-41360</t>
  </si>
  <si>
    <t>RO-41361</t>
  </si>
  <si>
    <t>RO-41362</t>
  </si>
  <si>
    <t>RO-41363</t>
  </si>
  <si>
    <t>RO-41364</t>
  </si>
  <si>
    <t>RO-41365</t>
  </si>
  <si>
    <t>RO-41366</t>
  </si>
  <si>
    <t>RO-41367</t>
  </si>
  <si>
    <t>RO-41368</t>
  </si>
  <si>
    <t>RO-41369</t>
  </si>
  <si>
    <t>RO-41370</t>
  </si>
  <si>
    <t>RO-41371</t>
  </si>
  <si>
    <t>RO-41372</t>
  </si>
  <si>
    <t>RO-41373</t>
  </si>
  <si>
    <t>RO-41374</t>
  </si>
  <si>
    <t>RO-41375</t>
  </si>
  <si>
    <t>RO-41376</t>
  </si>
  <si>
    <t>RO-41596</t>
  </si>
  <si>
    <t>RO-41599</t>
  </si>
  <si>
    <t>RO-43107</t>
  </si>
  <si>
    <t>RO-41602</t>
  </si>
  <si>
    <t>RO-42445</t>
  </si>
  <si>
    <t>RO-42418</t>
  </si>
  <si>
    <t>RO-43247</t>
  </si>
  <si>
    <t>RO-41762</t>
  </si>
  <si>
    <t>RO-41621</t>
  </si>
  <si>
    <t>RO-41634</t>
  </si>
  <si>
    <t>RO-41626</t>
  </si>
  <si>
    <t>RO-42415</t>
  </si>
  <si>
    <t>RO-41622</t>
  </si>
  <si>
    <t>RO-41623</t>
  </si>
  <si>
    <t>RO-41624</t>
  </si>
  <si>
    <t>RO-41625</t>
  </si>
  <si>
    <t>RO-41627</t>
  </si>
  <si>
    <t>RO-41628</t>
  </si>
  <si>
    <t>RO-41630</t>
  </si>
  <si>
    <t>RO-41632</t>
  </si>
  <si>
    <t>RO-41633</t>
  </si>
  <si>
    <t>RO-44908</t>
  </si>
  <si>
    <t>RO-42412</t>
  </si>
  <si>
    <t>RO-42442</t>
  </si>
  <si>
    <t>RO-42455</t>
  </si>
  <si>
    <t>RO-42413</t>
  </si>
  <si>
    <t>RO-43462</t>
  </si>
  <si>
    <t>RO-42811</t>
  </si>
  <si>
    <t>RO-43871</t>
  </si>
  <si>
    <t>RO-43568</t>
  </si>
  <si>
    <t>RO-41429</t>
  </si>
  <si>
    <t>RO-41431</t>
  </si>
  <si>
    <t>RO-41432</t>
  </si>
  <si>
    <t>RO-41614</t>
  </si>
  <si>
    <t>RO-41435</t>
  </si>
  <si>
    <t>RO-41443</t>
  </si>
  <si>
    <t>RO-43047</t>
  </si>
  <si>
    <t>RO-43456</t>
  </si>
  <si>
    <t>RO-42426</t>
  </si>
  <si>
    <t>RO-41453</t>
  </si>
  <si>
    <t>RO-41454</t>
  </si>
  <si>
    <t>RO-41455</t>
  </si>
  <si>
    <t>RO-41456</t>
  </si>
  <si>
    <t>RO-41457</t>
  </si>
  <si>
    <t>RO-41458</t>
  </si>
  <si>
    <t>RO-41459</t>
  </si>
  <si>
    <t>RO-41460</t>
  </si>
  <si>
    <t>RO-41461</t>
  </si>
  <si>
    <t>RO-41463</t>
  </si>
  <si>
    <t>RO-41464</t>
  </si>
  <si>
    <t>RO-41466</t>
  </si>
  <si>
    <t>RO-41465</t>
  </si>
  <si>
    <t>RO-41467</t>
  </si>
  <si>
    <t>RO-41469</t>
  </si>
  <si>
    <t>RO-41470</t>
  </si>
  <si>
    <t>RO-41473</t>
  </si>
  <si>
    <t>RO-41475</t>
  </si>
  <si>
    <t>RO-41476</t>
  </si>
  <si>
    <t>RO-41482</t>
  </si>
  <si>
    <t>RO-41479</t>
  </si>
  <si>
    <t>RO-41648</t>
  </si>
  <si>
    <t>RO-41481</t>
  </si>
  <si>
    <t>RO-41493</t>
  </si>
  <si>
    <t>RO-41494</t>
  </si>
  <si>
    <t>RO-41495</t>
  </si>
  <si>
    <t>RO-41496</t>
  </si>
  <si>
    <t>RO-42416</t>
  </si>
  <si>
    <t>RO-45041</t>
  </si>
  <si>
    <t>RO-42417</t>
  </si>
  <si>
    <t>RO-42456</t>
  </si>
  <si>
    <t>RO-42467</t>
  </si>
  <si>
    <t>RO-41502</t>
  </si>
  <si>
    <t>RO-41544</t>
  </si>
  <si>
    <t>RO-42285</t>
  </si>
  <si>
    <t>RO-41552</t>
  </si>
  <si>
    <t>RO-41651</t>
  </si>
  <si>
    <t>RO-41653</t>
  </si>
  <si>
    <t>RO-41652</t>
  </si>
  <si>
    <t>RO-42425</t>
  </si>
  <si>
    <t>RO-41575</t>
  </si>
  <si>
    <t>RO-41582</t>
  </si>
  <si>
    <t>RO-41557</t>
  </si>
  <si>
    <t>RO-41558</t>
  </si>
  <si>
    <t>RO-41559</t>
  </si>
  <si>
    <t>RO-41565</t>
  </si>
  <si>
    <t>RO-40989</t>
  </si>
  <si>
    <t>RO-41657</t>
  </si>
  <si>
    <t>RO-41569</t>
  </si>
  <si>
    <t>RO-41570</t>
  </si>
  <si>
    <t>RO-41571</t>
  </si>
  <si>
    <t>RO-41578</t>
  </si>
  <si>
    <t>RO-42430</t>
  </si>
  <si>
    <t>RO-41581</t>
  </si>
  <si>
    <t>RO-41584</t>
  </si>
  <si>
    <t>RO-42476</t>
  </si>
  <si>
    <t>RO-42994</t>
  </si>
  <si>
    <t>RO-41586</t>
  </si>
  <si>
    <t>RO-41587</t>
  </si>
  <si>
    <t>RO-41591</t>
  </si>
  <si>
    <t>RO-41592</t>
  </si>
  <si>
    <t>RO-41589</t>
  </si>
  <si>
    <t>RO-41588</t>
  </si>
  <si>
    <t>RO-41590</t>
  </si>
  <si>
    <t>RO-41594</t>
  </si>
  <si>
    <t>RO-41593</t>
  </si>
  <si>
    <t>RO-42424</t>
  </si>
  <si>
    <t>RO-41664</t>
  </si>
  <si>
    <t>RO-41665</t>
  </si>
  <si>
    <t>RO-41662</t>
  </si>
  <si>
    <t>RO-41661</t>
  </si>
  <si>
    <t>ED-50137</t>
  </si>
  <si>
    <t>ED-50266</t>
  </si>
  <si>
    <t>OPERADOR DE BETONEIRA ESTACIONÁRIA COM ENCARGOS COMPLEMENTARES</t>
  </si>
  <si>
    <t>ED-50392</t>
  </si>
  <si>
    <t>QUANT.</t>
  </si>
  <si>
    <t>USINA DE MISTURA ASFÁLTICA À QUENTE, TIPO CONTRA FLUXO, PROD 100 A 140 TON/HORA - CHP DIURNO. AF_12/2019</t>
  </si>
  <si>
    <t>USINA DE ASFALTO, TIPO GRAVIMÉTRICA, PROD 150 TON/HORA - CHP DIURNO. AF_12/2019</t>
  </si>
  <si>
    <t>USINA DE MISTURA ASFÁLTICA À QUENTE, TIPO CONTRA FLUXO, PROD 100 A 140 TON/HORA - CHI DIURNO. AF_12/2019</t>
  </si>
  <si>
    <t>USINA DE ASFALTO, TIPO GRAVIMÉTRICA, PROD 150 TON/HORA - CHI DIURNO. AF_12/2019</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</si>
  <si>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</si>
  <si>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</si>
  <si>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</si>
  <si>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</si>
  <si>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</si>
  <si>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</si>
  <si>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</si>
  <si>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</si>
  <si>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</si>
  <si>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</si>
  <si>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</si>
  <si>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BATENTE PARA PORTA DE MADEIRA, PADRÃO MÉDIO - FORNECIMENTO E MONTAGEM.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</si>
  <si>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</si>
  <si>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</si>
  <si>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</si>
  <si>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</si>
  <si>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</si>
  <si>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</si>
  <si>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</si>
  <si>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</si>
  <si>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</si>
  <si>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</si>
  <si>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</si>
  <si>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</si>
  <si>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</si>
  <si>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</si>
  <si>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</si>
  <si>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</si>
  <si>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</si>
  <si>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</si>
  <si>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</si>
  <si>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</si>
  <si>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</si>
  <si>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</si>
  <si>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</si>
  <si>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</si>
  <si>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</si>
  <si>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</si>
  <si>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</si>
  <si>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</si>
  <si>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</si>
  <si>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</si>
  <si>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</si>
  <si>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</si>
  <si>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</si>
  <si>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</si>
  <si>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</si>
  <si>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</si>
  <si>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</si>
  <si>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</si>
  <si>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</si>
  <si>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</si>
  <si>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</si>
  <si>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</si>
  <si>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</si>
  <si>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</si>
  <si>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</si>
  <si>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</si>
  <si>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</si>
  <si>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</si>
  <si>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</si>
  <si>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</si>
  <si>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</si>
  <si>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</si>
  <si>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</si>
  <si>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</si>
  <si>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</si>
  <si>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</si>
  <si>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</si>
  <si>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</si>
  <si>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</si>
  <si>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</si>
  <si>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</si>
  <si>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</si>
  <si>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</si>
  <si>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</si>
  <si>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</si>
  <si>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</si>
  <si>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</si>
  <si>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</si>
  <si>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</si>
  <si>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</si>
  <si>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</si>
  <si>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</si>
  <si>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</si>
  <si>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</si>
  <si>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</si>
  <si>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</si>
  <si>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</si>
  <si>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</si>
  <si>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</si>
  <si>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</si>
  <si>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</si>
  <si>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</si>
  <si>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</si>
  <si>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</si>
  <si>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JANELA DE MADEIRA - CEDRINHO/ANGELIM OU EQUIVALENTE DA REGIÃO - DE ABRIR COM 4 FOLHAS (2 VENEZIANAS E 2 GUILHOTINAS PARA VIDRO), COM BATENTE, ALIZAR E FERRAGENS. EXCLUSIVE VIDROS, ACABAMENTO E CONTRAMARCO. FORNECIMENTO E INSTALAÇÃO. AF_12/2019</t>
  </si>
  <si>
    <t>JANELA DE MADEIRA (PINUS/EUCALIPTO OU EQUIV.) DE ABRIR COM 4 FOLHAS (2 VENEZIANAS E 2 GUILHOTINAS PARA VIDRO), COM BATENTE, ALIZAR E FERRAGENS. EXCLUSIVE VIDROS, ACABAMENTO E CONTRAMARCO. FORNECIMENTO E INSTALAÇÃO. AF_12/2019</t>
  </si>
  <si>
    <t>JANELA DE MADEIRA (IMBUIA/CEDRO OU EQUIV.) DE ABRIR COM 4 FOLHAS (2 VENEZIANAS E 2 GUILHOTINAS PARA VIDRO), COM BATENTE, ALIZAR E FERRAGENS. EXCLUSIVE VIDROS, ACABAMENTO E CONTRAMARCO. FORNECIMENTO E INSTALAÇÃO. AF_12/2019</t>
  </si>
  <si>
    <t>JANELA DE MADEIRA (CEDRINHO/ANGELIM OU EQUIV.) TIPO MAXIM-AR, PARA VIDRO, COM BATENTE, ALIZAR E FERRAGENS. EXCLUSIVE VIDRO, ACABAMENTO E CONTRAMARCO. FORNECIMENTO E INSTALAÇÃO. AF_12/2019</t>
  </si>
  <si>
    <t>JANELA DE MADEIRA (PINUS/EUCALIPTO OU EQUIV.) TIPO BASCULANTE COM 2 FOLHAS PARA VIDRO, COM BATENTE, ALIZAR E FERRAGENS. EXCLUSIVE VIDROS, ACABAMENTO E CONTRAMARCO. FORNECIMENTO E INSTALAÇÃO. AF_12/2019</t>
  </si>
  <si>
    <t>JANELA DE MADEIRA (CEDRINHO/ANGELIM OU EQUIV.) DE CORRER COM 6 FOLHAS (2 VENEZ. FIXAS, 2 VENEZ. DE CORRER E 2 DE CORRER PARA VIDRO), COM BATENTE, ALIZAR E FERRAGENS. EXCLUSIVE VIDROS, ACABAMENTO E CONTRAMARCO. FORNECIMENTO E INSTALAÇÃO. AF_12/2019</t>
  </si>
  <si>
    <t>JANELA DE MADEIRA (IMBUIA/CEDRO OU EQUIV) DE CORRER COM 6 FOLHAS (2 VENEZIANAS FIXAS, 2 VENEZIANAS DE CORRER E 2 DE CORRER PARA VIDRO), COM BATENTE, ALIZAR E FERRAGENS. EXCLUSIVE VIDROS, ACABAMENTO E CONTRAMARCO. FORNECIMENTO E INSTALAÇÃO. AF_12/2019</t>
  </si>
  <si>
    <t>JANELA DE MADEIRA (PINUS/EUCALIPTO OU EQUIV.) DE CORRER COM 6 FOLHAS (2 VENEZ. FIXAS, 2 VENEZ. DE CORRER E 2 DE CORRER PARA VIDRO), COM BATENTE, ALIZAR E FERRAGENS. EXCLUSIVE VIDROS, ACABAMENTO E CONTRAMARCO. FORNECIMENTO EINSTALAÇÃO. AF_12/2019</t>
  </si>
  <si>
    <t>PORTA DE FERRO, DE ABRIR, TIPO GRADE COM CHAPA, COM GUARNIÇÕES. AF_12/2019</t>
  </si>
  <si>
    <t>JANELA DE AÇO TIPO BASCULANTE PARA VIDROS, COM BATENTE, FERRAGENS E PINTURA ANTICORROSIVA. EXCLUSIVE VIDROS, ACABAMENTO, ALIZAR E CONTRAMARCO. FORNECIMENTO E INSTALAÇÃO. AF_12/2019</t>
  </si>
  <si>
    <t>JANELA DE AÇO DE CORRER COM 4 FOLHAS PARA VIDRO, COM BATENTE, FERRAGENS E PINTURA ANTICORROSIVA. EXCLUSIVE VIDROS, ALIZAR E CONTRAMARCO. FORNECIMENTO E INSTALAÇÃO. AF_12/2019</t>
  </si>
  <si>
    <t>CONTRAMARCO DE AÇO, FIXAÇÃO COM ARGAMASSA - FORNECIMENTO E INSTALAÇÃO. AF_12/2019</t>
  </si>
  <si>
    <t>CONTRAMARCO DE AÇO, FIXAÇÃO COM PARAFUSO - FORNECIMENTO E INSTALAÇÃO. AF_12/2019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</si>
  <si>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</si>
  <si>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</si>
  <si>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</si>
  <si>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</si>
  <si>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</si>
  <si>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</si>
  <si>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</si>
  <si>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</si>
  <si>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</si>
  <si>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</si>
  <si>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</si>
  <si>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</si>
  <si>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</si>
  <si>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</si>
  <si>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</si>
  <si>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JANELA DE ALUMÍNIO TIPO MAXIM-AR, COM VIDROS, BATENTE E FERRAGENS. EXCLUSIVE ALIZAR, ACABAMENTO E CONTRAMARCO. FORNECIMENTO E INSTALAÇÃO. AF_12/2019</t>
  </si>
  <si>
    <t>JANELA DE ALUMÍNIO DE CORRER COM 2 FOLHAS PARA VIDROS, COM VIDROS, BATENTE, ACABAMENTO COM ACETATO OU BRILHANTE E FERRAGENS. EXCLUSIVE ALIZAR E CONTRAMARCO. FORNECIMENTO E INSTALAÇÃO. AF_12/2019</t>
  </si>
  <si>
    <t>JANELA DE ALUMÍNIO DE CORRER COM 3 FOLHAS (2 VENEZIANAS E 1 PARA VIDRO), COM VIDROS, BATENTE E FERRAGENS. EXCLUSIVE ACABAMENTO, ALIZAR E CONTRAMARCO. FORNECIMENTO E INSTALAÇÃO. AF_12/2019</t>
  </si>
  <si>
    <t>JANELA DE ALUMÍNIO DE CORRER COM 4 FOLHAS PARA VIDROS, COM VIDROS, BATENTE, ACABAMENTO COM ACETATO OU BRILHANTE E FERRAGENS. EXCLUSIVE ALIZAR E CONTRAMARCO. FORNECIMENTO E INSTALAÇÃO. AF_12/2019</t>
  </si>
  <si>
    <t>JANELA DE ALUMÍNIO DE CORRER COM 6 FOLHAS (2 VENEZIANAS FIXAS, 2 VENEZIANAS DE CORRER E 2 PARA VIDRO), COM VIDROS, BATENTE, ACABAMENTO COM ACETATO OU BRILHANTE E FERRAGENS. EXCLUSIVE ALIZAR E CONTRAMARCO. FORNECIMENTO E INSTALAÇÃO. AF_12/2019</t>
  </si>
  <si>
    <t>JANELA FIXA DE ALUMÍNIO PARA VIDRO, COM VIDRO, BATENTE E FERRAGENS. EXCLUSIVE ACABAMENTO, ALIZAR E CONTRAMARCO. FORNECIMENTO E INSTALAÇÃO. AF_12/2019</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</si>
  <si>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</si>
  <si>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</si>
  <si>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</si>
  <si>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</si>
  <si>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</si>
  <si>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</si>
  <si>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</si>
  <si>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</si>
  <si>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</si>
  <si>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</si>
  <si>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</si>
  <si>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</si>
  <si>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</si>
  <si>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</si>
  <si>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</si>
  <si>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</si>
  <si>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</si>
  <si>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</si>
  <si>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</si>
  <si>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</si>
  <si>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</si>
  <si>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</si>
  <si>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</si>
  <si>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</si>
  <si>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</si>
  <si>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</si>
  <si>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</si>
  <si>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SIFÃO DO TIPO FLEXÍVEL EM PVC 1  X 1.1/2  - FORNECIMENTO E INSTALAÇÃO. AF_01/2020</t>
  </si>
  <si>
    <t>ENGATE FLEXÍVEL EM PLÁSTICO BRANCO, 1/2 X 30CM - FORNECIMENTO E INSTALAÇÃO. AF_01/2020</t>
  </si>
  <si>
    <t>ENGATE FLEXÍVEL EM PLÁSTICO BRANCO, 1/2 X 40CM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</si>
  <si>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</si>
  <si>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</si>
  <si>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</si>
  <si>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</si>
  <si>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</si>
  <si>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</si>
  <si>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</si>
  <si>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</si>
  <si>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</si>
  <si>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TORNEIRA CROMADA DE MESA, 1/2 OU 3/4, PARA LAVATÓRIO, PADRÃO POPULAR - FORNECIMENTO E INSTALAÇÃO. AF_01/2020</t>
  </si>
  <si>
    <t>APARELHO MISTURADOR DE MESA PARA PIA DE COZINHA, PADRÃO MÉDIO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</si>
  <si>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</si>
  <si>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</si>
  <si>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</si>
  <si>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</si>
  <si>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</si>
  <si>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</si>
  <si>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</si>
  <si>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</si>
  <si>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</si>
  <si>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</si>
  <si>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</si>
  <si>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</si>
  <si>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</si>
  <si>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</si>
  <si>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</si>
  <si>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</si>
  <si>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</si>
  <si>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</si>
  <si>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</si>
  <si>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</si>
  <si>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</si>
  <si>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</si>
  <si>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</si>
  <si>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</si>
  <si>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</si>
  <si>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</si>
  <si>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</si>
  <si>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</si>
  <si>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</si>
  <si>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</si>
  <si>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</si>
  <si>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</si>
  <si>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</si>
  <si>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</si>
  <si>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</si>
  <si>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</si>
  <si>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</si>
  <si>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</si>
  <si>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</si>
  <si>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</si>
  <si>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</si>
  <si>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</si>
  <si>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</si>
  <si>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</si>
  <si>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</si>
  <si>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</si>
  <si>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</si>
  <si>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</si>
  <si>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</si>
  <si>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LAVATÓRIO COM SENSOR DE PRESENCA. AF_01/2020</t>
  </si>
  <si>
    <t>MANOPLA E CANOPLA CROMADA  FORNECIMENTO E INSTALAÇÃO. AF_01/2020</t>
  </si>
  <si>
    <t>ACABAMENTO MONOCOMANDO PARA CHUVEIRO  FORNECIMENTO E INSTALAÇÃO. AF_01/2020</t>
  </si>
  <si>
    <t>MICTÓRIO SIFONADO LOUÇA BRANCA  PADRÃO MÉDIO  FORNECIMENTO E INSTALAÇÃO. AF_01/2020</t>
  </si>
  <si>
    <t>CHUVEIRO ELÉTRICO COMUM CORPO PLÁSTICO, TIPO DUCHA  FORNECIMENTO E INSTALAÇÃO.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</si>
  <si>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</si>
  <si>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</si>
  <si>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</si>
  <si>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</si>
  <si>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</si>
  <si>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</si>
  <si>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</si>
  <si>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</si>
  <si>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</si>
  <si>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</si>
  <si>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</si>
  <si>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</si>
  <si>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</si>
  <si>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</si>
  <si>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</si>
  <si>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</si>
  <si>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</si>
  <si>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</si>
  <si>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APLICADA A ROLO OU PINCEL SOBRE PERFIL METÁLICO EXECUTADO EM FÁBRICA (POR DEMÃO). AF_01/2020</t>
  </si>
  <si>
    <t>PINTURA COM TINTA ALQUÍDICA DE FUNDO (TIPO ZARCÃO) APLICADA A ROLO OU PINCEL SOBRE SUPERFÍCIES METÁLICAS (EXCETO PERFIL) EXECUTADO EM OBRA (POR DEMÃO). AF_01/2020</t>
  </si>
  <si>
    <t>PINTURA COM TINTA ALQUÍDICA DE FUNDO E ACABAMENTO (ESMALTE SINTÉTICO GRAFITE) APLICADA A ROLO OU PINCEL SOBRE PERFIL METÁLICO EXECUTADO EM FÁBRICA (POR DEMÃO). AF_01/2020</t>
  </si>
  <si>
    <t>PINTURA COM TINTA ALQUÍDICA DE FUNDO E ACABAMENTO (ESMALTE SINTÉTICO GRAFITE) APLICADA A ROLO OU PINCEL SOBRE SUPERFÍCIES METÁLICAS (EXCETO PERFIL) EXECUTADO EM OBRA (POR DEMÃO). AF_01/2020</t>
  </si>
  <si>
    <t>PINTURA COM TINTA EPOXÍDICA DE FUNDO APLICADA A ROLO OU PINCEL SOBRE PERFIL METÁLICO EXECUTADO EM FÁBRICA (POR DEMÃO). AF_01/2020</t>
  </si>
  <si>
    <t>PINTURA COM TINTA EPOXÍDICA DE ACABAMENTO APLICADA A ROLO OU PINCEL SOBRE PERFIL METÁLICO EXECUTADO EM FÁBRICA (POR DEMÃO). AF_01/2020</t>
  </si>
  <si>
    <t>PINTURA COM TINTA ACRÍLICA DE FUNDO APLICADA A ROLO OU PINCEL SOBRE SUPERFÍCIES METÁLICAS (EXCETO PERFIL) EXECUTADO EM OBRA (POR DEMÃO). AF_01/2020</t>
  </si>
  <si>
    <t>PINTURA COM TINTA ACRÍLICA DE ACABAMENTO APLICADA A ROLO OU PINCEL SOBRE SUPERFÍCIES METÁLICAS (EXCETO PERFIL) EXECUTADO EM OBRA (POR DEMÃO). AF_01/2020</t>
  </si>
  <si>
    <t>PINTURA COM TINTA ALQUÍDICA DE ACABAMENTO (ESMALTE SINTÉTICO ACETINADO) APLICADA A ROLO OU PINCEL SOBRE PERFIL METÁLICO EXECUTADO EM FÁBRICA (POR DEMÃO). AF_01/2020</t>
  </si>
  <si>
    <t>PINTURA COM TINTA ALQUÍDICA DE ACABAMENTO (ESMALTE SINTÉTICO ACETINADO) APLICADA A ROLO OU PINCEL SOBRE SUPERFÍCIES METÁLICAS (EXCETO PERFIL) EXECUTADO EM OBRA (POR DEMÃO). AF_01/2020</t>
  </si>
  <si>
    <t>PINTURA COM TINTA ALQUÍDICA DE ACABAMENTO (ESMALTE SINTÉTICO BRILHANTE) APLICADA A ROLO OU PINCEL SOBRE PERFIL METÁLICO EXECUTADO EM FÁBRICA (POR DEMÃO). AF_01/2020</t>
  </si>
  <si>
    <t>PINTURA COM TINTA ALQUÍDICA DE ACABAMENTO (ESMALTE SINTÉTICO BRILHANTE) APLICADA A ROLO OU PINCEL SOBRE SUPERFÍCIES METÁLICAS (EXCETO PERFIL) EXECUTADO EM OBRA (POR DEMÃO). AF_01/2020</t>
  </si>
  <si>
    <t>PINTURA COM TINTA ALQUÍDICA DE ACABAMENTO (ESMALTE SINTÉTICO FOSCO) APLICADA A ROLO OU PINCEL SOBRE PERFIL METÁLICO EXECUTADO EM FÁBRICA (POR DEMÃO). AF_01/2020</t>
  </si>
  <si>
    <t>PINTURA COM TINTA ALQUÍDICA DE ACABAMENTO (ESMALTE SINTÉTICO FOSCO) APLICADA A ROLO OU PINCEL SOBRE SUPERFÍCIES METÁLICAS (EXCETO PERFIL) EXECUTADO EM OBRA (POR DEMÃO). AF_01/2020</t>
  </si>
  <si>
    <t>PINTURA COM TINTA EPOXÍDICA DE ACABAMENTO APLICADA A ROLO OU PINCEL SOBRE PERFIL METÁLICO EXECUTADO EM FÁBRICA (02 DEMÃOS). AF_01/2020</t>
  </si>
  <si>
    <t>PINTURA COM TINTA ACRÍLICA DE ACABAMENTO APLICADA A ROLO OU PINCEL SOBRE SUPERFÍCIES METÁLICAS (EXCETO PERFIL) EXECUTADO EM OBRA (02 DEMÃOS). AF_01/2020</t>
  </si>
  <si>
    <t>PINTURA COM TINTA ALQUÍDICA DE ACABAMENTO (ESMALTE SINTÉTICO ACETINADO) APLICADA A ROLO OU PINCEL SOBRE SUPERFÍCIES METÁLICAS (EXCETO PERFIL) EXECUTADO EM OBRA (02 DEMÃOS). AF_01/2020</t>
  </si>
  <si>
    <t>PINTURA COM TINTA ALQUÍDICA DE ACABAMENTO (ESMALTE SINTÉTICO BRILHANTE) APLICADA A ROLO OU PINCEL SOBRE SUPERFÍCIES METÁLICAS (EXCETO PERFIL) EXECUTADO EM OBRA (02 DEMÃOS). AF_01/2020</t>
  </si>
  <si>
    <t>PINTURA COM TINTA ALQUÍDICA DE ACABAMENTO (ESMALTE SINTÉTICO FOSCO) APLICADA A ROLO OU PINCEL SOBRE SUPERFÍCIES METÁLICAS (EXCETO PERFIL) EXECUTADO EM OBRA (02 DEMÃOS). AF_01/2020</t>
  </si>
  <si>
    <t>CÁLCULO DO BDI</t>
  </si>
  <si>
    <t>BASE DE REFERÊNCIA</t>
  </si>
  <si>
    <t>ADMINISTRATIVO</t>
  </si>
  <si>
    <t>IMPLANTAÇÃO</t>
  </si>
  <si>
    <t>SERVIÇOS FINAIS</t>
  </si>
  <si>
    <t>INSTALAÇÕES HIDRÁULICAS</t>
  </si>
  <si>
    <t>11.1</t>
  </si>
  <si>
    <t>ACÓRDÃO 2622/2013 - TCU</t>
  </si>
  <si>
    <t>IMPERMEABILIZAÇÃO DE SUPERFÍCIE COM MEMBRANA À BASE DE POLIURETANO, 2 DEMÃOS. AF_06/2018</t>
  </si>
  <si>
    <t>IMPERMEABILIZAÇÃO DE SUPERFÍCIE COM MEMBRANA À BASE DE RESINA ACRÍLICA, 3 DEMÃOS. AF_06/2018</t>
  </si>
  <si>
    <t>LUMINÁRIA TIPO CALHA, DE SOBREPOR, COM 1 LÂMPADA TUBULAR FLUORESCENTE DE 18 W, COM REATOR DE PARTIDA RÁPIDA - FORNECIMENTO E INSTALAÇÃO. AF_02/2020</t>
  </si>
  <si>
    <t>LUMINÁRIA TIPO CALHA, DE SOBREPOR, COM 1 LÂMPADA TUBULAR FLUORESCENTE DE 36 W, COM REATOR DE PARTIDA RÁPIDA - FORNECIMENTO E INSTALAÇÃO. AF_02/2020</t>
  </si>
  <si>
    <t>LUMINÁRIA TIPO CALHA, DE SOBREPOR, COM 2 LÂMPADAS TUBULARES FLUORESCENTES DE 18 W, COM REATOR DE PARTIDA RÁPIDA - FORNECIMENTO E INSTALAÇÃO. AF_02/2020</t>
  </si>
  <si>
    <t>LUMINÁRIA TIPO CALHA, DE SOBREPOR, COM 2 LÂMPADAS TUBULARES FLUORESCENTES DE 36 W, COM REATOR DE PARTIDA RÁPIDA - FORNECIMENTO E INSTALAÇÃO. AF_02/2020</t>
  </si>
  <si>
    <t>LUMINÁRIA TIPO CALHA, DE EMBUTIR, COM 2 LÂMPADAS FLUORESCENTES DE 14 W, COM REATOR DE PARTIDA RÁPIDA - FORNECIMENTO E INSTALAÇÃO. AF_02/2020</t>
  </si>
  <si>
    <t>LUMINÁRIA TIPO PLAFON EM PLÁSTICO, DE SOBREPOR, COM 1 LÂMPADA FLUORESCENTE DE 15 W, SEM REATOR - FORNECIMENTO E INSTALAÇÃO. AF_02/2020</t>
  </si>
  <si>
    <t>LUMINÁRIA TIPO PLAFON REDONDO COM VIDRO FOSCO, DE SOBREPOR, COM 1 LÂMPADA FLUORESCENTE DE 15 W, SEM REATOR - FORNECIMENTO E INSTALAÇÃO. AF_02/2020</t>
  </si>
  <si>
    <t>LUMINÁRIA TIPO PLAFON REDONDO COM VIDRO FOSCO, DE SOBREPOR, COM 2 LÂMPADAS FLUORESCENTES DE 15 W, SEM REATOR - FORNECIMENTO E INSTALAÇÃO. AF_02/2020</t>
  </si>
  <si>
    <t>LUMINÁRIA TIPO SPOT, DE SOBREPOR, COM 1 LÂMPADA FLUORESCENTE DE 15 W, SEM REATOR - FORNECIMENTO E INSTALAÇÃO. AF_02/2020</t>
  </si>
  <si>
    <t>LUMINÁRIA TIPO SPOT, DE SOBREPOR, COM 2 LÂMPADAS FLUORESCENTES DE 15 W, SEM REATOR - FORNECIMENTO E INSTALAÇÃO. AF_02/2020</t>
  </si>
  <si>
    <t>SENSOR DE PRESENÇA COM FOTOCÉLULA, FIXAÇÃO EM PAREDE - FORNECIMENTO E INSTALAÇÃO. AF_02/2020</t>
  </si>
  <si>
    <t>SENSOR DE PRESENÇA SEM FOTOCÉLULA, FIXAÇÃO EM PAREDE - FORNECIMENTO E INSTALAÇÃO. AF_02/2020</t>
  </si>
  <si>
    <t>SENSOR DE PRESENÇA COM FOTOCÉLULA, FIXAÇÃO EM TETO - FORNECIMENTO E INSTALAÇÃO. AF_02/2020</t>
  </si>
  <si>
    <t>SENSOR DE PRESENÇA SEM FOTOCÉLULA, FIXAÇÃO EM TETO - FORNECIMENTO E INSTALAÇÃO. AF_02/2020</t>
  </si>
  <si>
    <t>LUMINÁRIA DE EMERGÊNCIA, COM 30 LÂMPADAS LED DE 2 W, SEM REATOR - FORNECIMENTO E INSTALAÇÃO. AF_02/2020</t>
  </si>
  <si>
    <t>LÂMPADA COMPACTA DE LED 6 W, BASE E27 - FORNECIMENTO E INSTALAÇÃO. AF_02/2020</t>
  </si>
  <si>
    <t>LÂMPADA COMPACTA DE LED 10 W, BASE E27 - FORNECIMENTO E INSTALAÇÃO. AF_02/2020</t>
  </si>
  <si>
    <t>LÂMPADA COMPACTA FLUORESCENTE DE 15 W, BASE E27 - FORNECIMENTO E INSTALAÇÃO. AF_02/2020</t>
  </si>
  <si>
    <t>LÂMPADA COMPACTA FLUORESCENTE DE 20 W, BASE E27 - FORNECIMENTO E INSTALAÇÃO. AF_02/2020</t>
  </si>
  <si>
    <t>LÂMPADA COMPACTA DE VAPOR MERCURIO 125 W, BASE E27 - FORNECIMENTO E INSTALAÇÃO. AF_02/2020</t>
  </si>
  <si>
    <t>LÂMPADA COMPACTA DE VAPOR METÁLICO OVOIDE 150 W, BASE E27 - FORNECIMENTO E INSTALAÇÃO. AF_02/2020</t>
  </si>
  <si>
    <t>LUMINÁRIA TIPO CALHA, DE SOBREPOR, COM 1 LÂMPADA TUBULAR FLUORESCENTE DE 20 W, COM REATOR DE PARTIDA CONVENCIONAL - FORNECIMENTO E INSTALAÇÃO. AF_02/2020</t>
  </si>
  <si>
    <t>LUMINÁRIA DUPLA TIPO CALHA, DE SOBREPOR, COM 4 LÂMPADAS TUBULARES FLUORESCENTES DE 18 W,COM REATORES DE PARTIDA RÁPIDA - FORNECIMENTO E INSTALAÇÃO. AF_02/2020</t>
  </si>
  <si>
    <t>LUMINÁRIA DUPLA TIPO CALHA, DE SOBREPOR, COM 4 LÂMPADAS TUBULARES FLUORESCENTES DE 36 W, COM REATORES DE PARTIDA RÁPIDA -FORNECIMENTO E INSTALAÇÃO. AF_02/2020</t>
  </si>
  <si>
    <t>LÂMPADA FLUORESCENTE ESPIRAL BRANCA 45 W, BASE E27 - FORNECIMENTO E INSTALAÇÃO. AF_02/2020</t>
  </si>
  <si>
    <t>LÂMPADA FLUORESCENTE ESPIRAL BRANCA 65 W, BASE E27 - FORNECIMENTO E INSTALAÇÃO. AF_02/2020</t>
  </si>
  <si>
    <t>REATOR DE PARTIDA RÁPIDA PARA LÂMPADA FLUORESCENTE 2X40W - FORNECIMENTO E INSTALAÇÃO. AF_02/2020</t>
  </si>
  <si>
    <t>REATOR DE PARTIDA RÁPIDA PARA LÂMPADA FLUORESCENTE 1X20W - FORNECIMENTO E INSTALAÇÃO. AF_02/2020</t>
  </si>
  <si>
    <t>REATOR DE PARTIDA RÁPIDA PARA LÂMPADA FLUORESCENTE 1X40W - FORNECIMENTO E INSTALAÇÃO. AF_02/2020</t>
  </si>
  <si>
    <t>REFLETOR EM ALUMÍNIO, DE SUPORTE E ALÇA, COM 1 LÂMPADA VAPOR DE MERCÚRIO DE 125 W, COM REATOR ALTO FATOR DE POTÊNCIA - FORNECIMENTO E INSTALAÇÃO. AF_02/2020</t>
  </si>
  <si>
    <t>REFLETOR EM ALUMÍNIO, DE SUPORTE E ALÇA, COM LÂMPADA VAPOR DE MERCÚRIO DE 250 W, COM REATOR ALTO FATOR DE POTÊNCIA - FORNECIMENTO E INSTALAÇÃO. AF_02/2020</t>
  </si>
  <si>
    <t>LUMINÁRIA ARANDELA TIPO MEIA LUA, DE SOBREPOR, COM 1 LÂMPADA LED DE 6 W, SEM REATOR - FORNECIMENTO E INSTALAÇÃO. AF_02/2020</t>
  </si>
  <si>
    <t>LUMINÁRIA ARANDELA TIPO MEIA LUA, DE SOBREPOR, COM 1 LÂMPADA FLUORESCENTE DE 15 W, SEM REATOR - FORNECIMENTO E INSTALAÇÃO. AF_02/2020</t>
  </si>
  <si>
    <t>LUMINÁRIA ARANDELA TIPO TARTARUGA, DE SOBREPOR, COM 1 LÂMPADA LED DE 6 W, SEM REATOR - FORNECIMENTO E INSTALAÇÃO. AF_02/2020</t>
  </si>
  <si>
    <t>LUMINÁRIA ARANDELA TIPO TARTARUGA, COM GRADE, DE SOBREPOR, COM 1 LÂMPADA FLUORESCENTE DE 15 W, SEM REATOR - FORNECIMENTO E INSTALAÇÃO. AF_02/2020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</si>
  <si>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</si>
  <si>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</si>
  <si>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</si>
  <si>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</si>
  <si>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</si>
  <si>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EXECUÇÃO E COMPACTAÇÃO DE BASE E OU SUB BASE PARA PAVIMENTAÇÃO DE SOLO (PREDOMINANTEMENTE ARENOSO) COM CIMENTO (TEOR DE 2%) - EXCLUSIVE SOLO, ESCAVAÇÃO, CARGA E TRANSPORTE. AF_11/2019</t>
  </si>
  <si>
    <t>EXECUÇÃO E COMPACTAÇÃO DE BASE E OU SUB BASE PARA PAVIMENTAÇÃO DE SOLO (PREDOMINANTEMENTE ARENOSO) COM CIMENTO (TEOR DE 4%) - EXCLUSIVE SOLO, ESCAVAÇÃO, CARGA E TRANSPORTE. AF_11/2019</t>
  </si>
  <si>
    <t>EXECUÇÃO E COMPACTAÇÃO DE BASE E OU SUB BASE PARA PAVIMENTAÇÃO DE PEDRA RACHÃO  - EXCLUSIVE CARGA E TRANSPORTE. AF_11/2019</t>
  </si>
  <si>
    <t>USINAGEM DE BRITA GRADUADA SIMPLES. AF_03/2020</t>
  </si>
  <si>
    <t>USINAGEM DE BRITA GRADUADA TRATADA COM CIMENTO. AF_03/2020</t>
  </si>
  <si>
    <t>USINAGEM DE CONCRETO PARA COMPACTAÇÃO COM ROLO. AF_03/2020</t>
  </si>
  <si>
    <t>ARGAMASSA TRAÇO 1:1,93 (EM VOLUME DE CIMENTO E AREIA MÉDIA ÚMIDA), FCK 20 MPA, PREPARO MECÂNICO COM MISTURADOR DUPLO HORIZONTAL DE ALTA TURBULÊNCIA. AF_03/2020</t>
  </si>
  <si>
    <t>ED-16357</t>
  </si>
  <si>
    <t>ED-16359</t>
  </si>
  <si>
    <t>ED-16362</t>
  </si>
  <si>
    <t>ED-16349</t>
  </si>
  <si>
    <t>ED-16351</t>
  </si>
  <si>
    <t>ED-16354</t>
  </si>
  <si>
    <t xml:space="preserve">MES   </t>
  </si>
  <si>
    <t>M2XMES</t>
  </si>
  <si>
    <t xml:space="preserve">MXMES </t>
  </si>
  <si>
    <t>TUBO DE CONCRETO PARA REDES COLETORAS DE ESGOTO SANITÁRIO, DIÂMETRO DE 800 MM, JUNTA ELÁSTICA, INSTALADO EM LOCAL COM BAIXO NÍVEL DE INTERFERÊNCIAS - FORNECIMENTO E ASSENTAMENTO. AF_12/2015</t>
  </si>
  <si>
    <t>TUBO DE CONCRETO PARA REDES COLETORAS DE ESGOTO SANITÁRIO, DIÂMETRO DE 900 MM, JUNTA ELÁSTICA, INSTALADO EM LOCAL COM BAIXO NÍVEL DE INTERFERÊNCIAS - FORNECIMENTO E ASSENTAMENTO. AF_12/2015</t>
  </si>
  <si>
    <t>TUBO DE CONCRETO PARA REDES COLETORAS DE ESGOTO SANITÁRIO, DIÂMETRO DE 800 MM, JUNTA ELÁSTICA, INSTALADO EM LOCAL COM ALTO NÍVEL DE INTERFERÊNCIAS - FORNECIMENTO E ASSENTAMENTO. AF_12/2015</t>
  </si>
  <si>
    <t>TUBO DE CONCRETO PARA REDES COLETORAS DE ESGOTO SANITÁRIO, DIÂMETRO DE 900 MM, JUNTA ELÁSTICA, INSTALADO EM LOCAL COM ALTO NÍVEL DE INTERFERÊNCIAS - FORNECIMENTO E ASSENTAMENTO. AF_12/2015</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</si>
  <si>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</si>
  <si>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</si>
  <si>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</si>
  <si>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</si>
  <si>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</si>
  <si>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</si>
  <si>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</si>
  <si>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</si>
  <si>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ALARGAMENTO DE BASE DE TUBULÃO A CÉU ABERTO, ESCAVAÇÃO MANUAL, CONCRETO FEITO EM OBRA E LANÇADO COM JERICA. AF_05/2020</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</si>
  <si>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</si>
  <si>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</si>
  <si>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</si>
  <si>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</si>
  <si>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</si>
  <si>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</si>
  <si>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</si>
  <si>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</si>
  <si>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</si>
  <si>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</si>
  <si>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</si>
  <si>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</si>
  <si>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</si>
  <si>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</si>
  <si>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</si>
  <si>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</si>
  <si>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</si>
  <si>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</si>
  <si>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</si>
  <si>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</si>
  <si>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</si>
  <si>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</si>
  <si>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</si>
  <si>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</si>
  <si>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</si>
  <si>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</si>
  <si>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</si>
  <si>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</si>
  <si>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</si>
  <si>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</si>
  <si>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SUPORTE PARA ATÉ 3 TUBOS HORIZONTAIS, ESPAÇADO A CADA 1 M, EM PERFILADO DE SEÇÃO 38X76 MM, POR METRO DE TUBULAÇÃO FIXADA. AF_05/2015</t>
  </si>
  <si>
    <t>SUPORTE PARA MAIS DE 3 TUBOS HORIZONTAIS, ESPAÇADO A CADA 1 M, EM PERFILADO DE SEÇÃO 38X76 MM, POR METRO DE TUBULAÇÃO FIXADA. AF_05/2015</t>
  </si>
  <si>
    <t>SUPORTE PARA ATÉ 3 TUBOS VERTICAIS, ESPAÇADO A CADA 3 M, EM PERFILADO DE SEÇÃO 38X38 MM, POR METRO DE TUBULAÇÃO FIXADA. AF_05/2015</t>
  </si>
  <si>
    <t>SUPORTE PARA MAIS DE 3 TUBOS VERTICAIS, ESPAÇADO A CADA 3 M, EM PERFILADO DE SEÇÃO 38X38 MM, POR METRO DE TUBULAÇÃO FIXADA. AF_05/2015</t>
  </si>
  <si>
    <t>SUPORTE PARA DUTO EM CHAPA GALVANIZADA BITOLA 26, ESPAÇADO A CADA 1 M, EM PERFILADO DE SEÇÃO 38X76 MM, POR ÁREA DE DUTO FIXADO. AF_07/2017</t>
  </si>
  <si>
    <t>SUPORTE PARA DUTO EM CHAPA GALVANIZADA BITOLA 24, ESPAÇADO A CADA 1 M, EM PERFILADO DE SEÇÃO 38X76 MM, POR ÁREA DE DUTO FIXADO. AF_07/2017</t>
  </si>
  <si>
    <t>SUPORTE PARA DUTO EM CHAPA GALVANIZADA BITOLA 22, ESPAÇADO A CADA 1 M, EM PERFILADO DE SEÇÃO 38X76 MM, POR ÁREA DE DUTO FIXADO. AF_07/2017</t>
  </si>
  <si>
    <t>SUPORTE PARA ELETROCALHA LISA OU PERFURADA EM AÇO GALVANIZADO, LARGURA 200 OU 400 MM E ALTURA 50 MM, ESPAÇADO A CADA 1,5 M, EM PERFILADO DE SEÇÃO 38X76 MM, POR METRO DE ELETRECOLHA FIXADA. AF_07/2017</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</si>
  <si>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</si>
  <si>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</si>
  <si>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</si>
  <si>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</si>
  <si>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ALVENARIA DE VEDAÇÃO DE BLOCOS CERÂMICOS MACIÇOS DE 5X10X20CM (ESPESSURA 10CM) E ARGAMASSA DE ASSENTAMENTO COM PREPARO EM BETONEIRA. AF_05/2020</t>
  </si>
  <si>
    <t>ALVENARIA DE VEDAÇÃO COM ELEMENTO VAZADO DE CERÂMICA (COBOGÓ) DE 7X20X20CM E ARGAMASSA DE ASSENTAMENTO COM PREPARO EM BETONEIRA. AF_05/2020</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</si>
  <si>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</si>
  <si>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</si>
  <si>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</si>
  <si>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</si>
  <si>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</si>
  <si>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</si>
  <si>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</si>
  <si>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</si>
  <si>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</si>
  <si>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</si>
  <si>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PISO EM PEDRA PORTUGUESA ASSENTADO SOBRE ARGAMASSA SECA DE CIMENTO E AREIA, TRAÇO 1:3, REJUNTADO COM CIMENTO COMUM. AF_05/2020</t>
  </si>
  <si>
    <t>PISO EM LADRILHO HIDRÁULICO APLICADO EM AMBIENTES EXTERNOS. AF_05/2020</t>
  </si>
  <si>
    <t>PISO EM GRANITO APLICADO EM CALÇADAS OU PISOS EXTERNOS. AF_05/2020</t>
  </si>
  <si>
    <t>PISO EM MÁRMORE APLICADO EM CALÇADAS OU PISOS EXTERNOS. AF_05/2020</t>
  </si>
  <si>
    <t>INSTALAÇÃO DE SINALIZADOR NOTURNO LED. AF_11/2017</t>
  </si>
  <si>
    <t>LOCAÇÃO COM CAVALETE COM ALTURA DE 1,00 M - 2 UTILIZAÇÕES. AF_10/2018</t>
  </si>
  <si>
    <t>LOCAÇÃO COM CAVALETE COM ALTURA DE 0,50 M - 2 UTILIZAÇÕES. AF_10/2018</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</si>
  <si>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</si>
  <si>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</si>
  <si>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</si>
  <si>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</si>
  <si>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</si>
  <si>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</si>
  <si>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</si>
  <si>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</si>
  <si>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</si>
  <si>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</si>
  <si>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</si>
  <si>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</si>
  <si>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</si>
  <si>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</si>
  <si>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</si>
  <si>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</si>
  <si>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</si>
  <si>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</si>
  <si>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</si>
  <si>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</si>
  <si>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</si>
  <si>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</si>
  <si>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</si>
  <si>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</si>
  <si>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</si>
  <si>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</si>
  <si>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</si>
  <si>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</si>
  <si>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</si>
  <si>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</si>
  <si>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</si>
  <si>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</si>
  <si>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</si>
  <si>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</si>
  <si>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</si>
  <si>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</si>
  <si>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</si>
  <si>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</si>
  <si>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</si>
  <si>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</si>
  <si>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</si>
  <si>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</si>
  <si>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</si>
  <si>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</si>
  <si>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</si>
  <si>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</si>
  <si>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</si>
  <si>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</si>
  <si>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</si>
  <si>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</si>
  <si>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</si>
  <si>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</si>
  <si>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</si>
  <si>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</si>
  <si>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</si>
  <si>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</si>
  <si>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</si>
  <si>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</si>
  <si>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</si>
  <si>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</si>
  <si>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</si>
  <si>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</si>
  <si>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</si>
  <si>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</si>
  <si>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</si>
  <si>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</si>
  <si>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</si>
  <si>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</si>
  <si>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CARGA, MANOBRA E DESCARGA MANUAL DE TUBOS PLÁSTICOS, DN 200 MM, EM CAMINHÃO CARROCERIA 9T. AF_07/2020</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</si>
  <si>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</si>
  <si>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</si>
  <si>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</si>
  <si>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</si>
  <si>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</si>
  <si>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</si>
  <si>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</si>
  <si>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</si>
  <si>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</si>
  <si>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</si>
  <si>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</si>
  <si>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</si>
  <si>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</si>
  <si>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</si>
  <si>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</si>
  <si>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</si>
  <si>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</si>
  <si>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</si>
  <si>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</si>
  <si>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</si>
  <si>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</si>
  <si>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</si>
  <si>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</si>
  <si>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</si>
  <si>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</si>
  <si>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</si>
  <si>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</si>
  <si>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</si>
  <si>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</si>
  <si>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</si>
  <si>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</si>
  <si>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</si>
  <si>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</si>
  <si>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</si>
  <si>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</si>
  <si>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</si>
  <si>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</si>
  <si>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</si>
  <si>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</si>
  <si>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</si>
  <si>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</si>
  <si>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</si>
  <si>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</si>
  <si>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</si>
  <si>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</si>
  <si>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</si>
  <si>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</si>
  <si>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</si>
  <si>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</si>
  <si>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</si>
  <si>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</si>
  <si>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</si>
  <si>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</si>
  <si>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</si>
  <si>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</si>
  <si>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</si>
  <si>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</si>
  <si>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</si>
  <si>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</si>
  <si>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</si>
  <si>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</si>
  <si>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</si>
  <si>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</si>
  <si>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</si>
  <si>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</si>
  <si>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</si>
  <si>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</si>
  <si>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</si>
  <si>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</si>
  <si>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</si>
  <si>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</si>
  <si>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</si>
  <si>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</si>
  <si>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</si>
  <si>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</si>
  <si>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</si>
  <si>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</si>
  <si>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</si>
  <si>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</si>
  <si>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</si>
  <si>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</si>
  <si>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MES</t>
  </si>
  <si>
    <t>CURSO DE CAPACITAÇÃO PARA ENGENHEIRO CIVIL SENIOR (ENCARGOS COMPLEMENTARES) - HORISTA</t>
  </si>
  <si>
    <t>CURSO DE CAPACITAÇÃO PARA ENGENHEIRO SANITARISTA (ENCARGOS COMPLEMENTARES) - HORISTA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</si>
  <si>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</si>
  <si>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</si>
  <si>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</si>
  <si>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</si>
  <si>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</si>
  <si>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</si>
  <si>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</si>
  <si>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</si>
  <si>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</si>
  <si>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</si>
  <si>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</si>
  <si>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LABORATORISTA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</si>
  <si>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</si>
  <si>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</si>
  <si>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</si>
  <si>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</si>
  <si>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</si>
  <si>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</si>
  <si>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AZULEJISTA OU LADRILHISTA (ENCARGOS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</si>
  <si>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</si>
  <si>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</si>
  <si>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</si>
  <si>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</si>
  <si>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</si>
  <si>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</si>
  <si>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</si>
  <si>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</si>
  <si>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ELETRICISTA DE MANUTENÇÃO INDUSTRIAL (ENCARGOS COMPLEMENTARES) - MENSALISTA</t>
  </si>
  <si>
    <t>CURSO DE CAPACITAÇÃO PARA ELETROTÉCNICO (ENCARGOS COMPLEMENTARES) - MENSALISTA</t>
  </si>
  <si>
    <t>CURSO DE CAPACITAÇÃO PARA ENCANADOR OU BOMBEIRO HIDRÁULICO (ENCARGOS COMPLEMENTARES) - MENSALISTA</t>
  </si>
  <si>
    <t>CURSO DE CAPACITAÇÃO PARA ENGENHEIRO CIVIL SENIOR (ENCARGOS COMPLEMENTARES) - MENSALISTA</t>
  </si>
  <si>
    <t>CURSO DE CAPACITAÇÃO PARA ENGENHEIRO ELETRICISTA (ENCARGOS COMPLEMENTARES) - MENSALISTA</t>
  </si>
  <si>
    <t>CURSO DE CAPACITAÇÃO PARA ENGENHEIRO SANITARISTA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</si>
  <si>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</si>
  <si>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</si>
  <si>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</si>
  <si>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</si>
  <si>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</si>
  <si>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</si>
  <si>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LEITURISTA OU CADASTRISTA DE REDES DE ÁGUA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</si>
  <si>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</si>
  <si>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</si>
  <si>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</si>
  <si>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</si>
  <si>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</si>
  <si>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</si>
  <si>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</si>
  <si>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DE ONIBUS / MICRO-ONIBUS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</si>
  <si>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</si>
  <si>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</si>
  <si>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</si>
  <si>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</si>
  <si>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</si>
  <si>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</si>
  <si>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</si>
  <si>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</si>
  <si>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</si>
  <si>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</si>
  <si>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</si>
  <si>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</si>
  <si>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</si>
  <si>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</si>
  <si>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</si>
  <si>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</si>
  <si>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</si>
  <si>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</si>
  <si>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TRATOR - EXCLUSIVE AGROPECUARIA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</si>
  <si>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</si>
  <si>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</si>
  <si>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</si>
  <si>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</si>
  <si>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</si>
  <si>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</si>
  <si>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</si>
  <si>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RASTELEIRO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</si>
  <si>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</si>
  <si>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</si>
  <si>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</si>
  <si>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</si>
  <si>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TAQUEADOR OU TAQUEIRO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</si>
  <si>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</si>
  <si>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</si>
  <si>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</si>
  <si>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</si>
  <si>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</si>
  <si>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ENGENHEIRO CIVIL SENIOR COM ENCARGOS COMPLEMENTARES</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</si>
  <si>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</si>
  <si>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</si>
  <si>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</si>
  <si>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</si>
  <si>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</si>
  <si>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</si>
  <si>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</si>
  <si>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</si>
  <si>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</si>
  <si>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</si>
  <si>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</si>
  <si>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ELETRICISTA DE MANUTENÇÃO INDUSTRIAL COM ENCARGOS COMPLEMENTARES</t>
  </si>
  <si>
    <t>INSTALADOR DE TUBULAÇÕES COM ENCARGOS COMPLEMENTARES</t>
  </si>
  <si>
    <t>LEITURISTA OU CADASTRISTA DE REDES DE ÁGUA COM ENCARGOS COMPLEMENTARES</t>
  </si>
  <si>
    <t>MAÇARIQUEIRO COM ENCARGOS COMPLEMENTARES</t>
  </si>
  <si>
    <t>MARMORISTA / GRANITEIRO COM ENCARGOS COMPLEMENTARES</t>
  </si>
  <si>
    <t>MECÂNICO DE EQUIPAMENTOS PESADOS COM ENCARGOS COMPLEMENTARES</t>
  </si>
  <si>
    <t>MONTADOR DE ELETROELETRÔNICO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</si>
  <si>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</si>
  <si>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</si>
  <si>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</si>
  <si>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</si>
  <si>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</si>
  <si>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DE ÔNIBUS / MICRO-ÔNIBUS COM ENCARGOS COMPLEMENTARES</t>
  </si>
  <si>
    <t>MOTORISTA OPERADOR DE CAMINHÃO COM MUNCK COM ENCARGOS COMPLEMENTARES</t>
  </si>
  <si>
    <t>NIVELADOR  COM ENCARGOS COMPLEMENTARES</t>
  </si>
  <si>
    <t>OPERADOR DE BATE-ESTACA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</si>
  <si>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</si>
  <si>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</si>
  <si>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</si>
  <si>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</si>
  <si>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</si>
  <si>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</si>
  <si>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</si>
  <si>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OPERADOR DE TRATOR - EXCLUSIVE AGROPECUÁRIA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</si>
  <si>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</si>
  <si>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</si>
  <si>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</si>
  <si>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</si>
  <si>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</si>
  <si>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</si>
  <si>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</si>
  <si>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</si>
  <si>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</si>
  <si>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</si>
  <si>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</si>
  <si>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</si>
  <si>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</si>
  <si>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</si>
  <si>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</si>
  <si>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</si>
  <si>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</si>
  <si>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</si>
  <si>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</si>
  <si>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</si>
  <si>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</si>
  <si>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</si>
  <si>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</si>
  <si>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</si>
  <si>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</si>
  <si>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</si>
  <si>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</si>
  <si>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</si>
  <si>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</si>
  <si>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</si>
  <si>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</si>
  <si>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</si>
  <si>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</si>
  <si>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</si>
  <si>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</si>
  <si>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</si>
  <si>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</si>
  <si>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</si>
  <si>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</si>
  <si>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</si>
  <si>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</si>
  <si>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</si>
  <si>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</si>
  <si>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</si>
  <si>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</si>
  <si>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</si>
  <si>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</si>
  <si>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</si>
  <si>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</si>
  <si>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</si>
  <si>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</si>
  <si>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</si>
  <si>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</si>
  <si>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</si>
  <si>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</si>
  <si>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</si>
  <si>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</si>
  <si>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</si>
  <si>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</si>
  <si>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</si>
  <si>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</si>
  <si>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</si>
  <si>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</si>
  <si>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</si>
  <si>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</si>
  <si>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</si>
  <si>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</si>
  <si>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</si>
  <si>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</si>
  <si>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</si>
  <si>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</si>
  <si>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</si>
  <si>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</si>
  <si>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</si>
  <si>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</si>
  <si>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</si>
  <si>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</si>
  <si>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</si>
  <si>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</si>
  <si>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</si>
  <si>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</si>
  <si>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</si>
  <si>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</si>
  <si>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</si>
  <si>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</si>
  <si>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</si>
  <si>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</si>
  <si>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</si>
  <si>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</si>
  <si>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</si>
  <si>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</si>
  <si>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</si>
  <si>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</si>
  <si>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</si>
  <si>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</si>
  <si>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</si>
  <si>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</si>
  <si>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</si>
  <si>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</si>
  <si>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</si>
  <si>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</si>
  <si>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</si>
  <si>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</si>
  <si>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</si>
  <si>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</si>
  <si>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</si>
  <si>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</si>
  <si>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</si>
  <si>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</si>
  <si>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</si>
  <si>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</si>
  <si>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</si>
  <si>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</si>
  <si>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</si>
  <si>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</si>
  <si>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</si>
  <si>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</si>
  <si>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</si>
  <si>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</si>
  <si>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</si>
  <si>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</si>
  <si>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</si>
  <si>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</si>
  <si>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</si>
  <si>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</si>
  <si>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</si>
  <si>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</si>
  <si>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</si>
  <si>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</si>
  <si>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</si>
  <si>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</si>
  <si>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</si>
  <si>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</si>
  <si>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</si>
  <si>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</si>
  <si>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</si>
  <si>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</si>
  <si>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</si>
  <si>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</si>
  <si>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REATOR PARA LÂMPADA VAPOR DE MERCÚRIO 400 W, USO EXTERNO - FORNECIMENTO E INSTALAÇÃO. AF_08/2020</t>
  </si>
  <si>
    <t>REATOR PARA LÂMPADA VAPOR DE SÓDIO 250 W, USO EXTERNO - FORNECIMENTO E INSTALAÇÃO. AF_08/2020</t>
  </si>
  <si>
    <t>REATOR PARA LÂMPADA VAPOR DE MERCÚRIO 125 W, USO EXTERNO - FORNECIMENTO E INSTALAÇÃO. AF_08/2020</t>
  </si>
  <si>
    <t>REATOR PARA LÂMPADA VAPOR DE MERCÚRIO 250 W, USO EXTERNO - FORNECIMENTO E INSTALAÇÃO. AF_08/2020</t>
  </si>
  <si>
    <t>SUBSTITUIÇÃO DE REATOR PARA ILUMINAÇÃO PÚBLICA (NÃO INCLUI FORNECIMENTO). AF_08/2020</t>
  </si>
  <si>
    <t>IGNITOR PARA PARTIDA LÂMPADA VAPOR SÓDIO / VAPOR METÁLICO ATÉ 400 W - FORNECIMENTO E INSTALAÇÃO. AF_08/2020</t>
  </si>
  <si>
    <t>RELÉ FOTOELÉTRICO PARA COMANDO DE ILUMINAÇÃO EXTERNA 1000 W - FORNECIMENTO E INSTALAÇÃO. AF_08/2020</t>
  </si>
  <si>
    <t>SUBSTITUIÇÃO DE RELÉ FOTOELÉTRICO PARA COMANDO DE ILUMINAÇÃO EXTERNA 1000 W - FORNECIMENTO E INSTALAÇÃO. AF_08/2020</t>
  </si>
  <si>
    <t>BRAÇO PARA ILUMINAÇÃO PÚBLICA, EM TUBO DE AÇO GALVANIZADO, COMPRIMENTO DE 1,50 M, PARA FIXAÇÃO EM POSTE DE CONCRETO - FORNECIMENTO E INSTALAÇÃO. AF_08/2020</t>
  </si>
  <si>
    <t>BRAÇO PARA ILUMINAÇÃO PÚBLICA, EM TUBO DE AÇO GALVANIZADO, COMPRIMENTO DE 1,50 M, PARA FIXAÇÃO EM POSTE METÁLICO - FORNECIMENTO E INSTALAÇÃO. AF_08/2020</t>
  </si>
  <si>
    <t>LÂMPADA VAPOR METÁLICO 400 W - FORNECIMENTO E INSTALAÇÃO. AF_08/2020</t>
  </si>
  <si>
    <t>LÂMPADA VAPOR METÁLICO 150 W - FORNECIMENTO E INSTALAÇÃO. AF_08/2020</t>
  </si>
  <si>
    <t>LÂMPADA VAPOR DE MERCÚRIO 125 W - FORNECIMENTO E INSTALAÇÃO. AF_08/2020</t>
  </si>
  <si>
    <t>LÂMPADA VAPOR DE MERCÚRIO 250 W - FORNECIMENTO E INSTALAÇÃO. AF_08/2020</t>
  </si>
  <si>
    <t>LÂMPADA VAPOR DE MERCÚRIO 400 W - FORNECIMENTO E INSTALAÇÃO. AF_08/2020</t>
  </si>
  <si>
    <t>LÂMPADA MISTA 160 W - FORNECIMENTO E INSTALAÇÃO. AF_08/2020</t>
  </si>
  <si>
    <t>LÂMPADA MISTA 250 W - FORNECIMENTO E INSTALAÇÃO. AF_08/2020</t>
  </si>
  <si>
    <t>LÂMPADA MISTA 500 W - FORNECIMENTO E INSTALAÇÃO. AF_08/2020</t>
  </si>
  <si>
    <t>LÂMPADA VAPOR DE SÓDIO 150 W - FORNECIMENTO E INSTALAÇÃO. AF_08/2020</t>
  </si>
  <si>
    <t>LÂMPADA VAPOR DE SÓDIO 250 W - FORNECIMENTO E INSTALAÇÃO. AF_08/2020</t>
  </si>
  <si>
    <t>LÂMPADA VAPOR DE SÓDIO 400 W - FORNECIMENTO E INSTALAÇÃO. AF_08/2020</t>
  </si>
  <si>
    <t>SUBSTITUIÇÃO DE LÂMPADA PARA ILUMINAÇÃO PÚBLICA (NÃO INCLUI FORNECIMENTO). AF_08/2020</t>
  </si>
  <si>
    <t>LUMINÁRIA FECHADA, PARA ILUMINAÇÃO PÚBLICA, PARA LÂMPADA DE VAPOR - FORNECIMENTO E INSTALAÇÃO (EXCLUSIVE LÂMPADA E REATOR). AF_08/2020</t>
  </si>
  <si>
    <t>LUMINÁRIA ABERTA PARA ILUMINAÇÃO PÚBLICA, PARA LÂMPADA VAPOR DE MERCÚRIO ATÉ 400 W E MISTA ATÉ 500 W, COM BRAÇO EM TUBO DE AÇO GALV 1", COMPRIMENTO DE 1,50 M, PARA POSTE DE CONCRETO - FORNECIMENTO E INSTALAÇÃO (EXCLUSIVE LÂMPADA E REATOR). AF_08/2020</t>
  </si>
  <si>
    <t>LUMINÁRIA DE LED PARA ILUMINAÇÃO PÚBLICA, DE 33 W ATÉ 50 W - FORNECIMENTO E INSTALAÇÃO. AF_08/2020</t>
  </si>
  <si>
    <t>LUMINÁRIA DE LED PARA ILUMINAÇÃO PÚBLICA, DE 51 W ATÉ 67 W - FORNECIMENTO E INSTALAÇÃO. AF_08/2020</t>
  </si>
  <si>
    <t>LUMINÁRIA DE LED PARA ILUMINAÇÃO PÚBLICA, DE 68 W ATÉ 97 W - FORNECIMENTO E INSTALAÇÃO. AF_08/2020</t>
  </si>
  <si>
    <t>LUMINÁRIA DE LED PARA ILUMINAÇÃO PÚBLICA, DE 98 W ATÉ 137 W - FORNECIMENTO E INSTALAÇÃO. AF_08/2020</t>
  </si>
  <si>
    <t>LUMINÁRIA DE LED PARA ILUMINAÇÃO PÚBLICA, DE 138 W ATÉ 180 W - FORNECIMENTO E INSTALAÇÃO. AF_08/2020</t>
  </si>
  <si>
    <t>LUMINÁRIA DE LED PARA ILUMINAÇÃO PÚBLICA, DE 181 W ATÉ 239 W - FORNECIMENTO E INSTALAÇÃO. AF_08/2020</t>
  </si>
  <si>
    <t>LUMINÁRIA DE LED PARA ILUMINAÇÃO PÚBLICA, DE 240 W ATÉ 350 W - FORNECIMENTO E INSTALAÇÃO. AF_08/2020</t>
  </si>
  <si>
    <t>SUBSTITUIÇÃO DE LUMINÁRIA DE VAPOR DE MERCÚRIO/VAPOR DE SÓDIO POR LUMINÁRIA DE LED PARA ILUMINAÇÃO PÚBLICA (NÃO INCLUI FORNECIMENTO). AF_08/2020</t>
  </si>
  <si>
    <t>LUMINÁRIA FECHADA PARA ILUMINAÇÃO PÚBLICA, COM REATOR DE PARTIDA RÁPIDA, COM LÂMPADA VAPOR DE MERCÚRIO 250 W - FORNECIMENTO E INSTALAÇÃO. AF_08/2020</t>
  </si>
  <si>
    <t>ABRAÇADEIRA DE FIXAÇÃO DE BRAÇOS DE LUMINÁRIAS DE 2" - FORNECIMENTO E INSTALAÇÃO. AF_08/2020</t>
  </si>
  <si>
    <t>ABRAÇADEIRA DE FIXAÇÃO DE BRAÇOS DE LUMINÁRIAS DE 3" - FORNECIMENTO E INSTALAÇÃO. AF_08/2020</t>
  </si>
  <si>
    <t>ABRAÇADEIRA DE FIXAÇÃO DE BRAÇOS DE LUMINÁRIAS DE 4" - FORNECIMENTO E INSTALAÇÃO. AF_08/2020</t>
  </si>
  <si>
    <t>REFLETOR RETANGULAR FECHADO, COM LÂMPADA VAPOR METÁLICO 400 W - FORNECIMENTO E INSTALAÇÃO. AF_08/2020</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</si>
  <si>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</si>
  <si>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</si>
  <si>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</si>
  <si>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</si>
  <si>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</si>
  <si>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</si>
  <si>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</si>
  <si>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</si>
  <si>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</si>
  <si>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</si>
  <si>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</si>
  <si>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</si>
  <si>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</si>
  <si>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</si>
  <si>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</si>
  <si>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</si>
  <si>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</si>
  <si>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</si>
  <si>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</si>
  <si>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</si>
  <si>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</si>
  <si>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</si>
  <si>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</si>
  <si>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</si>
  <si>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</si>
  <si>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</si>
  <si>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</si>
  <si>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</si>
  <si>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</si>
  <si>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</si>
  <si>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</si>
  <si>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</si>
  <si>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</si>
  <si>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</si>
  <si>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</si>
  <si>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</si>
  <si>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</si>
  <si>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</si>
  <si>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</si>
  <si>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</si>
  <si>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PREPARO DE FUNDO DE VALA COM LARGURA MENOR QUE 1,5 M (ACERTO DO SOLO NATURAL). AF_08/2020</t>
  </si>
  <si>
    <t>PREPARO DE FUNDO DE VALA COM LARGURA MAIOR OU IGUAL A 1,5 M E MENOR QUE 2,5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</si>
  <si>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</si>
  <si>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</si>
  <si>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</si>
  <si>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</si>
  <si>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</si>
  <si>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</si>
  <si>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</si>
  <si>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</si>
  <si>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EXECUÇÃO E COMPACTAÇÃO DE BASE E OU SUB BASE PARA PAVIMENTAÇÃO DE SOLOS ESTABILIZADOS GRANULOMETRICAMENTE COM MISTURA DE SOLOS EM PISTA - EXCLUSIVE SOLO, ESCAVAÇÃO, CARGA E TRANSPORTE. AF_11/2019</t>
  </si>
  <si>
    <t>EXECUÇÃO E COMPACTAÇÃO DE BASE E OU SUB BASE PARA PAVIMENTAÇÃO DE SOLO ESTABILIZADO GRANULOMETRICAMENTE SEM MISTURA DE SOLOS - EXCLUSIVE SOLO, ESCAVAÇÃO, CARGA E TRANSPORTE. AF_11/2019</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</si>
  <si>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</si>
  <si>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</si>
  <si>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</si>
  <si>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</si>
  <si>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</si>
  <si>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</si>
  <si>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</si>
  <si>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</si>
  <si>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</si>
  <si>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</si>
  <si>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</si>
  <si>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</si>
  <si>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</si>
  <si>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</si>
  <si>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</si>
  <si>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</si>
  <si>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</si>
  <si>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</si>
  <si>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ASSENTADO SOBRE ARGAMASSA 1:3 (CIMENTO E AREIA). AF_09/2020</t>
  </si>
  <si>
    <t>PISO EM PEDRA ARDÓSIA ASSENTADO SOBRE ARGAMASSA 1:3 (CIMENTO E AREIA). AF_09/2020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</si>
  <si>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</si>
  <si>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</si>
  <si>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</si>
  <si>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</si>
  <si>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</si>
  <si>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</si>
  <si>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</si>
  <si>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SOLEIRA EM MÁRMORE, LARGURA 15 CM, ESPESSURA 2,0 CM. AF_09/2020</t>
  </si>
  <si>
    <t>RODAPÉ EM MÁRMORE, ALTURA 7 CM. AF_09/2020</t>
  </si>
  <si>
    <t>RODAPÉ EM MADEIRA, ALTURA 7CM, FIXADO COM COLA. AF_09/2020</t>
  </si>
  <si>
    <t>RODAPÉ EM MADEIRA, ALTURA 7CM, FIXADO COM COLA E PARAFUSOS. AF_09/2020</t>
  </si>
  <si>
    <t>RODAPÉ EM ARDÓSIA ALTURA 10CM. AF_09/2020</t>
  </si>
  <si>
    <t>RODAPÉ EM MARMORITE, ALTURA 10CM. AF_09/2020</t>
  </si>
  <si>
    <t>PISO EM CONCRETO 20 MPA PREPARO MECÂNICO, ESPESSURA 7CM. AF_09/2020</t>
  </si>
  <si>
    <t>RODAPÉ BORRACHA LISO, ALTURA = 7CM, ESPESSURA = 2 MM, PARA ARGAMASSA. AF_09/2020</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</si>
  <si>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</si>
  <si>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</si>
  <si>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</si>
  <si>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</si>
  <si>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</si>
  <si>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</si>
  <si>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</si>
  <si>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</si>
  <si>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</si>
  <si>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</si>
  <si>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</si>
  <si>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</si>
  <si>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</si>
  <si>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</si>
  <si>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</si>
  <si>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</si>
  <si>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</si>
  <si>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</si>
  <si>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</si>
  <si>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</si>
  <si>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</si>
  <si>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</si>
  <si>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</si>
  <si>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</si>
  <si>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</si>
  <si>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</si>
  <si>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</si>
  <si>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</si>
  <si>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</si>
  <si>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</si>
  <si>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</si>
  <si>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</si>
  <si>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</si>
  <si>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</si>
  <si>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</si>
  <si>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</si>
  <si>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</si>
  <si>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</si>
  <si>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</si>
  <si>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</si>
  <si>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</si>
  <si>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</si>
  <si>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</si>
  <si>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</si>
  <si>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</si>
  <si>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</si>
  <si>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</si>
  <si>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</si>
  <si>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</si>
  <si>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</si>
  <si>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MARTELO DEMOLIDOR ELÉTRICO, COM POTÊNCIA DE 2.000 W, 1.000 IMPACTOS POR MINUTO, PESO DE 30 KG - CHP DIURNO. AF_01/2021</t>
  </si>
  <si>
    <t>MARTELO DEMOLIDOR ELÉTRICO, COM POTÊNCIA DE 2.000 W, 1.000 IMPACTOS POR MINUTO, PESO DE 30 KG -  CHI DIURNO. AF_01/2021</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</si>
  <si>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</si>
  <si>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</si>
  <si>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</si>
  <si>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</si>
  <si>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CAIXA COM GRELHA SIMPLES RETANGULAR, EM CONCRETO PRÉ-MOLDADO, DIMENSÕES INTERNAS: 0,6X1,0X1,0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</si>
  <si>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</si>
  <si>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</si>
  <si>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</si>
  <si>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</si>
  <si>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</si>
  <si>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</si>
  <si>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</si>
  <si>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</si>
  <si>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</si>
  <si>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</si>
  <si>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</si>
  <si>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</si>
  <si>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</si>
  <si>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</si>
  <si>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</si>
  <si>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</si>
  <si>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</si>
  <si>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</si>
  <si>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ACRÉSCIMO PARA POÇO DE VISITA CIRCULAR PARA ESGOTO, EM ALVENARIA COM TIJOLOS CERÂMICOS MACIÇOS, DIÂMETRO INTERNO = 1,2 M. AF_12/2020</t>
  </si>
  <si>
    <t>ACRÉSCIMO PARA POÇO DE VISITA CIRCULAR PARA  ESGOTO, EM CONCRETO PRÉ-MOLDADO, DIÂMETRO INTERNO = 1,5 M. AF_12/2020</t>
  </si>
  <si>
    <t>ACRÉSCIMO PARA POÇO DE VISITA CIRCULAR PARA  ESGOTO, EM ALVENARIA COM TIJOLOS CERÂMICOS MACIÇOS, DIÂMETRO INTERNO = 1,5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</si>
  <si>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</si>
  <si>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</si>
  <si>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</si>
  <si>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</si>
  <si>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</si>
  <si>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</si>
  <si>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</si>
  <si>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</si>
  <si>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</si>
  <si>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</si>
  <si>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</si>
  <si>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</si>
  <si>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</si>
  <si>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</si>
  <si>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</si>
  <si>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</si>
  <si>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</si>
  <si>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</si>
  <si>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</si>
  <si>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</si>
  <si>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</si>
  <si>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</si>
  <si>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</si>
  <si>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</si>
  <si>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</si>
  <si>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</si>
  <si>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</si>
  <si>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</si>
  <si>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</si>
  <si>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</si>
  <si>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ACRÉSCIMO PARA POÇO DE VISITA CIRCULAR PARA ESGOTO, EM CONCRETO PRÉ-MOLDADO, DIÂMETRO INTERNO = 0,8 M. AF_12/2020</t>
  </si>
  <si>
    <t>ACRÉSCIMO PARA POÇO DE VISITA CIRCULAR PARA DRENAGEM, EM CONCRETO PRÉ-MOLDADO, DIÂMETRO INTERNO = 1,2 M. AF_12/2020</t>
  </si>
  <si>
    <t>ACRÉSCIMO PARA POÇO DE VISITA RETANGULAR PARA DRENAGEM, EM ALVENARIA COM BLOCOS DE CONCRETO, DIMENSÕES INTERNAS = 1,5X1,5 M. AF_12/2020</t>
  </si>
  <si>
    <t>ACRÉSCIMO PARA POÇO DE VISITA CIRCULAR PARA DRENAGEM, EM ALVENARIA COM TIJOLOS CERÂMICOS MACIÇOS, DIÂMETRO INTERNO = 1,2 M. AF_12/2020</t>
  </si>
  <si>
    <t>ACRÉSCIMO PARA POÇO DE VISITA CIRCULAR PARA DRENAGEM, EM CONCRETO PRÉ-MOLDADO, DIÂMETRO INTERNO = 1,5 M. AF_12/2020</t>
  </si>
  <si>
    <t>ACRÉSCIMO PARA POÇO DE VISITA RETANGULAR PARA DRENAGEM, EM ALVENARIA COM BLOCOS DE CONCRETO, DIMENSÕES INTERNAS = 1,5X2 M. AF_12/2020</t>
  </si>
  <si>
    <t>ACRÉSCIMO PARA POÇO DE VISITA CIRCULAR PARA DRENAGEM, EM ALVENARIA COM TIJOLOS CERÂMICOS MACIÇOS, DIÂMETRO INTERNO = 1,5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</si>
  <si>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</si>
  <si>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</si>
  <si>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</si>
  <si>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</si>
  <si>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</si>
  <si>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</si>
  <si>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</si>
  <si>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</si>
  <si>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</si>
  <si>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</si>
  <si>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</si>
  <si>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ACRÉSCIMO PARA POÇO DE VISITA CIRCULAR PARA DRENAGEM, EM CONCRETO PRÉ-MOLDADO, DIÂMETRO INTERNO = 1 M. AF_12/2020</t>
  </si>
  <si>
    <t>ACRÉSCIMO PARA POÇO DE VISITA RETANGULAR PARA DRENAGEM, EM ALVENARIA COM BLOCOS DE CONCRETO, DIMENSÕES INTERNAS = 1X4 M. AF_12/2020</t>
  </si>
  <si>
    <t>ACRÉSCIMO PARA POÇO DE VISITA RETANGULAR PARA DRENAGEM, EM ALVENARIA COM BLOCOS DE CONCRETO, DIMENSÕES INTERNAS = 1,5X3,5 M. AF_12/2020</t>
  </si>
  <si>
    <t>ACRÉSCIMO PARA POÇO DE VISITA CIRCULAR PARA DRENAGEM, EM ALVENARIA COM TIJOLOS CERÂMICOS MACIÇOS, DIÂMETRO INTERNO = 1 M. AF_12/2020</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</si>
  <si>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</si>
  <si>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</si>
  <si>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</si>
  <si>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</si>
  <si>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</si>
  <si>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</si>
  <si>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</si>
  <si>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ACRÉSCIMO PARA POÇO DE VISITA RETANGULAR PARA DRENAGEM, EM ALVENARIA COM BLOCOS DE CONCRETO, DIMENSÕES INTERNAS = 3X4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</si>
  <si>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</si>
  <si>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</si>
  <si>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</si>
  <si>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</si>
  <si>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</si>
  <si>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</si>
  <si>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</si>
  <si>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</si>
  <si>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</si>
  <si>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</si>
  <si>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</si>
  <si>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MOLA HIDRAULICA DE PISO PARA PORTA DE VIDRO TEMPERADO. AF_01/2021</t>
  </si>
  <si>
    <t>JOGO DE FERRAGENS CROMADAS PARA PORTA DE VIDRO TEMPERADO, UMA FOLHA COMPOSTO DE DOBRADICAS SUPERIOR E INFERIOR, TRINCO, FECHADURA, CONTRA FECHADURA COM CAPUCHINHO SEM MOLA E PUXADOR. AF_01/2021</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</si>
  <si>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</si>
  <si>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</si>
  <si>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</si>
  <si>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</si>
  <si>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</si>
  <si>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</si>
  <si>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</si>
  <si>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</si>
  <si>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</si>
  <si>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</si>
  <si>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</si>
  <si>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</si>
  <si>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</si>
  <si>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</si>
  <si>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</si>
  <si>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</si>
  <si>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</si>
  <si>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</si>
  <si>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</si>
  <si>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</si>
  <si>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</si>
  <si>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MADEIRA SERRADA, 2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</si>
  <si>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</si>
  <si>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</si>
  <si>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</si>
  <si>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</si>
  <si>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</si>
  <si>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</si>
  <si>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</si>
  <si>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</si>
  <si>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</si>
  <si>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</si>
  <si>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</si>
  <si>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</si>
  <si>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</si>
  <si>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</si>
  <si>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</si>
  <si>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</si>
  <si>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</si>
  <si>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</si>
  <si>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</si>
  <si>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</si>
  <si>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</si>
  <si>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</si>
  <si>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</si>
  <si>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</si>
  <si>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</si>
  <si>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</si>
  <si>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</si>
  <si>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</si>
  <si>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</si>
  <si>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</si>
  <si>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</si>
  <si>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</si>
  <si>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</si>
  <si>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</si>
  <si>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</si>
  <si>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</si>
  <si>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</si>
  <si>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</si>
  <si>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</si>
  <si>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</si>
  <si>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</si>
  <si>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</si>
  <si>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</si>
  <si>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</si>
  <si>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</si>
  <si>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</si>
  <si>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</si>
  <si>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</si>
  <si>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</si>
  <si>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</si>
  <si>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</si>
  <si>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</si>
  <si>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</si>
  <si>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</si>
  <si>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</si>
  <si>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</si>
  <si>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</si>
  <si>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</si>
  <si>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</si>
  <si>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</si>
  <si>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</si>
  <si>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</si>
  <si>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</si>
  <si>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</si>
  <si>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</si>
  <si>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</si>
  <si>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</si>
  <si>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</si>
  <si>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</si>
  <si>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</si>
  <si>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</si>
  <si>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PLANA, EM MADEIRA SERRADA, E=25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</si>
  <si>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</si>
  <si>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</si>
  <si>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CASCATA, EM MADEIRA SERRADA, E=25 MM. AF_11/2020</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</si>
  <si>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</si>
  <si>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</si>
  <si>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</si>
  <si>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</si>
  <si>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</si>
  <si>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</si>
  <si>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CABO DE COBRE ISOLADO, 10 MM², ANTI-CHAMA 450/750 V, INSTALADO EM ELETROCALHA OU PERFILADO - FORNECIMENTO E INSTALAÇÃO. AF_10/2020</t>
  </si>
  <si>
    <t>CABO DE COBRE ISOLADO, 10 MM², ANTI-CHAMA 0,6/1 KV, INSTALADO EM ELETROCALHA OU PERFILADO - FORNECIMENTO E INSTALAÇÃO. AF_10/2020</t>
  </si>
  <si>
    <t>CABO DE COBRE ISOLADO, 16 MM², ANTI-CHAMA 450/750 V, INSTALADO EM ELETROCALHA OU PERFILADO - FORNECIMENTO E INSTALAÇÃO. AF_10/2020</t>
  </si>
  <si>
    <t>CABO DE COBRE ISOLADO, 16 MM², ANTI-CHAMA 0,6/1 KV, INSTALADO EM ELETROCALHA OU PERFILADO - FORNECIMENTO E INSTALAÇÃO. AF_10/2020</t>
  </si>
  <si>
    <t>CABO DE COBRE ISOLADO, 25 MM², ANTI-CHAMA 450/750 V, INSTALADO EM ELETROCALHA OU PERFILADO - FORNECIMENTO E INSTALAÇÃO. AF_10/2020</t>
  </si>
  <si>
    <t>CABO DE COBRE ISOLADO, 25 MM², ANTI-CHAMA 0,6/1 KV, INSTALADO EM ELETROCALHA OU PERFILADO - FORNECIMENTO E INSTALAÇÃO. AF_10/2020</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</si>
  <si>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</si>
  <si>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</si>
  <si>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</si>
  <si>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</si>
  <si>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</si>
  <si>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</si>
  <si>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</si>
  <si>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</si>
  <si>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</si>
  <si>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</si>
  <si>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</si>
  <si>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</si>
  <si>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</si>
  <si>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</si>
  <si>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</si>
  <si>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</si>
  <si>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</si>
  <si>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</si>
  <si>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</si>
  <si>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</si>
  <si>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</si>
  <si>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</si>
  <si>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</si>
  <si>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</si>
  <si>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</si>
  <si>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</si>
  <si>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</si>
  <si>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</si>
  <si>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</si>
  <si>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</si>
  <si>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</si>
  <si>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</si>
  <si>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</si>
  <si>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</si>
  <si>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</si>
  <si>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QUADRO DE MEDIÇÃO GERAL DE ENERGIA COM 8 MEDIDORES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</si>
  <si>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</si>
  <si>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</si>
  <si>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PARA BARRAMENTO BLINDADO COM 4 MEDIDORES - FORNECIMENTO E INSTALAÇÃO. AF_10/2020</t>
  </si>
  <si>
    <t>QUADRO DE DISTRIBUIÇÃO DE ENERGIA EM CHAPA DE AÇO GALVANIZADO, DE EMBUTIR, COM BARRAMENTO TRIFÁSICO, PARA 12 DISJUNTORES DIN 100A - FORNECIMENTO E INSTALAÇÃO. AF_10/2020</t>
  </si>
  <si>
    <t>QUADRO DE DISTRIBUIÇÃO DE ENERGIA EM PVC, DE EMBUTIR, SEM BARRAMENTO, PARA 6 DISJUNTORES - FORNECIMENTO E INSTALAÇÃO. AF_10/2020</t>
  </si>
  <si>
    <t>QUADRO DE DISTRIBUIÇÃO DE ENERGIA EM PVC, DE EMBUTIR, SEM BARRAMENTO, PARA 3 DISJUNTORES - FORNECIMENTO E INSTALAÇÃO. AF_10/2020</t>
  </si>
  <si>
    <t>QUADRO DE DISTRIBUIÇÃO DE ENERGIA EM CHAPA DE AÇO GALVANIZADO, DE SOBREPOR,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</si>
  <si>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</si>
  <si>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</si>
  <si>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</si>
  <si>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</si>
  <si>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18 DISJUNTORES DIN 100A - FORNECIMENTO E INSTALAÇÃO. AF_10/2020</t>
  </si>
  <si>
    <t>DISJUNTOR MONOPOLAR TIPO NEMA, CORRENTE NOMINAL DE 10 ATÉ 30A - FORNECIMENTO E INSTALAÇÃO. AF_10/2020</t>
  </si>
  <si>
    <t>DISJUNTOR MONOPOLAR TIPO NEMA, CORRENTE NOMINAL DE 35 ATÉ 50A - FORNECIMENTO E INSTALAÇÃO. AF_10/2020</t>
  </si>
  <si>
    <t>DISJUNTOR BIPOLAR TIPO NEMA, CORRENTE NOMINAL DE 10 ATÉ 50A - FORNECIMENTO E INSTALAÇÃO. AF_10/2020</t>
  </si>
  <si>
    <t>DISJUNTOR TRIPOLAR TIPO NEMA, CORRENTE NOMINAL DE 10 ATÉ 50A - FORNECIMENTO E INSTALAÇÃO. AF_10/2020</t>
  </si>
  <si>
    <t>DISJUNTOR TRIPOLAR TIPO NEMA, CORRENTE NOMINAL DE 60 ATÉ 100A - FORNECIMENTO E INSTALAÇÃO. AF_10/2020</t>
  </si>
  <si>
    <t>DISJUNTOR TERMOMAGNÉTICO TRIPOLAR , CORRENTE NOMINAL DE 125A - FORNECIMENTO E INSTALAÇÃO. AF_10/2020</t>
  </si>
  <si>
    <t>DISJUNTOR TERMOMAGNÉTICO TRIPOLAR , CORRENTE NOMINAL DE 200A - FORNECIMENTO E INSTALAÇÃO. AF_10/2020</t>
  </si>
  <si>
    <t>DISJUNTOR TERMOMAGNÉTICO TRIPOLAR , CORRENTE NOMINAL DE 250A - FORNECIMENTO E INSTALAÇÃO. AF_10/2020</t>
  </si>
  <si>
    <t>DISJUNTOR TERMOMAGNÉTICO TRIPOLAR , CORRENTE NOMINAL DE 400A - FORNECIMENTO E INSTALAÇÃO. AF_10/2020</t>
  </si>
  <si>
    <t>DISJUNTOR TERMOMAGNÉTICO TRIPOLAR , CORRENTE NOMINAL DE 600A - FORNECIMENTO E INSTALAÇÃO. AF_10/2020</t>
  </si>
  <si>
    <t>DISJUNTOR BAIXA TENSÃO TRIPOLAR A SECO  800A/600V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</si>
  <si>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</si>
  <si>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</si>
  <si>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</si>
  <si>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CONTATOR TRIPOLAR I NOMIMAL 95A - FORNECIMENTO E INSTALAÇÃO. AF_10/2020</t>
  </si>
  <si>
    <t>CAIXA DE PROTEÇÃO PARA MEDIDOR MONOFÁSICO DE EMBUTIR - FORNECIMENTO E INSTALAÇÃO. AF_10/2020</t>
  </si>
  <si>
    <t>QUADRO DE MEDIÇÃO GERAL DE ENERGIA PARA 1 MEDIDOR DE SOBREPOR - FORNECIMENTO E INSTALAÇÃO. AF_10/2020</t>
  </si>
  <si>
    <t>LUMINÁRIA ESTANQUE COM PROTEÇÃO CONTRA ÁGUA, POEIRA OU IMPACTOS - FORNECIMENTO E INSTALAÇÃO. AF_08/2020</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</si>
  <si>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</si>
  <si>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</si>
  <si>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</si>
  <si>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</si>
  <si>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</si>
  <si>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</si>
  <si>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</si>
  <si>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</si>
  <si>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</si>
  <si>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ABRIGO PARA HIDRANTE, 90X60X17CM, COM REGISTRO GLOBO ANGULAR 45 GRAUS 2 1/2", ADAPTADOR STORZ 2 1/2", MANGUEIRA DE INCÊNDIO 20M, REDUÇÃO 2 1/2" X 1 1/2" E ESGUICHO EM LATÃO 1 1/2" - FORNECIMENTO E INSTALAÇÃO. AF_10/2020</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</si>
  <si>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</si>
  <si>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</si>
  <si>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</si>
  <si>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</si>
  <si>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</si>
  <si>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</si>
  <si>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</si>
  <si>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</si>
  <si>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</si>
  <si>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</si>
  <si>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</si>
  <si>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</si>
  <si>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</si>
  <si>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</si>
  <si>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</si>
  <si>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</si>
  <si>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</si>
  <si>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</si>
  <si>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</si>
  <si>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</si>
  <si>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</si>
  <si>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</si>
  <si>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</si>
  <si>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</si>
  <si>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</si>
  <si>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</si>
  <si>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</si>
  <si>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</si>
  <si>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</si>
  <si>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</si>
  <si>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</si>
  <si>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</si>
  <si>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</si>
  <si>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</si>
  <si>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</si>
  <si>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</si>
  <si>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</si>
  <si>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</si>
  <si>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</si>
  <si>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</si>
  <si>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</si>
  <si>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</si>
  <si>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</si>
  <si>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PRETO SEM COSTURA, CONEXÃO SOLDADA, DN 40 (1 1/2"), INSTALADO EM REDE DE ALIMENTAÇÃO PARA HIDRANTE - FORNECIMENTO E INSTALAÇÃO. AF_10/2020</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</si>
  <si>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</si>
  <si>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</si>
  <si>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</si>
  <si>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</si>
  <si>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</si>
  <si>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</si>
  <si>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</si>
  <si>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</si>
  <si>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</si>
  <si>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</si>
  <si>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</si>
  <si>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</si>
  <si>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</si>
  <si>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</si>
  <si>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</si>
  <si>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</si>
  <si>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</si>
  <si>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</si>
  <si>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</si>
  <si>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</si>
  <si>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</si>
  <si>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</si>
  <si>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</si>
  <si>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</si>
  <si>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</si>
  <si>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</si>
  <si>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</si>
  <si>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</si>
  <si>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</si>
  <si>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</si>
  <si>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</si>
  <si>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</si>
  <si>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</si>
  <si>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</si>
  <si>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</si>
  <si>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</si>
  <si>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</si>
  <si>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</si>
  <si>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</si>
  <si>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</si>
  <si>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</si>
  <si>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</si>
  <si>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</si>
  <si>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</si>
  <si>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</si>
  <si>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</si>
  <si>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</si>
  <si>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</si>
  <si>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</si>
  <si>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</si>
  <si>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</si>
  <si>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</si>
  <si>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</si>
  <si>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</si>
  <si>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</si>
  <si>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</si>
  <si>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</si>
  <si>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</si>
  <si>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</si>
  <si>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</si>
  <si>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</si>
  <si>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</si>
  <si>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</si>
  <si>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</si>
  <si>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</si>
  <si>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</si>
  <si>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</si>
  <si>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</si>
  <si>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</si>
  <si>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</si>
  <si>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</si>
  <si>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</si>
  <si>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</si>
  <si>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</si>
  <si>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</si>
  <si>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</si>
  <si>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</si>
  <si>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</si>
  <si>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</si>
  <si>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</si>
  <si>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</si>
  <si>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</si>
  <si>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</si>
  <si>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</si>
  <si>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</si>
  <si>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</si>
  <si>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</si>
  <si>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</si>
  <si>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</si>
  <si>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</si>
  <si>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</si>
  <si>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</si>
  <si>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</si>
  <si>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</si>
  <si>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</si>
  <si>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</si>
  <si>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</si>
  <si>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</si>
  <si>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</si>
  <si>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</si>
  <si>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</si>
  <si>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</si>
  <si>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</si>
  <si>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</si>
  <si>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</si>
  <si>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</si>
  <si>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</si>
  <si>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</si>
  <si>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</si>
  <si>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</si>
  <si>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</si>
  <si>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</si>
  <si>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</si>
  <si>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</si>
  <si>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</si>
  <si>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</si>
  <si>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</si>
  <si>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</si>
  <si>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</si>
  <si>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</si>
  <si>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</si>
  <si>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</si>
  <si>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</si>
  <si>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</si>
  <si>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</si>
  <si>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</si>
  <si>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</si>
  <si>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</si>
  <si>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</si>
  <si>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</si>
  <si>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</si>
  <si>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</si>
  <si>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</si>
  <si>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</si>
  <si>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</si>
  <si>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</si>
  <si>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</si>
  <si>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</si>
  <si>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</si>
  <si>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</si>
  <si>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</si>
  <si>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</si>
  <si>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</si>
  <si>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</si>
  <si>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</si>
  <si>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</si>
  <si>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</si>
  <si>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</si>
  <si>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</si>
  <si>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</si>
  <si>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</si>
  <si>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</si>
  <si>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</si>
  <si>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</si>
  <si>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</si>
  <si>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</si>
  <si>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</si>
  <si>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</si>
  <si>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</si>
  <si>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</si>
  <si>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</si>
  <si>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</si>
  <si>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</si>
  <si>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</si>
  <si>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</si>
  <si>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</si>
  <si>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</si>
  <si>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</si>
  <si>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SPRINKLER TIPO PENDENTE, 68 °C, UNIÃO POR ROSCA DN 15 (1/2") - FORNECIMENTO E INSTALAÇÃO. AF_10/2020</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</si>
  <si>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</si>
  <si>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</si>
  <si>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</si>
  <si>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</si>
  <si>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</si>
  <si>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</si>
  <si>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</si>
  <si>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45 GRAUS, EM AÇO, CONEXÃO RANHURADA, DN 80 (3),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</si>
  <si>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</si>
  <si>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</si>
  <si>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</si>
  <si>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</si>
  <si>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</si>
  <si>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</si>
  <si>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</si>
  <si>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</si>
  <si>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</si>
  <si>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</si>
  <si>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</si>
  <si>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</si>
  <si>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</si>
  <si>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</si>
  <si>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</si>
  <si>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</si>
  <si>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</si>
  <si>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</si>
  <si>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</si>
  <si>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</si>
  <si>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</si>
  <si>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</si>
  <si>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</si>
  <si>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</si>
  <si>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</si>
  <si>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</si>
  <si>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</si>
  <si>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</si>
  <si>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</si>
  <si>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</si>
  <si>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</si>
  <si>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</si>
  <si>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</si>
  <si>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</si>
  <si>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</si>
  <si>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</si>
  <si>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</si>
  <si>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</si>
  <si>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</si>
  <si>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</si>
  <si>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</si>
  <si>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</si>
  <si>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</si>
  <si>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</si>
  <si>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</si>
  <si>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</si>
  <si>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</si>
  <si>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</si>
  <si>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</si>
  <si>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</si>
  <si>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</si>
  <si>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</si>
  <si>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</si>
  <si>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</si>
  <si>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</si>
  <si>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</si>
  <si>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</si>
  <si>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</si>
  <si>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</si>
  <si>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</si>
  <si>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</si>
  <si>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</si>
  <si>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</si>
  <si>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</si>
  <si>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</si>
  <si>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</si>
  <si>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</si>
  <si>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</si>
  <si>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</si>
  <si>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</si>
  <si>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</si>
  <si>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</si>
  <si>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</si>
  <si>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</si>
  <si>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</si>
  <si>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</si>
  <si>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</si>
  <si>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</si>
  <si>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</si>
  <si>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</si>
  <si>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</si>
  <si>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</si>
  <si>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</si>
  <si>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</si>
  <si>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</si>
  <si>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</si>
  <si>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</si>
  <si>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</si>
  <si>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</si>
  <si>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</si>
  <si>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</si>
  <si>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</si>
  <si>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</si>
  <si>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</si>
  <si>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</si>
  <si>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</si>
  <si>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</si>
  <si>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</si>
  <si>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</si>
  <si>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</si>
  <si>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</si>
  <si>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</si>
  <si>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</si>
  <si>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</si>
  <si>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</si>
  <si>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</si>
  <si>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</si>
  <si>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</si>
  <si>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</si>
  <si>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</si>
  <si>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</si>
  <si>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</si>
  <si>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</si>
  <si>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</si>
  <si>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</si>
  <si>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</si>
  <si>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</si>
  <si>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</si>
  <si>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</si>
  <si>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</si>
  <si>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</si>
  <si>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</si>
  <si>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</si>
  <si>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</si>
  <si>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</si>
  <si>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</si>
  <si>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</si>
  <si>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</si>
  <si>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</si>
  <si>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</si>
  <si>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</si>
  <si>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</si>
  <si>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</si>
  <si>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</si>
  <si>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</si>
  <si>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</si>
  <si>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</si>
  <si>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</si>
  <si>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</si>
  <si>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</si>
  <si>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</si>
  <si>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</si>
  <si>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</si>
  <si>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</si>
  <si>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</si>
  <si>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</si>
  <si>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</si>
  <si>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</si>
  <si>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</si>
  <si>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</si>
  <si>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</si>
  <si>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</si>
  <si>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</si>
  <si>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</si>
  <si>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</si>
  <si>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</si>
  <si>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</si>
  <si>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</si>
  <si>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</si>
  <si>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</si>
  <si>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</si>
  <si>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</si>
  <si>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</si>
  <si>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</si>
  <si>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</si>
  <si>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</si>
  <si>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</si>
  <si>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</si>
  <si>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</si>
  <si>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</si>
  <si>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</si>
  <si>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</si>
  <si>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</si>
  <si>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</si>
  <si>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</si>
  <si>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</si>
  <si>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</si>
  <si>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</si>
  <si>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</si>
  <si>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(COMPOSIÇÃO REPRESENTATIVA) DO SERVIÇO DE REVESTIMENTO CERÂMICO PARA PISO COM PLACAS TIPO ESMALTADA EXTRA DE DIMENSÕES 35X35 CM, PARA EDIFICAÇÃO HABITACIONAL MULTIFAMILIAR (PRÉDIO). AF_11/2014</t>
  </si>
  <si>
    <t>(COMPOSIÇÃO REPRESENTATIVA) DO SERVIÇO DE REVESTIMENTO CERÂMICO PARA PISO COM PLACAS TIPO ESMALTADA EXTRA DE DIMENSÕES 35X35 CM, PARA EDIFICAÇÃO HABITACIONAL UNIFAMILIAR (CASA) E EDIFICAÇÃO PÚBLICA PADRÃO. AF_11/2014</t>
  </si>
  <si>
    <t>(COMPOSIÇÃO REPRESENTATIVA) DO SERVIÇO DE REVESTIMENTO CERÂMICO PARA AMBIENTES DE ÁREAS MOLHADAS, MEIA PAREDE OU PAREDE INTEIRA, COM PLACAS TIPO ESMALTADA EXTRA, DIMENSÕES 20X20 CM, PARA EDIFICAÇÃO HABITACIONAL MULTIFAMILIAR (PRÉDIO). AF_11/2014</t>
  </si>
  <si>
    <t>PEITORIL LINEAR EM GRANITO OU MÁRMORE, L = 15CM, COMPRIMENTO DE ATÉ 2M, ASSENTADO COM ARGAMASSA 1:6 COM ADITIVO. AF_11/2020</t>
  </si>
  <si>
    <t>CHAPIM SOBRE MUROS LINEARES, EM GRANITO OU MÁRMORE, L = 25 CM, ASSENTADO COM ARGAMASSA 1:6 COM ADITIVO. AF_11/2020</t>
  </si>
  <si>
    <t>CHAPIM (RUFO CAPA) EM AÇO GALVANIZADO, CORTE 33. AF_11/2020</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</si>
  <si>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</si>
  <si>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</si>
  <si>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</si>
  <si>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</si>
  <si>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</si>
  <si>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</si>
  <si>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</si>
  <si>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</si>
  <si>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</si>
  <si>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</si>
  <si>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</si>
  <si>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DE ESTACA METÁLICA, PERFIL LAMINADO TIPO  I  FAMÍLIA 250. AF_05/2021</t>
  </si>
  <si>
    <t>ARRASAMENTO MECÂNICO DE ESTACA METÁLICA, PERFIL LAMINADO TIPO  H - FAMÍLIA 250. AF_05/2021</t>
  </si>
  <si>
    <t>ARRASAMENTO MECÂNICO DE ESTACA METÁLICA, PERFIL LAMINADO TIPO  H - FAMÍLIA 310. AF_05/2021</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</si>
  <si>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</si>
  <si>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</si>
  <si>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</si>
  <si>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LASTRO DE CONCRETO MAGRO, APLICADO EM PISOS, LAJES SOBRE SOLO OU RADIERS, ESPESSURA DE 3 CM. AF_07/2016</t>
  </si>
  <si>
    <t>LASTRO DE CONCRETO MAGRO, APLICADO EM PISOS, LAJES SOBRE SOLO OU RADIERS, ESPESSURA DE 5 CM. AF_07/2016</t>
  </si>
  <si>
    <t>LASTRO DE CONCRETO MAGRO, APLICADO EM PISOS, LAJES SOBRE SOLO OU RADIERS. AF_08/2017</t>
  </si>
  <si>
    <t>LASTRO COM MATERIAL GRANULAR, APLICADO EM PISOS OU LAJES SOBRE SOLO, ESPESSURA DE *5 CM*. AF_08/2017</t>
  </si>
  <si>
    <t>LASTRO COM MATERIAL GRANULAR (PEDRA BRITADA N.2), APLICADO EM PISOS OU LAJES SOBRE SOLO, ESPESSURA DE *10 CM*. AF_08/2017</t>
  </si>
  <si>
    <t>LASTRO COM MATERIAL GRANULAR (PEDRA BRITADA N.3), APLICADO EM PISOS OU LAJES SOBRE SOLO, ESPESSURA DE *10 CM*. AF_07/2019</t>
  </si>
  <si>
    <t>LASTRO COM MATERIAL GRANULAR (AREIA MÉDIA), APLICADO EM PISOS OU LAJES SOBRE SOLO, ESPESSURA DE *10 CM*. AF_07/2019</t>
  </si>
  <si>
    <t>LASTRO COM MATERIAL GRANULAR (PEDRA BRITADA N.1 E PEDRA BRITADA N.2), APLICADO EM PISOS OU LAJES SOBRE SOLO, ESPESSURA DE *10 CM*. AF_07/2019</t>
  </si>
  <si>
    <t>ARMAÇÃO DO SISTEMA DE PAREDES DE CONCRETO, EXECUTADA COMO ARMADURA POSITIVA DE LAJES, TELA Q-159. AF_06/2019</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</si>
  <si>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</si>
  <si>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</si>
  <si>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</si>
  <si>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</si>
  <si>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</si>
  <si>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</si>
  <si>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</si>
  <si>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</si>
  <si>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</si>
  <si>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</si>
  <si>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</si>
  <si>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</si>
  <si>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</si>
  <si>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</si>
  <si>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</si>
  <si>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</si>
  <si>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</si>
  <si>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</si>
  <si>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</si>
  <si>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</si>
  <si>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</si>
  <si>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</si>
  <si>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</si>
  <si>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</si>
  <si>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</si>
  <si>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</si>
  <si>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</si>
  <si>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</si>
  <si>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</si>
  <si>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</si>
  <si>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</si>
  <si>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</si>
  <si>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</si>
  <si>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</si>
  <si>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</si>
  <si>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</si>
  <si>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</si>
  <si>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KIT CAVALETE PARA MEDIÇÃO DE ÁGUA - ENTRADA PRINCIPAL, EM AÇO GALVANIZADO DN 25 (1 )   FORNECIMENTO E INSTALAÇÃO (EXCLUSIVE HIDRÔMETRO). AF_11/2016</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</si>
  <si>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</si>
  <si>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</si>
  <si>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</si>
  <si>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</si>
  <si>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ESCAVAÇÃO MANUAL DE VALA COM PROFUNDIDADE MENOR OU IGUAL A 1,30 M. AF_02/2021</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</si>
  <si>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</si>
  <si>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</si>
  <si>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</si>
  <si>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</si>
  <si>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</si>
  <si>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</si>
  <si>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</si>
  <si>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</si>
  <si>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</si>
  <si>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</si>
  <si>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</si>
  <si>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</si>
  <si>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</si>
  <si>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</si>
  <si>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</si>
  <si>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</si>
  <si>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</si>
  <si>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</si>
  <si>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</si>
  <si>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</si>
  <si>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</si>
  <si>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</si>
  <si>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</si>
  <si>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</si>
  <si>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</si>
  <si>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</si>
  <si>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</si>
  <si>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</si>
  <si>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</si>
  <si>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PÓ DE PEDRA, COM REAPROVEITAMENTO DAS PEDRAS POLIÉDRICAS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</si>
  <si>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</si>
  <si>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</si>
  <si>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</si>
  <si>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</si>
  <si>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</si>
  <si>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</si>
  <si>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</si>
  <si>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</si>
  <si>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</si>
  <si>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</si>
  <si>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</si>
  <si>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</si>
  <si>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</si>
  <si>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</si>
  <si>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</si>
  <si>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</si>
  <si>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</si>
  <si>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</si>
  <si>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</si>
  <si>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</si>
  <si>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</si>
  <si>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</si>
  <si>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</si>
  <si>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</si>
  <si>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</si>
  <si>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</si>
  <si>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</si>
  <si>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FAIXA DE PEDESTRE OU ZEBRADA COM TINTA ACRÍLICA, E  = 30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</si>
  <si>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</si>
  <si>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</si>
  <si>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</si>
  <si>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</si>
  <si>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COM TINTA EPÓXI, E  = 30 CM, APLICAÇÃO MANUAL. AF_05/2021</t>
  </si>
  <si>
    <t>PINTURA DE FAIXA DE PEDESTRE OU ZEBRADA TINTA RETRORREFLETIVA A BASE DE RESINA ACRÍLICA COM MICROESFERAS DE VIDRO, E = 30 CM, APLICAÇÃO MANUAL. AF_05/2021</t>
  </si>
  <si>
    <t>PINTURA DE EIXO VIÁRIO SOBRE ASFALTO COM TINTA RETRORREFLETIVA A BASE DE RESINA ACRÍLICA COM MICROESFERAS DE VIDRO, APLICAÇÃO MECÂNICA COM DEMARCADORA AUTOPROPELIDA. AF_05/2021</t>
  </si>
  <si>
    <t>PINTURA DE SÍMBOLOS E TEXTOS COM TINTA ACRÍLICA, DEMARCAÇÃO COM FITA ADESIVA E APLICAÇÃO COM ROLO. AF_05/2021</t>
  </si>
  <si>
    <t>PINTURA DE SINALIZAÇÃO VERTICAL DE SEGURANÇA, FAIXAS AMARELA E PRETA, APLICAÇÃO MANUAL, 2 DEMÃOS. AF_05/2021</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</si>
  <si>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</si>
  <si>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</si>
  <si>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</si>
  <si>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DRENO SUBSUPERFICIAL (SEÇÃO 0,40 X 0,40 M), COM TUBO DE PEAD CORRUGADO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</si>
  <si>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</si>
  <si>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</si>
  <si>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</si>
  <si>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</si>
  <si>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</si>
  <si>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</si>
  <si>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</si>
  <si>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</si>
  <si>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</si>
  <si>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</si>
  <si>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</si>
  <si>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</si>
  <si>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</si>
  <si>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</si>
  <si>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</si>
  <si>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AREIA, INCLUSIVE CONEXÕES. AF_07/2021</t>
  </si>
  <si>
    <t>DRENO ESPINHA DE PEIXE (SEÇÃO (0,40 X 0,40 M), COM TUBO DE PEAD CORRUGADO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</si>
  <si>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</si>
  <si>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PEAD CORRUGADO PERFURADO, DN 100 MM, ENCHIMENTO COM BRITA, ENVOLVIDO COM MANTA GEOTÊXTIL, INCLUSIVE CONEXÕES. AF_07/2021</t>
  </si>
  <si>
    <t>TUBO DE PEAD CORRUGADO PERFURADO, DN 100 MM, PARA DRENO - FORNECIMENTO E ASSENTAMENTO. AF_07/2021</t>
  </si>
  <si>
    <t>TUBO DE CONCRETO SIMPLES POROSO, DN 200 MM, PARA DRENO - FORNECIMENTO E ASSENTAMENTO. AF_07/2021</t>
  </si>
  <si>
    <t>LUVA DE PVC, SÉRIE NORMAL, PARA ESGOTO PREDIAL, DN 100 MM, INSTALADA EM DRENO  - FORNECIMENTO E INSTALAÇÃO. AF_07/2021</t>
  </si>
  <si>
    <t>JUNÇÃO SIMPLES DE PVC, 45 GRAUS, SÉRIE NORMAL, PARA ESGOTO PREDIAL, DN 100 MM, INSTALADA EM DRENO - FORNECIMENTO E INSTALAÇÃO. AF_07/2021</t>
  </si>
  <si>
    <t>JUNÇÃO DUPLA DE PVC, SÉRIE NORMAL, PARA ESGOTO PREDIAL, DN 100 X 100 X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</si>
  <si>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</si>
  <si>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</si>
  <si>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</si>
  <si>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</si>
  <si>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</si>
  <si>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</si>
  <si>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</si>
  <si>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</si>
  <si>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EM MURO DE CONTENÇÃO, EXECUTADO NO PÉ DO MURO, COM TUBO DE PVC CORRUGADO FLEXÍVEL PERFURADO, ENCHIMENTO COM BRITA, ENVOLVIDO COM MANTA GEOTÊXTIL. AF_07/2021</t>
  </si>
  <si>
    <t>DRENO BARBACÃ, DN 100 MM, COM MATERIAL DRENANTE. AF_07/2021</t>
  </si>
  <si>
    <t>DRENO BARBACÃ, DN 75 MM, COM MATERIAL DRENANTE. AF_07/2021</t>
  </si>
  <si>
    <t>DRENO BARBACÃ, DN 50 MM, COM MATERIAL DRENANTE. AF_07/2021</t>
  </si>
  <si>
    <t>ASSENTAMENTO DE GUIA (MEIO-FIO) EM TRECHO RETO, CONFECCIONADA EM CONCRETO PRÉ-FABRICADO, DIMENSÕES 80X08X08X25 CM (COMPRIMENTO X BASE INFERIOR X BASE SUPERIOR X ALTURA), PARA URBANIZAÇÃO INTERNA DE EMPREENDIMENTOS. AF_06/2016</t>
  </si>
  <si>
    <t>ASSENTAMENTO DE GUIA (MEIO-FIO) EM TRECHO CURVO, CONFECCIONADA EM CONCRETO PRÉ-FABRICADO, DIMENSÕES 80X08X08X25 CM (COMPRIMENTO X BASE INFERIOR X BASE SUPERIOR X ALTURA), PARA URBANIZAÇÃO INTERNA DE EMPREENDIMENTOS. AF_06/2016</t>
  </si>
  <si>
    <t>ASSENTAMENTO DE GUIA (MEIO-FIO) EM TRECHO RETO, CONFECCIONADA EM CONCRETO PRÉ-FABRICADO, DIMENSÕES 39X6,5X6,5X19 CM (COMPRIMENTO X BASE INFERIOR X BASE SUPERIOR X ALTURA), PARA DELIMITAÇÃO DE JARDINS, PRAÇAS OU PASSEIOS. AF_05/2016</t>
  </si>
  <si>
    <t>ASSENTAMENTO DE GUIA (MEIO-FIO) EM TRECHO CURVO, CONFECCIONADA EM CONCRETO PRÉ-FABRICADO, DIMENSÕES 39X6,5X6,5X19 CM (COMPRIMENTO X BASE INFERIOR X BASE SUPERIOR X ALTURA), PARA DELIMITAÇÃO DE JARDINS, PRAÇAS OU PASSEIOS. AF_05/2016</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</si>
  <si>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</si>
  <si>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</si>
  <si>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</si>
  <si>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</si>
  <si>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</si>
  <si>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</si>
  <si>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</si>
  <si>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</si>
  <si>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</si>
  <si>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</si>
  <si>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</si>
  <si>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</si>
  <si>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</si>
  <si>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</si>
  <si>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</si>
  <si>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</si>
  <si>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</si>
  <si>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</si>
  <si>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</si>
  <si>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</si>
  <si>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</si>
  <si>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</si>
  <si>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</si>
  <si>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</si>
  <si>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</si>
  <si>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</si>
  <si>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</si>
  <si>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</si>
  <si>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</si>
  <si>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</si>
  <si>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</si>
  <si>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</si>
  <si>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</si>
  <si>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</si>
  <si>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</si>
  <si>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</si>
  <si>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</si>
  <si>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</si>
  <si>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</si>
  <si>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</si>
  <si>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</si>
  <si>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</si>
  <si>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</si>
  <si>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</si>
  <si>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</si>
  <si>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</si>
  <si>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</si>
  <si>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</si>
  <si>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</si>
  <si>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</si>
  <si>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</si>
  <si>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</si>
  <si>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</si>
  <si>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</si>
  <si>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</si>
  <si>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</si>
  <si>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</si>
  <si>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</si>
  <si>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</si>
  <si>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</si>
  <si>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</si>
  <si>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</si>
  <si>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</si>
  <si>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</si>
  <si>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</si>
  <si>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</si>
  <si>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</si>
  <si>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</si>
  <si>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</si>
  <si>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</si>
  <si>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</si>
  <si>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</si>
  <si>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</si>
  <si>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</si>
  <si>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</si>
  <si>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</si>
  <si>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</si>
  <si>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</si>
  <si>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</si>
  <si>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</si>
  <si>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</si>
  <si>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</si>
  <si>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</si>
  <si>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</si>
  <si>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</si>
  <si>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</si>
  <si>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</si>
  <si>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</si>
  <si>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</si>
  <si>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</si>
  <si>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</si>
  <si>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</si>
  <si>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</si>
  <si>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</si>
  <si>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</si>
  <si>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</si>
  <si>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</si>
  <si>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</si>
  <si>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</si>
  <si>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POLIÉSTER REFORÇADO COM FIBRA DE VIDRO, 500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</si>
  <si>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</si>
  <si>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</si>
  <si>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</si>
  <si>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5000 LITROS - FORNECIMENTO E INSTALAÇÃO. AF_06/2021</t>
  </si>
  <si>
    <t>CAIXA D´ÁGUA EM POLIÉSTER REFORÇADO COM FIBRA DE VIDRO, 10000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</si>
  <si>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</si>
  <si>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</si>
  <si>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MICTÓRIO SIFONADO LOUÇA BRANCA PARA ENTRADA DE ÁGUA EMBUTIDA  PADRÃO ALTO  FORNECIMENTO E INSTALAÇÃO. AF_01/2020</t>
  </si>
  <si>
    <t>VASO SANITÁRIO SIFONADO COM CAIXA ACOPLADA, LOUÇA BRANCA - PADRÃO ALTO - FORNECIMENTO E INSTALAÇÃO. AF_01/2020</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</si>
  <si>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</si>
  <si>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</si>
  <si>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</si>
  <si>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</si>
  <si>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</si>
  <si>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</si>
  <si>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</si>
  <si>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</si>
  <si>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</si>
  <si>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</si>
  <si>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</si>
  <si>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</si>
  <si>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</si>
  <si>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</si>
  <si>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</si>
  <si>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</si>
  <si>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</si>
  <si>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</si>
  <si>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</si>
  <si>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</si>
  <si>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</si>
  <si>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</si>
  <si>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</si>
  <si>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</si>
  <si>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</si>
  <si>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</si>
  <si>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</si>
  <si>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</si>
  <si>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</si>
  <si>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</si>
  <si>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</si>
  <si>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</si>
  <si>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</si>
  <si>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</si>
  <si>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</si>
  <si>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</si>
  <si>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</si>
  <si>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</si>
  <si>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</si>
  <si>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</si>
  <si>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</si>
  <si>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</si>
  <si>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</si>
  <si>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</si>
  <si>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</si>
  <si>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</si>
  <si>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</si>
  <si>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</si>
  <si>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</si>
  <si>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</si>
  <si>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</si>
  <si>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</si>
  <si>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</si>
  <si>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</si>
  <si>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</si>
  <si>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</si>
  <si>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</si>
  <si>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REFORÇO SUPERFICIAL PARA CONTRAPISOS DE ARGAMASSA SEMI-SECA. AF_07/2021</t>
  </si>
  <si>
    <t>CARGA, MANOBRA E DESCARGA MANUAL DE TUBOS PLÁSTICOS, DN 150 MM, EM CAMINHÃO CARROCERIA 9T. AF_06/2021</t>
  </si>
  <si>
    <t>2.6</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</si>
  <si>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</si>
  <si>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</si>
  <si>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</si>
  <si>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</si>
  <si>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</si>
  <si>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</si>
  <si>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</si>
  <si>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</si>
  <si>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</si>
  <si>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</si>
  <si>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</si>
  <si>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</si>
  <si>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</si>
  <si>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</si>
  <si>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</si>
  <si>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</si>
  <si>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</si>
  <si>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</si>
  <si>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</si>
  <si>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</si>
  <si>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</si>
  <si>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</si>
  <si>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</si>
  <si>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</si>
  <si>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</si>
  <si>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</si>
  <si>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</si>
  <si>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</si>
  <si>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</si>
  <si>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</si>
  <si>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</si>
  <si>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</si>
  <si>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</si>
  <si>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</si>
  <si>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</si>
  <si>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</si>
  <si>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</si>
  <si>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</si>
  <si>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</si>
  <si>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</si>
  <si>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</si>
  <si>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</si>
  <si>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</si>
  <si>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</si>
  <si>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</si>
  <si>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</si>
  <si>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</si>
  <si>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</si>
  <si>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</si>
  <si>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</si>
  <si>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</si>
  <si>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</si>
  <si>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</si>
  <si>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</si>
  <si>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</si>
  <si>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</si>
  <si>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</si>
  <si>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</si>
  <si>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</si>
  <si>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</si>
  <si>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</si>
  <si>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</si>
  <si>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</si>
  <si>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</si>
  <si>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</si>
  <si>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</si>
  <si>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</si>
  <si>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</si>
  <si>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</si>
  <si>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</si>
  <si>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</si>
  <si>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</si>
  <si>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B=1M; B=0,5 M; H=0,25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</si>
  <si>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</si>
  <si>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</si>
  <si>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</si>
  <si>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</si>
  <si>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</si>
  <si>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</si>
  <si>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</si>
  <si>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</si>
  <si>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</si>
  <si>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</si>
  <si>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</si>
  <si>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</si>
  <si>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</si>
  <si>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</si>
  <si>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</si>
  <si>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</si>
  <si>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</si>
  <si>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</si>
  <si>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</si>
  <si>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</si>
  <si>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</si>
  <si>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</si>
  <si>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</si>
  <si>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</si>
  <si>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</si>
  <si>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</si>
  <si>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</si>
  <si>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</si>
  <si>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</si>
  <si>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</si>
  <si>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</si>
  <si>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</si>
  <si>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</si>
  <si>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</si>
  <si>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</si>
  <si>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</si>
  <si>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</si>
  <si>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</si>
  <si>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</si>
  <si>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</si>
  <si>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</si>
  <si>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</si>
  <si>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</si>
  <si>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</si>
  <si>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</si>
  <si>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</si>
  <si>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</si>
  <si>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</si>
  <si>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</si>
  <si>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</si>
  <si>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</si>
  <si>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</si>
  <si>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</si>
  <si>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</si>
  <si>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</si>
  <si>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TRATAMENTO DE JUNTA DE DILATAÇÃO, COM TARUGO DE POLIETILENO E SELANTE PU, INCLUSO PREENCHIMENTO COM ESPUMA EXPANSIVA PU. AF_06/2018</t>
  </si>
  <si>
    <t>TRATAMENTO DE JUNTA SERRADA, COM TARUGO DE POLIETILENO E SELANTE À BASE DE SILICONE. AF_06/2018</t>
  </si>
  <si>
    <t>TORNEIRA CROMADA DE MESA PARA LAVATORIO, TIPO MONOCOMANDO. AF_01/2020</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</si>
  <si>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</si>
  <si>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</si>
  <si>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</si>
  <si>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</si>
  <si>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</si>
  <si>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</si>
  <si>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</si>
  <si>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</si>
  <si>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</si>
  <si>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</si>
  <si>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</si>
  <si>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</si>
  <si>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</si>
  <si>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</si>
  <si>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</si>
  <si>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</si>
  <si>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</si>
  <si>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</si>
  <si>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</si>
  <si>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</si>
  <si>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</si>
  <si>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</si>
  <si>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</si>
  <si>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</si>
  <si>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</si>
  <si>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</si>
  <si>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</si>
  <si>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</si>
  <si>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</si>
  <si>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</si>
  <si>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</si>
  <si>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</si>
  <si>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</si>
  <si>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</si>
  <si>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</si>
  <si>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</si>
  <si>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</si>
  <si>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</si>
  <si>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</si>
  <si>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</si>
  <si>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</si>
  <si>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</si>
  <si>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</si>
  <si>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</si>
  <si>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</si>
  <si>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</si>
  <si>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</si>
  <si>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</si>
  <si>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</si>
  <si>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</si>
  <si>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</si>
  <si>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</si>
  <si>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</si>
  <si>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</si>
  <si>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</si>
  <si>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</si>
  <si>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</si>
  <si>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</si>
  <si>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</si>
  <si>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</si>
  <si>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</si>
  <si>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</si>
  <si>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</si>
  <si>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</si>
  <si>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</si>
  <si>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</si>
  <si>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</si>
  <si>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</si>
  <si>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</si>
  <si>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</si>
  <si>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</si>
  <si>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</si>
  <si>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</si>
  <si>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</si>
  <si>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</si>
  <si>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</si>
  <si>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</si>
  <si>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</si>
  <si>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</si>
  <si>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</si>
  <si>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</si>
  <si>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</si>
  <si>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</si>
  <si>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</si>
  <si>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SUPORTE PARA ELETROCALHA LISA OU PERFURADA EM AÇO GALVANIZADO, LARGURA 500 OU 800 MM E ALTURA 50 MM, ESPAÇADO A CADA 1,5 M, EM PERFILADO DE SEÇÃO 38X76 MM, POR METRO DE ELETROCALHA FIXADA. AF_07/2017</t>
  </si>
  <si>
    <t>ESCAVAÇÃO MECANIZADA PARA BLOCO DE COROAMENTO OU SAPATA COM RETROESCAVADEIRA (SEM ESCAVAÇÃO PARA COLOCAÇÃO DE FÔRMAS). AF_06/2017</t>
  </si>
  <si>
    <t>ESCAVAÇÃO MECANIZADA PARA BLOCO DE COROAMENTO OU SAPATA COM RETROESCAVADEIRA (INCLUINDO ESCAVAÇÃO PARA COLOCAÇÃO DE FÔRMAS). AF_06/2017</t>
  </si>
  <si>
    <t>ESCAVAÇÃO MANUAL PARA BLOCO DE COROAMENTO OU SAPATA (SEM ESCAVAÇÃO PARA COLOCAÇÃO DE FÔRMAS). AF_06/2017</t>
  </si>
  <si>
    <t>ESCAVAÇÃO MANUAL PARA BLOCO DE COROAMENTO OU SAPATA (INCLUINDO ESCAVAÇÃO PARA COLOCAÇÃO DE FÔRMAS). AF_06/2017</t>
  </si>
  <si>
    <t>ESCAVAÇÃO MECANIZADA PARA VIGA BALDRAME COM MINI-ESCAVADEIRA (SEM ESCAVAÇÃO PARA COLOCAÇÃO DE FÔRMAS). AF_06/2017</t>
  </si>
  <si>
    <t>ESCAVAÇÃO MECANIZADA PARA VIGA BALDRAME COM MINI-ESCAVADEIRA (INCLUINDO ESCAVAÇÃO PARA COLOCAÇÃO DE FÔRMAS). AF_06/2017</t>
  </si>
  <si>
    <t>ESCAVAÇÃO MANUAL DE VALA PARA VIGA BALDRAME (SEM ESCAVAÇÃO PARA COLOCAÇÃO DE FÔRMAS). AF_06/2017</t>
  </si>
  <si>
    <t>ESCAVAÇÃO MANUAL DE VALA PARA VIGA BALDRAME (INCLUINDO ESCAVAÇÃO PARA COLOCAÇÃO DE FÔRMAS). AF_06/2017</t>
  </si>
  <si>
    <t>RECOMPOSIÇÃO DE PAVIMENTO EM PISO INTERTRAVADO, COM REAPROVEITAMENTO DOS BLOCOS INTERTRAVADOS, PARA FECHAMENTO DE VALAS - INCLUSO RETIRADA E COLOCAÇÃO DO MATERIAL. AF_12/2020</t>
  </si>
  <si>
    <t>LIMPEZA DE PISO CERÂMICO OU PORCELANATO UTILIZANDO DETERGENTE NEUTRO E ESCOVAÇÃO MANUAL. AF_04/2019</t>
  </si>
  <si>
    <t>LIMPEZA DE REVESTIMENTO CERÂMICO EM PAREDE UTILIZANDO DETERGENTE NEUTRO E ESCOVAÇÃO MANUAL. AF_04/2019</t>
  </si>
  <si>
    <t>LIMPEZA DE PISO DE MÁRMORE/GRANITO UTILIZANDO DETERGENTE NEUTRO E ESCOVAÇÃO MANUAL. AF_04/2019</t>
  </si>
  <si>
    <t>LIMPEZA DE MÁRMORE/GRANITO EM PAREDE UTILIZANDO DETERGENTE NEUTRO E ESCOVAÇÃO MANUAL.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</si>
  <si>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</si>
  <si>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</si>
  <si>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</si>
  <si>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</si>
  <si>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</si>
  <si>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</si>
  <si>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</si>
  <si>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INTEIRAMENTE DE VIDRO. AF_04/2019</t>
  </si>
  <si>
    <t>LIMPEZA DE PORTA EM AÇO/ALUMÍNIO. AF_04/2019</t>
  </si>
  <si>
    <t>LIMPEZA DE PORTA DE VIDRO COM CAIXILHO EM AÇO/ ALUMÍNIO/ PVC. AF_04/2019</t>
  </si>
  <si>
    <t>CARGA, MANOBRA E DESCARGA DE TUBOS PLÁSTICOS, DN 400 MM, EM CAMINHÃO CARROCERIA COM GUINDAUTO (MUNCK) 11,7 TM. AF_07/2020</t>
  </si>
  <si>
    <t>CONTRAMARCO DE ALUMÍNIO, FIXAÇÃO COM ARGAMASSA - FORNECIMENTO E INSTALAÇÃO. AF_12/2019</t>
  </si>
  <si>
    <t>CONTRAMARCO DE ALUMÍNIO, FIXAÇÃO COM PARAFUSO - FORNECIMENTO E INSTALAÇÃO. AF_12/2019</t>
  </si>
  <si>
    <t>CONCRETAGEM DE EDIFICAÇÕES (PAREDES E LAJES) FEITAS COM SISTEMA DE FÔRMAS MANUSEÁVEIS, COM CONCRETO USINADO AUTOADENSÁVEL FCK 25 MPA - LANÇAMENTO E ACABAMENTO. AF_10/2021</t>
  </si>
  <si>
    <t>CONCRETAGEM DE LAJES EM EDIFICAÇÕES UNIFAMILIARES FEITAS COM SISTEMA DE FÔRMAS MANUSEÁVEIS, COM CONCRETO USINADO BOMBEÁVEL FCK 25 MPA - LANÇAMENTO, ADENSAMENTO E ACABAMENTO (EXCLUSIVE BOMBA LANÇA). AF_10/2021</t>
  </si>
  <si>
    <t>CONCRETAGEM DE PAREDES EM EDIFICAÇÕES UNIFAMILIARES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</si>
  <si>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BOMBEÁVEL FCK 25 MPA, - LANÇAMENTO, ADENSAMENTO E ACABAMENTO (EXCLUSIVE BOMBA LANÇA). AF_10/2021</t>
  </si>
  <si>
    <t>CONCRETAGEM DE LAJES EM EDIFICAÇÕES MULTIFAMILIARES FEITAS COM SISTEMA DE FÔRMAS MANUSEÁVEIS, COM CONCRETO USINADO BOMBEÁVEL FCK 25 MPA - LANÇAMENTO, ADENSAMENTO E ACABAMENTO (EXCLUSIVE BOMBA LANÇA). AF_10/2021</t>
  </si>
  <si>
    <t>CONCRETAGEM DE PAREDES EM EDIFICAÇÕES MULTIFAMILIARES FEITAS COM SISTEMA DE FÔRMAS MANUSEÁVEIS, COM CONCRETO USINADO BOMBEÁVEL FCK 25 MPA - LANÇAMENTO, ADENSAMENTO E ACABAMENTO (EXCLUSIVE BOMBA LANÇA). AF_10/2021</t>
  </si>
  <si>
    <t>CONCRETAGEM DE PLATIBANDA EM EDIFICAÇÕES MULTIFAMILIARES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</si>
  <si>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AUTOADENSÁVEL FCK 25 MPA - LANÇAMENTO E ACABAMENTO. AF_10/2021</t>
  </si>
  <si>
    <t>CONCRETAGEM DE PLATIBANDA EM EDIFICAÇÕES MULTIFAMILIARES FEITAS COM SISTEMA DE FÔRMAS MANUSEÁVEIS, COM CONCRETO USINADO AUTOADENSÁVEL FCK 25 MPA - LANÇAMENTO E ACABAMENTO. AF_10/2021</t>
  </si>
  <si>
    <t>CONCRETAGEM DE EDIFICAÇÕES (PAREDES E LAJES) FEITAS COM SISTEMA DE FÔRMAS MANUSEÁVEIS, COM CONCRETO USINADO BOMBEÁVEL FCK 25 MPA - LANÇAMENTO, ADENSAMENTO E ACABAMENTO (EXCLUSIVE BOMBA LANÇA). AF_10/2021</t>
  </si>
  <si>
    <t>CONCRETAGEM DE ESCADAS EM EDIFICAÇÕES MULTIFAMILIARES FEITAS COM SISTEMA DE FÔRMAS MANUSEÁVEIS - CONCRETO USINADO BOMBEÁVEL, FCK 25 MPA - LANÇAMENTO, ADENSAMENTO E ACABAMENTO (EXCLUSIVE BOMBA LANÇA). AF_10/2021</t>
  </si>
  <si>
    <t>CONCRETAGEM DE ESCADAS EM EDIFICAÇÕES MULTIFAMILIARES FEITAS COM SISTEMA DE FÔRMAS MANUSEÁVEIS - CONCRETO USINADO AUTOADENSÁVEL, FCK 25 MPA - LANÇAMENTO, ADENSAMENTO E ACABAMENTO. AF_10/2021</t>
  </si>
  <si>
    <t>ESCAVAÇÃO MECANIZADA DE VALA COM PROF. ATÉ 1,5 M (MÉDIA MONTANTE E JUSANTE/UMA COMPOSIÇÃO POR TRECHO), ESCAVADEIRA (0,8 M3), LARG. DE 1,5 M A 2,5 M, EM SOLO DE 1A CATEGORIA, EM LOCAIS COM ALTO NÍVEL DE INTERFERÊNCIA. AF_02/2021</t>
  </si>
  <si>
    <t>ESCAVAÇÃO MECANIZADA DE VALA COM PROF. MAIOR QUE 1,5 M ATÉ 3,0 M (MÉDIA MONTANTE E JUSANTE/UMA COMPOSIÇÃO POR TRECHO), ESCAVADEIRA (0,8 M3), LARGURA ATÉ 1,5 M, EM SOLO DE 1A CATEGORIA, EM LOCAIS COM ALTO NÍVEL DE INTERFERÊNCIA. AF_02/2021</t>
  </si>
  <si>
    <t>ESCAVAÇÃO MECANIZADA DE VALA COM PROF. MAIOR QUE 3,0 M ATÉ 4,5 M(MÉDIA MONTANTE E JUSANTE/UMA COMPOSIÇÃO POR TRECHO), ESCAVADEIRA (0,8 M3), LARG. MENOR QUE 1,5 M, EM SOLO DE 1A CATEGORIA, EM LOCAIS COM ALTO NÍVEL DE INTERFERÊNCIA. AF_02/2021</t>
  </si>
  <si>
    <t>ESCAVAÇÃO MECANIZADA DE VALA COM PROF. DE 3,0 M ATÉ 4,5 M(MÉDIA MONTANTE E JUSANTE/UMA COMPOSIÇÃO POR TRECHO), ESCAVADEIRA (1,2 M3), LARG. DE 1,5 M A 2,5 M, EM SOLO DE 1A CATEGORIA, EM LOCAIS COM ALTO NÍVEL DE INTERFERÊNCIA. AF_02/2021</t>
  </si>
  <si>
    <t>ESCAVAÇÃO MECANIZADA DE VALA COM PROF. MAIOR QUE 4,5 M ATÉ 6,0 M(MÉDIA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</si>
  <si>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 LARG. DE 1,5 M A 2,5 M, EM SOLO DE 1A CATEGORIA, LOCAIS COM BAIXO NÍVEL DE INTERFERÊNCIA. AF_02/2021</t>
  </si>
  <si>
    <t>ESCAVAÇÃO MECANIZADA DE VALA COM PROF. MAIOR QUE 1,5 M E ATÉ 3,0 M(MÉDIA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</si>
  <si>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</si>
  <si>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(1,2 M3), LARG. DE 1,5 M A 2,5 M, EM SOLO DE 1A CATEGORIA, LOCAIS COM BAIXO NÍVEL DE INTERFERÊNCIA. AF_02/2021</t>
  </si>
  <si>
    <t>ESCAVAÇÃO MECANIZADA DE VALA COM PROF. MAIOR QUE 4,5 M ATÉ 6,0 M (MÉDIA MONTANTE E JUSANTE/UMA COMPOSIÇÃO POR TRECHO), ESCAVADEIRA (1,2 M3), LARG. DE 1,5 M A 2,5 M, EM SOLO DE 1A CATEGORIA, LOCAIS COM BAIXO NÍVEL DE INTERFERÊNCIA. AF_02/2021</t>
  </si>
  <si>
    <t>ESCAVAÇÃO MECANIZADA DE VALA COM PROF. ATÉ 1,5 M (MÉDIA MONTANTE E JUSANTE/UMA COMPOSIÇÃO POR TRECHO), RETROESCAV. (0,26 M3), LARG. MENOR QUE 0,8 M, EM SOLO DE 1A CATEGORIA, EM LOCAIS COM ALTO NÍVEL DE INTERFERÊNCIA. AF_02/2021</t>
  </si>
  <si>
    <t>ESCAVAÇÃO MECANIZADA DE VALA COM PROF. ATÉ 1,5 M (MÉDIA MONTANTE E JUSANTE/UMA COMPOSIÇÃO POR TRECHO), RETROESCAV. (0,26 M3), LARG. DE 0,8 M A 1,5 M, EM SOLO DE 1A CATEGORIA, EM LOCAIS COM ALTO NÍVEL DE INTERFERÊNCIA. AF_02/2021</t>
  </si>
  <si>
    <t>ESCAVAÇÃO MECANIZADA DE VALA COM PROF. MAIOR QUE 1,5 M ATÉ 3,0 M (MÉDIA MONTANTE E JUSANTE/UMA COMPOSIÇÃO POR TRECHO), RETROESCAV. (0,26 M3), LARG. MENOR QUE 0,8 M, EM SOLO DE 1A CATEGORIA, EM LOCAIS COM ALTO NÍVEL DE INTERFERÊNCIA. AF_02/2021</t>
  </si>
  <si>
    <t>ESCAVAÇÃO MECANIZADA DE VALA COM PROF. MAIOR QUE 1,5 M ATÉ 3,0 M (MÉDIA MONTANTE E JUSANTE/UMA COMPOSIÇÃO POR TRECHO), RETROESCAV. (0,26 M3), LARGURA DE 0,8 M A 1,5 M, EM SOLO DE 1A CATEGORIA, EM LOCAIS COM ALTO NÍVEL DE INTERFERÊNCIA. AF_02/2021</t>
  </si>
  <si>
    <t>ESCAVAÇÃO MECANIZADA DE VALA COM PROFUNDIDADE ATÉ 1,5 M (MÉDIA MONTANTE E JUSANTE/UMA COMPOSIÇÃO POR TRECHO), RETROESCAV. (0,26 M3), LARGURA MENOR QUE 0,8 M, EM SOLO DE 1A CATEGORIA, LOCAIS COM BAIXO NÍVEL DE INTERFERÊNCIA. AF_02/2021</t>
  </si>
  <si>
    <t>ESCAVAÇÃO MECANIZADA DE VALA COM PROFUNDIDADE ATÉ 1,5 M (MÉDIA MONTANTE E JUSANTE/UMA COMPOSIÇÃO POR TRECHO), RETROESCAV. (0,26 M3), LARGURA DE 0,8 M A 1,5 M, EM SOLO DE 1A CATEGORIA, LOCAIS COM BAIXO NÍVEL DE INTERFERÊNCIA. AF_02/2021</t>
  </si>
  <si>
    <t>ESCAVAÇÃO MECANIZADA DE VALA COM PROFUNDIDADE MAIOR QUE 1,5 M ATÉ 3,0 M (MÉDIA MONTANTE E JUSANTE/UMA COMPOSIÇÃO POR TRECHO), RETROESCAV. (0,26 M3), LARGURA MENOR QUE 0,8 M, EM SOLO DE 1A CATEGORIA, LOCAIS COM BAIXO NÍVEL DE INTERFERÊNCIA. AF_02/2021</t>
  </si>
  <si>
    <t>ESCAVAÇÃO MECANIZADA DE VALA COM PROFUNDIDADE MAIOR QUE 1,5 M ATÉ 3,0 M (MÉDIA MONTANTE E JUSANTE/UMA COMPOSIÇÃO POR TRECHO), RETROESCAV (0,26 M3), LARGURA DE 0,8 M A 1,5 M, EM SOLO DE 1A CATEGORIA, LOCAIS COM BAIXO NÍVEL DE INTERFERÊNCIA. AF_02/2021</t>
  </si>
  <si>
    <t>ESCAVAÇÃO MECANIZADA DE VALA COM PROF. ATÉ 1,5 M (MÉDIA MONTANTE E JUSANTE/UMA COMPOSIÇÃO POR TRECHO), ESCAVADEIRA (0,8 M3), LARG. MENOR QUE 1,5 M, EM SOLO DE 1A CATEGORIA, EM LOCAIS COM ALTO NÍVEL DE INTERFERÊNCIA. AF_02/2021</t>
  </si>
  <si>
    <t>ESCAVAÇÃO MECANIZADA DE VALA COM PROF. MAIOR QUE  4,5 M ATÉ 6,0 M (MÉDIA MONTANTE E JUSANTE/UMA COMPOSIÇÃO POR TRECHO), ESCAVADEIRA (0,8 M3), LARG. MENOR QUE 1,5 M, EM SOLO DE 1A CATEGORIA, EM LOCAIS COM ALTO NÍVEL DE INTERFERÊNCIA. AF_02/2021</t>
  </si>
  <si>
    <t>ESCAVAÇÃO MECANIZADA DE VALA COM PROF. MAIOR QUE 1,50 M ATÉ 3,0 M (MÉDIA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</si>
  <si>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M3),LARG. MENOR QUE 1,5 M, EM SOLO DE 1A CATEGORIA, LOCAIS COM BAIXO NÍVEL DE INTERFERÊNCIA. AF_02/2021</t>
  </si>
  <si>
    <t>ESCAVAÇÃO MECANIZADA DE VALA COM PROF. MAIOR QUE 4,5 M ATÉ 6,0 M (MÉDIA MONTANTE E JUSANTE/UMA COMPOSIÇÃO POR TRECHO),COM ESCAVADEIRA (0,8 M3), LARG. MENOR QUE 1,5 M, EM SOLO DE 1A CATEGORIA, LOCAIS COM BAIXO NÍVEL DE INTERFERÊNCIA. AF_02/2021</t>
  </si>
  <si>
    <t>ESCAVAÇÃO MECANIZADA DE VALA COM PROF. MAIOR QUE 1,5 M ATÉ 3,0 M (MÉDIA MONTANTE E JUSANTE/UMA COMPOSIÇÃO POR TRECHO),COM ESCAVADEIRA (1,2 M3),LARG. DE 1,5 M A 2,5 M, EM SOLO DE 1A CATEGORIA, LOCAIS COM BAIXO NÍVEL DE INTERFERÊNCIA. AF_02/2021</t>
  </si>
  <si>
    <t>ESCAVAÇÃO MECANIZADA DE VALA COM PROF. ATÉ 1,5 M (MÉDIA MONTANTE E JUSANTE/UMA COMPOSIÇÃO POR TRECHO), ESCAVADEIRA (0,8 M3),LARG. MENOR QUE 1,5 M, EM SOLO DE MOLE, EM LOCAIS COM ALTO NÍVEL DE INTERFERÊNCIA. AF_02/2021</t>
  </si>
  <si>
    <t>ESCAVAÇÃO MECANIZADA DE VALA COM PROF. ATÉ 1,5 M (MÉDIA MONTANTE E JUSANTE/UMA COMPOSIÇÃO POR TRECHO), ESCAVADEIRA (0,8 M3), LARG. DE 1,5 M A 2,5 M, EM SOLO MOLE, EM LOCAIS COM ALTO NÍVEL DE INTERFERÊNCIA. AF_02/2021</t>
  </si>
  <si>
    <t>ESCAVAÇÃO MECANIZADA DE VALA COM PROF. MAIOR QUE 1,5 M ATÉ 3,0 M (MÉDIA MONTANTE E JUSANTE/UMA COMPOSIÇÃO POR TRECHO), ESCAVADEIRA (0,8 M3), LARGURA ATÉ 1,5 M, EM SOLO MOLE, EM LOCAIS COM ALTO NÍVEL DE INTERFERÊNCIA. AF_02/2021</t>
  </si>
  <si>
    <t>ESCAVAÇÃO MECANIZADA DE VALA COM PROF. MAIOR QUE 3,0 M ATÉ 4,5 M (MÉDIA MONTANTE E JUSANTE/UMA COMPOSIÇÃO POR TRECHO), ESCAVADEIRA (0,8 M3), LARG. MENOR QUE 1,5 M, EM SOLO  MOLE, EM LOCAIS COM ALTO NÍVEL DE INTERFERÊNCIA. AF_02/2021</t>
  </si>
  <si>
    <t>ESCAVAÇÃO MECANIZADA DE VALA COM PROF. MAIOR QUE 4,5 M ATÉ 6,0 M (MÉDIA MONTANTE E JUSANTE/UMA COMPOSIÇÃO POR TRECHO), ESCAVADEIRA (0,8 M3),LARG. MENOR QUE 1,5 M, EM SOLO DE MOLE, EM LOCAIS COM ALTO NÍVEL DE INTERFERÊNCIA. AF_02/2021</t>
  </si>
  <si>
    <t>ESCAVAÇÃO MECANIZADA DE VALA COM PROF. MAIOR QUE 1,5 M ATÉ 3,0 M (MÉDIA MONTANTE E JUSANTE/UMA COMPOSIÇÃO POR TRECHO),COM ESCAVADEIRA (1,2 M3),LARG. DE 1,5 M A 2,5 M, EM SOLO MOLE, EM LOCAIS COM ALTO NÍVEL DE INTERFERÊNCIA. AF_02/2021</t>
  </si>
  <si>
    <t>ESCAVAÇÃO MECANIZADA DE VALA COM PROF. DE 3,0 M ATÉ 4,5 M (MÉDIA MONTANTE E JUSANTE/UMA COMPOSIÇÃO POR TRECHO), ESCAVADEIRA (1,2 M3), LARG. DE 1,5 M A 2,5 M, EM SOLO MOLE, EM LOCAIS COM ALTO NÍVEL DE INTERFERÊNCIA. AF_02/2021</t>
  </si>
  <si>
    <t>ESCAVAÇÃO MECANIZADA DE VALA COM PROF. MAIOR QUE 4,5 M ATÉ 6,0 M (MÉDIA MONTANTE E JUSANTE/UMA COMPOSIÇÃO POR TRECHO), ESCAVADEIRA (1,2 M3), LARG. DE 1,5 M A 2,5 M, EM SOLO MOLE, EM LOCAIS COM ALTO NÍVEL DE INTERFERÊNCIA. AF_02/2021</t>
  </si>
  <si>
    <t>ESCAVAÇÃO MECANIZADA DE VALA COM PROF. ATÉ 1,5 M (MÉDIA MONTANTE E JUSANTE/UMA COMPOSIÇÃO POR TRECHO), ESCAVADEIRA (0,8 M3),LARG. MENOR QUE 1,5 M, EM SOLO MOLE, LOCAIS COM BAIXO NÍVEL DE INTERFERÊNCIA. AF_02/2021</t>
  </si>
  <si>
    <t>ESCAVAÇÃO MECANIZADA DE VALA COM PROF. ATÉ 1,5 M (MÉDIA MONTANTE E JUSANTE/UMA COMPOSIÇÃO POR TRECHO), ESCAVADEIRA (0,8 M3), LARG. DE 1,5 M A 2,5 M, EM SOLO MOLE, LOCAIS COM BAIXO NÍVEL DE INTERFERÊNCIA. AF_02/2021</t>
  </si>
  <si>
    <t>ESCAVAÇÃO MECANIZADA DE VALA COM PROF. MAIOR QUE 1,5 M E ATÉ 3,0 M (MÉDIA MONTANTE E JUSANTE/UMA COMPOSIÇÃO POR TRECHO), ESCAVADEIRA (0,8 M3), LARG. MENOR QUE 1,5 M, EM SOLO MOLE, LOCAIS COM BAIXO NÍVEL DE INTERFERÊNCIA. AF_02/2021</t>
  </si>
  <si>
    <t>ESCAVAÇÃO MECANIZADA DE VALA COM PROF.MAIOR QUE 3,0 M ATÉ 4,5 M (MÉDIA MONTANTE E JUSANTE/UMA COMPOSIÇÃO POR TRECHO), ESCAVADEIRA (0,8 M3), LARG. MENOR QUE 1,5 M, EM SOLO MOLE, LOCAIS COM BAIXO NÍVEL DE INTERFERÊNCIA. AF_02/2021</t>
  </si>
  <si>
    <t>ESCAVAÇÃO MECANIZADA DE VALA COM PROF. MAIOR QUE 4,5 M ATÉ 6,0 M (MÉDIA MONTANTE E JUSANTE/UMA COMPOSIÇÃO POR TRECHO),COM ESCAVADEIRA (0,8 M3), LARG. MENOR QUE 1,5 M, EM SOLO MOLE, LOCAIS COM BAIXO NÍVEL DE INTERFERÊNCIA. AF_02/2021</t>
  </si>
  <si>
    <t>ESCAVAÇÃO MECANIZADA DE VALA COM PROF. MAIOR QUE 1,5 M ATÉ 3,0 M (MÉDIA MONTANTE E JUSANTE/UMA COMPOSIÇÃO POR TRECHO),COM ESCAVADEIRA (1,2 M3), LARG. DE 1,5 M A 2,5 M, EM SOLO MOLE, LOCAIS COM BAIXO NÍVEL DE INTERFERÊNCIA. AF_02/2021</t>
  </si>
  <si>
    <t>ESCAVAÇÃO MECANIZADA DE VALA COM PROF. MAIOR QUE 3,0 M ATÉ 4,5 M (MÉDIA MONTANTE E JUSANTE/UMA COMPOSIÇÃO POR TRECHO), ESCAVADEIRA (1,2 M3), LARG. DE 1,5 M A 2,5 M, EM SOLO MOLE, LOCAIS COM BAIXO NÍVEL DE INTERFERÊNCIA. AF_02/2021</t>
  </si>
  <si>
    <t>ESCAVAÇÃO MECANIZADA DE VALA COM PROF. MAIOR QUE 4,5 M ATÉ 6,0 M (MÉDIA MONTANTE E JUSANTE/UMA COMPOSIÇÃO POR TRECHO), ESCAVADEIRA (1,2 M3), LARG. DE 1,5 M A 2,5 M, EM SOLO MOLE, LOCAIS COM BAIXO NÍVEL DE INTERFERÊNCIA. AF_02/2021</t>
  </si>
  <si>
    <t>ESCAVAÇÃO MECANIZADA DE VALA COM PROF. ATÉ 1,5 M (MÉDIA MONTANTE E JUSANTE/UMA COMPOSIÇÃO POR TRECHO), RETROESCAV. (0,26 M3), LARG. MENOR QUE 0,8 M, EM SOLO MOLE, EM LOCAIS COM ALTO NÍVEL DE INTERFERÊNCIA. AF_02/2021</t>
  </si>
  <si>
    <t>ESCAVAÇÃO MECANIZADA DE VALA COM PROF. ATÉ 1,5 M (MÉDIA MONTANTE E JUSANTE/UMA COMPOSIÇÃO POR TRECHO), RETROESCAV. (0,26 M3), LARG. DE 0,8 M A 1,5 M, EM SOLO MOLE, EM LOCAIS COM ALTO NÍVEL DE INTERFERÊNCIA. AF_02/2021</t>
  </si>
  <si>
    <t>ESCAVAÇÃO MECANIZADA DE VALA COM PROF. MAIOR QUE 1,5 M ATÉ 3,0 M (MÉDIA MONTANTE E JUSANTE/UMA COMPOSIÇÃO POR TRECHO), RETROESCAV. (0,26 M3), LARG. MENOR QUE 0,8 M, EM SOLO MOLE, EM LOCAIS COM ALTO NÍVEL DE INTERFERÊNCIA. AF_02/2021</t>
  </si>
  <si>
    <t>ESCAVAÇÃO MECANIZADA DE VALA COM PROF. MAIOR QUE 1,5 M ATÉ 3,0 M (MÉDIA MONTANTE E JUSANTE/UMA COMPOSIÇÃO POR TRECHO), RETROESCAV. (0,26 M3), LARG. DE 0,8 M A 1,5 M, EM SOLO MOLE, EM LOCAIS COM ALTO NÍVEL DE INTERFERÊNCIA. AF_02/2021</t>
  </si>
  <si>
    <t>ESCAVAÇÃO MECANIZADA DE VALA COM PROF. ATÉ 1,5 M (MÉDIA MONTANTE E JUSANTE/UMA COMPOSIÇÃO POR TRECHO), RETROESCAV. (0,26 M3), LARG. MENOR  QUE 0,8 M, EM SOLO MOLE, LOCAIS COM BAIXO NÍVEL DE NTERFERÊNCIA.  AF_02/2021</t>
  </si>
  <si>
    <t>ESCAVAÇÃO MECANIZADA DE VALA COM PROF. ATÉ 1,5 M (MÉDIA MONTANTE E JUSANTE/UMA COMPOSIÇÃO POR TRECHO), RETROESCAV. (0,26 M3), LARG. DE 0,8 M A 1,5 M, EM SOLO MOLE, LOCAIS COM BAIXO NÍVEL DE INTERFERÊNCIA. AF_02/2021</t>
  </si>
  <si>
    <t>ESCAVAÇÃO MECANIZADA DE VALA COM PROF. MAIOR QUE 1,5 M ATÉ 3,0 M (MÉDIA MONTANTE E JUSANTE/UMA COMPOSIÇÃO POR TRECHO), RETROESCAV. (0,26 M3 ),LARG. MENOR QUE 0,8 M, EM SOLO MOLE, LOCAIS COM BAIXO NÍVEL DE INTERFERÊNCIA. AF_02/2021</t>
  </si>
  <si>
    <t>ESCAVAÇÃO MECANIZADA DE VALA COM PROF. MAIOR QUE 1,5 M ATÉ 3,0 M (MÉDIA MONTANTE E JUSANTE/UMA COMPOSIÇÃO POR TRECHO), RETROESCAV. (0,26 M3), LARG. DE 0,8 M A 1,5 M, EM SOLO MOLE, LOCAIS COM BAIXO NÍVEL DE INTERFERÊNCIA. AF_02/2021</t>
  </si>
  <si>
    <t>ESCAVAÇÃO MECANIZADA DE VALA COM PROF. ATÉ 1,5 M (MÉDIA MONTANTE E JUSANTE/UMA COMPOSIÇÃO POR TRECHO), ESCAVADEIRA (0,8 M3),LARG. ATÉ 1,5 M, EM SOLO DE 2A CATEGORIA, EM LOCAIS COM ALTO NÍVEL DE INTERFERÊNCIA.  AF_02/2021</t>
  </si>
  <si>
    <t>ESCAVAÇÃO MECANIZADA DE VALA COM PROF. ATÉ 1,5 M (MÉDIA MONTANTE E JUSANTE/UMA COMPOSIÇÃO POR TRECHO), ESCAVADEIRA (0,8 M3), LARG. DE 1,5 M A 2,5 M, EM SOLO DE 2A CATEGORIA, EM LOCAIS COM ALTO NÍVEL DE INTERFERÊNCIA. AF_02/2021</t>
  </si>
  <si>
    <t>ESCAVAÇÃO MECANIZADA DE VALA COM PROF. MAIOR QUE 1,5 M ATÉ 3,0 M (MÉDIA MONTANTE E JUSANTE/UMA COMPOSIÇÃO POR TRECHO), ESCAVADEIRA (0,8 M3), LARG. ATÉ 1,5 M, EM SOLO DE 2A CATEGORIA, EM LOCAIS COM ALTO NÍVEL DE INTERFERÊNCIA. AF_02/2021</t>
  </si>
  <si>
    <t>ESCAVAÇÃO MECANIZADA DE VALA COM PROF. MAIOR QUE 3,0 M ATÉ 4,5 M (MÉDIA MONTANTE E JUSANTE/UMA COMPOSIÇÃO POR TRECHO), ESCAVADEIRA (0,8 M3), LARG. MENOR QUE 1,5 M, EM SOLO DE 2A CATEGORIA, EM LOCAIS COM ALTO NÍVEL DE INTERFERÊNCIA. AF_02/2021</t>
  </si>
  <si>
    <t>ESCAVAÇÃO MECANIZADA DE VALA COM PROF.MAIOR QUE 4,5 M ATÉ 6,0 M (MÉDIA MONTANTE E JUSANTE/UMA COMPOSIÇÃO POR TRECHO),COM ESCAVADEIRA (0,8 M3), LARG. MENOR QUE 1,5 M, EM SOLO DE 2A CATEGORIA, EM LOCAIS COM ALTO NÍVEL DE INTERFERÊNCIA. AF_02/2021</t>
  </si>
  <si>
    <t>ESCAVAÇÃO MECANIZADA DE VALA COM PROF. MAIOR QUE 1,5 M ATÉ 3,0 M (MÉDIA MONTANTE E JUSANTE/UMA COMPOSIÇÃO POR TRECHO),COM ESCAVADEIRA (1,2 M3),LARG. DE 1,5 M A 2,5 M, EM SOLO DE 2A CATEGORIA, EM LOCAIS COM ALTO NÍVEL DE INTERFERÊNCIA. AF_02/2021</t>
  </si>
  <si>
    <t>ESCAVAÇÃO MECANIZADA DE VALA COM PROF. DE 3,0 M ATÉ 4,5 M (MÉDIA MONTANTE E JUSANTE/UMA COMPOSIÇÃO POR TRECHO), ESCAVADEIRA (1,2 M3), LARG. DE 1,5 M A 2,5 M, EM SOLO DE 2A CATEGORIA, EM LOCAIS COM ALTO NÍVEL DE INTERFERÊNCIA. AF_02/2021</t>
  </si>
  <si>
    <t>ESCAVAÇÃO MECANIZADA DE VALA COM PROF. MAIOR QUE 4,5 M ATÉ 6,0 M (MÉDIA MONTANTE E JUSANTE/UMA COMPOSIÇÃO POR TRECHO), ESCAVADEIRA (1,2 M3), LARG. DE 1,5 M A 2,5 M, EM SOLO DE 2A CATEGORIA, EM LOCAIS COM ALTO NÍVEL DE INTERFERÊNCIA. AF_02/2021</t>
  </si>
  <si>
    <t>ESCAVAÇÃO MECANIZADA DE VALA COM PROF. ATÉ 1,5 M (MÉDIA MONTANTE E JUSANTE/UMA COMPOSIÇÃO POR TRECHO),COM ESCAVADEIRA (0,8 M3), LARG. MENOR QUE 1,5 M, EM SOLO DE 2A CATEGORIA, LOCAIS COM BAIXO NÍVEL DE INTERFERÊNCIA. AF_02/2021</t>
  </si>
  <si>
    <t>ESCAVAÇÃO MECANIZADA DE VALA COM PROF. ATÉ 1,5 M (MÉDIA MONTANTE E JUSANTE/UMA COMPOSIÇÃO POR TRECHO), ESCAVADEIRA (0,8 M3), LARG. DE 1,5 M A 2,5 M, EM SOLO DE 2A CATEGORIA, LOCAIS COM BAIXO NÍVEL DE INTERFERÊNCIA. AF_02/2021</t>
  </si>
  <si>
    <t>ESCAVAÇÃO MECANIZADA DE VALA COM PROF. MAIOR QUE 1,5 M E ATÉ 3,0 M (MÉDIA MONTANTE E JUSANTE/UMA COMPOSIÇÃO POR TRECHO), ESCAVADEIRA (0,8 M3), LARG. MENOR QUE 1,5 M, EM SOLO DE 2A CATEGORIA, LOCAIS COM BAIXO NÍVEL DE INTERFERÊNCIA. AF_02/2021</t>
  </si>
  <si>
    <t>ESCAVAÇÃO MECANIZADA DE VALA COM PROF.MAIOR QUE 3,0 M ATÉ 4,5 M (MÉDIA MONTANTE E JUSANTE/UMA COMPOSIÇÃO POR TRECHO), ESCAVADEIRA (0,8 M3), LARG. MENOR QUE 1,5 M, EM SOLO DE 2A CATEGORIA, LOCAIS COM BAIXO NÍVEL DE INTERFERÊNCIA. AF_02/2021</t>
  </si>
  <si>
    <t>ESCAVAÇÃO MECANIZADA DE VALA COM PROF.MAIOR QUE 4,5 M ATÉ 6,0 M (MÉDIA MONTANTE E JUSANTE/UMA COMPOSIÇÃO POR TRECHO),COM ESCAVADEIRA (0,8 M3), LARG. MENOR QUE 1,5 M, EM SOLO DE 2A CATEGORIA, EM LOCAIS COM BAIXO NÍVEL DE INTERFERÊNCIA. AF_02/2021</t>
  </si>
  <si>
    <t>ESCAVAÇÃO MECANIZADA DE VALA COM PROF. MAIOR QUE 1,5 M ATÉ 3,0 M (MÉDIA MONTANTE E JUSANTE/UMA COMPOSIÇÃO POR TRECHO),COM ESCAVADEIRA (1,2 M3),LARG. DE 1,5 M A 2,5 M, EM SOLO DE 2A CATEGORIA, LOCAIS COM BAIXO NÍVEL DE INTERFERÊNCIA. AF_02/2021</t>
  </si>
  <si>
    <t>ESCAVAÇÃO MECANIZADA DE VALA COM PROF. MAIOR QUE 3,0 M ATÉ 4,5 M (MÉDIA MONTANTE E JUSANTE/UMA COMPOSIÇÃO POR TRECHO), ESCAVADEIRA (1,2 M3), LARG. DE 1,5 M A 2,5 M, EM SOLO DE 2A CATEGORIA, LOCAIS COM BAIXO NÍVEL DE INTERFERÊNCIA. AF_02/2021</t>
  </si>
  <si>
    <t>ESCAVAÇÃO MECANIZADA DE VALA COM PROF. MAIOR QUE 4,5 M ATÉ 6,0 M (MÉDIA MONTANTE E JUSANTE/UMA COMPOSIÇÃO POR TRECHO), ESCAVADEIRA (1,2 M3), LARG. DE 1,5 M A 2,5 M, EM SOLO DE 2A CATEGORIA, LOCAIS COM BAIXO NÍVEL DE INTERFERÊNCIA. AF_02/2021</t>
  </si>
  <si>
    <t>ESCAVAÇÃO MECANIZADA DE VALA COM PROF. ATÉ 1,5 M (MÉDIA MONTANTE E JUSANTE/UMA COMPOSIÇÃO POR TRECHO), RETROESCAV. (0,26 M3), LARG. MENOR QUE 0,8 M, EM SOLO DE 2A CATEGORIA, EM LOCAIS COM ALTO NÍVEL DE INTERFERÊNCIA. AF_02/2021</t>
  </si>
  <si>
    <t>ESCAVAÇÃO MECANIZADA DE VALA COM PROF. ATÉ 1,5 M (MÉDIA MONTANTE E JUSANTE/UMA COMPOSIÇÃO POR TRECHO), RETROESCAV. (0,26 M3), LARG. DE 0,8 M A 1,5 M, EM SOLO DE 2A CATEGORIA, EM LOCAIS COM ALTO NÍVEL DE INTERFERÊNCIA. AF_02/2021</t>
  </si>
  <si>
    <t>ESCAVAÇÃO MECANIZADA DE VALA COM PROF. MAIOR QUE 1,5 M ATÉ 3,0 M (MÉDIA MONTANTE E JUSANTE/UMA COMPOSIÇÃO POR TRECHO), RETROESCAV. (0,26 M3), LARG. MENOR QUE 0,8 M, EM SOLO DE 2A CATEGORIA, EM LOCAIS COM ALTO NÍVEL DE INTERFERÊNCIA. AF_02/2021</t>
  </si>
  <si>
    <t>ESCAVAÇÃO MECANIZADA DE VALA COM PROF. MAIOR QUE 1,5 M ATÉ 3,0 M (MÉDIA MONTANTE E JUSANTE/UMA COMPOSIÇÃO POR TRECHO), RETROESCAV. (0,26 M3), LARG. DE 0,8 M A 1,5 M, EM SOLO DE 2A CATEGORIA, EM LOCAIS COM ALTO NÍVEL DE INTERFERÊNCIA. AF_02/2021</t>
  </si>
  <si>
    <t>ESCAVAÇÃO MECANIZADA DE VALA COM PROF. ATÉ 1,5 M (MÉDIA MONTANTE E JUSANTE/UMA COMPOSIÇÃO POR TRECHO), RETROESCAV. (0,26 M3), LARGURA MENOR  QUE 0,8 M, EM SOLO DE 2A CATEGORIA, EM LOCAIS COM BAIXO NÍVEL DE NTERFERÊNCIA. AF_02/2021</t>
  </si>
  <si>
    <t>ESCAVAÇÃO MECANIZADA DE VALA COM PROF. ATÉ 1,5 M (MÉDIA MONTANTE E JUSANTE/UMA COMPOSIÇÃO POR TRECHO), RETROESCAV. (0,26 M3 ), LARG. DE 0,8 M A 1,5 M, EM SOLO DE 2A CATEGORIA, EM LOCAIS COM BAIXO NÍVEL DE INTERFERÊNCIA. AF_02/2021</t>
  </si>
  <si>
    <t>ESCAVAÇÃO MECANIZADA DE VALA COM PROF. MAIOR QUE 1,5 M ATÉ 3,0 M (MÉDIA MONTANTE E JUSANTE/UMA COMPOSIÇÃO POR TRECHO), RETROESCAV. (0,26 M3),LARG. MENOR QUE 0,8 M, EM SOLO DE 2A CATEGORIA, EM LOCAIS COM BAIXO NÍVEL DE INTERFERÊNCIA. AF_02/2021</t>
  </si>
  <si>
    <t>ESCAVAÇÃO MECANIZADA DE VALA COM PROF. MAIOR QUE 1,5 M ATÉ 3,0 M (MÉDIA MONTANTE E JUSANTE/UMA COMPOSIÇÃO POR TRECHO), RETROESCAV. (0,26 M3), LARG. DE 0,8 M A 1,5 M, EM SOLO DE 2A CATEGORIA, EM LOCAIS COM BAIXO NÍVEL DE INTERFERÊNCIA. AF_02/2021</t>
  </si>
  <si>
    <t>ALVENARIA DE VEDAÇÃO DE BLOCOS DE GESSO DE 7X50X66CM (ESPESSURA 7CM). AF_05/2020</t>
  </si>
  <si>
    <t>ALVENARIA DE VEDAÇÃO DE BLOCOS DE GESSO DE 10X50X66CM (ESPESSURA 10CM). AF_05/2020</t>
  </si>
  <si>
    <t>(COMPOSIÇÃO REPRESENTATIVA) DO SERVIÇO DE CONTRAPISO EM ARGAMASSA TRAÇO 1:4 (CIM E AREIA), BETONEIRA 400 L, E = 4 CM ÁREAS SECAS E  MOLHADAS SOBRE LAJE , E = 3 CM ÁREAS MOLHADAS SOBRE IMPERMEABILIZAÇÃO, CASA E EDIFICAÇÃO PÚBLICA PADRÃO. AF_11/2014</t>
  </si>
  <si>
    <t>(COMPOSIÇÃO REPRESENTATIVA) DO SERVIÇO DE CONTRAPISO EM ARGAMASSA TRAÇO 1:4 (CIM E AREIA), BETONEIRA 400 L, E = 4 CM ÁREAS SECAS E  MOLHADAS SOBRE LAJE , E = 3 CM ÁREAS MOLHADAS SOBRE IMPERMEABILIZAÇÃO, PARA EDIFICAÇÃO MULTIFAMILIAR. AF_11/2014</t>
  </si>
  <si>
    <t>(COMPOSIÇÃO REPRESENTATIVA) DO SERVIÇO DE REVESTIMENTO CERÂMICO PARA PAREDES INTERNAS, MEIA OU PAREDE INTEIRA, PLACAS TIPO ESMALTADA EXTRA DE 20X20 CM, PARA EDIFICAÇÕES HABITACIONAIS UNIFAMILIAR (CASAS) E EDIFICAÇÕES PÚBLICAS PADRÃO. AF_11/2014</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</si>
  <si>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</si>
  <si>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</si>
  <si>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</si>
  <si>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</si>
  <si>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</si>
  <si>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</si>
  <si>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</si>
  <si>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</si>
  <si>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</si>
  <si>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</si>
  <si>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</si>
  <si>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</si>
  <si>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</si>
  <si>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</si>
  <si>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</si>
  <si>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</si>
  <si>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</si>
  <si>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CENTRAL DE LAMA BENTONÍTICA (DEPÓSITO DE BENTONITA, MISTURADOR DE ALTA TURBULÊNCIA, SILOS DE ARMAZENAMENTO DE LAMA E ÁGUA, LABORATÓRIO DE CONTROLE DE QUALIDADE DA LAMA) - MATERIAIS NA OPERAÇÃO. AF_04/2019</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</si>
  <si>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</si>
  <si>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</si>
  <si>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</si>
  <si>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</si>
  <si>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</si>
  <si>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</si>
  <si>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PÓRTICO ROLANTE MONOVIGA, PERFIL I, 4 PERNAS, CAPACIDADE 5 T  - MATERIAIS NA OPERAÇÃO. AF_04/2019</t>
  </si>
  <si>
    <t>ESCAVADEIRA HIDRÁULICA SOBRE ESTEIRA, PESO OPERACIONAL ENTRE 22,00 E 23,50 T, POTÊNCIA NOMINAL 139 HP, COM MARTELO ROMPEDOR HIDRÁULICO 1700 KG - MATERIAIS NA OPERAÇÃO. AF_04/2019</t>
  </si>
  <si>
    <t>FURADEIRA ELETROMAGNÉTICA, VELOCIDADE (SEM CARGA/ COM CARGA) 450/ 270 RPM, ESPESSURA MÁXIMA DA CHAPA A SER FURADA 50 MM, PORÇA DE ADESÃO MAGNÉTICA 17000 N, POTÊNCIA 1100 W, ALIMENTÇÃO 220 - 60 HZ, MONOFÁSICA - MATERIAIS NA OPERAÇÃO. AF_08/2019</t>
  </si>
  <si>
    <t>RETROESCAVADEIRA SOBRE RODAS COM CARREGADEIRA , PESO OPERACIONAL MÍN. 6,674, POTÊNCIA LÍQ 88 HP, COM MARTELO ROMPEDOR HIDRÁULICO ENTRE  275 A 362 KG - MATERIAIS NA OPERAÇÃO. AF_02/2021</t>
  </si>
  <si>
    <t>PERFURATRIZ HIDRÁULICA SOBRE ESTEIRA, TORQUE MÁXIMO 98 KNM, PROFUNDIDADE MÁXIMA 25 M, DIÂMETRO MÁXIMO 115 MM, POTÊNCIA MOTOR 190 HP - MATERIAIS NA OPERAÇÃO. AF_02/2021</t>
  </si>
  <si>
    <t>MÁQUINA DEMARCADORA DE FAIXA DE TRÁFEGO À FRIO, TRAÇÃO MANUAL, 4 CV, PRESSÃO MAX 3300 PSI, TANQUE 20 L - MATERIAIS NA OPERAÇÃO. AF_06/2021</t>
  </si>
  <si>
    <t>RASGO E CHUMBAMENTO EM ALVENARIA PARA TUBOS DE SPLIT PAREDE DE 9000 A 24000 BTUS/H.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</si>
  <si>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</si>
  <si>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</si>
  <si>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1/2", COM ISOLAMENTO, INSTALADO EM FORRO, PARA RAMAL DE ALIMENTAÇÃO DE AR CONDICIONADO, INCLUSO FIXADOR. AF_11/2021</t>
  </si>
  <si>
    <t>TUBO EM COBRE FLEXÍVEL, DN 5/8", COM ISOLAMENTO, INSTALADO EM FORRO, PARA RAMAL DE ALIMENTAÇÃO DE AR CONDICIONADO, INCLUSO FIXADOR. AF_11/2021</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</si>
  <si>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</si>
  <si>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</si>
  <si>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</si>
  <si>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</si>
  <si>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</si>
  <si>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</si>
  <si>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</si>
  <si>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</si>
  <si>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</si>
  <si>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</si>
  <si>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</si>
  <si>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</si>
  <si>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</si>
  <si>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</si>
  <si>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</si>
  <si>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</si>
  <si>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</si>
  <si>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</si>
  <si>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</si>
  <si>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</si>
  <si>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</si>
  <si>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</si>
  <si>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</si>
  <si>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</si>
  <si>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</si>
  <si>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</si>
  <si>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</si>
  <si>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</si>
  <si>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</si>
  <si>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</si>
  <si>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</si>
  <si>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</si>
  <si>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</si>
  <si>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</si>
  <si>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</si>
  <si>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</si>
  <si>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</si>
  <si>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</si>
  <si>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</si>
  <si>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</si>
  <si>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</si>
  <si>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</si>
  <si>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</si>
  <si>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</si>
  <si>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</si>
  <si>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</si>
  <si>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</si>
  <si>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</si>
  <si>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</si>
  <si>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</si>
  <si>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</si>
  <si>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</si>
  <si>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</si>
  <si>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</si>
  <si>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</si>
  <si>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</si>
  <si>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</si>
  <si>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</si>
  <si>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</si>
  <si>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</si>
  <si>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</si>
  <si>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</si>
  <si>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</si>
  <si>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</si>
  <si>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</si>
  <si>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</si>
  <si>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</si>
  <si>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</si>
  <si>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</si>
  <si>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</si>
  <si>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</si>
  <si>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</si>
  <si>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</si>
  <si>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</si>
  <si>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</si>
  <si>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</si>
  <si>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MONTAGEM E DESMONTAGEM DE FÔRMA DE LAJE MACIÇA, PÉ-DIREITO DUPLO, EM CHAPA DE MADEIRA COMPENSADA PLASTIFICADA, 10 UTILIZAÇÕES. AF_09/2020</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</si>
  <si>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</si>
  <si>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</si>
  <si>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</si>
  <si>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</si>
  <si>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</si>
  <si>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</si>
  <si>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</si>
  <si>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</si>
  <si>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</si>
  <si>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</si>
  <si>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</si>
  <si>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</si>
  <si>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</si>
  <si>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</si>
  <si>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</si>
  <si>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</si>
  <si>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</si>
  <si>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</si>
  <si>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</si>
  <si>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</si>
  <si>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</si>
  <si>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</si>
  <si>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</si>
  <si>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</si>
  <si>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</si>
  <si>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</si>
  <si>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</si>
  <si>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</si>
  <si>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</si>
  <si>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</si>
  <si>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</si>
  <si>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</si>
  <si>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</si>
  <si>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</si>
  <si>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</si>
  <si>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</si>
  <si>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</si>
  <si>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</si>
  <si>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</si>
  <si>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</si>
  <si>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</si>
  <si>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</si>
  <si>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</si>
  <si>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</si>
  <si>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</si>
  <si>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</si>
  <si>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</si>
  <si>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</si>
  <si>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</si>
  <si>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</si>
  <si>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</si>
  <si>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</si>
  <si>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</si>
  <si>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</si>
  <si>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</si>
  <si>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</si>
  <si>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</si>
  <si>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</si>
  <si>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</si>
  <si>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</si>
  <si>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</si>
  <si>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</si>
  <si>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</si>
  <si>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</si>
  <si>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</si>
  <si>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</si>
  <si>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</si>
  <si>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</si>
  <si>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</si>
  <si>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ED-50393</t>
  </si>
  <si>
    <t>ED-50394</t>
  </si>
  <si>
    <t>ED-50389</t>
  </si>
  <si>
    <t>ED-50390</t>
  </si>
  <si>
    <t>ED-50391</t>
  </si>
  <si>
    <t>ED-50701</t>
  </si>
  <si>
    <t>CAPINA MANUAL DO TERRENO, EXCLUSIVE RASTELAMENTO E QUEIMA</t>
  </si>
  <si>
    <t>ED-50703</t>
  </si>
  <si>
    <t>ED-8143</t>
  </si>
  <si>
    <t>ED-50702</t>
  </si>
  <si>
    <t>ED-50699</t>
  </si>
  <si>
    <t>ED-50697</t>
  </si>
  <si>
    <t>ED-48457</t>
  </si>
  <si>
    <t>ED-48454</t>
  </si>
  <si>
    <t>ED-48455</t>
  </si>
  <si>
    <t>ED-48438</t>
  </si>
  <si>
    <t>ED-48446</t>
  </si>
  <si>
    <t>ED-48506</t>
  </si>
  <si>
    <t>ED-48514</t>
  </si>
  <si>
    <t>ED-48509</t>
  </si>
  <si>
    <t>ED-48512</t>
  </si>
  <si>
    <t>ED-48510</t>
  </si>
  <si>
    <t>ED-48499</t>
  </si>
  <si>
    <t>ED-48466</t>
  </si>
  <si>
    <t>ED-48468</t>
  </si>
  <si>
    <t>ED-48469</t>
  </si>
  <si>
    <t>ED-48515</t>
  </si>
  <si>
    <t>ED-48500</t>
  </si>
  <si>
    <t>ED-48463</t>
  </si>
  <si>
    <t>ED-48460</t>
  </si>
  <si>
    <t>ED-48459</t>
  </si>
  <si>
    <t>ED-48464</t>
  </si>
  <si>
    <t>ED-48496</t>
  </si>
  <si>
    <t>CJ</t>
  </si>
  <si>
    <t>ED-48458</t>
  </si>
  <si>
    <t>ED-48494</t>
  </si>
  <si>
    <t>ED-48495</t>
  </si>
  <si>
    <t>ED-48493</t>
  </si>
  <si>
    <t>ED-48497</t>
  </si>
  <si>
    <t>ED-48465</t>
  </si>
  <si>
    <t>ED-48467</t>
  </si>
  <si>
    <t>ED-48470</t>
  </si>
  <si>
    <t>ED-48471</t>
  </si>
  <si>
    <t>ED-48452</t>
  </si>
  <si>
    <t>ED-48453</t>
  </si>
  <si>
    <t>ED-8024</t>
  </si>
  <si>
    <t>ED-48437</t>
  </si>
  <si>
    <t>ED-48436</t>
  </si>
  <si>
    <t>ED-48435</t>
  </si>
  <si>
    <t>ED-48443</t>
  </si>
  <si>
    <t>ED-48445</t>
  </si>
  <si>
    <t>ED-48441</t>
  </si>
  <si>
    <t>ED-48442</t>
  </si>
  <si>
    <t>ED-48444</t>
  </si>
  <si>
    <t>ED-48440</t>
  </si>
  <si>
    <t>ED-48474</t>
  </si>
  <si>
    <t>ED-48475</t>
  </si>
  <si>
    <t>ED-48488</t>
  </si>
  <si>
    <t>ED-48489</t>
  </si>
  <si>
    <t>ED-48486</t>
  </si>
  <si>
    <t>ED-48487</t>
  </si>
  <si>
    <t>ED-48476</t>
  </si>
  <si>
    <t>ED-48491</t>
  </si>
  <si>
    <t>ED-48492</t>
  </si>
  <si>
    <t>ED-48507</t>
  </si>
  <si>
    <t>ED-48490</t>
  </si>
  <si>
    <t>ED-48473</t>
  </si>
  <si>
    <t>ED-48472</t>
  </si>
  <si>
    <t>ED-48504</t>
  </si>
  <si>
    <t>ED-48501</t>
  </si>
  <si>
    <t>ED-48502</t>
  </si>
  <si>
    <t>ED-48503</t>
  </si>
  <si>
    <t>ED-48478</t>
  </si>
  <si>
    <t>ED-48480</t>
  </si>
  <si>
    <t>ED-48479</t>
  </si>
  <si>
    <t>ED-48483</t>
  </si>
  <si>
    <t>ED-48481</t>
  </si>
  <si>
    <t>ED-48485</t>
  </si>
  <si>
    <t>ED-48484</t>
  </si>
  <si>
    <t>ED-48482</t>
  </si>
  <si>
    <t>ED-48505</t>
  </si>
  <si>
    <t>ED-48508</t>
  </si>
  <si>
    <t>ED-48434</t>
  </si>
  <si>
    <t>ED-48439</t>
  </si>
  <si>
    <t>ED-48449</t>
  </si>
  <si>
    <t>ED-48516</t>
  </si>
  <si>
    <t>ED-48498</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</si>
  <si>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</si>
  <si>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</si>
  <si>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ED-50150</t>
  </si>
  <si>
    <t>LIGAÇÃO DE ÁGUA PROVISÓRIA PARA CANTEIRO,  INCLUSIVE HIDRÔMETRO E CAVALETE PARA MEDIÇÃO DE ÁGUA - ENTRADA PRINCIPAL, EM AÇO GALVANIZADO DN 20MM (1/2") - PADRÃO CONCESSIONÁRIA</t>
  </si>
  <si>
    <t>ED-50151</t>
  </si>
  <si>
    <t>ED-50125</t>
  </si>
  <si>
    <t>ED-50155</t>
  </si>
  <si>
    <t>ED-50135</t>
  </si>
  <si>
    <t>BARRACÃO DE OBRA, EM CHAPA DE COMPENSADO RESINADO, INCLUSIVE  INSTALAÇÕES SANITÁRIAS E MOBILIÁRIO -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</si>
  <si>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</si>
  <si>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</si>
  <si>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</si>
  <si>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</si>
  <si>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</si>
  <si>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</si>
  <si>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</si>
  <si>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</si>
  <si>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</si>
  <si>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</si>
  <si>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</si>
  <si>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</si>
  <si>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</si>
  <si>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</si>
  <si>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</si>
  <si>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</si>
  <si>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</si>
  <si>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</si>
  <si>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</si>
  <si>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</si>
  <si>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</si>
  <si>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</si>
  <si>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</si>
  <si>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</si>
  <si>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</si>
  <si>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</si>
  <si>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ED-16344</t>
  </si>
  <si>
    <t>ED-16341</t>
  </si>
  <si>
    <t>LIGAÇÃO PROVISÓRIA DE ÁGUA E ESGOTO PARA CONTAINER (ESCRITÓRIO DE OBRA)</t>
  </si>
  <si>
    <t>ED-16343</t>
  </si>
  <si>
    <t>LIGAÇÃO PROVISÓRIA DE ÁGUA E ESGOTO PARA CONTAINER (VESTIÁRIO DE OBRA), EXCLUSIVE CHUVEIRO ELÉTRICO</t>
  </si>
  <si>
    <t>ED-16342</t>
  </si>
  <si>
    <t>LIGAÇÃO PROVISÓRIA DE ENERGIA ELÉTRICA PARA CONTAINER</t>
  </si>
  <si>
    <t>ED-16356</t>
  </si>
  <si>
    <t>LIGAÇÕES PROVISÓRIAS PARA CONTAINER TIPO 1 (CORRESPONDENTE AO CÓDIGO ED-16348)</t>
  </si>
  <si>
    <t>LIGAÇÕES PROVISÓRIAS PARA CONTAINER TIPO 2 (CORRESPONDENTE AO CÓDIGO ED-16349)</t>
  </si>
  <si>
    <t>ED-16358</t>
  </si>
  <si>
    <t>LIGAÇÕES PROVISÓRIAS PARA CONTAINER TIPO 3 (CORRESPONDENTE AO CÓDIGO ED-16350)</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</si>
  <si>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</si>
  <si>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</si>
  <si>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</si>
  <si>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</si>
  <si>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</si>
  <si>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LIGAÇÕES PROVISÓRIAS PARA CONTAINER TIPO 7 (CORRESPONDENTE AO CÓDIGO ED-16354)</t>
  </si>
  <si>
    <t>ED-16363</t>
  </si>
  <si>
    <t>LIGAÇÕES PROVISÓRIAS PARA CONTAINER TIPO 8 (CORRESPONDENTE AO CÓDIGO ED-16355)</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</si>
  <si>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</si>
  <si>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</si>
  <si>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</si>
  <si>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</si>
  <si>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</si>
  <si>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</si>
  <si>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</si>
  <si>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</si>
  <si>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</si>
  <si>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</si>
  <si>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</si>
  <si>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</si>
  <si>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</si>
  <si>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ED-50276</t>
  </si>
  <si>
    <t>ED-50274</t>
  </si>
  <si>
    <t>ED-50275</t>
  </si>
  <si>
    <t>ED-50136</t>
  </si>
  <si>
    <t>ED-50166</t>
  </si>
  <si>
    <t>REMANEJAMENTO DE TAPUME</t>
  </si>
  <si>
    <t>ED-50163</t>
  </si>
  <si>
    <t>ED-50162</t>
  </si>
  <si>
    <t>ED-50165</t>
  </si>
  <si>
    <t>ED-50164</t>
  </si>
  <si>
    <t>ED-50159</t>
  </si>
  <si>
    <t>ED-50157</t>
  </si>
  <si>
    <t>ED-50156</t>
  </si>
  <si>
    <t>ED-48243</t>
  </si>
  <si>
    <t>ED-9075</t>
  </si>
  <si>
    <t>FORNECIMENTO DE ANDAIME METÁLICO PARA FACHADA (LOCAÇÃO), INCLUSIVE PISO METÁLICO E SAPATAS, EXCLUSIVE MONTAGEM E DESMONTAGEM</t>
  </si>
  <si>
    <t>ED-9076</t>
  </si>
  <si>
    <t>FORNECIMENTO DE ANDAIME METÁLICO TUBULAR TIPO TORRE (LOCAÇÃO), INCLUSIVE RODÍZIOS, EXCLUSIVE MONTAGEM E DESMONTAGEM</t>
  </si>
  <si>
    <t>ED-48246</t>
  </si>
  <si>
    <t>MONTAGEM E DESMONTAGEM DE ANDAIME METÁLICO PARA FACHADA COM PISO METÁLICO, EXCLUSIVE FORNECIMENTO DO ANDAIME E RODAPÉ/GUARDA-CORPO EM MADEIRA</t>
  </si>
  <si>
    <t>ED-48245</t>
  </si>
  <si>
    <t>MONTAGEM E DESMONTAGEM DE ANDAIME METÁLICO PARA FACHADA COM PISO METÁLICO, INCLUSIVE RODAPÉ/GUARDA-CORPO EM MADEIRA, EXCLUSIVE FORNECIMENTO DO ANDAIME</t>
  </si>
  <si>
    <t>ED-9077</t>
  </si>
  <si>
    <t>MONTAGEM E DESMONTAGEM DE ANDAIME METÁLICO TUBULAR TIPO TORRE, EXCLUSIVE FORNECIMENTO DO ANDAIME</t>
  </si>
  <si>
    <t>ED-48249</t>
  </si>
  <si>
    <t>ED-48248</t>
  </si>
  <si>
    <t>ED-51100</t>
  </si>
  <si>
    <t>ED-51123</t>
  </si>
  <si>
    <t>ED-51124</t>
  </si>
  <si>
    <t>ED-51122</t>
  </si>
  <si>
    <t>ED-51105</t>
  </si>
  <si>
    <t>ED-51106</t>
  </si>
  <si>
    <t>ED-51103</t>
  </si>
  <si>
    <t>ED-51104</t>
  </si>
  <si>
    <t>ED-51111</t>
  </si>
  <si>
    <t>ED-51112</t>
  </si>
  <si>
    <t>ED-51113</t>
  </si>
  <si>
    <t>ED-51115</t>
  </si>
  <si>
    <t>ED-51116</t>
  </si>
  <si>
    <t>ED-51117</t>
  </si>
  <si>
    <t>ED-51119</t>
  </si>
  <si>
    <t>ED-51110</t>
  </si>
  <si>
    <t>ED-51108</t>
  </si>
  <si>
    <t>ED-51109</t>
  </si>
  <si>
    <t>ED-51107</t>
  </si>
  <si>
    <t>ED-51094</t>
  </si>
  <si>
    <t>ED-51093</t>
  </si>
  <si>
    <t>ED-51096</t>
  </si>
  <si>
    <t>ED-51098</t>
  </si>
  <si>
    <t>ED-51095</t>
  </si>
  <si>
    <t>ED-51097</t>
  </si>
  <si>
    <t>ED-51121</t>
  </si>
  <si>
    <t>ED-51120</t>
  </si>
  <si>
    <t>ED-49735</t>
  </si>
  <si>
    <t>ED-15801</t>
  </si>
  <si>
    <t>ENCAMISAMENTO DE TUBULÃO COM TUBO DE CONCRETO (MANILHA), DIÂMETRO 90CM, INCLUSIVE TRANSPORTE E FORNECIMENTO</t>
  </si>
  <si>
    <t>ED-49741</t>
  </si>
  <si>
    <t>ED-49742</t>
  </si>
  <si>
    <t>ED-49743</t>
  </si>
  <si>
    <t>ED-49777</t>
  </si>
  <si>
    <t>ED-49728</t>
  </si>
  <si>
    <t>ED-49729</t>
  </si>
  <si>
    <t>ED-49730</t>
  </si>
  <si>
    <t>ED-49731</t>
  </si>
  <si>
    <t>ED-49732</t>
  </si>
  <si>
    <t>ED-49733</t>
  </si>
  <si>
    <t>ED-49766</t>
  </si>
  <si>
    <t>ED-49761</t>
  </si>
  <si>
    <t>ED-49767</t>
  </si>
  <si>
    <t>ED-49762</t>
  </si>
  <si>
    <t>ED-49768</t>
  </si>
  <si>
    <t>ED-49763</t>
  </si>
  <si>
    <t>ED-49769</t>
  </si>
  <si>
    <t>ED-49764</t>
  </si>
  <si>
    <t>ED-49770</t>
  </si>
  <si>
    <t>ED-49765</t>
  </si>
  <si>
    <t>ED-49715</t>
  </si>
  <si>
    <t>ED-49716</t>
  </si>
  <si>
    <t>ED-49717</t>
  </si>
  <si>
    <t>ED-49718</t>
  </si>
  <si>
    <t>ED-8571</t>
  </si>
  <si>
    <t>ED-49811</t>
  </si>
  <si>
    <t>ED-49810</t>
  </si>
  <si>
    <t>ED-49804</t>
  </si>
  <si>
    <t>ED-49805</t>
  </si>
  <si>
    <t>ED-49806</t>
  </si>
  <si>
    <t>ED-49807</t>
  </si>
  <si>
    <t>ED-49808</t>
  </si>
  <si>
    <t>ED-49797</t>
  </si>
  <si>
    <t>ED-49798</t>
  </si>
  <si>
    <t>ED-49799</t>
  </si>
  <si>
    <t>ED-49800</t>
  </si>
  <si>
    <t>ED-49801</t>
  </si>
  <si>
    <t>ED-49793</t>
  </si>
  <si>
    <t>ED-49795</t>
  </si>
  <si>
    <t>ED-49786</t>
  </si>
  <si>
    <t>ED-49787</t>
  </si>
  <si>
    <t>ED-49788</t>
  </si>
  <si>
    <t>ED-49789</t>
  </si>
  <si>
    <t>ED-49790</t>
  </si>
  <si>
    <t>ED-49782</t>
  </si>
  <si>
    <t>ED-49783</t>
  </si>
  <si>
    <t>ED-49784</t>
  </si>
  <si>
    <t>ED-49785</t>
  </si>
  <si>
    <t>ED-49781</t>
  </si>
  <si>
    <t>ED-49780</t>
  </si>
  <si>
    <t>ED-49779</t>
  </si>
  <si>
    <t>ED-49778</t>
  </si>
  <si>
    <t>ED-49814</t>
  </si>
  <si>
    <t>ED-49813</t>
  </si>
  <si>
    <t>ED-49812</t>
  </si>
  <si>
    <t xml:space="preserve">LASTRO DE CONCRETO MAGRO, INCLUSIVE TRANSPORTE, LANÇAMENTO E ADENSAMENTO </t>
  </si>
  <si>
    <t>ED-49541</t>
  </si>
  <si>
    <t>ED-49540</t>
  </si>
  <si>
    <t>ED-49543</t>
  </si>
  <si>
    <t>ENSAIO DE TRAÇÃO, DOBRAMENTO E VERIFICAÇÃO DE BITOLAS EM BARRAS DE AÇO ACIMA DE 1"</t>
  </si>
  <si>
    <t>ED-49542</t>
  </si>
  <si>
    <t>ENSAIO DE TRAÇÃO, DOBRAMENTO E VERIFICAÇÃO DE BITOLAS EM BARRAS DE AÇO ATÉ 1"</t>
  </si>
  <si>
    <t>ED-48296</t>
  </si>
  <si>
    <t>ED-48295</t>
  </si>
  <si>
    <t>ED-48298</t>
  </si>
  <si>
    <t>ED-48297</t>
  </si>
  <si>
    <t>ED-8398</t>
  </si>
  <si>
    <t>ED-49647</t>
  </si>
  <si>
    <t>ED-49648</t>
  </si>
  <si>
    <t>ED-49644</t>
  </si>
  <si>
    <t>ED-49645</t>
  </si>
  <si>
    <t>ED-49646</t>
  </si>
  <si>
    <t>ED-49649</t>
  </si>
  <si>
    <t>ED-8457</t>
  </si>
  <si>
    <t>ED-8458</t>
  </si>
  <si>
    <t>ED-49643</t>
  </si>
  <si>
    <t>ED-8471</t>
  </si>
  <si>
    <t>ED-15690</t>
  </si>
  <si>
    <t>ED-19652</t>
  </si>
  <si>
    <t>ED-19653</t>
  </si>
  <si>
    <t>ED-49637</t>
  </si>
  <si>
    <t>ED-49638</t>
  </si>
  <si>
    <t>ED-49639</t>
  </si>
  <si>
    <t>ED-49640</t>
  </si>
  <si>
    <t>ED-49641</t>
  </si>
  <si>
    <t>ED-49642</t>
  </si>
  <si>
    <t>ED-49629</t>
  </si>
  <si>
    <t>ED-49630</t>
  </si>
  <si>
    <t>ED-49631</t>
  </si>
  <si>
    <t>ED-49632</t>
  </si>
  <si>
    <t>ED-49633</t>
  </si>
  <si>
    <t>ED-49634</t>
  </si>
  <si>
    <t>ED-49625</t>
  </si>
  <si>
    <t>ED-49627</t>
  </si>
  <si>
    <t>ED-9052</t>
  </si>
  <si>
    <t>ED-9053</t>
  </si>
  <si>
    <t>ED-9054</t>
  </si>
  <si>
    <t>ED-9055</t>
  </si>
  <si>
    <t>ED-9056</t>
  </si>
  <si>
    <t>ED-9057</t>
  </si>
  <si>
    <t>ED-49618</t>
  </si>
  <si>
    <t>ED-49619</t>
  </si>
  <si>
    <t>ED-49620</t>
  </si>
  <si>
    <t>ED-49621</t>
  </si>
  <si>
    <t>ED-49622</t>
  </si>
  <si>
    <t>ED-49614</t>
  </si>
  <si>
    <t>ED-49615</t>
  </si>
  <si>
    <t>ED-49616</t>
  </si>
  <si>
    <t>ED-49617</t>
  </si>
  <si>
    <t>ED-49613</t>
  </si>
  <si>
    <t>ED-49664</t>
  </si>
  <si>
    <t>FORNECIMENTO DE ESTRUTURA METÁLICA EM PERFIL LAMINADO, INCLUSIVE FABRICAÇÃO, TRANSPORTE, MONTAGEM E APLICAÇÃO DE FUNDO PREPARADOR ANTICORROSIVO EM SUPERFÍCIE METÁLICA, UMA (1) DEMÃO</t>
  </si>
  <si>
    <t>ED-49665</t>
  </si>
  <si>
    <t>FORNECIMENTO DE ESTRUTURA METÁLICA EM PERFIL SOLDADO, INCLUSIVE FABRICAÇÃO, TRANSPORTE, MONTAGEM E APLICAÇÃO DE FUNDO PREPARADOR ANTICORROSIVO EM SUPERFÍCIE METÁLICA, UMA (1) DEMÃO</t>
  </si>
  <si>
    <t>ED-50252</t>
  </si>
  <si>
    <t>ED-50253</t>
  </si>
  <si>
    <t>ED-50254</t>
  </si>
  <si>
    <t>ED-50255</t>
  </si>
  <si>
    <t>ED-50256</t>
  </si>
  <si>
    <t>ED-50257</t>
  </si>
  <si>
    <t>ED-50258</t>
  </si>
  <si>
    <t>ED-50259</t>
  </si>
  <si>
    <t>ED-50260</t>
  </si>
  <si>
    <t>ED-50261</t>
  </si>
  <si>
    <t>ED-50242</t>
  </si>
  <si>
    <t>ED-50243</t>
  </si>
  <si>
    <t>ED-50244</t>
  </si>
  <si>
    <t>ED-50245</t>
  </si>
  <si>
    <t>ED-50246</t>
  </si>
  <si>
    <t>ED-50247</t>
  </si>
  <si>
    <t>ED-50248</t>
  </si>
  <si>
    <t>ED-50249</t>
  </si>
  <si>
    <t>ED-50250</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</si>
  <si>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</si>
  <si>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</si>
  <si>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</si>
  <si>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</si>
  <si>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</si>
  <si>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</si>
  <si>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</si>
  <si>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</si>
  <si>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</si>
  <si>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</si>
  <si>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ED-50619</t>
  </si>
  <si>
    <t>ED-49662</t>
  </si>
  <si>
    <t>ED-49655</t>
  </si>
  <si>
    <t>ED-49660</t>
  </si>
  <si>
    <t>ED-49656</t>
  </si>
  <si>
    <t>ED-49657</t>
  </si>
  <si>
    <t>ED-49659</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</si>
  <si>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</si>
  <si>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</si>
  <si>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</si>
  <si>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</si>
  <si>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ED-48221</t>
  </si>
  <si>
    <t>ALVENARIA DE VEDAÇÃO COM TIJOLO CERÂMICO LAMINADO, 18 FUROS, ESP. 5,5CM, COM ACABAMENTO APARENTE, INCLUSIVE ARGAMASSA PARA ASSENTAMENTO</t>
  </si>
  <si>
    <t>ED-48229</t>
  </si>
  <si>
    <t>ALVENARIA DE VEDAÇÃO COM TIJOLO MACIÇO REQUEIMADO, ESP. 10CM, COM ACABAMENTO APARENTE, INCLUSIVE ARGAMASSA PARA ASSENTAMENTO</t>
  </si>
  <si>
    <t>ED-48227</t>
  </si>
  <si>
    <t>ALVENARIA DE VEDAÇÃO COM TIJOLO MACIÇO REQUEIMADO, ESP. 10CM, PARA REVESTIMENTO, INCLUSIVE ARGAMASSA PARA ASSENTAMENTO</t>
  </si>
  <si>
    <t>ED-48230</t>
  </si>
  <si>
    <t>ALVENARIA DE VEDAÇÃO COM TIJOLO MACIÇO REQUEIMADO, ESP. 20CM, COM ACABAMENTO APARENTE, INCLUSIVE ARGAMASSA PARA ASSENTAMENTO</t>
  </si>
  <si>
    <t>ED-48228</t>
  </si>
  <si>
    <t>ALVENARIA DE VEDAÇÃO COM TIJOLO MACIÇO REQUEIMADO, ESP. 20CM, PARA REVESTIMENTO, INCLUSIVE ARGAMASSA PARA ASSENTAMENTO</t>
  </si>
  <si>
    <t>ED-48226</t>
  </si>
  <si>
    <t>ALVENARIA DE VEDAÇÃO COM TIJOLO MACIÇO REQUEIMADO, ESP. 5CM, PARA REVESTIMENTO, INCLUSIVE ARGAMASSA PARA ASSENTAMENTO</t>
  </si>
  <si>
    <t>ED-48232</t>
  </si>
  <si>
    <t>ALVENARIA DE VEDAÇÃO COM TIJOLO CERÂMICO FURADO, ESP. 14CM, PARA REVESTIMENTO, INCLUSIVE ARGAMASSA PARA ASSENTAMENTO</t>
  </si>
  <si>
    <t>ED-48233</t>
  </si>
  <si>
    <t>ALVENARIA DE VEDAÇÃO COM TIJOLO CERÂMICO FURADO, ESP. 19CM, PARA REVESTIMENTO, INCLUSIVE ARGAMASSA PARA ASSENTAMENTO</t>
  </si>
  <si>
    <t>ED-48231</t>
  </si>
  <si>
    <t>ALVENARIA DE VEDAÇÃO COM TIJOLO CERÂMICO FURADO, ESP. 9CM, PARA REVESTIMENTO, INCLUSIVE ARGAMASSA PARA ASSENTAMENTO</t>
  </si>
  <si>
    <t>ED-48195</t>
  </si>
  <si>
    <t>ALVENARIA DE VEDAÇÃO COM BLOCO DE CONCRETO, ESP. 14CM, COM ACABAMENTO APARENTE, INCLUSIVE ARGAMASSA PARA ASSENTAMENTO</t>
  </si>
  <si>
    <t>ED-48192</t>
  </si>
  <si>
    <t>ALVENARIA DE VEDAÇÃO COM BLOCO DE CONCRETO, ESP. 14CM, PARA REVESTIMENTO, INCLUSIVE ARGAMASSA PARA ASSENTAMENTO</t>
  </si>
  <si>
    <t>ED-48196</t>
  </si>
  <si>
    <t>ALVENARIA DE VEDAÇÃO COM BLOCO DE CONCRETO, ESP. 19CM, COM ACABAMENTO APARENTE, INCLUSIVE ARGAMASSA PARA ASSENTAMENTO</t>
  </si>
  <si>
    <t>ED-48193</t>
  </si>
  <si>
    <t>ALVENARIA DE VEDAÇÃO COM BLOCO DE CONCRETO, ESP. 19CM, PARA REVESTIMENTO, INCLUSIVE ARGAMASSA PARA ASSENTAMENTO</t>
  </si>
  <si>
    <t>ED-48194</t>
  </si>
  <si>
    <t>ALVENARIA DE VEDAÇÃO COM BLOCO DE CONCRETO, ESP. 9CM, COM ACABAMENTO APARENTE, INCLUSIVE ARGAMASSA PARA ASSENTAMENTO</t>
  </si>
  <si>
    <t>ED-48191</t>
  </si>
  <si>
    <t>ALVENARIA DE VEDAÇÃO COM BLOCO DE CONCRETO, ESP. 9CM, PARA REVESTIMENTO, INCLUSIVE ARGAMASSA PARA ASSENTAMENTO</t>
  </si>
  <si>
    <t>ED-48201</t>
  </si>
  <si>
    <t>ALVENARIA ESTRUTURAL COM BLOCO DE CONCRETO, ESP. 14CM, (FBK 4,5MPA), COM ACABAMENTO APARENTE, INCLUSIVE ARGAMASSA PARA ASSENTAMENTO</t>
  </si>
  <si>
    <t>ED-48198</t>
  </si>
  <si>
    <t>ALVENARIA ESTRUTURAL COM BLOCO DE CONCRETO, ESP. 14CM, (FBK 4,5MPA), PARA REVESTIMENTO, INCLUSIVE ARGAMASSA PARA ASSENTAMENTO</t>
  </si>
  <si>
    <t>ED-48202</t>
  </si>
  <si>
    <t>ALVENARIA ESTRUTURAL COM BLOCO DE CONCRETO, ESP. 19CM, (FBK 4,5MPA), COM ACABAMENTO APARENTE, INCLUSIVE ARGAMASSA PARA ASSENTAMENTO</t>
  </si>
  <si>
    <t>ED-48199</t>
  </si>
  <si>
    <t>ALVENARIA ESTRUTURAL COM BLOCO DE CONCRETO, ESP. 19CM, (FBK 4,5MPA), PARA REVESTIMENTO, INCLUSIVE ARGAMASSA PARA ASSENTAMENTO</t>
  </si>
  <si>
    <t>ED-48200</t>
  </si>
  <si>
    <t>ALVENARIA ESTRUTURAL COM BLOCO DE CONCRETO, ESP. 9CM, (FBK 4,5MPA), COM ACABAMENTO APARENTE, INCLUSIVE ARGAMASSA PARA ASSENTAMENTO</t>
  </si>
  <si>
    <t>ED-48197</t>
  </si>
  <si>
    <t>ALVENARIA ESTRUTURAL COM BLOCO DE CONCRETO, ESP. 9CM, (FBK 4,5MPA), PARA REVESTIMENTO, INCLUSIVE ARGAMASSA PARA ASSENTAMENTO</t>
  </si>
  <si>
    <t>ED-48394</t>
  </si>
  <si>
    <t>CINTA DE AMARRAÇÃO DE ALVENARIA COM BLOCO DE CONCRETO ESTRUTURAL, CANALETA TIPO "J", ESP. 14CM, (FBK 4,5MPA), COM ACABAMENTO APARENTE, INCLUSIVE ARGAMASSA PARA ASSENTAMENTO, EXCLUSIVE GRAUTE E ARMAÇÃO</t>
  </si>
  <si>
    <t>ED-48393</t>
  </si>
  <si>
    <t>CINTA DE AMARRAÇÃO DE ALVENARIA COM BLOCO DE CONCRETO ESTRUTURAL, CANALETA TIPO "J", ESP. 14CM, (FBK 4,5MPA), PARA REVESTIMENTO, INCLUSIVE ARGAMASSA PARA ASSENTAMENTO, EXCLUSIVE GRAUTE E ARMAÇÃO</t>
  </si>
  <si>
    <t>ED-48391</t>
  </si>
  <si>
    <t>CINTA DE AMARRAÇÃO DE ALVENARIA COM BLOCO DE CONCRETO ESTRUTURAL, CANALETA TIPO "U", ESP. 14CM, (FBK 4,5MPA), COM ACABAMENTO APARENTE, INCLUSIVE ARGAMASSA PARA ASSENTAMENTO, EXCLUSIVE GRAUTE E ARMAÇÃO</t>
  </si>
  <si>
    <t>ED-48388</t>
  </si>
  <si>
    <t>CINTA DE AMARRAÇÃO DE ALVENARIA COM BLOCO DE CONCRETO ESTRUTURAL, CANALETA TIPO "U", ESP. 14CM, (FBK 4,5MPA), PARA REVESTIMENTO, INCLUSIVE ARGAMASSA PARA ASSENTAMENTO, EXCLUSIVE GRAUTE E ARMAÇÃO</t>
  </si>
  <si>
    <t>ED-48392</t>
  </si>
  <si>
    <t>CINTA DE AMARRAÇÃO DE ALVENARIA COM BLOCO DE CONCRETO ESTRUTURAL, CANALETA TIPO "U", ESP. 19CM, (FBK 4,5MPA), COM ACABAMENTO APARENTE, INCLUSIVE ARGAMASSA PARA ASSENTAMENTO, EXCLUSIVE GRAUTE E ARMAÇÃO</t>
  </si>
  <si>
    <t>ED-48389</t>
  </si>
  <si>
    <t>CINTA DE AMARRAÇÃO DE ALVENARIA COM BLOCO DE CONCRETO ESTRUTURAL, CANALETA TIPO "U", ESP. 19CM, (FBK 4,5MPA), PARA REVESTIMENTO, INCLUSIVE ARGAMASSA PARA ASSENTAMENTO, EXCLUSIVE GRAUTE E ARMAÇÃO</t>
  </si>
  <si>
    <t>ED-48390</t>
  </si>
  <si>
    <t>CINTA DE AMARRAÇÃO DE ALVENARIA COM BLOCO DE CONCRETO ESTRUTURAL, CANALETA TIPO "U", ESP. 9CM, (FBK 4,5MPA), COM ACABAMENTO APARENTE, INCLUSIVE ARGAMASSA PARA ASSENTAMENTO, EXCLUSIVE GRAUTE E ARMAÇÃO</t>
  </si>
  <si>
    <t>ED-48387</t>
  </si>
  <si>
    <t>CINTA DE AMARRAÇÃO DE ALVENARIA COM BLOCO DE CONCRETO ESTRUTURAL, CANALETA TIPO "U", ESP. 9CM, (FBK 4,5MPA), PARA REVESTIMENTO, INCLUSIVE ARGAMASSA PARA ASSENTAMENTO, EXCLUSIVE GRAUTE E ARMAÇÃO</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</si>
  <si>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</si>
  <si>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</si>
  <si>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</si>
  <si>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</si>
  <si>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</si>
  <si>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</si>
  <si>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</si>
  <si>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</si>
  <si>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</si>
  <si>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</si>
  <si>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ED-48212</t>
  </si>
  <si>
    <t>ALVENARIA DE BLOCO DE CONCRETO CHEIO COM ARMAÇÃO, EM CONCRETO COM FCK 15MPA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</si>
  <si>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</si>
  <si>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</si>
  <si>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</si>
  <si>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</si>
  <si>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</si>
  <si>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</si>
  <si>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</si>
  <si>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</si>
  <si>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</si>
  <si>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</si>
  <si>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</si>
  <si>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</si>
  <si>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ED-48208</t>
  </si>
  <si>
    <t>ALVENARIA DE ELEMENTO VAZADO,  COBOGÓ DE CONCRETO (20X40CM), ESP. 10CM, TIPO VENEZIANA COM ACABAMENTO APARENTE, INCLUSIVE ARGAMASSA PARA ASSENTAMENTO</t>
  </si>
  <si>
    <t>ED-48207</t>
  </si>
  <si>
    <t>ALVENARIA DE ELEMENTO VAZADO,  COBOGÓ DE CONCRETO (20X40CM), ESP. 20CM, TIPO VENEZIANA COM ACABAMENTO APARENTE, INCLUSIVE ARGAMASSA PARA ASSENTAMENTO</t>
  </si>
  <si>
    <t>ED-48206</t>
  </si>
  <si>
    <t>ALVENARIA DE ELEMENTO VAZADO, COBOGÓ CERÂMICO (18X18CM), ESP. 7CM, COM ACABAMENTO APARENTE, INCLUSIVE ARGAMASSA PARA ASSENTAMENTO</t>
  </si>
  <si>
    <t>ED-48235</t>
  </si>
  <si>
    <t>ALVENARIA DE ELEMENTO VAZADO DE VIDRO,  BLOCO DE VIDRO (10X20CM), ESP. 10CM, TIPO CAPELA, INCLUSIVE ARGAMASSA PARA ASSENTAMENTO E REJUNTAMENTO</t>
  </si>
  <si>
    <t>ED-48236</t>
  </si>
  <si>
    <t>ALVENARIA DE ELEMENTO VAZADO DE VIDRO,  BLOCO DE VIDRO (10X20CM), ESP. 10CM, TIPO RIO, INCLUSIVE ARGAMASSA PARA ASSENTAMENTO E REJUNTAMENTO</t>
  </si>
  <si>
    <t>ED-48234</t>
  </si>
  <si>
    <t>ALVENARIA DE VEDAÇÃO COM BLOCO DE VIDRO (19X19CM), ESP. 8CM, TIPO ONDULADO, INCLUSIVE ARGAMASSA PARA ASSENTAMENTO E REJUTAMENTO</t>
  </si>
  <si>
    <t>ED-50950</t>
  </si>
  <si>
    <t>FECHAMENTO DE EMPENA COM QUADRO EM PERFIL, CANTONEIRA 2" X 2", SOLDADO, E TELA FIO 12 MALHA 1/2" (CONFORME DETALHE DE PRÉDIO ESCOLAR, INCLUSIVE PINTURA ESMALTE)</t>
  </si>
  <si>
    <t>ED-8346</t>
  </si>
  <si>
    <t>ENCUNHAMENTO DE ALVENARIA DE VEDAÇÃO COM ARGAMASSA, INCLUSIVE ADITIVO EXPANSOR PARA ENCUNHAMENTO</t>
  </si>
  <si>
    <t>ED-48397</t>
  </si>
  <si>
    <t>ENCUNHAMENTO DE ALVENARIA DE VEDAÇÃO COM ESPUMA DE POLIURETANO EXPANSIVA</t>
  </si>
  <si>
    <t>ED-9906</t>
  </si>
  <si>
    <t>ED-9903</t>
  </si>
  <si>
    <t>ED-48210</t>
  </si>
  <si>
    <t>ED-48209</t>
  </si>
  <si>
    <t>ED-48211</t>
  </si>
  <si>
    <t>ED-48536</t>
  </si>
  <si>
    <t>DIVISÓRIA EM PAINEL REMOVÍVEL, NÚCLEO COMPENSADO NAVAL - P. AÇO TIPO C</t>
  </si>
  <si>
    <t>ED-48537</t>
  </si>
  <si>
    <t>DIVISÓRIA EM PAINEL REMOVÍVEL, NÚCLEO COMPENSADO NAVAL - P. ALUMÍNIO TIPO C</t>
  </si>
  <si>
    <t>ED-48532</t>
  </si>
  <si>
    <t>DIVISÓRIA EM ARDÓSIA E = 3 CM, INCLUSIVE FERRAGENS EM LATÃO CROMADO</t>
  </si>
  <si>
    <t>ED-48535</t>
  </si>
  <si>
    <t>DIVISÓRIA EM ARDÓSIA E = 3 CM, INCLUSIVE PERFIS EM CHAPA 18</t>
  </si>
  <si>
    <t>ED-48533</t>
  </si>
  <si>
    <t>DIVISÓRIA EM GRANITO CINZA ANDORINHA E = 3 CM, INCLUSIVE FERRAGENS EM LATÃO CROMADO</t>
  </si>
  <si>
    <t>ED-48531</t>
  </si>
  <si>
    <t>DIVISÓRIA EM MÁRMORE BRANCO E = 3 CM, INCLUSIVE FERRAGENS EM LATÃO CROMADO</t>
  </si>
  <si>
    <t>ED-48534</t>
  </si>
  <si>
    <t>DIVISÓRIA EM MARMORITE E = 3 CM, INCLUSIVE FERRAGENS EM LATÃO CROMADO</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</si>
  <si>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</si>
  <si>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</si>
  <si>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ED-50951</t>
  </si>
  <si>
    <t>FORNECIMENTO E ASSENTAMENTO DE GRADE FIXA DE FERRO, PARA PROTEÇÃO DE JANELAS</t>
  </si>
  <si>
    <t>ED-23034</t>
  </si>
  <si>
    <t>PORTA METÁLICA, TIPO DE ABRIR, COM UMA (1) FOLHA, EM CHAPA GALVANIZADA LAMBRIL, MODELO QUADRADO, INCLUSIVE PINTURA ANTICORROSIVA A BASE DE ÓXIDO DE FERRO (ZARCÃO), UMA (1) DEMÃO, FORNECIMENTO E ASSENTAMENTO, EXCLUSIVE FECHADURA E DOBRADIÇA</t>
  </si>
  <si>
    <t>ED-13908</t>
  </si>
  <si>
    <t>PORTA METÁLICA, TIPO DE CORRER, COM DUAS (2) FOLHAS, EM CHAPA GALVANIZADA LAMBRIL, MODELO ONDULADA, INCLUSIVE FORNECIMENTO, ASSENTAMENTO, PERFIS PARA MARCO E PINTURA ANTICORROSIVA COM UMA (1) DEMÃO, EXCLUSIVE FECHADURA E ROLDANAS</t>
  </si>
  <si>
    <t>ED-13888</t>
  </si>
  <si>
    <t>PORTA METÁLICA, TIPO DE CORRER, COM UMA (1) FOLHA, EM CHAPA GALVANIZADA LAMBRIL, MODELO ONDULADA, INCLUSIVE FORNECIMENTO, ASSENTAMENTO, PERFIS PARA MARCO E PINTURA ANTICORROSIVA COM UMA (1) DEMÃO, EXCLUSIVE FECHADURA E ROLDANAS</t>
  </si>
  <si>
    <t>ED-23035</t>
  </si>
  <si>
    <t>PORTA METÁLICA VENEZIANA, TIPO DE ABRIR, COM UMA (1) FOLHA, EM PERFIL VENEZIANA ENRIJECIDO, INCLUSIVE PINTURA ANTICORROSIVA A BASE DE ÓXIDO DE FERRO (ZARCÃO), UMA (1) DEMÃO, FORNECIMENTO E ASSENTAMENTO, EXCLUSIVE FECHADURA E DOBRADIÇA</t>
  </si>
  <si>
    <t>ED-50933</t>
  </si>
  <si>
    <t>ASSENTAMENTO DE GRADIS E PORTÕES</t>
  </si>
  <si>
    <t>ED-50931</t>
  </si>
  <si>
    <t>ASSENTAMENTO DE JANELAS METÁLICAS BASCULANTE OU FIXA</t>
  </si>
  <si>
    <t>ED-50932</t>
  </si>
  <si>
    <t>ASSENTAMENTO DE JANELAS METÁLICAS DE CORRER E MAXIM-AR</t>
  </si>
  <si>
    <t>ED-50934</t>
  </si>
  <si>
    <t>ASSENTAMENTO DE PORTA DE METÁLICA UMA (1) OU DUAS (2) FOLHAS</t>
  </si>
  <si>
    <t>ED-50930</t>
  </si>
  <si>
    <t>ED-50954</t>
  </si>
  <si>
    <t>FORNECIMENTO E ASSENTAMENTO DE JANELA BASCULANTE DE FERRO</t>
  </si>
  <si>
    <t>ED-50957</t>
  </si>
  <si>
    <t>FORNECIMENTO E ASSENTAMENTO DE JANELA BASCULANTE EM METALON</t>
  </si>
  <si>
    <t>ED-50955</t>
  </si>
  <si>
    <t>FORNECIMENTO E ASSENTAMENTO DE JANELA DE CORRER EM FERRO</t>
  </si>
  <si>
    <t>ED-50958</t>
  </si>
  <si>
    <t>FORNECIMENTO E ASSENTAMENTO DE JANELA DE CORRER EM METALON</t>
  </si>
  <si>
    <t>ED-50956</t>
  </si>
  <si>
    <t>FORNECIMENTO E ASSENTAMENTO DE JANELA EM FERRO, TIPO MAXIM-AR, INCLUSIVE FERRAGENS E ACESSÓRIOS</t>
  </si>
  <si>
    <t>ED-50959</t>
  </si>
  <si>
    <t>FORNECIMENTO E ASSENTAMENTO DE JANELA EM METALON, TIPO MAXIM-AR, INCLUSIVE FERRAGENS E ACESSÓRIOS</t>
  </si>
  <si>
    <t>ED-50960</t>
  </si>
  <si>
    <t>FORNECIMENTO E ASSENTAMENTO DE JANELA VENEZIANA FIXAS METALON</t>
  </si>
  <si>
    <t>ED-50971</t>
  </si>
  <si>
    <t>PORTA COMPLETA, ESTRUTURA E MARCO EM CHAPA DOBRADA - 60 X 210 CM</t>
  </si>
  <si>
    <t>ED-50972</t>
  </si>
  <si>
    <t>PORTA COMPLETA, ESTRUTURA E MARCO EM CHAPA DOBRADA - 70 X 210 CM</t>
  </si>
  <si>
    <t>ED-50973</t>
  </si>
  <si>
    <t>PORTA COMPLETA, ESTRUTURA E MARCO EM CHAPA DOBRADA - 80 X 210 CM</t>
  </si>
  <si>
    <t>ED-50974</t>
  </si>
  <si>
    <t>PORTA COMPLETA, ESTRUTURA E MARCO EM CHAPA DOBRADA - 80 X 210 CM, COM BARRA DE APOIO</t>
  </si>
  <si>
    <t>ED-50975</t>
  </si>
  <si>
    <t>PORTA COMPLETA, ESTRUTURA E MARCO EM CHAPA DOBRADA - 90 X 210 CM</t>
  </si>
  <si>
    <t>ED-50978</t>
  </si>
  <si>
    <t>PORTA DE SANITÁRIO COMPLETA, COM BATENTES DE FERRO, ESTRUTURA EM METALON 20 X 30, FOLHA EM CHAPA GALVANIZADA Nº. 18, TRANQUETA E DOBRADIÇAS - 60 X 180 CM</t>
  </si>
  <si>
    <t>ED-50976</t>
  </si>
  <si>
    <t>PORTA DE SANITÁRIO COMPLETA, COM BATENTES DE FERRO, ESTRUTURA EM METALON 20 X 30 MM, FOLHA EM CHAPA GALVANIZADA Nº. 18, TRANQUETA E DOBRADIÇAS - 60 X 150 CM</t>
  </si>
  <si>
    <t>ED-50977</t>
  </si>
  <si>
    <t>PORTA DE SANITÁRIO COMPLETA, COM BATENTES DE FERRO, ESTRUTURA EM METALON 20 X 30 MM, FOLHA EM CHAPA GALVANIZADA Nº. 18, TRANQUETA E DOBRADIÇAS - 80 X 150 CM</t>
  </si>
  <si>
    <t>ED-50979</t>
  </si>
  <si>
    <t>PORTA EM PERFIL E CHAPA METÁLICA</t>
  </si>
  <si>
    <t>ED-49584</t>
  </si>
  <si>
    <t>FOLHA DE PORTA MADEIRA DE LEI PRANCHETA PARA PINTURA L &lt;= 60 CM, H &lt;= 180 CM</t>
  </si>
  <si>
    <t>ED-49585</t>
  </si>
  <si>
    <t>FOLHA DE PORTA MADEIRA DE LEI PRANCHETA PARA PINTURA 60 X 210 CM</t>
  </si>
  <si>
    <t>ED-49586</t>
  </si>
  <si>
    <t>FOLHA DE PORTA MADEIRA DE LEI PRANCHETA PARA PINTURA 70 X 210 CM</t>
  </si>
  <si>
    <t>ED-49587</t>
  </si>
  <si>
    <t>FOLHA DE PORTA MADEIRA DE LEI PRANCHETA PARA PINTURA 80 X 210 CM</t>
  </si>
  <si>
    <t>ED-49588</t>
  </si>
  <si>
    <t>FOLHA DE PORTA MADEIRA DE LEI PRANCHETA PARA PINTURA 90 X 210 CM</t>
  </si>
  <si>
    <t>ED-49589</t>
  </si>
  <si>
    <t>MARCO DE MADEIRA DE LEI PARA PINTURA, L = 14 CM, 60 X 210 CM</t>
  </si>
  <si>
    <t>ED-49590</t>
  </si>
  <si>
    <t>MARCO EM MADEIRA DE LEI PARA PINTURA, L = 14 CM, 70 X 210 CM</t>
  </si>
  <si>
    <t>ED-49591</t>
  </si>
  <si>
    <t>MARCO EM MADEIRA DE LEI PARA PINTURA, L = 14 CM, 80 X 210 CM</t>
  </si>
  <si>
    <t>ED-49592</t>
  </si>
  <si>
    <t>MARCO EM MADEIRA DE LEI PARA PINTURA, L = 14 CM, 90 X 210 CM</t>
  </si>
  <si>
    <t>ED-49600</t>
  </si>
  <si>
    <t>PORTA DE ABRIR, MADEIRA DE LEI PRANCHETA PARA PINTURA COMPLETA 60 X 210 CM,COM FERRAGENS EM FERRO LATONADO</t>
  </si>
  <si>
    <t>ED-49601</t>
  </si>
  <si>
    <t>PORTA DE ABRIR, MADEIRA DE LEI PRANCHETA PARA PINTURA COMPLETA 70 X 210 CM,COM FERRAGENS EM FERRO LATONADO</t>
  </si>
  <si>
    <t>ED-49602</t>
  </si>
  <si>
    <t>PORTA DE ABRIR, MADEIRA DE LEI PRANCHETA PARA PINTURA COMPLETA 80 X 210 CM,COM FERRAGENS EM FERRO LATONADO</t>
  </si>
  <si>
    <t>ED-49603</t>
  </si>
  <si>
    <t>PORTA DE ABRIR, MADEIRA DE LEI PRANCHETA PARA PINTURA COMPLETA 90 X 210 CM,COM FERRAGENS EM FERRO LATONADO</t>
  </si>
  <si>
    <t>ED-49611</t>
  </si>
  <si>
    <t>RÉGUA PARA ALIZARES DE 5 X 1 CM DE MADEIRA DE LEI PARA PINTURA COLOCADO</t>
  </si>
  <si>
    <t>ED-49612</t>
  </si>
  <si>
    <t>RÉGUA PARA ALIZARES DE 7 X 1 CM DE MADEIRA DE LEI PARA PINTURA COLOCADO</t>
  </si>
  <si>
    <t>ED-49607</t>
  </si>
  <si>
    <t>PORTA EM MADEIRA DE LEI ESPECIAL COMPLETA 60 X 210 CM, COM REVESTIMENTO EM LAMINADO MELAMÍNICO NAS DUAS FACES, INCLUSIVE FERRAGENS E MAÇANETA TIPO ALAVANCA</t>
  </si>
  <si>
    <t>ED-49606</t>
  </si>
  <si>
    <t>PORTA EM MADEIRA DE LEI ESPECIAL COMPLETA 70 X 210 CM, COM REVESTIMENTO EM LAMINADO MELAMÍNICO NAS DUAS FACES, INCLUSIVE FERRAGENS E MAÇANETA TIPO ALAVANCA</t>
  </si>
  <si>
    <t>ED-49605</t>
  </si>
  <si>
    <t>PORTA EM MADEIRA DE LEI ESPECIAL COMPLETA 80 X 210 CM, COM REVESTIMENTO EM LAMINADO MELAMÍNICO NAS DUAS FACES, INCLUSIVE FERRAGENS E MAÇANETA TIPO ALAVANCA</t>
  </si>
  <si>
    <t>ED-49604</t>
  </si>
  <si>
    <t>PORTA EM MADEIRA DE LEI ESPECIAL COMPLETA 90 X 210 CM, PARA PINTURA, PARA P.N.E., COM PROTEÇÃO INFERIOR EM LAMINADO MELAMÍNICO, INCLUSIVE FERRAGENS E MAÇANETA TIPO ALAVANCA (P2)</t>
  </si>
  <si>
    <t>ED-49599</t>
  </si>
  <si>
    <t>PORTA EM MADEIRA DE LEI REVESTIDA EM LAMINADO MELAMÍNICO, COM MARCO EM ALUMÍNIO ANODIZADO NATURAL, TARJETA LIVRE/OCUPADO E DOBRADIÇAS - 60 X 165 CM</t>
  </si>
  <si>
    <t>ED-49597</t>
  </si>
  <si>
    <t>PORTA DE MADEIRA, TIPO PRANCHETA, COM MARCO FERRO "L" 1 1/4 X 1/8", TARJETA E DOBRADIÇAS - 100 X 160 CM</t>
  </si>
  <si>
    <t>ED-49594</t>
  </si>
  <si>
    <t>PORTA DE MADEIRA, TIPO PRANCHETA, COM MARCO FERRO "L" 1 1/4 X 1/8", TARJETA E DOBRADIÇAS - 55 X 180 CM</t>
  </si>
  <si>
    <t>ED-49598</t>
  </si>
  <si>
    <t>PORTA DE MADEIRA, TIPO PRANCHETA, COM MARCO FERRO "L" 1 1/4 X 1/8", TARJETA LIVRE/OCUPADO E DOBRADIÇAS - 100 X 160 CM</t>
  </si>
  <si>
    <t>ED-49593</t>
  </si>
  <si>
    <t>PORTA DE MADEIRA, TIPO PRANCHETA, COM MARCO FERRO "L" 1 1/4 X 1/8", TARJETA LIVRE/OCUPADO E DOBRADIÇAS - 55 X 160 CM</t>
  </si>
  <si>
    <t>ED-49595</t>
  </si>
  <si>
    <t>PORTA DE MADEIRA, TIPO PRANCHETA, COM MARCO FERRO "L" 1 1/4 X 1/8", TARJETA LIVRE/OCUPADO E DOBRADIÇAS - 55 X 180 CM</t>
  </si>
  <si>
    <t>ED-49596</t>
  </si>
  <si>
    <t>PORTA DE MADEIRA, TIPO PRANCHETA, COM MARCO FERRO "L" 1 1/4 X 1/8", TARJETA LIVRE/OCUPADO E DOBRADIÇAS - 60 X 165 CM</t>
  </si>
  <si>
    <t>ED-49582</t>
  </si>
  <si>
    <t>ED-49583</t>
  </si>
  <si>
    <t>PROTETOR DE PAREDE BATE MACA EM PVC RÍGIDO DE ALTO IMPACTO, BASE DE FIXAÇÃO, TERMINAIS DE ACABAMENTO E ADAPTADORES L = 200 MM</t>
  </si>
  <si>
    <t>ED-7066</t>
  </si>
  <si>
    <t>FORNECIMENTO DE VISOR 30X20 CM DE VIDRO EM CRISTAL INCOLOR FIXO E=4 MM COM MOLDURA DE MADEIRA, INSTALADO EM PORTA DE MADEIRA</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</si>
  <si>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</si>
  <si>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</si>
  <si>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</si>
  <si>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</si>
  <si>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ED-49701</t>
  </si>
  <si>
    <t>FECHADURA TIPO BANHEIRO (TRANQUETA), GRAU DE SEGURANÇA MÉDIO, DISTÂNCIA DE BROCA 40MM, ACABAMENTO COM ESPELHO CROMADO E MAÇANETA MODELO ALAVANCA EM ZAMAC, INCLUSIVE ACESSÓRIOS PARA FIXAÇÃO E UMA (1) CHAVE</t>
  </si>
  <si>
    <t>ED-21612</t>
  </si>
  <si>
    <t>FECHADURA TIPO EXTERNA, EM PORTA METÁLICA, GRAU DE SEGURANÇA MÉDIO, DISTÂNCIA DE BROCA 20MM, ACABAMENTO COM ESPELHO CROMADO E MAÇANETA MODELO ALAVANCA EM ZAMAC, INCLUSIVE ACESSÓRIOS PARA FIXAÇÃO E DUAS (2) CHAVES</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</si>
  <si>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</si>
  <si>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</si>
  <si>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</si>
  <si>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</si>
  <si>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</si>
  <si>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</si>
  <si>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</si>
  <si>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</si>
  <si>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ED-49702</t>
  </si>
  <si>
    <t>MOLA HIDRÁULICA NORMAL</t>
  </si>
  <si>
    <t>ED-49704</t>
  </si>
  <si>
    <t>ED-49705</t>
  </si>
  <si>
    <t>ED-50988</t>
  </si>
  <si>
    <t>PORTA CORTA-FOGO, COLOCAÇÃO E ACABAMENTO, DE ABRIR, UMA FOLHA COM DOBRADIÇA ESPECIAL, MOLA DE FECHAMENTO, FECHADURA, MAÇANETA E DEMAIS FERRAGENS DE ACABAMENTO, DIMENSÕES 0,80 X 2,10 M</t>
  </si>
  <si>
    <t>ED-50989</t>
  </si>
  <si>
    <t>PORTA CORTA-FOGO, COLOCAÇÃO E ACABAMENTO, DE ABRIR, UMA FOLHA COM DOBRADIÇA ESPECIAL, MOLA DE FECHAMENTO, FECHADURA, MAÇANETA E DEMAIS FERRAGENS DE ACABAMENTO, DIMENSÕES 0,90 X 2,10 M</t>
  </si>
  <si>
    <t>ED-50990</t>
  </si>
  <si>
    <t>ED-50992</t>
  </si>
  <si>
    <t>VEDAÇÃO DE ESQUADRIAS METÁLICAS COM SILICONE PASTOSO</t>
  </si>
  <si>
    <t>ED-48414</t>
  </si>
  <si>
    <t>CAIBRO DE MADEIRA EM PARAJU 7 X 4 CM</t>
  </si>
  <si>
    <t>ED-48408</t>
  </si>
  <si>
    <t>ENGRADAMENTO PARA TELHADO DE FIBROCIMENTO ONDULADA</t>
  </si>
  <si>
    <t>ED-48409</t>
  </si>
  <si>
    <t>ENGRADAMENTO PARA TELHADO DE FIBROCIMENTO TIPO KALHETA, CANALETE 49</t>
  </si>
  <si>
    <t>ED-48410</t>
  </si>
  <si>
    <t>ENGRADAMENTO PARA TELHADO DE FIBROCIMENTO TIPO KALHETÃO, CANALETE 90</t>
  </si>
  <si>
    <t>ED-48407</t>
  </si>
  <si>
    <t>ENGRADAMENTO PARA TELHAS CERÂMICA OU CONCRETO EM MADEIRA PARAJU</t>
  </si>
  <si>
    <t>ED-48412</t>
  </si>
  <si>
    <t>PEÇAS DE MADEIRA EM PARAJU 12 X 8 CM</t>
  </si>
  <si>
    <t>ED-48411</t>
  </si>
  <si>
    <t>PEÇAS DE MADEIRA EM PARAJU 15 X 8 CM</t>
  </si>
  <si>
    <t>ED-48413</t>
  </si>
  <si>
    <t>PEÇAS DE MADEIRA EM PARAJU 8 X 8 CM</t>
  </si>
  <si>
    <t>ED-48415</t>
  </si>
  <si>
    <t>RIPA EM MADEIRA EM 4 X 1,5 CM</t>
  </si>
  <si>
    <t>ED-20603</t>
  </si>
  <si>
    <t>FORNECIMENTO DE ESTRUTURA METÁLICA E ENGRADAMENTO METÁLICO, EM AÇO, PARA TELHADO, EXCLUSIVE TELHA, INCLUSIVE FABRICAÇÃO, TRANSPORTE, MONTAGEM E APLICAÇÃO DE FUNDO PREPARADOR ANTICORROSIVO EM SUPERFÍCIE METÁLICA, UMA (1) DEMÃO</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</si>
  <si>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</si>
  <si>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</si>
  <si>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</si>
  <si>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</si>
  <si>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</si>
  <si>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</si>
  <si>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</si>
  <si>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</si>
  <si>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</si>
  <si>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</si>
  <si>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</si>
  <si>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</si>
  <si>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ED-20572</t>
  </si>
  <si>
    <t>FORNECIMENTO DE ESTRUTURA METÁLICA E ENGRADAMENTO METÁLICO PARA TELHADO EM ARCO DE QUADRA POLIESPORTIVA EM AÇO PATINÁVEL, COBERTURA EM ARCO PADRÃO DA QUADRA ESCOLAR, EXCLUSIVE TELHA, INCLUSIVE PILAR METÁLICO, FABRICAÇÃO, TRANSPORTE E MONTAGEM</t>
  </si>
  <si>
    <t>ED-48425</t>
  </si>
  <si>
    <t>COBERTURA EM TELHA DE FIBROCIMENTO ESTRUTURAL, ESP. 8MM, COM RECOBRIMENTO TRANSVERSAL E LONGITUDINAL, EXCLUSIVE CUMEEIRA, INCLUSIVE ACESSÓRIOS DE FIXAÇÃO E IÇAMENTO</t>
  </si>
  <si>
    <t>ED-48423</t>
  </si>
  <si>
    <t>COBERTURA EM TELHA DE FIBROCIMENTO ONDULADA E = 5 MM</t>
  </si>
  <si>
    <t>ED-48424</t>
  </si>
  <si>
    <t>COBERTURA EM TELHA DE FIBROCIMENTO ONDULADA E = 6 MM</t>
  </si>
  <si>
    <t>ED-48426</t>
  </si>
  <si>
    <t>COBERTURA EM TELHA DE FIBROCIMENTO TIPO KALHETA, CANALETE 49</t>
  </si>
  <si>
    <t>ED-48427</t>
  </si>
  <si>
    <t>COBERTURA EM TELHA DE FIBROCIMENTO TIPO KALHETÃO,CANALETE 90</t>
  </si>
  <si>
    <t>ED-48417</t>
  </si>
  <si>
    <t>COLOCAÇÃO DE RUFO EM FIBROCIMENTO PARA TELHA ONDULADA</t>
  </si>
  <si>
    <t>ED-13852</t>
  </si>
  <si>
    <t>COBERTURA EM TELHA METÁLICA GALVANIZADA ONDULADA, TIPO SIMPLES, ESP. 0,50MM, ACABAMENTO NATURAL, INCLUSIVE ACESSÓRIOS PARA FIXAÇÃO, FORNECIMENTO E INSTALAÇÃO</t>
  </si>
  <si>
    <t>ED-48430</t>
  </si>
  <si>
    <t>COBERTURA EM TELHA METÁLICA GALVANIZADA TRAPEZOIDAL, DUPLA COM TRATAMENTO ANTI-CHAMA</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</si>
  <si>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</si>
  <si>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</si>
  <si>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ED-48428</t>
  </si>
  <si>
    <t>COBERTURA EM TELHA METÁLICA GALVANIZADA TRAPEZOIDAL, TIPO SIMPLES, ESP. 0,50MM, ACABAMENTO NATURAL, INCLUSIVE ACESSÓRIOS PARA FIXAÇÃO, FORNECIMENTO E INSTALAÇÃO</t>
  </si>
  <si>
    <t>ED-48432</t>
  </si>
  <si>
    <t>COBERTURA EM TELHA ONDULADA TRADICIONAL DE FIBRA VEGETAL COM BETUME ESP. = 3 MM - INCLINAÇÃO ACIMA DE 15º (FIXAÇÃO EM ESTRUTURA METÁLICA)</t>
  </si>
  <si>
    <t>ED-48431</t>
  </si>
  <si>
    <t>COBERTURA EM TELHA ONDULADA TRADICIONAL DE FIBRA VEGETAL COM BETUME ESP. = 3 MM - INCLINAÇÃO DE 10º A 15º (FIXAÇÃO EM ESTRUTURA METÁLICA)</t>
  </si>
  <si>
    <t>ED-48418</t>
  </si>
  <si>
    <t>COLOCAÇÃO DE RUFO EM POLIETILENO PARA TELHA VEGETAL TRADICIONAL</t>
  </si>
  <si>
    <t>ED-48421</t>
  </si>
  <si>
    <t>COBERTURA EM TELHA CERÂMICA COLONIAL CURVA, 26 UNID/M2</t>
  </si>
  <si>
    <t>ED-48420</t>
  </si>
  <si>
    <t>COBERTURA EM TELHA CERÂMICA COLONIAL PLANA, 24 UNID/M2</t>
  </si>
  <si>
    <t>ED-48419</t>
  </si>
  <si>
    <t>COBERTURA EM TELHA CERÂMICA FRANCESA</t>
  </si>
  <si>
    <t>ED-48406</t>
  </si>
  <si>
    <t>EMBOÇAMENTO DA ÚLTIMA FIADA DE TELHA CERÂMICA COM ARGAMASSA DE CIMENTO, CAL HIDRATADA E AREIA SEM PENEIRAR, NO TRAÇO 1:2:9</t>
  </si>
  <si>
    <t>ED-48403</t>
  </si>
  <si>
    <t>COLOCAÇÃO DE CUMEEIRA DE FIBROCIMENTO PARA TELHA KALHETA, CANALETE 49</t>
  </si>
  <si>
    <t>ED-48404</t>
  </si>
  <si>
    <t>COLOCAÇÃO DE CUMEEIRA DE FIBROCIMENTO PARA TELHA KALHETÃO,CANALETE 90</t>
  </si>
  <si>
    <t>ED-48402</t>
  </si>
  <si>
    <t>COLOCAÇÃO DE CUMEEIRA GALVANIZADA TRAPEZOIDAL E = 0,50 MM, SIMPLES</t>
  </si>
  <si>
    <t>ED-48405</t>
  </si>
  <si>
    <t>COLOCAÇÃO DE CUMEEIRA ONDULADA DE FIBRA VEGETAL COM BETUME - TRADICIONAL</t>
  </si>
  <si>
    <t>ED-48416</t>
  </si>
  <si>
    <t>COLOCAÇÃO DE ESPIGÃO EM FIBROCIMENTO PARA TELHA ONDULADA</t>
  </si>
  <si>
    <t>ED-48401</t>
  </si>
  <si>
    <t>CUMEEIRA NORMAL OU ARTICULADA DE FIBROCIMENTO PARA TELHA ONDULADA E = 6 OU 8 MM</t>
  </si>
  <si>
    <t>ED-48400</t>
  </si>
  <si>
    <t>ED-50653</t>
  </si>
  <si>
    <t>ED-50648</t>
  </si>
  <si>
    <t>ED-50649</t>
  </si>
  <si>
    <t>ED-50650</t>
  </si>
  <si>
    <t>ED-50651</t>
  </si>
  <si>
    <t>ED-50652</t>
  </si>
  <si>
    <t>ED-50660</t>
  </si>
  <si>
    <t>ED-50654</t>
  </si>
  <si>
    <t>ED-50655</t>
  </si>
  <si>
    <t>ED-50656</t>
  </si>
  <si>
    <t>ED-50657</t>
  </si>
  <si>
    <t>ED-50658</t>
  </si>
  <si>
    <t>ED-50659</t>
  </si>
  <si>
    <t>ED-50661</t>
  </si>
  <si>
    <t>ED-50662</t>
  </si>
  <si>
    <t>ED-50663</t>
  </si>
  <si>
    <t>ED-50675</t>
  </si>
  <si>
    <t>ED-50676</t>
  </si>
  <si>
    <t>ED-50677</t>
  </si>
  <si>
    <t>ED-50678</t>
  </si>
  <si>
    <t>ED-50679</t>
  </si>
  <si>
    <t>ED-50680</t>
  </si>
  <si>
    <t>ED-50681</t>
  </si>
  <si>
    <t>ED-50682</t>
  </si>
  <si>
    <t>ED-50683</t>
  </si>
  <si>
    <t>ED-50684</t>
  </si>
  <si>
    <t>ED-50685</t>
  </si>
  <si>
    <t>ED-50667</t>
  </si>
  <si>
    <t>ED-48433</t>
  </si>
  <si>
    <t>COLOCAÇÃO DE VEDA ONDA EM POLIETILENO PARA TELHA ONDULADA</t>
  </si>
  <si>
    <t>ED-50669</t>
  </si>
  <si>
    <t>CONDUTOR DE AP DO TELHADO EM TUBO PVC ESGOTO, INCLUSIVE CONEXÕES E SUPORTES, 75 MM</t>
  </si>
  <si>
    <t>ED-50673</t>
  </si>
  <si>
    <t>ED-50674</t>
  </si>
  <si>
    <t>ED-50672</t>
  </si>
  <si>
    <t>ED-49962</t>
  </si>
  <si>
    <t>RALO SEMI- HEMISFÉRICO TIPO ABACAXI D = 100 MM</t>
  </si>
  <si>
    <t>ED-49960</t>
  </si>
  <si>
    <t>RALO SEMI- HEMISFÉRICO TIPO ABACAXI D = 50 MM</t>
  </si>
  <si>
    <t>ED-49961</t>
  </si>
  <si>
    <t>RALO SEMI- HEMISFÉRICO TIPO ABACAXI D = 75 MM</t>
  </si>
  <si>
    <t>ED-50671</t>
  </si>
  <si>
    <t>BUZINOTE PARA LAJES - DRENO COM TUBO DE 2" EMBUTIDO NO CONCRETO</t>
  </si>
  <si>
    <t>ED-50764</t>
  </si>
  <si>
    <t>REVESTIMENTO COM IMPERMEABILIZANTE EM DUAS (2) CAMADAS SOBREPOSTAS DE ARGAMASSA, TRAÇO 1:3 (CIMENTO E AREIA) COM ADITIVO IMPERMEABILIZANTE, ESP. 20MM, INCLUSIVE PINTURA COM DUAS (2) DEMÃOS COM EMULSÃO ASFÁLTICA</t>
  </si>
  <si>
    <t>ED-50167</t>
  </si>
  <si>
    <t>IMPERMEABILIZAÇÃO COM ARGAMASSA TRAÇO 1:3, E = 2,50 CM COM ADITIVO</t>
  </si>
  <si>
    <t>ED-50171</t>
  </si>
  <si>
    <t>IMPERMEABILIZAÇÃO POR CRISTALIZAÇÃO</t>
  </si>
  <si>
    <t>ED-50175</t>
  </si>
  <si>
    <t>PINTURA IMPERMEABILIZANTE COM ARGAMASSA POLIMÉRICA</t>
  </si>
  <si>
    <t>ED-13286</t>
  </si>
  <si>
    <t>ED-13287</t>
  </si>
  <si>
    <t>ED-13288</t>
  </si>
  <si>
    <t>ED-50170</t>
  </si>
  <si>
    <t>ED-13289</t>
  </si>
  <si>
    <t>ED-13290</t>
  </si>
  <si>
    <t>ED-13291</t>
  </si>
  <si>
    <t>ED-13292</t>
  </si>
  <si>
    <t>ED-50176</t>
  </si>
  <si>
    <t>ED-13279</t>
  </si>
  <si>
    <t>ED-13280</t>
  </si>
  <si>
    <t>ED-13281</t>
  </si>
  <si>
    <t>ED-13282</t>
  </si>
  <si>
    <t>ED-13283</t>
  </si>
  <si>
    <t>ED-13284</t>
  </si>
  <si>
    <t>ED-13285</t>
  </si>
  <si>
    <t>ED-50173</t>
  </si>
  <si>
    <t>ED-50174</t>
  </si>
  <si>
    <t>PINTURA COM EMULSÃO ASFÁLTICA, DUAS (2) DEMÃOS</t>
  </si>
  <si>
    <t>ED-50168</t>
  </si>
  <si>
    <t>IMPERMEABILIZAÇÃO COM MANTA ASFÁLTICA PRÉ-FABRICADA, E = 4 MM</t>
  </si>
  <si>
    <t>ED-50169</t>
  </si>
  <si>
    <t>IMPERMEABILIZAÇÃO COM MANTA ASFÁLTICA PRÉ-FABRICADA, E = 4 MM - ANTI-RAIZ</t>
  </si>
  <si>
    <t>ED-50533</t>
  </si>
  <si>
    <t>APICOAMENTO DE PISO CIMENTADO - PROFUNDIDADE ATÉ 1 CM</t>
  </si>
  <si>
    <t>ED-50600</t>
  </si>
  <si>
    <t>APLICAÇÃO DE LONA PRETA, ESP. 150 MICRAS, INCLUSIVE FORNECIMENTO</t>
  </si>
  <si>
    <t>ED-50566</t>
  </si>
  <si>
    <t>CONTRAPISO DESEMPENADO COM ARGAMASSA, TRAÇO 1:3 (CIMENTO E AREIA), ESP. 20MM</t>
  </si>
  <si>
    <t>ED-50567</t>
  </si>
  <si>
    <t>CONTRAPISO DESEMPENADO COM ARGAMASSA, TRAÇO 1:3 (CIMENTO E AREIA), ESP. 25MM</t>
  </si>
  <si>
    <t>ED-50568</t>
  </si>
  <si>
    <t>CONTRAPISO DESEMPENADO COM ARGAMASSA, TRAÇO 1:3 (CIMENTO E AREIA), ESP. 30MM</t>
  </si>
  <si>
    <t>ED-50569</t>
  </si>
  <si>
    <t>CONTRAPISO DESEMPENADO COM ARGAMASSA, TRAÇO 1:3 (CIMENTO E AREIA), ESP. 50MM</t>
  </si>
  <si>
    <t>ED-50534</t>
  </si>
  <si>
    <t>REVESTIMENTO COM ARDÓSIA APLICADO EM PISO (20X20CM), ESP. 1CM, ACABAMENTO NATURAL, ASSENTAMENTO COM ARGAMASSA INDUSTRIALIZADA, INCLUSIVE REJUNTAMENTO</t>
  </si>
  <si>
    <t>ED-50535</t>
  </si>
  <si>
    <t>REVESTIMENTO COM ARDÓSIA APLICADO EM PISO (30X30CM), ESP. 1CM, ACABAMENTO NATURAL, ASSENTAMENTO COM ARGAMASSA INDUSTRIALIZADA, INCLUSIVE REJUNTAMENTO</t>
  </si>
  <si>
    <t>ED-50536</t>
  </si>
  <si>
    <t>REVESTIMENTO COM ARDÓSIA APLICADO EM PISO (40X40CM), ESP. 1CM, ACABAMENTO NATURAL, ASSENTAMENTO COM ARGAMASSA INDUSTRIALIZADA, INCLUSIVE REJUNTAMENTO</t>
  </si>
  <si>
    <t>ED-50541</t>
  </si>
  <si>
    <t>ED-50544</t>
  </si>
  <si>
    <t>REVESTIMENTO COM CERÂMICA APLICADO EM PISO, ACABAMENTO ESMALTADO, AMBIENTE EXTERNO (ANTIDERRAPANTE), PADRÃO EXTRA, DIMENSÃO DA PEÇA ATÉ 2025 CM2, PEI IV,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</si>
  <si>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</si>
  <si>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</si>
  <si>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ED-50722</t>
  </si>
  <si>
    <t>REVESTIMENTO COM CERÂMICA APLICADO EM PISO, ACABAMENTO ESMALTADO, AMBIENTE INTERNO, PADRÃO COMERCIAL, DIMENSÃO DA PEÇA (10X10CM), PEI IV, ASSENTAMENTO COM ARGAMASSA INDUSTRIALIZADA, INCLUSIVE REJUNTAMENTO</t>
  </si>
  <si>
    <t>ED-50723</t>
  </si>
  <si>
    <t>REVESTIMENTO COM CERÂMICA APLICADO EM PISO, ACABAMENTO ESMALTADO, AMBIENTE INTERNO, PADRÃO COMERCIAL, DIMENSÃO DA PEÇA (10X20CM), PEI IV, ASSENTAMENTO COM ARGAMASSA INDUSTRIALIZADA, INCLUSIVE REJUNTAMENTO</t>
  </si>
  <si>
    <t>ED-50724</t>
  </si>
  <si>
    <t>REVESTIMENTO COM CERÂMICA APLICADO EM PISO, ACABAMENTO ESMALTADO, AMBIENTE INTERNO, PADRÃO EXTRA, DIMENSÃO DA PEÇA ATÉ 2025 CM2, PEI IV,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</si>
  <si>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</si>
  <si>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</si>
  <si>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ED-50753</t>
  </si>
  <si>
    <t>REVESTIMENTO COM PORCELANATO APLICADO EM PISO, ACABAMENTO ESMALTADO ACETINADO, AMBIENTE INTERNO/EXTERNO, PADRÃO EXTRA, BORDA RETIFICADA, DIMENSÃO DA PEÇA (45X45CM), ASSENTAMENTO COM ARGAMASSA INDUSTRIALIZADA, INCLUSIVE REJUNTAMENTO</t>
  </si>
  <si>
    <t>ED-50754</t>
  </si>
  <si>
    <t>REVESTIMENTO COM PORCELANATO APLICADO EM PISO, ACABAMENTO POLÍDO, AMBIENTE INTERNO, PADRÃO EXTRA, BORDA RETIFICADA, DIMENSÃO DA PEÇA (60X60CM), ASSENTAMENTO COM ARGAMASSA INDUSTRIALIZADA, INCLUSIVE REJUNTAMENTO</t>
  </si>
  <si>
    <t>ED-50582</t>
  </si>
  <si>
    <t>REVESTIMENTO COM LADRILHO HIDRÁULICO APLICADO EM PISO (20X20CM) COM JUNTA SECA, COM DUAS (2) CORES, ASSENTAMENTO COM ARGAMASSA INDUSTRIALIZADA</t>
  </si>
  <si>
    <t>ED-50581</t>
  </si>
  <si>
    <t>REVESTIMENTO COM LADRILHO HIDRÁULICO APLICADO EM PISO (20X20CM) COM JUNTA SECA, COM UMA (1) COR, ASSENTAMENTO COM ARGAMASSA INDUSTRIALIZADA</t>
  </si>
  <si>
    <t>ED-50580</t>
  </si>
  <si>
    <t>REVESTIMENTO COM LADRILHO HIDRÁULICO APLICADO EM PISO (20X20CM) COM JUNTA SECA, NA COR NATURAL, ASSENTAMENTO COM ARGAMASSA INDUSTRIALIZADA</t>
  </si>
  <si>
    <t>ED-50585</t>
  </si>
  <si>
    <t>REVESTIMENTO COM LADRILHO HIDRÁULICO APLICADO EM PISO (25X25CM) COM JUNTA SECA, COM DUAS (2) CORES, ASSENTAMENTO COM ARGAMASSA INDUSTRIALIZADA</t>
  </si>
  <si>
    <t>ED-50584</t>
  </si>
  <si>
    <t>REVESTIMENTO COM LADRILHO HIDRÁULICO APLICADO EM PISO (25X25CM) COM JUNTA SECA, COM UMA (1) COR, ASSENTAMENTO COM ARGAMASSA INDUSTRIALIZADA</t>
  </si>
  <si>
    <t>ED-50583</t>
  </si>
  <si>
    <t>REVESTIMENTO COM LADRILHO HIDRÁULICO APLICADO EM PISO (25X25CM) COM JUNTA SECA, NA COR NATURAL, ASSENTAMENTO COM ARGAMASSA INDUSTRIALIZADA</t>
  </si>
  <si>
    <t>ED-50539</t>
  </si>
  <si>
    <t>ED-50576</t>
  </si>
  <si>
    <t>REVESTIMENTO COM GRANITO, CINZA ANDORINHA, APLICADO EM PISO, ESP. 2CM, DIMENSÃO DA PEÇA ATÉ 1600 CM2, ASSENTAMENTO COM ARGAMASSA INDUSTRIALIZADA, INCLUSIVE REJUNTAMENTO</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</si>
  <si>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</si>
  <si>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</si>
  <si>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</si>
  <si>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</si>
  <si>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ED-17821</t>
  </si>
  <si>
    <t>APLICAÇÃO DE REJUNTE CIMENTÍCIO COLORIDO INDUSTRIALIZADO PARA REVESTIMENTOS DE PAREDE/PISO COM JUNTAS DE ATÉ 1MM DE ESPESSURA</t>
  </si>
  <si>
    <t>ED-17822</t>
  </si>
  <si>
    <t>APLICAÇÃO DE REJUNTE COM CIMENTO BRANCO PARA REVESTIMENTOS DE PAREDE/PISO COM JUNTAS DE ATÉ 1MM DE ESPESSURA</t>
  </si>
  <si>
    <t>ED-9122</t>
  </si>
  <si>
    <t>APLICAÇÃO DE REJUNTE COM CIMENTO BRANCO PARA REVESTIMENTOS DE PAREDE/PISO COM JUNTAS DE ATÉ 3MM DE ESPESSURA</t>
  </si>
  <si>
    <t>ED-17823</t>
  </si>
  <si>
    <t>APLICAÇÃO DE REJUNTE EPÓXI PARA REVESTIMENTOS DE PAREDE/PISO COM JUNTAS DE ATÉ 1MM DE ESPESSURA</t>
  </si>
  <si>
    <t>ED-17824</t>
  </si>
  <si>
    <t>APLICAÇÃO DE REJUNTE EPÓXI PARA REVESTIMENTOS DE PAREDE/PISO COM JUNTAS DE ATÉ 3MM DE ESPESSURA</t>
  </si>
  <si>
    <t>ED-50632</t>
  </si>
  <si>
    <t>PLACA VINÍLICA 30 X 30 CM E = 2 MM</t>
  </si>
  <si>
    <t>ED-17869</t>
  </si>
  <si>
    <t>APLICAÇÃO DE VERNIZ, COM ACABAMENTO BRILHANTE, EM PISO DE MADEIRA TIPO TÁBUA CORRIDA, DUAS (2) DEMÃOS, INCLUSIVE RASPAGEM E CALAFETAÇÃO</t>
  </si>
  <si>
    <t>ED-17868</t>
  </si>
  <si>
    <t>APLICAÇÃO DE VERNIZ, COM ACABAMENTO BRILHANTE, EM PISO DE MADEIRA TIPO TACÃO, DUAS (2) DEMÃOS, INCLUSIVE RASPAGEM E CALAFETAÇÃO</t>
  </si>
  <si>
    <t>ED-17867</t>
  </si>
  <si>
    <t>APLICAÇÃO DE VERNIZ, COM ACABAMENTO BRILHANTE, EM PISO DE MADEIRA TIPO TACO, DUAS (2) DEMÃOS, INCLUSIVE RASPAGEM E CALAFETAÇÃO</t>
  </si>
  <si>
    <t>ED-17861</t>
  </si>
  <si>
    <t>APLICAÇÃO DE VERNIZ EM PISO DE MADEIRA, UMA (1) DEMÃO, EXCLUSIVE RASPAGEM</t>
  </si>
  <si>
    <t>ED-17864</t>
  </si>
  <si>
    <t>CALAFETAÇÃO DE PISO DE TÁBUA CORRIDA DE MADEIRA (10CMX100CM), EXCLUSIVE APLICAÇÃO DE VERNIZ/RESINA</t>
  </si>
  <si>
    <t>ED-17863</t>
  </si>
  <si>
    <t>CALAFETAÇÃO DE PISO DE TACÃO DE MADEIRA (10CMX40CM), EXCLUSIVE APLICAÇÃO DE VERNIZ/RESINA</t>
  </si>
  <si>
    <t>ED-17862</t>
  </si>
  <si>
    <t>CALAFETAÇÃO DE PISO DE TACO DE MADEIRA (7CMX14CM), EXCLUSIVE APLICAÇÃO DE VERNIZ/RESINA</t>
  </si>
  <si>
    <t>ED-17859</t>
  </si>
  <si>
    <t>RASPAGEM EM PISO DE MADEIRA, EXCLUSIVE CALAFETAÇÃO</t>
  </si>
  <si>
    <t>ED-50604</t>
  </si>
  <si>
    <t>TACÃO DE MADEIRA IPÊ EXTRA 10 X 40 CM ASSENTADO COM COLA ESPECIAL A BASE DE PVA</t>
  </si>
  <si>
    <t>ED-50602</t>
  </si>
  <si>
    <t>TACO DE MADEIRA IPÊ EXTRA 7 X 21 CM ASSENTADO COM COLA ESPECIAL A BASE DE PVA</t>
  </si>
  <si>
    <t>ED-50563</t>
  </si>
  <si>
    <t>PISO CIMENTADO COM ARGAMASSA, TRAÇO 1:3 (CIMENTO E AREIA), COM ADITIVO IMPERMEABILIZANTE, ESP. 25MM, ACABAMENTO DESEMPENADO E FELTRADO</t>
  </si>
  <si>
    <t>ED-50547</t>
  </si>
  <si>
    <t>PISO CIMENTADO COM ARGAMASSA, TRAÇO 1:3 (CIMENTO E AREIA), ESP. 25MM, ACABAMENTO DESEMPENADO E FELTRADO, MODULAÇÃO DE 100X100CM, INCLUSIVE JUNTA PLÁSTICA</t>
  </si>
  <si>
    <t>ED-50545</t>
  </si>
  <si>
    <t>PISO CIMENTADO COM ARGAMASSA, TRAÇO 1:3 (CIMENTO E AREIA), ESP. 25MM, ACABAMENTO DESEMPENADO E FELTRADO, MODULAÇÃO DE 200X200CM, INCLUSIVE JUNTA PLÁSTICA</t>
  </si>
  <si>
    <t>ED-50549</t>
  </si>
  <si>
    <t>PISO CIMENTADO COM ARGAMASSA, TRAÇO 1:3 (CIMENTO E AREIA), ESP. 25MM, ACABAMETNO DESEMPENADO E FELTRADO, MODULAÇÃO DE 60X60CM, INCLUSIVE JUNTA PLÁSTICA</t>
  </si>
  <si>
    <t>ED-50548</t>
  </si>
  <si>
    <t>PISO CIMENTADO COM ARGAMASSA, TRAÇO 1:3 (CIMENTO E AREIA), ESP. 30MM, ACABAMENTO DESEMPENADO E FELTRADO, MODULAÇÃO DE 100X100CM, INCLUSIVE JUNTA PLÁSTICA</t>
  </si>
  <si>
    <t>ED-50546</t>
  </si>
  <si>
    <t>PISO CIMENTADO COM ARGAMASSA, TRAÇO 1:3 (CIMENTO E AREIA), ESP. 30MM, ACABAMENTO DESEMPENADO E FELTRADO, MODULAÇÃO DE 200X200CM, INCLUSIVE JUNTA PLÁSTICA</t>
  </si>
  <si>
    <t>ED-50550</t>
  </si>
  <si>
    <t>PISO CIMENTADO COM ARGAMASSA, TRAÇO 1:3 (CIMENTO E AREIA), ESP. 30MM, ACABAMENTO DESEMPENADO E FELTRADO, MODULAÇÃO DE 60X60CM, INCLUSIVE JUNTA PLÁSTICA</t>
  </si>
  <si>
    <t>ED-50551</t>
  </si>
  <si>
    <t>PISO CIMENTADO COM ARGAMASSA, TRAÇO 1:3 (CIMENTO E AREIA), ESP. 50MM, ACABAMENTO DESEMPENADO E FELTRADO, MODULAÇÃO DE 100X100CM, INCLUSIVE JUNTA PLÁSTICA</t>
  </si>
  <si>
    <t>ED-50564</t>
  </si>
  <si>
    <t>PISO CIMENTADO COM PIGMENTAÇÃO COLORIDA, DESEMPENADO E FELTRADO COM ARGAMASSA, TRAÇO 1:3 (CIMENTO E AREIA), ESP. 30MM, ACABAMENTO DESEMPENADO E FELTRADO, SEM JUNTA DE DILATAÇÃO</t>
  </si>
  <si>
    <t>ED-50552</t>
  </si>
  <si>
    <t>PISO CIMENTADO NATADO COM ARGAMASSA, TRAÇO 1:3 (CIMENTO E AREIA), ESP. 20MM, ACABAMENTO QUEIMADO, SEM JUNTA DE DILATAÇÃO</t>
  </si>
  <si>
    <t>ED-50558</t>
  </si>
  <si>
    <t xml:space="preserve">PISO CIMENTADO NATADO COM ARGAMASSA, TRAÇO 1:3 (CIMENTO E AREIA), ESP. 25MM, ACABAMENTO QUEIMADO, MODULAÇÃO DE 100X100CM, INCLUSIVE JUNTA PLÁSTICA </t>
  </si>
  <si>
    <t>ED-50556</t>
  </si>
  <si>
    <t xml:space="preserve">PISO CIMENTADO NATADO COM ARGAMASSA, TRAÇO 1:3 (CIMENTO E AREIA), ESP. 25MM, ACABAMENTO QUEIMADO, MODULAÇÃO DE 200X200CM, INCLUSIVE JUNTA PLÁSTICA </t>
  </si>
  <si>
    <t>ED-50560</t>
  </si>
  <si>
    <t xml:space="preserve">PISO CIMENTADO NATADO COM ARGAMASSA, TRAÇO 1:3 (CIMENTO E AREIA), ESP. 25MM, ACABAMENTO QUEIMADO, MODULAÇÃO DE 60X60CM, INCLUSIVE JUNTA PLÁSTICA </t>
  </si>
  <si>
    <t>ED-50553</t>
  </si>
  <si>
    <t>PISO CIMENTADO NATADO COM ARGAMASSA, TRAÇO 1:3 (CIMENTO E AREIA), ESP. 25MM, ACABAMENTO QUEIMADO, SEM JUNTA DE DILATAÇÃO</t>
  </si>
  <si>
    <t>ED-50559</t>
  </si>
  <si>
    <t xml:space="preserve">PISO CIMENTADO NATADO COM ARGAMASSA, TRAÇO 1:3 (CIMENTO E AREIA), ESP. 30MM, ACABAMENTO QUEIMADO, MODULAÇÃO DE 100X100CM, INCLUSIVE JUNTA PLÁSTICA </t>
  </si>
  <si>
    <t>ED-50557</t>
  </si>
  <si>
    <t xml:space="preserve">PISO CIMENTADO NATADO COM ARGAMASSA, TRAÇO 1:3 (CIMENTO E AREIA), ESP. 30MM, ACABAMENTO QUEIMADO, MODULAÇÃO DE 200X200CM, INCLUSIVE JUNTA PLÁSTICA </t>
  </si>
  <si>
    <t>ED-50561</t>
  </si>
  <si>
    <t xml:space="preserve">PISO CIMENTADO NATADO COM ARGAMASSA, TRAÇO 1:3 (CIMENTO E AREIA), ESP. 30MM, ACABAMENTO QUEIMADO, MODULAÇÃO DE 60X60CM, INCLUSIVE JUNTA PLÁSTICA </t>
  </si>
  <si>
    <t>ED-50554</t>
  </si>
  <si>
    <t>PISO CIMENTADO NATADO COM ARGAMASSA, TRAÇO 1:3 (CIMENTO E AREIA), ESP. 30MM, ACABAMENTO QUEIMADO, SEM JUNTA DE DILATAÇÃO</t>
  </si>
  <si>
    <t>ED-50562</t>
  </si>
  <si>
    <t xml:space="preserve">PISO CIMENTADO NATADO COM ARGAMASSA, TRAÇO 1:3 (CIMENTO E AREIA), ESP. 50MM, ACABAMENTO QUEIMADO, MODULAÇÃO DE 60X60CM, INCLUSIVE JUNTA PLÁSTICA </t>
  </si>
  <si>
    <t>ED-50555</t>
  </si>
  <si>
    <t>PISO CIMENTADO NATADO COM ARGAMASSA, TRAÇO 1:3 (CIMENTO E AREIA), ESP. 50MM, ACABAMENTO QUEIMADO, SEM JUNTA DE DILATAÇÃO</t>
  </si>
  <si>
    <t>ED-50617</t>
  </si>
  <si>
    <t>LIMPEZA E POLIMENTO DE PISO GRANILITE/MARMORITE, EXCLUSIVE RESINA</t>
  </si>
  <si>
    <t>ED-50616</t>
  </si>
  <si>
    <t>PISO EM GRANILITE/MARMORITE, ESP. 8MM, ACABAMENTO LAVADO TIPO FULGET, COR NATURAL, MODULAÇÃO DE 1X1M, INCLUSO JUNTA PLÁSTICA</t>
  </si>
  <si>
    <t>ED-50615</t>
  </si>
  <si>
    <t>PISO EM GRANILITE/MARMORITE, ESP. 8MM, ACABAMENTO LAVADO TIPO FULGET, COR VERMELHA, MODULAÇÃO DE 1X1M, INCLUSO JUNTA PLÁSTICA</t>
  </si>
  <si>
    <t>ED-50614</t>
  </si>
  <si>
    <t>PISO EM GRANILITE/MARMORITE, ESP. 8MM, ACABAMENTO POLIDO, COR BRANCA, MODULAÇÃO DE 1X1M, INCLUSIVE JUNTA ALUMÍNIO, RESINA E POLIMENTO MECANIZADO</t>
  </si>
  <si>
    <t>ED-50613</t>
  </si>
  <si>
    <t>PISO EM GRANILITE/MARMORITE, ESP. 8MM, ACABAMENTO POLIDO, COR BRANCA, MODULAÇÃO DE 1X1M, INCLUSIVE JUNTA PLÁSTICA, RESINA E POLIMENTO MECANIZADO</t>
  </si>
  <si>
    <t>ED-50612</t>
  </si>
  <si>
    <t>PISO EM GRANILITE/MARMORITE, ESP. 8MM, ACABAMENTO POLIDO, COR CINZA, MODULAÇÃO DE 1X1M, INCLUSIVE JUNTA ALUMÍNIO, RESINA E POLIMENTO MECANIZADO</t>
  </si>
  <si>
    <t>ED-50611</t>
  </si>
  <si>
    <t>PISO EM GRANILITE/MARMORITE, ESP. 8MM, ACABAMENTO POLIDO, COR CINZA, MODULAÇÃO DE 1X1M, INCLUSIVE JUNTA PLÁSTICA, RESINA E POLIMENTO MECANIZADO</t>
  </si>
  <si>
    <t>ED-50573</t>
  </si>
  <si>
    <t>PISO EM CONCRETO FCK = 20 MPA COM 25 KG DE DRAMIX/M3</t>
  </si>
  <si>
    <t>ED-9317</t>
  </si>
  <si>
    <t>PISO EM CONCRETO, PREPARADO EM OBRA COM BETONEIRA, FCK 10MPA, SEM ARMAÇÃO, ACABAMENTO RÚSTICO, ESP. 5CM, INCLUSIVE FORNECIMENTO, LANÇAMENTO, ADENSAMENTO, SARRAFEAMENTO, EXCLUSIVE JUNTA DE DILATAÇÃO</t>
  </si>
  <si>
    <t>ED-50571</t>
  </si>
  <si>
    <t>PISO EM CONCRETO, PREPARADO EM OBRA COM BETONEIRA, FCK 13,5MPA, SEM ARMAÇÃO, ACABAMENTO RÚSTICO, ESP. 8CM, INCLUSIVE FORNECIMENTO, LANÇAMENTO, ADENSAMENTO, SARRAFEAMENTO, EXCLUSIVE JUNTA DE DILATAÇÃO</t>
  </si>
  <si>
    <t>ED-9320</t>
  </si>
  <si>
    <t>PISO EM CONCRETO, USINADO CONVENCIONAL, FCK 15MPA, COM TELA SOLDADA NERVURADA TIPO Q-138, ACABAMENTO POLÍDO EM NÍVEL ZERO, ESP. 10CM, INCLUSIVE FORNECIMENTO, LANÇAMENTO, ADENSAMENTO, EXCLUSIVE JUNTA DE DILATAÇÃO</t>
  </si>
  <si>
    <t>ED-9321</t>
  </si>
  <si>
    <t>PISO EM CONCRETO, USINADO CONVENCIONAL, FCK 15MPA, COM TELA SOLDADA NERVURADA TIPO Q-138, ACABAMENTO POLÍDO EM NÍVEL ZERO, ESP. 12CM, INCLUSIVE FORNECIMENTO, LANÇAMENTO, ADENSAMENTO, EXCLUSIVE JUNTA DE DILATAÇÃO</t>
  </si>
  <si>
    <t>ED-9319</t>
  </si>
  <si>
    <t>PISO EM CONCRETO, USINADO CONVENCIONAL, FCK 15MPA, COM TELA SOLDADA NERVURADA TIPO Q-61, ACABAMENTO POLIDO EM NÍVEL ZERO, ESP. 5CM, INCLUSIVE FORNECIMENTO, LANÇAMENTO, ADENSAMENTO, EXCLUSIVE JUNTA DE DILATAÇÃO</t>
  </si>
  <si>
    <t>ED-9318</t>
  </si>
  <si>
    <t>PISO EM CONCRETO, USINADO CONVENCIONAL, FCK 15MPA, SEM ARMAÇÃO, ACABAMENTO RÚSTICO, ESP. 5CM, INCLUSIVE FORNECIMENTO, LANÇAMENTO, ADENSAMENTO, SARRAFEAMENTO, EXCLUSIVE JUNTA DE DILATAÇÃO</t>
  </si>
  <si>
    <t>ED-50572</t>
  </si>
  <si>
    <t>PISO EM CONCRETO, USINADO CONVENCIONAL, FCK 30MPA, COM AÇO CA-50 DIÂMETRO 6,3MM MALHA 10X10CM, ACABAMENTO RÚSTICO, ESP. 15CM, INCLUSIVE FORNECIMENTO, LANÇAMENTO, ADENSAMENTO, EXCLUSIVE JUNTA DE DILATAÇÃO</t>
  </si>
  <si>
    <t>ED-50593</t>
  </si>
  <si>
    <t>LAJE DE TRANSIÇÃO E = 10 CM, FCK = 15 MPA USINADO (MECANIZADO), INCLUSIVE TELA 0,97 KG/M2 E ACABAMENTO NIVEL ZERO</t>
  </si>
  <si>
    <t>ED-50597</t>
  </si>
  <si>
    <t>LAJE DE TRANSIÇÃO E = 10 CM, FCK = 18 MPA USINADO (MECANIZADO), INCLUSIVE TELA 0,97 KG/M2 E ACABAMENTO NIVEL ZERO</t>
  </si>
  <si>
    <t>ED-50594</t>
  </si>
  <si>
    <t>LAJE DE TRANSIÇÃO E = 11 CM, FCK = 15 MPA USINADO (MECANIZADO), INCLUSIVE TELA 0,97 KG/M2 E ACABAMENTO NIVEL ZERO</t>
  </si>
  <si>
    <t>ED-50595</t>
  </si>
  <si>
    <t>LAJE DE TRANSIÇÃO E = 12 CM, FCK = 15 MPA USINADO (MECANIZADO), INCLUSIVE TELA 0,97 KG/M2 E ACABAMENTO NIVEL ZERO</t>
  </si>
  <si>
    <t>ED-50598</t>
  </si>
  <si>
    <t>LAJE DE TRANSIÇÃO E = 12 CM, FCK = 18 MPA USINADO (MECANIZADO), INCLUSIVE TELA 0,97 KG/M2 E ACABAMENTO NIVEL ZERO</t>
  </si>
  <si>
    <t>ED-50588</t>
  </si>
  <si>
    <t>LAJE DE TRANSIÇÃO E = 5 CM, SEM JUNTA, FCK = 10 MPA (MANUAL)</t>
  </si>
  <si>
    <t>ED-50589</t>
  </si>
  <si>
    <t>LAJE DE TRANSIÇÃO E = 6 CM, SEM JUNTA, FCK = 10 MPA (MANUAL)</t>
  </si>
  <si>
    <t>ED-50591</t>
  </si>
  <si>
    <t>LAJE DE TRANSIÇÃO E = 8 CM, FCK = 15 MPA USINADO (MECANIZADO), INCLUSIVE TELA 0,97 KG/M2 E ACABAMENTO NIVEL ZERO</t>
  </si>
  <si>
    <t>ED-50596</t>
  </si>
  <si>
    <t>LAJE DE TRANSIÇÃO E = 8 CM, FCK = 18 MPA USINADO (MECANIZADO), INCLUSIVE TELA 0,97 KG/M2 E ACABAMENTO NIVEL ZERO</t>
  </si>
  <si>
    <t>ED-50599</t>
  </si>
  <si>
    <t>LAJE DE TRANSIÇÃO E = 8 CM, FCK = 20 MPA USINADO (MECANIZADO), INCLUSIVE TELA 0,97 KG/M2 E ACABAMENTO NIVEL ZERO</t>
  </si>
  <si>
    <t>ED-50590</t>
  </si>
  <si>
    <t>LAJE DE TRANSIÇÃO E = 8 CM, SEM JUNTA, FCK = 10 MPA (MANUAL)</t>
  </si>
  <si>
    <t>ED-50592</t>
  </si>
  <si>
    <t>LAJE DE TRANSIÇÃO E = 9 CM, FCK = 15 MPA USINADO (MECANIZADO), INCLUSIVE TELA 0,97 KG/M2 E ACABAMENTO NIVEL ZERO</t>
  </si>
  <si>
    <t>ED-50631</t>
  </si>
  <si>
    <t>PISO COM TIJOLO CERÂMICO MACIÇO PRENSADO, ASSENTAMENTO COM ARGAMASSA SECA, TRAÇO 1:4 (CIMENTO E AREIA), INCLUSIVE REJUNTAMENTO COM ARGAMASSA SECA DE TRAÇO 1:4 (CIMENTO E AREIA), FORNECIMENTO E INSTALAÇÃO</t>
  </si>
  <si>
    <t>ED-50578</t>
  </si>
  <si>
    <t>PISO INDUSTRIAL COM ARGAMASSA DE ALTA RESISTÊNCIA, COR BRANCA, ESP. 8MM, ACABAMENTO POLIDO, MODULAÇÃO  DE 1X1M, INCLUSIVE JUNTA PLÁSTICA E POLIMENTO MECANIZADO, EXCLUSIVE RESINA</t>
  </si>
  <si>
    <t>ED-50577</t>
  </si>
  <si>
    <t>PISO INDUSTRIAL COM ARGAMASSA DE ALTA RESISTÊNCIA, COR CINZA, ESP. 8MM, ACABAMENTO POLIDO, MODULAÇÃO  DE 1X1M, INCLUSIVE JUNTA PLÁSTICA E POLIMENTO MECANIZADO, EXCLUSIVE RESINA</t>
  </si>
  <si>
    <t>ED-50629</t>
  </si>
  <si>
    <t>PISO PODOTÁTIL DE BORRACHA, ALERTA, ESP. 12MM, COLORIDA, ASSENTAMENTO COM ARGAMASSA, TRAÇO 1:4 (CIMENTO E AREIA), INCLUSIVE FORNECIMENTO E INSTALAÇÃO</t>
  </si>
  <si>
    <t>ED-50630</t>
  </si>
  <si>
    <t>PISO PODOTÁTIL DE BORRACHA, ALERTA, ESP. 12MM, COR PRETA, ASSENTAMENTO COM ARGAMASSA, TRAÇO 1:4 (CIMENTO E AREIA), INCLUSIVE FORNECIMENTO E INSTALAÇÃO</t>
  </si>
  <si>
    <t>ED-50627</t>
  </si>
  <si>
    <t>PISO PODOTÁTIL DE BORRACHA, ALERTA, ESP. 5MM, COLORIDA, ASSENTAMENTO COM COLA DE CONTATO, INCLUSIVE FORNECIMENTO E INSTALAÇÃO</t>
  </si>
  <si>
    <t>ED-50628</t>
  </si>
  <si>
    <t>PISO PODOTÁTIL DE BORRACHA, ALERTA, ESP. 5MM, COR PRETA, ASSENTAMENTO COM COLA DE CONTATO, INCLUSIVE FORNECIMENTO E INSTALAÇÃO</t>
  </si>
  <si>
    <t>ED-50626</t>
  </si>
  <si>
    <t>PISO PODOTÁTIL DE BORRACHA, DIRECIONAL, ESP. 12MM, COLORIDA, ASSENTAMENTO COM ARGAMASSA, TRAÇO 1:4 (CIMENTO E AREIA), INCLUSIVE FORNECIMENTO E INSTALAÇÃO</t>
  </si>
  <si>
    <t>ED-50625</t>
  </si>
  <si>
    <t>PISO PODOTÁTIL DE BORRACHA, DIRECIONAL, ESP. 12MM, COR PRETA, ASSENTAMENTO COM ARGAMASSA, TRAÇO 1:4 (CIMENTO E AREIA), INCLUSIVE FORNECIMENTO E INSTALAÇÃO</t>
  </si>
  <si>
    <t>ED-50624</t>
  </si>
  <si>
    <t>PISO PODOTÁTIL DE BORRACHA, DIRECIONAL, ESP. 5MM, COLORIDA, ASSENTAMENTO COM COLA DE CONTATO, INCLUSIVE FORNECIMENTO E INSTALAÇÃO</t>
  </si>
  <si>
    <t>ED-50623</t>
  </si>
  <si>
    <t>PISO PODOTÁTIL DE BORRACHA, DIRECIONAL, ESP. 5MM, COR PRETA, ASSENTAMENTO COM COLA DE CONTATO, INCLUSIVE FORNECIMENTO E INSTALAÇÃO</t>
  </si>
  <si>
    <t>ED-15226</t>
  </si>
  <si>
    <t>PISO PODOTÁTIL DE CONCRETO, ALERTA, APLICADO EM PISO (20X20CM) COM JUNTA SECA, COR VERMELHO/AMARELO, ASSENTAMENTO COM ARGAMASSA INDUSTRIALIZADA, INCLUSIVE FORNECIMENTO E INSTALAÇÃO</t>
  </si>
  <si>
    <t>ED-50586</t>
  </si>
  <si>
    <t>PISO PODOTÁTIL DE CONCRETO, ALERTA, APLICADO EM PISO (40X40CM) COM JUNTA SECA, COR VERMELHO/AMARELO, ASSENTAMENTO COM ARGAMASSA INDUSTRIALIZADA, INCLUSIVE FORNECIMENTO E INSTALAÇÃO</t>
  </si>
  <si>
    <t>ED-15227</t>
  </si>
  <si>
    <t>PISO PODOTÁTIL DE CONCRETO, DIRECIONAL, APLICADO EM PISO (20X20CM) COM JUNTA SECA, COR VERMELHO/AMARELO, ASSENTAMENTO COM ARGAMASSA INDUSTRIALIZADA, INCLUSIVE FORNECIMENTO E INSTALAÇÃO</t>
  </si>
  <si>
    <t>ED-50587</t>
  </si>
  <si>
    <t>PISO PODOTÁTIL DE CONCRETO, DIRECIONAL, APLICADO EM PISO (40X40CM) COM JUNTA SECA, COR VERMELHO/AMARELO, ASSENTAMENTO COM ARGAMASSA INDUSTRIALIZADA, INCLUSIVE FORNECIMENTO E INSTALAÇÃO</t>
  </si>
  <si>
    <t>ED-50538</t>
  </si>
  <si>
    <t>PLACA DE BORRACHA 500 X 500 X 3,5 MM PASTILHADO PARA COLA PRETO</t>
  </si>
  <si>
    <t>ED-50579</t>
  </si>
  <si>
    <t>APLICAÇÃO DE SELANTE, MASTIQUE ELÁSTICO, EM JUNTA DE DILAÇÃO, DIMENSÃO 20X10 MM, FATOR DE FORMA 1:2, EXCLUSIVE DELIMITADOR DE PROFUNDIDADE</t>
  </si>
  <si>
    <t>ED-50574</t>
  </si>
  <si>
    <t>APLICAÇÃO DE FAIXA/FITA ADESIVA ANTIDERRAPANTE, LARGURA 50MM, EM DEGRAUS DE ESCADA, INCLUSIVE FORNECIMENTO</t>
  </si>
  <si>
    <t>ED-50537</t>
  </si>
  <si>
    <t>DEGRAU DE PEDRA ARDÓSIA E = 20 MM, L = 30 CM, ASSENTADO COM ARGAMASSA DE CIMENTO E AREIA SEM PENEIRAR TRAÇO 1:4, INCLUSO ESPELHO E = 15 MM, H = 20 CM</t>
  </si>
  <si>
    <t>ED-50575</t>
  </si>
  <si>
    <t>FAIXA/FRISO ANTIDERRAPANTE EM PEDRA, LARGURA 50MM, EM DEGRAU DE ESCADA, EXECUÇÃO MECÂNICA</t>
  </si>
  <si>
    <t>ED-50621</t>
  </si>
  <si>
    <t>SÓCULO COM ENCHIMENTO EM TIJOLOS MACIÇOS, ALTURA  DE 10CM À 12CM, INCLUSIVE ACABAMENTO FINAL EM ARGAMASSA, ESP. 20MM, APLICAÇÃO MANUAL</t>
  </si>
  <si>
    <t>ED-50766</t>
  </si>
  <si>
    <t>RODAPÉ COM REVESTIMENTO EM PEDRA ARDÓSIA, ESP. 7MM, ALTURA 5CM, ASSENTAMENTO COM ARGAMASSA INDUSTRIALIZADA, INCLUSIVE REJUNTAMENTO</t>
  </si>
  <si>
    <t>ED-50767</t>
  </si>
  <si>
    <t>RODAPÉ COM REVESTIMENTO EM PEDRA ARDÓSIA, ESP. 7MM, ALTURA 7CM, ASSENTAMENTO COM ARGAMASSA INDUSTRIALIZADA, INCLUSIVE REJUNTAMENTO</t>
  </si>
  <si>
    <t>ED-50771</t>
  </si>
  <si>
    <t>RODAPÉ COM REVESTIMENTO EM CERÂMICA ESMALTADA COMERCIAL, ALTURA 10CM, PEI IV, ASSENTAMENTO COM ARGAMASSA INDUSTRIALIZADA, INCLUSIVE REJUNTAMENTO</t>
  </si>
  <si>
    <t>ED-50786</t>
  </si>
  <si>
    <t>RODAPÉ EM GRANILITE/MARMORITE, ACABAMENTO POLIDO, COR BRANCA, ALTURA 10CM, INCLUSIVE POLIMENTO</t>
  </si>
  <si>
    <t>ED-50784</t>
  </si>
  <si>
    <t>RODAPÉ EM GRANILITE/MARMORITE, ACABAMENTO POLIDO, COR BRANCA, ALTURA 5CM, INCLUSIVE POLIMENTO</t>
  </si>
  <si>
    <t>ED-50785</t>
  </si>
  <si>
    <t>RODAPÉ EM GRANILITE/MARMORITE, ACABAMENTO POLIDO, COR BRANCA, ALTURA 7CM, INCLUSIVE POLIMENTO</t>
  </si>
  <si>
    <t>ED-50783</t>
  </si>
  <si>
    <t>RODAPÉ EM GRANILITE/MARMORITE, ACABAMENTO POLIDO, COR CINZA, ALTURA 10CM, INCLUSIVE POLIMENTO</t>
  </si>
  <si>
    <t>ED-50781</t>
  </si>
  <si>
    <t>RODAPÉ EM GRANILITE/MARMORITE, ACABAMENTO POLIDO, COR CINZA, ALTURA 5CM, INCLUSIVE POLIMENTO</t>
  </si>
  <si>
    <t>ED-50782</t>
  </si>
  <si>
    <t>RODAPÉ EM GRANILITE/MARMORITE, ACABAMENTO POLIDO, COR CINZA, ALTURA 7CM, INCLUSIVE POLIMENTO</t>
  </si>
  <si>
    <t>ED-50774</t>
  </si>
  <si>
    <t>RODAPÉ COM REVESTIMENTO EM GRANITO, CINZA ANDORINHA, ESP. 2CM, ALTURA 10CM, ASSENTAMENTO COM ARGAMASSA INDUSTRIALIZADA, INCLUSIVE REJUNTAMENTO</t>
  </si>
  <si>
    <t>ED-50773</t>
  </si>
  <si>
    <t>RODAPÉ COM REVESTIMENTO EM GRANITO, CINZA ANDORINHA, ESP. 2CM, ALTURA 5CM, ASSENTAMENTO COM ARGAMASSA INDUSTRIALIZADA, INCLUSIVE REJUNTAMENTO</t>
  </si>
  <si>
    <t>ED-50772</t>
  </si>
  <si>
    <t>RODAPÉ COM REVESTIMENTO EM GRANITO, CINZA ANDORINHA, ESP. 2CM, ALTURA 7CM, ASSENTAMENTO COM ARGAMASSA INDUSTRIALIZADA, INCLUSIVE REJUNTAMENTO</t>
  </si>
  <si>
    <t>ED-50780</t>
  </si>
  <si>
    <t>RODAPÉ COM REVESTIMENTO EM MÁRMORE BRANCO, ESP. 2CM, ALTURA 10CM, ASSENTAMENTO COM ARGAMASSA INDUSTRIALIZADA, INCLUSIVE REJUNTAMENTO</t>
  </si>
  <si>
    <t>ED-50778</t>
  </si>
  <si>
    <t>RODAPÉ COM REVESTIMENTO EM MÁRMORE BRANCO, ESP. 2CM, ALTURA 5CM, ASSENTAMENTO COM ARGAMASSA INDUSTRIALIZADA, INCLUSIVE REJUNTAMENTO</t>
  </si>
  <si>
    <t>ED-50779</t>
  </si>
  <si>
    <t>RODAPÉ COM REVESTIMENTO EM MÁRMORE BRANCO, ESP. 2CM, ALTURA 7CM, ASSENTAMENTO COM ARGAMASSA INDUSTRIALIZADA, INCLUSIVE REJUNTAMENTO</t>
  </si>
  <si>
    <t>ED-50777</t>
  </si>
  <si>
    <t>RODAPÉ EM MADEIRA SUCUPIRA/IPÊ/CUMARÚ OU EQUIVALENTE DA REGIÃO, ESP. 2CM, ALTURA 7CM</t>
  </si>
  <si>
    <t>ED-50770</t>
  </si>
  <si>
    <t>RODAPÉ COM ARGAMASSA, TRAÇO 1:3 (CIMENTO E AREIA), ESP. 2CM, ALTURA 10CM, DESEMPENADO/ALISADO COM COLHER</t>
  </si>
  <si>
    <t>ED-50768</t>
  </si>
  <si>
    <t>RODAPÉ COM ARGAMASSA, TRAÇO 1:3 (CIMENTO E AREIA), ESP. 2CM, ALTURA 5CM, DESEMPENADO/ALISADO COM COLHER</t>
  </si>
  <si>
    <t>ED-50769</t>
  </si>
  <si>
    <t>RODAPÉ COM ARGAMASSA, TRAÇO 1:3 (CIMENTO E AREIA), ESP. 2CM, ALTURA 7CM, DESEMPENADO/ALISADO COM COLHER</t>
  </si>
  <si>
    <t>ED-50775</t>
  </si>
  <si>
    <t>RODAPÉ COM ARGAMASSA DE ALTA RESISTÊNCIA INDUSTRIAL, ACABAMENTO POLIDO, COR CINZA, ALTURA 5CM, INCLUSIVE POLIMENTO</t>
  </si>
  <si>
    <t>ED-50776</t>
  </si>
  <si>
    <t>RODAPÉ COM ARGAMASSA DE ALTA RESISTÊNCIA INDUSTRIAL, ACABAMENTO POLIDO, COR CINZA, ALTURA 7CM, INCLUSIVE POLIMENTO</t>
  </si>
  <si>
    <t>ED-50993</t>
  </si>
  <si>
    <t>PEITORIL DE ARDÓSIA E = 2 CM</t>
  </si>
  <si>
    <t>ED-50997</t>
  </si>
  <si>
    <t>PEITORIL DE GRANITO CINZA ANDORINHA E = 2 CM</t>
  </si>
  <si>
    <t>ED-50998</t>
  </si>
  <si>
    <t>PEITORIL DE GRANITO CINZA ANDORINHA E = 3 CM</t>
  </si>
  <si>
    <t>ED-50999</t>
  </si>
  <si>
    <t>PEITORIL DE MÁRMORE BRANCO E = 2 CM</t>
  </si>
  <si>
    <t>ED-51000</t>
  </si>
  <si>
    <t>PEITORIL DE MÁRMORE BRANCO E = 3 CM</t>
  </si>
  <si>
    <t>ED-50994</t>
  </si>
  <si>
    <t>PEITORIL DE CONCRETO E = 3 CM, FCK &gt;= 13,5 MPA, L = 20 CM</t>
  </si>
  <si>
    <t>ED-50995</t>
  </si>
  <si>
    <t>PEITORIL DE CONCRETO E = 3 CM, FCK &gt;= 13,5 MPA, L = 25 CM</t>
  </si>
  <si>
    <t>ED-50996</t>
  </si>
  <si>
    <t>PEITORIL PRÉ-MOLDADO EM CONCRETO 18 MPA, INCLUSIVE GANCHO PARA FIXAÇÃO</t>
  </si>
  <si>
    <t>ED-51001</t>
  </si>
  <si>
    <t>SOLEIRA DE ARDÓSIA E = 2 CM</t>
  </si>
  <si>
    <t>ED-50622</t>
  </si>
  <si>
    <t>SOLEIRA DE MARMORITE, COR CIMENTO NATURAL, E = 3 CM</t>
  </si>
  <si>
    <t>ED-51002</t>
  </si>
  <si>
    <t>ED-51003</t>
  </si>
  <si>
    <t>ED-51004</t>
  </si>
  <si>
    <t>SOLEIRA DE MÁRMORE BRANCO E = 2 CM</t>
  </si>
  <si>
    <t>ED-51005</t>
  </si>
  <si>
    <t>SOLEIRA DE MÁRMORE BRANCO E = 3 CM</t>
  </si>
  <si>
    <t>ED-50731</t>
  </si>
  <si>
    <t>ED-50730</t>
  </si>
  <si>
    <t>ED-50729</t>
  </si>
  <si>
    <t>ED-50727</t>
  </si>
  <si>
    <t>ED-50728</t>
  </si>
  <si>
    <t>ED-50732</t>
  </si>
  <si>
    <t>ED-50734</t>
  </si>
  <si>
    <t>FRISO DE ALUMÍNIO ANODIZADO NATURAL 3/8" (USO INTERNO)</t>
  </si>
  <si>
    <t>ED-50761</t>
  </si>
  <si>
    <t>ED-50760</t>
  </si>
  <si>
    <t>ED-50759</t>
  </si>
  <si>
    <t>ED-50762</t>
  </si>
  <si>
    <t>ED-50763</t>
  </si>
  <si>
    <t>ED-50736</t>
  </si>
  <si>
    <t>REVESTIMENTO DE GESSO EM PAREDE, ESP. 5MM, APLICAÇÃO MANUAL (SARRAFAEADO)</t>
  </si>
  <si>
    <t>ED-9066</t>
  </si>
  <si>
    <t>REVESTIMENTO DE GESSO EM TETO, ESP. 5MM, APLICAÇÃO MANUAL (SARRAFAEADO)</t>
  </si>
  <si>
    <t>ED-9071</t>
  </si>
  <si>
    <t>ED-50746</t>
  </si>
  <si>
    <t>ED-50718</t>
  </si>
  <si>
    <t>APLICAÇÃO DE REJUNTE CIMENTÍCIO COLORIDO INDUSTRIALIZADO PARA REVESTIMENTOS DE PAREDE/PISO COM JUNTAS DE ATÉ 3MM DE ESPESSURA</t>
  </si>
  <si>
    <t>ED-50721</t>
  </si>
  <si>
    <t>CANTONEIRA DE ALUMÍNIO PARA ACABAMENTO DE QUINAS</t>
  </si>
  <si>
    <t>ED-50720</t>
  </si>
  <si>
    <t>CANTONEIRA DE PVC PARA ACABAMENTO DE QUINAS</t>
  </si>
  <si>
    <t>ED-50726</t>
  </si>
  <si>
    <t>CERÂMICA DECORADA EM FAIXA 50 X 200 MM</t>
  </si>
  <si>
    <t>ED-50743</t>
  </si>
  <si>
    <t>LITOCERÂMICA DE 6,0 X 22,5 CM, ASSENTADO COM ARGAMASSA PRÉ-FABRICADA, INCLUSIVE REJUNTAMENTO</t>
  </si>
  <si>
    <t>ED-50715</t>
  </si>
  <si>
    <t>REVESTIMENTO COM AZULEJO BRANCO (15X15CM), EM DIAGONAL, ASSENTAMENTO COM ARGAMASSA INDUSTRIALIZADA, INCLUSIVE REJUNTAMENTO</t>
  </si>
  <si>
    <t>ED-50716</t>
  </si>
  <si>
    <t>REVESTIMENTO COM AZULEJO BRANCO (15X15CM), JUNTA A PRUMO, ASSENTAMENTO COM ARGAMASSA INDUSTRIALIZADA, INCLUSIVE REJUNTAMENTO</t>
  </si>
  <si>
    <t>ED-50717</t>
  </si>
  <si>
    <t>REVESTIMENTO COM AZULEJO BRANCO (20X20CM), JUNTA A PRUMO, ASSENTAMENTO COM ARGAMASSA INDUSTRIALIZADA, INCLUSIVE REJUNTAMENTO</t>
  </si>
  <si>
    <t>ED-9081</t>
  </si>
  <si>
    <t>REVESTIMENTO COM CERÂMICA APLICADO EM PAREDE, ACABAMENTO ESMALTADO, AMBIENTE INTERNO/EXTERNO, PADRÃO EXTRA, DIMENSÃO DA PEÇA ATÉ 2025 CM2, PEI III, ASSENTAMENTO COM ARGAMASSA INDUSTRIALIZADA, INCLUSIVE REJUNTAMENTO</t>
  </si>
  <si>
    <t>ED-50749</t>
  </si>
  <si>
    <t>REVESTIMENTO COM PASTILHA DE VIDRO (VIDROTIL), ASSENTADO COM ARGAMASSA PRÉ-FABRICADA, INCLUSIVE REJUNTAMENTO</t>
  </si>
  <si>
    <t>ED-50750</t>
  </si>
  <si>
    <t>REVESTIMENTO COM PASTILHAS DE PORCELANA, ASSENTADO COM ARGAMASSA PRÉ-FABRICADA, INCLUSIVE REJUNTAMENTO</t>
  </si>
  <si>
    <t>ED-50725</t>
  </si>
  <si>
    <t>FAIXA / FILETE / LISTELO EM CERAMICA, LISO OU CORDAO, BRANCO, *2 X 30* CM (L X C)</t>
  </si>
  <si>
    <t>ED-50739</t>
  </si>
  <si>
    <t>REVESTIMENTO COM LADRILHO HIDRÁULICO APLICADO EM PAREDE (20X20CM) COM JUNTA SECA, NA COR NATURAL, ASSENTAMENTO COM ARGAMASSA INDUSTRIALIZADA</t>
  </si>
  <si>
    <t>ED-50740</t>
  </si>
  <si>
    <t>REVESTIMENTO COM LADRILHO HIDRÁULICO APLICADO EM PAREDE (25X25CM) COM JUNTA SECA, NA COR NATURAL, ASSENTAMENTO COM ARGAMASSA INDUSTRIALIZADA</t>
  </si>
  <si>
    <t>ED-50714</t>
  </si>
  <si>
    <t>REVESTIMENTO COM ARDÓSIA APLICADO EM PAREDE (40X40CM), ESP. 1CM, ACABAMENTO NATURAL, ASSENTAMENTO COM ARGAMASSA INDUSTRIALIZADA, INCLUSIVE REJUNTAMENTO</t>
  </si>
  <si>
    <t>ED-50737</t>
  </si>
  <si>
    <t>REVESTIMENTO COM GRANITO, CINZA ANDORINHA, APLICADO EM PAREDE, ESP. 2CM, ASSENTAMENTO COM ARGAMASSA INDUSTRIALIZADA, AMBIENTE INTERNO/EXTERNO, ALTURA MÁXIMA DE 3M PARA APLICAÇÃO DO GRANITO, INCLUSIVE REJUNTAMENTO</t>
  </si>
  <si>
    <t>ED-50744</t>
  </si>
  <si>
    <t>REVESTIMENTO COM MÁRMORE BRANCO APLICADO EM PAREDE, ESP. 2CM, ASSENTAMENTO COM ARGAMASSA INDUSTRIALIZADA, AMBIENTE INTERNO/EXTERNO, ALTURA MÁXIMA DE 3M PARA APLICAÇÃO DO MÁRMORE, INCLUSIVE REJUNTAMENTO</t>
  </si>
  <si>
    <t>ED-50756</t>
  </si>
  <si>
    <t>REVESTIMENTO COM PEDRA SÃO TOMÉ APLICADO EM PAREDE (40X40CM), ESP. 2CM, ACABAMENTO NATURAL, ASSENTAMENTO COM ARGAMASSA INDUSTRIALIZADA, AMBIENTE INTERNO/EXTERNO, ALTURA MÁXIMA DE 3M PARA APLICAÇÃO DA PEDRA, INCLUSIVE REJUNTAMENTO</t>
  </si>
  <si>
    <t>ED-9127</t>
  </si>
  <si>
    <t>PREPARAÇÃO PARA APLICAÇÃO DE LAMINADO MELAMÍNICO EM PAREDE, INCLUSIVE UMA (1) DEMÃO DE COLA DE CONTATO</t>
  </si>
  <si>
    <t>ED-50742</t>
  </si>
  <si>
    <t>REVESTIMENTO EM LAMBRIS DE MADEIRA, LARGURA 10CM, INCLUSIVE BARROTEAMENTO</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</si>
  <si>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</si>
  <si>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</si>
  <si>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</si>
  <si>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</si>
  <si>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ED-50765</t>
  </si>
  <si>
    <t>ISOLAMENTO TÉRMICO EM ARGAMASSA DE CIMENTO, AREIA E VERMICULITA, E = 4 CM</t>
  </si>
  <si>
    <t>ED-50719</t>
  </si>
  <si>
    <t>REVESTIMENTO COM ARGAMASSA BARITADA, ESP. 20MM, APLICAÇÃO MANUAL COM DESEMPENADEIRA, PREPARO MANUAL</t>
  </si>
  <si>
    <t>ED-49687</t>
  </si>
  <si>
    <t>ED-49686</t>
  </si>
  <si>
    <t>ED-49685</t>
  </si>
  <si>
    <t>ED-49691</t>
  </si>
  <si>
    <t>CIMALHA DE MADEIRA PARA FORRO DE MADEIRA</t>
  </si>
  <si>
    <t>ED-49692</t>
  </si>
  <si>
    <t>EMPENAS DE MADEIRA (RÉGUAS)</t>
  </si>
  <si>
    <t>ED-49690</t>
  </si>
  <si>
    <t>FORRO DE MADEIRA DE PINUS</t>
  </si>
  <si>
    <t>ED-49689</t>
  </si>
  <si>
    <t>FORRO DE MADEIRA EM ANGELIM</t>
  </si>
  <si>
    <t>ED-49688</t>
  </si>
  <si>
    <t>COLOCAÇÃO DE MOLDURA DE GESSO</t>
  </si>
  <si>
    <t>ED-52311</t>
  </si>
  <si>
    <t>MANTA ISOLANTE PARA TELHADOS</t>
  </si>
  <si>
    <t>ED-50935</t>
  </si>
  <si>
    <t>ED-50936</t>
  </si>
  <si>
    <t>ED-50982</t>
  </si>
  <si>
    <t>PORTÃO DE FERRO PADRÃO, EM CHAPA (TIPO LAMBRI), COLOCADO COM CADEADO</t>
  </si>
  <si>
    <t>ED-50983</t>
  </si>
  <si>
    <t>PORTÃO DE GRADE COLOCADO COM CADEADO</t>
  </si>
  <si>
    <t>ED-50985</t>
  </si>
  <si>
    <t>PORTÃO EM PERFIL E CHAPA METÁLICA COLOCADO COM CADEADO</t>
  </si>
  <si>
    <t>ED-50986</t>
  </si>
  <si>
    <t>PORTÃO EM TUBO GALVANIZADO 2 1/2" COM TELA FIO 12 # 1/2"</t>
  </si>
  <si>
    <t>ED-9100</t>
  </si>
  <si>
    <t>ED-50921</t>
  </si>
  <si>
    <t>ED-50920</t>
  </si>
  <si>
    <t>ED-50922</t>
  </si>
  <si>
    <t>ED-50965</t>
  </si>
  <si>
    <t>FORNECIMENTO E ASSENTAMENTO DE MARCO EM CHAPA METÁLICA</t>
  </si>
  <si>
    <t>ED-50966</t>
  </si>
  <si>
    <t>MASTRO DE PÁTIO PARA BANDEIRA, EM TUBO GALVANIZADO 2" - H = 6,00 M</t>
  </si>
  <si>
    <t>ED-50967</t>
  </si>
  <si>
    <t>MASTRO PARA FACHADA</t>
  </si>
  <si>
    <t>ED-50968</t>
  </si>
  <si>
    <t>MASTROS DE PÁTIO PARA BANDEIRAS (H = 2,00 M E 6,00 M E DE 1,00 M E 9,00 M)</t>
  </si>
  <si>
    <t>ED-50929</t>
  </si>
  <si>
    <t>SEGREGADOR/BATE-RODAS PARA ESTACIONAMENTO ENGASTADO, EM TUBO GALVANIZADO, DN 3" (75MM), ACABAMENTO EM PINTURA ESMALTE, INCLUSIVE ESCAVAÇÃO, CHUMBAMENTO, FORNECIMENTO DE CONCRETO E BOTA-FORA DO MATERIAL</t>
  </si>
  <si>
    <t>ED-50923</t>
  </si>
  <si>
    <t>ED-50925</t>
  </si>
  <si>
    <t>ED-50924</t>
  </si>
  <si>
    <t>ED-50947</t>
  </si>
  <si>
    <t>DEGRAU DE ESCADA DE MARINHEIRO DE FERRO REDONDO DE 7/8" ENGASTADO</t>
  </si>
  <si>
    <t>ED-50949</t>
  </si>
  <si>
    <t>ESCADA MARINHEIRO - TUBO GALVANIZADO D = 3/4" E D = 1/2"</t>
  </si>
  <si>
    <t>ED-50948</t>
  </si>
  <si>
    <t>ESCADA MARINHEIRO COM GRADIL PROTETOR - D = 3/4"</t>
  </si>
  <si>
    <t>ED-50970</t>
  </si>
  <si>
    <t>FORNECIMENTO E ASSENTAMENTO DE PORTA AÇO DE ENROLAR, LÂMINA RAIADA COM LARGURA ÚTIL 100MM, CHAPA 24, ABERTURA MANUAL, COMPLETA, INCLUSIVE EIXO, MOLA, SOLEIRA, ETIQUETA, CAVALETE, GUIAS, FITAS E FECHADURAS LATERAIS - COMPLETA</t>
  </si>
  <si>
    <t>ED-50505</t>
  </si>
  <si>
    <t>LIXAMENTO MANUAL EM PAREDE PARA REMOÇÃO DE TINTA</t>
  </si>
  <si>
    <t>ED-50507</t>
  </si>
  <si>
    <t>LIXAMENTO MANUAL EM SUPERFÍCIE DE MADEIRA PARA REMOÇÃO DE TINTA</t>
  </si>
  <si>
    <t>ED-50508</t>
  </si>
  <si>
    <t>LIXAMENTO MANUAL EM SUPERFÍCIE METÁLICA PARA REMOÇÃO DE TINTA</t>
  </si>
  <si>
    <t>ED-50506</t>
  </si>
  <si>
    <t>LIXAMENTO MANUAL EM TETO PARA REMOÇÃO DE TINTA</t>
  </si>
  <si>
    <t>ED-50516</t>
  </si>
  <si>
    <t>ED-50514</t>
  </si>
  <si>
    <t>PREPARAÇÃO PARA EMASSAMENTO OU PINTURA (LÁTEX/ACRÍLICA) EM PAREDE, INCLUSIVE UMA (1) DEMÃO DE SELADOR ACRÍLICO</t>
  </si>
  <si>
    <t>ED-50515</t>
  </si>
  <si>
    <t>PREPARAÇÃO PARA EMASSAMENTO OU PINTURA (LÁTEX/ACRÍLICA) EM TETO, INCLUSIVE UMA (1) DEMÃO DE SELADOR ACRÍLICO</t>
  </si>
  <si>
    <t>ED-50485</t>
  </si>
  <si>
    <t>EMASSAMENTO EM FORRO DE GESSO COM MASSA ACRÍLICA, UMA (1) DEMÃO, INCLUSIVE LIXAMENTO PARA PINTURA</t>
  </si>
  <si>
    <t>ED-50486</t>
  </si>
  <si>
    <t>EMASSAMENTO EM FORRO DE GESSO COM MASSA CORRIDA (PVA), UMA (1) DEMÃO, INCLUSIVE LIXAMENTO PARA PINTURA</t>
  </si>
  <si>
    <t>ED-50474</t>
  </si>
  <si>
    <t>EMASSAMENTO EM PAREDE COM MASSA ACRÍLICA, DUAS (2) DEMÃOS, INCLUSIVE LIXAMENTO PARA PINTURA</t>
  </si>
  <si>
    <t>ED-50473</t>
  </si>
  <si>
    <t>EMASSAMENTO EM PAREDE COM MASSA ACRÍLICA, UMA (1) DEMÃO, INCLUSIVE LIXAMENTO PARA PINTURA</t>
  </si>
  <si>
    <t>ED-50478</t>
  </si>
  <si>
    <t>EMASSAMENTO EM PAREDE COM MASSA CORRIDA (PVA), DUAS (2) DEMÃOS, INCLUSIVE LIXAMENTO PARA PINTURA</t>
  </si>
  <si>
    <t>ED-50477</t>
  </si>
  <si>
    <t>EMASSAMENTO EM PAREDE COM MASSA CORRIDA (PVA), UMA (1) DEMÃO, INCLUSIVE LIXAMENTO PARA PINTURA</t>
  </si>
  <si>
    <t>ED-50483</t>
  </si>
  <si>
    <t>ED-50484</t>
  </si>
  <si>
    <t>ED-50476</t>
  </si>
  <si>
    <t>EMASSAMENTO EM TETO COM MASSA ACRÍLICA, DUAS (2) DEMÃOS, INCLUSIVE LIXAMENTO PARA PINTURA</t>
  </si>
  <si>
    <t>ED-50475</t>
  </si>
  <si>
    <t>EMASSAMENTO EM TETO COM MASSA ACRÍLICA, UMA (1) DEMÃO, INCLUSIVE LIXAMENTO PARA PINTURA</t>
  </si>
  <si>
    <t>ED-50480</t>
  </si>
  <si>
    <t>EMASSAMENTO EM TETO COM MASSA CORRIDA (PVA), DUAS (2) DEMÃOS, INCLUSIVE LIXAMENTO PARA PINTURA</t>
  </si>
  <si>
    <t>ED-50479</t>
  </si>
  <si>
    <t>EMASSAMENTO EM TETO COM MASSA CORRIDA (PVA), UMA (1) DEMÃO, INCLUSIVE LIXAMENTO PARA PINTURA</t>
  </si>
  <si>
    <t>ED-50492</t>
  </si>
  <si>
    <t>PINTURA ESMALTE EM ESTRUTURA DE AÇO CARBONO, DUAS (2) DEMÃOS, EXCLUSIVE FUNDO ANTICORROSIVO</t>
  </si>
  <si>
    <t>ED-50498</t>
  </si>
  <si>
    <t>PINTURA LÁTEX (PVA) EM PAREDE, DUAS (2) DEMÃOS, EXCLUSIVE SELADOR ACRÍLICO E MASSA ACRÍLICA/CORRIDA (PVA)</t>
  </si>
  <si>
    <t>ED-50502</t>
  </si>
  <si>
    <t>PINTURA LÁTEX (PVA) EM PAREDE, DUAS (2) DEMÃOS, INCLUSIVE UMA (1) DEMÃO DE MASSA CORRIDA (PVA), EXCLUSIVE SELADOR ACRÍLICO</t>
  </si>
  <si>
    <t>ED-50500</t>
  </si>
  <si>
    <t>PINTURA LÁTEX (PVA) EM PAREDE, TRÊS (3) DEMÃOS, EXCLUSIVE SELADOR ACRÍLICO E MASSA ACRÍLICA/CORRIDA (PVA)</t>
  </si>
  <si>
    <t>ED-50504</t>
  </si>
  <si>
    <t>PINTURA LÁTEX (PVA) EM RODAPÉ OU MOLDURAS (ALTURA DE 5 CM A 7C M), EXCLUSIVE SELADOR ACRÍLICO</t>
  </si>
  <si>
    <t>ED-50499</t>
  </si>
  <si>
    <t>PINTURA LÁTEX (PVA) EM TETO, DUAS (2) DEMÃOS, EXCLUSIVE SELADOR ACRÍLICO E MASSA ACRÍLICA/CORRIDA (PVA)</t>
  </si>
  <si>
    <t>ED-50503</t>
  </si>
  <si>
    <t>PINTURA LÁTEX (PVA) EM TETO, DUAS (2) DEMÃOS, INCLUSIVE UMA (1) DEMÃO DE MASSA CORRIDA (PVA), EXCLUSIVE SELADOR ACRÍLICO</t>
  </si>
  <si>
    <t>ED-50501</t>
  </si>
  <si>
    <t>PINTURA LÁTEX (PVA) EM TETO, TRÊS (3) DEMÃOS, EXCLUSIVE SELADOR ACRÍLICO E MASSA ACRÍLICA/CORRIDA (PVA)</t>
  </si>
  <si>
    <t>ED-50451</t>
  </si>
  <si>
    <t>PINTURA ACRÍLICA EM PAREDE, DUAS (2) DEMÃOS, EXCLUSIVE SELADOR ACRÍLICO E MASSA ACRÍLICA/CORRIDA (PVA)</t>
  </si>
  <si>
    <t>ED-50455</t>
  </si>
  <si>
    <t>PINTURA ACRÍLICA EM PAREDE, DUAS (2) DEMÃOS, INCLUSIVE UMA (1) DEMÃO DE MASSA CORRIDA (PVA), EXCLUSIVE SELADOR ACRÍLICO</t>
  </si>
  <si>
    <t>ED-50453</t>
  </si>
  <si>
    <t>PINTURA ACRÍLICA EM PAREDE, TRÊS (3) DEMÃOS, EXCLUSIVE SELADOR ACRÍLICO E MASSA ACRÍLICA/CORRIDA (PVA)</t>
  </si>
  <si>
    <t>ED-50452</t>
  </si>
  <si>
    <t>PINTURA ACRÍLICA EM TETO, DUAS (2) DEMÃOS, EXCLUSIVE SELADOR ACRÍLICO E MASSA ACRÍLICA/CORRIDA (PVA)</t>
  </si>
  <si>
    <t>ED-50456</t>
  </si>
  <si>
    <t>PINTURA ACRÍLICA EM TETO, DUAS (2) DEMÃOS, INCLUSIVE UMA (1) DEMÃO DE MASSA CORRIDA (PVA), EXCLUSIVE SELADOR ACRÍLICO</t>
  </si>
  <si>
    <t>ED-50454</t>
  </si>
  <si>
    <t>PINTURA ACRÍLICA EM TETO, TRÊS (3) DEMÃOS, EXCLUSIVE SELADOR ACRÍLICO E MASSA ACRÍLICA/CORRIDA (PVA)</t>
  </si>
  <si>
    <t>ED-50470</t>
  </si>
  <si>
    <t>PINTURA EM CAIAÇÃO PARA AMBIENTE EXTERNO,TRÊS (3) DEMÃOS, INCLUSIVE PIGMENTO E FIXADOR DE CAL</t>
  </si>
  <si>
    <t>ED-50469</t>
  </si>
  <si>
    <t>PINTURA EM CAIAÇÃO PARA AMBIENTE INTERNO,TRÊS (3) DEMÃOS, INCLUSIVE PIGMENTO E FIXADOR DE CAL</t>
  </si>
  <si>
    <t>ED-50481</t>
  </si>
  <si>
    <t>EMASSAMENTO A ÓLEO SOBRE MADEIRA, UMA (1) DEMÃO, INCLUSIVE LIXAMENTO PARA PINTURA</t>
  </si>
  <si>
    <t>ED-50482</t>
  </si>
  <si>
    <t>EMASSAMENTO EM ESQUADRIA DE MADEIRA COM MASSA A ÓLEO, DUAS (2) DEMÃOS, INCLUSIVE LIXAMENTO PARA PINTURA  A ÓLEO OU ESMALTE</t>
  </si>
  <si>
    <t>ED-50512</t>
  </si>
  <si>
    <t>PINTURA PRESERVATIVA COM CUPINICIDA EM MADEIRA SECA, DUAS (2) DEMÃOS</t>
  </si>
  <si>
    <t>ED-50511</t>
  </si>
  <si>
    <t>PINTURA PRESERVATIVA COM CUPINICIDA EM MADEIRA SECA, DUAS (2) DEMÃOS, INCLUSIVE DUAS (2) DEMÃOS DE VERNIZ SINTÉTICO MARÍTIMO, ACABAMENTO TIPO FOSCO</t>
  </si>
  <si>
    <t>ED-50530</t>
  </si>
  <si>
    <t>PINTURA COM VERNIZ POLIURETANO COM FILTRO SOLAR EM MADEIRA, DUAS (2) DEMÃOS, ACABAMENTO TIPO FOSCO</t>
  </si>
  <si>
    <t>ED-9026</t>
  </si>
  <si>
    <t>PINTURA COM VERNIZ SINTÉTICO MARÍTIMO EM BATE MACA DE MADEIRA SEM CORRIMÃO, COM LARGURA DE 15CM E ESP. 2CM, DUAS (2) DEMÃOS, ACABAMENTO TIPO FOSCO</t>
  </si>
  <si>
    <t>ED-50527</t>
  </si>
  <si>
    <t>PINTURA COM VERNIZ SINTÉTICO MARÍTIMO EM ESQUADRIAS DE MADEIRA, DUAS (2) DEMÃOS, ACABAMENTO TIPO ACETINADO (BRILHO SÚTIL)</t>
  </si>
  <si>
    <t>ED-50526</t>
  </si>
  <si>
    <t>PINTURA COM VERNIZ SINTÉTICO MARÍTIMO EM ESQUADRIAS DE MADEIRA, DUAS (2) DEMÃOS, ACABAMENTO TIPO BRILHANTE</t>
  </si>
  <si>
    <t>ED-50528</t>
  </si>
  <si>
    <t>PINTURA COM VERNIZ SINTÉTICO MARÍTIMO EM ESQUADRIAS DE MADEIRA, DUAS (2) DEMÃOS, ACABAMENTO TIPO FOSCO</t>
  </si>
  <si>
    <t>ED-50531</t>
  </si>
  <si>
    <t>PINTURA COM VERNIZ SINTÉTICO MARÍTIMO EM RÉGUAS PARA FIXAÇÃO CARTAZES E PROTEÇÃO DE CARTEIRAS, COM LARGURA DE 10CM E ESP. 2CM, DUAS (2) DEMÃOS, ACABAMENTO TIPO FOSCO</t>
  </si>
  <si>
    <t>ED-50493</t>
  </si>
  <si>
    <t>PINTURA ESMALTE EM ESQUADRIA DE MADEIRA, DUAS (2) DEMÃOS, INCLUSIVE UMA (1) DEMÃO DE FUNDO NIVELADOR, EXCLUSIVE MASSA A ÓLEO</t>
  </si>
  <si>
    <t>ED-50471</t>
  </si>
  <si>
    <t>ED-50472</t>
  </si>
  <si>
    <t>ED-50509</t>
  </si>
  <si>
    <t>PINTURA ESMALTE EM SUPERFÍCIE DE CONCRETO/ALVENARIA, DUAS (2) DEMÃOS, EXCLUSIVE SELADOR ACRÍLICO E MASSA ACRÍLICA/CORRIDA (PVA)</t>
  </si>
  <si>
    <t>ED-50510</t>
  </si>
  <si>
    <t>PINTURA ESMALTE EM SUPERFÍCIE DE CONCRETO/ALVENARIA, TRÊS (3) DEMÃOS, EXCLUSIVE SELADOR ACRÍLICO E MASSA ACRÍLICA/CORRIDA (PVA)</t>
  </si>
  <si>
    <t>ED-50491</t>
  </si>
  <si>
    <t>PINTURA ESMALTE EM ESQUADRIAS DE FERRO, DUAS (2) DEMÃOS, INCLUSIVE UMA (1) DEMÃO DE FUNDO ANTICORROSIVO</t>
  </si>
  <si>
    <t>ED-50496</t>
  </si>
  <si>
    <t>PINTURA ESMALTE EM TUBO GALVANIZADO, DUAS (2) DEMÃOS, INCLUSIVE UMA (1) DEMÃO DE FUNDO ANTICORROSIVO</t>
  </si>
  <si>
    <t>ED-50495</t>
  </si>
  <si>
    <t>ED-9917</t>
  </si>
  <si>
    <t>PINTURA EPÓXI EM PAREDE, DUAS (2) DEMÃOS, EXCLUSIVE SELADOR ACRÍLICO E MASSA ACRÍLICA/CORRIDA (PVA)</t>
  </si>
  <si>
    <t>ED-9919</t>
  </si>
  <si>
    <t>PINTURA EPÓXI EM PAREDE, DUAS (2) DEMÃOS, INCLUSIVE UMA (1) DEMÃO DE MASSA ACRÍLICA, EXCLUSIVE SELADOR ACRÍLICO</t>
  </si>
  <si>
    <t>ED-9918</t>
  </si>
  <si>
    <t>PINTURA EPÓXI EM PAREDE, TRÊS (3) DEMÃOS, EXCLUSIVE SELADOR ACRÍLICO E MASSA ACRÍLICA/CORRIDA (PVA)</t>
  </si>
  <si>
    <t>ED-9937</t>
  </si>
  <si>
    <t>PINTURA EPÓXI EM PISO, DUAS (2) DEMÃOS, EXCLUSIVE PRIMER EPÓXI, INCLUSIVE LIMPEZA DA SUPERFÍCIE A SER APLICADO MATERIAL</t>
  </si>
  <si>
    <t>ED-9934</t>
  </si>
  <si>
    <t>PINTURA EPÓXI EM PISO, DUAS (2) DEMÃOS, INCLUSIVE UMA (1) DEMÃO DE PRIMER EPÓXI</t>
  </si>
  <si>
    <t>ED-9933</t>
  </si>
  <si>
    <t>PINTURA EPÓXI EM PISO, DUAS (2) DEMÃOS, INCLUSIVE UMA (1) DEMÃO DE PRIMER EPÓXI E PREPARAÇÃO DA SUPERFÍCIE COM ARGAMASSA AUTONIVELANTE, ESP.4MM</t>
  </si>
  <si>
    <t>ED-16659</t>
  </si>
  <si>
    <t>PINTURA LÁTEX (PVA) EM SUPERFÍCIE DE MADEIRA, DUAS (2) DEMÃOS, EXCLUSIVE SELADOR ACRÍLICO E MASSA ACRÍLICA/CORRIDA (PVA)</t>
  </si>
  <si>
    <t>ED-9935</t>
  </si>
  <si>
    <t>PREPARAÇÃO PARA PINTURA (EPÓXI) EM PISO, INCLUSIVE UMA (1) DEMÃO DE PRIMER EPÓXI</t>
  </si>
  <si>
    <t>ED-50517</t>
  </si>
  <si>
    <t>PINTURA A BASE DE RESINA DE SILICONE EM CONCRETO OU ALVENARIA APARENTE, DUAS (2) DEMÃOS</t>
  </si>
  <si>
    <t>ED-50513</t>
  </si>
  <si>
    <t>PINTURA COM RESINA ACRÍLICA EM CONCRETO, DUAS (2) DEMÃOS, INCLUSIVE UMA (1) DEMÃO DE SELADOR ACRÍLICO</t>
  </si>
  <si>
    <t>ED-50525</t>
  </si>
  <si>
    <t>PINTURA COM VERNIZ ACRÍLICO EM ALVENARIA OU CONCRETO, DUAS (2) DEMÃOS, INCLUSIVE PREPARAÇÃO DA SUPERFÍCIE COM LIXAMENTO</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</si>
  <si>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</si>
  <si>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</si>
  <si>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</si>
  <si>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</si>
  <si>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ED-9013</t>
  </si>
  <si>
    <t>PINTURA COM TEXTURA ACRÍLICA COM DESEMPENADEIRA DE AÇO, EXCLUSIVE SELADOR ACRÍLICO/FUNDO PREPARADOR</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</si>
  <si>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</si>
  <si>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</si>
  <si>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</si>
  <si>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</si>
  <si>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</si>
  <si>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</si>
  <si>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ED-50532</t>
  </si>
  <si>
    <t>PINTURA ANTICORROSIVA A BASE DE ÓXIDO DE FERRO (ZARCÃO) EM ESQUADRIA E SUPERFÍCIE METÁLICA, UMA (1) DEMÃO</t>
  </si>
  <si>
    <t>ED-50487</t>
  </si>
  <si>
    <t>PINTURA EPÓXI EM SUPERFÍCIES DE AÇO CARBONO, DUAS (2) DEMÃOS</t>
  </si>
  <si>
    <t>ED-50488</t>
  </si>
  <si>
    <t>PINTURA EPÓXI EM SUPERFÍCIES DE AÇO CARBONO, DUAS (2) DEMÃOS, APLICAÇÃO MECÂNICA</t>
  </si>
  <si>
    <t>ED-50497</t>
  </si>
  <si>
    <t>PINTURA ESMALTE EM ESTRUTURA METÁLICA, DUAS (2) DEMÃOS, INCLUSIVE UMA (1) DEMÃO FUNDO ANTICORROSIVO</t>
  </si>
  <si>
    <t>ED-50465</t>
  </si>
  <si>
    <t>ED-50467</t>
  </si>
  <si>
    <t>PINTURA COM  TINTA A BASE DE BORRACHA CLORADA EM REVESTIMENTO CIMENTÍCIO OU CONCRETO, DUAS (2) DEMÃOS</t>
  </si>
  <si>
    <t>ED-50466</t>
  </si>
  <si>
    <t>PINTURA COM  TINTA A BASE DE BORRACHA CLORADA EM TELHAS DE FIBROCIMENTO, DUAS (2) DEMÃOS</t>
  </si>
  <si>
    <t>ED-50460</t>
  </si>
  <si>
    <t>PINTURA ACRÍLICA PARA PISO EM FAIXA DE DEMARCAÇÃO DE QUADRA, DUAS (2) DEMÃOS, FAIXA COM LARGURA DE 5 CM</t>
  </si>
  <si>
    <t>ED-50462</t>
  </si>
  <si>
    <t>PINTURA ACRÍLICA PARA PISO EM FAIXA DE DEMARCAÇÃO DE QUADRA, QUATRO (4) DEMÃOS, FAIXA COM LARGURA DE 5 CM</t>
  </si>
  <si>
    <t>ED-50459</t>
  </si>
  <si>
    <t>PINTURA ACRÍLICA PARA PISO EM PASSEIO/SUPERFÍCIE CIMENTADA, DUAS (2) DEMÃOS</t>
  </si>
  <si>
    <t>ED-50461</t>
  </si>
  <si>
    <t>PINTURA ACRÍLICA PARA PISO EM QUADRAS ESPORTIVA, DUAS (2) DEMÃOS</t>
  </si>
  <si>
    <t>ED-50463</t>
  </si>
  <si>
    <t>PINTURA ACRÍLICA PARA PISO EM QUADRAS ESPORTIVA, QUATRO (4) DEMÃOS</t>
  </si>
  <si>
    <t>ED-50468</t>
  </si>
  <si>
    <t>ED-50464</t>
  </si>
  <si>
    <t>PINTURA COM RESINA ACRÍLICA EM PISOS CIMENTADOS, DUAS (2) DEMÃOS, INCLUSIVE LIMPEZA DA SUPERFÍCIE A SER APLICADO MATERIAL</t>
  </si>
  <si>
    <t>ED-50490</t>
  </si>
  <si>
    <t>PINTURA EPÓXI EM FAIXAS DE DEMARCAÇÃO DE PISO, DUAS (2) DEMÃOS, FAIXA COM LARGURA DE 5 CM</t>
  </si>
  <si>
    <t>ED-50518</t>
  </si>
  <si>
    <t>PINTURA PARA SINALIZAÇÃO DE VAGA DE ESTACIONAMENTO PARA PORTADORES DE NECESSIDADES ESPECIAIS SOBRE PAVIMENTAÇÃO URBANA</t>
  </si>
  <si>
    <t>ED-50277</t>
  </si>
  <si>
    <t>CUBA EM AÇO INOXIDÁVEL DE EMBUTIR, AISI 304, APLICAÇÃO PARA PIA (465X330X115MM), NÚMERO 1, ASSENTAMENTO EM BANCADA, INCLUSIVE VÁLVULA DE ESCOAMENTO DE METAL COM ACABAMENTO CROMADO, SIFÃO DE METAL TIPO COPO COM ACABAMENTO CROMADO, FORNECIMENTO E INSTALAÇÃO</t>
  </si>
  <si>
    <t>ED-50278</t>
  </si>
  <si>
    <t>CUBA EM AÇO INOXIDÁVEL DE EMBUTIR, AISI 304, APLICAÇÃO PARA PIA (560X330X115MM), NÚMERO 2, ASSENTAMENTO EM BANCADA, INCLUSIVE VÁLVULA DE ESCOAMENTO DE METAL COM ACABAMENTO CROMADO, SIFÃO DE METAL TIPO COPO COM ACABAMENTO CROMADO, FORNECIMENTO E INSTALAÇÃO</t>
  </si>
  <si>
    <t>ED-50287</t>
  </si>
  <si>
    <t>CUBA EM AÇO INOXIDÁVEL DE EMBUTIR, AISI 304, APLICAÇÃO PARA TANQUE (600X600X400MM), ASSENTAMENTO EM BANCADA, INCLUSIVE VÁLVULA DE ESCOAMENTO DE METAL COM ACABAMENTO CROMADO, SIFÃO DE METAL TIPO COPO COM ACABAMENTO CROMADO, FORNECIMENTO E INSTALAÇÃO</t>
  </si>
  <si>
    <t>ED-50279</t>
  </si>
  <si>
    <t>CUBA DE LOUÇA BRANCA DE EMBUTIR, FORMATO OVAL, INCLUSIVE VÁLVULA DE ESCOAMENTO DE METAL COM ACABAMENTO CROMADO, SIFÃO DE METAL TIPO COPO COM ACABAMENTO CROMADO, FORNECIMENTO E INSTALAÇÃO</t>
  </si>
  <si>
    <t>ED-50280</t>
  </si>
  <si>
    <t>CUBA DE LOUÇA BRANCA DE SOBREPOR, FORMATO OVAL, INCLUSIVE VÁLVULA DE ESCOAMENTO DE METAL COM ACABAMENTO CROMADO, SIFÃO DE METAL TIPO COPO COM ACABAMENTO CROMADO, FORNECIMENTO E INSTALAÇÃO</t>
  </si>
  <si>
    <t>ED-2552</t>
  </si>
  <si>
    <t>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t>
  </si>
  <si>
    <t>ED-50282</t>
  </si>
  <si>
    <t>LAVATÓRIO DE LOUÇA BRANCA COM COLUNA, TAMANHO MÉDIO, INCLUSIVE ACESSÓRIOS DE FIXAÇÃO, VÁLVULA DE ESCOAMENTO DE METAL COM ACABAMENTO CROMADO, SIFÃO DE METAL TIPO COPO COM ACABAMENTO CROMADO, FORNECIMENTO, INSTALAÇÃO E REJUNTAMENTO, EXCLUSIVE TORNEIRA E ENGATE FLEXÍVEL</t>
  </si>
  <si>
    <t>ED-50283</t>
  </si>
  <si>
    <t>LAVATÓRIO DE LOUÇA BRANCA SEM COLUNA, TAMANHO MÉDIO, INCLUSIVE ACESSÓRIOS DE FIXAÇÃO, VÁLVULA DE ESCOAMENTO DE METAL COM ACABAMENTO CROMADO, SIFÃO DE METAL TIPO COPO COM ACABAMENTO CROMADO, FORNECIMENTO, INSTALAÇÃO E REJUNTAMENTO, EXCLUSIVE TORNEIRA E ENGATE FLEXÍVEL</t>
  </si>
  <si>
    <t>ED-50281</t>
  </si>
  <si>
    <t>LAVATÓRIO DE LOUÇA BRANCA SEM COLUNA, TAMANHO PEQUENO, INCLUSIVE ACESSÓRIOS DE FIXAÇÃO, VÁLVULA DE ESCOAMENTO DE METAL COM ACABAMENTO CROMADO, SIFÃO DE METAL TIPO COPO COM ACABAMENTO CROMADO, FORNECIMENTO, INSTALAÇÃO E REJUNTAMENTO, EXCLUSIVE TORNEIRA E ENGATE FLEXÍVEL</t>
  </si>
  <si>
    <t>ED-50288</t>
  </si>
  <si>
    <t>CUBA EM AÇO INOXIDÁVEL DE SOBREPOR, AISI 304, APLICAÇÃO PARA TANQUE (630X515X260MM), ASSENTAMENTO EM BANCADA, INCLUSIVE VÁLVULA DE ESCOAMENTO DE METAL COM ACABAMENTO CROMADO, SIFÃO DE METAL TIPO COPO COM ACABAMENTO CROMADO, FORNECIMENTO E INSTALAÇÃO</t>
  </si>
  <si>
    <t>ED-50289</t>
  </si>
  <si>
    <t>TANQUE DE LOUÇA BRANCA COM COLUNA, CAPACIDADE 22 LITROS, INCLUSIVE ACESSÓRIOS DE FIXAÇÃO, FORNECIMENTO, INSTALAÇÃO E REJUNTAMENTO, EXCLUSIVE TORNEIRA, VÁLVULA DE ESCOAMENTO E SIFÃO</t>
  </si>
  <si>
    <t>ED-50290</t>
  </si>
  <si>
    <t>TANQUE DE LOUÇA BRANCA COM COLUNA, CAPACIDADE 22 LITROS, INCLUSIVE ACESSÓRIOS DE FIXAÇÃO, VÁLVULA DE ESCOAMENTO DE METAL COM ACABAMENTO CROMADO, SIFÃO DE METAL TIPO COPO COM ACABAMENTO CROMADO, FORNECIMENTO, INSTALAÇÃO E REJUNTAMENTO, EXCLUSIVE TORNEIRA</t>
  </si>
  <si>
    <t>ED-9156</t>
  </si>
  <si>
    <t>TANQUE DE MÁRMORE SINTÉTICO DUPLO, CAPACIDADE 37 LITROS, INCLUSIVE ACESSÓRIOS DE FIXAÇÃO, VÁLVULA DE ESCOAMENTO DE METAL COM ACABAMENTO CROMADO, SIFÃO DE METAL TIPO COPO COM ACABAMENTO CROMADO, FORNECIMENTO E INSTALAÇÃO, EXCLUSIVE TORNEIRA</t>
  </si>
  <si>
    <t>ED-9155</t>
  </si>
  <si>
    <t>TANQUE DE MÁRMORE SINTÉTICO SIMPLES, CAPACIDADE 20 LITROS, INCLUSIVE ACESSÓRIOS DE FIXAÇÃO, VÁLVULA DE ESCOAMENTO DE METAL COM ACABAMENTO CROMADO, SIFÃO DE METAL TIPO COPO COM ACABAMENTO CROMADO, FORNECIMENTO E INSTALAÇÃO, EXCLUSIVE TORNEIRA</t>
  </si>
  <si>
    <t>ED-50293</t>
  </si>
  <si>
    <t>TANQUE DE POLIPROPILENO, CAPACIDADE 15 LITROS, INCLUSIVE ACESSÓRIOS DE FIXAÇÃO, VÁLVULA DE ESCOAMENTO DE PLÁSTICO (PVC) NA COR BRANCA, SIFÃO DE PLÁSTICO (PVC) TIPO COPO NA COR BRANCA, FORNECIMENTO E INSTALAÇÃO, EXCLUSIVE TORNEIRA</t>
  </si>
  <si>
    <t>ED-50294</t>
  </si>
  <si>
    <t>TANQUE DE POLIPROPILENO, CAPACIDADE 24 LITROS, INCLUSIVE ACESSÓRIOS DE FIXAÇÃO, VÁLVULA DE ESCOAMENTO DE PLÁSTICO (PVC) NA COR BRANCA, SIFÃO DE PLÁSTICO (PVC) TIPO COPO NA COR BRANCA, FORNECIMENTO E INSTALAÇÃO, EXCLUSIVE TORNEIRA</t>
  </si>
  <si>
    <t>ED-22766</t>
  </si>
  <si>
    <t>ED-22765</t>
  </si>
  <si>
    <t>ED-50328</t>
  </si>
  <si>
    <t>TORNEIRA METÁLICA PARA BEBEDOURO, ACABAMENTO CROMADO, APLICAÇÃO DE PAREDE, INCLUSIVE FORNECIMENTO E INSTALAÇÃO</t>
  </si>
  <si>
    <t>ED-50323</t>
  </si>
  <si>
    <t>TORNEIRA METÁLICA PARA IRRIGAÇÃO/JARDIM, ACABAMENTO CROMADO, APLICAÇÃO DE PAREDE, INCLUSIVE FORNECIMENTO E INSTALAÇÃO</t>
  </si>
  <si>
    <t>ED-50330</t>
  </si>
  <si>
    <t>TORNEIRA METÁLICA PARA LAVATÓRIO, ABERTURA 1/4 DE VOLTA, ACABAMENTO CROMADO, COM AREJADOR, APLICAÇÃO DE MESA, INCLUSIVE ENGATE FLEXÍVEL METÁLICO, FORNECIMENTO E INSTALAÇÃO</t>
  </si>
  <si>
    <t>ED-50329</t>
  </si>
  <si>
    <t>TORNEIRA METÁLICA PARA LAVATÓRIO, FECHAMENTO AUTOMÁTICO, ACABAMENTO CROMADO, COM AREJADOR, APLICAÇÃO DE MESA, INCLUSIVE ENGATE FLEXÍVEL METÁLICO, FORNECIMENTO E INSTALAÇÃO</t>
  </si>
  <si>
    <t>ED-50326</t>
  </si>
  <si>
    <t>TORNEIRA METÁLICA PARA PIA, ABERTURA 1/4 DE VOLTA, ACABAMENTO CROMADO, COM AREJADOR, APLICAÇÃO DE PAREDE, INCLUSIVE FORNECIMENTO E INSTALAÇÃO</t>
  </si>
  <si>
    <t>ED-50327</t>
  </si>
  <si>
    <t>TORNEIRA METÁLICA PARA PIA, ABERTURA 1/4 DE VOLTA, ACABAMENTO CROMADO, SEM AREJADOR, APLICAÇÃO DE PAREDE, INCLUSIVE FORNECIMENTO E INSTALAÇÃO</t>
  </si>
  <si>
    <t>ED-50324</t>
  </si>
  <si>
    <t>TORNEIRA METÁLICA PARA PIA, BICA MÓVEL, ABERTURA 1/4 DE VOLTA, ACABAMENTO CROMADO, COM AREJADOR, APLICAÇÃO DE MESA, INCLUSIVE ENGATE FLEXÍVEL METÁLICO, FORNECIMENTO E INSTALAÇÃO</t>
  </si>
  <si>
    <t>ED-50325</t>
  </si>
  <si>
    <t>TORNEIRA METÁLICA PARA PIA, BICA MÓVEL, ABERTURA 1/4 DE VOLTA, ACABAMENTO CROMADO, COM AREJADOR, APLICAÇÃO DE PAREDE, INCLUSIVE FORNECIMENTO E INSTALAÇÃO</t>
  </si>
  <si>
    <t>ED-50331</t>
  </si>
  <si>
    <t>ED-22902</t>
  </si>
  <si>
    <t>ED-50317</t>
  </si>
  <si>
    <t>LIGAÇÃO FLEXÍVEL METÁLICA, DIÂMETRO 1/2" (20MM), INCLUSIVE FORNECIMENTO E INSTALAÇÃO</t>
  </si>
  <si>
    <t>ED-50349</t>
  </si>
  <si>
    <t>INSTALAÇÃO DE VÁLVULA DE ESCOAMENTO DE METAL PARA TANQUE,  DN (1.1/4"), ACABAMENTO CROMADO, INCLUSIVE FORNECIMENTO</t>
  </si>
  <si>
    <t>ED-50335</t>
  </si>
  <si>
    <t>VÁLVULA AMERICANA PIA INOX 1 1/2" X 3/4"</t>
  </si>
  <si>
    <t>ED-50336</t>
  </si>
  <si>
    <t>VÁLVULA AMERICANA PIA INOX 4" X 1 1/2"</t>
  </si>
  <si>
    <t>ED-50337</t>
  </si>
  <si>
    <t>VÁLVULA DE DESCARGA COM REGISTRO INTERNO, ACIONAMENTO SIMPLES, DN 1.1/2" (50MM), INCLUSIVE ACABAMENTO DA VÁLVULA</t>
  </si>
  <si>
    <t>ED-50347</t>
  </si>
  <si>
    <t>VÁLVULA PARA LAVATÓRIO COM LADRÃO D = 2 1/4" X 1"</t>
  </si>
  <si>
    <t>ED-50348</t>
  </si>
  <si>
    <t>VÁLVULA PARA MICTÓRIO COM FECHAMENTO AUTOMÁTICO D = 1/2"</t>
  </si>
  <si>
    <t>ED-50320</t>
  </si>
  <si>
    <t>INSTALAÇÃO DE SIFÃO DE METAL PARA LAVATÓRIO, TIPO COPO COM ACABAMENTO CROMADO, DIÂMETRO (1"X1.1/2"), INCLUSIVE FORNECIMENTO</t>
  </si>
  <si>
    <t>ED-50321</t>
  </si>
  <si>
    <t>INSTALAÇÃO DE SIFÃO DE METAL PARA PIA, TIPO COPO COM ACABAMENTO CROMADO, DIÂMETRO (1.1/2"X1.1/2" OU 2"), INCLUSIVE FORNECIMENTO</t>
  </si>
  <si>
    <t>ED-50300</t>
  </si>
  <si>
    <t>BACIA DE LOUÇA TURCA CONVENCIONAL, COR BRANCA, INCLUSIVE ACESSÓRIOS, FORNECIMENTO, INSTALAÇÃO E REJUNTAMENTO</t>
  </si>
  <si>
    <t>ED-50297</t>
  </si>
  <si>
    <t>BACIA SANITÁRIA (VASO) DE LOUÇA COM CAIXA ACOPLADA, COR BRANCA, INCLUSIVE ACESSÓRIOS DE FIXAÇÃO/VEDAÇÃO, ENGATE FLEXÍVEL METÁLICO, FORNECIMENTO, INSTALAÇÃO E REJUNTAMENTO</t>
  </si>
  <si>
    <t>ED-50301</t>
  </si>
  <si>
    <t>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t>
  </si>
  <si>
    <t>ED-50296</t>
  </si>
  <si>
    <t>BACIA SANITÁRIA (VASO) DE LOUÇA CONVENCIONAL, COR BRANCA, INCLUSIVE ACESSÓRIOS DE FIXAÇÃO/VEDAÇÃO, FORNECIMENTO, INSTALAÇÃO E REJUNTAMENTO, EXCLUSIVE VÁLVULA DE DESCARGA E TUBO DE LIGAÇÃO</t>
  </si>
  <si>
    <t>ED-50298</t>
  </si>
  <si>
    <t>BACIA SANITÁRIA (VASO) DE LOUÇA CONVENCIONAL, COR BRANCA, INCLUSIVE ACESSÓRIOS DE FIXAÇÃO/VEDAÇÃO, VÁLVULA DE DESCARGA METÁLICA COM ACIONAMENTO DUPLO, TUBO DE LIGAÇÃO DE LATÃO COM CANOPLA, FORNECIMENTO, INSTALAÇÃO E REJUNTAMENTO</t>
  </si>
  <si>
    <t>ED-50299</t>
  </si>
  <si>
    <t>BACIA SANITÁRIA (VASO) DE LOUÇA CONVENCIONAL INFANTIL, COR BRANCA, INCLUSIVE ACESSÓRIOS DE FIXAÇÃO/VEDAÇÃO, VÁLVULA DE DESCARGA METÁLICA COM ACIONAMENTO DUPLO, TUBO DE LIGAÇÃO DE LATÃO COM CANOPLA, FORNECIMENTO, INSTALAÇÃO E REJUNTAMENTO</t>
  </si>
  <si>
    <t>ED-50285</t>
  </si>
  <si>
    <t>MICTÓRIO COLETIVO, EM AÇO INOXIDÁVEL, TIPO AISI 304, CHAPA 22, COM DESENVOLVIMENTO DE 1 METRO, INCLUSIVE VÁLVULA DE ESCOAMENTO DE METAL NA COR CROMADA, SIFÃO DE METAL TIPO COPO NA COR CROMADA, FORNECIMENTO E INSTALAÇÃO</t>
  </si>
  <si>
    <t>ED-50284</t>
  </si>
  <si>
    <t>MICTÓRIO COLETIVO, EM AÇO INOXIDÁVEL, TIPO AISI 304, CHAPA 22, COM DESENVOLVIMENTO DE 1,4 METRO, INCLUSIVE VÁLVULA DE ESCOAMENTO DE METAL NA COR CROMADA, SIFÃO DE METAL TIPO COPO NA COR CROMADA, FORNECIMENTO E INSTALAÇÃO</t>
  </si>
  <si>
    <t>ED-50286</t>
  </si>
  <si>
    <t>MICTÓRIO SIFONADO DE LOUÇA BRANCA, INCLUSIVE ENGATE FLEXÍVEL, EXCLUSIVE VÁLVULA DE DESCARGA</t>
  </si>
  <si>
    <t>ED-9134</t>
  </si>
  <si>
    <t>BACIA SANITÁRIA (VASO) DE LOUÇA CONVENCIONAL INFANTIL, COR BRANCA, INCLUSIVE ACESSÓRIOS DE FIXAÇÃO/VEDAÇÃO, FORNECIMENTO, INSTALAÇÃO E REJUNTAMENTO, EXCLUSIVE VÁLVULA DE DESCARGA E TUBO DE LIGAÇÃO</t>
  </si>
  <si>
    <t>ED-49938</t>
  </si>
  <si>
    <t>CAIXA DE DESCARGA PLÁSTICA EXTERNA 12 LTS INSTALADA COM ACESSÓRIOS</t>
  </si>
  <si>
    <t>ED-9133</t>
  </si>
  <si>
    <t>VÁLVULA DE DESCARGA COM REGISTRO INTERNO, ACIONAMENTO DUPLO, DN 1.1/2" (50MM), INCLUSIVE ACABAMENTO DA VÁLVULA</t>
  </si>
  <si>
    <t>ED-48169</t>
  </si>
  <si>
    <t>BEBEDOURO GEMINADO MG-F 80 INOX</t>
  </si>
  <si>
    <t>ED-48170</t>
  </si>
  <si>
    <t>BEBEDOURO MF-F PINTADO</t>
  </si>
  <si>
    <t>ED-48171</t>
  </si>
  <si>
    <t>BEBEDOURO MG-F INFANTIL INOX</t>
  </si>
  <si>
    <t>ED-48172</t>
  </si>
  <si>
    <t>BEBEDOURO MG-F INFANTIL PINTADO</t>
  </si>
  <si>
    <t>ED-50316</t>
  </si>
  <si>
    <t>DUCHA HIGIÊNICA COM REGISTRO PARA CONTROLE DE FLUXO DE ÁGUA, DIÂMETRO 1/2" (20MM), INCLUSIVE FORNECIMENTO E INSTALAÇÃO</t>
  </si>
  <si>
    <t>ED-50310</t>
  </si>
  <si>
    <t>BRAÇO PARA CHUVEIRO, COMPRIMENTO 40 CM, DIÂMETRO NOMINAL DE 1/2" (20MM), INCLUSIVE ACABAMENTO</t>
  </si>
  <si>
    <t>ED-50314</t>
  </si>
  <si>
    <t>ED-50313</t>
  </si>
  <si>
    <t>ED-48156</t>
  </si>
  <si>
    <t>ASSENTO BRANCO PARA VASO</t>
  </si>
  <si>
    <t>ED-48157</t>
  </si>
  <si>
    <t>ASSENTO PARA VASO PNE (NBR 9050)</t>
  </si>
  <si>
    <t>ED-48159</t>
  </si>
  <si>
    <t>BANCO ARTICULADO EM FÓRMICA COM CANTOS ARREDONDADOS E SUPERFÍCIE ANTIDERRAPANTE IMPERMEÁVEL, PROFUNDIDADE MÍNIMA DE 0,45 M E COMPRIMENTO MÍNIMO DE 0,70 M, PARA ESFORÇO DE 1,5 KN CONFORME NBR 9050</t>
  </si>
  <si>
    <t>ED-50309</t>
  </si>
  <si>
    <t>BOLSA DE BORRACHA D = 1 1/2"</t>
  </si>
  <si>
    <t>ED-48174</t>
  </si>
  <si>
    <t>CABIDE DE LOUÇA COM DOIS (2) GANCHOS, NA COR BRANCA, ASSENTAMENTO EM ARGAMASSA INDUSTRIALIZADA, INCLUSIVE REJUNTAMENTO E FORNECIMENTO</t>
  </si>
  <si>
    <t>ED-48175</t>
  </si>
  <si>
    <t>CABIDE EM TUBO DE AÇO GALVANIZADO D = 1/2"</t>
  </si>
  <si>
    <t>ED-48176</t>
  </si>
  <si>
    <t>CABIDE METÁLICO SIMPLES CROMADO, INCLUSIVE FIXAÇÃO</t>
  </si>
  <si>
    <t>ED-48180</t>
  </si>
  <si>
    <t>DISPENSER EM AÇO INOX PARA PAPEL TOALHA 2 OU 3 FOLHAS</t>
  </si>
  <si>
    <t>ED-48182</t>
  </si>
  <si>
    <t>DISPENSER EM PLÁSTICO PARA PAPEL TOALHA 2 OU 3 FOLHAS</t>
  </si>
  <si>
    <t>ED-50318</t>
  </si>
  <si>
    <t>LIGAÇÃO PARA SAÍDA DE VASO SANITÁRIO PVC CROMADO</t>
  </si>
  <si>
    <t>ED-48185</t>
  </si>
  <si>
    <t>MEIA SABONETEIRA DE LOUÇA, NA COR BRANCA, ASSENTAMENTO COM ARGAMASSA INDUSTRIALIZADA, INCLUSIVE REJUNTAMENTO E FORNECIMENTO</t>
  </si>
  <si>
    <t>ED-48179</t>
  </si>
  <si>
    <t>PAPELEIRA DE LOUÇA COM ROLETE, NA COR BRANCA, ASSENTAMENTO COM ARGAMASSA INDUSTRIALIZADA, INCLUSIVE REJUNTAMENTO E FORNECIMENTO</t>
  </si>
  <si>
    <t>ED-48181</t>
  </si>
  <si>
    <t>PAPELEIRA METÁLICA CROMADA, INCLUSIVE FIXAÇÃO</t>
  </si>
  <si>
    <t>ED-50319</t>
  </si>
  <si>
    <t>PARAFUSO CASTELO, NÚMERO 8, INCLUSIVE FORNECIMENTO COM ARRUELA E BUCHA DE NYLON</t>
  </si>
  <si>
    <t>ED-48186</t>
  </si>
  <si>
    <t>SABONETEIRA DE LOUÇA, NA COR BRANCA, ASSENTAMENTO COM ARGAMASSA INDUSTRIALIZADA, INCLUSIVE REJUNTAMENTO E FORNECIMENTO</t>
  </si>
  <si>
    <t>ED-48187</t>
  </si>
  <si>
    <t>SABONETEIRA METÁLICA CROMADA, TIPO CONCHA, DE SOBREPOR</t>
  </si>
  <si>
    <t>ED-50332</t>
  </si>
  <si>
    <t>TUBO DE LIGAÇÃO DE ÁGUA PARA BACIA SANITÁRIA (VASO), DN 1.1/2", COMPRIMENTO 20CM, INCLUSIVE CANOPLA, SPUD, FORNECIMENTO E INSTALAÇÃO</t>
  </si>
  <si>
    <t>ED-9135</t>
  </si>
  <si>
    <t>TUBO DE LIGAÇÃO DE ÁGUA PARA BACIA SANITÁRIA (VASO), DN 1.1/2", COMPRIMENTO 25CM, INCLUSIVE CANOPLA, SPUD, FORNECIMENTO E INSTALAÇÃO</t>
  </si>
  <si>
    <t>ED-50333</t>
  </si>
  <si>
    <t>TUBO LONGO DN 40MM (1.1/2"), PARA CAIXA DE DESCARGA, INCLUSIVE FORNECIMENTO E INSTALAÇÃO</t>
  </si>
  <si>
    <t>ED-50334</t>
  </si>
  <si>
    <t>TUBO PARA VÁLVULA DE DESCARGA Nº. 18 COM ADAPTADOR D = 1 1/2"</t>
  </si>
  <si>
    <t>ED-48155</t>
  </si>
  <si>
    <t>DISPENSER PARA GEL/ÁLCOOL COM RESERVATORIO 800 ML</t>
  </si>
  <si>
    <t>ED-48183</t>
  </si>
  <si>
    <t>ED-48184</t>
  </si>
  <si>
    <t>SABONETEIRA EM AÇO INOX TIPO DISPENSER PARA SABONETE LIQUIDO COM RESERVATORIO 800 ML</t>
  </si>
  <si>
    <t>ED-48189</t>
  </si>
  <si>
    <t>SABONETEIRA PLASTICA TIPO DISPENSER PARA SABONETE LIQUIDO COM RESERVATORIO 1500 ML</t>
  </si>
  <si>
    <t>ED-48188</t>
  </si>
  <si>
    <t>SABONETEIRA PLASTICA TIPO DISPENSER PARA SABONETE LIQUIDO COM RESERVATORIO 800 ML</t>
  </si>
  <si>
    <t>ED-48158</t>
  </si>
  <si>
    <t>BANCO ARTICULADO EM AÇO INOX COM CANTOS ARREDONDADOS, PROFUNDIDADE MÍNIMA DE 0,45 M E COMPRIMENTO MÍNIMO DE 0,70 M, CONFORME NBR 9050</t>
  </si>
  <si>
    <t>ED-48165</t>
  </si>
  <si>
    <t>BARRA DE APOIO EM AÇO INOX POLIDO EM "L", DN 1.1/4" (31,75MM), PARA ACESSIBILIDADE (PMR/PCR), COMPRIMENTO 140CM, INSTALADO EM PAREDE, INCLUSIVE FORNECIMENTO, INSTALAÇÃO E ACESSÓRIOS PARA FIXAÇÃO</t>
  </si>
  <si>
    <t>ED-48167</t>
  </si>
  <si>
    <t>BARRA DE APOIO EM AÇO INOX POLIDO PARA LAVATÓRIO DE CANTO, DN 1.1/4" (31,75MM), PARA ACESSIBILIDADE (PMR/PCR), INSTALADO EM PAREDE, INCLUSIVE FORNECIMENTO, INSTALAÇÃO E ACESSÓRIOS PARA FIXAÇÃO</t>
  </si>
  <si>
    <t>ED-48161</t>
  </si>
  <si>
    <t>BARRA DE APOIO EM AÇO INOX POLIDO RETA, DN 1.1/4" (31,75MM), PARA ACESSIBILIDADE (PMR/PCR), COMPRIMENTO 100CM, INSTALADO EM PAREDE, INCLUSIVE FORNECIMENTO, INSTALAÇÃO E ACESSÓRIOS PARA FIXAÇÃO</t>
  </si>
  <si>
    <t>ED-48166</t>
  </si>
  <si>
    <t>BARRA DE APOIO EM AÇO INOX POLIDO RETA, DN 1.1/4" (31,75MM), PARA ACESSIBILIDADE (PMR/PCR), COMPRIMENTO 120CM, INSTALADO EM PAREDE, INCLUSIVE FORNECIMENTO, INSTALAÇÃO E ACESSÓRIOS PARA FIXAÇÃO</t>
  </si>
  <si>
    <t>ED-48163</t>
  </si>
  <si>
    <t>BARRA DE APOIO EM AÇO INOX POLIDO RETA, DN 1.1/4" (31,75MM), PARA ACESSIBILIDADE (PMR/PCR), COMPRIMENTO 40CM, INSTALADO EM PORTA/PAREDE, INCLUSIVE FORNECIMENTO, INSTALAÇÃO E ACESSÓRIOS PARA FIXAÇÃO</t>
  </si>
  <si>
    <t>ED-48164</t>
  </si>
  <si>
    <t>BARRA DE APOIO EM AÇO INOX POLIDO RETA, DN 1.1/4" (31,75MM), PARA ACESSIBILIDADE (PMR/PCR), COMPRIMENTO 70CM, INSTALADO EM PAREDE, INCLUSIVE FORNECIMENTO, INSTALAÇÃO E ACESSÓRIOS PARA FIXAÇÃO</t>
  </si>
  <si>
    <t>ED-48160</t>
  </si>
  <si>
    <t>BARRA DE APOIO EM AÇO INOX POLIDO RETA, DN 1.1/4" (31,75MM), PARA ACESSIBILIDADE (PMR/PCR), COMPRIMENTO 80CM, INSTALADO EM PAREDE, INCLUSIVE FORNECIMENTO, INSTALAÇÃO E ACESSÓRIOS PARA FIXAÇÃO</t>
  </si>
  <si>
    <t>ED-48162</t>
  </si>
  <si>
    <t>BARRA DE APOIO EM AÇO INOX POLIDO RETA, DN 1.1/4" (31,75MM), PARA ACESSIBILIDADE (PMR/PCR), COMPRIMENTO 90CM, INSTALADO EM PAREDE, INCLUSIVE FORNECIMENTO, INSTALAÇÃO E ACESSÓRIOS PARA FIXAÇÃO</t>
  </si>
  <si>
    <t>ED-48337</t>
  </si>
  <si>
    <t>BANCADA EM AÇO INOXIDÁVEL</t>
  </si>
  <si>
    <t>ED-48338</t>
  </si>
  <si>
    <t>BANCADA EM ARDÓSIA E = 3 CM, APOIADA EM ALVENARIA</t>
  </si>
  <si>
    <t>ED-48339</t>
  </si>
  <si>
    <t>BANCADA EM ARDÓSIA E = 3 CM, L = 55 CM, APOIADA EM CONSOLE DE METALON</t>
  </si>
  <si>
    <t>ED-48344</t>
  </si>
  <si>
    <t>BANCADA EM GRANITO CINZA ANDORINHA E = 3 CM, APOIADA EM ALVENARIA</t>
  </si>
  <si>
    <t>ED-48343</t>
  </si>
  <si>
    <t>BANCADA EM GRANITO CINZA ANDORINHA E = 3 CM, APOIADA EM CONSOLE DE METALON 20 X 30 MM</t>
  </si>
  <si>
    <t>ED-21657</t>
  </si>
  <si>
    <t>BANCADA EM GRANITO, COR CINZA ANDORINHA, ESP. 2CM, ACABAMENTO POLIDO, APOIADA EM ALVENARIA, EXCLUSIVE ALVENARIA, RODABANCA/FRONTÃO, TESTEIRA/FAIXA, FURO EM BANCADA, CUBA METÁLICA, VÁLVULA, SIFÃO, TORNEIRA E ENGATE FLEXÍVEL</t>
  </si>
  <si>
    <t>ED-21631</t>
  </si>
  <si>
    <t>BANCADA EM GRANITO, COR CINZA ANDORINHA, ESP. 2CM, ACABAMENTO POLIDO, APOIADA EM CONSOLE DE METALON (50X30)MM, EXCLUSIVE RODABANCA/FRONTÃO, TESTEIRA/FAIXA, FURO EM BANCADA, CUBA METÁLICA, VÁLVULA, SIFÃO, TORNEIRA E ENGATE FLEXÍVEL</t>
  </si>
  <si>
    <t>ED-48346</t>
  </si>
  <si>
    <t>BANCADA EM MÁRMORE BRANCO E = 3 CM, APOIADA EM ALVENARIA</t>
  </si>
  <si>
    <t>ED-48345</t>
  </si>
  <si>
    <t>BANCADA EM MÁRMORE BRANCO E = 3 CM, APOIADA EM CONSOLE DE METALON 20 X 30 MM</t>
  </si>
  <si>
    <t>ED-48342</t>
  </si>
  <si>
    <t>FURO DE BOJO EM BANCADA DE GRANITO/MÁRMORE, INCLUSIVE COLAGEM COM MASSA PLÁSTICA</t>
  </si>
  <si>
    <t>ED-48348</t>
  </si>
  <si>
    <t>RODABANCA/FRONTÃO PARA BANCADA EM GRANITO, COR CINZA ANDORINHA, ESP. 2CM, ALTURA DE 10CM, INCLUSIVE REJUNTAMENTO EM MASSA PLÁSTICA NA COR DA PEDRA</t>
  </si>
  <si>
    <t>ED-48347</t>
  </si>
  <si>
    <t>RODABANCA/FRONTÃO PARA BANCADA EM GRANITO, COR CINZA ANDORINHA, ESP. 2CM, ALTURA DE 7CM, INCLUSIVE REJUNTAMENTO EM MASSA PLÁSTICA NA COR DA PEDRA</t>
  </si>
  <si>
    <t>ED-48351</t>
  </si>
  <si>
    <t>TESTEIRA EM GRANITO CINZA ANDORINHA</t>
  </si>
  <si>
    <t>ED-21636</t>
  </si>
  <si>
    <t>TESTEIRA PARA BANCADA EM GRANITO, COR CINZA ANDORINHA, ESP. 2CM, ALTURA DE 10CM, INCLUSIVE POLIMENTO, CORTE/COLAGEM EM MEIA ESQUADRIA E MASSA PLÁSTICA NA COR DA PEDRA</t>
  </si>
  <si>
    <t>ED-21634</t>
  </si>
  <si>
    <t>TESTEIRA PARA BANCADA EM GRANITO, COR CINZA ANDORINHA, ESP. 2CM, ALTURA DE 3CM, INCLUSIVE POLIMENTO, CORTE/COLAGEM EM MEIA ESQUADARIA E MASSA PLÁSTICA NA COR DA PEDRA</t>
  </si>
  <si>
    <t>ED-21635</t>
  </si>
  <si>
    <t>TESTEIRA PARA BANCADA EM GRANITO, COR CINZA ANDORINHA, ESP. 2CM, ALTURA DE 5CM, INCLUSIVE POLIMENTO, CORTE/COLAGEM EM MEIA ESQUADARIA E MASSA PLÁSTICA NA COR DA PEDRA</t>
  </si>
  <si>
    <t>ED-48350</t>
  </si>
  <si>
    <t>RODABANCADA EM MÁRMORE BRANCO H = 10 CM, E = 2 CM</t>
  </si>
  <si>
    <t>ED-48349</t>
  </si>
  <si>
    <t>RODABANCADA EM MÁRMORE BRANCO H = 7 CM, E = 2 CM</t>
  </si>
  <si>
    <t>ED-48352</t>
  </si>
  <si>
    <t>TESTEIRA EM MÁRMORE BRANCO</t>
  </si>
  <si>
    <t>ED-48341</t>
  </si>
  <si>
    <t>BANCADA EM CONCRETO, APOIADA EM CONSOLE DE METALON 20 X 30 MM</t>
  </si>
  <si>
    <t>ED-48340</t>
  </si>
  <si>
    <t>BANCADA SIMPLES EM CONCRETO, APOIADA EM ALVENARIA</t>
  </si>
  <si>
    <t>ED-50688</t>
  </si>
  <si>
    <t>PRATELEIRA DE ARDÓSIA E = 2 CM APOIADA EM CONSOLE DE METALON 20 X 30 MM</t>
  </si>
  <si>
    <t>ED-50687</t>
  </si>
  <si>
    <t>PRATELEIRA DE ARDÓSIA E = 2 CM EMBUTIDA EM PAREDE</t>
  </si>
  <si>
    <t>ED-50692</t>
  </si>
  <si>
    <t>PRATELEIRA DE GRANITO CINZA ANDORINHA, E = 2 CM, APOIADA EM CONSOLE DE METALON 20 X 30 MM</t>
  </si>
  <si>
    <t>ED-50691</t>
  </si>
  <si>
    <t>PRATELEIRA DE GRANITO CINZA ANDORINHA, E = 2 CM, APOIADA SOBRE ALVENARIA</t>
  </si>
  <si>
    <t>ED-50696</t>
  </si>
  <si>
    <t>PRATELEIRA DE MÁRMORE BRANCO E = 2 CM, APOIADA EM CONSOLE DE METALON 20 X 30 MM</t>
  </si>
  <si>
    <t>ED-50695</t>
  </si>
  <si>
    <t>PRATELEIRA DE MÁRMORE BRANCO E = 2 CM, APOIADA SOBRE ALVENARIA</t>
  </si>
  <si>
    <t>ED-50693</t>
  </si>
  <si>
    <t>PRATELEIRA DE MADEIRA ENVERNIZADA, EM CONSOLE DE METALON 20 X 30 MM</t>
  </si>
  <si>
    <t>ED-50694</t>
  </si>
  <si>
    <t>PRATELEIRA DE MADEIRA PINTADA DE ESMALTE, EM CONSOLE DE METALON 20 X 30 MM</t>
  </si>
  <si>
    <t>ED-50690</t>
  </si>
  <si>
    <t>PRATELEIRA DE CONCRETO, APOIADA EM CONSOLE DE METALON 20 X 30 MM</t>
  </si>
  <si>
    <t>ED-50689</t>
  </si>
  <si>
    <t>PRATELEIRA DE CONCRETO PRÉ- MOLDADO E = 4 CM, APOIADA SOBRE ALVENARIA</t>
  </si>
  <si>
    <t>ED-48966</t>
  </si>
  <si>
    <t>CABO DE COBRE FLEXÍVEL, CLASSE 5, ISOLAMENTO TIPO LSHF/ATOX, NÃO HALOGENADO, ANTICHAMA, TERMOPLÁSTICO, UNIPOLAR, SEÇÃO 10 MM2, 70°C, 450/750V</t>
  </si>
  <si>
    <t>ED-48946</t>
  </si>
  <si>
    <t>CABO DE COBRE FLEXÍVEL, CLASSE 5, ISOLAMENTO TIPO LSHF/ATOX, NÃO HALOGENADO, ANTICHAMA, TERMOPLÁSTICO, UNIPOLAR, SEÇÃO 1,5 MM2, 70°C, 450/750V</t>
  </si>
  <si>
    <t>ED-48971</t>
  </si>
  <si>
    <t>CABO DE COBRE FLEXÍVEL, CLASSE 5, ISOLAMENTO TIPO LSHF/ATOX, NÃO HALOGENADO, ANTICHAMA, TERMOPLÁSTICO, UNIPOLAR, SEÇÃO 16 MM2, 70°C, 450/750V</t>
  </si>
  <si>
    <t>ED-48951</t>
  </si>
  <si>
    <t>CABO DE COBRE FLEXÍVEL, CLASSE 5, ISOLAMENTO TIPO LSHF/ATOX, NÃO HALOGENADO, ANTICHAMA, TERMOPLÁSTICO, UNIPOLAR, SEÇÃO 2,5 MM2, 70°C, 450/750V</t>
  </si>
  <si>
    <t>ED-48976</t>
  </si>
  <si>
    <t>CABO DE COBRE FLEXÍVEL, CLASSE 5, ISOLAMENTO TIPO LSHF/ATOX, NÃO HALOGENADO, ANTICHAMA, TERMOPLÁSTICO, UNIPOLAR, SEÇÃO 25 MM2, 70°C, 450/750V</t>
  </si>
  <si>
    <t>ED-48981</t>
  </si>
  <si>
    <t>CABO DE COBRE FLEXÍVEL, CLASSE 5, ISOLAMENTO TIPO LSHF/ATOX, NÃO HALOGENADO, ANTICHAMA, TERMOPLÁSTICO, UNIPOLAR, SEÇÃO 35 MM2, 70°C, 450/750V</t>
  </si>
  <si>
    <t>ED-48956</t>
  </si>
  <si>
    <t>CABO DE COBRE FLEXÍVEL, CLASSE 5, ISOLAMENTO TIPO LSHF/ATOX, NÃO HALOGENADO, ANTICHAMA, TERMOPLÁSTICO, UNIPOLAR, SEÇÃO 4 MM2, 70°C, 450/750V</t>
  </si>
  <si>
    <t>ED-48961</t>
  </si>
  <si>
    <t>CABO DE COBRE FLEXÍVEL, CLASSE 5, ISOLAMENTO TIPO LSHF/ATOX, NÃO HALOGENADO, ANTICHAMA, TERMOPLÁSTICO, UNIPOLAR, SEÇÃO 6 MM2, 70°C, 450/750V</t>
  </si>
  <si>
    <t>ED-49339</t>
  </si>
  <si>
    <t>FIO RÍGIDO ISOLAÇÃO EM PVC 450/750V # 10 MM2</t>
  </si>
  <si>
    <t>ED-49335</t>
  </si>
  <si>
    <t>FIO RÍGIDO ISOLAÇÃO EM PVC 450/750V # 1,5 MM2</t>
  </si>
  <si>
    <t>ED-49336</t>
  </si>
  <si>
    <t>FIO RÍGIDO ISOLAÇÃO EM PVC 450/750V # 2,5 MM2</t>
  </si>
  <si>
    <t>ED-49337</t>
  </si>
  <si>
    <t>FIO RÍGIDO ISOLAÇÃO EM PVC 450/750V # 4 MM2</t>
  </si>
  <si>
    <t>ED-49338</t>
  </si>
  <si>
    <t>FIO RÍGIDO ISOLAÇÃO EM PVC 450/750V # 6 MM2</t>
  </si>
  <si>
    <t>ED-48998</t>
  </si>
  <si>
    <t>CABO DE COBRE FLEXÍVEL, CLASSE 5, ISOLAMENTO TIPO EPR/HEPR, NÃO HALOGENADO, ANTICHAMA, TERMOFIXO, UNIPOLAR, SEÇÃO 10 MM2, 90°C, 0,6/1KV</t>
  </si>
  <si>
    <t>ED-49019</t>
  </si>
  <si>
    <t>CABO DE COBRE FLEXÍVEL, CLASSE 5, ISOLAMENTO TIPO EPR/HEPR, NÃO HALOGENADO, ANTICHAMA, TERMOFIXO, UNIPOLAR, SEÇÃO 120 MM2, 90°C, 0,6/1KV</t>
  </si>
  <si>
    <t>ED-48986</t>
  </si>
  <si>
    <t>CABO DE COBRE FLEXÍVEL, CLASSE 5, ISOLAMENTO TIPO EPR/HEPR, NÃO HALOGENADO, ANTICHAMA, TERMOFIXO, UNIPOLAR, SEÇÃO 1,5 MM2, 90°C, 0,6/1KV</t>
  </si>
  <si>
    <t>ED-49022</t>
  </si>
  <si>
    <t>CABO DE COBRE FLEXÍVEL, CLASSE 5, ISOLAMENTO TIPO EPR/HEPR, NÃO HALOGENADO, ANTICHAMA, TERMOFIXO, UNIPOLAR, SEÇÃO 150 MM2, 90°C, 0,6/1KV</t>
  </si>
  <si>
    <t>ED-49001</t>
  </si>
  <si>
    <t>CABO DE COBRE FLEXÍVEL, CLASSE 5, ISOLAMENTO TIPO EPR/HEPR, NÃO HALOGENADO, ANTICHAMA, TERMOFIXO, UNIPOLAR, SEÇÃO 16 MM2, 90°C, 0,6/1KV</t>
  </si>
  <si>
    <t>ED-49025</t>
  </si>
  <si>
    <t>CABO DE COBRE FLEXÍVEL, CLASSE 5, ISOLAMENTO TIPO EPR/HEPR, NÃO HALOGENADO, ANTICHAMA, TERMOFIXO, UNIPOLAR, SEÇÃO 185 MM2, 90°C, 0,6/1KV</t>
  </si>
  <si>
    <t>ED-49028</t>
  </si>
  <si>
    <t>CABO DE COBRE FLEXÍVEL, CLASSE 5, ISOLAMENTO TIPO EPR/HEPR, NÃO HALOGENADO, ANTICHAMA, TERMOFIXO, UNIPOLAR, SEÇÃO 240 MM2, 90°C, 0,6/1KV</t>
  </si>
  <si>
    <t>ED-48989</t>
  </si>
  <si>
    <t>CABO DE COBRE FLEXÍVEL, CLASSE 5, ISOLAMENTO TIPO EPR/HEPR, NÃO HALOGENADO, ANTICHAMA, TERMOFIXO, UNIPOLAR, SEÇÃO 2,5 MM2, 90°C, 0,6/1KV</t>
  </si>
  <si>
    <t>ED-49004</t>
  </si>
  <si>
    <t>CABO DE COBRE FLEXÍVEL, CLASSE 5, ISOLAMENTO TIPO EPR/HEPR, NÃO HALOGENADO, ANTICHAMA, TERMOFIXO, UNIPOLAR, SEÇÃO 25 MM2, 90°C, 0,6/1KV</t>
  </si>
  <si>
    <t>ED-49031</t>
  </si>
  <si>
    <t>CABO DE COBRE FLEXÍVEL, CLASSE 5, ISOLAMENTO TIPO EPR/HEPR, NÃO HALOGENADO, ANTICHAMA, TERMOFIXO, UNIPOLAR, SEÇÃO 300 MM2, 90°C, 0,6/1KV</t>
  </si>
  <si>
    <t>ED-49007</t>
  </si>
  <si>
    <t>CABO DE COBRE FLEXÍVEL, CLASSE 5, ISOLAMENTO TIPO EPR/HEPR, NÃO HALOGENADO, ANTICHAMA, TERMOFIXO, UNIPOLAR, SEÇÃO 35 MM2, 90°C, 0,6/1KV</t>
  </si>
  <si>
    <t>ED-48992</t>
  </si>
  <si>
    <t>CABO DE COBRE FLEXÍVEL, CLASSE 5, ISOLAMENTO TIPO EPR/HEPR, NÃO HALOGENADO, ANTICHAMA, TERMOFIXO, UNIPOLAR, SEÇÃO 4 MM2, 90°C, 0,6/1KV</t>
  </si>
  <si>
    <t>ED-49010</t>
  </si>
  <si>
    <t>CABO DE COBRE FLEXÍVEL, CLASSE 5, ISOLAMENTO TIPO EPR/HEPR, NÃO HALOGENADO, ANTICHAMA, TERMOFIXO, UNIPOLAR, SEÇÃO 50 MM2, 90°C, 0,6/1KV</t>
  </si>
  <si>
    <t>ED-48995</t>
  </si>
  <si>
    <t>CABO DE COBRE FLEXÍVEL, CLASSE 5, ISOLAMENTO TIPO EPR/HEPR, NÃO HALOGENADO, ANTICHAMA, TERMOFIXO, UNIPOLAR, SEÇÃO 6 MM2, 90°C, 0,6/1KV</t>
  </si>
  <si>
    <t>ED-49013</t>
  </si>
  <si>
    <t>CABO DE COBRE FLEXÍVEL, CLASSE 5, ISOLAMENTO TIPO EPR/HEPR, NÃO HALOGENADO, ANTICHAMA, TERMOFIXO, UNIPOLAR, SEÇÃO 70 MM2, 90°C, 0,6/1KV</t>
  </si>
  <si>
    <t>ED-49016</t>
  </si>
  <si>
    <t>CABO DE COBRE FLEXÍVEL, CLASSE 5, ISOLAMENTO TIPO EPR/HEPR, NÃO HALOGENADO, ANTICHAMA, TERMOFIXO, UNIPOLAR, SEÇÃO 95 MM2, 90°C, 0,6/1KV</t>
  </si>
  <si>
    <t>ED-49132</t>
  </si>
  <si>
    <t>ED-49133</t>
  </si>
  <si>
    <t>ED-49134</t>
  </si>
  <si>
    <t>ED-49135</t>
  </si>
  <si>
    <t>ED-49136</t>
  </si>
  <si>
    <t>ED-49137</t>
  </si>
  <si>
    <t>ED-49138</t>
  </si>
  <si>
    <t>ED-16634</t>
  </si>
  <si>
    <t>CAIXA DE LIGAÇÃO/PASSAGEM EM PVC RÍGIDO PARA ELETRODUTO COM SUPORTE PARA LAJOTA, OCTOGONAL COM FUNDO MÓVEL, DIMENSÕES 4"X4", EMBUTIDA EM LAJE PRÉ-MOLDADA - FORNECIMENTO E INSTALAÇÃO</t>
  </si>
  <si>
    <t>ED-49187</t>
  </si>
  <si>
    <t>CAIXA DE LIGAÇÃO/PASSAGEM EM PVC RÍGIDO PARA ELETRODUTO, DIMENSÕES 4"X2", EMBUTIDA EM ALVENARIA - FORNECIMENTO E INSTALAÇÃO</t>
  </si>
  <si>
    <t>ED-49194</t>
  </si>
  <si>
    <t>ED-49188</t>
  </si>
  <si>
    <t>CAIXA DE LIGAÇÃO/PASSAGEM EM PVC RÍGIDO PARA ELETRODUTO, DIMENSÕES 4"X4", EMBUTIDA EM ALVENARIA - FORNECIMENTO E INSTALAÇÃO</t>
  </si>
  <si>
    <t>ED-49195</t>
  </si>
  <si>
    <t>ED-49191</t>
  </si>
  <si>
    <t>CAIXA DE LIGAÇÃO/PASSAGEM EM PVC RÍGIDO PARA ELETRODUTO, OCTOGONAL COM ANEL DESLIZANTE, DIMENSÕES 3"X3", EMBUTIDA EM LAJE - FORNECIMENTO E INSTALAÇÃO</t>
  </si>
  <si>
    <t>ED-49190</t>
  </si>
  <si>
    <t>CAIXA DE LIGAÇÃO/PASSAGEM EM PVC RÍGIDO PARA ELETRODUTO, OCTOGONAL COM FUNDO FIXO REFORÇADO, DIMENSÕES 4"X4", EMBUTIDA EM LAJE - FORNECIMENTO E INSTALAÇÃO</t>
  </si>
  <si>
    <t>ED-49189</t>
  </si>
  <si>
    <t>CAIXA DE LIGAÇÃO/PASSAGEM EM PVC RÍGIDO PARA ELETRODUTO, OCTOGONAL COM FUNDO MÓVEL, DIMENSÕES 4"X4", EMBUTIDA EM LAJE - FORNECIMENTO E INSTALAÇÃO</t>
  </si>
  <si>
    <t>ED-49192</t>
  </si>
  <si>
    <t>CAIXA DE LIGAÇÃO/PASSAGEM EM PVC RÍGIDO PARA ELETRODUTO ROSCÁVEL, DIMENSÕES 4"X2", EMBUTIDA EM ALVENARIA - FORNECIMENTO E INSTALAÇÃO</t>
  </si>
  <si>
    <t>ED-49193</t>
  </si>
  <si>
    <t>CAIXA DE LIGAÇÃO/PASSAGEM EM PVC RÍGIDO PARA ELETRODUTO ROSCÁVEL, DIMENSÕES 4"X4", EMBUTIDA EM ALVENARIA - FORNECIMENTO E INSTALAÇÃO</t>
  </si>
  <si>
    <t>ED-49196</t>
  </si>
  <si>
    <t>ED-49197</t>
  </si>
  <si>
    <t>CAIXA DE INSPEÇÃO EM CONCRETO, TIPO "ZA" PASSEIO, PADRÃO CEMIG, DIMENSÃO (28X28)CM, ALTURA 40CM, COM TAMPA E ARO ARTICULADO EM FERRO FUNDIDO, INCLUSIVE ESCAVAÇÃO, APILOAMENTO, LASTRO DE BRITA, REATERRO E TRANSPORTE E RETIRADA DO MATERIAL ESCAVADO (EM CAÇAMBA)</t>
  </si>
  <si>
    <t>ED-49200</t>
  </si>
  <si>
    <t xml:space="preserve">CAIXA DE INSPEÇÃO EM CONCRETO, TIPO "ZB" GARAGEM, PADRÃO CEMIG, DIMENSÃO (52X44)CM, ALTURA 70CM, COM TAMPA E ARO ARTICULADO EM FERRO FUNDIDO, INCLUSIVE ESCAVAÇÃO, APILOAMENTO, LASTRO DE BRITA, REATERRO E TRANSPORTE E RETIRADA DO MATERIAL ESCAVADO (EM CAÇAMBA) </t>
  </si>
  <si>
    <t>ED-49199</t>
  </si>
  <si>
    <t>CAIXA DE INSPEÇÃO EM CONCRETO, TIPO "ZB" PASSEIO, PADRÃO CEMIG, DIMENSÃO (52X44)CM, ALTURA 70CM, COM TAMPA E ARO ARTICULADO EM FERRO FUNDIDO, INCLUSIVE ESCAVAÇÃO, APILOAMENTO, LASTRO DE BRITA, REATERRO E TRANSPORTE E RETIRADA DO MATERIAL ESCAVADO (EM CAÇAMBA)</t>
  </si>
  <si>
    <t>ED-49202</t>
  </si>
  <si>
    <t>CAIXA DE INSPEÇÃO EM CONCRETO, TIPO "ZC" GARAGEM, PADRÃO CEMIG, DIMENSÃO (77X67)CM, ALTURA 90CM, COM TAMPA E ARO ARTICULADO EM FERRO FUNDIDO, INCLUSIVE ESCAVAÇÃO, APILOAMENTO, LASTRO DE BRITA, REATERRO E TRANSPORTE E RETIRADA DO MATERIAL ESCAVADO (EM CAÇAMBA)</t>
  </si>
  <si>
    <t>ED-49201</t>
  </si>
  <si>
    <t>CAIXA DE INSPEÇÃO EM CONCRETO, TIPO "ZC" PASSEIO, PADRÃO CEMIG, DIMENSÃO (77X67)CM, ALTURA 90CM, COM TAMPA E ARO ARTICULADO EM FERRO FUNDIDO, INCLUSIVE ESCAVAÇÃO, APILOAMENTO, LASTRO DE BRITA, REATERRO E TRANSPORTE E RETIRADA DO MATERIAL ESCAVADO (EM CAÇAMBA)</t>
  </si>
  <si>
    <t>ED-49213</t>
  </si>
  <si>
    <t>CAIXA DE PASSAGEM CP-N2 INCLUSIVE TAMPA</t>
  </si>
  <si>
    <t>ED-49151</t>
  </si>
  <si>
    <t>CAIXA DE PASSAGEM EM CHAPA DE AÇO COM TAMPA APARAFUSADA, SOBREPOR, 102 X 102 X 82 MM</t>
  </si>
  <si>
    <t>ED-49152</t>
  </si>
  <si>
    <t>CAIXA DE PASSAGEM EM CHAPA DE AÇO COM TAMPA APARAFUSADA, SOBREPOR, 152 X 152 X 82 MM</t>
  </si>
  <si>
    <t>ED-49153</t>
  </si>
  <si>
    <t>CAIXA DE PASSAGEM EM CHAPA DE AÇO COM TAMPA APARAFUSADA, SOBREPOR, 202 X 202 X 102 MM</t>
  </si>
  <si>
    <t>ED-49154</t>
  </si>
  <si>
    <t>CAIXA DE PASSAGEM EM CHAPA DE AÇO COM TAMPA APARAFUSADA, SOBREPOR, 252 X 252 X 102 MM</t>
  </si>
  <si>
    <t>ED-49155</t>
  </si>
  <si>
    <t>CAIXA DE PASSAGEM EM CHAPA DE AÇO COM TAMPA APARAFUSADA, SOBREPOR, 302 X 302 X 122 MM</t>
  </si>
  <si>
    <t>ED-49156</t>
  </si>
  <si>
    <t>CAIXA DE PASSAGEM EM CHAPA DE AÇO COM TAMPA APARAFUSADA, SOBREPOR, 352 X 352 X 122 MM</t>
  </si>
  <si>
    <t>ED-49148</t>
  </si>
  <si>
    <t>CAIXA DE PASSAGEM EM CHAPA DE AÇO, EMBUTIR 153 X 153 X 82 MM</t>
  </si>
  <si>
    <t>ED-49149</t>
  </si>
  <si>
    <t>CAIXA DE PASSAGEM EM CHAPA DE AÇO, EMBUTIR 230 X 230 X 102 MM</t>
  </si>
  <si>
    <t>ED-49150</t>
  </si>
  <si>
    <t>CAIXA DE PASSAGEM EM CHAPA DE AÇO, EMBUTIR 330 X 330 X 122 MM</t>
  </si>
  <si>
    <t>ED-49164</t>
  </si>
  <si>
    <t>CAIXA DE PASSAGEM PARA PISO, METÁLICA, TAMPA ANTIDERRAPANTE, 100 X 100 X 60 CM</t>
  </si>
  <si>
    <t>ED-49165</t>
  </si>
  <si>
    <t>CAIXA DE PASSAGEM PARA PISO, METÁLICA, TAMPA ANTIDERRAPANTE, 200 X 200 X 100 CM</t>
  </si>
  <si>
    <t>ED-49166</t>
  </si>
  <si>
    <t>CAIXA DE PASSAGEM PARA PISO, METÁLICA, TAMPA ANTIDERRAPANTE, 300 X 300 X 120 CM</t>
  </si>
  <si>
    <t>ED-49167</t>
  </si>
  <si>
    <t>CAIXA DE PASSAGEM PARA PISO, METÁLICA, TAMPA ANTIDERRAPANTE, 400 X 400 X 200 CM</t>
  </si>
  <si>
    <t>ED-49214</t>
  </si>
  <si>
    <t>ED-49215</t>
  </si>
  <si>
    <t>CAIXA DE PASSAGEM 20 X 20 CM EM CHAPA DE FERRO COM TAMPA CEGA</t>
  </si>
  <si>
    <t>ED-49171</t>
  </si>
  <si>
    <t>CAIXA DE PASSAGEM EM ALVENARIA E TAMPA DE CONCRETO, FUNDO DE BRITA, TIPO 1, 25 X 25 X 50 CM, INCLUSIVE ESCAVAÇÃO, REATERRO E BOTA-FORA</t>
  </si>
  <si>
    <t>ED-49168</t>
  </si>
  <si>
    <t>CAIXA DE PASSAGEM EM ALVENARIA E TAMPA DE CONCRETO, FUNDO DE BRITA, TIPO 1, 30 X 30 X 40 CM, INCLUSIVE ESCAVAÇÃO, REATERRO E BOTA-FORA</t>
  </si>
  <si>
    <t>ED-49169</t>
  </si>
  <si>
    <t>CAIXA DE PASSAGEM EM ALVENARIA E TAMPA DE CONCRETO, FUNDO DE BRITA, TIPO 1, 40 X 40 X 60 CM, INCLUSIVE ESCAVAÇÃO, REATERRO E BOTA-FORA</t>
  </si>
  <si>
    <t>ED-49170</t>
  </si>
  <si>
    <t>CAIXA DE PASSAGEM EM ALVENARIA E TAMPA DE CONCRETO, FUNDO DE BRITA, TIPO 1, 50 X 50 X 60 CM, INCLUSIVE ESCAVAÇÃO, REATERRO E BOTA-FORA</t>
  </si>
  <si>
    <t>ED-49183</t>
  </si>
  <si>
    <t>ED-49184</t>
  </si>
  <si>
    <t>ED-49185</t>
  </si>
  <si>
    <t>ED-49216</t>
  </si>
  <si>
    <t>CAIXA DE PASSAGEM Nº 1 PADRÃO TELEBRÁS DIM. (10 X 10 X 5) CM EM CHAPA DE AÇO GALVANIZADO</t>
  </si>
  <si>
    <t>ED-49177</t>
  </si>
  <si>
    <t>ED-49178</t>
  </si>
  <si>
    <t>CAIXA DE PASSAGEM Nº 2 PADRÃO TELEBRÁS DIM. (20 X 20 X 12) CM EM CHAPA DE AÇO GALVANIZADO</t>
  </si>
  <si>
    <t>ED-49217</t>
  </si>
  <si>
    <t>CAIXA DE PASSAGEM Nº 2 PADRÃO TELEBRÁS DIM. (20 X 20 X 13,5) CM EM CHAPA DE AÇO GALVANIZADO - EMBUTIR, FECHO DE PLÁSTICO C/ FUNDO DE MADEIRA S/ FUNDO DE CHAPA</t>
  </si>
  <si>
    <t>ED-49218</t>
  </si>
  <si>
    <t>ED-49179</t>
  </si>
  <si>
    <t>CAIXA DE PASSAGEM Nº 3 PADRÃO TELEBRÁS DIM. (40 X 40 X 12) CM EM CHAPA DE AÇO GALVANIZADO</t>
  </si>
  <si>
    <t>ED-49219</t>
  </si>
  <si>
    <t>CAIXA DE PASSAGEM Nº 3 PADRÃO TELEBRÁS DIM. (40 X 40 X 13,5) CM EM CHAPA DE AÇO GALVANIZADO - EMBUTIR, FECHO DE PLÁSTICO C/ FUNDO DE MADEIRA S/ FUNDO DE CHAPA</t>
  </si>
  <si>
    <t>ED-49220</t>
  </si>
  <si>
    <t>ED-49222</t>
  </si>
  <si>
    <t>ED-49224</t>
  </si>
  <si>
    <t>ED-49182</t>
  </si>
  <si>
    <t>CAIXA DE PASSAGEM Nº 6 PADRÃO TELEBRÁS DIM. (120 X 120 X 12) CM EM CHAPA DE AÇO GALVANIZADO</t>
  </si>
  <si>
    <t>ED-49225</t>
  </si>
  <si>
    <t>CAIXA DE PASSAGEM Nº 6 PADRÃO TELEBRÁS DIM. (120 X 120 X 13,5) CM EM CHAPA DE AÇO GALVANIZADO - EMBUTIR, FECHO DE PLÁSTICO C/ FUNDO DE MADEIRA S/ FUNDO DE CHAPA</t>
  </si>
  <si>
    <t>ED-49227</t>
  </si>
  <si>
    <t>ED-49176</t>
  </si>
  <si>
    <t>ED-49174</t>
  </si>
  <si>
    <t>ED-49058</t>
  </si>
  <si>
    <t>ED-49057</t>
  </si>
  <si>
    <t>CAMPAINHA DE SOBREPOR (SINCRONSOM 117)</t>
  </si>
  <si>
    <t>ED-15740</t>
  </si>
  <si>
    <t>CONJUNTO DE DOIS (2) INTERRUPTORES BIPOLAR SIMPLES, CORRENTE 10A, TENSÃO 250V, (10A-250V), COM PLACA 4"X2"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</si>
  <si>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</si>
  <si>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</si>
  <si>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</si>
  <si>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</si>
  <si>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</si>
  <si>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</si>
  <si>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</si>
  <si>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</si>
  <si>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</si>
  <si>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</si>
  <si>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</si>
  <si>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</si>
  <si>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</si>
  <si>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</si>
  <si>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ED-15745</t>
  </si>
  <si>
    <t>CONJUNTO DE DOIS (2) INTERRUPTORES PARALELOS, CORRENTE 10A, TENSÃO 250V, (10A-250V), COM PLACA 4"X2" DE DOIS (2) POSTOS, INCLUSIVE FORNECIMENTO, INSTALAÇÃO, SUPORTE, MÓDULO E PLACA</t>
  </si>
  <si>
    <t>ED-15739</t>
  </si>
  <si>
    <t>CONJUNTO DE DOIS (2) INTERRUPTORES SIMPLES, CORRENTE 10A, TENSÃO 250V, (10A-250V), COM PLACA 4"X2" DE DOIS (2) POSTOS, INCLUSIVE FORNECIMENTO, INSTALAÇÃO, SUPORTE, MÓDULO E PLACA</t>
  </si>
  <si>
    <t>ED-15782</t>
  </si>
  <si>
    <t>CONJUNTO DE DOIS (2) INTERRUPTORES SIMPLES, CORRENTE 10A, TENSÃO 250V, (10A-250V), COM PLACA 4"X4" DE DOIS (2)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</si>
  <si>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</si>
  <si>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</si>
  <si>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</si>
  <si>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</si>
  <si>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</si>
  <si>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</si>
  <si>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</si>
  <si>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</si>
  <si>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ED-15789</t>
  </si>
  <si>
    <t>CONJUNTO DE DOIS (2) MÓDULOS COM FURO PARA SAÍDA DE FIO Ø 10MM, COM PLACA 4"X4" DE DOIS (2)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</si>
  <si>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</si>
  <si>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</si>
  <si>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ED-15790</t>
  </si>
  <si>
    <t>CONJUNTO DE DUAS (2) TOMADAS PADRÃO, TRÊS (3) POLOS, CORRENTE 10A, TENSÃO 250V, (2P+T/10A-250V), COM PLACA 4"X4"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</si>
  <si>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</si>
  <si>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</si>
  <si>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</si>
  <si>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</si>
  <si>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</si>
  <si>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</si>
  <si>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</si>
  <si>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</si>
  <si>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</si>
  <si>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</si>
  <si>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</si>
  <si>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</si>
  <si>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ED-15784</t>
  </si>
  <si>
    <t>CONJUNTO DE QUATRO (4) INTERRUPTORES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</si>
  <si>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</si>
  <si>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</si>
  <si>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ED-15742</t>
  </si>
  <si>
    <t>CONJUNTO DE TRÊS (3) INTERRUPTORES BIPOLAR SIMPLES, CORRENTE 10A, TENSÃO 250V, (10A-250V), COM PLACA 4"X2" DE TRÊS (3) POSTOS, INCLUSIVE FORNECIMENTO, INSTALAÇÃO, SUPORTE, MÓDULO E PLACA</t>
  </si>
  <si>
    <t>ED-15741</t>
  </si>
  <si>
    <t>CONJUNTO DE TRÊS (3) INTERRUPTORES SIMPLES, CORRENTE 10A, TENSÃO 250V, (10A-250V), COM PLACA 4"X2" DE TRÊS (3) POSTOS, INCLUSIVE FORNECIMENTO, INSTALAÇÃO, SUPORTE, MÓDULO E PLACA</t>
  </si>
  <si>
    <t>ED-15735</t>
  </si>
  <si>
    <t>CONJUNTO DE UM (1) INTERRUPTOR BIPOLAR SIMPLES, CORRENTE 10A, TENSÃO 250V, (10A-250V), COM PLACA 4"X2" DE UM (1) POSTO,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</si>
  <si>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</si>
  <si>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</si>
  <si>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</si>
  <si>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</si>
  <si>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</si>
  <si>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</si>
  <si>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ED-15737</t>
  </si>
  <si>
    <t>CONJUNTO DE UM (1) INTERRUPTOR INTERMEDIÁRIO,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</si>
  <si>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</si>
  <si>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</si>
  <si>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</si>
  <si>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</si>
  <si>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</si>
  <si>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</si>
  <si>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ED-15738</t>
  </si>
  <si>
    <t>CONJUNTO DE UM (1) INTERRUPTOR PULSADOR (CAMPAINHA), CORRENTE 10A, TENSÃO 250V, (10A-250V), COM PLACA 4"X2" DE UM (1) POSTO, INCLUSIVE FORNECIMENTO, INSTALAÇÃO, SUPORTE, MÓDULO E PLACA</t>
  </si>
  <si>
    <t>ED-15733</t>
  </si>
  <si>
    <t>CONJUNTO DE UM (1) INTERRUPTOR SIMPLES, CORRENTE 10A, TENSÃO 250V, (10A-250V), COM PLACA 4"X2" DE UM (1) POSTO,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</si>
  <si>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</si>
  <si>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</si>
  <si>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</si>
  <si>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</si>
  <si>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</si>
  <si>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</si>
  <si>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</si>
  <si>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</si>
  <si>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</si>
  <si>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</si>
  <si>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</si>
  <si>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</si>
  <si>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</si>
  <si>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</si>
  <si>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ED-15763</t>
  </si>
  <si>
    <t>CONJUNTO DE UM (1) MÓDULO COM FURO PARA SAÍDA DE FIO Ø10MM, COM PLACA 4"X2" DE UM (1) POSTO, INCLUSIVE FORNECIMENTO, INSTALAÇÃO, SUPORTE, MÓDULO E PLACA</t>
  </si>
  <si>
    <t>ED-15764</t>
  </si>
  <si>
    <t>CONJUNTO DE UMA (1) PLACA CEGA 4"X2", INCLUSIVE FORNECIMENTO, INSTALAÇÃO, SUPORTE E PLACA</t>
  </si>
  <si>
    <t>ED-15781</t>
  </si>
  <si>
    <t>CONJUNTO DE UMA (1) PLACA CEGA 4"X4", INCLUSIVE FORNECIMENTO, INSTALAÇÃO, SUPORTE E PLACA</t>
  </si>
  <si>
    <t>ED-15753</t>
  </si>
  <si>
    <t>CONJUNTO DE UMA (1) TOMADA DE ANTENA (CONECTOR COAXIAL), COM PLACA 4"X2" DE UM (1) POSTO, INCLUSIVE FORNECIMENTO, INSTALAÇÃO, SUPORTE, MÓDULO E PLACA</t>
  </si>
  <si>
    <t>ED-15748</t>
  </si>
  <si>
    <t>CONJUNTO DE UMA (1) TOMADA PADRÃO, TRÊS (3) POLOS, CORRENTE 10A, TENSÃO 250V, (2P+T/10A-250V), COM PLACA 4"X2" DE UM (1) POSTO,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</si>
  <si>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</si>
  <si>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</si>
  <si>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</si>
  <si>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</si>
  <si>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</si>
  <si>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</si>
  <si>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</si>
  <si>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</si>
  <si>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</si>
  <si>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</si>
  <si>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</si>
  <si>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</si>
  <si>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</si>
  <si>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</si>
  <si>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ED-49115</t>
  </si>
  <si>
    <t>CONJUNTO PARA CONDULETE DE 3/4" (20MM) COM UM (1) INTERRUPTOR PARALELO, CORRENTE 10A, TENSÃO 250V, (10A-250V) E PLACA DE UM (1) POSTO, INCLUSIVE FORNECIMENTO, INSTALAÇÃO, SUPORTE, MÓDULO E PLACA, EXCLUSIVE CONDULETE</t>
  </si>
  <si>
    <t>ED-49114</t>
  </si>
  <si>
    <t>CONJUNTO PARA CONDULETE DE 3/4" (20MM) COM UM (1) INTERRUPTOR SIMPLES,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</si>
  <si>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</si>
  <si>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</si>
  <si>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ED-5633</t>
  </si>
  <si>
    <t>MÓDULO CEGO, INCLUSIVE FORNECIMENTO E INSTALAÇÃO, EXCLUSIVE PLACA E SUPORTE</t>
  </si>
  <si>
    <t>ED-5634</t>
  </si>
  <si>
    <t>MÓDULO COM FURO PARA SAÍDA DE FIO Ø 10MM, INCLUSIVE FORNECIMENTO E INSTALAÇÃO, EXCLUSIVE PLACA E SUPORTE</t>
  </si>
  <si>
    <t>ED-15726</t>
  </si>
  <si>
    <t>MÓDULO INTERRUPTOR BIPOLAR SIMPLES, CORRENTE 10A, TENSÃO 250V, (10A-250V), INCLUSIVE FORNECIMENTO E INSTALAÇÃO, EXCLUSIVE PLACA E SUPORTE</t>
  </si>
  <si>
    <t>ED-15712</t>
  </si>
  <si>
    <t>MÓDULO INTERRUPTOR INTERMEDIÁRIO, CORRENTE 10A, TENSÃO 250V, (10A-250V), INCLUSIVE FORNECIMENTO E INSTALAÇÃO, EXCLUSIVE PLACA E SUPORTE</t>
  </si>
  <si>
    <t>ED-5616</t>
  </si>
  <si>
    <t>MÓDULO INTERRUPTOR PARALELO, CORRENTE 10A, TENSÃO 250V, (10A-250V), INCLUSIVE FORNECIMENTO E INSTALAÇÃO, EXCLUSIVE PLACA E SUPORTE</t>
  </si>
  <si>
    <t>ED-5615</t>
  </si>
  <si>
    <t>MÓDULO INTERRUPTOR SIMPLES, CORRENTE 10A, TENSÃO 250V, (10A-250V), INCLUSIVE FORNECIMENTO E INSTALAÇÃO, EXCLUSIVE PLACA E SUPORTE</t>
  </si>
  <si>
    <t>ED-5632</t>
  </si>
  <si>
    <t>MÓDULO PARA ANTENA (CONECTOR COAXIAL) PARA CABO COAXIAL DE 75 OHMS, INCLUSIVE FORNECIMENTO E INSTALAÇÃO, EXCLUSIVE PLACA E SUPORTE</t>
  </si>
  <si>
    <t>ED-5617</t>
  </si>
  <si>
    <t>MÓDULO PULSADOR CAMPAINHA, CORRENTE 10A, TENSÃO 250V, (10A-250V), INCLUSIVE FORNECIMENTO E INSTALAÇÃO, EXCLUSIVE PLACA E SUPORTE</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</si>
  <si>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</si>
  <si>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</si>
  <si>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</si>
  <si>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</si>
  <si>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ED-15727</t>
  </si>
  <si>
    <t>MÓDULO TOMADA PADRÃO VERMELHA, USO ESPECÍFICO,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</si>
  <si>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</si>
  <si>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</si>
  <si>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ED-49483</t>
  </si>
  <si>
    <t>ED-5618</t>
  </si>
  <si>
    <t>PLACA 4"X2" CEGA, INCLUSIVE FORNECIMENTO E INSTALAÇÃO, EXCLUSIVE SUPORTE</t>
  </si>
  <si>
    <t>ED-5621</t>
  </si>
  <si>
    <t>PLACA 4"X2" PARA DOIS (2) MÓDULOS, INCLUSIVE FORNECIMENTO E INSTALAÇÃO, EXCLUSIVE SUPORTE E MÓDULO</t>
  </si>
  <si>
    <t>ED-5622</t>
  </si>
  <si>
    <t>PLACA 4"X2" PARA TRÊS (3) MÓDULOS, INCLUSIVE FORNECIMENTO E INSTALAÇÃO, EXCLUSIVE SUPORTE E MÓDULO</t>
  </si>
  <si>
    <t>ED-5620</t>
  </si>
  <si>
    <t>PLACA 4"X2" PARA UM (1) MÓDULO, INCLUSIVE FORNECIMENTO E INSTALAÇÃO, EXCLUSIVE SUPORTE E MÓDULO</t>
  </si>
  <si>
    <t>ED-5619</t>
  </si>
  <si>
    <t>PLACA 4"X4" CEGA, INCLUSIVE FORNECIMENTO E INSTALAÇÃO, EXCLUSIVE SUPORTE</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</si>
  <si>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</si>
  <si>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</si>
  <si>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</si>
  <si>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</si>
  <si>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</si>
  <si>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</si>
  <si>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ED-5614</t>
  </si>
  <si>
    <t>SUPORTE PARA PLACA 4"X2" PARA TRÊS (3) MÓDULOS, INCLUSIVE PARAFUSOS PARA FIXAÇÃO, FORNECIMENTO E INSTALAÇÃO, EXCLUSIVE PLACA E MÓDULO</t>
  </si>
  <si>
    <t>ED-5613</t>
  </si>
  <si>
    <t>SUPORTE PARA PLACA 4"X4" PARA SEIS (6) MÓDULOS, INCLUSIVE PARAFUSOS PARA FIXAÇÃO, FORNECIMENTO E INSTALAÇÃO, EXCLUSIVE PLACA E MÓDULO</t>
  </si>
  <si>
    <t>ED-49415</t>
  </si>
  <si>
    <t>ELETRODUTO FLEXÍVEL CORRUGADO, PVC, ANTI-CHAMA, DN 32MM (1"), APLICADO EM ALVENARIA, INCLUSIVE RASGO</t>
  </si>
  <si>
    <t>ED-17955</t>
  </si>
  <si>
    <t>CONDULETE DE ALUMÍNIO, TIPO "B", DIÂMETRO DE SAÍDA 1" (25MM), EXCLUSIVE MÓDULO E PLACA, INCLUSIVE FIXAÇÃO</t>
  </si>
  <si>
    <t>ED-17957</t>
  </si>
  <si>
    <t>CONDULETE DE ALUMÍNIO, TIPO "B", DIÂMETRO DE SAÍDA 1.1/2" (40MM), EXCLUSIVE MÓDULO E PLACA, INCLUSIVE FIXAÇÃO</t>
  </si>
  <si>
    <t>ED-17956</t>
  </si>
  <si>
    <t>CONDULETE DE ALUMÍNIO, TIPO "B", DIÂMETRO DE SAÍDA 1.1/4" (32MM), EXCLUSIVE MÓDULO E PLACA, INCLUSIVE FIXAÇÃO</t>
  </si>
  <si>
    <t>ED-17958</t>
  </si>
  <si>
    <t>CONDULETE DE ALUMÍNIO, TIPO "B", DIÂMETRO DE SAÍDA 2" (50MM), EXCLUSIVE MÓDULO E PLACA, INCLUSIVE FIXAÇÃO</t>
  </si>
  <si>
    <t>ED-17954</t>
  </si>
  <si>
    <t>CONDULETE DE ALUMÍNIO, TIPO "B", DIÂMETRO DE SAÍDA 3/4" (20MM), EXCLUSIVE MÓDULO E PLACA, INCLUSIVE FIXAÇÃO</t>
  </si>
  <si>
    <t>ED-49071</t>
  </si>
  <si>
    <t>CONDULETE DE ALUMÍNIO, TIPO "C", DIÂMETRO DE SAÍDA 1" (25MM), EXCLUSIVE MÓDULO E PLACA, INCLUSIVE FIXAÇÃO</t>
  </si>
  <si>
    <t>ED-49073</t>
  </si>
  <si>
    <t>CONDULETE DE ALUMÍNIO, TIPO "C", DIÂMETRO DE SAÍDA 1.1/2" (40MM), EXCLUSIVE MÓDULO E PLACA, INCLUSIVE FIXAÇÃO</t>
  </si>
  <si>
    <t>ED-49072</t>
  </si>
  <si>
    <t>CONDULETE DE ALUMÍNIO, TIPO "C", DIÂMETRO DE SAÍDA 1.1/4" (32MM), EXCLUSIVE MÓDULO E PLACA, INCLUSIVE FIXAÇÃO</t>
  </si>
  <si>
    <t>ED-49074</t>
  </si>
  <si>
    <t>CONDULETE DE ALUMÍNIO, TIPO "C", DIÂMETRO DE SAÍDA 2" (50MM), EXCLUSIVE MÓDULO E PLACA, INCLUSIVE FIXAÇÃO</t>
  </si>
  <si>
    <t>ED-49070</t>
  </si>
  <si>
    <t>CONDULETE DE ALUMÍNIO, TIPO "C", DIÂMETRO DE SAÍDA 3/4" (20MM), EXCLUSIVE MÓDULO E PLACA, INCLUSIVE FIXAÇÃO</t>
  </si>
  <si>
    <t>ED-49080</t>
  </si>
  <si>
    <t>CONDULETE DE ALUMÍNIO, TIPO "E", DIÂMETRO DE SAÍDA 1" (25MM), EXCLUSIVE MÓDULO E PLACA, INCLUSIVE FIXAÇÃO</t>
  </si>
  <si>
    <t>ED-49082</t>
  </si>
  <si>
    <t>CONDULETE DE ALUMÍNIO, TIPO "E", DIÂMETRO DE SAÍDA 1.1/2" (40MM), EXCLUSIVE MÓDULO E PLACA, INCLUSIVE FIXAÇÃO</t>
  </si>
  <si>
    <t>ED-49081</t>
  </si>
  <si>
    <t>CONDULETE DE ALUMÍNIO, TIPO "E", DIÂMETRO DE SAÍDA 1.1/4" (32MM), EXCLUSIVE MÓDULO E PLACA, INCLUSIVE FIXAÇÃO</t>
  </si>
  <si>
    <t>ED-49083</t>
  </si>
  <si>
    <t>CONDULETE DE ALUMÍNIO, TIPO "E", DIÂMETRO DE SAÍDA 2" (50MM), EXCLUSIVE MÓDULO E PLACA, INCLUSIVE FIXAÇÃO</t>
  </si>
  <si>
    <t>ED-49079</t>
  </si>
  <si>
    <t>CONDULETE DE ALUMÍNIO, TIPO "E", DIÂMETRO DE SAÍDA 3/4" (20MM), EXCLUSIVE MÓDULO E PLACA, INCLUSIVE FIXAÇÃO</t>
  </si>
  <si>
    <t>ED-17960</t>
  </si>
  <si>
    <t>CONDULETE DE ALUMÍNIO, TIPO "LB", DIÂMETRO DE SAÍDA 1" (25MM), EXCLUSIVE MÓDULO E PLACA, INCLUSIVE FIXAÇÃO</t>
  </si>
  <si>
    <t>ED-17962</t>
  </si>
  <si>
    <t>CONDULETE DE ALUMÍNIO, TIPO "LB", DIÂMETRO DE SAÍDA 1.1/2" (40MM), EXCLUSIVE MÓDULO E PLACA, INCLUSIVE FIXAÇÃO</t>
  </si>
  <si>
    <t>ED-17961</t>
  </si>
  <si>
    <t>CONDULETE DE ALUMÍNIO, TIPO "LB", DIÂMETRO DE SAÍDA 1.1/4" (32MM), EXCLUSIVE MÓDULO E PLACA, INCLUSIVE FIXAÇÃO</t>
  </si>
  <si>
    <t>ED-17963</t>
  </si>
  <si>
    <t>CONDULETE DE ALUMÍNIO, TIPO "LB", DIÂMETRO DE SAÍDA 2" (50MM), EXCLUSIVE MÓDULO E PLACA, INCLUSIVE FIXAÇÃO</t>
  </si>
  <si>
    <t>ED-17959</t>
  </si>
  <si>
    <t>CONDULETE DE ALUMÍNIO, TIPO "LB", DIÂMETRO DE SAÍDA 3/4" (20MM), EXCLUSIVE MÓDULO E PLACA, INCLUSIVE FIXAÇÃO</t>
  </si>
  <si>
    <t>ED-49122</t>
  </si>
  <si>
    <t>CONDULETE DE ALUMÍNIO, TIPO "LL", DIÂMETRO DE SAÍDA 1" (25MM), EXCLUSIVE MÓDULO E PLACA, INCLUSIVE FIXAÇÃO</t>
  </si>
  <si>
    <t>ED-49124</t>
  </si>
  <si>
    <t>CONDULETE DE ALUMÍNIO, TIPO "LL", DIÂMETRO DE SAÍDA 1.1/2" (40MM), EXCLUSIVE MÓDULO E PLACA, INCLUSIVE FIXAÇÃO</t>
  </si>
  <si>
    <t>ED-49123</t>
  </si>
  <si>
    <t>CONDULETE DE ALUMÍNIO, TIPO "LL", DIÂMETRO DE SAÍDA 1.1/4" (32MM), EXCLUSIVE MÓDULO E PLACA, INCLUSIVE FIXAÇÃO</t>
  </si>
  <si>
    <t>ED-49125</t>
  </si>
  <si>
    <t>CONDULETE DE ALUMÍNIO, TIPO "LL", DIÂMETRO DE SAÍDA 2" (50MM), EXCLUSIVE MÓDULO E PLACA, INCLUSIVE FIXAÇÃO</t>
  </si>
  <si>
    <t>ED-49121</t>
  </si>
  <si>
    <t>CONDULETE DE ALUMÍNIO, TIPO "LL", DIÂMETRO DE SAÍDA 3/4" (20MM), EXCLUSIVE MÓDULO E PLACA, INCLUSIVE FIXAÇÃO</t>
  </si>
  <si>
    <t>ED-49107</t>
  </si>
  <si>
    <t>CONDULETE DE ALUMÍNIO, TIPO "LR", DIÂMETRO DE SAÍDA 1" (25MM), EXCLUSIVE MÓDULO E PLACA, INCLUSIVE FIXAÇÃO</t>
  </si>
  <si>
    <t>ED-49109</t>
  </si>
  <si>
    <t>CONDULETE DE ALUMÍNIO, TIPO "LR", DIÂMETRO DE SAÍDA 1.1/2" (40MM), EXCLUSIVE MÓDULO E PLACA, INCLUSIVE FIXAÇÃO</t>
  </si>
  <si>
    <t>ED-49108</t>
  </si>
  <si>
    <t>CONDULETE DE ALUMÍNIO, TIPO "LR", DIÂMETRO DE SAÍDA 1.1/4" (32MM), EXCLUSIVE MÓDULO E PLACA, INCLUSIVE FIXAÇÃO</t>
  </si>
  <si>
    <t>ED-49110</t>
  </si>
  <si>
    <t>CONDULETE DE ALUMÍNIO, TIPO "LR", DIÂMETRO DE SAÍDA 2" (50MM), EXCLUSIVE MÓDULO E PLACA, INCLUSIVE FIXAÇÃO</t>
  </si>
  <si>
    <t>ED-49106</t>
  </si>
  <si>
    <t>CONDULETE DE ALUMÍNIO, TIPO "LR", DIÂMETRO DE SAÍDA 3/4" (20MM), EXCLUSIVE MÓDULO E PLACA, INCLUSIVE FIXAÇÃO</t>
  </si>
  <si>
    <t>ED-49089</t>
  </si>
  <si>
    <t>CONDULETE DE ALUMÍNIO, TIPO "T", DIÂMETRO DE SAÍDA 1" (25MM), EXCLUSIVE MÓDULO E PLACA, INCLUSIVE FIXAÇÃO</t>
  </si>
  <si>
    <t>ED-49091</t>
  </si>
  <si>
    <t>CONDULETE DE ALUMÍNIO, TIPO "T", DIÂMETRO DE SAÍDA 1.1/2" (40MM), EXCLUSIVE MÓDULO E PLACA, INCLUSIVE FIXAÇÃO</t>
  </si>
  <si>
    <t>ED-49090</t>
  </si>
  <si>
    <t>CONDULETE DE ALUMÍNIO, TIPO "T", DIÂMETRO DE SAÍDA 1.1/4" (32MM), EXCLUSIVE MÓDULO E PLACA, INCLUSIVE FIXAÇÃO</t>
  </si>
  <si>
    <t>ED-49092</t>
  </si>
  <si>
    <t>CONDULETE DE ALUMÍNIO, TIPO "T", DIÂMETRO DE SAÍDA 2" (50MM), EXCLUSIVE MÓDULO E PLACA, INCLUSIVE FIXAÇÃO</t>
  </si>
  <si>
    <t>ED-49088</t>
  </si>
  <si>
    <t>CONDULETE DE ALUMÍNIO, TIPO "T", DIÂMETRO DE SAÍDA 3/4" (20MM), EXCLUSIVE MÓDULO E PLACA, INCLUSIVE FIXAÇÃO</t>
  </si>
  <si>
    <t>ED-17965</t>
  </si>
  <si>
    <t>CONDULETE DE ALUMÍNIO, TIPO "TB", DIÂMETRO DE SAÍDA 1" (25MM), EXCLUSIVE MÓDULO E PLACA, INCLUSIVE FIXAÇÃO</t>
  </si>
  <si>
    <t>ED-17967</t>
  </si>
  <si>
    <t>CONDULETE DE ALUMÍNIO, TIPO "TB", DIÂMETRO DE SAÍDA 1.1/2" (40MM), EXCLUSIVE MÓDULO E PLACA, INCLUSIVE FIXAÇÃO</t>
  </si>
  <si>
    <t>ED-17966</t>
  </si>
  <si>
    <t>CONDULETE DE ALUMÍNIO, TIPO "TB", DIÂMETRO DE SAÍDA 1.1/4" (32MM), EXCLUSIVE MÓDULO E PLACA, INCLUSIVE FIXAÇÃO</t>
  </si>
  <si>
    <t>ED-17968</t>
  </si>
  <si>
    <t>CONDULETE DE ALUMÍNIO, TIPO "TB", DIÂMETRO DE SAÍDA 2" (50MM), EXCLUSIVE MÓDULO E PLACA, INCLUSIVE FIXAÇÃO</t>
  </si>
  <si>
    <t>ED-17964</t>
  </si>
  <si>
    <t>CONDULETE DE ALUMÍNIO, TIPO "TB", DIÂMETRO DE SAÍDA 3/4" (20MM), EXCLUSIVE MÓDULO E PLACA, INCLUSIVE FIXAÇÃO</t>
  </si>
  <si>
    <t>ED-49098</t>
  </si>
  <si>
    <t>CONDULETE DE ALUMÍNIO, TIPO "X", DIÂMETRO DE SAÍDA 1" (25MM), EXCLUSIVE MÓDULO E PLACA, INCLUSIVE FIXAÇÃO</t>
  </si>
  <si>
    <t>ED-49100</t>
  </si>
  <si>
    <t>CONDULETE DE ALUMÍNIO, TIPO "X", DIÂMETRO DE SAÍDA 1.1/2" (40MM), EXCLUSIVE MÓDULO E PLACA, INCLUSIVE FIXAÇÃO</t>
  </si>
  <si>
    <t>ED-49099</t>
  </si>
  <si>
    <t>CONDULETE DE ALUMÍNIO, TIPO "X", DIÂMETRO DE SAÍDA 1.1/4" (32MM), EXCLUSIVE MÓDULO E PLACA, INCLUSIVE FIXAÇÃO</t>
  </si>
  <si>
    <t>ED-49101</t>
  </si>
  <si>
    <t>CONDULETE DE ALUMÍNIO, TIPO "X", DIÂMETRO DE SAÍDA 2" (50MM), EXCLUSIVE MÓDULO E PLACA, INCLUSIVE FIXAÇÃO</t>
  </si>
  <si>
    <t>ED-49097</t>
  </si>
  <si>
    <t>CONDULETE DE ALUMÍNIO, TIPO "X", DIÂMETRO DE SAÍDA 3/4" (20MM), EXCLUSIVE MÓDULO E PLACA, INCLUSIVE FIXAÇÃO</t>
  </si>
  <si>
    <t>ED-17985</t>
  </si>
  <si>
    <t>CONJUNTO PARA CONDULETE DE 1" (25MM) COM DUAS (2) TOMADA DE DADOS OU TELEFONIA (CONECTOR RJ45 CAT.6E OU RJ11) E PLACA DE DOIS (2) POSTOS, INCLUSIVE FORNECIMENTO, INSTALAÇÃO, SUPORTE, MÓDULO E PLACA, EXCLUSIVE CONDULETE</t>
  </si>
  <si>
    <t>ED-17981</t>
  </si>
  <si>
    <t>CONJUNTO PARA CONDULETE DE 1" (25MM) COM UM (1) INTERRUPTOR PARALELO, CORRENTE 10A, TENSÃO 250V, (10A-250V) E PLACA DE UM (1) POSTO,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</si>
  <si>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</si>
  <si>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</si>
  <si>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</si>
  <si>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</si>
  <si>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ED-17982</t>
  </si>
  <si>
    <t>CONJUNTO PARA CONDULETE DE 1" (25MM) COM UMA (1) TOMADA PADRÃO, TRÊS (3) POLOS, CORRENTE 10A, TENSÃO 250V, (2P+T/10A-250V)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</si>
  <si>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</si>
  <si>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</si>
  <si>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</si>
  <si>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</si>
  <si>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ED-17978</t>
  </si>
  <si>
    <t>CONJUNTO PARA CONDULETE DE 3/4" (20MM) COM UMA (1) TOMADA PADRÃO, TRÊS (3) POLOS, CORRENTE 20A, TENSÃO 250V, (2P+T/20A-250V) E PLACA DE UM (1) POSTO, INCLUSIVE FORNECIMENTO, INSTALAÇÃO, SUPORTE, MÓDULO E PLACA, EXCLUSIVE CONDULETE</t>
  </si>
  <si>
    <t>ED-17991</t>
  </si>
  <si>
    <t>PLACA CEGA PARA CONDULETE, COM DIÂMETRO DE SAÍDA 1" (25MM), EXCLUSIVE CONDULETE</t>
  </si>
  <si>
    <t>ED-17993</t>
  </si>
  <si>
    <t>PLACA CEGA PARA CONDULETE, COM DIÂMETRO DE SAÍDA 1.1/2" (40MM), EXCLUSIVE CONDULETE</t>
  </si>
  <si>
    <t>ED-17992</t>
  </si>
  <si>
    <t>PLACA CEGA PARA CONDULETE, COM DIÂMETRO DE SAÍDA 1.1/4" (32MM), EXCLUSIVE CONDULETE</t>
  </si>
  <si>
    <t>ED-17994</t>
  </si>
  <si>
    <t>PLACA CEGA PARA CONDULETE, COM DIÂMETRO DE SAÍDA 2" (50MM), EXCLUSIVE CONDULETE</t>
  </si>
  <si>
    <t>ED-17990</t>
  </si>
  <si>
    <t>PLACA CEGA PARA CONDULETE, COM DIÂMETRO DE SAÍDA 3/4" (20MM), EXCLUSIVE CONDULETE</t>
  </si>
  <si>
    <t>ED-17951</t>
  </si>
  <si>
    <t>ELETRODUTO FLEXÍVEL CORRUGADO, PVC, ANTI-CHAMA, DN 20MM (1/2"), APLICADO EM ALVENARIA, EXCLUSIVE RASGO</t>
  </si>
  <si>
    <t>ED-49413</t>
  </si>
  <si>
    <t>ELETRODUTO FLEXÍVEL CORRUGADO, PVC, ANTI-CHAMA, DN 20MM (1/2"), APLICADO EM ALVENARIA, INCLUSIVE RASGO</t>
  </si>
  <si>
    <t>ED-17952</t>
  </si>
  <si>
    <t>ELETRODUTO FLEXÍVEL CORRUGADO, PVC, ANTI-CHAMA, DN 25MM (3/4"), APLICADO EM ALVENARIA, EXCLUSIVE RASGO</t>
  </si>
  <si>
    <t>ED-49414</t>
  </si>
  <si>
    <t>ELETRODUTO FLEXÍVEL CORRUGADO, PVC, ANTI-CHAMA, DN 25MM (3/4"), APLICADO EM ALVENARIA, INCLUSIVE RASGO</t>
  </si>
  <si>
    <t>ED-17953</t>
  </si>
  <si>
    <t>ELETRODUTO FLEXÍVEL CORRUGADO, PVC, ANTI-CHAMA, DN 32MM (1"), APLICADO EM ALVENARIA, EXCLUSIVE RASGO</t>
  </si>
  <si>
    <t>ED-7249</t>
  </si>
  <si>
    <t>ELETRODUTO FLEXÍVEL, EM AÇO GALVANIZADO, REVESTIDO EXTERNAMENTE COM PVC PRETO (1"), INCLUSIVE CONEXÕES, SUPORTES E FIXAÇÃO</t>
  </si>
  <si>
    <t>ED-7251</t>
  </si>
  <si>
    <t>ELETRODUTO FLEXÍVEL, EM AÇO GALVANIZADO, REVESTIDO EXTERNAMENTE COM PVC PRETO (1.1/2"), INCLUSIVE CONEXÕES, SUPORTES E FIXAÇÃO</t>
  </si>
  <si>
    <t>ED-7250</t>
  </si>
  <si>
    <t>ELETRODUTO FLEXÍVEL, EM AÇO GALVANIZADO, REVESTIDO EXTERNAMENTE COM PVC PRETO (1.1/4"), INCLUSIVE CONEXÕES, SUPORTES E FIXAÇÃO</t>
  </si>
  <si>
    <t>ED-7252</t>
  </si>
  <si>
    <t>ELETRODUTO FLEXÍVEL, EM AÇO GALVANIZADO, REVESTIDO EXTERNAMENTE COM PVC PRETO (2"), INCLUSIVE CONEXÕES, SUPORTES E FIXAÇÃO</t>
  </si>
  <si>
    <t>ED-7253</t>
  </si>
  <si>
    <t>ELETRODUTO FLEXÍVEL, EM AÇO GALVANIZADO, REVESTIDO EXTERNAMENTE COM PVC PRETO (2.1/2"), INCLUSIVE CONEXÕES, SUPORTES E FIXAÇÃO</t>
  </si>
  <si>
    <t>ED-7248</t>
  </si>
  <si>
    <t>ELETRODUTO FLEXÍVEL, EM AÇO GALVANIZADO, REVESTIDO EXTERNAMENTE COM PVC PRETO (3/4"), INCLUSIVE CONEXÕES, SUPORTES E FIXAÇÃO</t>
  </si>
  <si>
    <t>ED-49315</t>
  </si>
  <si>
    <t>ELETRODUTO DE PVC RÍGIDO ROSCÁVEL, DN 100 MM (4"), INCLUSIVE CONEXÕES, SUPORTES E FIXAÇÃO</t>
  </si>
  <si>
    <t>ED-49307</t>
  </si>
  <si>
    <t>ELETRODUTO DE PVC RÍGIDO ROSCÁVEL, DN 16 MM (1/2"), INCLUSIVE CONEXÕES, SUPORTES E FIXAÇÃO</t>
  </si>
  <si>
    <t>ED-49308</t>
  </si>
  <si>
    <t>ELETRODUTO DE PVC RÍGIDO ROSCÁVEL, DN 20 MM (3/4"), INCLUSIVE CONEXÕES, SUPORTES E FIXAÇÃO</t>
  </si>
  <si>
    <t>ED-49309</t>
  </si>
  <si>
    <t>ELETRODUTO DE PVC RÍGIDO ROSCÁVEL, DN 25 MM (1"), INCLUSIVE CONEXÕES, SUPORTES E FIXAÇÃO</t>
  </si>
  <si>
    <t>ED-49310</t>
  </si>
  <si>
    <t>ELETRODUTO DE PVC RÍGIDO ROSCÁVEL, DN 32 MM (1.1/4"), INCLUSIVE CONEXÕES, SUPORTES E FIXAÇÃO</t>
  </si>
  <si>
    <t>ED-49311</t>
  </si>
  <si>
    <t>ELETRODUTO DE PVC RÍGIDO ROSCÁVEL, DN 40 MM (1.1/2"), INCLUSIVE CONEXÕES, SUPORTES E FIXAÇÃO</t>
  </si>
  <si>
    <t>ED-49312</t>
  </si>
  <si>
    <t>ELETRODUTO DE PVC RÍGIDO ROSCÁVEL, DN 50 MM (2"), INCLUSIVE CONEXÕES, SUPORTES E FIXAÇÃO</t>
  </si>
  <si>
    <t>ED-49313</t>
  </si>
  <si>
    <t>ELETRODUTO DE PVC RÍGIDO ROSCÁVEL, DN 60 MM (2.1/2"), INCLUSIVE CONEXÕES, SUPORTES E FIXAÇÃO</t>
  </si>
  <si>
    <t>ED-49314</t>
  </si>
  <si>
    <t>ELETRODUTO DE PVC RÍGIDO ROSCÁVEL, DN 75 MM (3"), INCLUSIVE CONEXÕES, SUPORTES E FIXAÇÃO</t>
  </si>
  <si>
    <t>ED-17935</t>
  </si>
  <si>
    <t>SONDAGEM DE ELETRODUTO/DUTOS COM ARAME GALVANIZADO, DIÂMETRO DO FIO 1,24MM, 18 BWG, INCLUSIVE FORNECIMENTO E INSTALAÇÃO</t>
  </si>
  <si>
    <t>ED-49316</t>
  </si>
  <si>
    <t>ELETRODUTO DE AÇO GALVANIZADO LEVE, INCLUSIVE CONEXÕES, SUPORTES E FIXAÇÃO DN 15 (1/2")</t>
  </si>
  <si>
    <t>ED-49317</t>
  </si>
  <si>
    <t>ELETRODUTO DE AÇO GALVANIZADO LEVE, INCLUSIVE CONEXÕES, SUPORTES E FIXAÇÃO DN 20 (3/4")</t>
  </si>
  <si>
    <t>ED-49318</t>
  </si>
  <si>
    <t>ELETRODUTO DE AÇO GALVANIZADO LEVE, INCLUSIVE CONEXÕES, SUPORTES E FIXAÇÃO DN 25 (1")</t>
  </si>
  <si>
    <t>ED-49324</t>
  </si>
  <si>
    <t>ELETRODUTO DE AÇO GALVANIZADO MÉDIO, INCLUSIVE CONEXÕES, SUPORTES E FIXAÇÃO DN 100 (4")</t>
  </si>
  <si>
    <t>ED-49319</t>
  </si>
  <si>
    <t>ELETRODUTO DE AÇO GALVANIZADO MÉDIO, INCLUSIVE CONEXÕES, SUPORTES E FIXAÇÃO DN 32 (1.1/4")</t>
  </si>
  <si>
    <t>ED-49320</t>
  </si>
  <si>
    <t>ELETRODUTO DE AÇO GALVANIZADO MÉDIO, INCLUSIVE CONEXÕES, SUPORTES E FIXAÇÃO DN 40 (1.1/2")</t>
  </si>
  <si>
    <t>ED-49321</t>
  </si>
  <si>
    <t>ELETRODUTO DE AÇO GALVANIZADO MÉDIO, INCLUSIVE CONEXÕES, SUPORTES E FIXAÇÃO DN 50 (2")</t>
  </si>
  <si>
    <t>ED-49322</t>
  </si>
  <si>
    <t>ELETRODUTO DE AÇO GALVANIZADO MÉDIO, INCLUSIVE CONEXÕES, SUPORTES E FIXAÇÃO DN 65 (2.1/2")</t>
  </si>
  <si>
    <t>ED-49323</t>
  </si>
  <si>
    <t>ELETRODUTO DE AÇO GALVANIZADO MÉDIO, INCLUSIVE CONEXÕES, SUPORTES E FIXAÇÃO DN 80 (3")</t>
  </si>
  <si>
    <t>ED-49333</t>
  </si>
  <si>
    <t>ELETRODUTO DE AÇO GALVANIZADO PESADO, INCLUSIVE CONEXÕES, SUPORTES E FIXAÇÃO DN 100 (4")</t>
  </si>
  <si>
    <t>ED-49325</t>
  </si>
  <si>
    <t>ELETRODUTO DE AÇO GALVANIZADO PESADO, INCLUSIVE CONEXÕES, SUPORTES E FIXAÇÃO DN 15 (1/2")</t>
  </si>
  <si>
    <t>ED-49326</t>
  </si>
  <si>
    <t>ELETRODUTO DE AÇO GALVANIZADO PESADO, INCLUSIVE CONEXÕES, SUPORTES E FIXAÇÃO DN 20 (3/4")</t>
  </si>
  <si>
    <t>ED-49327</t>
  </si>
  <si>
    <t>ELETRODUTO DE AÇO GALVANIZADO PESADO, INCLUSIVE CONEXÕES, SUPORTES E FIXAÇÃO DN 25 (1")</t>
  </si>
  <si>
    <t>ED-49328</t>
  </si>
  <si>
    <t>ELETRODUTO DE AÇO GALVANIZADO PESADO, INCLUSIVE CONEXÕES, SUPORTES E FIXAÇÃO DN 32 (1.1/4")</t>
  </si>
  <si>
    <t>ED-49329</t>
  </si>
  <si>
    <t>ELETRODUTO DE AÇO GALVANIZADO PESADO, INCLUSIVE CONEXÕES, SUPORTES E FIXAÇÃO DN 40 (1.1/2")</t>
  </si>
  <si>
    <t>ED-49330</t>
  </si>
  <si>
    <t>ELETRODUTO DE AÇO GALVANIZADO PESADO, INCLUSIVE CONEXÕES, SUPORTES E FIXAÇÃO DN 50 (2")</t>
  </si>
  <si>
    <t>ED-49331</t>
  </si>
  <si>
    <t>ELETRODUTO DE AÇO GALVANIZADO PESADO, INCLUSIVE CONEXÕES, SUPORTES E FIXAÇÃO DN 65 (2.1/2")</t>
  </si>
  <si>
    <t>ED-49332</t>
  </si>
  <si>
    <t>ELETRODUTO DE AÇO GALVANIZADO PESADO, INCLUSIVE CONEXÕES, SUPORTES E FIXAÇÃO DN 80 (3")</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</si>
  <si>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</si>
  <si>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</si>
  <si>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</si>
  <si>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</si>
  <si>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</si>
  <si>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</si>
  <si>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</si>
  <si>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</si>
  <si>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</si>
  <si>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</si>
  <si>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ED-19583</t>
  </si>
  <si>
    <t>FIXAÇÃO DE PERFILADO HORIZONTAL, INCLUSIVE SUPORTE, VERGALHÃO E ACESSÓRIOS, EXCLUSIVE PERFILADO</t>
  </si>
  <si>
    <t>ED-49446</t>
  </si>
  <si>
    <t>PERFILADO LISO (38X19)MM EM CHAPA DE AÇO GALVANIZADO #18, COM TRATAMENTO PRÉ-ZINCADO, INCLUSIVE FIXAÇÃO SUPERIOR, CONEXÕES E ACESSÓRIOS, EXCLUSIVE TAMPA DE ENCAIXE</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</si>
  <si>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</si>
  <si>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</si>
  <si>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</si>
  <si>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</si>
  <si>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</si>
  <si>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</si>
  <si>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ED-49450</t>
  </si>
  <si>
    <t>PERFILADO PERFURADO (38X38)MM EM CHAPA DE AÇO GALVANIZADO #18, COM TRATAMENTO PRÉ-ZINCADO, INCLUSIVE TAMPA DE ENCAIXE, FIXAÇÃO SUPERIOR, CONEXÕES E ACESSÓRIOS</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</si>
  <si>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</si>
  <si>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</si>
  <si>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</si>
  <si>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</si>
  <si>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ED-19511</t>
  </si>
  <si>
    <t>ELETROCALHA LISA (100X100)MM EM CHAPA DE AÇO GALVANIZADO #18, COM TRATAMENTO PRÉ-ZINCADO, INCLUSIVE TAMPA DE ENCAIXE, FIXAÇÃO SUPERIOR, CONEXÕES E ACESSÓRIOS</t>
  </si>
  <si>
    <t>ED-19510</t>
  </si>
  <si>
    <t>ELETROCALHA LISA (100X50)MM EM CHAPA DE AÇO GALVANIZADO #18, COM TRATAMENTO PRÉ-ZINCADO, INCLUSIVE TAMPA DE ENCAIXE, FIXAÇÃO SUPERIOR, CONEXÕES E ACESSÓRIOS</t>
  </si>
  <si>
    <t>ED-19513</t>
  </si>
  <si>
    <t>ELETROCALHA LISA (150X100)MM EM CHAPA DE AÇO GALVANIZADO #18, COM TRATAMENTO PRÉ-ZINCADO, INCLUSIVE TAMPA DE ENCAIXE, FIXAÇÃO SUPERIOR, CONEXÕES E ACESSÓRIOS</t>
  </si>
  <si>
    <t>ED-19512</t>
  </si>
  <si>
    <t>ELETROCALHA LISA (150X50)MM EM CHAPA DE AÇO GALVANIZADO #18, COM TRATAMENTO PRÉ-ZINCADO, INCLUSIVE TAMPA DE ENCAIXE, FIXAÇÃO SUPERIOR, CONEXÕES E ACESSÓRIOS</t>
  </si>
  <si>
    <t>ED-19515</t>
  </si>
  <si>
    <t>ELETROCALHA LISA (200X100)MM EM CHAPA DE AÇO GALVANIZADO #18, COM TRATAMENTO PRÉ-ZINCADO, INCLUSIVE TAMPA DE ENCAIXE, FIXAÇÃO SUPERIOR, CONEXÕES E ACESSÓRIOS</t>
  </si>
  <si>
    <t>ED-19514</t>
  </si>
  <si>
    <t>ELETROCALHA LISA (200X50)MM EM CHAPA DE AÇO GALVANIZADO #18, COM TRATAMENTO PRÉ-ZINCADO, INCLUSIVE TAMPA DE ENCAIXE, FIXAÇÃO SUPERIOR, CONEXÕES E ACESSÓRIOS</t>
  </si>
  <si>
    <t>ED-19517</t>
  </si>
  <si>
    <t>ELETROCALHA LISA (300X100)MM EM CHAPA DE AÇO GALVANIZADO #18, COM TRATAMENTO PRÉ-ZINCADO, INCLUSIVE TAMPA DE ENCAIXE, FIXAÇÃO SUPERIOR, CONEXÕES E ACESSÓRIOS</t>
  </si>
  <si>
    <t>ED-19516</t>
  </si>
  <si>
    <t>ELETROCALHA LISA (300X50)MM EM CHAPA DE AÇO GALVANIZADO #18, COM TRATAMENTO PRÉ-ZINCADO, INCLUSIVE TAMPA DE ENCAIXE, FIXAÇÃO SUPERIOR, CONEXÕES E ACESSÓRIOS</t>
  </si>
  <si>
    <t>ED-19518</t>
  </si>
  <si>
    <t>ELETROCALHA LISA (400X100)MM EM CHAPA DE AÇO GALVANIZADO #18, COM TRATAMENTO PRÉ-ZINCADO, INCLUSIVE TAMPA DE ENCAIXE, FIXAÇÃO SUPERIOR, CONEXÕES E ACESSÓRIOS</t>
  </si>
  <si>
    <t>ED-19520</t>
  </si>
  <si>
    <t>ELETROCALHA PERFURADA (100X100)MM EM CHAPA DE AÇO GALVANIZADO #18, COM TRATAMENTO PRÉ-ZINCADO, INCLUSIVE TAMPA DE ENCAIXE, FIXAÇÃO SUPERIOR, CONEXÕES E ACESSÓRIOS</t>
  </si>
  <si>
    <t>ED-19519</t>
  </si>
  <si>
    <t>ELETROCALHA PERFURADA (100X50)MM EM CHAPA DE AÇO GALVANIZADO #18, COM TRATAMENTO PRÉ-ZINCADO, INCLUSIVE TAMPA DE ENCAIXE, FIXAÇÃO SUPERIOR, CONEXÕES E ACESSÓRIOS</t>
  </si>
  <si>
    <t>ED-19522</t>
  </si>
  <si>
    <t>ELETROCALHA PERFURADA (150X100)MM EM CHAPA DE AÇO GALVANIZADO #18, COM TRATAMENTO PRÉ-ZINCADO, INCLUSIVE TAMPA DE ENCAIXE, FIXAÇÃO SUPERIOR, CONEXÕES E ACESSÓRIOS</t>
  </si>
  <si>
    <t>ED-19521</t>
  </si>
  <si>
    <t>ELETROCALHA PERFURADA (150X50)MM EM CHAPA DE AÇO GALVANIZADO #18, COM TRATAMENTO PRÉ-ZINCADO, INCLUSIVE TAMPA DE ENCAIXE, FIXAÇÃO SUPERIOR, CONEXÕES E ACESSÓRIOS</t>
  </si>
  <si>
    <t>ED-19524</t>
  </si>
  <si>
    <t>ELETROCALHA PERFURADA (200X100)MM EM CHAPA DE AÇO GALVANIZADO #18, COM TRATAMENTO PRÉ-ZINCADO, INCLUSIVE TAMPA DE ENCAIXE, FIXAÇÃO SUPERIOR, CONEXÕES E ACESSÓRIOS</t>
  </si>
  <si>
    <t>ED-19523</t>
  </si>
  <si>
    <t>ELETROCALHA PERFURADA (200X50)MM EM CHAPA DE AÇO GALVANIZADO #18, COM TRATAMENTO PRÉ-ZINCADO, INCLUSIVE TAMPA DE ENCAIXE, FIXAÇÃO SUPERIOR, CONEXÕES E ACESSÓRIOS</t>
  </si>
  <si>
    <t>ED-19526</t>
  </si>
  <si>
    <t>ELETROCALHA PERFURADA (300X100)MM EM CHAPA DE AÇO GALVANIZADO #18, COM TRATAMENTO PRÉ-ZINCADO, INCLUSIVE TAMPA DE ENCAIXE, FIXAÇÃO SUPERIOR, CONEXÕES E ACESSÓRIOS</t>
  </si>
  <si>
    <t>ED-19525</t>
  </si>
  <si>
    <t>ELETROCALHA PERFURADA (300X50)MM EM CHAPA DE AÇO GALVANIZADO #18, COM TRATAMENTO PRÉ-ZINCADO, INCLUSIVE TAMPA DE ENCAIXE, FIXAÇÃO SUPERIOR, CONEXÕES E ACESSÓRIOS</t>
  </si>
  <si>
    <t>ED-19527</t>
  </si>
  <si>
    <t>ELETROCALHA PERFURADA (400X100)MM EM CHAPA DE AÇO GALVANIZADO #18, COM TRATAMENTO PRÉ-ZINCADO, INCLUSIVE TAMPA DE ENCAIXE, FIXAÇÃO SUPERIOR, CONEXÕES E ACESSÓRIOS</t>
  </si>
  <si>
    <t>ED-19508</t>
  </si>
  <si>
    <t>FIXAÇÃO DE ELETROCALHA/LEITO HORIZONTAL COM LARGURA MAIOR QUE 200 MM E MENOR OU IGUAL A 400 MM EM LAJE, COM SUPORTE EM PERFILADO, INCLUSIVE PERFILADO, VERGALHÃO E ACESSÓRIOS, EXCLUSIVE ELETROCALHA/LEITO</t>
  </si>
  <si>
    <t>ED-19507</t>
  </si>
  <si>
    <t>FIXAÇÃO DE ELETROCALHA/LEITO HORIZONTAL COM LARGURA MENOR OU IGUAL A 200 MM EM LAJE, COM SUPORTE EM PERFILADO, INCLUSIVE PERFILADO, VERGALHÃO E ACESSÓRIOS, EXCLUSIVE ELETROCALHA/LEITO</t>
  </si>
  <si>
    <t>ED-49461</t>
  </si>
  <si>
    <t>VERGALHÃO DE AÇO COM ROSCA TOTAL PARA PERFILADO, DIÂMETRO 1/4", INCLUSIVE FORNECIMENTO, FIXAÇÃO E INSTALAÇÃO</t>
  </si>
  <si>
    <t>ED-15650</t>
  </si>
  <si>
    <t>VERGALHÃO DE AÇO COM ROSCA TOTAL PARA PERFILADO, DIÂMETRO 3/8", INCLUSIVE FORNECIMENTO, FIXAÇÃO E INSTALAÇÃO</t>
  </si>
  <si>
    <t>ED-15970</t>
  </si>
  <si>
    <t>VERGALHÃO DE AÇO COM ROSCA TOTAL PARA PERFILADO, DIÂMETRO 5/16", INCLUSIVE FORNECIMENTO, FIXAÇÃO E INSTALAÇÃO</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</si>
  <si>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</si>
  <si>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</si>
  <si>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</si>
  <si>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</si>
  <si>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ED-9955</t>
  </si>
  <si>
    <t>LUMINÁRIA ARANDELA TIPO MEIA-LUA COMPLETA, DIÂMETRO 25 CM, PARA UMA (1) LÂMPADA LED, POTÊNCIA 9W, BULBO A60, FORNECIMENTO E INSTALAÇÃO, INCLUSIVE BASE E LÂMPADA</t>
  </si>
  <si>
    <t>ED-9954</t>
  </si>
  <si>
    <t>LUMINÁRIA ARANDELA TIPO MEIA-LUA, DIÂMETRO 25 CM, PARA UMA (1) LÂMPADA BASE E-27, FORNECIMENTO E INSTALAÇÃO, INCLUSIVE BASE, EXCLUSIVE LÂMPADA</t>
  </si>
  <si>
    <t>ED-49405</t>
  </si>
  <si>
    <t>LUMINÁRIA ARANDELA TIPO TARTARUGA BLINDADA COMPLETA, PARA UMA (1) LÂMPADA FLUORESCENTE COMPACTA 20W, FORNECIMENTO E INSTALAÇÃO, INCLUSIVE BASE E LÂMPADA</t>
  </si>
  <si>
    <t>ED-49404</t>
  </si>
  <si>
    <t>LUMINÁRIA ARANDELA TIPO TARTARUGA BLINDADA, PARA UMA (1) LÂMPADA BASE E-27, POTÊNCIA MÁXIMA 60W, FORNECIMENTO E INSTALAÇÃO, EXCLUSIVE BASE E LÂMPADA</t>
  </si>
  <si>
    <t>ED-49403</t>
  </si>
  <si>
    <t>LUMINÁRIA ARANDELA TIPO TARTARUGA COMPLETA, PARA UMA (1) LÂMPADA FLUORESCENTE COMPACTA 20W, FORNECIMENTO E INSTALAÇÃO, INCLUSIVE BASE E LÂMPADA</t>
  </si>
  <si>
    <t>ED-49402</t>
  </si>
  <si>
    <t>LUMINÁRIA ARANDELA TIPO TARTARUGA, PARA UMA (1) LÂMPADA BASE E-27, POTÊNCIA MÁXIMA 60W, FORNECIMENTO E INSTALAÇÃO, EXCLUSIVE BASE E LÂMPADA</t>
  </si>
  <si>
    <t>ED-49387</t>
  </si>
  <si>
    <t>LUMINÁRIA COMERCIAL CHANFRADA DE SOBREPOR COMPLETA, PARA DUAS (2) LÂMPADAS TUBULARES FLUORESCENTE 2X16W-ØT8, FORNECIMENTO E INSTALAÇÃO, INCLUSIVE BASE, REATOR E LÂMPADAS</t>
  </si>
  <si>
    <t>ED-49393</t>
  </si>
  <si>
    <t>LUMINÁRIA COMERCIAL CHANFRADA DE SOBREPOR COMPLETA, PARA DUAS (2) LÂMPADAS TUBULARES FLUORESCENTE 2X32W-ØT8, FORNECIMENTO E INSTALAÇÃO, INCLUSIVE BASE, REATOR E LÂMPADAS</t>
  </si>
  <si>
    <t>ED-13338</t>
  </si>
  <si>
    <t>LUMINÁRIA COMERCIAL CHANFRADA DE SOBREPOR COMPLETA, PARA DUAS (2) LÂMPADAS TUBULARES LED 2X18W-ØT8, TEMPERATURA DA COR 6500K, FORNECIMENTO E INSTALAÇÃO, INCLUSIVE BASE E LÂMPADAS</t>
  </si>
  <si>
    <t>ED-13337</t>
  </si>
  <si>
    <t>LUMINÁRIA COMERCIAL CHANFRADA DE SOBREPOR COMPLETA, PARA DUAS (2) LÂMPADAS TUBULARES LED 2X9W-ØT8, TEMPERATURA DA COR 6500K, FORNECIMENTO E INSTALAÇÃO, INCLUSIVE BASE E LÂMPADAS</t>
  </si>
  <si>
    <t>ED-49389</t>
  </si>
  <si>
    <t>LUMINÁRIA COMERCIAL CHANFRADA DE SOBREPOR COMPLETA, PARA QUATRO (4) LÂMPADAS TUBULARES FLUORESCENTE 4X16W-ØT8, FORNECIMENTO E INSTALAÇÃO, INCLUSIVE BASE, REATOR E LÂMPADAS</t>
  </si>
  <si>
    <t>ED-49395</t>
  </si>
  <si>
    <t>LUMINÁRIA COMERCIAL CHANFRADA DE SOBREPOR COMPLETA, PARA QUATRO (4) LÂMPADAS TUBULARES FLUORESCENTE 4X32W-ØT8, FORNECIMENTO E INSTALAÇÃO, INCLUSIVE BASE, REATOR E LÂMPADAS</t>
  </si>
  <si>
    <t>ED-13340</t>
  </si>
  <si>
    <t>LUMINÁRIA COMERCIAL CHANFRADA DE SOBREPOR COMPLETA, PARA QUATRO (4) LÂMPADAS TUBULARES LED 4X18W-ØT8, TEMPERATURA DA COR 6500K, FORNECIMENTO E INSTALAÇÃO, INCLUSIVE BASE E LÂMPADA</t>
  </si>
  <si>
    <t>ED-13339</t>
  </si>
  <si>
    <t>LUMINÁRIA COMERCIAL CHANFRADA DE SOBREPOR COMPLETA, PARA QUATRO (4) LÂMPADAS TUBULARES LED 4X9W-ØT8, TEMPERATURA DA COR 6500K, FORNECIMENTO E INSTALAÇÃO, INCLUSIVE BASE E LÂMPADAS</t>
  </si>
  <si>
    <t>ED-49385</t>
  </si>
  <si>
    <t>LUMINÁRIA COMERCIAL CHANFRADA DE SOBREPOR COMPLETA, PARA UMA (1) LÂMPADA TUBULAR FLUORESCENTE 1X16W-ØT8, FORNECIMENTO E INSTALAÇÃO, INCLUSIVE BASE, REATOR E LÂMPADA</t>
  </si>
  <si>
    <t>ED-49391</t>
  </si>
  <si>
    <t>LUMINÁRIA COMERCIAL CHANFRADA DE SOBREPOR COMPLETA, PARA UMA (1) LÂMPADA TUBULAR FLUORESCENTE 1X32W-ØT8, FORNECIMENTO E INSTALAÇÃO, INCLUSIVE BASE, REATOR E LÂMPADA</t>
  </si>
  <si>
    <t>ED-13336</t>
  </si>
  <si>
    <t>LUMINÁRIA COMERCIAL CHANFRADA DE SOBREPOR COMPLETA, PARA UMA (1) LÂMPADA TUBULAR LED 1X18W-ØT8, TEMPERATURA DA COR 6500K, FORNECIMENTO E INSTALAÇÃO, INCLUSIVE BASE E LÂMPADA</t>
  </si>
  <si>
    <t>ED-13335</t>
  </si>
  <si>
    <t>LUMINÁRIA COMERCIAL CHANFRADA DE SOBREPOR COMPLETA, PARA UMA (1) LÂMPADA TUBULAR LED 1X9W-ØT8, TEMPERATURA DA COR 6500K, FORNECIMENTO E INSTALAÇÃO, INCLUSIVE BASE E LÂMPADA</t>
  </si>
  <si>
    <t>ED-49386</t>
  </si>
  <si>
    <t>LUMINÁRIA COMERCIAL CHANFRADA DE SOBREPOR, PARA DUAS (2) LÂMPADAS TUBULARES FLUORESCENTE 2X16W-ØT8 OU 2X20W-ØT10 OU LED 2X9W-ØT8, FORNECIMENTO E INSTALAÇÃO, EXCLUSIVE BASE, REATOR E LÂMPADAS</t>
  </si>
  <si>
    <t>ED-49392</t>
  </si>
  <si>
    <t>LUMINÁRIA COMERCIAL CHANFRADA DE SOBREPOR, PARA DUAS (2) LÂMPADAS TUBULARES FLUORESCENTE 2X32W-ØT8 OU 2X40W-ØT10 OU LED 2X18W-ØT8, FORNECIMENTO E INSTALAÇÃO, EXCLUSIVE BASE, REATOR E LÂMPADAS</t>
  </si>
  <si>
    <t>ED-49388</t>
  </si>
  <si>
    <t>LUMINÁRIA COMERCIAL CHANFRADA DE SOBREPOR, PARA QUATRO (4) LÂMPADAS TUBULARES FLUORESCENTE 4X16W-ØT8 OU 4X20W-ØT10 OU LED 4X9W-ØT8, FORNECIMENTO E INSTALAÇÃO, EXCLUSIVE BASE, REATOR E LÂMPADAS</t>
  </si>
  <si>
    <t>ED-49394</t>
  </si>
  <si>
    <t>LUMINÁRIA COMERCIAL CHANFRADA DE SOBREPOR, PARA QUATRO (4) LÂMPADAS TUBULARES FLUORESCENTE 4X32W-ØT8 OU 4X40W-ØT10 OU LED 4X18W-ØT8, FORNECIMENTO E INSTALAÇÃO, EXCLUSIVE BASE, REATOR E LÂMPADAS</t>
  </si>
  <si>
    <t>ED-49384</t>
  </si>
  <si>
    <t>LUMINÁRIA COMERCIAL CHANFRADA DE SOBREPOR, PARA UMA (1) LÂMPADA TUBULAR FLUORESCENTE 1X16W-ØT8 OU 1X20W-ØT10 OU LED 1X9W-ØT8, FORNECIMENTO E INSTALAÇÃO, EXCLUSIVE BASE, REATOR E LÂMPADA</t>
  </si>
  <si>
    <t>ED-49390</t>
  </si>
  <si>
    <t>LUMINÁRIA COMERCIAL CHANFRADA DE SOBREPOR, PARA UMA (1) LÂMPADA TUBULAR FLUORESCENTE 1X32W-ØT8 OU 1X40W-ØT10 OU LED 1X18W-ØT8, FORNECIMENTO E INSTALAÇÃO, EXCLUSIVE BASE, REATOR E LÂMPADA</t>
  </si>
  <si>
    <t>ED-13357</t>
  </si>
  <si>
    <t>LUMINÁRIA PLAFON REDONDO DE VIDRO JATEADO REDONDO COMPLETA, DIÂMETRO 25 CM, PARA UMA (1) LÂMPADA LED, POTÊNCIA 15W, BULBO A65, FORNECIMENTO E INSTALAÇÃO, INCLUSIVE BASE E LÂMPADA</t>
  </si>
  <si>
    <t>ED-13356</t>
  </si>
  <si>
    <t>LUMINÁRIA PLAFON REDONDO DE VIDRO JATEADO REDONDO COMPLETA, DIÂMETRO 25 CM, PARA UMA (1) LÂMPADA LED, POTÊNCIA 9W, BULBO A60, FORNECIMENTO E INSTALAÇÃO, INCLUSIVE BASE E LÂMPADA</t>
  </si>
  <si>
    <t>ED-13355</t>
  </si>
  <si>
    <t>LUMINÁRIA PLAFON REDONDO DE VIDRO JATEADO REDONDO, DIÂMETRO 25 CM, PARA UMA (1) LÂMPADA BASE E-27, FORNECIMENTO E INSTALAÇÃO, INCLUSIVE BASE, EXCLUSIVE LÂMPADA</t>
  </si>
  <si>
    <t>ED-49408</t>
  </si>
  <si>
    <t>LUMINÁRIA REFLETORA PARA ILUMINAÇÃO PÚBLICA COM LÂMPADA VAPOR DE MERCÚRIO, 2 REFLETORES DE 250W EM POSTE DE CONCRETO COM 9 M DE ALTURA (COMPLETA)</t>
  </si>
  <si>
    <t>ED-49410</t>
  </si>
  <si>
    <t>LUMINÁRIA REFLETORA PARA ILUMINAÇÃO PÚBLICA COM LÂMPADA VAPOR DE MERCÚRIO, 3 REFLETORES DE 400W EM POSTE DE CONCRETO COM 11 M DE ALTURA (COMPLETA)</t>
  </si>
  <si>
    <t>ED-49409</t>
  </si>
  <si>
    <t>LUMINÁRIA REFLETORA PARA ILUMINAÇÃO PÚBLICA COM LÂMPADA VAPOR DE MERCÚRIO, 6 REFLETORES DE 400W EM POSTE DE CONCRETO COM 9 M DE ALTURA (COMPLETA)</t>
  </si>
  <si>
    <t>ED-49406</t>
  </si>
  <si>
    <t>LUMINÁRIA REFLETORA PARA ILUMINAÇÃO PÚBLICA PARA LÂMPADA VAPOR DE MERCÚRIO, SÓDIO E METÁLICA, 1 PÉTALA, POSTE DE AÇO GALVANIZADO COM 10 M DE ALTURA LIVRE (COMPLETA)</t>
  </si>
  <si>
    <t>ED-49407</t>
  </si>
  <si>
    <t>LUMINÁRIA REFLETORA PARA ILUMINAÇÃO PÚBLICA PARA LÂMPADA VAPOR DE MERCÚRIO, SÓDIO E METÁLICA, 2 PÉTALAS, POSTE DE AÇO GALVANIZADO COM 10 M DE ALTURA LIVRE (COMPLETA)</t>
  </si>
  <si>
    <t>ED-49401</t>
  </si>
  <si>
    <t>LUMINÁRIA TIPO DROPS COM BASE SUPORTE GALVANIZADA E GLOBO LEITOSO COMPLETA, PARA UMA (1) LÂMPADA FLUORESCENTE COMPACTA DE 20W, FORNECIMENTO E INSTALAÇÃO, INCLUSIVE BASE E LÂMPADA</t>
  </si>
  <si>
    <t>ED-13354</t>
  </si>
  <si>
    <t>LUMINÁRIA TIPO DROPS COM BASE SUPORTE GALVANIZADA E GLOBO LEITOSO COMPLETA, PARA UMA (1) LÂMPADA LED, POTÊNCIA 15W, BULBO A65, FORNECIMENTO E INSTALAÇÃO, INCLUSIVE BASE E LÂMPADA</t>
  </si>
  <si>
    <t>ED-13353</t>
  </si>
  <si>
    <t>LUMINÁRIA TIPO DROPS COM BASE SUPORTE GALVANIZADA E GLOBO LEITOSO COMPLETA, PARA UMA (1) LÂMPADA LED, POTÊNCIA 9W, BULBO A60, FORNECIMENTO E INSTALAÇÃO, INCLUSIVE BASE E LÂMPADA</t>
  </si>
  <si>
    <t>ED-49400</t>
  </si>
  <si>
    <t>LUMINÁRIA TIPO DROPS COM BASE SUPORTE GALVANIZADA E GLOBO LEITOSO, PARA UMA (1) LÂMPADA BASE E-27, FORNECIMENTO E INSTALAÇÃO, EXCLUSIVE BASE E LÂMPADA</t>
  </si>
  <si>
    <t>ED-49496</t>
  </si>
  <si>
    <t>PROJETOR EXTERNO PARA LÂMPADA A VAPOR DE MERCÚRIO , DE IODETO METÁLICO OU DE SÓDIO, COM ÂNGULO REGULÁVEL, COM ALOJAMENTO PARA REATOR, COMPLETO</t>
  </si>
  <si>
    <t>ED-49514</t>
  </si>
  <si>
    <t>REATOR ELETRÔNICO, ALTO FATOR DE POTÊNCIA (A.F.P), PARTIDA RÁPIDA, PARA DUAS (2) LÂMPADAS TUBULARES, POTÊNCIA 16W, FORNECIMENTO E INSTALAÇÃO</t>
  </si>
  <si>
    <t>ED-49518</t>
  </si>
  <si>
    <t>REATOR ELETRÔNICO, ALTO FATOR DE POTÊNCIA (A.F.P), PARTIDA RÁPIDA, PARA DUAS (2) LÂMPADAS TUBULARES, POTÊNCIA 20W, FORNECIMENTO E INSTALAÇÃO</t>
  </si>
  <si>
    <t>ED-49516</t>
  </si>
  <si>
    <t>REATOR ELETRÔNICO, ALTO FATOR DE POTÊNCIA (A.F.P), PARTIDA RÁPIDA, PARA DUAS (2) LÂMPADAS TUBULARES, POTÊNCIA 32W, FORNECIMENTO E INSTALAÇÃO</t>
  </si>
  <si>
    <t>ED-49520</t>
  </si>
  <si>
    <t>REATOR ELETRÔNICO, ALTO FATOR DE POTÊNCIA (A.F.P), PARTIDA RÁPIDA, PARA DUAS (2) LÂMPADAS TUBULARES, POTÊNCIA 40W, FORNECIMENTO E INSTALAÇÃO</t>
  </si>
  <si>
    <t>ED-49513</t>
  </si>
  <si>
    <t>REATOR ELETRÔNICO, ALTO FATOR DE POTÊNCIA (A.F.P), PARTIDA RÁPIDA, PARA UMA (1) LÂMPADA TUBULAR, POTÊNCIA 16W, FORNECIMENTO E INSTALAÇÃO</t>
  </si>
  <si>
    <t>ED-49517</t>
  </si>
  <si>
    <t>REATOR ELETRÔNICO, ALTO FATOR DE POTÊNCIA (A.F.P), PARTIDA RÁPIDA, PARA UMA (1) LÂMPADA TUBULAR, POTÊNCIA 20W, FORNECIMENTO E INSTALAÇÃO</t>
  </si>
  <si>
    <t>ED-49515</t>
  </si>
  <si>
    <t>REATOR ELETRÔNICO, ALTO FATOR DE POTÊNCIA (A.F.P), PARTIDA RÁPIDA, PARA UMA (1) LÂMPADA TUBULAR, POTÊNCIA 32W, FORNECIMENTO E INSTALAÇÃO</t>
  </si>
  <si>
    <t>ED-49519</t>
  </si>
  <si>
    <t>REATOR ELETRÔNICO, ALTO FATOR DE POTÊNCIA (A.F.P), PARTIDA RÁPIDA, PARA UMA (1) LÂMPADA TUBULAR, POTÊNCIA 40W, FORNECIMENTO E INSTALAÇÃO</t>
  </si>
  <si>
    <t>ED-49371</t>
  </si>
  <si>
    <t>ED-49372</t>
  </si>
  <si>
    <t>ED-49373</t>
  </si>
  <si>
    <t>ED-49374</t>
  </si>
  <si>
    <t>ED-49370</t>
  </si>
  <si>
    <t>ED-13343</t>
  </si>
  <si>
    <t>LÂMPADA LED, BASE E27, POTÊNCIA 15W, BULBO A65, TEMPERATURA DA COR 6500K, TENSÃO 110-127V, FORNECIMENTO E INSTALAÇÃO, EXCLUSIVE LUMINÁRIA</t>
  </si>
  <si>
    <t>ED-13344</t>
  </si>
  <si>
    <t>LÂMPADA LED, BASE E27, POTÊNCIA 20W, BULBO A70, TEMPERATURA DA COR 6500K, TENSÃO 110-127V, FORNECIMENTO E INSTALAÇÃO, EXCLUSIVE LUMINÁRIA</t>
  </si>
  <si>
    <t>ED-13342</t>
  </si>
  <si>
    <t>LÂMPADA LED, BASE E27, POTÊNCIA 9W, BULBO A60, TEMPERATURA DA COR 6500K, TENSÃO 110-127V, FORNECIMENTO E INSTALAÇÃO, EXCLUSIVE LUMINÁRIA</t>
  </si>
  <si>
    <t>ED-49379</t>
  </si>
  <si>
    <t>LÂMPADA MISTA DE 160W/220V</t>
  </si>
  <si>
    <t>ED-49375</t>
  </si>
  <si>
    <t>LÂMPADA TUBULAR FLUORESCENTE, BASE G13, POTÊNCIA 16W, FORNECIMENTO E INSTALAÇÃO, EXCLUSIVE REATOR E LUMINÁRIA</t>
  </si>
  <si>
    <t>ED-49377</t>
  </si>
  <si>
    <t>LÂMPADA TUBULAR FLUORESCENTE, BASE G13, POTÊNCIA 20W, FORNECIMENTO E INSTALAÇÃO, EXCLUSIVE REATOR E LUMINÁRIA</t>
  </si>
  <si>
    <t>ED-49376</t>
  </si>
  <si>
    <t>LÂMPADA TUBULAR FLUORESCENTE, BASE G13, POTÊNCIA 32W, FORNECIMENTO E INSTALAÇÃO, EXCLUSIVE REATOR E LUMINÁRIA</t>
  </si>
  <si>
    <t>ED-49378</t>
  </si>
  <si>
    <t>LÂMPADA TUBULAR FLUORESCENTE, BASE G13, POTÊNCIA 40W, FORNECIMENTO E INSTALAÇÃO, EXCLUSIVE REATOR E LUMINÁRIA</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</si>
  <si>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</si>
  <si>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</si>
  <si>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</si>
  <si>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</si>
  <si>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ED-9972</t>
  </si>
  <si>
    <t>LÂMPADA TUBULAR LED, BASE G13, POTÊNCIA 9W, DIÂMETRO 26MM/T8, TEMPERATURA DA COR 6500K, FORNECIMENTO E INSTALAÇÃO, EXCLUSIVE LUMINÁRIA</t>
  </si>
  <si>
    <t>ED-49380</t>
  </si>
  <si>
    <t>RECEPTÁCULO DE PORCELANA PARA LÂMPADA COM ROSCA E-27, FORNECIMENTO E INSTALAÇÃO</t>
  </si>
  <si>
    <t>ED-49298</t>
  </si>
  <si>
    <t>DUTO CORRUGADO EM PEAD (POLIETILENO DE ALTA DENSIDADE), PARA PROTEÇÃO DE CABOS SUBTERRÂNEOS DN 100 MM (4")</t>
  </si>
  <si>
    <t>ED-49299</t>
  </si>
  <si>
    <t>DUTO CORRUGADO EM PEAD (POLIETILENO DE ALTA DENSIDADE), PARA PROTEÇÃO DE CABOS SUBTERRÂNEOS DN 125 MM (5")</t>
  </si>
  <si>
    <t>ED-49300</t>
  </si>
  <si>
    <t>DUTO CORRUGADO EM PEAD (POLIETILENO DE ALTA DENSIDADE), PARA PROTEÇÃO DE CABOS SUBTERRÂNEOS DN 150 MM (6")</t>
  </si>
  <si>
    <t>ED-4155</t>
  </si>
  <si>
    <t>DUTO CORRUGADO EM PEAD (POLIETILENO DE ALTA DENSIDADE), PARA PROTEÇÃO DE CABOS SUBTERRÂNEOS DN 30 MM (1.1/4")</t>
  </si>
  <si>
    <t>ED-49295</t>
  </si>
  <si>
    <t>DUTO CORRUGADO EM PEAD (POLIETILENO DE ALTA DENSIDADE), PARA PROTEÇÃO DE CABOS SUBTERRÂNEOS DN 40 MM (1.1/2")</t>
  </si>
  <si>
    <t>ED-49296</t>
  </si>
  <si>
    <t>DUTO CORRUGADO EM PEAD (POLIETILENO DE ALTA DENSIDADE), PARA PROTEÇÃO DE CABOS SUBTERRÂNEOS DN 50 MM (2")</t>
  </si>
  <si>
    <t>ED-49297</t>
  </si>
  <si>
    <t>DUTO CORRUGADO EM PEAD (POLIETILENO DE ALTA DENSIDADE), PARA PROTEÇÃO DE CABOS SUBTERRÂNEOS DN 75 MM (3")</t>
  </si>
  <si>
    <t>ED-49334</t>
  </si>
  <si>
    <t>ENVELOPE DE CONCRETO PARA PROTEÇÃO DE TUBOS DE PVC ENTERRADO - CONCRETO TIPO A FCK = 13,5 MPA</t>
  </si>
  <si>
    <t>ED-49440</t>
  </si>
  <si>
    <t>ARMAÇÃO SECUNDÁRIA DE UM ESTRIBO, EM AÇO GALVANIZADO, PARA FIXAÇÃO DE ISOLADOR ROLDANA, EXCLUSIVE ISOLADOR, INCLUSIVE INSTALAÇÃO</t>
  </si>
  <si>
    <t>ED-20579</t>
  </si>
  <si>
    <t>ENTRADA DE ENERGIA AÉREA, TIPO B1, PADRÃO CEMIG, CARGA INSTALADA DE ATÉ 10KW, BIFÁSICO, COM SAÍDA SUBTERRÂNEA, INCLUSIVE POSTE, CAIXA PARA MEDIDOR, DISJUNTOR, BARRAMENTO, ATERRAMENTO E ACESSÓRIOS</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</si>
  <si>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</si>
  <si>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</si>
  <si>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</si>
  <si>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</si>
  <si>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</si>
  <si>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</si>
  <si>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</si>
  <si>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</si>
  <si>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</si>
  <si>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</si>
  <si>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</si>
  <si>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</si>
  <si>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</si>
  <si>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</si>
  <si>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</si>
  <si>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</si>
  <si>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</si>
  <si>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</si>
  <si>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</si>
  <si>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</si>
  <si>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</si>
  <si>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</si>
  <si>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</si>
  <si>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</si>
  <si>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</si>
  <si>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</si>
  <si>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</si>
  <si>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</si>
  <si>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</si>
  <si>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</si>
  <si>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</si>
  <si>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</si>
  <si>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</si>
  <si>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</si>
  <si>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</si>
  <si>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</si>
  <si>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ED-49443</t>
  </si>
  <si>
    <t>ISOLADOR ROLDANA EM PORCELANA, TENSÃO NOMINAL 1KV, EXCLUSIVE ARMAÇÃO SECUNDÁRIA, INCLUSIVE INSTALAÇÃO</t>
  </si>
  <si>
    <t>ED-49060</t>
  </si>
  <si>
    <t>CANALETA EM PVC PARA INSTALAÇÃO ELÉTRICA APARENTE, INCLUSIVE CONEXÕES, DIMENSÕES 20 X 10 MM</t>
  </si>
  <si>
    <t>ED-49061</t>
  </si>
  <si>
    <t>CANALETA EM PVC PARA INSTALAÇÃO ELÉTRICA APARENTE, INCLUSIVE CONEXÕES, DIMENSÕES 50 X 20 MM</t>
  </si>
  <si>
    <t>ED-49208</t>
  </si>
  <si>
    <t>CAIXA PARA MEDIÇÃO, TIPO CM-10,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</si>
  <si>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</si>
  <si>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</si>
  <si>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</si>
  <si>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</si>
  <si>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ED-49211</t>
  </si>
  <si>
    <t>CAIXA PARA MEDIÇÃO, TIPO CM-18, DIMENSÕES CONFORME PADRÃO CEMIG, EXCLUSIVE DISJUNTOR, INCLUSIVE BARRAMENTO PARA DISJUNTOR DE 1000A ATÉ 1250A E INSTALAÇÃO</t>
  </si>
  <si>
    <t>ED-49207</t>
  </si>
  <si>
    <t>CAIXA PARA MEDIÇÃO, TIPO CM-18, DIMENSÕES CONFORME PADRÃO CEMIG, EXCLUSIVE DISJUNTOR, INCLUSIVE BARRAMENTO PARA DISJUNTOR DE 450A ATÉ 630A E INSTALAÇÃO</t>
  </si>
  <si>
    <t>ED-49209</t>
  </si>
  <si>
    <t>CAIXA PARA MEDIÇÃO, TIPO CM-18, DIMENSÕES CONFORME PADRÃO CEMIG, EXCLUSIVE DISJUNTOR, INCLUSIVE BARRAMENTO PARA DISJUNTOR DE 700A ATÉ 800A E INSTALAÇÃO</t>
  </si>
  <si>
    <t>ED-20650</t>
  </si>
  <si>
    <t>CAIXA PARA MEDIÇÃO, TIPO CM-19, DIMENSÕES CONFORME PADRÃO CEMIG, EXCLUSIVE BARRAMENTO E DISJUNTOR, INCLUSIVE INSTALAÇÃO</t>
  </si>
  <si>
    <t>ED-49212</t>
  </si>
  <si>
    <t>CAIXA PARA MEDIÇÃO, TIPO CM-2, DIMENSÕES CONFORME PADRÃO CEMIG, EXCLUSIVE DISJUNTOR, INCLUSIVE INSTALAÇÃO</t>
  </si>
  <si>
    <t>ED-49203</t>
  </si>
  <si>
    <t>CAIXA PARA MEDIÇÃO, TIPO CM-3, COM VISOR DO LEITOR PARA VIA PÚBLICA (LVP), DIMENSÕES CONFORME PADRÃO CEMIG, EXCLUSIVE DISJUNTOR, INCLUSIVE INSTALAÇÃO</t>
  </si>
  <si>
    <t>ED-49210</t>
  </si>
  <si>
    <t>CAIXA PARA MEDIÇÃO, TIPO CM-4, DIMENSÕES CONFORME PADRÃO CEMIG, EXCLUSIVE DISJUNTOR, INCLUSIVE INSTALAÇÃO</t>
  </si>
  <si>
    <t>ED-20649</t>
  </si>
  <si>
    <t>CAIXA PARA MEDIÇÃO, TIPO CM-9, DIMENSÕES CONFORME PADRÃO CEMIG, EXCLUSIVE DISJUNTOR, INCLUSIVE INSTALAÇÃO</t>
  </si>
  <si>
    <t>ED-49506</t>
  </si>
  <si>
    <t>QUADRO DE DISTRIBUIÇÃO DE LUZ EM PVC DE EMBUTIR, ATÉ 16 DIVISÕES MODULARES, DIMENSÕES EXTERNAS 260 X 310 X 85 MM</t>
  </si>
  <si>
    <t>ED-49505</t>
  </si>
  <si>
    <t>QUADRO DE DISTRIBUIÇÃO DE LUZ EM PVC DE EMBUTIR, ATÉ 8 DIVISÕES MODULARES, DIMENSÕES EXTERNAS 160 X 240 X 89 MM</t>
  </si>
  <si>
    <t>ED-49499</t>
  </si>
  <si>
    <t>QUADRO DE DISTRIBUIÇÃO PARA 12 MÓDULOS COM BARRAMENTO E CHAVE</t>
  </si>
  <si>
    <t>ED-49500</t>
  </si>
  <si>
    <t>QUADRO DE DISTRIBUIÇÃO PARA 20 MÓDULOS COM BARRAMENTO 100 A</t>
  </si>
  <si>
    <t>ED-49501</t>
  </si>
  <si>
    <t>QUADRO DE DISTRIBUIÇÃO PARA 24 MÓDULOS COM BARRAMENTO 100 A</t>
  </si>
  <si>
    <t>ED-49502</t>
  </si>
  <si>
    <t>QUADRO DE DISTRIBUIÇÃO PARA 36 MÓDULOS COM BARRAMENTO 100 A</t>
  </si>
  <si>
    <t>ED-49503</t>
  </si>
  <si>
    <t>QUADRO DE DISTRIBUIÇÃO PARA 42 MÓDULOS COM BARRAMENTO 100 A</t>
  </si>
  <si>
    <t>ED-49504</t>
  </si>
  <si>
    <t>QUADRO DE DISTRIBUIÇÃO PARA 50 MÓDULOS COM BARRAMENTO 100 A</t>
  </si>
  <si>
    <t>ED-49498</t>
  </si>
  <si>
    <t>QUADRO DE DISTRIBUIÇÃO PARA 8 MÓDULOS COM BARRAMENTO E CHAVE</t>
  </si>
  <si>
    <t>ED-49248</t>
  </si>
  <si>
    <t>DISJUNTOR BIPOLAR TERMOMAGNÉTICO 10KA, DE 100A</t>
  </si>
  <si>
    <t>ED-49249</t>
  </si>
  <si>
    <t>DISJUNTOR BIPOLAR TERMOMAGNÉTICO 10KA, DE 120A</t>
  </si>
  <si>
    <t>ED-49250</t>
  </si>
  <si>
    <t>DISJUNTOR BIPOLAR TERMOMAGNÉTICO 10KA, DE 125A</t>
  </si>
  <si>
    <t>ED-49251</t>
  </si>
  <si>
    <t>DISJUNTOR BIPOLAR TERMOMAGNÉTICO 10KA, DE 200A</t>
  </si>
  <si>
    <t>ED-49240</t>
  </si>
  <si>
    <t>DISJUNTOR BIPOLAR TERMOMAGNÉTICO 10KA, DE 25A</t>
  </si>
  <si>
    <t>ED-49241</t>
  </si>
  <si>
    <t>DISJUNTOR BIPOLAR TERMOMAGNÉTICO 10KA, DE 30A</t>
  </si>
  <si>
    <t>ED-49242</t>
  </si>
  <si>
    <t>DISJUNTOR BIPOLAR TERMOMAGNÉTICO 10KA, DE 35A</t>
  </si>
  <si>
    <t>ED-49243</t>
  </si>
  <si>
    <t>DISJUNTOR BIPOLAR TERMOMAGNÉTICO 10KA, DE 40A</t>
  </si>
  <si>
    <t>ED-49244</t>
  </si>
  <si>
    <t>DISJUNTOR BIPOLAR TERMOMAGNÉTICO 10KA, DE 50A</t>
  </si>
  <si>
    <t>ED-49245</t>
  </si>
  <si>
    <t>DISJUNTOR BIPOLAR TERMOMAGNÉTICO 10KA, DE 60A</t>
  </si>
  <si>
    <t>ED-49246</t>
  </si>
  <si>
    <t>DISJUNTOR BIPOLAR TERMOMAGNÉTICO 10KA, DE 70A</t>
  </si>
  <si>
    <t>ED-49247</t>
  </si>
  <si>
    <t>DISJUNTOR BIPOLAR TERMOMAGNÉTICO 10KA, DE 90A</t>
  </si>
  <si>
    <t>ED-49268</t>
  </si>
  <si>
    <t>DISJUNTOR BIPOLAR TERMOMAGNÉTICO 5KA, DE 10A</t>
  </si>
  <si>
    <t>ED-49281</t>
  </si>
  <si>
    <t>DISJUNTOR BIPOLAR TERMOMAGNÉTICO 5KA, DE 100A</t>
  </si>
  <si>
    <t>ED-49269</t>
  </si>
  <si>
    <t>DISJUNTOR BIPOLAR TERMOMAGNÉTICO 5KA, DE 15A</t>
  </si>
  <si>
    <t>ED-49270</t>
  </si>
  <si>
    <t>DISJUNTOR BIPOLAR TERMOMAGNÉTICO 5KA, DE 16A</t>
  </si>
  <si>
    <t>ED-49271</t>
  </si>
  <si>
    <t>DISJUNTOR BIPOLAR TERMOMAGNÉTICO 5KA, DE 20A</t>
  </si>
  <si>
    <t>ED-49272</t>
  </si>
  <si>
    <t>DISJUNTOR BIPOLAR TERMOMAGNÉTICO 5KA, DE 25A</t>
  </si>
  <si>
    <t>ED-49273</t>
  </si>
  <si>
    <t>DISJUNTOR BIPOLAR TERMOMAGNÉTICO 5KA, DE 30A</t>
  </si>
  <si>
    <t>ED-49274</t>
  </si>
  <si>
    <t>DISJUNTOR BIPOLAR TERMOMAGNÉTICO 5KA, DE 32A</t>
  </si>
  <si>
    <t>ED-49275</t>
  </si>
  <si>
    <t>DISJUNTOR BIPOLAR TERMOMAGNÉTICO 5KA, DE 35A</t>
  </si>
  <si>
    <t>ED-49276</t>
  </si>
  <si>
    <t>DISJUNTOR BIPOLAR TERMOMAGNÉTICO 5KA, DE 40A</t>
  </si>
  <si>
    <t>ED-49277</t>
  </si>
  <si>
    <t>DISJUNTOR BIPOLAR TERMOMAGNÉTICO 5KA, DE 50A</t>
  </si>
  <si>
    <t>ED-49278</t>
  </si>
  <si>
    <t>DISJUNTOR BIPOLAR TERMOMAGNÉTICO 5KA, DE 60A</t>
  </si>
  <si>
    <t>ED-49279</t>
  </si>
  <si>
    <t>DISJUNTOR BIPOLAR TERMOMAGNÉTICO 5KA, DE 70A</t>
  </si>
  <si>
    <t>ED-49280</t>
  </si>
  <si>
    <t>DISJUNTOR BIPOLAR TERMOMAGNÉTICO 5KA, DE 90A</t>
  </si>
  <si>
    <t>ED-15114</t>
  </si>
  <si>
    <t>DISJUNTOR DE PROTEÇÃO DIFERENCIAL RESIDUAL (DR), BIPOLAR, TIPO DIN, CORRENTE NOMINAL DE 25A, ALTA SENSIBILIDADE, CORRENTE DIFERENCIAL RESIDUAL NOMINAL COM ATUAÇÃO DE 30MA</t>
  </si>
  <si>
    <t>ED-15115</t>
  </si>
  <si>
    <t>DISJUNTOR DE PROTEÇÃO DIFERENCIAL RESIDUAL (DR), BIPOLAR, TIPO DIN, CORRENTE NOMINAL DE 40A, ALTA SENSIBILIDADE, CORRENTE DIFERENCIAL RESIDUAL NOMINAL COM ATUAÇÃO DE 30MA</t>
  </si>
  <si>
    <t>ED-15116</t>
  </si>
  <si>
    <t>DISJUNTOR DE PROTEÇÃO DIFERENCIAL RESIDUAL (DR), BIPOLAR, TIPO DIN, CORRENTE NOMINAL DE 63A, ALTA SENSIBILIDADE, CORRENTE DIFERENCIAL RESIDUAL NOMINAL COM ATUAÇÃO DE 30MA</t>
  </si>
  <si>
    <t>ED-15117</t>
  </si>
  <si>
    <t>DISJUNTOR DE PROTEÇÃO DIFERENCIAL RESIDUAL (DR), TETRAPOLAR, TIPO DIN, CORRENTE NOMINAL DE 63A, ALTA SENSIBILIDADE, CORRENTE DIFERENCIAL RESIDUAL NOMINAL COM ATUAÇÃO DE 30MA</t>
  </si>
  <si>
    <t>ED-49228</t>
  </si>
  <si>
    <t>DISJUNTOR MONOPOLAR TERMOMAGNÉTICO 5KA, DE 10A</t>
  </si>
  <si>
    <t>ED-49229</t>
  </si>
  <si>
    <t>DISJUNTOR MONOPOLAR TERMOMAGNÉTICO 5KA, DE 15A</t>
  </si>
  <si>
    <t>ED-49230</t>
  </si>
  <si>
    <t>DISJUNTOR MONOPOLAR TERMOMAGNÉTICO 5KA, DE 16A</t>
  </si>
  <si>
    <t>ED-49231</t>
  </si>
  <si>
    <t>DISJUNTOR MONOPOLAR TERMOMAGNÉTICO 5KA, DE 20A</t>
  </si>
  <si>
    <t>ED-49232</t>
  </si>
  <si>
    <t>DISJUNTOR MONOPOLAR TERMOMAGNÉTICO 5KA, DE 25A</t>
  </si>
  <si>
    <t>ED-49233</t>
  </si>
  <si>
    <t>DISJUNTOR MONOPOLAR TERMOMAGNÉTICO 5KA, DE 30A</t>
  </si>
  <si>
    <t>ED-49234</t>
  </si>
  <si>
    <t>DISJUNTOR MONOPOLAR TERMOMAGNÉTICO 5KA, DE 32A</t>
  </si>
  <si>
    <t>ED-49235</t>
  </si>
  <si>
    <t>DISJUNTOR MONOPOLAR TERMOMAGNÉTICO 5KA, DE 35A</t>
  </si>
  <si>
    <t>ED-49236</t>
  </si>
  <si>
    <t>DISJUNTOR MONOPOLAR TERMOMAGNÉTICO 5KA, DE 40A</t>
  </si>
  <si>
    <t>ED-49237</t>
  </si>
  <si>
    <t>DISJUNTOR MONOPOLAR TERMOMAGNÉTICO 5KA, DE 50A</t>
  </si>
  <si>
    <t>ED-49238</t>
  </si>
  <si>
    <t>DISJUNTOR MONOPOLAR TERMOMAGNÉTICO 5KA, DE 60A</t>
  </si>
  <si>
    <t>ED-49239</t>
  </si>
  <si>
    <t>DISJUNTOR MONOPOLAR TERMOMAGNÉTICO 5KA, DE 70A</t>
  </si>
  <si>
    <t>ED-49294</t>
  </si>
  <si>
    <t>DISJUNTOR TERMOMAGNÉTICO 150A PARA MEDIDOR</t>
  </si>
  <si>
    <t>ED-49252</t>
  </si>
  <si>
    <t>DISJUNTOR TRIPOLAR TERMOMAGNÉTICO 10KA, DE 10A</t>
  </si>
  <si>
    <t>ED-49263</t>
  </si>
  <si>
    <t>DISJUNTOR TRIPOLAR TERMOMAGNÉTICO 10KA, DE 100A</t>
  </si>
  <si>
    <t>ED-49264</t>
  </si>
  <si>
    <t>DISJUNTOR TRIPOLAR TERMOMAGNÉTICO 10KA, DE 120A</t>
  </si>
  <si>
    <t>ED-49265</t>
  </si>
  <si>
    <t>DISJUNTOR TRIPOLAR TERMOMAGNÉTICO 10KA, DE 125A</t>
  </si>
  <si>
    <t>ED-49253</t>
  </si>
  <si>
    <t>DISJUNTOR TRIPOLAR TERMOMAGNÉTICO 10KA, DE 15A</t>
  </si>
  <si>
    <t>ED-49267</t>
  </si>
  <si>
    <t>DISJUNTOR TRIPOLAR TERMOMAGNÉTICO 10KA, DE 175A</t>
  </si>
  <si>
    <t>ED-49254</t>
  </si>
  <si>
    <t>DISJUNTOR TRIPOLAR TERMOMAGNÉTICO 10KA, DE 20A</t>
  </si>
  <si>
    <t>ED-49266</t>
  </si>
  <si>
    <t>DISJUNTOR TRIPOLAR TERMOMAGNÉTICO 10KA, DE 200A</t>
  </si>
  <si>
    <t>ED-49255</t>
  </si>
  <si>
    <t>DISJUNTOR TRIPOLAR TERMOMAGNÉTICO 10KA, DE 25A</t>
  </si>
  <si>
    <t>ED-49256</t>
  </si>
  <si>
    <t>DISJUNTOR TRIPOLAR TERMOMAGNÉTICO 10KA, DE 30A</t>
  </si>
  <si>
    <t>ED-49257</t>
  </si>
  <si>
    <t>DISJUNTOR TRIPOLAR TERMOMAGNÉTICO 10KA, DE 35A</t>
  </si>
  <si>
    <t>ED-49258</t>
  </si>
  <si>
    <t>DISJUNTOR TRIPOLAR TERMOMAGNÉTICO 10KA, DE 40A</t>
  </si>
  <si>
    <t>ED-49259</t>
  </si>
  <si>
    <t>DISJUNTOR TRIPOLAR TERMOMAGNÉTICO 10KA, DE 50A</t>
  </si>
  <si>
    <t>ED-49260</t>
  </si>
  <si>
    <t>DISJUNTOR TRIPOLAR TERMOMAGNÉTICO 10KA, DE 60A</t>
  </si>
  <si>
    <t>ED-49261</t>
  </si>
  <si>
    <t>DISJUNTOR TRIPOLAR TERMOMAGNÉTICO 10KA, DE 70A</t>
  </si>
  <si>
    <t>ED-49262</t>
  </si>
  <si>
    <t>DISJUNTOR TRIPOLAR TERMOMAGNÉTICO 10KA, DE 90A</t>
  </si>
  <si>
    <t>ED-49282</t>
  </si>
  <si>
    <t>DISJUNTOR TRIPOLAR TERMOMAGNÉTICO 5KA, DE 10A</t>
  </si>
  <si>
    <t>ED-49293</t>
  </si>
  <si>
    <t>DISJUNTOR TRIPOLAR TERMOMAGNÉTICO 5KA, DE 100A</t>
  </si>
  <si>
    <t>ED-49283</t>
  </si>
  <si>
    <t>DISJUNTOR TRIPOLAR TERMOMAGNÉTICO 5KA, DE 15A</t>
  </si>
  <si>
    <t>ED-49284</t>
  </si>
  <si>
    <t>DISJUNTOR TRIPOLAR TERMOMAGNÉTICO 5KA, DE 20A</t>
  </si>
  <si>
    <t>ED-49285</t>
  </si>
  <si>
    <t>DISJUNTOR TRIPOLAR TERMOMAGNÉTICO 5KA, DE 25A</t>
  </si>
  <si>
    <t>ED-49286</t>
  </si>
  <si>
    <t>DISJUNTOR TRIPOLAR TERMOMAGNÉTICO 5KA, DE 30A</t>
  </si>
  <si>
    <t>ED-49287</t>
  </si>
  <si>
    <t>DISJUNTOR TRIPOLAR TERMOMAGNÉTICO 5KA, DE 35A</t>
  </si>
  <si>
    <t>ED-49288</t>
  </si>
  <si>
    <t>DISJUNTOR TRIPOLAR TERMOMAGNÉTICO 5KA, DE 40A</t>
  </si>
  <si>
    <t>ED-49289</t>
  </si>
  <si>
    <t>DISJUNTOR TRIPOLAR TERMOMAGNÉTICO 5KA, DE 50A</t>
  </si>
  <si>
    <t>ED-49290</t>
  </si>
  <si>
    <t>DISJUNTOR TRIPOLAR TERMOMAGNÉTICO 5KA, DE 60A</t>
  </si>
  <si>
    <t>ED-49291</t>
  </si>
  <si>
    <t>DISJUNTOR TRIPOLAR TERMOMAGNÉTICO 5KA, DE 70A</t>
  </si>
  <si>
    <t>ED-49292</t>
  </si>
  <si>
    <t>DISJUNTOR TRIPOLAR TERMOMAGNÉTICO 5KA, DE 90A</t>
  </si>
  <si>
    <t>ED-49528</t>
  </si>
  <si>
    <t>SUPRESSOR DE SURTO PARA PROTEÇÃO DE CENTRAL DE TELECOMUNICAÇÕES</t>
  </si>
  <si>
    <t>ED-49527</t>
  </si>
  <si>
    <t>SUPRESSOR DE SURTO PARA PROTEÇÃO PRIMÁRIA EM QGD, ATÉ 1,5 KV - 5 KA</t>
  </si>
  <si>
    <t>ED-49507</t>
  </si>
  <si>
    <t>QUADRO DE COMANDO PARA BOMBA P = 0,5 CV, RECALQUE</t>
  </si>
  <si>
    <t>ED-49508</t>
  </si>
  <si>
    <t>QUADRO DE COMANDO PARA BOMBA P = 1,0 CV, RECALQUE</t>
  </si>
  <si>
    <t>ED-49509</t>
  </si>
  <si>
    <t>QUADRO DE COMANDO PARA BOMBA P = 1,5 CV, RECALQUE</t>
  </si>
  <si>
    <t>ED-49510</t>
  </si>
  <si>
    <t>QUADRO DE COMANDO PARA BOMBA P = 2,0 CV, RECALQUE</t>
  </si>
  <si>
    <t>ED-49511</t>
  </si>
  <si>
    <t>QUADRO DE COMANDO PARA BOMBA P = 2,5 CV, RECALQUE</t>
  </si>
  <si>
    <t>ED-49512</t>
  </si>
  <si>
    <t>QUADRO DE COMANDO PARA BOMBA P = 3,0 CV, RECALQUE</t>
  </si>
  <si>
    <t>ED-50184</t>
  </si>
  <si>
    <t>QUADRO DE FORÇA PARA MOTOR DE 3,0 CV, 220V, TRIFÁSICO, CONTENDO DISPOSITIVO PARA PARTIDA MANUAL E AUTOMÁTICA ATRAVÉS DE PRESSOSTATO E SAÍDA PARA ALARME DE BOMBA EM FUNCIONAMENTO</t>
  </si>
  <si>
    <t>ED-48701</t>
  </si>
  <si>
    <t>TERMINAL PARA ATERRAMENTO E CONEXÃO DE QUADRO/PAINEL ELÉTRICO, TIPO PARAFUSO FENDIDO DE APERTO, EM LATÃO ESTANHADO, DIÂMETRO DERIVAÇÃO 2,5MM2-25MM2, INCLUSIVE INSTALAÇÃO</t>
  </si>
  <si>
    <t>ED-49172</t>
  </si>
  <si>
    <t>CAIXA ALVENARIA 70 X 70 X 50 CM PARA REFLETOR, COM GRADE, TIPO 1, INCLUSIVE ESCAVAÇÃO, REATERRO E BOTA-FORA</t>
  </si>
  <si>
    <t>ED-49173</t>
  </si>
  <si>
    <t>CAIXA ALVENARIA 90 X 90 X 65 CM PARA REFLETOR, COM GRADE, TIPO 2, INCLUSIVE ESCAVAÇÃO, REATERRO E BOTA-FORA</t>
  </si>
  <si>
    <t>ED-49497</t>
  </si>
  <si>
    <t>POSTE TELECÔNICO RETO, H = 9,00 M EM AÇO GALVANIZADO , (LIVRE)</t>
  </si>
  <si>
    <t>ED-49523</t>
  </si>
  <si>
    <t>RELÉ FOTOELÉTRICO, TENSÃO 120V COM CAPACIDADE DE CARGA 1200VA, INCLUSIVE BASE E INSTALAÇÃO</t>
  </si>
  <si>
    <t>ED-49524</t>
  </si>
  <si>
    <t>RELÉ FOTOELÉTRICO, TENSÃO 220V COM CAPACIDADE DE CARGA 1800VA, INCLUSIVE BASE E INSTALAÇÃO</t>
  </si>
  <si>
    <t>ED-49526</t>
  </si>
  <si>
    <t>SIRENE DE ALTA POTÊNCIA, TIMBRE Ø 150MM, 100DCB</t>
  </si>
  <si>
    <t>ED-49525</t>
  </si>
  <si>
    <t>SIRENE PARA ALCANCE ATÉ 500 M REF. RT-10</t>
  </si>
  <si>
    <t>ED-48371</t>
  </si>
  <si>
    <t>ESTABILIZADOR 127V, 60HZ - 5,0KVA</t>
  </si>
  <si>
    <t>ED-48365</t>
  </si>
  <si>
    <t>CABO UTP 4 PARES CATEGORIA 6 COM REVESTIMENTO EXTERNO NÃO PROPAGANTE A CHAMA</t>
  </si>
  <si>
    <t>ED-48936</t>
  </si>
  <si>
    <t>CABO TELEFÔNICO CCE-APL-50.2</t>
  </si>
  <si>
    <t>ED-48937</t>
  </si>
  <si>
    <t>CABO TELEFÔNICO CCE-APL-50.3</t>
  </si>
  <si>
    <t>ED-48938</t>
  </si>
  <si>
    <t>CABO TELEFÔNICO CCE-APL-50.4</t>
  </si>
  <si>
    <t>ED-48939</t>
  </si>
  <si>
    <t>CABO TELEFÔNICO CCE-APL-50.5</t>
  </si>
  <si>
    <t>ED-48940</t>
  </si>
  <si>
    <t>CABO TELEFÔNICO CCE-APL-50.6</t>
  </si>
  <si>
    <t>ED-48931</t>
  </si>
  <si>
    <t>CABO TELEFÔNICO CI 50.10</t>
  </si>
  <si>
    <t>ED-48935</t>
  </si>
  <si>
    <t>CABO TELEFÔNICO CI 50.100</t>
  </si>
  <si>
    <t>ED-48932</t>
  </si>
  <si>
    <t>CABO TELEFÔNICO CI 50.20</t>
  </si>
  <si>
    <t>ED-48933</t>
  </si>
  <si>
    <t>CABO TELEFÔNICO CI 50.30</t>
  </si>
  <si>
    <t>ED-48934</t>
  </si>
  <si>
    <t>CABO TELEFÔNICO CI 50.50</t>
  </si>
  <si>
    <t>ED-48941</t>
  </si>
  <si>
    <t>CABO TELEFÔNICO CTP-APL-5N 50.10</t>
  </si>
  <si>
    <t>ED-48945</t>
  </si>
  <si>
    <t>CABO TELEFÔNICO CTP-APL-5N 50.100</t>
  </si>
  <si>
    <t>ED-48942</t>
  </si>
  <si>
    <t>CABO TELEFÔNICO CTP-APL-5N 50.20</t>
  </si>
  <si>
    <t>ED-48943</t>
  </si>
  <si>
    <t>CABO TELEFÔNICO CTP-APL-5N 50.30</t>
  </si>
  <si>
    <t>ED-48944</t>
  </si>
  <si>
    <t>CABO TELEFÔNICO CTP-APL-5N 50.50</t>
  </si>
  <si>
    <t>ED-49341</t>
  </si>
  <si>
    <t>FIO TELEFÔNICO EXTERNO 2 X 100 - FE</t>
  </si>
  <si>
    <t>ED-49340</t>
  </si>
  <si>
    <t>FIO TELEFÔNICO (FI) EM COBRE ELETROLÍTICO ESTANHADO DE SEÇÃO MACIÇA, ESP. 0,60MM (2X0,60MM), UM (1) PAR TORCIDO, ISOLAMENTO EM CLORETO DE POLIVINILA (PVC) - FORNECIMENTO E INSTALAÇÃO</t>
  </si>
  <si>
    <t>ED-15762</t>
  </si>
  <si>
    <t>CONJUNTO DE DUAS (2) TOMADAS DE DADOS (CONECTOR RJ45 CAT.6E), COM PLACA 4"X2"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</si>
  <si>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</si>
  <si>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</si>
  <si>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</si>
  <si>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</si>
  <si>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ED-15752</t>
  </si>
  <si>
    <t>CONJUNTO DE UMA (1) TOMADA DE DADOS (CONECTOR RJ45 CAT.6E), COM PLACA 4"X2" DE UM (1) POSTO, INCLUSIVE FORNECIMENTO, INSTALAÇÃO, SUPORTE, MÓDULO E PLACA</t>
  </si>
  <si>
    <t>ED-15751</t>
  </si>
  <si>
    <t>CONJUNTO DE UMA (1) TOMADA TELEFÔNICA (CONECTOR RJ11), COM PLACA 4"X2" DE UM (1) POSTO,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</si>
  <si>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</si>
  <si>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</si>
  <si>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ED-49119</t>
  </si>
  <si>
    <t>CONJUNTO PARA CONDULETE DE 3/4" (20MM) COM UMA (1) TOMADA DE DADOS OU TELEFONIA (CONECTOR RJ45 CAT.6E OU RJ11) E PLACA DE UM (1) POSTO, INCLUSIVE FORNECIMENTO, INSTALAÇÃO, SUPORTE, MÓDULO E PLACA, EXCLUSIVE CONDULETE</t>
  </si>
  <si>
    <t>ED-5630</t>
  </si>
  <si>
    <t>MÓDULO PARA REDE (CONECTOR RJ45 CAT.5E), INCLUSIVE FORNECIMENTO E INSTALAÇÃO, EXCLUSIVE PLACA E SUPORTE</t>
  </si>
  <si>
    <t>ED-5631</t>
  </si>
  <si>
    <t>MÓDULO PARA REDE (CONECTOR RJ45 CAT.6E), INCLUSIVE FORNECIMENTO E INSTALAÇÃO, EXCLUSIVE PLACA E SUPORTE</t>
  </si>
  <si>
    <t>ED-5629</t>
  </si>
  <si>
    <t>MÓDULO PARA TELEFONE (CONECTOR RJ11), INCLUSIVE FORNECIMENTO E INSTALAÇÃO, EXCLUSIVE PLACA E SUPORTE</t>
  </si>
  <si>
    <t>ED-48383</t>
  </si>
  <si>
    <t>TOMADA PARA LÓGICA COM CAIXA SISTEMA "X", APARENTE</t>
  </si>
  <si>
    <t>ED-48367</t>
  </si>
  <si>
    <t>CERTIFICAÇÃO DE GARANTIA DE TRANSMISSÃO DE CABOS LÓGICOS - CATEGORIA 5E</t>
  </si>
  <si>
    <t>ED-48368</t>
  </si>
  <si>
    <t>CERTIFICAÇÃO DE GARANTIA DE TRANSMISSÃO DE CABOS LÓGICOS CAT. 5/6</t>
  </si>
  <si>
    <t>ED-48362</t>
  </si>
  <si>
    <t>ANILHA (MARCADOR) PARA IDENTIFICAÇÃO DE CABOS (# 16 MM2) - 500 UN</t>
  </si>
  <si>
    <t>ED-48361</t>
  </si>
  <si>
    <t>ANILHA (MARCADOR) PARA IDENTIFICAÇÃO DE CABOS (# 6 MM2) - 500 UN</t>
  </si>
  <si>
    <t>ED-48376</t>
  </si>
  <si>
    <t>GAVETA DE VENTILAÇÃO COM 4 VENTILADORES PARA RACK 19"</t>
  </si>
  <si>
    <t>ED-48377</t>
  </si>
  <si>
    <t>ORGANIZADOR DE CABOS DE 1U PARA RACK 19"</t>
  </si>
  <si>
    <t>ED-48372</t>
  </si>
  <si>
    <t>PATCH CORD RJ45/RJ45 UTP-4P METÁLICO CATEGORIA 6, PINAGEM T568A NA COR AZUL (VOZ), COMPRIMENTO 3 METROS</t>
  </si>
  <si>
    <t>ED-48373</t>
  </si>
  <si>
    <t>PATCH PANEL 24 POSIÇÕES, CATEGORIA COM GUIA TRASEIRO</t>
  </si>
  <si>
    <t>ED-48374</t>
  </si>
  <si>
    <t>PATCH PANEL 48 POSIÇÕES, CATEGORIA COM GUIA TRASEIRO</t>
  </si>
  <si>
    <t>ED-48375</t>
  </si>
  <si>
    <t>RÉGUA COM 8 TOMADAS (2P+T), PARA FIXAÇÃO NO RACK DE 19" (1U)</t>
  </si>
  <si>
    <t>ED-48378</t>
  </si>
  <si>
    <t>TAMPA CEGA DE 1U PARA RACK 19"</t>
  </si>
  <si>
    <t>ED-48364</t>
  </si>
  <si>
    <t>CABO COAXIAL RG-59, IMPEDÂNCIA 75 OHM, CONDUTOR EM FIO DE COBRE NU, BLINDAGEM TRANÇA FORMADA POR FIOS DE COBRE MALHA 90%</t>
  </si>
  <si>
    <t>ED-48363</t>
  </si>
  <si>
    <t>CABO COAXIAL RG-59-75 OHMS</t>
  </si>
  <si>
    <t>ED-49343</t>
  </si>
  <si>
    <t>HASTE DE AÇO COBREADA PARA ATERRAMENTO DIÂMETRO 3/4"X 2400 MM,CONFORME PADRÕES TELEBRÁS</t>
  </si>
  <si>
    <t>ED-49342</t>
  </si>
  <si>
    <t>HASTE DE AÇO COBREADA PARA ATERRAMENTO DIÂMETRO 3/4"X 3000 MM,CONFORME PADRÕES TELEBRÁS</t>
  </si>
  <si>
    <t>ED-51067</t>
  </si>
  <si>
    <t>HASTE PARA ATERRAMENTO, ALTA CAMADA, 3/4" X 3M</t>
  </si>
  <si>
    <t>ED-51056</t>
  </si>
  <si>
    <t>CAIXA DE INSPEÇÃO EM CIMENTO AGREGADO 300X300 MM COM TAPA EM FERRO FUNDIDO</t>
  </si>
  <si>
    <t>ED-51055</t>
  </si>
  <si>
    <t>CAIXA DE INSPEÇÃO EM PVC, DIÂMETRO DE 30CM, ALTURA DE 30CM, COM TAMPA EM FERRO FUNDIDO, EXCLUSIVE HASTE DE ATERRAMENTO, INCLUSIVE INSTALAÇÃO</t>
  </si>
  <si>
    <t>ED-48700</t>
  </si>
  <si>
    <t>ATERRAMENTO COM HASTES COPPERWELD, DIÂMETRO DE  5/8", COMPRIMENTO DE 240CM, EXCLUSIVE CABO E CAIXA PARA ATERRAMENTO, INCLUSIVE GRAMPO PARA HASTE E INSTALAÇÃO</t>
  </si>
  <si>
    <t>ED-48702</t>
  </si>
  <si>
    <t>ED-51052</t>
  </si>
  <si>
    <t>CAIXA DE EQUALIZAÇÃO DE EMBUTIR COM SAIDAS NAS PARTES SUPERIOR E INFERIOR PARA ELETRODUTO DE 25MM (1"), 20 X 20 X 14 MM, COM NOVE TERMINAIS</t>
  </si>
  <si>
    <t>ED-51053</t>
  </si>
  <si>
    <t>CAIXA DE EQUALIZAÇÃO PARA USO INTERNO COM 9 TERMINAIS 210X210X90MM EM AÇO</t>
  </si>
  <si>
    <t>ED-51054</t>
  </si>
  <si>
    <t>CAIXA DE EQUALIZAÇÃO PARA USO INTERNO E EXTERNO COM 9 TERMINAIS 380X320X175MM EM AÇO E ACABAMENTO EM EPOXI</t>
  </si>
  <si>
    <t>ED-51066</t>
  </si>
  <si>
    <t>FUSÍVEL DIAZED RETARDADO 35A</t>
  </si>
  <si>
    <t>ED-51065</t>
  </si>
  <si>
    <t>FUSÍVEL DIAZED RETARDADO 63A</t>
  </si>
  <si>
    <t>ED-51092</t>
  </si>
  <si>
    <t>ED-51018</t>
  </si>
  <si>
    <t>BARRA CHATA DE ALUMÍNIO 3/4" X 1/4" X 3M</t>
  </si>
  <si>
    <t>ED-51019</t>
  </si>
  <si>
    <t>BARRA CHATA DE ALUMÍNIO 7/8" X 1/8" X 3M</t>
  </si>
  <si>
    <t>ED-51049</t>
  </si>
  <si>
    <t>CURVA DE ALUMÍNIO 3/4" X 1/4" X 300MM</t>
  </si>
  <si>
    <t>ED-51050</t>
  </si>
  <si>
    <t>CURVA DE ALUMÍNIO 7/8" X 1/8" X 300MM</t>
  </si>
  <si>
    <t>ED-51051</t>
  </si>
  <si>
    <t>CURVA DE COBRE 3/4" X 3/16" X 300MM</t>
  </si>
  <si>
    <t>ED-51022</t>
  </si>
  <si>
    <t>RE-BAR 10MM X 3M COM 3 CLIPS PARA EMENDA 8-10MM</t>
  </si>
  <si>
    <t>ED-51023</t>
  </si>
  <si>
    <t>RE-BAR 3/8" X 3,4M COM 3 CLIPS PARA EMENDA 8-10MM</t>
  </si>
  <si>
    <t>ED-51021</t>
  </si>
  <si>
    <t>RE-BAR 8MM X 4M COM 3 CLIPS PARA EMENDA 8-10MM</t>
  </si>
  <si>
    <t>ED-13943</t>
  </si>
  <si>
    <t>CABO DE ALUMÍNIO NU SEM ALMA 2/0 AWG 7 FIOSX3,50MM, PARA ELEMENTOS DE CAPTAÇÃO/ ANEL DE CINTAMENTO/ DESCIDA (SPDA), INCLUSIVE SUPORTE E ISOLADOR</t>
  </si>
  <si>
    <t>ED-13937</t>
  </si>
  <si>
    <t>CABO DE ALUMÍNIO NU SEM ALMA 2/0 AWG 7 FIOSX3,50MM, PARA ELEMENTOS DE CAPTAÇÃO/ANEL DE CINTAMENTO (SPDA), INCLUSIVE PRESILHA DE FIXAÇÃO</t>
  </si>
  <si>
    <t>ED-13938</t>
  </si>
  <si>
    <t>CABO DE COBRE NU #16MM2 - 7 FIOSX1,70MM, PARA ELEMENTOS  DE CAPTAÇÃO/ ANEL DE CINTAMENTO/ DESCIDA (SPDA), INCLUSIVE SUPORTE E ISOLADOR</t>
  </si>
  <si>
    <t>ED-13931</t>
  </si>
  <si>
    <t>CABO DE COBRE NU #16MM2 - 7 FIOSX1,70MM, PARA ELEMENTOS DE CAPTAÇÃO/ANEL DE CINTAMENTO (SPDA), INCLUSIVE PRESILHA DE FIXAÇÃO</t>
  </si>
  <si>
    <t>ED-13939</t>
  </si>
  <si>
    <t>CABO DE COBRE NU #25MM2 - 7 FIOSX2,06MM, PARA ELEMENTOS DE CAPTAÇÃO/ ANEL DE CINTAMENTO/ DESCIDA (SPDA), INCLUSIVE SUPORTE E ISOLADOR</t>
  </si>
  <si>
    <t>ED-13932</t>
  </si>
  <si>
    <t>CABO DE COBRE NU #25MM2 - 7 FIOSX2,06MM, PARA ELEMENTOS DE CAPTAÇÃO/ANEL DE CINTAMENTO (SPDA), INCLUSIVE PRESILHA DE FIXAÇÃO</t>
  </si>
  <si>
    <t>ED-13940</t>
  </si>
  <si>
    <t>CABO DE COBRE NU #35MM2 - 7 FIOSX2,50MM, PARA ELEMENTOS  DE CAPTAÇÃO/ ANEL DE CINTAMENTO/ DESCIDA (SPDA), INCLUSIVE SUPORTE E ISOLADOR</t>
  </si>
  <si>
    <t>ED-13934</t>
  </si>
  <si>
    <t>CABO DE COBRE NU #35MM2 - 7 FIOSX2,50MM, PARA ELEMENTOS DE CAPTAÇÃO/ANEL DE CINTAMENTO (SPDA), INCLUSIVE PRESILHA DE FIXAÇÃO</t>
  </si>
  <si>
    <t>ED-13935</t>
  </si>
  <si>
    <t>CABO DE COBRE NU #50 MM2 - 7 FIOSX3,00MM, PARA ELEMENTOS DE CAPTAÇÃO/ANEL DE CINTAMENTO (SPDA), INCLUSIVE PRESILHA DE FIXAÇÃO</t>
  </si>
  <si>
    <t>ED-13941</t>
  </si>
  <si>
    <t>CABO DE COBRE NU #50MM2 - 7 FIOSX3,00MM, PARA ELEMENTOS  DE CAPTAÇÃO/ ANEL DE CINTAMENTO/ DESCIDA (SPDA), INCLUSIVE SUPORTE E ISOLADOR</t>
  </si>
  <si>
    <t>ED-51033</t>
  </si>
  <si>
    <t>CORDOALHA EM AÇO GALVANIZADO 3/8" SM COM 7 FIOS</t>
  </si>
  <si>
    <t>ED-51034</t>
  </si>
  <si>
    <t>CORDOALHA FLEXÍVEL DE COBRE ESTANHADO 25 X 100 MM COM 4 FUROS D = 11 MM</t>
  </si>
  <si>
    <t>ED-51035</t>
  </si>
  <si>
    <t>CORDOALHA FLEXÍVEL DE COBRE ESTANHADO 25 X 235 MM COM 4 FUROS D = 11 MM</t>
  </si>
  <si>
    <t>ED-51036</t>
  </si>
  <si>
    <t>CORDOALHA FLEXÍVEL DE COBRE ESTANHADO 25 X 300 MM COM 4 FUROS D = 11 MM</t>
  </si>
  <si>
    <t>ED-51037</t>
  </si>
  <si>
    <t>CORDOALHA FLEXÍVEL DE COBRE ESTANHADO 25 X 500 MM COM 4 FUROS D = 11 MM</t>
  </si>
  <si>
    <t>ED-51015</t>
  </si>
  <si>
    <t>APARELHO SINALIZADOR NOTURNO DE OBSTÁCULOS AÉREO, SIMPLES, COM CÉLULA FOTOELÉTRICA, INCLUSIVE UMA (1) LÂMPADA LED, POTÊNCIA 9W, BULBO A60, E SUPORTE DE TOPO PARA MASTRO, EXCLUSIVE MASTRO</t>
  </si>
  <si>
    <t>ED-51017</t>
  </si>
  <si>
    <t>ATERRAMENTO COMPLETO PARA PÁRA-RAIOS , COM HASTES DE COBRE COM ALMA DE AÇO TIPO "COPPERWELD"</t>
  </si>
  <si>
    <t>ED-51068</t>
  </si>
  <si>
    <t>MASTRO SIMPLES DE FERRO GALVANIZADO PARA PÁRA-RAIOS, ALTURA DE 3 M, Ø 40 MM (1 1/2") OU 50 MM (2"), COMPLETO</t>
  </si>
  <si>
    <t>ED-51073</t>
  </si>
  <si>
    <t>PARA-RAIO DE LATAO CROMADO, COBRE CROMADO OU ACO INOXIDAVEL, TIPO FRANKLIN</t>
  </si>
  <si>
    <t>ED-51084</t>
  </si>
  <si>
    <t>TERMINAL A COMPRESSAO EM COBRE ESTANHADO 1 FURO PARA CABO 16 MM2</t>
  </si>
  <si>
    <t>ED-51083</t>
  </si>
  <si>
    <t>TERMINAL A COMPRESSAO EM COBRE ESTANHADO 1 FURO PARA CABO 2,5 MM2</t>
  </si>
  <si>
    <t>ED-51085</t>
  </si>
  <si>
    <t>TERMINAL A COMPRESSAO EM COBRE ESTANHADO 1 FURO PARA CABO 25 MM2</t>
  </si>
  <si>
    <t>ED-51086</t>
  </si>
  <si>
    <t>TERMINAL A COMPRESSAO EM COBRE ESTANHADO 1 FURO PARA CABO 35 MM2</t>
  </si>
  <si>
    <t>ED-51087</t>
  </si>
  <si>
    <t>TERMINAL A COMPRESSAO EM COBRE ESTANHADO 1 FURO PARA CABO 50 MM2</t>
  </si>
  <si>
    <t>ED-51088</t>
  </si>
  <si>
    <t>TERMINAL A COMPRESSAO EM COBRE ESTANHADO 2 FUROS PARA CABO 16 MM2</t>
  </si>
  <si>
    <t>ED-51089</t>
  </si>
  <si>
    <t>TERMINAL A COMPRESSAO EM COBRE ESTANHADO 2 FUROS PARA CABO 25 MM2</t>
  </si>
  <si>
    <t>ED-51090</t>
  </si>
  <si>
    <t>TERMINAL A COMPRESSAO EM COBRE ESTANHADO 2 FUROS PARA CABO 35 MM2</t>
  </si>
  <si>
    <t>ED-51091</t>
  </si>
  <si>
    <t>TERMINAL A COMPRESSAO EM COBRE ESTANHADO 2 FUROS PARA CABO 50 MM2</t>
  </si>
  <si>
    <t>ED-51012</t>
  </si>
  <si>
    <t>ABRAÇADEIRA GUIA PARA MASTROS SIMPLES PARA DUAS DESCIDA 1 1/2"</t>
  </si>
  <si>
    <t>ED-51013</t>
  </si>
  <si>
    <t>ABRAÇADEIRA GUIA PARA MASTROS SIMPLES PARA DUAS DESCIDA 2"</t>
  </si>
  <si>
    <t>ED-51010</t>
  </si>
  <si>
    <t>ABRAÇADEIRA GUIA PARA MASTROS SIMPLES PARA UMA DESCIDA 1 1/2"</t>
  </si>
  <si>
    <t>ED-51011</t>
  </si>
  <si>
    <t>ABRAÇADEIRA GUIA PARA MASTROS SIMPLES PARA UMA DESCIDA 2"</t>
  </si>
  <si>
    <t>ED-51016</t>
  </si>
  <si>
    <t>APARELHO SINALIZADOR NOTURNO DE OBSTÁCULOS AÉREO, DUPLO, COM CÉLULA FOTOELÉTRICA, INCLUSIVE DUAS (2) LÂMPADAS LED, POTÊNCIA 9W, BULBO A60, E SUPORTE DE TOPO PARA MASTRO, EXCLUSIVE MASTRO</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</si>
  <si>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</si>
  <si>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</si>
  <si>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</si>
  <si>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</si>
  <si>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</si>
  <si>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</si>
  <si>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</si>
  <si>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</si>
  <si>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</si>
  <si>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</si>
  <si>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</si>
  <si>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</si>
  <si>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</si>
  <si>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</si>
  <si>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</si>
  <si>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</si>
  <si>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</si>
  <si>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</si>
  <si>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</si>
  <si>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</si>
  <si>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</si>
  <si>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</si>
  <si>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ED-50034</t>
  </si>
  <si>
    <t>FORNECIMENTO E ASSENTAMENTO DE TUBO PVC RÍGIDO, ESGOTO, PB - SÉRIE NORMAL, DN 40MM (1.1/2"), INCLUSIVE CONEXÕES</t>
  </si>
  <si>
    <t>ED-50035</t>
  </si>
  <si>
    <t>FORNECIMENTO E ASSENTAMENTO DE TUBO PVC RÍGIDO, ESGOTO, PB - SÉRIE REFORÇADO, DN 40MM (1.1/2"), INCLUSIVE CONEXÕES</t>
  </si>
  <si>
    <t>ED-50029</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</si>
  <si>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</si>
  <si>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</si>
  <si>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</si>
  <si>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</si>
  <si>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</si>
  <si>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ED-50027</t>
  </si>
  <si>
    <t>FORNECIMENTO E ASSENTAMENTO DE TUBO PVC RÍGIDO, ESGOTO, PBV - SÉRIE NORMAL, DN 50 MM (2"), INCLUSIVE CONEXÕES</t>
  </si>
  <si>
    <t>ED-50028</t>
  </si>
  <si>
    <t>FORNECIMENTO E ASSENTAMENTO DE TUBO PVC RÍGIDO, ESGOTO, PBV - SÉRIE NORMAL,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</si>
  <si>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</si>
  <si>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</si>
  <si>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</si>
  <si>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</si>
  <si>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</si>
  <si>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</si>
  <si>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</si>
  <si>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</si>
  <si>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ED-8847</t>
  </si>
  <si>
    <t>FORNECIMENTO E ASSENTAMENTO DE TUBO PVC RÍGIDO, VENTILAÇÃO, PBV - SÉRIE NORMAL, DN 100 MM (4"), INCLUSIVE CONEXÕES</t>
  </si>
  <si>
    <t>ED-8845</t>
  </si>
  <si>
    <t>FORNECIMENTO E ASSENTAMENTO DE TUBO PVC RÍGIDO, VENTILAÇÃO, PBV - SÉRIE NORMAL, DN 50 MM (2"), INCLUSIVE CONEXÕES</t>
  </si>
  <si>
    <t>ED-8846</t>
  </si>
  <si>
    <t>FORNECIMENTO E ASSENTAMENTO DE TUBO PVC RÍGIDO, VENTILAÇÃO, PBV - SÉRIE NORMAL, DN 75 MM (3"), INCLUSIVE CONEXÕES</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</si>
  <si>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</si>
  <si>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</si>
  <si>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</si>
  <si>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</si>
  <si>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</si>
  <si>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</si>
  <si>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</si>
  <si>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</si>
  <si>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</si>
  <si>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</si>
  <si>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</si>
  <si>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</si>
  <si>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ED-50026</t>
  </si>
  <si>
    <t>FORNECIMENTO E ASSENTAMENTO DE TUBO PVC RÍGIDO SOLDÁVEL, ÁGUA FRIA, DN 110 MM (4"), INCLUSIVE CONEXÕES</t>
  </si>
  <si>
    <t>ED-50018</t>
  </si>
  <si>
    <t>FORNECIMENTO E ASSENTAMENTO DE TUBO PVC RÍGIDO SOLDÁVEL, ÁGUA FRIA, DN 20 MM (1/2"), INCLUSIVE CONEXÕES</t>
  </si>
  <si>
    <t>ED-50019</t>
  </si>
  <si>
    <t>FORNECIMENTO E ASSENTAMENTO DE TUBO PVC RÍGIDO SOLDÁVEL, ÁGUA FRIA, DN 25 MM (3/4") , INCLUSIVE CONEXÕES</t>
  </si>
  <si>
    <t>ED-50020</t>
  </si>
  <si>
    <t>FORNECIMENTO E ASSENTAMENTO DE TUBO PVC RÍGIDO SOLDÁVEL, ÁGUA FRIA, DN 32 MM (1") , INCLUSIVE CONEXÕES</t>
  </si>
  <si>
    <t>ED-50021</t>
  </si>
  <si>
    <t>FORNECIMENTO E ASSENTAMENTO DE TUBO PVC RÍGIDO SOLDÁVEL, ÁGUA FRIA, DN 40 MM (1.1/4"), INCLUSIVE CONEXÕES</t>
  </si>
  <si>
    <t>ED-50022</t>
  </si>
  <si>
    <t>FORNECIMENTO E ASSENTAMENTO DE TUBO PVC RÍGIDO SOLDÁVEL, ÁGUA FRIA, DN 50 MM (1.1/2"), INCLUSIVE CONEXÕES</t>
  </si>
  <si>
    <t>ED-50023</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</si>
  <si>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</si>
  <si>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</si>
  <si>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</si>
  <si>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</si>
  <si>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</si>
  <si>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ED-50080</t>
  </si>
  <si>
    <t>FORNECIMENTO E ASSENTAMENTO DE TUBO PVC RÍGIDO ROSCÁVEL, ÁGUA FRIA, DN 1" (32 MM), INCLUSIVE CONEXÕES</t>
  </si>
  <si>
    <t>ED-50082</t>
  </si>
  <si>
    <t>FORNECIMENTO E ASSENTAMENTO DE TUBO PVC RÍGIDO ROSCÁVEL, ÁGUA FRIA, DN 1.1/2" (50 MM), INCLUSIVE CONEXÕES</t>
  </si>
  <si>
    <t>ED-50081</t>
  </si>
  <si>
    <t>FORNECIMENTO E ASSENTAMENTO DE TUBO PVC RÍGIDO ROSCÁVEL, ÁGUA FRIA, DN 1.1/4" (40 MM), INCLUSIVE CONEXÕES</t>
  </si>
  <si>
    <t>ED-50078</t>
  </si>
  <si>
    <t xml:space="preserve">FORNECIMENTO E ASSENTAMENTO DE TUBO PVC RÍGIDO ROSCÁVEL, ÁGUA FRIA, DN 1/2" (20 MM), INCLUSIVE CONEXÕES </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</si>
  <si>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</si>
  <si>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</si>
  <si>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</si>
  <si>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</si>
  <si>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</si>
  <si>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</si>
  <si>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ED-50079</t>
  </si>
  <si>
    <t>FORNECIMENTO E ASSENTAMENTO DE TUBO PVC RÍGIDO ROSCÁVEL, ÁGUA FRIA, DN 3/4" (25 MM), INCLUSIVE CONEXÕES</t>
  </si>
  <si>
    <t>ED-50086</t>
  </si>
  <si>
    <t>FORNECIMENTO E ASSENTAMENTO DE TUBO PVC RÍGIDO ROSCÁVEL, ÁGUA FRIA, DN 4" (110 MM), INCLUSIVE CONEXÕES</t>
  </si>
  <si>
    <t>ED-50061</t>
  </si>
  <si>
    <t>FORNECIMENTO E ASSENTAMENTO DE TUBO DE POLIPROPILENO (PPR), PRESSÃO DE 12 KGF/CM², INCLUSIVE CONEXÕES E SUPORTES, D = 110 MM (NBR 15813)</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</si>
  <si>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</si>
  <si>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</si>
  <si>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</si>
  <si>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</si>
  <si>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</si>
  <si>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</si>
  <si>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</si>
  <si>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</si>
  <si>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</si>
  <si>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</si>
  <si>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</si>
  <si>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</si>
  <si>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ED-50069</t>
  </si>
  <si>
    <t>FORNECIMENTO E ASSENTAMENTO DE TUBO DE POLIPROPILENO (PPR), PRESSÃO DE 20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</si>
  <si>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</si>
  <si>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</si>
  <si>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</si>
  <si>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</si>
  <si>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</si>
  <si>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</si>
  <si>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</si>
  <si>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</si>
  <si>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</si>
  <si>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</si>
  <si>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</si>
  <si>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</si>
  <si>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</si>
  <si>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</si>
  <si>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ED-50077</t>
  </si>
  <si>
    <t>FORNECIMENTO E ASSENTAMENTO DE TUBO DE POLIPROPILENO (PPR), PRESSÃO DE 25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</si>
  <si>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</si>
  <si>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</si>
  <si>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</si>
  <si>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</si>
  <si>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</si>
  <si>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</si>
  <si>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</si>
  <si>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</si>
  <si>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</si>
  <si>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</si>
  <si>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</si>
  <si>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</si>
  <si>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</si>
  <si>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</si>
  <si>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</si>
  <si>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</si>
  <si>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</si>
  <si>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</si>
  <si>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</si>
  <si>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</si>
  <si>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</si>
  <si>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</si>
  <si>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ED-50120</t>
  </si>
  <si>
    <t>FORNECIMENTO E ASSENTAMENTO DE TUBO CPVC SOLDÁVEL, ÁGUA QUENTE, DN 114 MM (4"),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</si>
  <si>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</si>
  <si>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</si>
  <si>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</si>
  <si>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</si>
  <si>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</si>
  <si>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</si>
  <si>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</si>
  <si>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</si>
  <si>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</si>
  <si>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</si>
  <si>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</si>
  <si>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</si>
  <si>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</si>
  <si>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</si>
  <si>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</si>
  <si>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</si>
  <si>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ED-50095</t>
  </si>
  <si>
    <t>FORNECIMENTO E ASSENTAMENTO DE TUBO DE COBRE CLASSE "A" SEM COSTURA SOLDÁVEL, INCLUSIVE CONEXÕES E SUPORTES, D = 104 MM (4")</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</si>
  <si>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</si>
  <si>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</si>
  <si>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</si>
  <si>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</si>
  <si>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</si>
  <si>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</si>
  <si>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</si>
  <si>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</si>
  <si>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</si>
  <si>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</si>
  <si>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</si>
  <si>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</si>
  <si>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</si>
  <si>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</si>
  <si>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</si>
  <si>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</si>
  <si>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ED-50104</t>
  </si>
  <si>
    <t>FORNECIMENTO E ASSENTAMENTO DE TUBO DE COBRE CLASSE "E"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</si>
  <si>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</si>
  <si>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</si>
  <si>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</si>
  <si>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</si>
  <si>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</si>
  <si>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</si>
  <si>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</si>
  <si>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</si>
  <si>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</si>
  <si>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</si>
  <si>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</si>
  <si>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</si>
  <si>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</si>
  <si>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</si>
  <si>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</si>
  <si>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</si>
  <si>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ED-50042</t>
  </si>
  <si>
    <t>FORNECIMENTO E ASSENTAMENTO DE TUBO DE AÇO GALVANIZADO COM COSTURA , INCLUSIVE CONEXÕES E SUPORTES, D = 1"</t>
  </si>
  <si>
    <t>ED-50044</t>
  </si>
  <si>
    <t>FORNECIMENTO E ASSENTAMENTO DE TUBO DE AÇO GALVANIZADO COM COSTURA , INCLUSIVE CONEXÕES E SUPORTES, D = 1 1/2"</t>
  </si>
  <si>
    <t>ED-50043</t>
  </si>
  <si>
    <t>FORNECIMENTO E ASSENTAMENTO DE TUBO DE AÇO GALVANIZADO COM COSTURA , INCLUSIVE CONEXÕES E SUPORTES, D = 1 1/4"</t>
  </si>
  <si>
    <t>ED-50040</t>
  </si>
  <si>
    <t>FORNECIMENTO E ASSENTAMENTO DE TUBO DE AÇO GALVANIZADO COM COSTURA , INCLUSIVE CONEXÕES E SUPORTES, D = 1/2"</t>
  </si>
  <si>
    <t>ED-50045</t>
  </si>
  <si>
    <t>FORNECIMENTO E ASSENTAMENTO DE TUBO DE AÇO GALVANIZADO COM COSTURA , INCLUSIVE CONEXÕES E SUPORTES, D = 2"</t>
  </si>
  <si>
    <t>ED-50046</t>
  </si>
  <si>
    <t>FORNECIMENTO E ASSENTAMENTO DE TUBO DE AÇO GALVANIZADO COM COSTURA , INCLUSIVE CONEXÕES E SUPORTES, D = 2 1/2"</t>
  </si>
  <si>
    <t>ED-50041</t>
  </si>
  <si>
    <t>FORNECIMENTO E ASSENTAMENTO DE TUBO DE AÇO GALVANIZADO COM COSTURA , INCLUSIVE CONEXÕES E SUPORTES, D = 3/4"</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</si>
  <si>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</si>
  <si>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</si>
  <si>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</si>
  <si>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</si>
  <si>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</si>
  <si>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</si>
  <si>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</si>
  <si>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</si>
  <si>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</si>
  <si>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</si>
  <si>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</si>
  <si>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</si>
  <si>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ED-49991</t>
  </si>
  <si>
    <t>ED-49992</t>
  </si>
  <si>
    <t>ED-49995</t>
  </si>
  <si>
    <t>ED-49996</t>
  </si>
  <si>
    <t>ED-49993</t>
  </si>
  <si>
    <t>ED-49994</t>
  </si>
  <si>
    <t>ED-49987</t>
  </si>
  <si>
    <t>ED-49988</t>
  </si>
  <si>
    <t>ED-49989</t>
  </si>
  <si>
    <t>ED-49990</t>
  </si>
  <si>
    <t>ED-49974</t>
  </si>
  <si>
    <t>ED-49978</t>
  </si>
  <si>
    <t>ED-49976</t>
  </si>
  <si>
    <t>ED-49970</t>
  </si>
  <si>
    <t>ED-49980</t>
  </si>
  <si>
    <t>ED-49982</t>
  </si>
  <si>
    <t>ED-49984</t>
  </si>
  <si>
    <t>ED-49972</t>
  </si>
  <si>
    <t>ED-49986</t>
  </si>
  <si>
    <t>ED-49963</t>
  </si>
  <si>
    <t>ED-49964</t>
  </si>
  <si>
    <t>ED-49965</t>
  </si>
  <si>
    <t>ED-49966</t>
  </si>
  <si>
    <t>ED-50346</t>
  </si>
  <si>
    <t>VÁLVULA DE RETENÇÃO DE PÉ COM CRIVO, D = 100 MM (4")</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</si>
  <si>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</si>
  <si>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</si>
  <si>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</si>
  <si>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</si>
  <si>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</si>
  <si>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</si>
  <si>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</si>
  <si>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</si>
  <si>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</si>
  <si>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</si>
  <si>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</si>
  <si>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</si>
  <si>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</si>
  <si>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</si>
  <si>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</si>
  <si>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</si>
  <si>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ED-50358</t>
  </si>
  <si>
    <t>VÁLVULA DE RETENÇÃO HORIZONTAL OU VERTICAL, Ø 100 MM (4")</t>
  </si>
  <si>
    <t>ED-50350</t>
  </si>
  <si>
    <t>VÁLVULA DE RETENÇÃO HORIZONTAL OU VERTICAL, Ø 15 MM (1/2")</t>
  </si>
  <si>
    <t>ED-50351</t>
  </si>
  <si>
    <t>VÁLVULA DE RETENÇÃO HORIZONTAL OU VERTICAL, Ø 20 MM (3/4")</t>
  </si>
  <si>
    <t>ED-50354</t>
  </si>
  <si>
    <t>VÁLVULA DE RETENÇÃO HORIZONTAL OU VERTICAL, Ø 25 MM (1")</t>
  </si>
  <si>
    <t>ED-50352</t>
  </si>
  <si>
    <t>VÁLVULA DE RETENÇÃO HORIZONTAL OU VERTICAL, Ø 32 MM (1 1/4")</t>
  </si>
  <si>
    <t>ED-50353</t>
  </si>
  <si>
    <t>VÁLVULA DE RETENÇÃO HORIZONTAL OU VERTICAL, Ø 40 MM (1 1/2")</t>
  </si>
  <si>
    <t>ED-50355</t>
  </si>
  <si>
    <t>VÁLVULA DE RETENÇÃO HORIZONTAL OU VERTICAL, Ø 50 MM (2")</t>
  </si>
  <si>
    <t>ED-50356</t>
  </si>
  <si>
    <t>VÁLVULA DE RETENÇÃO HORIZONTAL OU VERTICAL, Ø 65 MM (2 1/2")</t>
  </si>
  <si>
    <t>ED-50357</t>
  </si>
  <si>
    <t>VÁLVULA DE RETENÇÃO HORIZONTAL OU VERTICAL, Ø 80 MM (3")</t>
  </si>
  <si>
    <t>ED-49950</t>
  </si>
  <si>
    <t>CAIXA DE INSPEÇÃO DE POLIETILENO , Ø 100 MM</t>
  </si>
  <si>
    <t>ED-50006</t>
  </si>
  <si>
    <t>CAIXA SECA DE PVC RÍGIDO , 100 X 100 X 40 MM</t>
  </si>
  <si>
    <t>ED-50009</t>
  </si>
  <si>
    <t>CAIXA SIFONADA EM PVC COM GRELHA QUADRADA/REDONDA 150 X 185 X 75 MM</t>
  </si>
  <si>
    <t>ED-50007</t>
  </si>
  <si>
    <t>CAIXA SIFONADA EM PVC COM GRELHA QUADRADA150 X 150 X 50 MM</t>
  </si>
  <si>
    <t>ED-50010</t>
  </si>
  <si>
    <t>CAIXA SIFONADA EM PVC COM GRELHA REDONDA 100 X 100 X 40 MM</t>
  </si>
  <si>
    <t>ED-50011</t>
  </si>
  <si>
    <t>CAIXA SIFONADA EM PVC COM GRELHA REDONDA 100 X 100 X 50 MM</t>
  </si>
  <si>
    <t>ED-50008</t>
  </si>
  <si>
    <t>CAIXA SIFONADA EM PVC COM GRELHA REDONDA 150 X 150 X 50 MM</t>
  </si>
  <si>
    <t>ED-50014</t>
  </si>
  <si>
    <t>CAIXA SIFONADA EM PVC COM TAMPA CEGA 150 X 150 X 50 MM</t>
  </si>
  <si>
    <t>ED-50015</t>
  </si>
  <si>
    <t>CAIXA SIFONADA EM PVC COM TAMPA CEGA 150 X 185 X 75 MM</t>
  </si>
  <si>
    <t>ED-50012</t>
  </si>
  <si>
    <t>CAIXA SIFONADA EM PVC COM TAMPA CEGA 250 X 172 X 50 MM</t>
  </si>
  <si>
    <t>ED-50013</t>
  </si>
  <si>
    <t>CAIXA SIFONADA EM PVC COM TAMPA CEGA 250 X 230 X 75 MM</t>
  </si>
  <si>
    <t>ED-49955</t>
  </si>
  <si>
    <t>RALO SECO PVC CÔNICO 100 X 40 MM COM GRELHA QUADRADA</t>
  </si>
  <si>
    <t>ED-49958</t>
  </si>
  <si>
    <t>RALO SECO PVC CÔNICO 100 X 40 MM COM GRELHA REDONDA</t>
  </si>
  <si>
    <t>ED-49959</t>
  </si>
  <si>
    <t>RALO SECO PVC QUADRADO 100 X 53 X 40 MM COM GRELHA BRANCA</t>
  </si>
  <si>
    <t>ED-49957</t>
  </si>
  <si>
    <t>RALO SIFONADO PVC CILINDRICO 100 X 70 X 40 MM COM GRELHA QUADRADA</t>
  </si>
  <si>
    <t>ED-49956</t>
  </si>
  <si>
    <t>RALO SIFONADO PVC CILINDRÍCO 100 X 70 X 40 MM COM GRELHA REDONDA</t>
  </si>
  <si>
    <t>ED-49952</t>
  </si>
  <si>
    <t>RALO SIFONADO PVC CÔNICO ALTURA REGULÁVEL 100 X 40 MM COM GRELHA METÁLICA</t>
  </si>
  <si>
    <t>ED-49954</t>
  </si>
  <si>
    <t>RALO SIFONADO PVC CÔNICO 100 X 40 MM COM GRELHA REDONDA</t>
  </si>
  <si>
    <t>ED-49953</t>
  </si>
  <si>
    <t>RALO SIFONADO PVC QUADRADO 100 X 53 X 40 MM COM GRELHA BRANCA</t>
  </si>
  <si>
    <t>ED-49944</t>
  </si>
  <si>
    <t>GRELHA DE FERRO FUNDIDO 30 X 30 CM</t>
  </si>
  <si>
    <t>ED-49942</t>
  </si>
  <si>
    <t>GRELHA FUNDIDA 571-C, 10 X 10 CM</t>
  </si>
  <si>
    <t>ED-49943</t>
  </si>
  <si>
    <t>GRELHA FUNDIDA 571-C, 15 X 15 CM</t>
  </si>
  <si>
    <t>ED-49945</t>
  </si>
  <si>
    <t>GRELHA/PORTA GRELHA AÇO INOX, FECHO GIRATÓRIO 100 X 100 MM</t>
  </si>
  <si>
    <t>ED-49946</t>
  </si>
  <si>
    <t>GRELHA/PORTA GRELHA AÇO INOX, FECHO GIRATÓRIO 150 X 150 MM</t>
  </si>
  <si>
    <t>ED-49951</t>
  </si>
  <si>
    <t>MITRA PVC RÍGIDO (TERMINAL DE VENTILAÇÃO TIPO) 75 MM</t>
  </si>
  <si>
    <t>ED-49940</t>
  </si>
  <si>
    <t>CAIXA DE GORDURA DUPLA (CGD), CIRCULAR, EM CONCRETO PRÉ-MOLDADO, CAPACIDADE DE 120L, INCLUSIVE ESCAVAÇÃO, REATERRO, TRANSPORTE E RETIRADA DO MATERIAL ESCAVADO (EM CAÇAMBA)</t>
  </si>
  <si>
    <t>ED-49939</t>
  </si>
  <si>
    <t>CAIXA DE GORDURA SIMPLES (CGS), CIRCULAR, EM CONCRETO PRÉ-MOLDADO, CAPACIDADE DE 31L, INCLUSIVE ESCAVAÇÃO, REATERRO, TRANSPORTE E RETIRADA DO MATERIAL ESCAVADO (EM CAÇAMBA)</t>
  </si>
  <si>
    <t>ED-49903</t>
  </si>
  <si>
    <t>CAIXA DE ESGOTO DE INSPEÇÃO/PASSAGEM EM ALVENARIA (100X100X50CM), REVESTIMENTO EM ARGAMASSA COM ADITIVO IMPERMEABILIZANTE, COM TAMPA DE CONCRETO, INCLUSIVE ESCAVAÇÃO, REATERRO E TRANSPORTE E RETIRADA DO MATERIAL ESCAVADO (EM CAÇAMBA)</t>
  </si>
  <si>
    <t>ED-49904</t>
  </si>
  <si>
    <t>CAIXA DE ESGOTO DE INSPEÇÃO/PASSAGEM EM ALVENARIA (100X100X80CM), REVESTIMENTO EM ARGAMASSA COM ADITIVO IMPERMEABILIZANTE, COM TAMPA DE CONCRETO, INCLUSIVE ESCAVAÇÃO, REATERRO E TRANSPORTE E RETIRADA DO MATERIAL ESCAVADO (EM CAÇAMBA)</t>
  </si>
  <si>
    <t>ED-49870</t>
  </si>
  <si>
    <t>CAIXA DE ESGOTO DE INSPEÇÃO/PASSAGEM EM ALVENARIA (30X30X30CM), REVESTIMENTO EM ARGAMASSA COM ADITIVO IMPERMEABILIZANTE, COM TAMPA DE CONCRETO, INCLUSIVE ESCAVAÇÃO, REATERRO E TRANSPORTE E RETIRADA DO MATERIAL ESCAVADO (EM CAÇAMBA)</t>
  </si>
  <si>
    <t>ED-49871</t>
  </si>
  <si>
    <t>CAIXA DE ESGOTO DE INSPEÇÃO/PASSAGEM EM ALVENARIA (30X30X40CM), REVESTIMENTO EM ARGAMASSA COM ADITIVO IMPERMEABILIZANTE, COM TAMPA DE CONCRETO, INCLUSIVE ESCAVAÇÃO, REATERRO E TRANSPORTE E RETIRADA DO MATERIAL ESCAVADO (EM CAÇAMBA)</t>
  </si>
  <si>
    <t>ED-49872</t>
  </si>
  <si>
    <t>CAIXA DE ESGOTO DE INSPEÇÃO/PASSAGEM EM ALVENARIA (30X30X60CM), REVESTIMENTO EM ARGAMASSA COM ADITIVO IMPERMEABILIZANTE, COM TAMPA DE CONCRETO, INCLUSIVE ESCAVAÇÃO, REATERRO E TRANSPORTE E RETIRADA DO MATERIAL ESCAVADO (EM CAÇAMBA)</t>
  </si>
  <si>
    <t>ED-49876</t>
  </si>
  <si>
    <t>CAIXA DE ESGOTO DE INSPEÇÃO/PASSAGEM EM ALVENARIA (40X40X100CM), REVESTIMENTO EM ARGAMASSA COM ADITIVO IMPERMEABILIZANTE, COM TAMPA DE CONCRETO, INCLUSIVE ESCAVAÇÃO, REATERRO E TRANSPORTE E RETIRADA DO MATERIAL ESCAVADO (EM CAÇAMBA)</t>
  </si>
  <si>
    <t>ED-49873</t>
  </si>
  <si>
    <t>CAIXA DE ESGOTO DE INSPEÇÃO/PASSAGEM EM ALVENARIA (40X40X40CM), REVESTIMENTO EM ARGAMASSA COM ADITIVO IMPERMEABILIZANTE, COM TAMPA DE CONCRETO, INCLUSIVE ESCAVAÇÃO, REATERRO E TRANSPORTE E RETIRADA DO MATERIAL ESCAVADO (EM CAÇAMBA)</t>
  </si>
  <si>
    <t>ED-49874</t>
  </si>
  <si>
    <t>CAIXA DE ESGOTO DE INSPEÇÃO/PASSAGEM EM ALVENARIA (40X40X60CM), REVESTIMENTO EM ARGAMASSA COM ADITIVO IMPERMEABILIZANTE, COM TAMPA DE CONCRETO, INCLUSIVE ESCAVAÇÃO, REATERRO E TRANSPORTE E RETIRADA DO MATERIAL ESCAVADO (EM CAÇAMBA)</t>
  </si>
  <si>
    <t>ED-49875</t>
  </si>
  <si>
    <t>CAIXA DE ESGOTO DE INSPEÇÃO/PASSAGEM EM ALVENARIA (40X40X80CM), REVESTIMENTO EM ARGAMASSA COM ADITIVO IMPERMEABILIZANTE, COM TAMPA DE CONCRETO, INCLUSIVE ESCAVAÇÃO, REATERRO E TRANSPORTE E RETIRADA DO MATERIAL ESCAVADO (EM CAÇAMBA)</t>
  </si>
  <si>
    <t>ED-49881</t>
  </si>
  <si>
    <t>CAIXA DE ESGOTO DE INSPEÇÃO/PASSAGEM EM ALVENARIA (50X50X100CM), REVESTIMENTO EM ARGAMASSA COM ADITIVO IMPERMEABILIZANTE, COM TAMPA DE CONCRETO, INCLUSIVE ESCAVAÇÃO, REATERRO E TRANSPORTE E RETIRADA DO MATERIAL ESCAVADO (EM CAÇAMBA)</t>
  </si>
  <si>
    <t>ED-49877</t>
  </si>
  <si>
    <t>CAIXA DE ESGOTO DE INSPEÇÃO/PASSAGEM EM ALVENARIA (50X50X40CM), REVESTIMENTO EM ARGAMASSA COM ADITIVO IMPERMEABILIZANTE, COM TAMPA DE CONCRETO, INCLUSIVE ESCAVAÇÃO, REATERRO E TRANSPORTE E RETIRADA DO MATERIAL ESCAVADO (EM CAÇAMBA)</t>
  </si>
  <si>
    <t>ED-49878</t>
  </si>
  <si>
    <t>CAIXA DE ESGOTO DE INSPEÇÃO/PASSAGEM EM ALVENARIA (50X50X45CM), REVESTIMENTO EM ARGAMASSA COM ADITIVO IMPERMEABILIZANTE, COM TAMPA DE CONCRETO, INCLUSIVE ESCAVAÇÃO, REATERRO E TRANSPORTE E RETIRADA DO MATERIAL ESCAVADO (EM CAÇAMBA)</t>
  </si>
  <si>
    <t>ED-49879</t>
  </si>
  <si>
    <t>CAIXA DE ESGOTO DE INSPEÇÃO/PASSAGEM EM ALVENARIA (50X50X60CM), REVESTIMENTO EM ARGAMASSA COM ADITIVO IMPERMEABILIZANTE, COM TAMPA DE CONCRETO, INCLUSIVE ESCAVAÇÃO, REATERRO E TRANSPORTE E RETIRADA DO MATERIAL ESCAVADO (EM CAÇAMBA)</t>
  </si>
  <si>
    <t>ED-49880</t>
  </si>
  <si>
    <t>CAIXA DE ESGOTO DE INSPEÇÃO/PASSAGEM EM ALVENARIA (50X50X80CM), REVESTIMENTO EM ARGAMASSA COM ADITIVO IMPERMEABILIZANTE, COM TAMPA DE CONCRETO, INCLUSIVE ESCAVAÇÃO, REATERRO E TRANSPORTE E RETIRADA DO MATERIAL ESCAVADO (EM CAÇAMBA)</t>
  </si>
  <si>
    <t>ED-49889</t>
  </si>
  <si>
    <t>CAIXA DE ESGOTO DE INSPEÇÃO/PASSAGEM EM ALVENARIA (60X60X100CM), REVESTIMENTO EM ARGAMASSA COM ADITIVO IMPERMEABILIZANTE, COM TAMPA DE CONCRETO, INCLUSIVE ESCAVAÇÃO, REATERRO E TRANSPORTE E RETIRADA DO MATERIAL ESCAVADO (EM CAÇAMBA)</t>
  </si>
  <si>
    <t>ED-49882</t>
  </si>
  <si>
    <t>CAIXA DE ESGOTO DE INSPEÇÃO/PASSAGEM EM ALVENARIA (60X60X40CM), REVESTIMENTO EM ARGAMASSA COM ADITIVO IMPERMEABILIZANTE, COM TAMPA DE CONCRETO, INCLUSIVE ESCAVAÇÃO, REATERRO E TRANSPORTE E RETIRADA DO MATERIAL ESCAVADO (EM CAÇAMBA)</t>
  </si>
  <si>
    <t>ED-49883</t>
  </si>
  <si>
    <t>CAIXA DE ESGOTO DE INSPEÇÃO/PASSAGEM EM ALVENARIA (60X60X60CM), REVESTIMENTO EM ARGAMASSA COM ADITIVO IMPERMEABILIZANTE, COM TAMPA DE CONCRETO, INCLUSIVE ESCAVAÇÃO, REATERRO E TRANSPORTE E RETIRADA DO MATERIAL ESCAVADO (EM CAÇAMBA)</t>
  </si>
  <si>
    <t>ED-49884</t>
  </si>
  <si>
    <t>CAIXA DE ESGOTO DE INSPEÇÃO/PASSAGEM EM ALVENARIA (60X60X65CM), REVESTIMENTO EM ARGAMASSA COM ADITIVO IMPERMEABILIZANTE, COM TAMPA DE CONCRETO, INCLUSIVE ESCAVAÇÃO, REATERRO E TRANSPORTE E RETIRADA DO MATERIAL ESCAVADO (EM CAÇAMBA)</t>
  </si>
  <si>
    <t>ED-49885</t>
  </si>
  <si>
    <t>CAIXA DE ESGOTO DE INSPEÇÃO/PASSAGEM EM ALVENARIA (60X60X70CM), REVESTIMENTO EM ARGAMASSA COM ADITIVO IMPERMEABILIZANTE, COM TAMPA DE CONCRETO, INCLUSIVE ESCAVAÇÃO, REATERRO E TRANSPORTE E RETIRADA DO MATERIAL ESCAVADO (EM CAÇAMBA)</t>
  </si>
  <si>
    <t>ED-49886</t>
  </si>
  <si>
    <t>CAIXA DE ESGOTO DE INSPEÇÃO/PASSAGEM EM ALVENARIA (60X60X75CM), REVESTIMENTO EM ARGAMASSA COM ADITIVO IMPERMEABILIZANTE, COM TAMPA DE CONCRETO, INCLUSIVE ESCAVAÇÃO, REATERRO E TRANSPORTE E RETIRADA DO MATERIAL ESCAVADO (EM CAÇAMBA)</t>
  </si>
  <si>
    <t>ED-49887</t>
  </si>
  <si>
    <t>CAIXA DE ESGOTO DE INSPEÇÃO/PASSAGEM EM ALVENARIA (60X60X80CM), REVESTIMENTO EM ARGAMASSA COM ADITIVO IMPERMEABILIZANTE, COM TAMPA DE CONCRETO, INCLUSIVE ESCAVAÇÃO, REATERRO E TRANSPORTE E RETIRADA DO MATERIAL ESCAVADO (EM CAÇAMBA)</t>
  </si>
  <si>
    <t>ED-49888</t>
  </si>
  <si>
    <t>CAIXA DE ESGOTO DE INSPEÇÃO/PASSAGEM EM ALVENARIA (60X60X85CM), REVESTIMENTO EM ARGAMASSA COM ADITIVO IMPERMEABILIZANTE, COM TAMPA DE CONCRETO, INCLUSIVE ESCAVAÇÃO, REATERRO E TRANSPORTE E RETIRADA DO MATERIAL ESCAVADO (EM CAÇAMBA)</t>
  </si>
  <si>
    <t>ED-49893</t>
  </si>
  <si>
    <t>CAIXA DE ESGOTO DE INSPEÇÃO/PASSAGEM EM ALVENARIA (70X70X110CM), REVESTIMENTO EM ARGAMASSA COM ADITIVO IMPERMEABILIZANTE, COM TAMPA DE CONCRETO, INCLUSIVE ESCAVAÇÃO, REATERRO E TRANSPORTE E RETIRADA DO MATERIAL ESCAVADO (EM CAÇAMBA)</t>
  </si>
  <si>
    <t>ED-49890</t>
  </si>
  <si>
    <t>CAIXA DE ESGOTO DE INSPEÇÃO/PASSAGEM EM ALVENARIA (70X70X40CM), REVESTIMENTO EM ARGAMASSA COM ADITIVO IMPERMEABILIZANTE, COM TAMPA DE CONCRETO, INCLUSIVE ESCAVAÇÃO, REATERRO E TRANSPORTE E RETIRADA DO MATERIAL ESCAVADO (EM CAÇAMBA)</t>
  </si>
  <si>
    <t>ED-49891</t>
  </si>
  <si>
    <t>CAIXA DE ESGOTO DE INSPEÇÃO/PASSAGEM EM ALVENARIA (70X70X60CM), REVESTIMENTO EM ARGAMASSA COM ADITIVO IMPERMEABILIZANTE, COM TAMPA DE CONCRETO, INCLUSIVE ESCAVAÇÃO, REATERRO E TRANSPORTE E RETIRADA DO MATERIAL ESCAVADO (EM CAÇAMBA)</t>
  </si>
  <si>
    <t>ED-49892</t>
  </si>
  <si>
    <t>CAIXA DE ESGOTO DE INSPEÇÃO/PASSAGEM EM ALVENARIA (70X70X80CM), REVESTIMENTO EM ARGAMASSA COM ADITIVO IMPERMEABILIZANTE, COM TAMPA DE CONCRETO, INCLUSIVE ESCAVAÇÃO, REATERRO E TRANSPORTE E RETIRADA DO MATERIAL ESCAVADO (EM CAÇAMBA)</t>
  </si>
  <si>
    <t>ED-49897</t>
  </si>
  <si>
    <t>CAIXA DE ESGOTO DE INSPEÇÃO/PASSAGEM EM ALVENARIA (80X80X100CM), REVESTIMENTO EM ARGAMASSA COM ADITIVO IMPERMEABILIZANTE, COM TAMPA DE CONCRETO, INCLUSIVE ESCAVAÇÃO, REATERRO E TRANSPORTE E RETIRADA DO MATERIAL ESCAVADO (EM CAÇAMBA)</t>
  </si>
  <si>
    <t>ED-49898</t>
  </si>
  <si>
    <t>CAIXA DE ESGOTO DE INSPEÇÃO/PASSAGEM EM ALVENARIA (80X80X140CM), REVESTIMENTO EM ARGAMASSA COM ADITIVO IMPERMEABILIZANTE, COM TAMPA DE CONCRETO, INCLUSIVE ESCAVAÇÃO, REATERRO E TRANSPORTE E RETIRADA DO MATERIAL ESCAVADO (EM CAÇAMBA)</t>
  </si>
  <si>
    <t>ED-49894</t>
  </si>
  <si>
    <t>CAIXA DE ESGOTO DE INSPEÇÃO/PASSAGEM EM ALVENARIA (80X80X40CM), REVESTIMENTO EM ARGAMASSA COM ADITIVO IMPERMEABILIZANTE, COM TAMPA DE CONCRETO, INCLUSIVE ESCAVAÇÃO, REATERRO E TRANSPORTE E RETIRADA DO MATERIAL ESCAVADO (EM CAÇAMBA)</t>
  </si>
  <si>
    <t>ED-49895</t>
  </si>
  <si>
    <t>CAIXA DE ESGOTO DE INSPEÇÃO/PASSAGEM EM ALVENARIA (80X80X60CM), REVESTIMENTO EM ARGAMASSA COM ADITIVO IMPERMEABILIZANTE, COM TAMPA DE CONCRETO, INCLUSIVE ESCAVAÇÃO, REATERRO E TRANSPORTE E RETIRADA DO MATERIAL ESCAVADO (EM CAÇAMBA)</t>
  </si>
  <si>
    <t>ED-49896</t>
  </si>
  <si>
    <t>CAIXA DE ESGOTO DE INSPEÇÃO/PASSAGEM EM ALVENARIA (80X80X80CM), REVESTIMENTO EM ARGAMASSA COM ADITIVO IMPERMEABILIZANTE, COM TAMPA DE CONCRETO, INCLUSIVE ESCAVAÇÃO, REATERRO E TRANSPORTE E RETIRADA DO MATERIAL ESCAVADO (EM CAÇAMBA)</t>
  </si>
  <si>
    <t>ED-49901</t>
  </si>
  <si>
    <t>CAIXA DE ESGOTO DE INSPEÇÃO/PASSAGEM EM ALVENARIA (90X90X100CM), REVESTIMENTO EM ARGAMASSA COM ADITIVO IMPERMEABILIZANTE, COM TAMPA DE CONCRETO, INCLUSIVE ESCAVAÇÃO, REATERRO E TRANSPORTE E RETIRADA DO MATERIAL ESCAVADO (EM CAÇAMBA)</t>
  </si>
  <si>
    <t>ED-49902</t>
  </si>
  <si>
    <t>CAIXA DE ESGOTO DE INSPEÇÃO/PASSAGEM EM ALVENARIA (90X90X140CM), REVESTIMENTO EM ARGAMASSA COM ADITIVO IMPERMEABILIZANTE, COM TAMPA DE CONCRETO, INCLUSIVE ESCAVAÇÃO, REATERRO E TRANSPORTE E RETIRADA DO MATERIAL ESCAVADO (EM CAÇAMBA)</t>
  </si>
  <si>
    <t>ED-49899</t>
  </si>
  <si>
    <t>CAIXA DE ESGOTO DE INSPEÇÃO/PASSAGEM EM ALVENARIA (90X90X60CM), REVESTIMENTO EM ARGAMASSA COM ADITIVO IMPERMEABILIZANTE, COM TAMPA DE CONCRETO, INCLUSIVE ESCAVAÇÃO, REATERRO E TRANSPORTE E RETIRADA DO MATERIAL ESCAVADO (EM CAÇAMBA)</t>
  </si>
  <si>
    <t>ED-49900</t>
  </si>
  <si>
    <t>CAIXA DE ESGOTO DE INSPEÇÃO/PASSAGEM EM ALVENARIA (90X90X80CM), REVESTIMENTO EM ARGAMASSA COM ADITIVO IMPERMEABILIZANTE, COM TAMPA DE CONCRETO, INCLUSIVE ESCAVAÇÃO, REATERRO E TRANSPORTE E RETIRADA DO MATERIAL ESCAVADO (EM CAÇAMBA)</t>
  </si>
  <si>
    <t>ED-49931</t>
  </si>
  <si>
    <t>CAIXA DE DRENAGEM DE INSPEÇÃO/PASSAGEM EM ALVENARIA (100X100X50CM), REVESTIMENTO EM ARGAMASSA COM ADITIVO IMPERMEABILIZANTE, COM TAMPA EM GRELHA, INCLUSIVE ESCAVAÇÃO, REATERRO E TRANSPORTE E RETIRADA DO MATERIAL ESCAVADO (EM CAÇAMBA)</t>
  </si>
  <si>
    <t>ED-49932</t>
  </si>
  <si>
    <t>CAIXA DE DRENAGEM DE INSPEÇÃO/PASSAGEM EM ALVENARIA (100X100X80CM), REVESTIMENTO EM ARGAMASSA COM ADITIVO IMPERMEABILIZANTE, COM TAMPA EM GRELHA, INCLUSIVE ESCAVAÇÃO, REATERRO E TRANSPORTE E RETIRADA DO MATERIAL ESCAVADO (EM CAÇAMBA)</t>
  </si>
  <si>
    <t>ED-49905</t>
  </si>
  <si>
    <t>CAIXA DE DRENAGEM DE INSPEÇÃO/PASSAGEM EM ALVENARIA (30X30X30CM), REVESTIMENTO EM ARGAMASSA COM ADITIVO IMPERMEABILIZANTE, COM TAMPA EM GRELHA, INCLUSIVE ESCAVAÇÃO, REATERRO E TRANSPORTE E RETIRADA DO MATERIAL ESCAVADO (EM CAÇAMBA)</t>
  </si>
  <si>
    <t>ED-49906</t>
  </si>
  <si>
    <t>CAIXA DE DRENAGEM DE INSPEÇÃO/PASSAGEM EM ALVENARIA (30X30X40CM), REVESTIMENTO EM ARGAMASSA COM ADITIVO IMPERMEABILIZANTE, COM TAMPA EM GRELHA, INCLUSIVE ESCAVAÇÃO, REATERRO E TRANSPORTE E RETIRADA DO MATERIAL ESCAVADO (EM CAÇAMBA)</t>
  </si>
  <si>
    <t>ED-49907</t>
  </si>
  <si>
    <t>CAIXA DE DRENAGEM DE INSPEÇÃO/PASSAGEM EM ALVENARIA (30X30X60CM), REVESTIMENTO EM ARGAMASSA COM ADITIVO IMPERMEABILIZANTE, COM TAMPA EM GRELHA, INCLUSIVE ESCAVAÇÃO, REATERRO E TRANSPORTE E RETIRADA DO MATERIAL ESCAVADO (EM CAÇAMBA)</t>
  </si>
  <si>
    <t>ED-49908</t>
  </si>
  <si>
    <t>CAIXA DE DRENAGEM DE INSPEÇÃO/PASSAGEM EM ALVENARIA (40X40X40CM), REVESTIMENTO EM ARGAMASSA COM ADITIVO IMPERMEABILIZANTE, COM TAMPA EM GRELHA, INCLUSIVE ESCAVAÇÃO, REATERRO E TRANSPORTE E RETIRADA DO MATERIAL ESCAVADO (EM CAÇAMBA)</t>
  </si>
  <si>
    <t>ED-49909</t>
  </si>
  <si>
    <t>CAIXA DE DRENAGEM DE INSPEÇÃO/PASSAGEM EM ALVENARIA (40X40X60CM), REVESTIMENTO EM ARGAMASSA COM ADITIVO IMPERMEABILIZANTE, COM TAMPA EM GRELHA, INCLUSIVE ESCAVAÇÃO, REATERRO E TRANSPORTE E RETIRADA DO MATERIAL ESCAVADO (EM CAÇAMBA)</t>
  </si>
  <si>
    <t>ED-49910</t>
  </si>
  <si>
    <t>CAIXA DE DRENAGEM DE INSPEÇÃO/PASSAGEM EM ALVENARIA (40X40X80CM), REVESTIMENTO EM ARGAMASSA COM ADITIVO IMPERMEABILIZANTE, COM TAMPA EM GRELHA, INCLUSIVE ESCAVAÇÃO, REATERRO E TRANSPORTE E RETIRADA DO MATERIAL ESCAVADO (EM CAÇAMBA)</t>
  </si>
  <si>
    <t>ED-49913</t>
  </si>
  <si>
    <t>CAIXA DE DRENAGEM DE INSPEÇÃO/PASSAGEM EM ALVENARIA (50X50X100CM), REVESTIMENTO EM ARGAMASSA COM ADITIVO IMPERMEABILIZANTE, COM TAMPA EM GRELHA, INCLUSIVE ESCAVAÇÃO, REATERRO E TRANSPORTE E RETIRADA DO MATERIAL ESCAVADO (EM CAÇAMBA)</t>
  </si>
  <si>
    <t>ED-49911</t>
  </si>
  <si>
    <t>CAIXA DE DRENAGEM DE INSPEÇÃO/PASSAGEM EM ALVENARIA (50X50X40CM), REVESTIMENTO EM ARGAMASSA COM ADITIVO IMPERMEABILIZANTE, COM TAMPA EM GRELHA, INCLUSIVE ESCAVAÇÃO, REATERRO E TRANSPORTE E RETIRADA DO MATERIAL ESCAVADO (EM CAÇAMBA)</t>
  </si>
  <si>
    <t>ED-49912</t>
  </si>
  <si>
    <t>CAIXA DE DRENAGEM DE INSPEÇÃO/PASSAGEM EM ALVENARIA (50X50X60CM), REVESTIMENTO EM ARGAMASSA COM ADITIVO IMPERMEABILIZANTE, COM TAMPA EM GRELHA, INCLUSIVE ESCAVAÇÃO, REATERRO E TRANSPORTE E RETIRADA DO MATERIAL ESCAVADO (EM CAÇAMBA)</t>
  </si>
  <si>
    <t>ED-49917</t>
  </si>
  <si>
    <t>CAIXA DE DRENAGEM DE INSPEÇÃO/PASSAGEM EM ALVENARIA (60X60X100CM), REVESTIMENTO EM ARGAMASSA COM ADITIVO IMPERMEABILIZANTE, COM TAMPA EM GRELHA, INCLUSIVE ESCAVAÇÃO, REATERRO E TRANSPORTE E RETIRADA DO MATERIAL ESCAVADO (EM CAÇAMBA)</t>
  </si>
  <si>
    <t>ED-49914</t>
  </si>
  <si>
    <t>CAIXA DE DRENAGEM DE INSPEÇÃO/PASSAGEM EM ALVENARIA (60X60X40CM), REVESTIMENTO EM ARGAMASSA COM ADITIVO IMPERMEABILIZANTE, COM TAMPA EM GRELHA, INCLUSIVE ESCAVAÇÃO, REATERRO E TRANSPORTE E RETIRADA DO MATERIAL ESCAVADO (EM CAÇAMBA)</t>
  </si>
  <si>
    <t>ED-49915</t>
  </si>
  <si>
    <t>CAIXA DE DRENAGEM DE INSPEÇÃO/PASSAGEM EM ALVENARIA (60X60X60CM), REVESTIMENTO EM ARGAMASSA COM ADITIVO IMPERMEABILIZANTE, COM TAMPA EM GRELHA, INCLUSIVE ESCAVAÇÃO, REATERRO E TRANSPORTE E RETIRADA DO MATERIAL ESCAVADO (EM CAÇAMBA)</t>
  </si>
  <si>
    <t>ED-49916</t>
  </si>
  <si>
    <t>CAIXA DE DRENAGEM DE INSPEÇÃO/PASSAGEM EM ALVENARIA (60X60X80CM), REVESTIMENTO EM ARGAMASSA COM ADITIVO IMPERMEABILIZANTE, COM TAMPA EM GRELHA, INCLUSIVE ESCAVAÇÃO, REATERRO E TRANSPORTE E RETIRADA DO MATERIAL ESCAVADO (EM CAÇAMBA)</t>
  </si>
  <si>
    <t>ED-49921</t>
  </si>
  <si>
    <t>CAIXA DE DRENAGEM DE INSPEÇÃO/PASSAGEM EM ALVENARIA (70X70X110CM), REVESTIMENTO EM ARGAMASSA COM ADITIVO IMPERMEABILIZANTE, COM TAMPA EM GRELHA, INCLUSIVE ESCAVAÇÃO, REATERRO E TRANSPORTE E RETIRADA DO MATERIAL ESCAVADO (EM CAÇAMBA)</t>
  </si>
  <si>
    <t>ED-49918</t>
  </si>
  <si>
    <t>CAIXA DE DRENAGEM DE INSPEÇÃO/PASSAGEM EM ALVENARIA (70X70X40CM), REVESTIMENTO EM ARGAMASSA COM ADITIVO IMPERMEABILIZANTE, COM TAMPA EM GRELHA, INCLUSIVE ESCAVAÇÃO, REATERRO E TRANSPORTE E RETIRADA DO MATERIAL ESCAVADO (EM CAÇAMBA)</t>
  </si>
  <si>
    <t>ED-49919</t>
  </si>
  <si>
    <t>CAIXA DE DRENAGEM DE INSPEÇÃO/PASSAGEM EM ALVENARIA (70X70X60CM), REVESTIMENTO EM ARGAMASSA COM ADITIVO IMPERMEABILIZANTE, COM TAMPA EM GRELHA, INCLUSIVE ESCAVAÇÃO, REATERRO E TRANSPORTE E RETIRADA DO MATERIAL ESCAVADO (EM CAÇAMBA)</t>
  </si>
  <si>
    <t>ED-49920</t>
  </si>
  <si>
    <t>CAIXA DE DRENAGEM DE INSPEÇÃO/PASSAGEM EM ALVENARIA (70X70X80CM), REVESTIMENTO EM ARGAMASSA COM ADITIVO IMPERMEABILIZANTE, COM TAMPA EM GRELHA, INCLUSIVE ESCAVAÇÃO, REATERRO E TRANSPORTE E RETIRADA DO MATERIAL ESCAVADO (EM CAÇAMBA)</t>
  </si>
  <si>
    <t>ED-49925</t>
  </si>
  <si>
    <t>CAIXA DE DRENAGEM DE INSPEÇÃO/PASSAGEM EM ALVENARIA (80X80X100CM), REVESTIMENTO EM ARGAMASSA COM ADITIVO IMPERMEABILIZANTE, COM TAMPA EM GRELHA, INCLUSIVE ESCAVAÇÃO, REATERRO E TRANSPORTE E RETIRADA DO MATERIAL ESCAVADO (EM CAÇAMBA)</t>
  </si>
  <si>
    <t>ED-49926</t>
  </si>
  <si>
    <t>CAIXA DE DRENAGEM DE INSPEÇÃO/PASSAGEM EM ALVENARIA (80X80X140CM), REVESTIMENTO EM ARGAMASSA COM ADITIVO IMPERMEABILIZANTE, COM TAMPA EM GRELHA, INCLUSIVE ESCAVAÇÃO, REATERRO E TRANSPORTE E RETIRADA DO MATERIAL ESCAVADO (EM CAÇAMBA)</t>
  </si>
  <si>
    <t>ED-49922</t>
  </si>
  <si>
    <t>CAIXA DE DRENAGEM DE INSPEÇÃO/PASSAGEM EM ALVENARIA (80X80X40CM), REVESTIMENTO EM ARGAMASSA COM ADITIVO IMPERMEABILIZANTE, COM TAMPA EM GRELHA, INCLUSIVE ESCAVAÇÃO, REATERRO E TRANSPORTE E RETIRADA DO MATERIAL ESCAVADO (EM CAÇAMBA)</t>
  </si>
  <si>
    <t>ED-49923</t>
  </si>
  <si>
    <t>CAIXA DE DRENAGEM DE INSPEÇÃO/PASSAGEM EM ALVENARIA (80X80X60CM), REVESTIMENTO EM ARGAMASSA COM ADITIVO IMPERMEABILIZANTE, COM TAMPA EM GRELHA, INCLUSIVE ESCAVAÇÃO, REATERRO E TRANSPORTE E RETIRADA DO MATERIAL ESCAVADO (EM CAÇAMBA)</t>
  </si>
  <si>
    <t>ED-49924</t>
  </si>
  <si>
    <t>CAIXA DE DRENAGEM DE INSPEÇÃO/PASSAGEM EM ALVENARIA (80X80X80CM), REVESTIMENTO EM ARGAMASSA COM ADITIVO IMPERMEABILIZANTE, COM TAMPA EM GRELHA, INCLUSIVE ESCAVAÇÃO, REATERRO E TRANSPORTE E RETIRADA DO MATERIAL ESCAVADO (EM CAÇAMBA)</t>
  </si>
  <si>
    <t>ED-49929</t>
  </si>
  <si>
    <t>CAIXA DE DRENAGEM DE INSPEÇÃO/PASSAGEM EM ALVENARIA (90X90X100CM), REVESTIMENTO EM ARGAMASSA COM ADITIVO IMPERMEABILIZANTE, COM TAMPA EM GRELHA, INCLUSIVE ESCAVAÇÃO, REATERRO E TRANSPORTE E RETIRADA DO MATERIAL ESCAVADO (EM CAÇAMBA)</t>
  </si>
  <si>
    <t>ED-49930</t>
  </si>
  <si>
    <t>CAIXA DE DRENAGEM DE INSPEÇÃO/PASSAGEM EM ALVENARIA (90X90X140CM), REVESTIMENTO EM ARGAMASSA COM ADITIVO IMPERMEABILIZANTE, COM TAMPA EM GRELHA, INCLUSIVE ESCAVAÇÃO, REATERRO E TRANSPORTE E RETIRADA DO MATERIAL ESCAVADO (EM CAÇAMBA)</t>
  </si>
  <si>
    <t>ED-49927</t>
  </si>
  <si>
    <t>CAIXA DE DRENAGEM DE INSPEÇÃO/PASSAGEM EM ALVENARIA (90X90X60CM), REVESTIMENTO EM ARGAMASSA COM ADITIVO IMPERMEABILIZANTE, COM TAMPA EM GRELHA, INCLUSIVE ESCAVAÇÃO, REATERRO E TRANSPORTE E RETIRADA DO MATERIAL ESCAVADO (EM CAÇAMBA)</t>
  </si>
  <si>
    <t>ED-49928</t>
  </si>
  <si>
    <t>CAIXA DE DRENAGEM DE INSPEÇÃO/PASSAGEM EM ALVENARIA (90X90X80CM), REVESTIMENTO EM ARGAMASSA COM ADITIVO IMPERMEABILIZANTE, COM TAMPA EM GRELHA, INCLUSIVE ESCAVAÇÃO, REATERRO E TRANSPORTE E RETIRADA DO MATERIAL ESCAVADO (EM CAÇAMBA)</t>
  </si>
  <si>
    <t>ED-49936</t>
  </si>
  <si>
    <t>CAIXA D´ÁGUA DE POLIETILENO, CAPACIDADE DE 1.000L, INCLUSIVE TAMPA, TORNEIRA DE BOIA, EXTRAVASOR, TUBO DE LIMPEZA E ACESSÓRIOS, EXCLUSIVE TUBULAÇÃO DE ENTRADA/SAÍDA DE ÁGUA</t>
  </si>
  <si>
    <t>ED-49937</t>
  </si>
  <si>
    <t>CAIXA D´ÁGUA DE POLIETILENO, CAPACIDADE DE 1.500L, INCLUSIVE TAMPA, TORNEIRA DE BOIA, EXTRAVASOR, TUBO DE LIMPEZA E ACESSÓRIOS, EXCLUSIVE TUBULAÇÃO DE ENTRADA/SAÍDA DE ÁGUA</t>
  </si>
  <si>
    <t>ED-49934</t>
  </si>
  <si>
    <t>CAIXA D´ÁGUA DE POLIETILENO, CAPACIDADE DE 250L, INCLUSIVE TAMPA, TORNEIRA DE BOIA, EXTRAVASOR, TUBO DE LIMPEZA E ACESSÓRIOS, EXCLUSIVE TUBULAÇÃO DE ENTRADA/SAÍDA DE ÁGUA</t>
  </si>
  <si>
    <t>ED-49935</t>
  </si>
  <si>
    <t>CAIXA D´ÁGUA DE POLIETILENO, CAPACIDADE DE 500L, INCLUSIVE TAMPA, TORNEIRA DE BOIA, EXTRAVASOR, TUBO DE LIMPEZA E ACESSÓRIOS, EXCLUSIVE TUBULAÇÃO DE ENTRADA/SAÍDA DE ÁGUA</t>
  </si>
  <si>
    <t>ED-9941</t>
  </si>
  <si>
    <t>RESERVATÓRIO DE ÁGUA ENTERRADO, CAPACIDADE DE 15M3, EM CONCRETO ARMADO COM CASAS DE BOMBAS, INCLUSIVE ALÇAPÃO, ESCAVAÇÃO, REATERRO E TRANSPORTE E RETIRADA DO MATERIAL ESCAVADO (EM CAÇAMBA), EXCLUSIVE TUBULAÇÕES, BOMBAS E QUADROS</t>
  </si>
  <si>
    <t>ED-49858</t>
  </si>
  <si>
    <t>BOMBA CENTRÍFUGA DE SUCÇÃO E RECALQUE 1/2 HP D = 2"</t>
  </si>
  <si>
    <t>ED-49869</t>
  </si>
  <si>
    <t>CONJUNTO ELEVATÓRIO MOTOR-BOMBA (CENTRÍFUGA) DE 10 HP</t>
  </si>
  <si>
    <t>ED-49863</t>
  </si>
  <si>
    <t>CONJUNTO ELEVATÓRIO MOTOR-BOMBA (CENTRÍFUGA) DE 1/2 HP</t>
  </si>
  <si>
    <t>ED-49862</t>
  </si>
  <si>
    <t>CONJUNTO ELEVATÓRIO MOTOR-BOMBA (CENTRÍFUGA) DE 1/3 HP</t>
  </si>
  <si>
    <t>ED-49865</t>
  </si>
  <si>
    <t>CONJUNTO ELEVATÓRIO MOTOR-BOMBA (CENTRÍFUGA) DE 2 HP</t>
  </si>
  <si>
    <t>ED-49866</t>
  </si>
  <si>
    <t>CONJUNTO ELEVATÓRIO MOTOR-BOMBA (CENTRÍFUGA) DE 3 HP</t>
  </si>
  <si>
    <t>ED-49867</t>
  </si>
  <si>
    <t>CONJUNTO ELEVATÓRIO MOTOR-BOMBA (CENTRÍFUGA) DE 5 HP</t>
  </si>
  <si>
    <t>ED-49868</t>
  </si>
  <si>
    <t>CONJUNTO ELEVATÓRIO MOTOR-BOMBA (CENTRÍFUGA) DE 7,5 HP</t>
  </si>
  <si>
    <t>ED-49864</t>
  </si>
  <si>
    <t>CONJUNTO MOTO BOMBA 3/4" CV MONOFÁSICA, CENTRÍFUGA, 1 ESTAGIO</t>
  </si>
  <si>
    <t>ED-49861</t>
  </si>
  <si>
    <t>MOTO-BOMBA 1 CV SUCÇÃO = 1 1/2" R = 1 1/4", VM = 5M3/H, HM = 16 M</t>
  </si>
  <si>
    <t>ED-50302</t>
  </si>
  <si>
    <t>TORNEIRA CHAVE BOIA AUTOMÁTICA PARA RESERVATÓRIO</t>
  </si>
  <si>
    <t>ED-50305</t>
  </si>
  <si>
    <t>TORNEIRA DE BOIA, TIPO ROSCÁVEL 1", EXCLUSIVE ADAPTADOR SOLDÁVEL DE PVC COM FLANGES E ANEL PARA CAIXA DÁGUA</t>
  </si>
  <si>
    <t>ED-50307</t>
  </si>
  <si>
    <t>TORNEIRA DE BOIA, TIPO ROSCÁVEL 1.1/2", EXCLUSIVE ADAPTADOR SOLDÁVEL DE PVC COM FLANGES E ANEL PARA CAIXA DÁGUA</t>
  </si>
  <si>
    <t>ED-50306</t>
  </si>
  <si>
    <t>TORNEIRA DE BOIA, TIPO ROSCÁVEL 1.1/4", EXCLUSIVE ADAPTADOR SOLDÁVEL DE PVC COM FLANGES E ANEL PARA CAIXA DÁGUA</t>
  </si>
  <si>
    <t>ED-50303</t>
  </si>
  <si>
    <t>TORNEIRA DE BOIA, TIPO ROSCÁVEL 1/2", EXCLUSIVE ADAPTADOR SOLDÁVEL DE PVC COM FLANGES E ANEL PARA CAIXA DÁGUA</t>
  </si>
  <si>
    <t>ED-50308</t>
  </si>
  <si>
    <t>TORNEIRA DE BOIA, TIPO ROSCÁVEL 2", EXCLUSIVE ADAPTADOR SOLDÁVEL DE PVC COM FLANGES E ANEL PARA CAIXA DÁGUA</t>
  </si>
  <si>
    <t>ED-50304</t>
  </si>
  <si>
    <t>TORNEIRA DE BOIA, TIPO ROSCÁVEL 3/4", EXCLUSIVE ADAPTADOR SOLDÁVEL DE PVC COM FLANGES E ANEL PARA CAIXA DÁGUA</t>
  </si>
  <si>
    <t>ED-48151</t>
  </si>
  <si>
    <t>ED-48152</t>
  </si>
  <si>
    <t>ED-48145</t>
  </si>
  <si>
    <t>FILTROS ANAERÓBICOS COM DIÂMETRO 250 CM E PROFUNDIDADE ÚTIL DE 160 CM, INSTALADOS, INCLUSIVE BOTA FORA DE MATERIAL ESCAVADO</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</si>
  <si>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</si>
  <si>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</si>
  <si>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</si>
  <si>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</si>
  <si>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</si>
  <si>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</si>
  <si>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</si>
  <si>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</si>
  <si>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</si>
  <si>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</si>
  <si>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</si>
  <si>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</si>
  <si>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</si>
  <si>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</si>
  <si>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</si>
  <si>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</si>
  <si>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</si>
  <si>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</si>
  <si>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ED-14720</t>
  </si>
  <si>
    <t>CANALETA PARA DRENAGEM, EM CONCRETO COM FCK 15MPA, MOLDADA IN LOCO, SEÇÃO 15X15CM, FORMA EM CONTRA BARRANCO, EXCLUSIVE TAMPA,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</si>
  <si>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</si>
  <si>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</si>
  <si>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</si>
  <si>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</si>
  <si>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</si>
  <si>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</si>
  <si>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</si>
  <si>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</si>
  <si>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</si>
  <si>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</si>
  <si>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</si>
  <si>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</si>
  <si>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</si>
  <si>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</si>
  <si>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</si>
  <si>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</si>
  <si>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</si>
  <si>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</si>
  <si>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</si>
  <si>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</si>
  <si>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</si>
  <si>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</si>
  <si>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</si>
  <si>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</si>
  <si>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</si>
  <si>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</si>
  <si>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</si>
  <si>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</si>
  <si>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</si>
  <si>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</si>
  <si>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ED-14581</t>
  </si>
  <si>
    <t>CANALETA PARA DRENAGEM, EM CONCRETO COM FCK 15MPA, MOLDADA IN LOCO, SEÇÃO 40X40CM, FORMA EM CONTRA BARRANCO,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</si>
  <si>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</si>
  <si>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</si>
  <si>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</si>
  <si>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</si>
  <si>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</si>
  <si>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</si>
  <si>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</si>
  <si>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</si>
  <si>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</si>
  <si>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</si>
  <si>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</si>
  <si>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</si>
  <si>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</si>
  <si>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</si>
  <si>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</si>
  <si>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</si>
  <si>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</si>
  <si>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</si>
  <si>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</si>
  <si>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</si>
  <si>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ED-48689</t>
  </si>
  <si>
    <t>FORNECIMENTO E ASSENTAMENTO DE TUBO PVC FLEXÍVEL CORRUGADO, PERFURADO, DN 100 MM (4"), PARA DRENAGEM</t>
  </si>
  <si>
    <t>ED-48688</t>
  </si>
  <si>
    <t>FORNECIMENTO E ASSENTAMENTO DE TUBO PVC FLEXÍVEL CORRUGADO, PERFURADO, DN 65 MM (2.1/2"), PARA DRENAGEM</t>
  </si>
  <si>
    <t>ED-48690</t>
  </si>
  <si>
    <t>FORNECIMENTO E ASSENTAMENTO DE TUBO PVC RÍGIDO CORRUGADO, PERFURADO, DN 160 MM (6"), PARA DRENAGEM</t>
  </si>
  <si>
    <t>ED-48687</t>
  </si>
  <si>
    <t>ED-48675</t>
  </si>
  <si>
    <t>TUBO DE CONCRETO SIMPLES, CLASSE PS1, DIÂMETRO 300MM, INCLUSIVE FORNECIMENTO, ASSENTAMENTO E REJUNTAMENTO, EXCLUSIVE ESCAVAÇÃO</t>
  </si>
  <si>
    <t>ED-48676</t>
  </si>
  <si>
    <t>TUBO DE CONCRETO SIMPLES, CLASSE PS1, DIÂMETRO 400MM, INCLUSIVE FORNECIMENTO, ASSENTAMENTO E REJUNTAMENTO, EXCLUSIVE ESCAVAÇÃO</t>
  </si>
  <si>
    <t>ED-48677</t>
  </si>
  <si>
    <t>TUBO DE CONCRETO SIMPLES, CLASSE PS1, DIÂMETRO 500MM, INCLUSIVE FORNECIMENTO, ASSENTAMENTO E REJUNTAMENTO, EXCLUSIVE ESCAVAÇÃO</t>
  </si>
  <si>
    <t>ED-48678</t>
  </si>
  <si>
    <t>TUBO DE CONCRETO SIMPLES, CLASSE PS1, DIÂMETRO 600MM, INCLUSIVE FORNECIMENTO, ASSENTAMENTO E REJUNTAMENTO, EXCLUSIVE ESCAVAÇÃO</t>
  </si>
  <si>
    <t>ED-48684</t>
  </si>
  <si>
    <t>TUBO DE CONCRETO ARMADO, CLASSE PA1, DIÂMETRO 1000MM, INCLUSIVE FORNECIMENTO, ASSENTAMENTO E REJUNTAMENTO, EXCLUSIVE ESCAVAÇÃO</t>
  </si>
  <si>
    <t>ED-48685</t>
  </si>
  <si>
    <t>TUBO DE CONCRETO ARMADO, CLASSE PA1, DIÂMETRO 1200MM, INCLUSIVE FORNECIMENTO, ASSENTAMENTO E REJUNTAMENTO, EXCLUSIVE ESCAVAÇÃO</t>
  </si>
  <si>
    <t>ED-48686</t>
  </si>
  <si>
    <t>TUBO DE CONCRETO ARMADO, CLASSE PA1, DIÂMETRO 1500MM, INCLUSIVE FORNECIMENTO, ASSENTAMENTO E REJUNTAMENTO, EXCLUSIVE ESCAVAÇÃO</t>
  </si>
  <si>
    <t>ED-48680</t>
  </si>
  <si>
    <t xml:space="preserve">TUBO DE CONCRETO ARMADO, CLASSE PA1, DIÂMETRO 400MM, INCLUSIVE FORNECIMENTO, ASSENTAMENTO E REJUNTAMENTO, EXCLUSIVE ESCAVAÇÃO
</t>
  </si>
  <si>
    <t>ED-48681</t>
  </si>
  <si>
    <t>TUBO DE CONCRETO ARMADO, CLASSE PA1, DIÂMETRO 500MM, INCLUSIVE FORNECIMENTO, ASSENTAMENTO E REJUNTAMENTO, EXCLUSIVE ESCAVAÇÃO</t>
  </si>
  <si>
    <t>ED-48682</t>
  </si>
  <si>
    <t>TUBO DE CONCRETO ARMADO, CLASSE PA1, DIÂMETRO 600MM, INCLUSIVE FORNECIMENTO, ASSENTAMENTO E REJUNTAMENTO, EXCLUSIVE ESCAVAÇÃO</t>
  </si>
  <si>
    <t>ED-48683</t>
  </si>
  <si>
    <t>TUBO DE CONCRETO ARMADO, CLASSE PA1, DIÂMETRO 800MM, INCLUSIVE FORNECIMENTO, ASSENTAMENTO E REJUNTAMENTO, EXCLUSIVE ESCAVAÇÃO</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</si>
  <si>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</si>
  <si>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</si>
  <si>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</si>
  <si>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</si>
  <si>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</si>
  <si>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</si>
  <si>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</si>
  <si>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</si>
  <si>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</si>
  <si>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</si>
  <si>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</si>
  <si>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</si>
  <si>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</si>
  <si>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</si>
  <si>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</si>
  <si>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</si>
  <si>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</si>
  <si>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</si>
  <si>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</si>
  <si>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</si>
  <si>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</si>
  <si>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</si>
  <si>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</si>
  <si>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</si>
  <si>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</si>
  <si>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</si>
  <si>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</si>
  <si>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</si>
  <si>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</si>
  <si>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</si>
  <si>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</si>
  <si>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</si>
  <si>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</si>
  <si>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</si>
  <si>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</si>
  <si>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</si>
  <si>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</si>
  <si>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</si>
  <si>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</si>
  <si>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</si>
  <si>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</si>
  <si>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</si>
  <si>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</si>
  <si>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</si>
  <si>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</si>
  <si>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</si>
  <si>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</si>
  <si>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</si>
  <si>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</si>
  <si>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</si>
  <si>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</si>
  <si>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</si>
  <si>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</si>
  <si>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</si>
  <si>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</si>
  <si>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</si>
  <si>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</si>
  <si>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</si>
  <si>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ED-48568</t>
  </si>
  <si>
    <t>CHAMINÉ DE POÇO DE VISITA TIPO "A", EM ALVENARIA COM DEGRAUS DE AÇO CA-50</t>
  </si>
  <si>
    <t>ED-48569</t>
  </si>
  <si>
    <t>CHAMINÉ DE POÇO DE VISITA TIPO "B", EM ANEL DE CONCRETO CA-1 COM DEGRAUS DE AÇO CA-50</t>
  </si>
  <si>
    <t>ED-48636</t>
  </si>
  <si>
    <t>POÇO DE VISITA PARA REDE TUBULAR TIPO A DN 1000, EXCLUSIVE ESCAVAÇÃO, REATERRO E BOTA FORA</t>
  </si>
  <si>
    <t>ED-48637</t>
  </si>
  <si>
    <t>POÇO DE VISITA PARA REDE TUBULAR TIPO A DN 1100, EXCLUSIVE ESCAVAÇÃO, REATERRO E BOTA FORA</t>
  </si>
  <si>
    <t>ED-48638</t>
  </si>
  <si>
    <t>POÇO DE VISITA PARA REDE TUBULAR TIPO A DN 1200, EXCLUSIVE ESCAVAÇÃO, REATERRO E BOTA FORA</t>
  </si>
  <si>
    <t>ED-48639</t>
  </si>
  <si>
    <t>POÇO DE VISITA PARA REDE TUBULAR TIPO A DN 1300, EXCLUSIVE ESCAVAÇÃO, REATERRO E BOTA FORA</t>
  </si>
  <si>
    <t>ED-48640</t>
  </si>
  <si>
    <t>POÇO DE VISITA PARA REDE TUBULAR TIPO A DN 1500, EXCLUSIVE ESCAVAÇÃO, REATERRO E BOTA FORA</t>
  </si>
  <si>
    <t>ED-48630</t>
  </si>
  <si>
    <t>POÇO DE VISITA PARA REDE TUBULAR TIPO A DN 500, EXCLUSIVE ESCAVAÇÃO, REATERRO E BOTA FORA</t>
  </si>
  <si>
    <t>ED-48631</t>
  </si>
  <si>
    <t>POÇO DE VISITA PARA REDE TUBULAR TIPO A DN 600, EXCLUSIVE ESCAVAÇÃO, REATERRO E BOTA FORA</t>
  </si>
  <si>
    <t>ED-48632</t>
  </si>
  <si>
    <t>POÇO DE VISITA PARA REDE TUBULAR TIPO A DN 700, EXCLUSIVE ESCAVAÇÃO, REATERRO E BOTA FORA</t>
  </si>
  <si>
    <t>ED-48634</t>
  </si>
  <si>
    <t>POÇO DE VISITA PARA REDE TUBULAR TIPO A DN 800, EXCLUSIVE ESCAVAÇÃO, REATERRO E BOTA FORA</t>
  </si>
  <si>
    <t>ED-48635</t>
  </si>
  <si>
    <t>POÇO DE VISITA PARA REDE TUBULAR TIPO A DN 900, EXCLUSIVE ESCAVAÇÃO, REATERRO E BOTA FORA</t>
  </si>
  <si>
    <t>ED-48646</t>
  </si>
  <si>
    <t>POÇO DE VISITA PARA REDE TUBULAR TIPO B DN 1000, EXCLUSIVE ESCAVAÇÃO, REATERRO E BOTA FORA</t>
  </si>
  <si>
    <t>ED-48647</t>
  </si>
  <si>
    <t>POÇO DE VISITA PARA REDE TUBULAR TIPO B DN 1100, EXCLUSIVE ESCAVAÇÃO, REATERRO E BOTA FORA</t>
  </si>
  <si>
    <t>ED-48648</t>
  </si>
  <si>
    <t>POÇO DE VISITA PARA REDE TUBULAR TIPO B DN 1200, EXCLUSIVE ESCAVAÇÃO, REATERRO E BOTA FORA</t>
  </si>
  <si>
    <t>ED-48649</t>
  </si>
  <si>
    <t>POÇO DE VISITA PARA REDE TUBULAR TIPO B DN 1300, EXCLUSIVE ESCAVAÇÃO, REATERRO E BOTA FORA</t>
  </si>
  <si>
    <t>ED-48650</t>
  </si>
  <si>
    <t>POÇO DE VISITA PARA REDE TUBULAR TIPO B DN 1500, EXCLUSIVE ESCAVAÇÃO, REATERRO E BOTA FORA</t>
  </si>
  <si>
    <t>ED-48641</t>
  </si>
  <si>
    <t>POÇO DE VISITA PARA REDE TUBULAR TIPO B DN 500, EXCLUSIVE ESCAVAÇÃO, REATERRO E BOTA FORA</t>
  </si>
  <si>
    <t>ED-48642</t>
  </si>
  <si>
    <t>POÇO DE VISITA PARA REDE TUBULAR TIPO B DN 600, EXCLUSIVE ESCAVAÇÃO, REATERRO E BOTA FORA</t>
  </si>
  <si>
    <t>ED-48643</t>
  </si>
  <si>
    <t>POÇO DE VISITA PARA REDE TUBULAR TIPO B DN 700, EXCLUSIVE ESCAVAÇÃO, REATERRO E BOTA FORA</t>
  </si>
  <si>
    <t>ED-48644</t>
  </si>
  <si>
    <t>POÇO DE VISITA PARA REDE TUBULAR TIPO B DN 800, EXCLUSIVE ESCAVAÇÃO, REATERRO E BOTA FORA</t>
  </si>
  <si>
    <t>ED-48645</t>
  </si>
  <si>
    <t>POÇO DE VISITA PARA REDE TUBULAR TIPO B DN 900, EXCLUSIVE ESCAVAÇÃO, REATERRO E BOTA FORA</t>
  </si>
  <si>
    <t>ED-48656</t>
  </si>
  <si>
    <t>POÇO DE VISITA PARA REDE TUBULAR TIPO C DN 1000, EXCLUSIVE ESCAVAÇÃO, REATERRO E BOTA FORA</t>
  </si>
  <si>
    <t>ED-48657</t>
  </si>
  <si>
    <t>POÇO DE VISITA PARA REDE TUBULAR TIPO C DN 1100, EXCLUSIVE ESCAVAÇÃO, REATERRO E BOTA FORA</t>
  </si>
  <si>
    <t>ED-48658</t>
  </si>
  <si>
    <t>POÇO DE VISITA PARA REDE TUBULAR TIPO C DN 1200, EXCLUSIVE ESCAVAÇÃO, REATERRO E BOTA FORA</t>
  </si>
  <si>
    <t>ED-48659</t>
  </si>
  <si>
    <t>POÇO DE VISITA PARA REDE TUBULAR TIPO C DN 1300, EXCLUSIVE ESCAVAÇÃO, REATERRO E BOTA FORA</t>
  </si>
  <si>
    <t>ED-48660</t>
  </si>
  <si>
    <t>POÇO DE VISITA PARA REDE TUBULAR TIPO C DN 1500, EXCLUSIVE ESCAVAÇÃO, REATERRO E BOTA FORA</t>
  </si>
  <si>
    <t>ED-48651</t>
  </si>
  <si>
    <t>POÇO DE VISITA PARA REDE TUBULAR TIPO C DN 500, EXCLUSIVE ESCAVAÇÃO, REATERRO E BOTA FORA</t>
  </si>
  <si>
    <t>ED-48652</t>
  </si>
  <si>
    <t>POÇO DE VISITA PARA REDE TUBULAR TIPO C DN 600, EXCLUSIVE ESCAVAÇÃO, REATERRO E BOTA FORA</t>
  </si>
  <si>
    <t>ED-48653</t>
  </si>
  <si>
    <t>POÇO DE VISITA PARA REDE TUBULAR TIPO C DN 700, EXCLUSIVE ESCAVAÇÃO, REATERRO E BOTA FORA</t>
  </si>
  <si>
    <t>ED-48654</t>
  </si>
  <si>
    <t>POÇO DE VISITA PARA REDE TUBULAR TIPO C DN 800, EXCLUSIVE ESCAVAÇÃO, REATERRO E BOTA FORA</t>
  </si>
  <si>
    <t>ED-48655</t>
  </si>
  <si>
    <t>POÇO DE VISITA PARA REDE TUBULAR TIPO C DN 900, EXCLUSIVE ESCAVAÇÃO, REATERRO E BOTA FORA</t>
  </si>
  <si>
    <t>ED-48666</t>
  </si>
  <si>
    <t>TAMPÃO CIRCULAR EM FERRO FUNDIDO PARA POÇO DE VISITA, ARTICULADO COM DIÂMETRO DE 60CM, CLASSE 400, INCLUSIVE ASSENTAMENTO, EXCLUSIVE POÇO DE VISITA</t>
  </si>
  <si>
    <t>ED-48551</t>
  </si>
  <si>
    <t>BOCA DE LOBO DUPLA (TIPO B - CONCRETO), QUADRO, GRELHA E CANTONEIRA, INCLUSIVE ESCAVAÇÃO, REATERRO E BOTA-FORA</t>
  </si>
  <si>
    <t>ED-48549</t>
  </si>
  <si>
    <t>BOCA DE LOBO SIMPLES (TIPO A - FERRO FUNDIDO), QUADRO, GRELHA E CANTONEIRA, INCLUSIVE ESCAVAÇÃO, REATERRO E BOTA-FORA</t>
  </si>
  <si>
    <t>ED-48550</t>
  </si>
  <si>
    <t>BOCA DE LOBO SIMPLES (TIPO B - CONCRETO), QUADRO, GRELHA E CANTONEIRA, INCLUSIVE ESCAVAÇÃO, REATERRO E BOTA-FORA</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</si>
  <si>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</si>
  <si>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</si>
  <si>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</si>
  <si>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</si>
  <si>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</si>
  <si>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</si>
  <si>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</si>
  <si>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</si>
  <si>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</si>
  <si>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</si>
  <si>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</si>
  <si>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</si>
  <si>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</si>
  <si>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</si>
  <si>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</si>
  <si>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</si>
  <si>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</si>
  <si>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</si>
  <si>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</si>
  <si>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</si>
  <si>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</si>
  <si>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</si>
  <si>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ED-48571</t>
  </si>
  <si>
    <t>CAIXAS DE CAPTAÇÃO E DRENAGEM TIPO A D = 500 MM</t>
  </si>
  <si>
    <t>ED-48577</t>
  </si>
  <si>
    <t>CAIXAS DE CAPTAÇÃO E DRENAGEM TIPO C D = 500 MM</t>
  </si>
  <si>
    <t>ED-48587</t>
  </si>
  <si>
    <t>CAIXA DE AREIA 100 X 100 X 100 CM</t>
  </si>
  <si>
    <t>ED-48586</t>
  </si>
  <si>
    <t>CAIXA DE AREIA 50 X 60 X 70 CM</t>
  </si>
  <si>
    <t>ED-48603</t>
  </si>
  <si>
    <t>DESCIDA D´ÁGUA TIPO CALHA DN 1000, EXCLUSIVE BOTA FORA</t>
  </si>
  <si>
    <t>ED-48604</t>
  </si>
  <si>
    <t>DESCIDA D´ÁGUA TIPO CALHA DN 1100, EXCLUSIVE BOTA FORA</t>
  </si>
  <si>
    <t>ED-48605</t>
  </si>
  <si>
    <t>DESCIDA D´ÁGUA TIPO CALHA DN 1200, EXCLUSIVE BOTA FORA</t>
  </si>
  <si>
    <t>ED-48606</t>
  </si>
  <si>
    <t>DESCIDA D´ÁGUA TIPO CALHA DN 1300, EXCLUSIVE BOTA FORA</t>
  </si>
  <si>
    <t>ED-48607</t>
  </si>
  <si>
    <t>DESCIDA D´ÁGUA TIPO CALHA DN 1500, EXCLUSIVE BOTA FORA</t>
  </si>
  <si>
    <t>ED-48598</t>
  </si>
  <si>
    <t>DESCIDA D´ÁGUA TIPO CALHA DN 500, EXCLUSIVE BOTA FORA</t>
  </si>
  <si>
    <t>ED-48599</t>
  </si>
  <si>
    <t>DESCIDA D´ÁGUA TIPO CALHA DN 600, EXCLUSIVE BOTA FORA</t>
  </si>
  <si>
    <t>ED-48600</t>
  </si>
  <si>
    <t>DESCIDA D´ÁGUA TIPO CALHA DN 700, EXCLUSIVE BOTA FORA</t>
  </si>
  <si>
    <t>ED-48601</t>
  </si>
  <si>
    <t>DESCIDA D´ÁGUA TIPO CALHA DN 800, EXCLUSIVE BOTA FORA</t>
  </si>
  <si>
    <t>ED-48602</t>
  </si>
  <si>
    <t>DESCIDA D´ÁGUA TIPO CALHA DN 900, EXCLUSIVE BOTA FORA</t>
  </si>
  <si>
    <t>ED-48593</t>
  </si>
  <si>
    <t>DESCIDA D´ÁGUA TIPO DEGRAU DN 1000, EXCLUSIVE BOTA FORA</t>
  </si>
  <si>
    <t>ED-48594</t>
  </si>
  <si>
    <t>DESCIDA D´ÁGUA TIPO DEGRAU DN 1100, EXCLUSIVE BOTA FORA</t>
  </si>
  <si>
    <t>ED-48595</t>
  </si>
  <si>
    <t>DESCIDA D´ÁGUA TIPO DEGRAU DN 1200, EXCLUSIVE BOTA FORA</t>
  </si>
  <si>
    <t>ED-48596</t>
  </si>
  <si>
    <t>DESCIDA D´ÁGUA TIPO DEGRAU DN 1300, EXCLUSIVE BOTA FORA</t>
  </si>
  <si>
    <t>ED-48597</t>
  </si>
  <si>
    <t>DESCIDA D´ÁGUA TIPO DEGRAU DN 1500, EXCLUSIVE BOTA FORA</t>
  </si>
  <si>
    <t>ED-48588</t>
  </si>
  <si>
    <t>DESCIDA D´ÁGUA TIPO DEGRAU DN 500, EXCLUSIVE BOTA FORA</t>
  </si>
  <si>
    <t>ED-48589</t>
  </si>
  <si>
    <t>DESCIDA D´ÁGUA TIPO DEGRAU DN 600, EXCLUSIVE BOTA FORA</t>
  </si>
  <si>
    <t>ED-48590</t>
  </si>
  <si>
    <t>DESCIDA D´ÁGUA TIPO DEGRAU DN 700, EXCLUSIVE BOTA FORA</t>
  </si>
  <si>
    <t>ED-48591</t>
  </si>
  <si>
    <t>DESCIDA D´ÁGUA TIPO DEGRAU DN 800, EXCLUSIVE BOTA FORA</t>
  </si>
  <si>
    <t>ED-48592</t>
  </si>
  <si>
    <t>DESCIDA D´ÁGUA TIPO DEGRAU DN 900, EXCLUSIVE BOTA FORA</t>
  </si>
  <si>
    <t>ED-48697</t>
  </si>
  <si>
    <t>VALA DE INFILTRAÇÃO E DRENAGEM 100 X 300 X 100 CM, INCLUSIVE ESCAVAÇÃO E BOTA FORA</t>
  </si>
  <si>
    <t>ED-48691</t>
  </si>
  <si>
    <t>VALA DE INFILTRAÇÃO E DRENAGEM 40 X 120 X 40 CM, INCLUSIVE ESCAVAÇÃO E BOTA FORA</t>
  </si>
  <si>
    <t>ED-48692</t>
  </si>
  <si>
    <t>VALA DE INFILTRAÇÃO E DRENAGEM 50 X 150 X 50 CM, INCLUSIVE ESCAVAÇÃO E BOTA FORA</t>
  </si>
  <si>
    <t>ED-48693</t>
  </si>
  <si>
    <t>VALA DE INFILTRAÇÃO E DRENAGEM 60 X 180 X 60 CM, INCLUSIVE ESCAVAÇÃO E BOTA FORA</t>
  </si>
  <si>
    <t>ED-48694</t>
  </si>
  <si>
    <t>VALA DE INFILTRAÇÃO E DRENAGEM 70 X 210 X 70 CM, INCLUSIVE ESCAVAÇÃO E BOTA FORA</t>
  </si>
  <si>
    <t>ED-48695</t>
  </si>
  <si>
    <t>VALA DE INFILTRAÇÃO E DRENAGEM 80 X 240 X 80 CM, INCLUSIVE ESCAVAÇÃO E BOTA FORA</t>
  </si>
  <si>
    <t>ED-48696</t>
  </si>
  <si>
    <t>VALA DE INFILTRAÇÃO E DRENAGEM 90 X 270 X 90 CM, INCLUSIVE ESCAVAÇÃO E BOTA FORA</t>
  </si>
  <si>
    <t>ED-14762</t>
  </si>
  <si>
    <t>SARJETA DE CONCRETO URBANO (SCU), TIPO 1, COM FCK 15 MPA, LARGURA DE 50CM COM INCLINAÇÃO DE 3%, ESP. 7CM, PADRÃO DER-MG, EXCLUSIVE MEIO-FIO, INCLUSIVE ESCAVAÇÃO, APILAOMENTO E TRANSPORTE COM RETIRADA DO MATERIAL ESCAVADO (EM CAÇAMBA)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</si>
  <si>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</si>
  <si>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</si>
  <si>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</si>
  <si>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</si>
  <si>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ED-50186</t>
  </si>
  <si>
    <t>ED-50198</t>
  </si>
  <si>
    <t>MANÔMETRO WILLY, MOD. 2 1/2", ESCALA DE LEITURA DE 0 A 100 PSI</t>
  </si>
  <si>
    <t>ED-50185</t>
  </si>
  <si>
    <t>PRESSOSTATO TELEMECANIQUE, MODELO XML B004 A2S11, COM ESCALA DE 3 A 58 PSI</t>
  </si>
  <si>
    <t>ED-50187</t>
  </si>
  <si>
    <t>SIRENE PARA ALARME DE BOMBA EM FUNCIONAMENTO, 220V</t>
  </si>
  <si>
    <t>ED-22698</t>
  </si>
  <si>
    <t>ABRIGO EM CHAPA DE AÇO CARBONO DE SOBREPOR, PINTADO DE VERMELHO NAS DIMENSÕES (75X30X25)CM COM UMA PORTA COM VIDRO TRANSPARENTE COM A INSCRIÇÃO "INCÊNDIO", PARA EXTINTOR, FORNECIMENTO E INSTALAÇÃO, EXCLUSIVE EXTINTOR</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</si>
  <si>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</si>
  <si>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</si>
  <si>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</si>
  <si>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</si>
  <si>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</si>
  <si>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</si>
  <si>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ED-50181</t>
  </si>
  <si>
    <t>ADAPTADOR EM LATÃO PARA INSTALAÇÃO PREDIAL DE COMBATE A INCÊNDIO ENGATE RÁPIDO 1.1/2" X ROSCA INTERNA 5 FIOS 2.1/2", FORNECIMENTO E INSTALAÇÃO</t>
  </si>
  <si>
    <t>ED-50182</t>
  </si>
  <si>
    <t>ED-50194</t>
  </si>
  <si>
    <t>BASE DECORATIVA PARA EXTINTORES</t>
  </si>
  <si>
    <t>ED-50188</t>
  </si>
  <si>
    <t>CHAVE PARA CONEXÕES DE ENGATE RÁPIDO TIPO STORZ, 63X38MM</t>
  </si>
  <si>
    <t>ED-50189</t>
  </si>
  <si>
    <t>ESGUICHO TIPO AGULHETA COM JUNTA DE UNIÃO ENGATE RÁPIDO DN 38MM, FORNECIMENTO E INSTALAÇÃO</t>
  </si>
  <si>
    <t>ED-50190</t>
  </si>
  <si>
    <t>EXTINTOR DE GÁS CARBÔNICO 5-B:C, CAPACIDADE 6 KG</t>
  </si>
  <si>
    <t>ED-50191</t>
  </si>
  <si>
    <t>EXTINTOR DE INCÊNDIO ÁGUA PRESSURIZADA 2-A, CAPACIDADE 10 L</t>
  </si>
  <si>
    <t>ED-50193</t>
  </si>
  <si>
    <t>EXTINTOR DE INCÊNDIO TIPO PÓ QUÍMICO 2-A:20-B:C, CAPACIDADE 6 KG</t>
  </si>
  <si>
    <t>ED-50192</t>
  </si>
  <si>
    <t>EXTINTOR DE INCÊNDIO TIPO PÓ QUÍMICO 20-B:C, CAPACIDADE 6 KG</t>
  </si>
  <si>
    <t>ED-50195</t>
  </si>
  <si>
    <t>HIDRANTE DE RECALQUE COMPLETO EM CAIXA DE ALVENARIA</t>
  </si>
  <si>
    <t>ED-50197</t>
  </si>
  <si>
    <t>MANGUEIRA DE FIBRA SINTÉTICA E BORRACHA PARA INCÊNDIO TIPO 1, DN 38MM, COMPRIMENTO 15M, FORNECIMENTO E INSTALAÇÃO</t>
  </si>
  <si>
    <t>ED-22707</t>
  </si>
  <si>
    <t>MANGUEIRA DE FIBRA SINTÉTICA E BORRACHA PARA INCÊNDIO TIPO 2, DN 38MM, COMPRIMENTO 15M, FORNECIMENTO E INSTALAÇÃO</t>
  </si>
  <si>
    <t>ED-50208</t>
  </si>
  <si>
    <t>REGISTRO TIPO GLOBO ANGULAR, COM 45 GRAUS, DN 2.1/2" (63 MM), PN16, EM LATÃO COM VOLANTE PARA HIDRANTE - FORNECIMENTO E INSTALAÇÃO</t>
  </si>
  <si>
    <t>ED-50210</t>
  </si>
  <si>
    <t>REGISTRO TIPO GLOBO, DN 1" (25 MM), PN16, EM LATAO COM VOLANTE, EXTREMIDADES ROSCADAS  - FORNECIMENTO E INSTALAÇÃO</t>
  </si>
  <si>
    <t>ED-50209</t>
  </si>
  <si>
    <t>REGISTRO TIPO GLOBO, DN 1.1/2" (15 MM), PN16, EM LATAO COM VOLANTE, EXTREMIDADES ROSCADAS  - FORNECIMENTO E INSTALAÇÃO</t>
  </si>
  <si>
    <t>ED-50211</t>
  </si>
  <si>
    <t>REGISTRO TIPO GLOBO, DN 2.1/2" (63 MM), PN16, EM LATAO COM VOLANTE, EXTREMIDADES ROSCADAS  - FORNECIMENTO E INSTALAÇÃO</t>
  </si>
  <si>
    <t>ED-50206</t>
  </si>
  <si>
    <t>ED-50199</t>
  </si>
  <si>
    <t>ED-50200</t>
  </si>
  <si>
    <t>ED-50207</t>
  </si>
  <si>
    <t>ED-50201</t>
  </si>
  <si>
    <t>ED-50202</t>
  </si>
  <si>
    <t>ED-50204</t>
  </si>
  <si>
    <t>ED-50205</t>
  </si>
  <si>
    <t>ED-50203</t>
  </si>
  <si>
    <t>ED-50180</t>
  </si>
  <si>
    <t>ACIONADOR MANUAL DE ALARME DE INCÊNDIO</t>
  </si>
  <si>
    <t>ED-50218</t>
  </si>
  <si>
    <t>CANOPLA PARA SPRINKLER</t>
  </si>
  <si>
    <t>ED-50215</t>
  </si>
  <si>
    <t>SPRINKLER PENDENTE 15 MM (1/2") 141º C</t>
  </si>
  <si>
    <t>ED-50212</t>
  </si>
  <si>
    <t>SPRINKLER PENDENTE 15 MM (1/2") 68º C</t>
  </si>
  <si>
    <t>ED-50213</t>
  </si>
  <si>
    <t>SPRINKLER PENDENTE 15 MM (1/2") 79º C</t>
  </si>
  <si>
    <t>ED-50214</t>
  </si>
  <si>
    <t>SPRINKLER PENDENTE 15 MM (1/2") 93º C</t>
  </si>
  <si>
    <t>ED-49832</t>
  </si>
  <si>
    <t>TUBO AÇO PRETO SCH-40, D = 1/2" SEM COSTURA</t>
  </si>
  <si>
    <t>ED-49833</t>
  </si>
  <si>
    <t>TUBO AÇO PRETO SCH-40, D = 3/4" SEM COSTURA</t>
  </si>
  <si>
    <t>ED-49831</t>
  </si>
  <si>
    <t>TUBO AÇO PRETO SCH-40, D = 3/8" SEM COSTURA</t>
  </si>
  <si>
    <t>ED-49826</t>
  </si>
  <si>
    <t>ED-49827</t>
  </si>
  <si>
    <t>ED-49841</t>
  </si>
  <si>
    <t>ED-49842</t>
  </si>
  <si>
    <t>ED-48290</t>
  </si>
  <si>
    <t>VÁLVULA DE ALÍVIO E SEGURANÇA, DIÂMETRO DE 1" NPT</t>
  </si>
  <si>
    <t>ED-48292</t>
  </si>
  <si>
    <t>VÁLVULA DE ALÍVIO E SEGURANÇA, DIÂMETRO DE 1 1/2" NPT</t>
  </si>
  <si>
    <t>ED-48291</t>
  </si>
  <si>
    <t>VÁLVULA DE ALÍVIO E SEGURANÇA, DIÂMETRO DE 1 1/4" NPT</t>
  </si>
  <si>
    <t>ED-48288</t>
  </si>
  <si>
    <t>VÁLVULA DE ALÍVIO E SEGURANÇA, DIÂMETRO DE 1/2" NPT</t>
  </si>
  <si>
    <t>ED-48293</t>
  </si>
  <si>
    <t>VÁLVULA DE ALÍVIO E SEGURANÇA, DIÂMETRO DE 2" NPT</t>
  </si>
  <si>
    <t>ED-48294</t>
  </si>
  <si>
    <t>VÁLVULA DE ALÍVIO E SEGURANÇA, DIÂMETRO DE 2 1/2" NPT</t>
  </si>
  <si>
    <t>ED-48289</t>
  </si>
  <si>
    <t>VÁLVULA DE ALÍVIO E SEGURANÇA, DIÂMETRO DE 3/4" NPT</t>
  </si>
  <si>
    <t>ED-48276</t>
  </si>
  <si>
    <t>VÁLVULA DE ESFERA EM LATÃO, DIÂMETRO DE 1" NPT</t>
  </si>
  <si>
    <t>ED-48278</t>
  </si>
  <si>
    <t>VÁLVULA DE ESFERA EM LATÃO, DIÂMETRO DE 1 1/2" NPT</t>
  </si>
  <si>
    <t>ED-48277</t>
  </si>
  <si>
    <t>VÁLVULA DE ESFERA EM LATÃO, DIÂMETRO DE 1 1/4" NPT</t>
  </si>
  <si>
    <t>ED-48274</t>
  </si>
  <si>
    <t>VÁLVULA DE ESFERA EM LATÃO, DIÂMETRO DE 1/2" NPT</t>
  </si>
  <si>
    <t>ED-48279</t>
  </si>
  <si>
    <t>VÁLVULA DE ESFERA EM LATÃO, DIÂMETRO DE 2" NPT</t>
  </si>
  <si>
    <t>ED-48280</t>
  </si>
  <si>
    <t>VÁLVULA DE ESFERA EM LATÃO, DIÂMETRO DE 2 1/2" NPT</t>
  </si>
  <si>
    <t>ED-48275</t>
  </si>
  <si>
    <t>VÁLVULA DE ESFERA EM LATÃO, DIÂMETRO DE 3/4" NPT</t>
  </si>
  <si>
    <t>ED-48283</t>
  </si>
  <si>
    <t>VÁLVULA DE RETENÇÃO EM LATÃO, DIÂMETRO DE 1" NPT</t>
  </si>
  <si>
    <t>ED-48285</t>
  </si>
  <si>
    <t>VÁLVULA DE RETENÇÃO EM LATÃO, DIÂMETRO DE 1 1/2" NPT</t>
  </si>
  <si>
    <t>ED-48284</t>
  </si>
  <si>
    <t>VÁLVULA DE RETENÇÃO EM LATÃO, DIÂMETRO DE 1 1/4" NPT</t>
  </si>
  <si>
    <t>ED-48281</t>
  </si>
  <si>
    <t>VÁLVULA DE RETENÇÃO EM LATÃO, DIÂMETRO DE 1/2" NPT</t>
  </si>
  <si>
    <t>ED-48286</t>
  </si>
  <si>
    <t>VÁLVULA DE RETENÇÃO EM LATÃO, DIÂMETRO DE 2" NPT</t>
  </si>
  <si>
    <t>ED-48287</t>
  </si>
  <si>
    <t>VÁLVULA DE RETENÇÃO EM LATÃO, DIÂMETRO DE 2 1/2" NPT</t>
  </si>
  <si>
    <t>ED-48282</t>
  </si>
  <si>
    <t>VÁLVULA DE RETENÇÃO EM LATÃO, DIÂMETRO DE 3/4" NPT</t>
  </si>
  <si>
    <t>ED-48273</t>
  </si>
  <si>
    <t>VÁLVULA SOLENÓIDE 2/3 VIAS NF. AÇÃO DIRETA 1/2" BSP</t>
  </si>
  <si>
    <t>ED-48272</t>
  </si>
  <si>
    <t>VÁLVULA SOLENÓIDE 2/3 VIAS NF. AÇÃO DIRETA 3/8" BSP</t>
  </si>
  <si>
    <t>ED-48262</t>
  </si>
  <si>
    <t>ED-48261</t>
  </si>
  <si>
    <t>ED-48253</t>
  </si>
  <si>
    <t>PRESSOSTATO PARA COMPRESSOR DE 125 A 175 PSI</t>
  </si>
  <si>
    <t>ED-48252</t>
  </si>
  <si>
    <t>PRESSOSTATO PARA COMPRESSOR DE 80 A 125 PSI</t>
  </si>
  <si>
    <t>ED-49817</t>
  </si>
  <si>
    <t>CILINDRO DE AÇO COM GÁS GLP CAPACIDADE 45 KG</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</si>
  <si>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</si>
  <si>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</si>
  <si>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ED-49818</t>
  </si>
  <si>
    <t>ED-49819</t>
  </si>
  <si>
    <t>ED-48256</t>
  </si>
  <si>
    <t>FILTRO TIPO "Y" EM BRONZE, DIÂMETRO DE 1" NPT</t>
  </si>
  <si>
    <t>ED-48258</t>
  </si>
  <si>
    <t>FILTRO TIPO "Y" EM BRONZE, DIÂMETRO DE 1 1/2" NPT</t>
  </si>
  <si>
    <t>ED-48257</t>
  </si>
  <si>
    <t>FILTRO TIPO "Y" EM BRONZE, DIÂMETRO DE 1 1/4" NPT</t>
  </si>
  <si>
    <t>ED-48254</t>
  </si>
  <si>
    <t>FILTRO TIPO "Y" EM BRONZE, DIÂMETRO DE 1/2" NPT</t>
  </si>
  <si>
    <t>ED-48259</t>
  </si>
  <si>
    <t>FILTRO TIPO "Y" EM BRONZE, DIÂMETRO DE 2" NPT</t>
  </si>
  <si>
    <t>ED-48255</t>
  </si>
  <si>
    <t>FILTRO TIPO "Y" EM BRONZE, DIÂMETRO DE 3/4" NPT</t>
  </si>
  <si>
    <t>ED-49821</t>
  </si>
  <si>
    <t>MANGUEIRA PLÁSTICA PARA GÁS D = 3/8" X 1,50 M</t>
  </si>
  <si>
    <t>ED-49822</t>
  </si>
  <si>
    <t>ED-49823</t>
  </si>
  <si>
    <t>ED-49824</t>
  </si>
  <si>
    <t>ED-49830</t>
  </si>
  <si>
    <t>ED-51151</t>
  </si>
  <si>
    <t>ED-51152</t>
  </si>
  <si>
    <t>ED-51150</t>
  </si>
  <si>
    <t>ED-51155</t>
  </si>
  <si>
    <t>ED-51156</t>
  </si>
  <si>
    <t>ED-51157</t>
  </si>
  <si>
    <t>ED-51153</t>
  </si>
  <si>
    <t>ED-51160</t>
  </si>
  <si>
    <t>ED-51158</t>
  </si>
  <si>
    <t>ED-51159</t>
  </si>
  <si>
    <t>ED-50634</t>
  </si>
  <si>
    <t>ED-50635</t>
  </si>
  <si>
    <t>ED-50642</t>
  </si>
  <si>
    <t>ED-50636</t>
  </si>
  <si>
    <t>ED-50637</t>
  </si>
  <si>
    <t>ED-50639</t>
  </si>
  <si>
    <t>ED-50640</t>
  </si>
  <si>
    <t>ED-50643</t>
  </si>
  <si>
    <t>ED-50644</t>
  </si>
  <si>
    <t>ED-50633</t>
  </si>
  <si>
    <t>ED-50223</t>
  </si>
  <si>
    <t>PONTO DE EMBUTIR PARA ESGOTO EM TUBO PVC RÍGIDO, PB - SÉRIE NORMAL, DN 40MM (1.1/2"), EMBUTIDO NA ALVENARIA/PISO, COM ALTURA (SAÍDA) DE 50CM DO PISO, COM DISTÂNCIA DE ATÉ CINCO (5) METROS DA RAMAL DE ESGOTO, EXCLUSIVE ESCAVAÇÃO, INCLUSIVE CONEXÕES E FIXAÇÃO DO TUBO COM ENCHIMENTO DO RASGO NA ALVENARIA/CONCRETO COM ARGAMASSA</t>
  </si>
  <si>
    <t>ED-50225</t>
  </si>
  <si>
    <t>PONTO DE EMBUTIR PARA ESGOTO EM TUBO PVC RÍGIDO, PBV - SÉRIE NORMAL, DN 100MM (4"), EMBUTIDO EM PISO COM DISTÂNCIA DE ATÉ CINCO (5) METROS DA RAMAL DE ESGOTO, INCLUSIVE CONEXÕES E FIXAÇÃO DO TUBO COM ENCHIMENTO DO RASGO NO CONCRETO COM ARGAMASSA</t>
  </si>
  <si>
    <t>ED-50224</t>
  </si>
  <si>
    <t>PONTO DE EMBUTIR PARA ESGOTO EM TUBO PVC RÍGIDO, PBV - SÉRIE NORMAL, DN 50MM (2"), EMBUTIDO EM PISO COM DISTÂNCIA DE ATÉ CINCO (5) METROS DA RAMAL DE ESGOTO, EXCLUSIVE ESCAVAÇÃO, INCLUSIVE CONEXÕES E FIXAÇÃO DO TUBO COM ENCHIMENTO DO RASGO NO CONCRETO COM ARGAMASSA</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</si>
  <si>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</si>
  <si>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</si>
  <si>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</si>
  <si>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</si>
  <si>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</si>
  <si>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</si>
  <si>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</si>
  <si>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</si>
  <si>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</si>
  <si>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</si>
  <si>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</si>
  <si>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</si>
  <si>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</si>
  <si>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</si>
  <si>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</si>
  <si>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</si>
  <si>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</si>
  <si>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</si>
  <si>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</si>
  <si>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</si>
  <si>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</si>
  <si>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</si>
  <si>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</si>
  <si>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</si>
  <si>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</si>
  <si>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</si>
  <si>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</si>
  <si>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</si>
  <si>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ED-50435</t>
  </si>
  <si>
    <t>ED-50437</t>
  </si>
  <si>
    <t>ED-50436</t>
  </si>
  <si>
    <t>ED-50433</t>
  </si>
  <si>
    <t>PLANTIO E PREPARO DE COVAS DE ARBUSTOS ORNAMENTAIS EM GERAL, EXCETO FORNECIMENTO DAS MUDAS</t>
  </si>
  <si>
    <t>ED-50432</t>
  </si>
  <si>
    <t>ED-50434</t>
  </si>
  <si>
    <t>PLANTIO E PREPARO DE COVAS DE FORRAÇÃO, EXCETO FORNECIMENTO DAS MUDAS</t>
  </si>
  <si>
    <t>ED-50446</t>
  </si>
  <si>
    <t>ED-50447</t>
  </si>
  <si>
    <t>ED-50441</t>
  </si>
  <si>
    <t>ED-50439</t>
  </si>
  <si>
    <t>ED-50442</t>
  </si>
  <si>
    <t>ED-50440</t>
  </si>
  <si>
    <t>ED-50438</t>
  </si>
  <si>
    <t>ED-50448</t>
  </si>
  <si>
    <t>ED-50449</t>
  </si>
  <si>
    <t>ED-14560</t>
  </si>
  <si>
    <t>LASTRO DE SEIXO, INCLUSIVE LANÇAMENTO E ESPALHAMENTO MANUAL</t>
  </si>
  <si>
    <t>ED-50431</t>
  </si>
  <si>
    <t>ED-50704</t>
  </si>
  <si>
    <t>ED-50705</t>
  </si>
  <si>
    <t>ED-50706</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</si>
  <si>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</si>
  <si>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</si>
  <si>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</si>
  <si>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</si>
  <si>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</si>
  <si>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</si>
  <si>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</si>
  <si>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</si>
  <si>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</si>
  <si>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</si>
  <si>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</si>
  <si>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</si>
  <si>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ED-8005</t>
  </si>
  <si>
    <t>ED-8004</t>
  </si>
  <si>
    <t>ED-8003</t>
  </si>
  <si>
    <t>ED-50234</t>
  </si>
  <si>
    <t>ED-50236</t>
  </si>
  <si>
    <t>ED-50237</t>
  </si>
  <si>
    <t>ED-8145</t>
  </si>
  <si>
    <t>JUNTA DE DILATAÇÃO COM ISOPOR 20 MM, EXCLUSIVE SELANTE</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</si>
  <si>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</si>
  <si>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</si>
  <si>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</si>
  <si>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</si>
  <si>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</si>
  <si>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</si>
  <si>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</si>
  <si>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</si>
  <si>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ED-20754</t>
  </si>
  <si>
    <t>TELA SOLDADA PARA LIGAÇÃO E PREVENÇÃO DE TRINCA EM ALVENARIA/ESTRUTURA, INCLUSIVE PINOS DE FIXAÇÃO, EXCLUSIVE REBOCO</t>
  </si>
  <si>
    <t>ED-50235</t>
  </si>
  <si>
    <t>TRATAMENTO DE JUNTA DE DILATAÇÃO COM ISOPOR,  ESP. 20 MM, PROFUNDIDADE DE 10-15CM, EXCLUSIVE SELANTE</t>
  </si>
  <si>
    <t>ED-49556</t>
  </si>
  <si>
    <t>ENSAIO DE COMPACTACAO - AMOSTRAS NAO TRABALHADAS - ENERGIA INTERMEDIARIA - SOLOS</t>
  </si>
  <si>
    <t>ED-49557</t>
  </si>
  <si>
    <t>ENSAIO DE COMPACTACAO - AMOSTRAS NAO TRABALHADAS - ENERGIA MODIFICADA - SOLOS</t>
  </si>
  <si>
    <t>ED-49555</t>
  </si>
  <si>
    <t>ENSAIO DE COMPACTACAO - AMOSTRAS NAO TRABALHADAS - ENERGIA NORMAL - SOLOS</t>
  </si>
  <si>
    <t>ED-49558</t>
  </si>
  <si>
    <t>ENSAIO DE COMPACTACAO - AMOSTRAS TRABALHADAS - SOLOS</t>
  </si>
  <si>
    <t>ED-49561</t>
  </si>
  <si>
    <t>ENSAIO DE DENSIDADE REAL - SOLOS</t>
  </si>
  <si>
    <t>ED-49567</t>
  </si>
  <si>
    <t>ENSAIO DE EXPANSIBILIDADE - SOLOS</t>
  </si>
  <si>
    <t>ED-49551</t>
  </si>
  <si>
    <t>ENSAIO DE GRANULOMETRIA POR PENEIRAMENTO - SOLOS</t>
  </si>
  <si>
    <t>ED-49552</t>
  </si>
  <si>
    <t>ENSAIO DE GRANULOMETRIA POR PENEIRAMENTO E SEDIMENTACAO - SOLOS</t>
  </si>
  <si>
    <t>ED-49553</t>
  </si>
  <si>
    <t>ENSAIO DE LIMITE DE LIQUIDEZ - SOLOS</t>
  </si>
  <si>
    <t>ED-49554</t>
  </si>
  <si>
    <t>ENSAIO DE LIMITE DE PLASTICIDADE - SOLOS</t>
  </si>
  <si>
    <t>ED-49562</t>
  </si>
  <si>
    <t>ENSAIO DE MASSA ESPECIFICA - IN SITU - EMPREGO DO OLEO - SOLOS</t>
  </si>
  <si>
    <t>ED-49560</t>
  </si>
  <si>
    <t>ENSAIO DE MASSA ESPECIFICA - IN SITU - METODO BALAO DE BORRACHA - SOLOS</t>
  </si>
  <si>
    <t>ED-49559</t>
  </si>
  <si>
    <t>ENSAIO DE MASSA ESPECIFICA - IN SITU - METODO FRASCO DE AREIA - SOLOS</t>
  </si>
  <si>
    <t>ED-49566</t>
  </si>
  <si>
    <t>ENSAIO DE RESILIENCIA - SOLOS</t>
  </si>
  <si>
    <t>ED-49565</t>
  </si>
  <si>
    <t>ENSAIO DE TEOR DE UMIDADE - EM LABORATORIO - SOLOS</t>
  </si>
  <si>
    <t>ED-49563</t>
  </si>
  <si>
    <t>ENSAIO DE TEOR DE UMIDADE - METODO EXPEDITO DO ALCOOL - SOLOS</t>
  </si>
  <si>
    <t>ED-49564</t>
  </si>
  <si>
    <t>ENSAIO DE TEOR DE UMIDADE - PROCESSO SPEEDY - SOLOS E AGREGADOS MIUDOS</t>
  </si>
  <si>
    <t>ED-49550</t>
  </si>
  <si>
    <t>ENSAIO DE TERRAPLENAGEM - CAMADA FINAL DO ATERRO</t>
  </si>
  <si>
    <t>ED-49549</t>
  </si>
  <si>
    <t>ENSAIOS DE TERRAPLENAGEM - CORPO DO ATERRO</t>
  </si>
  <si>
    <t>ED-49568</t>
  </si>
  <si>
    <t>PREPARACAO DE AMOSTRAS PARA ENSAIO DE CARACTERIZACAO - SOLOS</t>
  </si>
  <si>
    <t>ED-49545</t>
  </si>
  <si>
    <t>DETERMINAÇÃO E ANÁLISE DE RESULTADO DE RESISTÊNCIA A COMPRESSÃO DO CONCRETO MOLDADO</t>
  </si>
  <si>
    <t>ED-49544</t>
  </si>
  <si>
    <t>ENSAIO DE CONCRETO: CURA, FACEAMENTO, RUPTURA, EMISSÃO DE CERTIFICADOS - ATE 6 UNIDADES</t>
  </si>
  <si>
    <t>ED-49546</t>
  </si>
  <si>
    <t>ENSAIO DE RESISTENCIA A COMPRESSAO SIMPLES - CONCRETO</t>
  </si>
  <si>
    <t>ED-49548</t>
  </si>
  <si>
    <t>ENSAIO DE RESISTENCIA A TRACAO NA FLEXAO DE CONCRETO</t>
  </si>
  <si>
    <t>ED-49547</t>
  </si>
  <si>
    <t>ENSAIO DE RESISTENCIA A TRACAO POR COMPRESSAO DIAMETRAL - CONCRETO</t>
  </si>
  <si>
    <t>ED-51147</t>
  </si>
  <si>
    <t>LANÇAMENTO E ESPALHAMENTO DE SOLO OU MATERIAL DE DEMOLIÇÃO EM ÁREA DE PASSEIO EXCLUSIVE APILOAMENTO</t>
  </si>
  <si>
    <t>ED-51145</t>
  </si>
  <si>
    <t>PASSEIOS DE CONCRETO E = 6 CM, FCK = 10 MPA, JUNTA SECA</t>
  </si>
  <si>
    <t>ED-51144</t>
  </si>
  <si>
    <t>PASSEIOS DE CONCRETO E = 8 CM, FCK = 15 MPA PADRÃO PREFEITURA</t>
  </si>
  <si>
    <t>ED-51148</t>
  </si>
  <si>
    <t>RAMPA PARA ACESSO DE DEFICIENTE, EM CONCRETO SIMPLES FCK = 25 MPA, DESEMPENADA, COM PINTURA INDICATIVA, 02 DEMÃOS</t>
  </si>
  <si>
    <t>ED-51146</t>
  </si>
  <si>
    <t>ED-50400</t>
  </si>
  <si>
    <t>COLUNA DE ALVENARIA A VISTA DE SUPORTE DO PORTÃO (PARA CAIXA DE MEDIÇÃO DE ENERGIA OU PARA PLACA DO NOME DO PRÉDIO) 1,70 X 2,30 M</t>
  </si>
  <si>
    <t>ED-50409</t>
  </si>
  <si>
    <t>MURETA DE TIJOLO COMUM ESP. = 15CM, H = 105 CM, A REVESTIR</t>
  </si>
  <si>
    <t>ED-50410</t>
  </si>
  <si>
    <t>MURETA DE TIJOLO COMUM ESP. = 15CM, H = 130 CM, A REVESTIR</t>
  </si>
  <si>
    <t>ED-50399</t>
  </si>
  <si>
    <t>MURO DE VEDAÇÃO DE CONCRETO PRÉ-MOLDADO TIPO CALHA V ALTURA LIVRE = 2,50 M, SAPATA CONCRETO 1:3:6, 30 X 50 CM</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</si>
  <si>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</si>
  <si>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</si>
  <si>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</si>
  <si>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</si>
  <si>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</si>
  <si>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</si>
  <si>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ED-50406</t>
  </si>
  <si>
    <t>ED-50408</t>
  </si>
  <si>
    <t>ED-50407</t>
  </si>
  <si>
    <t>ED-50401</t>
  </si>
  <si>
    <t>CONCERTINA CLIPADA MODELO ESPIRAL HELICOIDAL DUPLA D = 450 MM</t>
  </si>
  <si>
    <t>ED-50402</t>
  </si>
  <si>
    <t>CONCERTINA CLIPADA MODELO ESPIRAL HELICOIDAL DUPLA D = 610 MM</t>
  </si>
  <si>
    <t>ED-50403</t>
  </si>
  <si>
    <t>CONCERTINA CLIPADA MODELO ESPIRAL HELICOIDAL DUPLA D = 730 MM</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</si>
  <si>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</si>
  <si>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</si>
  <si>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</si>
  <si>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</si>
  <si>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ED-51141</t>
  </si>
  <si>
    <t>GUIA DE MEIO-FIO, EM CONCRETO COM FCK 15MPA, MOLDADA IN-LOCO, SEÇÃO 15X45CM, FORMA EM MADEIRA, EXCLUSIVE SARJETA, INCLUSIVE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</si>
  <si>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</si>
  <si>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</si>
  <si>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</si>
  <si>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</si>
  <si>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ED-48664</t>
  </si>
  <si>
    <t>GUIA DE MEIO-FIO (10X15X22)CM E SARJETA (30X10)CM COM INCLINAÇÃO DE 10%, EM CONCRETO COM FCK 15MPA, MOLDADA IN-LOCO, FORMA EM MADEIRA, INCLUSIVE ESCAVAÇÃO, APILOAMENTO E TRANSPORTE COM RETIRADA DO MATERIAL ESCAVADO (EM CAÇAMBA)</t>
  </si>
  <si>
    <t>ED-50540</t>
  </si>
  <si>
    <t>ED-51143</t>
  </si>
  <si>
    <t>REMOÇÃO E REASSENTAMENTO DE MEIO-FIO DE GNAISSE COM REAPROVEITAMENTO</t>
  </si>
  <si>
    <t>ED-51142</t>
  </si>
  <si>
    <t>REMOÇÃO E REASSENTAMENTO DE MEIO-FIO PRÉ-MOLDADO DE CONCRETO COM REAPROVEITAMENTO</t>
  </si>
  <si>
    <t>ED-51135</t>
  </si>
  <si>
    <t>GUIA DE CORDÃO BOLEADO, EM CONCRETO COM FCK 20MPA, PRÉ-MOLDADA, 10X10CM (ALTURA X LARGURA), INCLUSIVE UMA (1) FIADA DE BLOCO DE CONCRETO, ESP. 9CM, ESCAVAÇÃO, APILOAMENTO E TRANSPORTE COM RETIRADA DO MATERIAL ESCAVADO (EM CAÇAMBA)</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</si>
  <si>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</si>
  <si>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</si>
  <si>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</si>
  <si>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</si>
  <si>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</si>
  <si>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</si>
  <si>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ED-15449</t>
  </si>
  <si>
    <t>BANCO EM CONCRETO APARENTE, SEM ENCOSTO, POLIDO COM ACABAMENTO EM VERNIZ, ESP. 8CM, COMPRIMENTO 200CM, LARGURA 40CM, ALTURA 55CM, EXCLUSIVE FIXAÇÃO EM PISO</t>
  </si>
  <si>
    <t>ED-15446</t>
  </si>
  <si>
    <t>BANCO EM CONCRETO APARENTE, SEM ENCOSTO, POLIDO COM ACABAMENTO EM VERNIZ, ESP. 8CM, COMPRIMENTO 200CM, LARGURA 40CM, ALTURA 55CM, INCLUSIVE CORTE NO PISO PARA FIXAÇÃO COM CONCRETO NÃO ESTRUTURAL, PREPARADO EM OBRA COM BETONEIRA, COM FCK 15 MPA</t>
  </si>
  <si>
    <t>ED-15450</t>
  </si>
  <si>
    <t>BANCO EM CONCRETO APARENTE, TIPO-1, PADRÃO SEE-MG, SEM ENCOSTO, POLIDO COM ACABAMENTO EM VERNIZ, ESP. 5CM, COMPRIMENTO 130CM, LARGURA 40CM, ALTURA 45CM, EXCLUSIVE FIXAÇÃO EM PISO</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</si>
  <si>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</si>
  <si>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</si>
  <si>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ED-15451</t>
  </si>
  <si>
    <t>BANCO EM CONCRETO APARENTE, TIPO-2, PADRÃO SEE-MG, SEM ENCOSTO, POLIDO COM ACABAMENTO EM VERNIZ, ESP. 5CM, COMPRIMENTO 150CM, LARGURA 40CM, ALTURA 45CM, EXCLUSIVE FIXAÇÃO EM PISO</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</si>
  <si>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</si>
  <si>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</si>
  <si>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ED-48355</t>
  </si>
  <si>
    <t>BANCO EM GRANITO ANDORINHA POLIDO 52 X 30 CM</t>
  </si>
  <si>
    <t>ED-48354</t>
  </si>
  <si>
    <t>BANCO INTERNO EM CONCRETO APARENTE, ALTURA 45 CM, LARGURA 30 CM</t>
  </si>
  <si>
    <t>ED-48353</t>
  </si>
  <si>
    <t>BANCO INTERNO EM CONCRETO E ALVENARIA, ACABAMENTO EM VERNIZ, E = 8 CM, L = 40 CM</t>
  </si>
  <si>
    <t>ED-48359</t>
  </si>
  <si>
    <t>CONJUNTO DE MESA E BANCOS DE ARDÓSIA</t>
  </si>
  <si>
    <t>ED-48360</t>
  </si>
  <si>
    <t>CONJUNTO DE MESA E BANCOS DE CONCRETO PARA JOGOS (02 BANCOS EM ARCO COM D INTERNO = 130 CM E H = 43 CM E MESA COM D = 80 CM, E = 8 CM E H = 75 CM)</t>
  </si>
  <si>
    <t>ED-49573</t>
  </si>
  <si>
    <t>REDE DE PETECA COM MASTROS EM TUBO AÇO GALVANIZADO D = 76 MM</t>
  </si>
  <si>
    <t>ED-49572</t>
  </si>
  <si>
    <t>REDE DE VÔLEI COM MASTRO EM TUBO GALVANIZADO SEM PEDESTAL</t>
  </si>
  <si>
    <t>ED-49571</t>
  </si>
  <si>
    <t>REDE DE VÔLEI COM PEDESTAL PARA JUIZ</t>
  </si>
  <si>
    <t>ED-49574</t>
  </si>
  <si>
    <t>TABELA DE BASQUETE EM POSTE METÁLICO E SUPORTE DE PISO</t>
  </si>
  <si>
    <t>ED-49569</t>
  </si>
  <si>
    <t>TRAVE DE GOL EM TUBO GALVANIZADO PARA QUADRA, INCLUSIVE REDE E PINTURA</t>
  </si>
  <si>
    <t>ED-49570</t>
  </si>
  <si>
    <t>TRAVE DE GOL PARA CAMPO DE FUTEBOL , INCLUSIVE REDE E PINTURA</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</si>
  <si>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</si>
  <si>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</si>
  <si>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</si>
  <si>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</si>
  <si>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</si>
  <si>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</si>
  <si>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</si>
  <si>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</si>
  <si>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</si>
  <si>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</si>
  <si>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</si>
  <si>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</si>
  <si>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</si>
  <si>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</si>
  <si>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ED-50265</t>
  </si>
  <si>
    <t>ED-50264</t>
  </si>
  <si>
    <t>LIMPEZA DE MATERIAL CERÂMICO</t>
  </si>
  <si>
    <t>ED-50271</t>
  </si>
  <si>
    <t>LIMPEZA DE RODAPÉ</t>
  </si>
  <si>
    <t>ED-50272</t>
  </si>
  <si>
    <t>LIMPEZA DE VIDROS E ESPELHOS</t>
  </si>
  <si>
    <t>ED-50263</t>
  </si>
  <si>
    <t>ED-50270</t>
  </si>
  <si>
    <t>LIMPEZA PERMANENTE DA OBRA - 01 SERVENTE X 4 HORAS DIÁRIAS</t>
  </si>
  <si>
    <t>ED-50269</t>
  </si>
  <si>
    <t>LIMPEZA PERMANENTE DA OBRA - 01 SERVENTE X 8 HORAS DIÁRIAS</t>
  </si>
  <si>
    <t>LIMPEZA FINAL PARA ENTREGA DA OBRA</t>
  </si>
  <si>
    <t>ED-50411</t>
  </si>
  <si>
    <t>GEOTÊXTIL NÃO TECIDO PARA ESTABILIZAÇÃO DE SOLOS</t>
  </si>
  <si>
    <t>ED-50420</t>
  </si>
  <si>
    <t>ED-50417</t>
  </si>
  <si>
    <t>ED-50418</t>
  </si>
  <si>
    <t>ED-50413</t>
  </si>
  <si>
    <t>ALVENARIA POLIÉDRICA, RETIRADA E REASSENTAMENTO SOBRE COXIM DE AREIA</t>
  </si>
  <si>
    <t>ED-50421</t>
  </si>
  <si>
    <t>ASSENTAMENTO DE MATA-BURRO DE CONCRETO</t>
  </si>
  <si>
    <t>ED-50414</t>
  </si>
  <si>
    <t>ED-50416</t>
  </si>
  <si>
    <t>ED-7624</t>
  </si>
  <si>
    <t>EXECUÇÃO E APLICAÇÃO DE CONCRETO ASFÁLTICO PRE-MISTURADO À FRIO (PMF), EM BETONEIRA, INCLUINDO FORNECIMENTO E TRANSPORTE DOS AGREGADOS E MATERIAL BETUMINOSO, INCLUSIVE TRANSPORTE DA MASSA ASFÁLTICA ATÉ A PISTA</t>
  </si>
  <si>
    <t>ED-7623</t>
  </si>
  <si>
    <t>EXECUÇÃO E APLICAÇÃO DE CONCRETO BETUMINOSO USINADO A QUENTE (CBUQ), MASSA COMERCIAL, INCLUINDO FORNECIMENTO E TRANSPORTE DOS AGREGADOS E MATERIAL BETUMINOSO, EXCLUSIVE TRANSPORTE DA MASSA ASFÁLTICA ATÉ A PISTA</t>
  </si>
  <si>
    <t>ED-50412</t>
  </si>
  <si>
    <t>PARALELEPÍPEDO, RETIRADA E REASSENTAMENTO SOBRE COXIM DE AREIA</t>
  </si>
  <si>
    <t>ED-50423</t>
  </si>
  <si>
    <t>ENSECADEIRA INCLUSIVE RETIRADA DO MADEIRAMENTO , PAREDE DUPLA</t>
  </si>
  <si>
    <t>ED-50422</t>
  </si>
  <si>
    <t>ENSECADEIRA INCLUSIVE RETIRADA DO MADEIRAMENTO , PAREDE SIMPLES</t>
  </si>
  <si>
    <t>ED-50428</t>
  </si>
  <si>
    <t>ED-51131</t>
  </si>
  <si>
    <t>ED-51132</t>
  </si>
  <si>
    <t>ED-51133</t>
  </si>
  <si>
    <t>ED-51134</t>
  </si>
  <si>
    <t>ED-51125</t>
  </si>
  <si>
    <t>ED-51126</t>
  </si>
  <si>
    <t>ED-50831</t>
  </si>
  <si>
    <t>ED-50840</t>
  </si>
  <si>
    <t>COMPENSADO PINTADO PARA FECHAMENTO BALCÃO SECRETARIA, INCLUSO CANTONEIRAS PARA FIXAÇÃO NA ALVENARIA E TAMPO. CONFORME DETALHE 33-D AGOSTO 2001 PROJETO PADRÃO DER-MG</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</si>
  <si>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</si>
  <si>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</si>
  <si>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</si>
  <si>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</si>
  <si>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</si>
  <si>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</si>
  <si>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</si>
  <si>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</si>
  <si>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</si>
  <si>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</si>
  <si>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</si>
  <si>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</si>
  <si>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</si>
  <si>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</si>
  <si>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</si>
  <si>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</si>
  <si>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</si>
  <si>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</si>
  <si>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ED-50913</t>
  </si>
  <si>
    <t>GR - GRADE FIXA EM FERRO (180 X 158 CM) , COLOCADA</t>
  </si>
  <si>
    <t>ED-50912</t>
  </si>
  <si>
    <t>JANELA PERFIL CANTONEIRA BASCULANTE 0,60 X 0,60 M, CONFORME DETALHE PADRÃO ESCOLAR 4/98 VERSÃO 2005</t>
  </si>
  <si>
    <t>ED-50911</t>
  </si>
  <si>
    <t>JANELA PERFIL CANTONEIRA BASCULANTE 1,20 X 0,60 M, CONFORME DETALHE PADRÃO ESCOLAR 4/98 VERSÃO 2005</t>
  </si>
  <si>
    <t>ED-50882</t>
  </si>
  <si>
    <t>JB1 - (340 X 40 CM) BASCULANTE DE FERRO ASSENTADA COM PARAFUSOS E BUCHA, CONFORME DETALHE E ESPECIFICAÇÕES</t>
  </si>
  <si>
    <t>ED-50881</t>
  </si>
  <si>
    <t>JB1 - (345 X 40 CM) BASCULANTE DE FERRO ASSENTADA COM PARAFUSOS E BUCHA, CONFORME DETALHE E ESPECIFICAÇÕES</t>
  </si>
  <si>
    <t>ED-50884</t>
  </si>
  <si>
    <t>JB2 - (340 X 60 CM) BASCULANTE DE FERRO ASSENTADA COM PARAFUSOS E BUCHA,CONFORME DETALHE E ESPECIFICAÇÕES</t>
  </si>
  <si>
    <t>ED-50883</t>
  </si>
  <si>
    <t>JB2 - (345 X 60 CM) BASCULANTE DE FERRO ASSENTADA COM PARAFUSOS E BUCHA,CONFORME DETALHE E ESPECIFICAÇÕES</t>
  </si>
  <si>
    <t>ED-50886</t>
  </si>
  <si>
    <t>JB3 - (340 X 80 CM) BASCULANTE DE FERRO ASSENTADA COM PARAFUSOS E BUCHA,CONFORME DETALHE E ESPECIFICAÇÕES</t>
  </si>
  <si>
    <t>ED-50885</t>
  </si>
  <si>
    <t>JB3 - (345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</si>
  <si>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</si>
  <si>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</si>
  <si>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</si>
  <si>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</si>
  <si>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</si>
  <si>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</si>
  <si>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ED-50891</t>
  </si>
  <si>
    <t>JB6 - (210 X 40 CM) BASCULANTE DE FERRO ASSENTADA COM PARAFUSOS E BUCHA,CONFORME DETALHE E ESPECIFICAÇÕES</t>
  </si>
  <si>
    <t>ED-50890</t>
  </si>
  <si>
    <t>JB6 - (82,25 X 40 CM) BASCULANTE DE FERRO ASSENTADA COM PARAFUSOS E BUCHA,CONFORME DETALHE E ESPECIFICAÇÕES</t>
  </si>
  <si>
    <t>ED-50893</t>
  </si>
  <si>
    <t>JB7 - (162,5 X 40 CM) BASCULANTE DE FERRO ASSENTADA COM PARAFUSOS E BUCHA,CONFORME DETALHE E ESPECIFICAÇÕES</t>
  </si>
  <si>
    <t>ED-50892</t>
  </si>
  <si>
    <t>JB7 - (165 X 40 CM) BASCULANTE DE FERRO ASSENTADA COM PARAFUSOS E BUCHA,CONFORME DETALHE E ESPECIFICAÇÕES</t>
  </si>
  <si>
    <t>ED-50895</t>
  </si>
  <si>
    <t>JB8 - (130 X 40 CM) BASCULANTE DE FERRO ASSENTADA COM PARAFUSOS E BUCHA,CONFORME DETALHE E ESPECIFICAÇÕES</t>
  </si>
  <si>
    <t>ED-50894</t>
  </si>
  <si>
    <t>JB8 - (135 X 40 CM) BASCULANTE DE FERRO ASSENTADA COM PARAFUSOS E BUCHA,CONFORME DETALHE E ESPECIFICAÇÕES</t>
  </si>
  <si>
    <t>ED-50878</t>
  </si>
  <si>
    <t>ED-50877</t>
  </si>
  <si>
    <t>ED-50880</t>
  </si>
  <si>
    <t>JC2 - (340 X 165 CM) BASCULANTE DE FERRO ASSENTADA COM PARAFUSOS E BUCHA,CONFORME DETALHE E ESPECIFICAÇÕES</t>
  </si>
  <si>
    <t>ED-50879</t>
  </si>
  <si>
    <t>JC2 - (345 X 165 CM) BASCULANTE DE FERRO ASSENTADA COM PARAFUSOS E BUCHA,CONFORME DETALHE E ESPECIFICAÇÕES</t>
  </si>
  <si>
    <t>ED-50905</t>
  </si>
  <si>
    <t>ED-50906</t>
  </si>
  <si>
    <t>ED-50917</t>
  </si>
  <si>
    <t>ED-50918</t>
  </si>
  <si>
    <t>ED-50907</t>
  </si>
  <si>
    <t>PG - (70 X 70 CM) PORTA COMPLETA, ESTRUTURA EM CHAPA, ASSENTADA , CONFORME DETALHES E ESPECIFICAÇÕES</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</si>
  <si>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</si>
  <si>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</si>
  <si>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</si>
  <si>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</si>
  <si>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</si>
  <si>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</si>
  <si>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ED-50909</t>
  </si>
  <si>
    <t>PORTA 1,00 X 2,10 CM, CONFORME DETALHE DE PROJETO</t>
  </si>
  <si>
    <t>ED-50914</t>
  </si>
  <si>
    <t>ED-50841</t>
  </si>
  <si>
    <t>ED-50835</t>
  </si>
  <si>
    <t>ARMÁRIO PARA VASSOURAS - D.M.L.</t>
  </si>
  <si>
    <t>ED-50834</t>
  </si>
  <si>
    <t>ED-50859</t>
  </si>
  <si>
    <t>ED-50860</t>
  </si>
  <si>
    <t>ED-50851</t>
  </si>
  <si>
    <t>ED-50844</t>
  </si>
  <si>
    <t>ED-50846</t>
  </si>
  <si>
    <t>ED-50852</t>
  </si>
  <si>
    <t>ESCADA SOBRE O SOLO DEGRAUS APROXIMADAMENTE 50 X 16,5 CM</t>
  </si>
  <si>
    <t>ED-50847</t>
  </si>
  <si>
    <t>ED-50848</t>
  </si>
  <si>
    <t>ED-50849</t>
  </si>
  <si>
    <t>ED-50845</t>
  </si>
  <si>
    <t>ED-50842</t>
  </si>
  <si>
    <t>ED-50843</t>
  </si>
  <si>
    <t>ED-50850</t>
  </si>
  <si>
    <t>ED-50919</t>
  </si>
  <si>
    <t>TF- (350 X 72 CM) TELA FIXA SOLDADA ENTRE PILARETES METÁLICOS DE SUSTENTAÇÃO DAS TERÇAS EM PERFIL CANTONEIRA E TELA CORRUGADA</t>
  </si>
  <si>
    <t>ED-50854</t>
  </si>
  <si>
    <t>ED-50855</t>
  </si>
  <si>
    <t>ED-50856</t>
  </si>
  <si>
    <t>ED-50857</t>
  </si>
  <si>
    <t>ED-50858</t>
  </si>
  <si>
    <t>ED-50864</t>
  </si>
  <si>
    <t>ED-50838</t>
  </si>
  <si>
    <t>BANCADA DE LABORATÓRIO COMPLETA, INCLUSIVE ARMÁRIO EM COMPENSADO 20 MM, COM PORTA REVESTIDA EM LAMINADO MELAMÍNICO BRANCO NAS DUAS FACES, H = 75 CM, PRATELEIRA REVESTIDA, BANCADA L = 60 CM E RODABANCADA DE GRANITO CINZA ANDORINHA,</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</si>
  <si>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</si>
  <si>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</si>
  <si>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ED-50832</t>
  </si>
  <si>
    <t>ED-50837</t>
  </si>
  <si>
    <t>ARQUIBANCADA PADRÃO DE CONCRETO SEM SOLO, METRO DE CADA DEGRAU DE 90 X 40 CM, DESEMPENADO A FRESCO E DEGRAUS INTERMEDIÁRIO DE 10 EM 10 M (PARA MEDIÇÕES: MULTIPLICAR A EXTENSÃO PELO NÚMERO DE DEGRAUS) - (PADRÃO SEE)</t>
  </si>
  <si>
    <t>ED-50833</t>
  </si>
  <si>
    <t>A1- ARMÁRIO COM PORTAS DE MADEIRA SOB BANCA, UM MÓDULO DE 80 X 110 CM, PRATELEIRA E MESA DE ARDOSIA POLIDA, E = 3 CM</t>
  </si>
  <si>
    <t>ED-50836</t>
  </si>
  <si>
    <t>ESCANINHO</t>
  </si>
  <si>
    <t>ED-50863</t>
  </si>
  <si>
    <t>MANTA DE BORRACHA DE 5 MM NATURAL/COMUM PARA BANCADA</t>
  </si>
  <si>
    <t>ED-50871</t>
  </si>
  <si>
    <t>QUADRO DE AVISO COMPLETO, COM PORTA DE ACRÍLICO 50 X 80 X 8 CM</t>
  </si>
  <si>
    <t>ED-50870</t>
  </si>
  <si>
    <t>QUADRO DE AVISO COMPLETO, COM PORTA DE VIDRO 50 X 80 X 8 CM</t>
  </si>
  <si>
    <t>ED-50872</t>
  </si>
  <si>
    <t>QUADRO DE AVISOS 80 X 40 CM, COMPLETO, COLOCADO</t>
  </si>
  <si>
    <t>ED-50874</t>
  </si>
  <si>
    <t>QUADRO DE CHAVE DE MADEIRA 70 GANCHOS - PORTA COM ACRÍLICO, 40 X 60 CM</t>
  </si>
  <si>
    <t>ED-50873</t>
  </si>
  <si>
    <t>QUADRO DE CHAVE DE MADEIRA 70 GANCHOS - PORTA COM VIDRO, 40 X 60 CM</t>
  </si>
  <si>
    <t>ED-50875</t>
  </si>
  <si>
    <t>QUADRO DE CHAVES 50 X 46 CM</t>
  </si>
  <si>
    <t>ED-50910</t>
  </si>
  <si>
    <t>QUADRO METÁLICO 2,00 X 0,60 M EM TELA METÁLICA 1", FIO # 10</t>
  </si>
  <si>
    <t>ED-50865</t>
  </si>
  <si>
    <t>QUADRO PARA GIZ DE LAMINADO MELAMÍNICO COLOCADO 308 X 125 CM COM PORTA GIZ E MOLDURA, COM DOIS QUADROS PARA CARTAZES DE 127 X 125 CM</t>
  </si>
  <si>
    <t>ED-50866</t>
  </si>
  <si>
    <t>QUADRO PARA GIZ E CARTAZES - MOLDURA EM ALUMÍNIO</t>
  </si>
  <si>
    <t>ED-50868</t>
  </si>
  <si>
    <t>QUADRO PARA GIZ E CARTAZES, 310 X 131 CM - MOLDURA EM MADEIRA</t>
  </si>
  <si>
    <t>ED-50867</t>
  </si>
  <si>
    <t>QUADRO PARA GIZ E CARTAZES, 557 X 126 CM - MOLDURA EM MADEIRA</t>
  </si>
  <si>
    <t>ED-50869</t>
  </si>
  <si>
    <t>ED-50839</t>
  </si>
  <si>
    <t>BARRAMENTO DE MADEIRA IPÊ PARA SALA DE AULA, L = 7 CM</t>
  </si>
  <si>
    <t>ED-50876</t>
  </si>
  <si>
    <t>ED-50787</t>
  </si>
  <si>
    <t>ALAMBRADO PARA PENITENCIÁRIAS, COM TELA DE ARAME GALVANIZADO FIO 10 # 2" FIXADA EM QUADROS DE TUBOS AÇO GALVANIZADO D = 3", COM ESTICADOR D = 2", H = 4,0 M, CONFORME DETALHE 24 SEDS (INCLUSIVE FUNDAÇÃO) - PADRÃO PENITENCIÁRIA</t>
  </si>
  <si>
    <t>ED-50818</t>
  </si>
  <si>
    <t>MURO DE SEGURANÇA EM BLOCO DE CONCRETO REVESTIDO E PINTADO COM TINTA ACRÍLICA E = 20 CM, H = 5,15 M, EXCLUSIVE FUNDAÇÃO (ESTACA E BLOCOS) - DET SEDS 23</t>
  </si>
  <si>
    <t>ED-50788</t>
  </si>
  <si>
    <t>ANTEPARO METÁLICO PARA SETEIRAS DAS ALAS H = 50 CM - PADRÃO SEDS</t>
  </si>
  <si>
    <t>ED-50809</t>
  </si>
  <si>
    <t>ESQUADRIA METÁLICA PARA PASSA DOCUMENTOS - PADRÃO SEDS</t>
  </si>
  <si>
    <t>ED-50811</t>
  </si>
  <si>
    <t>GRADE FIXA E PORTA DE ABRIR COM GRADE E CHAPA E TRANCA DE SEGURANÇA</t>
  </si>
  <si>
    <t>ED-50802</t>
  </si>
  <si>
    <t>ED-50803</t>
  </si>
  <si>
    <t>PORTA DE ABRIR EM FERRO E TELA FIO 6 - PADRÃO SEDS</t>
  </si>
  <si>
    <t>ED-50808</t>
  </si>
  <si>
    <t>PORTA DE ABRIR EM GRADE E TELA - PADRÃO SEDS</t>
  </si>
  <si>
    <t>ED-50794</t>
  </si>
  <si>
    <t>PORTA DE ABRIR, 01 FOLHA, EM CHAPA 14 SAE 1020 - PADRÃO SEDS</t>
  </si>
  <si>
    <t>ED-50796</t>
  </si>
  <si>
    <t>PORTA DE ABRIR, 02 FOLHAS, EM CHAPA 14 SAE 1020 - PADRÃO SEDS</t>
  </si>
  <si>
    <t>ED-50804</t>
  </si>
  <si>
    <t>PORTA EM TELA ONDULADA ARTÍSTICA MALHA 30 X 30 CM, FIO 10 - PADRÃO SEDS</t>
  </si>
  <si>
    <t>ED-50789</t>
  </si>
  <si>
    <t>BELICHE SIMPLES, EXCETO ESCADA - PADRÃO SEDS</t>
  </si>
  <si>
    <t>ED-50790</t>
  </si>
  <si>
    <t>CAMA INDIVIDUAL - D5-A - PADRÃO SEDS</t>
  </si>
  <si>
    <t>ED-50793</t>
  </si>
  <si>
    <t>ESCADA PARA BELICHE - PADRÃO SEDS</t>
  </si>
  <si>
    <t>ED-50817</t>
  </si>
  <si>
    <t>MESA DE CABECEIRA EM CONCRETO, EXCETO BANCO DE CONCRETO E PINTURA - D6-A - PADRÃO SEDS</t>
  </si>
  <si>
    <t>ED-50816</t>
  </si>
  <si>
    <t>MESA DE CABECEIRA EM CONCRETO, EXCETO PINTURA - D6 - PADRÃO SEDS</t>
  </si>
  <si>
    <t>ED-50819</t>
  </si>
  <si>
    <t>PRATELEIRA DE CONCRETO, ACABAMENTO NATADO VERDE L = 40 CM - PADRÃO SEDS</t>
  </si>
  <si>
    <t>ED-50820</t>
  </si>
  <si>
    <t>PRATELEIRA DE CONCRETO COM DRAMIX, L = 40 CM COM APOIO EM METALON</t>
  </si>
  <si>
    <t>ED-50815</t>
  </si>
  <si>
    <t>ED-50824</t>
  </si>
  <si>
    <t>BANCADA COM TANQUE EM CONCRETO 140 X 55 CM, (D12), EXCETO ALVENARIA, BARRADO EM AZULEJO E PINTURA - PADRÃO SEDS</t>
  </si>
  <si>
    <t>ED-50814</t>
  </si>
  <si>
    <t>LAVATÓRIO DE ALVENARIA E CONCRETO 60 X 40 CM (D1) - PADRÃO SEDS</t>
  </si>
  <si>
    <t>ED-50825</t>
  </si>
  <si>
    <t>BACIA SANITÁRIA ENVELOPADO (VASO) DE LOUÇA CONVENCIONAL, COR BRANCA, INCLUSIVE ACESSÓRIOS DE FIXAÇÃO/VEDAÇÃO, TUBO DE LIGAÇÃO DE LATÃO COM CANOPLA, FORNECIMENTO E INSTALAÇÃO, EXCLUSIVE VÁLVULA DE DESCARGA - D2/SITUAÇÃO 01 - PADRÃO SEDS</t>
  </si>
  <si>
    <t>ED-50813</t>
  </si>
  <si>
    <t>GRELHA EM AÇO INOX L = 20 CM - PADRÃO SEDS</t>
  </si>
  <si>
    <t>ED-50812</t>
  </si>
  <si>
    <t>GRELHA METÁLICA 20 X 20 CM - PADRÃO SEDS</t>
  </si>
  <si>
    <t>ED-50360</t>
  </si>
  <si>
    <t>ED-50363</t>
  </si>
  <si>
    <t>AJUDANTE DE BOMBEIRO/ENCANADOR COM ENCARGOS COMPLEMENTARES</t>
  </si>
  <si>
    <t>ED-50361</t>
  </si>
  <si>
    <t>ED-50362</t>
  </si>
  <si>
    <t>ED-50365</t>
  </si>
  <si>
    <t>ED-50364</t>
  </si>
  <si>
    <t>AJUDANTE DE TELHADISTA COM ENCARGOS COMPLEMENTARES</t>
  </si>
  <si>
    <t>ED-50366</t>
  </si>
  <si>
    <t>ED-52306</t>
  </si>
  <si>
    <t>AJUDANTE IMPERMEABILIZADOR COM ENCARGOS COMPLEMENTARES</t>
  </si>
  <si>
    <t>ED-21774</t>
  </si>
  <si>
    <t>ED-21779</t>
  </si>
  <si>
    <t>APONTADOR OU APROPRIADOR DE MAO DE OBRA COM ENCARGOS COMPLEMENTARES</t>
  </si>
  <si>
    <t>ED-50375</t>
  </si>
  <si>
    <t>ED-21775</t>
  </si>
  <si>
    <t>ED-50369</t>
  </si>
  <si>
    <t>AZULEJISTA COM ENCARGOS COMPLEMENTARES</t>
  </si>
  <si>
    <t>ED-50374</t>
  </si>
  <si>
    <t>BOMBEIRO/ENCANADOR COM ENCARGOS COMPLEMENTARES</t>
  </si>
  <si>
    <t>ED-50370</t>
  </si>
  <si>
    <t>ED-50371</t>
  </si>
  <si>
    <t>ED-50372</t>
  </si>
  <si>
    <t>CARPINTEIRO DE FORMA COM ENCARGOS COMPLEMENTARES</t>
  </si>
  <si>
    <t>ED-50373</t>
  </si>
  <si>
    <t>ED-21776</t>
  </si>
  <si>
    <t>ED-21769</t>
  </si>
  <si>
    <t>ENGENHEIRO CIVIL DE OBRA JÚNIOR COM ENCARGOS COMPLEMENTARES</t>
  </si>
  <si>
    <t>ED-21770</t>
  </si>
  <si>
    <t>ED-21771</t>
  </si>
  <si>
    <t>ENGENHEIRO CIVIL DE OBRA SÊNIOR COM ENCARGOS COMPLEMENTARES</t>
  </si>
  <si>
    <t>ED-21772</t>
  </si>
  <si>
    <t>ED-21773</t>
  </si>
  <si>
    <t>ED-50387</t>
  </si>
  <si>
    <t>ESTUCADOR COM ENCARGOS COMPLEMENTARES</t>
  </si>
  <si>
    <t>ED-50376</t>
  </si>
  <si>
    <t>ED-50377</t>
  </si>
  <si>
    <t>GRANITEIRO/MARMORISTA COM ENCARGOS COMPLEMENTARES</t>
  </si>
  <si>
    <t>ED-52307</t>
  </si>
  <si>
    <t>ED-50378</t>
  </si>
  <si>
    <t>ED-50379</t>
  </si>
  <si>
    <t>LADRILHISTA COM ENCARGOS COMPLEMENTARES</t>
  </si>
  <si>
    <t>ED-50388</t>
  </si>
  <si>
    <t>ED-21778</t>
  </si>
  <si>
    <t>ED-50380</t>
  </si>
  <si>
    <t>MONTADOR COM ENCARGOS COMPLEMENTARES</t>
  </si>
  <si>
    <t>ED-8501</t>
  </si>
  <si>
    <t>ED-50381</t>
  </si>
  <si>
    <t>ED-50382</t>
  </si>
  <si>
    <t>ED-50383</t>
  </si>
  <si>
    <t>ED-50384</t>
  </si>
  <si>
    <t>RASPADOR COM ENCARGOS COMPLEMENTARES</t>
  </si>
  <si>
    <t>ED-7607</t>
  </si>
  <si>
    <t>ED-50368</t>
  </si>
  <si>
    <t>REJUNTADOR COM ENCARGOS COMPLEMENTARES</t>
  </si>
  <si>
    <t>ED-7830</t>
  </si>
  <si>
    <t>ED-50367</t>
  </si>
  <si>
    <t>ED-50385</t>
  </si>
  <si>
    <t>TAQUEIRO COM ENCARGOS COMPLEMENTARES</t>
  </si>
  <si>
    <t>ED-21777</t>
  </si>
  <si>
    <t>ED-50386</t>
  </si>
  <si>
    <t>ED-9199</t>
  </si>
  <si>
    <t>ED-21780</t>
  </si>
  <si>
    <t>ED-8506</t>
  </si>
  <si>
    <t>APLICAÇÃO DE CONCRETO EM ESTRUTURA, INCLUSIVE ESPALHAMENTO, ADENSAMENTO E ACABAMENTO</t>
  </si>
  <si>
    <t>ED-8505</t>
  </si>
  <si>
    <t>ED-48326</t>
  </si>
  <si>
    <t>APLICAÇÃO DE PEDRA DE MÃO EM SAPATAS, ARRIMOS E TUBULÕES</t>
  </si>
  <si>
    <t>ED-48335</t>
  </si>
  <si>
    <t>ARGAMASSA COM VERMICULITA, PREPARO MANUAL</t>
  </si>
  <si>
    <t>ED-48301</t>
  </si>
  <si>
    <t>ARGAMASSA DE CAL HIDRATADA, TRAÇO 1:3 (CAL E AREIA), PREPARO MANUAL</t>
  </si>
  <si>
    <t>ED-48307</t>
  </si>
  <si>
    <t>ED-48308</t>
  </si>
  <si>
    <t>ED-48302</t>
  </si>
  <si>
    <t>ED-48303</t>
  </si>
  <si>
    <t>ED-48304</t>
  </si>
  <si>
    <t>ED-48305</t>
  </si>
  <si>
    <t>ED-48306</t>
  </si>
  <si>
    <t>ED-48309</t>
  </si>
  <si>
    <t>BANCADA EM CONCRETO L = 40 CM COM DRAMIX</t>
  </si>
  <si>
    <t>ED-8494</t>
  </si>
  <si>
    <t>ED-8486</t>
  </si>
  <si>
    <t>ED-8495</t>
  </si>
  <si>
    <t>ED-8487</t>
  </si>
  <si>
    <t>ED-8496</t>
  </si>
  <si>
    <t>ED-48319</t>
  </si>
  <si>
    <t>ED-8497</t>
  </si>
  <si>
    <t>ED-48320</t>
  </si>
  <si>
    <t>ED-8498</t>
  </si>
  <si>
    <t>ED-48321</t>
  </si>
  <si>
    <t>ED-48317</t>
  </si>
  <si>
    <t>ED-48318</t>
  </si>
  <si>
    <t>ED-48311</t>
  </si>
  <si>
    <t>CONCRETO MAGRO, TRAÇO 1:3:6, PREPARADO EM OBRA COM BETONEIRA, SEM FUNÇÃO ESTRUTURAL</t>
  </si>
  <si>
    <t>ED-48310</t>
  </si>
  <si>
    <t>CONCRETO MAGRO, TRAÇO 1:4:8, PREPARADO EM OBRA COM BETONEIRA, SEM FUNÇÃO ESTRUTURAL</t>
  </si>
  <si>
    <t>ED-8493</t>
  </si>
  <si>
    <t>ED-8485</t>
  </si>
  <si>
    <t>ED-48313</t>
  </si>
  <si>
    <t>ED-48314</t>
  </si>
  <si>
    <t>ED-48315</t>
  </si>
  <si>
    <t>ED-48316</t>
  </si>
  <si>
    <t>ED-48312</t>
  </si>
  <si>
    <t>ED-8562</t>
  </si>
  <si>
    <t>ED-8560</t>
  </si>
  <si>
    <t>ED-8561</t>
  </si>
  <si>
    <t>ED-8569</t>
  </si>
  <si>
    <t>ED-8567</t>
  </si>
  <si>
    <t>ED-8568</t>
  </si>
  <si>
    <t>ED-8565</t>
  </si>
  <si>
    <t>ED-8563</t>
  </si>
  <si>
    <t>ED-8564</t>
  </si>
  <si>
    <t>ED-48323</t>
  </si>
  <si>
    <t>LAJE PRÉ-MOLDADA D = 8 CM, CONCRETO 1:2:4 COM ARMAÇÃO E FORMA RESINADA</t>
  </si>
  <si>
    <t>ED-48322</t>
  </si>
  <si>
    <t>LAJE SOBRE O SOLO, D = 8 CM, CONCRETO 1:3:6, CIMENTO, AREIA E BRITA</t>
  </si>
  <si>
    <t>ED-8504</t>
  </si>
  <si>
    <t>LANÇAMENTO DE CONCRETO EM ESTRUTURA, INCLUSIVE TRANSPORTE ATÉ O LOCAL DE APLICAÇÃO, EXCLUSIVE APLICAÇÃO</t>
  </si>
  <si>
    <t>ED-8503</t>
  </si>
  <si>
    <t>ED-48328</t>
  </si>
  <si>
    <t>ED-48332</t>
  </si>
  <si>
    <t>PINGADEIRA COM DIMENSÃO (20X5)CM, MOLDADO "IN-LOCO", EM CONCRETO NÃO ESTRUTURAL, PREPARADO EM OBRA COM BETONEIRA, COM FCK 15MPA, INCLUSIVE LANÇAMENTO, ADENSAMENTO, ACABAMENTO E ARMAÇÃO</t>
  </si>
  <si>
    <t>ED-48329</t>
  </si>
  <si>
    <t>PINTURA ESMALTE EM POSTES OU TUBULAÇÕES 2 DEMÃO</t>
  </si>
  <si>
    <t>ED-48331</t>
  </si>
  <si>
    <t>PLACA DE CONCRETO ARMADO D = 5 CM, PRÉ MOLDADA</t>
  </si>
  <si>
    <t>ED-48330</t>
  </si>
  <si>
    <t>PLACA DE CONCRETO ARMADO D = 8 CM, PRÉ MOLDADA</t>
  </si>
  <si>
    <t>ED-48333</t>
  </si>
  <si>
    <t>TAMPA DE CONCRETO PARA CAIXA DE INSPEÇÃO EM ALVENARIA E = 8 CM</t>
  </si>
  <si>
    <t>ED-48334</t>
  </si>
  <si>
    <t>TAMPA EM CONCRETO COM FCK 15MPA, MOLDADA IN LOCO, PARA CANALETA COM LARGURA 30CM, ESP. 8CM, INCLUSIVE ARMAÇÃO CA-50 DIÂMETRO (6,3MM)</t>
  </si>
  <si>
    <t>ED-48324</t>
  </si>
  <si>
    <t>ED-48336</t>
  </si>
  <si>
    <t>VIGA 0,10 A 0,20 M DE LARGURA, CONCRETO 1:2:4 COM ARMAÇÃO E FORMA RESINADA</t>
  </si>
  <si>
    <t>CPU-001</t>
  </si>
  <si>
    <t>18.10</t>
  </si>
  <si>
    <t>ADMINISTRAÇÃO LOCAL</t>
  </si>
  <si>
    <t>GEOTÊXTIL NÃO TECIDO 100% POLIÉSTER, RESISTÊNCIA A TRAÇÃO DE 31 KN/M (RT-31), INSTALADO EM DRENO - FORNECIMENTO E INSTALAÇÃO. AF_07/2021</t>
  </si>
  <si>
    <t>APLICAÇÃO MASSA ACRÍLICA PARA MADEIRA, PARA PINTURA COM TINTA DE ACABAMENTO (PIGMENTADA). AF_01/2021</t>
  </si>
  <si>
    <t>ALMOXARIFE</t>
  </si>
  <si>
    <t>ETANOL</t>
  </si>
  <si>
    <t>MESTRE DE OBRAS</t>
  </si>
  <si>
    <t>INSTALAÇAO DA OBRA</t>
  </si>
  <si>
    <t>01.01</t>
  </si>
  <si>
    <t>ESCRITORIO DE OBRA</t>
  </si>
  <si>
    <t>01.01.07</t>
  </si>
  <si>
    <t>ESCRITORIO DA FISCALIZAÇAO TIPO I</t>
  </si>
  <si>
    <t>01.01.09</t>
  </si>
  <si>
    <t>ESCRITORIO DE FISCALIZAÇAO TIPO II</t>
  </si>
  <si>
    <t>01.01.12</t>
  </si>
  <si>
    <t>ESCRITORIO DA EMPREITEIRA TIPO II</t>
  </si>
  <si>
    <t>01.02</t>
  </si>
  <si>
    <t>BARRACAO DE OBRA</t>
  </si>
  <si>
    <t>01.02.06</t>
  </si>
  <si>
    <t>VESTIARIO TIPO I</t>
  </si>
  <si>
    <t>01.02.07</t>
  </si>
  <si>
    <t>VESTIARIO TIPO II</t>
  </si>
  <si>
    <t>01.02.08</t>
  </si>
  <si>
    <t>VESTIARIO TIPO III</t>
  </si>
  <si>
    <t>01.02.11</t>
  </si>
  <si>
    <t>AREA COBERTA EM TELHA ONDULADA DE FIBROCIMENTO 4MM</t>
  </si>
  <si>
    <t>01.02.12</t>
  </si>
  <si>
    <t>DEPOSITO E FERRAMENTARIA TIPO I</t>
  </si>
  <si>
    <t>01.02.13</t>
  </si>
  <si>
    <t>DEPOSITO E FERRAMENTARIA TIPO II</t>
  </si>
  <si>
    <t>01.02.14</t>
  </si>
  <si>
    <t>DEPOSITO E FERRAMENTARIA TIPO III</t>
  </si>
  <si>
    <t>01.02.15</t>
  </si>
  <si>
    <t>DEPOSITO DE MATERIAIS ENSACADOS</t>
  </si>
  <si>
    <t>01.02.20</t>
  </si>
  <si>
    <t>INSTALAÇAO SANITARIA TIPO I</t>
  </si>
  <si>
    <t>01.02.21</t>
  </si>
  <si>
    <t>INSTALAÇAO SANITARIA TIPO II</t>
  </si>
  <si>
    <t>01.02.22</t>
  </si>
  <si>
    <t>INSTALAÇAO SANITARIA TIPO III</t>
  </si>
  <si>
    <t>01.02.25</t>
  </si>
  <si>
    <t>REFEITORIO TIPO I</t>
  </si>
  <si>
    <t>01.02.26</t>
  </si>
  <si>
    <t>REFEITORIO TIPO II</t>
  </si>
  <si>
    <t>01.03</t>
  </si>
  <si>
    <t>01.03.01</t>
  </si>
  <si>
    <t>01.03.02</t>
  </si>
  <si>
    <t>PLACA DE OBRA EM LONA IMPRESSAO DIGITAL P. SUDECAP</t>
  </si>
  <si>
    <t>01.03.03</t>
  </si>
  <si>
    <t>PLACA DE OBRA EM CHAPA GALVANIZADA ADESIVADA, DIMENSÕES  2,40 X 1,20 M, PADRÃO CEF</t>
  </si>
  <si>
    <t>01.04</t>
  </si>
  <si>
    <t>TAPUME PADRAO SUDECAP (TIPO I, II E III)</t>
  </si>
  <si>
    <t>01.04.01</t>
  </si>
  <si>
    <t>01.04.02</t>
  </si>
  <si>
    <t>01.04.03</t>
  </si>
  <si>
    <t>01.04.04</t>
  </si>
  <si>
    <t>01.04.05</t>
  </si>
  <si>
    <t>INFORME PUBLIC.LONA IMP.DIGITAL APLICADO EM TAPUME</t>
  </si>
  <si>
    <t>01.04.06</t>
  </si>
  <si>
    <t>01.04.07</t>
  </si>
  <si>
    <t>01.04.09</t>
  </si>
  <si>
    <t>TELA-TAPUME DE POLIPROPILENO H= 1,20 M, INCL. BASE</t>
  </si>
  <si>
    <t>01.04.10</t>
  </si>
  <si>
    <t>PROTEÇAO COM FITA ZEBRADA AMARELA L=7CM E PEÇA 7X7</t>
  </si>
  <si>
    <t>01.04.11</t>
  </si>
  <si>
    <t>FITA ZEBRADA AMARELA PARA SINALIZAÇAO L= 7CM</t>
  </si>
  <si>
    <t>01.04.20</t>
  </si>
  <si>
    <t>01.05</t>
  </si>
  <si>
    <t>CERCA PADRAO SUDECAP</t>
  </si>
  <si>
    <t>01.05.05</t>
  </si>
  <si>
    <t>01.06</t>
  </si>
  <si>
    <t>INSTALAÇAO PROVISORIA - CONCESSIONARIA</t>
  </si>
  <si>
    <t>01.06.01</t>
  </si>
  <si>
    <t>PADRÃO CEMIG PROVISÓRIO TIPO C3, DEMANDA PROVÁVEL DE 23,1 ATÉ 27,0KW (3F+N)</t>
  </si>
  <si>
    <t>01.06.05</t>
  </si>
  <si>
    <t>PADRAO COPASA - KIT CAVALTE METAL E REGISTRO 3/4"</t>
  </si>
  <si>
    <t>01.07</t>
  </si>
  <si>
    <t>FOSSA E SUMIDOURO</t>
  </si>
  <si>
    <t>01.07.02</t>
  </si>
  <si>
    <t>FOSSA SEPTICA E SUMIDOURO DN=1,20M H=4,00M</t>
  </si>
  <si>
    <t>01.08</t>
  </si>
  <si>
    <t>REDE INTERNA E PROVISORIA DE AGUA E ESGOTO</t>
  </si>
  <si>
    <t>01.08.01</t>
  </si>
  <si>
    <t>01.08.02</t>
  </si>
  <si>
    <t>01.08.03</t>
  </si>
  <si>
    <t>01.08.04</t>
  </si>
  <si>
    <t>01.08.20</t>
  </si>
  <si>
    <t>TUBO PVC AGUA SOLDA E CONEXOES D=20MM (1/2")</t>
  </si>
  <si>
    <t>01.08.21</t>
  </si>
  <si>
    <t>TUBO PVC AGUA SOLDA E CONEXOES D=25MM (3/4")</t>
  </si>
  <si>
    <t>01.09</t>
  </si>
  <si>
    <t>CONTAINER 6,0X2,30X2,82 M COM ISOLAMENTO TERMICO</t>
  </si>
  <si>
    <t>01.09.01</t>
  </si>
  <si>
    <t>MOBILIZACAO DE CONTAINER</t>
  </si>
  <si>
    <t>01.09.02</t>
  </si>
  <si>
    <t>01.09.03</t>
  </si>
  <si>
    <t>01.09.05</t>
  </si>
  <si>
    <t>01.09.06</t>
  </si>
  <si>
    <t>01.09.07</t>
  </si>
  <si>
    <t>01.09.08</t>
  </si>
  <si>
    <t>01.09.09</t>
  </si>
  <si>
    <t>01.09.10</t>
  </si>
  <si>
    <t>01.09.11</t>
  </si>
  <si>
    <t>DESMOBILIZAÇÃO DE CONTAINER</t>
  </si>
  <si>
    <t>01.09.12</t>
  </si>
  <si>
    <t>INSTALAÇÕES PARA CONTAINERS TIPO ESCRITORIO</t>
  </si>
  <si>
    <t>01.09.13</t>
  </si>
  <si>
    <t>INSTALAÇÕES PARA CONTAINER VESTIARIO COM BANCO E ARMÁRIO</t>
  </si>
  <si>
    <t>01.09.14</t>
  </si>
  <si>
    <t>INSTALAÇÕES PARA CONTAINER REFEITORIO</t>
  </si>
  <si>
    <t>01.09.15</t>
  </si>
  <si>
    <t>INSTALAÇÕES PARA CONTAINER DEPOSITO E FERRAMENTARIA COM LAVATORIO</t>
  </si>
  <si>
    <t>01.09.16</t>
  </si>
  <si>
    <t>CAIXA DÁGUA DE 1000L PARA ABASTECIMENTO DE CONTAINERS</t>
  </si>
  <si>
    <t>01.10</t>
  </si>
  <si>
    <t>BANHEIRO QUIMICO</t>
  </si>
  <si>
    <t>01.10.01</t>
  </si>
  <si>
    <t>BANHEIRO QUIMICO 110X120X230CM COM MANUTENCAO</t>
  </si>
  <si>
    <t>01.10.02</t>
  </si>
  <si>
    <t>BANHEIRO QUÍMICO E REBOQUE PARA TRANSPORTE DE BANHEIRO QUÍMICO</t>
  </si>
  <si>
    <t>01.11</t>
  </si>
  <si>
    <t>SINALIZAÇAO</t>
  </si>
  <si>
    <t>01.11.01</t>
  </si>
  <si>
    <t>PLACA 1,0X0,60M DUPLA FACE CH.GALV. 26 EM CAVALETE</t>
  </si>
  <si>
    <t>01.11.02</t>
  </si>
  <si>
    <t>PLACA 1,0X0,60M CH.26 EM CAVALETE METALON 20X20MM</t>
  </si>
  <si>
    <t>01.11.03</t>
  </si>
  <si>
    <t>PLACA 0,50X0,50M DUPLA FACE CH.GALV.22 EM CAVALETE</t>
  </si>
  <si>
    <t>01.11.04</t>
  </si>
  <si>
    <t>PLACA 0,50X0,50M CH.GALV.22 CAVALETE METALON 20X20</t>
  </si>
  <si>
    <t>01.11.05</t>
  </si>
  <si>
    <t>FAIXA 6,0X0,80M TECIDO MORIM SUPORTE EM EUCALIPTO</t>
  </si>
  <si>
    <t>01.11.06</t>
  </si>
  <si>
    <t>CONE MASTER 75CM BASE DE BORRACHA CORPO POLIETILEN</t>
  </si>
  <si>
    <t>01.11.07</t>
  </si>
  <si>
    <t>CONE EM PVC H= 75 CM</t>
  </si>
  <si>
    <t>01.11.08</t>
  </si>
  <si>
    <t>SINALIZADOR ELET.MONOLIGHT LED 60 A 70 FLASHES/MIN</t>
  </si>
  <si>
    <t>01.12</t>
  </si>
  <si>
    <t>VISTORIA CAUTELAR</t>
  </si>
  <si>
    <t>01.12.01</t>
  </si>
  <si>
    <t>VISTORIA CAUTELAR - ÁREA CONSTRUÍDA &lt;= 100M2</t>
  </si>
  <si>
    <t>01.12.02</t>
  </si>
  <si>
    <t>VISTORIA CAUTELAR - 101M2 &lt; ÁREA CONSTRUÍDA &lt;= 200M2</t>
  </si>
  <si>
    <t>01.12.03</t>
  </si>
  <si>
    <t>VISTORIA CAUTELAR - 201M2 &lt; ÁREA CONSTRUÍDA &lt;= 500M2</t>
  </si>
  <si>
    <t>01.12.04</t>
  </si>
  <si>
    <t>VISTORIA CAUTELAR - 501M2 &lt; ÁREA CONSTRUÍDA &lt;= 2000M2</t>
  </si>
  <si>
    <t>01.12.05</t>
  </si>
  <si>
    <t>VISTORIA CAUTELAR - 2001M2 &lt; ÁREA CONSTRUÍDA &lt;= 7000M2</t>
  </si>
  <si>
    <t>01.12.06</t>
  </si>
  <si>
    <t>VISTORIA CAUTELAR - ÁREA CONSTRUÍDA &gt; 7001M2</t>
  </si>
  <si>
    <t>01.17</t>
  </si>
  <si>
    <t>LOCAÇAO DE OBRA</t>
  </si>
  <si>
    <t>01.17.01</t>
  </si>
  <si>
    <t>GABARITO</t>
  </si>
  <si>
    <t>01.29</t>
  </si>
  <si>
    <t>ANDAIME FACHADEIRO</t>
  </si>
  <si>
    <t>01.29.01</t>
  </si>
  <si>
    <t>ANDAIME FACHADEIRO INCLUSIVE FORRO METALICO</t>
  </si>
  <si>
    <t>M2MES</t>
  </si>
  <si>
    <t>01.29.02</t>
  </si>
  <si>
    <t>GUARDA CORPO MADEIRA L= 15 CM P/ ANDAIME FACHADEIRO</t>
  </si>
  <si>
    <t>01.29.03</t>
  </si>
  <si>
    <t>MONTAGEM DE ANDAIME FACHADEIRO</t>
  </si>
  <si>
    <t>01.29.04</t>
  </si>
  <si>
    <t>DESMONTAGEM DE ANDAIME FACHADEIRO</t>
  </si>
  <si>
    <t>01.30</t>
  </si>
  <si>
    <t>MONTAGEM E DESMONTAGEM DE ANDAIME</t>
  </si>
  <si>
    <t>01.30.02</t>
  </si>
  <si>
    <t>ANDAIME INTERNO P/EXEC. DE ALVENARIA ALT. ATE 3,5M</t>
  </si>
  <si>
    <t>01.30.03</t>
  </si>
  <si>
    <t>ANDAIME INTERNO DE MADEIRA P/ REVESTIMENTO DE TETO</t>
  </si>
  <si>
    <t>DEMOLIÇOES E REMOÇOES</t>
  </si>
  <si>
    <t>02.01</t>
  </si>
  <si>
    <t>REMOÇAO DE TELHA INCLUSIVE EMPILHAMENTO</t>
  </si>
  <si>
    <t>02.01.01</t>
  </si>
  <si>
    <t>METALICA OU PVC</t>
  </si>
  <si>
    <t>02.01.03</t>
  </si>
  <si>
    <t>TIPO CALHA DE FIBROCIMENTO</t>
  </si>
  <si>
    <t>02.01.05</t>
  </si>
  <si>
    <t>ONDULADA DE FIBROCIMENTO</t>
  </si>
  <si>
    <t>02.01.07</t>
  </si>
  <si>
    <t>CERAMICA COLONIAL OU FRANCESA</t>
  </si>
  <si>
    <t>02.02</t>
  </si>
  <si>
    <t>REMOÇAO DE CALHA, RUFO E CONDUTOR,INCL.AFASTAMENTO</t>
  </si>
  <si>
    <t>02.02.01</t>
  </si>
  <si>
    <t>DE CALHA GALVANIZADA OU PVC</t>
  </si>
  <si>
    <t>02.02.05</t>
  </si>
  <si>
    <t>DE RUFO DE CHAPA GALVANIZADA</t>
  </si>
  <si>
    <t>02.02.10</t>
  </si>
  <si>
    <t>DE CONDUTOR DE CHAPA GALVANIZADA OU PVC</t>
  </si>
  <si>
    <t>02.03</t>
  </si>
  <si>
    <t>REMOÇAO DE ENGRADAMENTO DE TELHADO INCL.EMPILHAM.</t>
  </si>
  <si>
    <t>02.03.01</t>
  </si>
  <si>
    <t>DE TELHA METALICA OU PVC</t>
  </si>
  <si>
    <t>02.03.03</t>
  </si>
  <si>
    <t>DE TELHA TIPO CALHA DE FIBROCIMENTO</t>
  </si>
  <si>
    <t>02.03.05</t>
  </si>
  <si>
    <t>DE TELHA ONDULADA DE FIBROCIMENTO</t>
  </si>
  <si>
    <t>02.03.07</t>
  </si>
  <si>
    <t>DE TELHA CERAMICA, COLONIAL OU FRANCESA</t>
  </si>
  <si>
    <t>02.04</t>
  </si>
  <si>
    <t>REMOÇAO DE FORRO INCLUSIVE EMPILHAMENTO</t>
  </si>
  <si>
    <t>02.04.01</t>
  </si>
  <si>
    <t>DE PLACAS INCLUSIVE BARROTEAMENTO</t>
  </si>
  <si>
    <t>02.04.02</t>
  </si>
  <si>
    <t>DE PLACAS EXCLUSIVE BARROTEAMENTO</t>
  </si>
  <si>
    <t>02.04.10</t>
  </si>
  <si>
    <t>DE GESSO</t>
  </si>
  <si>
    <t>02.06</t>
  </si>
  <si>
    <t>REMOÇAO DE ESQUADRIA DE MADEIRA INCL. EMPILHAMENTO</t>
  </si>
  <si>
    <t>02.06.01</t>
  </si>
  <si>
    <t>DE PORTA OU JANELA INCLUSIVE MARCO E ALIZAR</t>
  </si>
  <si>
    <t>02.06.02</t>
  </si>
  <si>
    <t>DE FOLHA DE PORTA OU JANELA</t>
  </si>
  <si>
    <t>02.06.03</t>
  </si>
  <si>
    <t>DE MARCO E ALIZAR</t>
  </si>
  <si>
    <t>02.06.04</t>
  </si>
  <si>
    <t>DE MARCO</t>
  </si>
  <si>
    <t>02.06.05</t>
  </si>
  <si>
    <t>DE ALIZAR</t>
  </si>
  <si>
    <t>02.07</t>
  </si>
  <si>
    <t>REMOÇAO DE ESQUADRIA METALICA</t>
  </si>
  <si>
    <t>02.07.01</t>
  </si>
  <si>
    <t>DE PORTA OU JANELA</t>
  </si>
  <si>
    <t>02.09</t>
  </si>
  <si>
    <t>DEMOLIÇAO DE REVESTIMENTO INCLUSIVE AFASTAMENTO</t>
  </si>
  <si>
    <t>02.09.01</t>
  </si>
  <si>
    <t>DE REBOCO</t>
  </si>
  <si>
    <t>02.09.03</t>
  </si>
  <si>
    <t>CERAMICO, AZULEJO OU LADRILHO HIDRAULICO</t>
  </si>
  <si>
    <t>02.09.05</t>
  </si>
  <si>
    <t>DE PEDRA (MARMORE, GRANITO, ARDOSIA, SAO TOME,ETC)</t>
  </si>
  <si>
    <t>02.09.06</t>
  </si>
  <si>
    <t>DE FORMICA</t>
  </si>
  <si>
    <t>02.09.07</t>
  </si>
  <si>
    <t>DE PEDRA ALMOFADADA</t>
  </si>
  <si>
    <t>02.10</t>
  </si>
  <si>
    <t>DEMOLIÇAO DE PISO INCLUSIVE AFASTAMENTO</t>
  </si>
  <si>
    <t>02.10.01</t>
  </si>
  <si>
    <t>CIMENTADO OU CONTRAPISO DE ARGAMASSA</t>
  </si>
  <si>
    <t>02.10.03</t>
  </si>
  <si>
    <t>CERAMICO OU LADRILHO HIDRAULICO</t>
  </si>
  <si>
    <t>02.10.05</t>
  </si>
  <si>
    <t>02.10.07</t>
  </si>
  <si>
    <t>VINILICO</t>
  </si>
  <si>
    <t>02.10.08</t>
  </si>
  <si>
    <t>DE MARMORITE</t>
  </si>
  <si>
    <t>02.10.09</t>
  </si>
  <si>
    <t>DE TACO DE MADEIRA</t>
  </si>
  <si>
    <t>02.11</t>
  </si>
  <si>
    <t>DEMOLIÇAO DE PASSEIO E PAVIMENTO</t>
  </si>
  <si>
    <t>02.11.01</t>
  </si>
  <si>
    <t>PASSEIO OU LAJE DE CONCRETO MANUALMENTE</t>
  </si>
  <si>
    <t>02.11.02</t>
  </si>
  <si>
    <t>PASSEIO OU LAJE DE CONCRETO C/ EQUIP. PNEUMATICO</t>
  </si>
  <si>
    <t>02.11.03</t>
  </si>
  <si>
    <t>CALÇADA PORTUGUESA</t>
  </si>
  <si>
    <t>02.11.04</t>
  </si>
  <si>
    <t>PASSEIO OU LAJE DE CONCRETO C/EQUIPAMENTO ELETRICO</t>
  </si>
  <si>
    <t>02.11.05</t>
  </si>
  <si>
    <t>MANUAL DE ALVENARIA POLIEDRICA</t>
  </si>
  <si>
    <t>02.11.07</t>
  </si>
  <si>
    <t>DE REVESTIMENTO ASFALTICO COM EQUIP. PNEUMATICO</t>
  </si>
  <si>
    <t>02.12</t>
  </si>
  <si>
    <t>CORTE MECANICO EM CONCRETO/ASFALTO</t>
  </si>
  <si>
    <t>02.12.01</t>
  </si>
  <si>
    <t>CORTE MECAN. C/ SERRA CIRCULAR EM CONCRETO/ASFALTO</t>
  </si>
  <si>
    <t>02.13</t>
  </si>
  <si>
    <t>DEMOLIÇAO DE CONCRETO INCLUSIVE AFASTAMENTO</t>
  </si>
  <si>
    <t>02.13.01</t>
  </si>
  <si>
    <t>SIMPLES - MANUAL</t>
  </si>
  <si>
    <t>02.13.02</t>
  </si>
  <si>
    <t>ARMADO  - MANUAL</t>
  </si>
  <si>
    <t>02.13.03</t>
  </si>
  <si>
    <t>SIMPLES - COM EQUIPAMENTO ELETRICO</t>
  </si>
  <si>
    <t>02.13.04</t>
  </si>
  <si>
    <t>ARMADO - COM EQUIPAMENTO ELETRICO</t>
  </si>
  <si>
    <t>02.14</t>
  </si>
  <si>
    <t>DEMOLIÇAO MANUAL, DE ALVENARIA INCL. AFASTAMENTO</t>
  </si>
  <si>
    <t>02.14.01</t>
  </si>
  <si>
    <t>DE ALVENARIA DE TIJOLOS E BLOCOS</t>
  </si>
  <si>
    <t>02.15</t>
  </si>
  <si>
    <t>REMOÇAO DE MEIO-FIO</t>
  </si>
  <si>
    <t>02.15.01</t>
  </si>
  <si>
    <t>PREMOLDADO DE CONCRETO</t>
  </si>
  <si>
    <t>02.15.02</t>
  </si>
  <si>
    <t>DE PEDRA (GNAISSE, BASALTO ETC.)</t>
  </si>
  <si>
    <t>02.16</t>
  </si>
  <si>
    <t>DEMOLIÇAO, REMOÇAO E CARGA MECANICA</t>
  </si>
  <si>
    <t>02.16.01</t>
  </si>
  <si>
    <t>DE CONSTRUÇOES DE ALVENARIA</t>
  </si>
  <si>
    <t>02.16.04</t>
  </si>
  <si>
    <t>DE GABIAO</t>
  </si>
  <si>
    <t>02.19</t>
  </si>
  <si>
    <t>DEMOLIÇAO DE DIVISORIA INCLUSIVE AFASTAMENTO</t>
  </si>
  <si>
    <t>02.19.01</t>
  </si>
  <si>
    <t>DE PEDRA (MARMORE, ARDORSIA OU MARMORITE)</t>
  </si>
  <si>
    <t>02.19.03</t>
  </si>
  <si>
    <t>DE MADEIRA</t>
  </si>
  <si>
    <t>02.19.05</t>
  </si>
  <si>
    <t>02.19.06</t>
  </si>
  <si>
    <t>DE LAMINADO</t>
  </si>
  <si>
    <t>02.20</t>
  </si>
  <si>
    <t>REMOÇAO DE QUADROS</t>
  </si>
  <si>
    <t>02.20.01</t>
  </si>
  <si>
    <t>NEGRO</t>
  </si>
  <si>
    <t>02.21</t>
  </si>
  <si>
    <t>REMOÇAO DE PEÇAS DIVERSAS</t>
  </si>
  <si>
    <t>02.21.01</t>
  </si>
  <si>
    <t>LOUÇAS</t>
  </si>
  <si>
    <t>02.21.02</t>
  </si>
  <si>
    <t>FERRAGENS (DOBRADIÇAS, FECHADURAS, MAÇANETAS)</t>
  </si>
  <si>
    <t>02.21.03</t>
  </si>
  <si>
    <t>METAIS COMUNS(CONDUITE,SIFAO, REGISTRO, TORNEIRA)</t>
  </si>
  <si>
    <t>02.21.04</t>
  </si>
  <si>
    <t>METAIS ESPECIAIS(VALVULA DE DESCARGA, CAIXA SILEN)</t>
  </si>
  <si>
    <t>02.21.05</t>
  </si>
  <si>
    <t>REMOÇAO DE LUMINARIA FLUORESCENTE</t>
  </si>
  <si>
    <t>02.21.06</t>
  </si>
  <si>
    <t>REMOÇAO DE LUMNARIA INCANDESCENTE</t>
  </si>
  <si>
    <t>02.21.20</t>
  </si>
  <si>
    <t>REMOÇAO DE PADRAO CEMIG</t>
  </si>
  <si>
    <t>02.21.21</t>
  </si>
  <si>
    <t>REMOÇAO DE PADRAO COPASA</t>
  </si>
  <si>
    <t>02.21.22</t>
  </si>
  <si>
    <t>REMOÇAO DE INTERFONE</t>
  </si>
  <si>
    <t>02.22</t>
  </si>
  <si>
    <t>REMOÇAO DE BANCADA</t>
  </si>
  <si>
    <t>02.22.01</t>
  </si>
  <si>
    <t>DE PEDRA(MARMORE,GRANITO,ARDOSIA,MARMORITE, ETC)</t>
  </si>
  <si>
    <t>02.23</t>
  </si>
  <si>
    <t>REMOÇAO DE CERCA E ALAMBRADO</t>
  </si>
  <si>
    <t>02.23.01</t>
  </si>
  <si>
    <t>CERCA DE ARAME</t>
  </si>
  <si>
    <t>02.23.03</t>
  </si>
  <si>
    <t>ALAMBRADO</t>
  </si>
  <si>
    <t>02.26</t>
  </si>
  <si>
    <t>TRANSPORTE DE MATERIAL DEMOLIDO EM CARRINHO DE MAO</t>
  </si>
  <si>
    <t>02.26.01</t>
  </si>
  <si>
    <t>DMT &lt;= 50,0 M</t>
  </si>
  <si>
    <t>02.26.02</t>
  </si>
  <si>
    <t>50,0 M &lt; DMT &lt;= 100,0 M</t>
  </si>
  <si>
    <t>02.27</t>
  </si>
  <si>
    <t>CARGA DE MATERIAL DEMOLIDO SOBRE CAMINHAO</t>
  </si>
  <si>
    <t>02.27.01</t>
  </si>
  <si>
    <t>MANUAL</t>
  </si>
  <si>
    <t>02.27.02</t>
  </si>
  <si>
    <t>MECANICA</t>
  </si>
  <si>
    <t>02.28</t>
  </si>
  <si>
    <t>TRANSPORTE DE MATERIAL DEMOLIDO EM CAMINHAO</t>
  </si>
  <si>
    <t>02.28.01</t>
  </si>
  <si>
    <t>DMT  &lt;= 1 KM</t>
  </si>
  <si>
    <t>02.28.02</t>
  </si>
  <si>
    <t>1 KM &lt; DMT &lt;= 2 KM</t>
  </si>
  <si>
    <t>02.28.03</t>
  </si>
  <si>
    <t>2 KM &lt; DMT &lt;= 5 KM</t>
  </si>
  <si>
    <t>M3KM</t>
  </si>
  <si>
    <t>02.28.04</t>
  </si>
  <si>
    <t>DMT  &gt; 5 KM</t>
  </si>
  <si>
    <t>02.29</t>
  </si>
  <si>
    <t>TRANSPORTE DE MAT.DE QUALQUER NATUREZA EM CAÇAMBA</t>
  </si>
  <si>
    <t>02.29.01</t>
  </si>
  <si>
    <t>CAÇAMBA 5m³</t>
  </si>
  <si>
    <t>VG</t>
  </si>
  <si>
    <t>02.30</t>
  </si>
  <si>
    <t>LIMPEZA DO PAVIMENTO</t>
  </si>
  <si>
    <t>02.30.01</t>
  </si>
  <si>
    <t>CAPINA E VARRIÇAO DE PAVIMENTO EM ALVEN.POLIEDRICA</t>
  </si>
  <si>
    <t>SUP. ARVORE PEQ. PORTE (ATE 3M)INCLUS. CORTE LENHA</t>
  </si>
  <si>
    <t>SUPRESSAO ARVORE GRANDE PORTE INCLUS. CORTE LENHA</t>
  </si>
  <si>
    <t>TRABALHOS EM TERRA</t>
  </si>
  <si>
    <t>03.01</t>
  </si>
  <si>
    <t>DESMATAMENTO, DESTOCAMENTO E LIMPEZA DO TERRENO</t>
  </si>
  <si>
    <t>03.01.01</t>
  </si>
  <si>
    <t>CAPINA MANUAL DE TERRENO</t>
  </si>
  <si>
    <t>03.01.02</t>
  </si>
  <si>
    <t>DESMATAMENTO,DESTOC.E LIMPEZA,INCL.TRANSP. ATE 50M</t>
  </si>
  <si>
    <t>03.01.03</t>
  </si>
  <si>
    <t>DESMATAMENTO,DESTOCAMENTO E LIMPEZA,EXCL.TRANSPORT</t>
  </si>
  <si>
    <t>03.01.05</t>
  </si>
  <si>
    <t>ROÇAMENTO COM ROÇADEIRA MECANICA</t>
  </si>
  <si>
    <t>03.01.07</t>
  </si>
  <si>
    <t>DESTOCAMENTO, DESPRAGUEJAMENTO MANUAL DE VEGETAÇAO</t>
  </si>
  <si>
    <t>03.03</t>
  </si>
  <si>
    <t>ESCAVAÇAO MECANICA INCLUSIVE TRANSPORTE ATE 50 M</t>
  </si>
  <si>
    <t>03.03.01</t>
  </si>
  <si>
    <t>EM MATERIAL DE 1ª CATEGORIA</t>
  </si>
  <si>
    <t>03.03.02</t>
  </si>
  <si>
    <t>EM MATERIAL DE 2ª CATEGORIA</t>
  </si>
  <si>
    <t>03.05</t>
  </si>
  <si>
    <t>ESCAVAÇAO E CARGA MECANIZADA</t>
  </si>
  <si>
    <t>03.05.01</t>
  </si>
  <si>
    <t>03.05.02</t>
  </si>
  <si>
    <t>03.07</t>
  </si>
  <si>
    <t>ESCAVAÇAO E CARGA EM MATERIAL DE 3ª CATEGORIA</t>
  </si>
  <si>
    <t>03.07.02</t>
  </si>
  <si>
    <t>COM UTILIZAÇAO DE EQUIPAMENTO A AR COMPRIMIDO</t>
  </si>
  <si>
    <t>03.12</t>
  </si>
  <si>
    <t>CARGA DE MATERIAL DE QQUER NATUREZA SOBRE CAMINHAO</t>
  </si>
  <si>
    <t>03.12.01</t>
  </si>
  <si>
    <t>03.12.03</t>
  </si>
  <si>
    <t>03.13</t>
  </si>
  <si>
    <t>TRANSPORTE DE MATERIAL DE QUALQUER NATUREZA</t>
  </si>
  <si>
    <t>03.13.01</t>
  </si>
  <si>
    <t>03.13.02</t>
  </si>
  <si>
    <t>03.13.03</t>
  </si>
  <si>
    <t>03.13.04</t>
  </si>
  <si>
    <t>03.15</t>
  </si>
  <si>
    <t>ATERRO COMPACTADO</t>
  </si>
  <si>
    <t>03.15.01</t>
  </si>
  <si>
    <t>COM ROLO VIBRATORIO</t>
  </si>
  <si>
    <t>03.15.02</t>
  </si>
  <si>
    <t>COM PLACA VIBRATORIA</t>
  </si>
  <si>
    <t>03.15.03</t>
  </si>
  <si>
    <t>MANUAL, COM SOQUETE</t>
  </si>
  <si>
    <t>03.16</t>
  </si>
  <si>
    <t>ESCAVAÇAO DE MATERIAL DE 3ª CATEGORIA</t>
  </si>
  <si>
    <t>03.16.01</t>
  </si>
  <si>
    <t>EM RETANGULAO COM MARTELO ELETRICO DE 30KG</t>
  </si>
  <si>
    <t>03.17</t>
  </si>
  <si>
    <t>ESCAVAÇAO MANUAL DE VALAS</t>
  </si>
  <si>
    <t>03.17.01</t>
  </si>
  <si>
    <t>H &lt;= 1,5 M</t>
  </si>
  <si>
    <t>03.17.02</t>
  </si>
  <si>
    <t>1,5 M &lt; H &lt;= 3,0 M</t>
  </si>
  <si>
    <t>03.17.03</t>
  </si>
  <si>
    <t>3,0 M &lt; H &lt;= 5,0 M</t>
  </si>
  <si>
    <t>03.18</t>
  </si>
  <si>
    <t>ESCAVAÇAO MECANICA DE VALAS COM DESCARGA LATERAL</t>
  </si>
  <si>
    <t>03.18.01</t>
  </si>
  <si>
    <t>H &lt;= 1.5 M</t>
  </si>
  <si>
    <t>03.18.02</t>
  </si>
  <si>
    <t>1.5 M &lt; H &lt;= 3.0 M</t>
  </si>
  <si>
    <t>03.18.03</t>
  </si>
  <si>
    <t>3.0 M &lt; H &lt;= 5.0 M</t>
  </si>
  <si>
    <t>03.18.04</t>
  </si>
  <si>
    <t>H &gt; 5,0 M</t>
  </si>
  <si>
    <t>03.19</t>
  </si>
  <si>
    <t>ESCAVAÇAO MECANICA DE VALAS COM DESC. S/ CAMINHOES</t>
  </si>
  <si>
    <t>03.19.01</t>
  </si>
  <si>
    <t>03.19.02</t>
  </si>
  <si>
    <t>1.5 M &lt; H &lt;= 3.0M</t>
  </si>
  <si>
    <t>03.19.03</t>
  </si>
  <si>
    <t>3.0 M &lt; H &lt;= 5.0M</t>
  </si>
  <si>
    <t>03.19.04</t>
  </si>
  <si>
    <t>03.20</t>
  </si>
  <si>
    <t>ESCAVAÇAO EM SOLO MOLE</t>
  </si>
  <si>
    <t>03.20.01</t>
  </si>
  <si>
    <t>MECANICA COM DESCARGA DIRETA SOBRE CAMINHAO</t>
  </si>
  <si>
    <t>03.20.02</t>
  </si>
  <si>
    <t>ESCAVACAO DE SOLO MOLE EM PROFUNDIDADE &lt;= 1,50 METROS</t>
  </si>
  <si>
    <t>03.20.03</t>
  </si>
  <si>
    <t>ESCAVACAO DE SOLO MOLE EM PROFUNDIDADE &gt; 1,50 METROS &lt;= 3,50 METROS</t>
  </si>
  <si>
    <t>03.20.04</t>
  </si>
  <si>
    <t>ESCAVACAO DE SOLO MOLE EM PROFUNDIDADE &gt; 3,50 METROS &lt;= 5,50 METROS</t>
  </si>
  <si>
    <t>03.21</t>
  </si>
  <si>
    <t>ESCAVAÇAO DE VALA E CARGA DE MATERIAL DE 3ª CATEGORIA</t>
  </si>
  <si>
    <t>03.21.02</t>
  </si>
  <si>
    <t>03.22</t>
  </si>
  <si>
    <t>REATERRO DE VALA</t>
  </si>
  <si>
    <t>03.22.01</t>
  </si>
  <si>
    <t>03.22.02</t>
  </si>
  <si>
    <t>COMPACTADO COM EQUIP. PLACA VIBRATORIA OU EQUIVALENTE</t>
  </si>
  <si>
    <t>03.23</t>
  </si>
  <si>
    <t>REGULARIZAÇAO E COMPACTAÇAO DE TERRENO</t>
  </si>
  <si>
    <t>03.23.01</t>
  </si>
  <si>
    <t>03.23.03</t>
  </si>
  <si>
    <t>03.23.05</t>
  </si>
  <si>
    <t>03.24</t>
  </si>
  <si>
    <t>TRANSPORTE DE MATERIAL DE QUALQUER NATUREZA EM CARRINHO DE MAO</t>
  </si>
  <si>
    <t>03.24.01</t>
  </si>
  <si>
    <t>DMT &lt;= 50,00 M</t>
  </si>
  <si>
    <t>03.24.02</t>
  </si>
  <si>
    <t>50,00 &lt; DMT &lt;= 100,00 M</t>
  </si>
  <si>
    <t>03.25</t>
  </si>
  <si>
    <t>03.25.01</t>
  </si>
  <si>
    <t>FUNDAÇOES</t>
  </si>
  <si>
    <t>04.01</t>
  </si>
  <si>
    <t>TUBULAO A CEU ABERTO</t>
  </si>
  <si>
    <t>04.03</t>
  </si>
  <si>
    <t>ESTACA BROCA PERFURADA A TRADO MANUAL</t>
  </si>
  <si>
    <t>04.04</t>
  </si>
  <si>
    <t>ESTACA BROCA PERFURADA A TRADO MECANIZADO</t>
  </si>
  <si>
    <t>04.04.01</t>
  </si>
  <si>
    <t>MOBILIZAÇAO E DESMOBILIZAÇAO DE EQUIPAMENTO</t>
  </si>
  <si>
    <t>04.05</t>
  </si>
  <si>
    <t>04.05.01</t>
  </si>
  <si>
    <t>D= 250 MM</t>
  </si>
  <si>
    <t>04.06</t>
  </si>
  <si>
    <t>ESTACA HELICE CONTINUA</t>
  </si>
  <si>
    <t>04.06.01</t>
  </si>
  <si>
    <t>MOBILIZACAO E DESMOBILIZACAO DE EQUIPAMENTO</t>
  </si>
  <si>
    <t>04.10</t>
  </si>
  <si>
    <t>ESTACA RAIZ</t>
  </si>
  <si>
    <t>04.10.01</t>
  </si>
  <si>
    <t>MOBILIZACAO E DESMOBILIZACAO DE EQUIPAMENTOS</t>
  </si>
  <si>
    <t>04.13</t>
  </si>
  <si>
    <t>FORMA, ESCORAMENTO, DESFORMA E LIMPEZA EM FUNDAÇAO</t>
  </si>
  <si>
    <t>04.13.04</t>
  </si>
  <si>
    <t>DE TABUA DE MADEIRA DE LEI</t>
  </si>
  <si>
    <t>04.13.14</t>
  </si>
  <si>
    <t>04.15</t>
  </si>
  <si>
    <t>04.19</t>
  </si>
  <si>
    <t>CONCRETO CICLOPICO LANÇADO EM FUNDAÇAO E ARRIMO</t>
  </si>
  <si>
    <t>04.21</t>
  </si>
  <si>
    <t>CONCRETO CONVENCIONAL B1,B2 LANÇADO EM FUNDAÇAO</t>
  </si>
  <si>
    <t>04.21.01</t>
  </si>
  <si>
    <t>CONCRETO 1:4:8, BRITA CALCARIA, PREPARADO EM OBRA E LANÇADO EM FUNDAÇÃO</t>
  </si>
  <si>
    <t>04.21.03</t>
  </si>
  <si>
    <t>CONCRETO 1:3:6, BRITA CALCARIA, PREPARADO EM OBRA E LANÇADO EM FUNDAÇÃO</t>
  </si>
  <si>
    <t>04.21.15</t>
  </si>
  <si>
    <t>FCK &gt;= 15 MPA, BRITA CALCÁRIA, PREPARADO EM OBRA E LANÇADO EM FUNDAÇÃO</t>
  </si>
  <si>
    <t>04.21.20</t>
  </si>
  <si>
    <t>FCK &gt;= 20 MPA, BRITA CALCÁRIA, PREPARADO EM OBRA E LANÇADO EM FUNDAÇÃO</t>
  </si>
  <si>
    <t>04.21.25</t>
  </si>
  <si>
    <t>FCK &gt;= 25 MPA, BRITA CALCÁRIA, PREPARADO EM OBRA E LANÇADO EM FUNDAÇÃO</t>
  </si>
  <si>
    <t>04.21.30</t>
  </si>
  <si>
    <t>FCK &gt;= 30 MPA, BRITA CALCÁRIA, PREPARADO EM OBRA E LANÇADO EM FUNDAÇÃO</t>
  </si>
  <si>
    <t>04.21.40</t>
  </si>
  <si>
    <t>FCK &gt;= 40 MPA, BRITA CALCÁRIA, PREPARADO EM OBRA E LANÇADO EM FUNDAÇÃO</t>
  </si>
  <si>
    <t>04.23</t>
  </si>
  <si>
    <t>CONCRETO USINADO B1,B2 LANÇADO EM FUNDAÇAO</t>
  </si>
  <si>
    <t>04.23.15</t>
  </si>
  <si>
    <t>FCK &gt;= 15 MPA, BRITA CALCARIA, USINADO CONVENCIONAL, LANÇADO EM FUNDAÇÃO</t>
  </si>
  <si>
    <t>04.23.20</t>
  </si>
  <si>
    <t>FCK &gt;= 20 MPA, BRITA CALCARIA, USINADO CONVENCIONAL, LANÇADO EM FUNDAÇÃO</t>
  </si>
  <si>
    <t>04.23.25</t>
  </si>
  <si>
    <t>FCK &gt;= 25 MPA, BRITA CALCARIA, USINADO CONVENCIONAL, LANÇADO EM FUNDAÇÃO</t>
  </si>
  <si>
    <t>04.23.30</t>
  </si>
  <si>
    <t>FCK &gt;= 30 MPA, BRITA CALCARIA, USINADO CONVENCIONAL, LANÇADO EM FUNDAÇÃO</t>
  </si>
  <si>
    <t>04.23.40</t>
  </si>
  <si>
    <t>FCK &gt;= 40 MPA, BRITA CALCARIA, USINADO CONVENCIONAL, LANÇADO EM FUNDAÇÃO</t>
  </si>
  <si>
    <t>04.27</t>
  </si>
  <si>
    <t>CONCRETO USINADO BOMBEADO LANÇADO EM FUNDAÇAO</t>
  </si>
  <si>
    <t>04.27.20</t>
  </si>
  <si>
    <t>FCK &gt;= 20 MPA, BRITA CALCARIA, USINADO BOMBEAVEL, LANÇADO EM FUNDAÇÃO</t>
  </si>
  <si>
    <t>04.27.25</t>
  </si>
  <si>
    <t>04.27.30</t>
  </si>
  <si>
    <t>FCK &gt;= 30 MPA, BRITA CALCARIA, USINADO BOMBEAVEL, LANÇADO EM FUNDAÇÃO</t>
  </si>
  <si>
    <t>04.27.40</t>
  </si>
  <si>
    <t>FCK &gt;= 40 MPA, BRITA CALCARIA, USINADO BOMBEAVEL, LANÇADO EM FUNDAÇÃO</t>
  </si>
  <si>
    <t>04.30</t>
  </si>
  <si>
    <t>BALDRAME DE ALVENARIA DE BLOCO DE CONCRETO(SAPATA)</t>
  </si>
  <si>
    <t>GALERIA CELULAR E/OU CONTENÇOES</t>
  </si>
  <si>
    <t>05.01</t>
  </si>
  <si>
    <t>ENROCAMENTO COM PEDRA DE MAO</t>
  </si>
  <si>
    <t>05.01.01</t>
  </si>
  <si>
    <t>JOGADA</t>
  </si>
  <si>
    <t>05.01.02</t>
  </si>
  <si>
    <t>ARRUMADA</t>
  </si>
  <si>
    <t>05.03</t>
  </si>
  <si>
    <t>CONCRETO DE REGULARIZAÇAO</t>
  </si>
  <si>
    <t>05.03.01</t>
  </si>
  <si>
    <t>TRAÇO 1:3:6,FORNEC. E LANÇAMENTO SOBRE ENROCAMENTO</t>
  </si>
  <si>
    <t>05.04</t>
  </si>
  <si>
    <t>FORMA INCLUSIVE DESFORMA E LIMPEZA</t>
  </si>
  <si>
    <t>05.04.01</t>
  </si>
  <si>
    <t>FORMA DE COMPENSADO RESINADO</t>
  </si>
  <si>
    <t>05.05</t>
  </si>
  <si>
    <t>ARMAÇAO INCLUSIVE CORTE, DOBRA E COLOCAÇAO</t>
  </si>
  <si>
    <t>05.05.01</t>
  </si>
  <si>
    <t>AÇO CA-50 OU CA-60</t>
  </si>
  <si>
    <t>05.06</t>
  </si>
  <si>
    <t>JUNTA ELASTICA</t>
  </si>
  <si>
    <t>05.06.01</t>
  </si>
  <si>
    <t>JUNTA ELASTICA 0-22, FUNGENBAND OU EQUIVALENTE</t>
  </si>
  <si>
    <t>05.06.02</t>
  </si>
  <si>
    <t>JUNTA ELASTICA 0-12, FUNGENBAND OU EQUIVALENTE</t>
  </si>
  <si>
    <t>05.07</t>
  </si>
  <si>
    <t>CONCRETO ESTRUTURAL, FORN. APLICAÇAO E ADENSAMENTO</t>
  </si>
  <si>
    <t>05.07.15</t>
  </si>
  <si>
    <t>FCK &gt;= 15 MPA, BRITA CALCÁRIA, PREPARADO EM OBRA E LANÇADO EM GALERIAS/CONTENÇÕES</t>
  </si>
  <si>
    <t>05.07.20</t>
  </si>
  <si>
    <t>FCK &gt;= 20 MPA, BRITA CALCÁRIA, PREPARADO EM OBRA E LANÇADO EM GALERIAS/CONTENÇÕES</t>
  </si>
  <si>
    <t>05.07.25</t>
  </si>
  <si>
    <t>FCK &gt;= 25 MPA, BRITA CALCÁRIA, PREPARADO EM OBRA E LANÇADO EM GALERIAS/CONTENÇÕES</t>
  </si>
  <si>
    <t>05.07.26</t>
  </si>
  <si>
    <t>FCK &gt;= 30 MPA, BRITA CALCÁRIA, PREPARADO EM OBRA E LANÇADO EM GALERIAS/CONTENÇÕES</t>
  </si>
  <si>
    <t>05.07.30</t>
  </si>
  <si>
    <t>FCK &gt;= 40 MPA, BRITA CALCÁRIA, PREPARADO EM OBRA E LANÇADO EM GALERIAS/CONTENÇÕES</t>
  </si>
  <si>
    <t>05.07.35</t>
  </si>
  <si>
    <t>FCK &gt;= 15 MPA, BRITA CALCÁRIA, USINADO CONVENCIONAL,  LANÇADO EM GALERIAS/CONTENÇÕES</t>
  </si>
  <si>
    <t>05.07.40</t>
  </si>
  <si>
    <t>FCK &gt;= 20 MPA, BRITA CALCÁRIA, USINADO CONVENCIONAL,  LANÇADO EM GALERIAS/CONTENÇÕES</t>
  </si>
  <si>
    <t>05.07.45</t>
  </si>
  <si>
    <t>FCK &gt;= 25 MPA, BRITA CALCÁRIA, USINADO CONVENCIONAL,  LANÇADO EM GALERIAS/CONTENÇÕES</t>
  </si>
  <si>
    <t>05.07.46</t>
  </si>
  <si>
    <t>FCK &gt;= 30 MPA, BRITA CALCÁRIA, USINADO CONVENCIONAL,  LANÇADO EM GALERIAS/CONTENÇÕES</t>
  </si>
  <si>
    <t>05.07.48</t>
  </si>
  <si>
    <t>FCK &gt;= 40 MPA, BRITA CALCÁRIA, USINADO CONVENCIONAL,  LANÇADO EM GALERIAS/CONTENÇÕES</t>
  </si>
  <si>
    <t>05.09</t>
  </si>
  <si>
    <t>FORNECIMENTO E LANÇAMENTO DE MATERIAL DRENANTE</t>
  </si>
  <si>
    <t>05.09.01</t>
  </si>
  <si>
    <t>CASCALHO (COM ADENSAMENTO HIDRAULICO)</t>
  </si>
  <si>
    <t>05.09.02</t>
  </si>
  <si>
    <t>BRITA</t>
  </si>
  <si>
    <t>05.09.03</t>
  </si>
  <si>
    <t>AREIA (COM ADENSAMENTO HIDRAULICO)</t>
  </si>
  <si>
    <t>05.11</t>
  </si>
  <si>
    <t>MANTA DRENANTE GEOTEXTIL</t>
  </si>
  <si>
    <t>05.11.01</t>
  </si>
  <si>
    <t>MANTA GEOTEXTIL - 180 G/M2 - RES.TRACAO &gt;=  9 KN/M</t>
  </si>
  <si>
    <t>05.11.03</t>
  </si>
  <si>
    <t>MANTA GEOTEXTIL - 300 G/M2 - RES.TRACAO &gt;= 16 KN/M</t>
  </si>
  <si>
    <t>05.12</t>
  </si>
  <si>
    <t>DRENO BARBACAN</t>
  </si>
  <si>
    <t>05.12.01</t>
  </si>
  <si>
    <t>DRENO BARBACÃ DN 50 MM E COMPRIMENTO DE 0,50M</t>
  </si>
  <si>
    <t>05.12.02</t>
  </si>
  <si>
    <t>DRENO BARBACÃ DN 75 MM E COMPRIMENTO DE 0,50M</t>
  </si>
  <si>
    <t>05.12.03</t>
  </si>
  <si>
    <t>D= 100 MM E COMPRIMENTO DE 0,50M</t>
  </si>
  <si>
    <t>05.13</t>
  </si>
  <si>
    <t>DRENOS DE GALERIA</t>
  </si>
  <si>
    <t>05.13.01</t>
  </si>
  <si>
    <t>DRENO DE ALIVIO</t>
  </si>
  <si>
    <t>05.13.02</t>
  </si>
  <si>
    <t>DRENO DE SERVIÇO</t>
  </si>
  <si>
    <t>05.13.10</t>
  </si>
  <si>
    <t>LIGAÇAO DE DRENO EM LATERAL DE GALERIA</t>
  </si>
  <si>
    <t>05.16</t>
  </si>
  <si>
    <t>POÇO DE BOMBEAMENTO</t>
  </si>
  <si>
    <t>05.16.01</t>
  </si>
  <si>
    <t>TUBO CA-1  D= 400 MM</t>
  </si>
  <si>
    <t>05.17</t>
  </si>
  <si>
    <t>ALA DE GALERIA CELULAR</t>
  </si>
  <si>
    <t>05.17.01</t>
  </si>
  <si>
    <t>B= 1.20M</t>
  </si>
  <si>
    <t>05.17.02</t>
  </si>
  <si>
    <t>B= 1.30M</t>
  </si>
  <si>
    <t>05.17.03</t>
  </si>
  <si>
    <t>B= 1.40M</t>
  </si>
  <si>
    <t>05.17.04</t>
  </si>
  <si>
    <t>B= 1.50M</t>
  </si>
  <si>
    <t>05.17.05</t>
  </si>
  <si>
    <t>B= 1.60M</t>
  </si>
  <si>
    <t>05.17.06</t>
  </si>
  <si>
    <t>B= 1.70M</t>
  </si>
  <si>
    <t>05.17.07</t>
  </si>
  <si>
    <t>B= 1.80M</t>
  </si>
  <si>
    <t>05.17.08</t>
  </si>
  <si>
    <t>B= 1.90M</t>
  </si>
  <si>
    <t>05.17.09</t>
  </si>
  <si>
    <t>B= 2.00M</t>
  </si>
  <si>
    <t>05.17.10</t>
  </si>
  <si>
    <t>B= 2.10M</t>
  </si>
  <si>
    <t>05.17.11</t>
  </si>
  <si>
    <t>B= 2.20M</t>
  </si>
  <si>
    <t>05.17.12</t>
  </si>
  <si>
    <t>B= 2.30M</t>
  </si>
  <si>
    <t>05.17.13</t>
  </si>
  <si>
    <t>B= 2.40M</t>
  </si>
  <si>
    <t>05.17.14</t>
  </si>
  <si>
    <t>B= 2.50M</t>
  </si>
  <si>
    <t>05.17.15</t>
  </si>
  <si>
    <t>B= 2.60M</t>
  </si>
  <si>
    <t>05.17.16</t>
  </si>
  <si>
    <t>B= 2.70M</t>
  </si>
  <si>
    <t>05.17.17</t>
  </si>
  <si>
    <t>B= 2.80M</t>
  </si>
  <si>
    <t>05.17.18</t>
  </si>
  <si>
    <t>B= 2.90M</t>
  </si>
  <si>
    <t>05.17.19</t>
  </si>
  <si>
    <t>B= 3.00M</t>
  </si>
  <si>
    <t>05.19</t>
  </si>
  <si>
    <t>GRELHA</t>
  </si>
  <si>
    <t>05.19.01</t>
  </si>
  <si>
    <t>DE P.V. DE CANAL</t>
  </si>
  <si>
    <t>05.20</t>
  </si>
  <si>
    <t>GABIAO</t>
  </si>
  <si>
    <t>05.20.01</t>
  </si>
  <si>
    <t>GABIÃO TIPO CAIXA MALHA 8X10CM FIO 2,7MM ZN/AL + PVC C/ENCHIMENTO PEDRA GNAISSE H=100CM</t>
  </si>
  <si>
    <t>05.20.02</t>
  </si>
  <si>
    <t>GABIÃO TIPO CAIXA MALHA 8X10CM FIO 2,7MM ZN/AL + PVC C/ENCHIMENTO PEDRA GNAISSE H=50CM</t>
  </si>
  <si>
    <t>05.20.03</t>
  </si>
  <si>
    <t>GABIÃO TIPO CAIXA MALHA 8X10CM FIO 2,7MM ZN/AL C/ENCHIMENTO PEDRA GNAISSE H=100CM</t>
  </si>
  <si>
    <t>05.20.04</t>
  </si>
  <si>
    <t>GABIÃO TIPO CAIXA MALHA 8X10CM FIO 2,7MM ZN/AL C/ENCHIMENTO PEDRA GNAISSE H=50CM</t>
  </si>
  <si>
    <t>05.20.07</t>
  </si>
  <si>
    <t>GABIÃO TIPO COLCHAO MALHA 6X8CM FIO 2MM  ZN/AL + PVC C/ENCHIMENTO PEDRA GNAISSE  H=30CM</t>
  </si>
  <si>
    <t>05.20.08</t>
  </si>
  <si>
    <t>GABIÃO TIPO COLCHAO MALHA 6X8CM FIO 2MM  ZN/AL + PVC C/ENCHIMENTO PEDRA GNAISSE  H=23CM</t>
  </si>
  <si>
    <t>05.20.09</t>
  </si>
  <si>
    <t>GABIÃO TIPO COLCHAO MALHA 6X8CM FIO 2MM  ZN/AL + PVC C/ENCHIMENTO PEDRA GNAISSE  H=17CM</t>
  </si>
  <si>
    <t>05.20.11</t>
  </si>
  <si>
    <t>GABIÃO TIPO SACO MALHA 8X10CM FIO 2,4MM ZN/AL + PVC C/ENCHIMENTO PEDRA GNAISSE</t>
  </si>
  <si>
    <t>ESTRUTURAS DE CONCRETO E METALICA</t>
  </si>
  <si>
    <t>06.01</t>
  </si>
  <si>
    <t>FORMA, ESCORAMENTO, DESFORMA E LIMPEZA - ESTRUTURA</t>
  </si>
  <si>
    <t>06.01.05</t>
  </si>
  <si>
    <t>DE COMPENSADO RESINADO ESPESSURA &gt;= 12MM</t>
  </si>
  <si>
    <t>06.01.15</t>
  </si>
  <si>
    <t>DE COMPENSADO PLASTIFICADO &gt;= 12MM</t>
  </si>
  <si>
    <t>06.01.16</t>
  </si>
  <si>
    <t>DE COMPENSADO PLASTIFICADO 19MM C/7APROVEITAMENTOS</t>
  </si>
  <si>
    <t>06.03</t>
  </si>
  <si>
    <t>ARMAÇAO INCL.CORTE, DOBRA E COLOCAÇAO EM ESTRUTURA</t>
  </si>
  <si>
    <t>06.03.04</t>
  </si>
  <si>
    <t>AÇO CA-60    D = 4,2 MM (LAJES)</t>
  </si>
  <si>
    <t>06.03.05</t>
  </si>
  <si>
    <t>AÇO CA-60    D = 5 MM (LAJES)</t>
  </si>
  <si>
    <t>06.03.06</t>
  </si>
  <si>
    <t>AÇO CA-60    D = 6,4 MM (LAJES)</t>
  </si>
  <si>
    <t>06.03.21</t>
  </si>
  <si>
    <t>AÇO CA-50    D = 6,3 MM (LAJES)</t>
  </si>
  <si>
    <t>06.03.22</t>
  </si>
  <si>
    <t>AÇO CA-50    D = 8 MM (LAJES)</t>
  </si>
  <si>
    <t>06.03.23</t>
  </si>
  <si>
    <t>AÇO CA-50    D = 10 MM (LAJES)</t>
  </si>
  <si>
    <t>06.03.24</t>
  </si>
  <si>
    <t>AÇO CA-50    D = 12,5 MM (LAJES)</t>
  </si>
  <si>
    <t>06.03.25</t>
  </si>
  <si>
    <t>AÇO CA-50    D = 16 MM (LAJES)</t>
  </si>
  <si>
    <t>06.03.26</t>
  </si>
  <si>
    <t>AÇO CA-50    D = 20 MM (LAJES)</t>
  </si>
  <si>
    <t>06.03.27</t>
  </si>
  <si>
    <t>AÇO CA-50    D = 25 MM (LAJES)</t>
  </si>
  <si>
    <t>06.03.28</t>
  </si>
  <si>
    <t>AÇO CA-50    D = 32 MM (LAJES)</t>
  </si>
  <si>
    <t>06.03.31</t>
  </si>
  <si>
    <t>AÇO CA-60    D = 4,2 MM (EXCETO LAJES)</t>
  </si>
  <si>
    <t>06.03.32</t>
  </si>
  <si>
    <t>AÇO CA-60    D = 5 MM  (EXCETO LAJES)</t>
  </si>
  <si>
    <t>06.03.33</t>
  </si>
  <si>
    <t>AÇO CA-60    D = 6,4 MM  (EXCETO LAJES)</t>
  </si>
  <si>
    <t>06.03.41</t>
  </si>
  <si>
    <t>AÇO CA-50    D = 6,3 MM (EXCETO LAJES)</t>
  </si>
  <si>
    <t>06.03.42</t>
  </si>
  <si>
    <t>AÇO CA-50    D = 8 MM (EXCETO LAJES)</t>
  </si>
  <si>
    <t>06.03.43</t>
  </si>
  <si>
    <t>AÇO CA-50    D = 10 MM (EXCETO LAJES)</t>
  </si>
  <si>
    <t>06.03.44</t>
  </si>
  <si>
    <t>AÇO CA-50    D = 12,5 MM (EXCETO LAJES)</t>
  </si>
  <si>
    <t>06.03.45</t>
  </si>
  <si>
    <t>AÇO CA-50    D = 16 MM (EXCETO LAJES)</t>
  </si>
  <si>
    <t>06.03.46</t>
  </si>
  <si>
    <t>AÇO CA-50    D = 20 MM (EXCETO LAJES)</t>
  </si>
  <si>
    <t>06.03.47</t>
  </si>
  <si>
    <t>AÇO CA-50    D = 25 MM (EXCETO LAJES)</t>
  </si>
  <si>
    <t>06.03.48</t>
  </si>
  <si>
    <t>AÇO CA-50    D = 32 MM (EXCETO LAJES)</t>
  </si>
  <si>
    <t>06.04</t>
  </si>
  <si>
    <t>TELA SOLDADA</t>
  </si>
  <si>
    <t>06.04.01</t>
  </si>
  <si>
    <t>FORNECIMENTO E COLOCACAO DE TELA Q-92</t>
  </si>
  <si>
    <t>06.04.02</t>
  </si>
  <si>
    <t>FORNECIMENTO E COLOCAÇÃO DE TELA Q-138</t>
  </si>
  <si>
    <t>06.04.03</t>
  </si>
  <si>
    <t>FORNECIMENTO E COLOCACAO DE TELA Q-196</t>
  </si>
  <si>
    <t>06.04.04</t>
  </si>
  <si>
    <t>FORNECIMENTO E COLOCACAO DE TELA Q-61</t>
  </si>
  <si>
    <t>06.04.05</t>
  </si>
  <si>
    <t>FORNECIMENTO E COLOCACAO DE TELA Q-75</t>
  </si>
  <si>
    <t>06.04.06</t>
  </si>
  <si>
    <t>FORNECIMENTO E COLOCAÇÃO DE TELA Q-113</t>
  </si>
  <si>
    <t>06.04.07</t>
  </si>
  <si>
    <t>FORNECIMENTO E COLOCAÇÃO DE TELA Q-159</t>
  </si>
  <si>
    <t>06.04.08</t>
  </si>
  <si>
    <t>FORNECIMENTO E COLOCACAO DE TELA Q-246</t>
  </si>
  <si>
    <t>06.04.09</t>
  </si>
  <si>
    <t>FORNECIMENTO E COLOCACAO DE TELA Q-283</t>
  </si>
  <si>
    <t>06.04.10</t>
  </si>
  <si>
    <t>FORNECIMENTO E COLOCACAO DE TELA Q-335</t>
  </si>
  <si>
    <t>06.04.11</t>
  </si>
  <si>
    <t>FORNECIMENTO E COLOCACAO DE TELA Q-396</t>
  </si>
  <si>
    <t>06.04.12</t>
  </si>
  <si>
    <t>FORNECIMENTO E COLOCACAO DE TELA Q-503</t>
  </si>
  <si>
    <t>06.04.13</t>
  </si>
  <si>
    <t>FORNECIMENTO E COLOCACAO DE TELA Q-636</t>
  </si>
  <si>
    <t>06.04.14</t>
  </si>
  <si>
    <t>FORNECIMENTO E COLOCACAO DE TELA Q-785</t>
  </si>
  <si>
    <t>06.05</t>
  </si>
  <si>
    <t>CONCRETO CONVENCIONAL B1,B2 LANÇADO EM ESTRUTURA</t>
  </si>
  <si>
    <t>06.05.20</t>
  </si>
  <si>
    <t>FCK &gt;= 20 MPA, BRITA CALCÁRIA, PREPARADO EM OBRA E LANÇADO EM ESTRUTURA</t>
  </si>
  <si>
    <t>06.05.25</t>
  </si>
  <si>
    <t>FCK &gt;= 25 MPA, BRITA CALCÁRIA, PREPARADO EM OBRA E LANÇADO EM ESTRUTURA</t>
  </si>
  <si>
    <t>06.05.30</t>
  </si>
  <si>
    <t>FCK &gt;= 30 MPA, BRITA CALCÁRIA, PREPARADO EM OBRA E LANÇADO EM ESTRUTURA</t>
  </si>
  <si>
    <t>06.05.40</t>
  </si>
  <si>
    <t>FCK &gt;= 40 MPA, BRITA CALCÁRIA, PREPARADO EM OBRA E LANÇADO EM ESTRUTURA</t>
  </si>
  <si>
    <t>06.07</t>
  </si>
  <si>
    <t>CONCRETO USINADO B1,B2 LANÇADO EM ESTRUTURA</t>
  </si>
  <si>
    <t>06.07.20</t>
  </si>
  <si>
    <t>FCK &gt;= 20 MPA, BRITA CALCÁRIA, USINADO CONVENCIONAL,  LANÇADO EM ESTRUTURA</t>
  </si>
  <si>
    <t>06.07.25</t>
  </si>
  <si>
    <t>FCK &gt;= 25 MPA, BRITA CALCÁRIA, USINADO CONVENCIONAL,  LANÇADO EM ESTRUTURA</t>
  </si>
  <si>
    <t>06.07.30</t>
  </si>
  <si>
    <t>FCK &gt;= 30 MPA, BRITA CALCÁRIA, USINADO CONVENCIONAL,  LANÇADO EM ESTRUTURA</t>
  </si>
  <si>
    <t>06.07.40</t>
  </si>
  <si>
    <t>FCK &gt;= 40 MPA, BRITA CALCÁRIA, USINADO CONVENCIONAL,  LANÇADO EM ESTRUTURA</t>
  </si>
  <si>
    <t>06.09</t>
  </si>
  <si>
    <t>CONCRETO USINADO BOMBEADO LANÇADO EM ESTRUTURA</t>
  </si>
  <si>
    <t>06.09.20</t>
  </si>
  <si>
    <t>FCK &gt;= 20 MPA, BRITA CALCÁRIA, USINADO BOMBEÁVEL, LANÇADO EM ESTRUTURA</t>
  </si>
  <si>
    <t>06.09.25</t>
  </si>
  <si>
    <t>FCK &gt;= 25 MPA, BRITA CALCÁRIA, USINADO BOMBEÁVEL, LANÇADO EM ESTRUTURA</t>
  </si>
  <si>
    <t>06.09.30</t>
  </si>
  <si>
    <t>FCK &gt;= 30 MPA, BRITA CALCÁRIA, USINADO BOMBEÁVEL, LANÇADO EM ESTRUTURA</t>
  </si>
  <si>
    <t>06.09.40</t>
  </si>
  <si>
    <t>FCK &gt;= 40 MPA, BRITA CALCÁRIA, USINADO BOMBEÁVEL, LANÇADO EM ESTRUTURA</t>
  </si>
  <si>
    <t>06.12</t>
  </si>
  <si>
    <t>LAJE PRÉ-MOLDADA TRELIÇADA, UNIDIRECIONAL, BI-APOIADA, C/TRELIÇA METÁLICA E ENCHIMENTO EM EPS</t>
  </si>
  <si>
    <t>06.12.44</t>
  </si>
  <si>
    <t>SOBRECARGA 300KGF/M², TRELIÇA TR08, VÃO ATÉ 4 METROS, INCLUSIVE CAPEAMENTO E=4CM. ESPESSURA TOTAL DA LAJE=12CM</t>
  </si>
  <si>
    <t>06.12.45</t>
  </si>
  <si>
    <t>SOBRECARGA 300KGF/M², TRELIÇA TR12, VÃO ATÉ 5 METROS, INCLUSIVE CAPEAMENTO E=4CM. ESPESSURA TOTAL DA LAJE=16CM</t>
  </si>
  <si>
    <t>06.12.46</t>
  </si>
  <si>
    <t>SOBRECARGA 300KGF/M², TRELIÇA TR16, VÃO ATÉ 6 METROS, INCLUSIVE CAPEAMENTO E=4CM. ESPESSURA TOTAL DA LAJE=20CM</t>
  </si>
  <si>
    <t>06.12.48</t>
  </si>
  <si>
    <t>SOBRECARGA 300KGF/M², TRELIÇA TR20, VÃO ATÉ 8 METROS, INCLUSIVE CAPEAMENTO E=5CM. ESPESSURA TOTAL DA LAJE=25CM</t>
  </si>
  <si>
    <t>ALVENARIAS E DIVISOES</t>
  </si>
  <si>
    <t>07.01</t>
  </si>
  <si>
    <t>ALVENARIA DE TIJOLO MACIÇO REQUEIMADO</t>
  </si>
  <si>
    <t>07.01.01</t>
  </si>
  <si>
    <t>E=  5 CM, A REVESTIR</t>
  </si>
  <si>
    <t>07.01.03</t>
  </si>
  <si>
    <t>E= 10 CM, A REVESTIR</t>
  </si>
  <si>
    <t>07.01.07</t>
  </si>
  <si>
    <t>E= 20 CM, A REVESTIR</t>
  </si>
  <si>
    <t>07.01.11</t>
  </si>
  <si>
    <t>E=  5 CM, APARENTE</t>
  </si>
  <si>
    <t>07.01.13</t>
  </si>
  <si>
    <t>E= 10 CM, APARENTE</t>
  </si>
  <si>
    <t>07.01.17</t>
  </si>
  <si>
    <t>E= 20 CM, APARENTE</t>
  </si>
  <si>
    <t>07.03</t>
  </si>
  <si>
    <t>ALVENARIA DE TIJOLO FURADO(BLOCO CERAMICO VEDAÇÃO)</t>
  </si>
  <si>
    <t>07.03.03</t>
  </si>
  <si>
    <t>07.03.05</t>
  </si>
  <si>
    <t>E= 15 CM, A REVESTIR</t>
  </si>
  <si>
    <t>07.03.07</t>
  </si>
  <si>
    <t>07.03.11</t>
  </si>
  <si>
    <t>E= 30 CM, COM OS FUROS APARENTES, TIPO COBOGO</t>
  </si>
  <si>
    <t>07.05</t>
  </si>
  <si>
    <t>ALVENARIA DE BLOCO DE CONCRETO</t>
  </si>
  <si>
    <t>07.05.03</t>
  </si>
  <si>
    <t>E= 10 CM, A REVESTIR, VEDAÇAO</t>
  </si>
  <si>
    <t>07.05.05</t>
  </si>
  <si>
    <t>E= 15 CM, A REVESTIR, VEDAÇAO</t>
  </si>
  <si>
    <t>07.05.07</t>
  </si>
  <si>
    <t>E= 20 CM, A REVESTIR, VEDAÇAO</t>
  </si>
  <si>
    <t>07.05.13</t>
  </si>
  <si>
    <t>E= 10 CM, APARENTE, VEDAÇAO</t>
  </si>
  <si>
    <t>07.05.15</t>
  </si>
  <si>
    <t>E= 15 CM, APARENTE, VEDAÇAO</t>
  </si>
  <si>
    <t>07.05.17</t>
  </si>
  <si>
    <t>E= 20 CM, APARENTE, VEDAÇAO</t>
  </si>
  <si>
    <t>07.06</t>
  </si>
  <si>
    <t>ALVENARIA DE BLOCO DE CONCRETO ESTRUTURAL</t>
  </si>
  <si>
    <t>07.06.01</t>
  </si>
  <si>
    <t>E= 10 CM, ESTRUTURAL</t>
  </si>
  <si>
    <t>07.06.02</t>
  </si>
  <si>
    <t>E= 15 CM, ESTRUTURAL</t>
  </si>
  <si>
    <t>07.06.03</t>
  </si>
  <si>
    <t>E= 20 CM, ESTRUTURAL</t>
  </si>
  <si>
    <t>07.32</t>
  </si>
  <si>
    <t>DIVISORIA EM PEDRA (PANEIS FIXOS)</t>
  </si>
  <si>
    <t>07.32.01</t>
  </si>
  <si>
    <t>DIV.MARMORE BRANCO E=2CM FERRAGEM LATAO CROMADA</t>
  </si>
  <si>
    <t>07.32.05</t>
  </si>
  <si>
    <t>DIV. EM ARDOSIA E= 2CM FERRAGEM LATAO CROMADO</t>
  </si>
  <si>
    <t>07.32.06</t>
  </si>
  <si>
    <t>DIV. EM ARDOSIA E= 2CM C/PERFIS CHAPA 18</t>
  </si>
  <si>
    <t>07.32.10</t>
  </si>
  <si>
    <t>DIV.GRANITO CINZA CORUMBA E=3CM FERRAGEM LATAO C</t>
  </si>
  <si>
    <t>07.34</t>
  </si>
  <si>
    <t>DIVISORIA EM PAINEL REMOVIVEL</t>
  </si>
  <si>
    <t>07.34.50</t>
  </si>
  <si>
    <t>DIVISORIA NAVAL PAINEL/PAINEL</t>
  </si>
  <si>
    <t>07.34.51</t>
  </si>
  <si>
    <t>CONJ.FERRAGENS P/CONFECÇAO DE PORTA DE DIVISORIA, INCLUINDO FECHADURA E DOBRADIÇAS</t>
  </si>
  <si>
    <t>07.35</t>
  </si>
  <si>
    <t>VERGAS E CONTRA-VERGAS DE CONCRETO PRE-FABRICADAS</t>
  </si>
  <si>
    <t>07.35.01</t>
  </si>
  <si>
    <t>10 CM X 10 CM (LARGURA X ALTURA)</t>
  </si>
  <si>
    <t>07.35.02</t>
  </si>
  <si>
    <t>15 CM X 10 CM (LARGURA X ALTURA)</t>
  </si>
  <si>
    <t>07.35.03</t>
  </si>
  <si>
    <t>20 CM X 10 CM (LARGURA X ALTURA)</t>
  </si>
  <si>
    <t>COBERTURAS E FORROS</t>
  </si>
  <si>
    <t>08.01</t>
  </si>
  <si>
    <t>ENGRADAMENTO EM MADEIRA PARAJU</t>
  </si>
  <si>
    <t>08.01.01</t>
  </si>
  <si>
    <t>PARA COBERTURA CERAMICA COM TESOURAS COMPLETO</t>
  </si>
  <si>
    <t>08.01.03</t>
  </si>
  <si>
    <t>PARA COBERTURA CERAMICA, CAIBROS E RIPAS</t>
  </si>
  <si>
    <t>08.01.11</t>
  </si>
  <si>
    <t>PARA COBERTURA EM TELHA ONDULADA</t>
  </si>
  <si>
    <t>08.01.12</t>
  </si>
  <si>
    <t>PARA TELHA TIPO KALHETA,  CANALETE 49 OU EQUIVALENTE</t>
  </si>
  <si>
    <t>08.01.13</t>
  </si>
  <si>
    <t>PARA TELHA TIPO KALHETAO, CANALETE 90 OU EQUIVALENTE</t>
  </si>
  <si>
    <t>08.02</t>
  </si>
  <si>
    <t>PEÇAS PARA ENGRADAMENTO EM MADEIRA PARAJU</t>
  </si>
  <si>
    <t>08.02.01</t>
  </si>
  <si>
    <t>13,5 X 5,5 CM</t>
  </si>
  <si>
    <t>08.02.03</t>
  </si>
  <si>
    <t>10,5 X 5,5 CM</t>
  </si>
  <si>
    <t>08.02.05</t>
  </si>
  <si>
    <t>6,0 X 5,5 CM</t>
  </si>
  <si>
    <t>08.02.07</t>
  </si>
  <si>
    <t>CAIBRO 5,5 X 4,0 CM</t>
  </si>
  <si>
    <t>08.02.09</t>
  </si>
  <si>
    <t>RIPA   4 X 1,5 CM</t>
  </si>
  <si>
    <t>08.07</t>
  </si>
  <si>
    <t>COBERTURA EM TELHA CERAMICA</t>
  </si>
  <si>
    <t>08.07.01</t>
  </si>
  <si>
    <t>FRANCESA</t>
  </si>
  <si>
    <t>08.07.02</t>
  </si>
  <si>
    <t>COLONIAL PLANA</t>
  </si>
  <si>
    <t>08.07.03</t>
  </si>
  <si>
    <t>COLONIAL CURVA</t>
  </si>
  <si>
    <t>08.09</t>
  </si>
  <si>
    <t>COBERTURA EM TELHA FIBROCIMENTO</t>
  </si>
  <si>
    <t>08.09.05</t>
  </si>
  <si>
    <t>ONDULADA E= 5,00 MM</t>
  </si>
  <si>
    <t>08.09.06</t>
  </si>
  <si>
    <t>ONDULADA E= 6,00 MM</t>
  </si>
  <si>
    <t>08.09.08</t>
  </si>
  <si>
    <t>ONDULADA E= 8,00 MM</t>
  </si>
  <si>
    <t>08.12</t>
  </si>
  <si>
    <t>COBERTURA EM TELHA METALICA</t>
  </si>
  <si>
    <t>08.12.40</t>
  </si>
  <si>
    <t>GALVANIZADA TRAPEZOIDAL E=0,50MM SIMPLES</t>
  </si>
  <si>
    <t>08.15</t>
  </si>
  <si>
    <t>CUMEEIRA</t>
  </si>
  <si>
    <t>08.15.01</t>
  </si>
  <si>
    <t>CERAMICA</t>
  </si>
  <si>
    <t>08.15.06</t>
  </si>
  <si>
    <t>08.15.40</t>
  </si>
  <si>
    <t>METALICA GALVANIZADA TRAPEZOIDAL E=0,50MM(SIMPLES)</t>
  </si>
  <si>
    <t>08.15.90</t>
  </si>
  <si>
    <t>PARA TELHA KALHETAO, CANALETE 90 OU EQUIVALENTE</t>
  </si>
  <si>
    <t>08.20</t>
  </si>
  <si>
    <t>FORRO DE MADEIRA</t>
  </si>
  <si>
    <t>08.20.01</t>
  </si>
  <si>
    <t>EM ANGELIN</t>
  </si>
  <si>
    <t>08.20.02</t>
  </si>
  <si>
    <t>EM PINUS</t>
  </si>
  <si>
    <t>08.22</t>
  </si>
  <si>
    <t>FORRO DE GESSO</t>
  </si>
  <si>
    <t>08.22.01</t>
  </si>
  <si>
    <t>EM PLACAS 60 X 60 CM, LISO</t>
  </si>
  <si>
    <t>08.22.05</t>
  </si>
  <si>
    <t>EM PLACAS ACARTONADAS</t>
  </si>
  <si>
    <t>08.25</t>
  </si>
  <si>
    <t>FORRO EM PVC</t>
  </si>
  <si>
    <t>08.25.01</t>
  </si>
  <si>
    <t>FORRO EM PVC LARGURA 20,0 CM COR BRANCA</t>
  </si>
  <si>
    <t>08.85</t>
  </si>
  <si>
    <t>CALHA DE CHAPA GALVANIZADA</t>
  </si>
  <si>
    <t>08.85.21</t>
  </si>
  <si>
    <t>Nº 22 GSG, DESENVOLVIMENTO =  33 CM</t>
  </si>
  <si>
    <t>08.85.23</t>
  </si>
  <si>
    <t>Nº 22 GSG, DESENVOLVIMENTO =  50 CM</t>
  </si>
  <si>
    <t>08.85.25</t>
  </si>
  <si>
    <t>Nº 22 GSG, DESENVOLVIMENTO =  66 CM</t>
  </si>
  <si>
    <t>08.85.27</t>
  </si>
  <si>
    <t>Nº 22 GSG, DESENVOLVIMENTO =  75 CM</t>
  </si>
  <si>
    <t>08.85.29</t>
  </si>
  <si>
    <t>Nº 22 GSG, DESENVOLVIMENTO = 100 CM</t>
  </si>
  <si>
    <t>08.85.41</t>
  </si>
  <si>
    <t>Nº 24 GSG, DESENVOLVIMENTO =  33 CM</t>
  </si>
  <si>
    <t>08.85.43</t>
  </si>
  <si>
    <t>Nº 24 GSG, DESENVOLVIMENTO =  50 CM</t>
  </si>
  <si>
    <t>08.85.45</t>
  </si>
  <si>
    <t>Nº 24 GSG, DESENVOLVIMENTO =  66 CM</t>
  </si>
  <si>
    <t>08.85.47</t>
  </si>
  <si>
    <t>Nº 24 GSG, DESENVOLVIMENTO =  75 CM</t>
  </si>
  <si>
    <t>08.85.49</t>
  </si>
  <si>
    <t>Nº 24 GSG, DESENVOLVIMENTO = 100 CM</t>
  </si>
  <si>
    <t>08.85.61</t>
  </si>
  <si>
    <t>Nº 26 GSG, DESENVOLVIMENTO =  33 CM</t>
  </si>
  <si>
    <t>08.85.63</t>
  </si>
  <si>
    <t>Nº 26 GSG, DESENVOLVIMENTO =  50 CM</t>
  </si>
  <si>
    <t>08.85.65</t>
  </si>
  <si>
    <t>Nº 26 GSG, DESENVOLVIMENTO =  66 CM</t>
  </si>
  <si>
    <t>08.85.67</t>
  </si>
  <si>
    <t>Nº 26 GSG, DESENVOLVIMENTO =  75 CM</t>
  </si>
  <si>
    <t>08.85.69</t>
  </si>
  <si>
    <t>Nº 26 GSG, DESENVOLVIMENTO = 100 CM</t>
  </si>
  <si>
    <t>08.87</t>
  </si>
  <si>
    <t>RUFO E CONTRA-RUFO DE CHAPA GALVANIZADA</t>
  </si>
  <si>
    <t>08.87.41</t>
  </si>
  <si>
    <t>Nº 24 GSG, DESENVOLVIMENTO =  15 CM</t>
  </si>
  <si>
    <t>08.87.43</t>
  </si>
  <si>
    <t>Nº 24 GSG, DESENVOLVIMENTO =  20 CM</t>
  </si>
  <si>
    <t>08.87.45</t>
  </si>
  <si>
    <t>Nº 24 GSG, DESENVOLVIMENTO =  25 CM</t>
  </si>
  <si>
    <t>08.87.47</t>
  </si>
  <si>
    <t>08.87.61</t>
  </si>
  <si>
    <t>Nº 26 GSG, DESENVOLVIMENTO =  15 CM</t>
  </si>
  <si>
    <t>08.87.63</t>
  </si>
  <si>
    <t>Nº 26 GSG, DESENVOLVIMENTO =  20 CM</t>
  </si>
  <si>
    <t>08.87.65</t>
  </si>
  <si>
    <t>Nº 26 GSG, DESENVOLVIMENTO =  25 CM</t>
  </si>
  <si>
    <t>08.87.67</t>
  </si>
  <si>
    <t>IMPERMEABILIZAÇOES E ISOLAMENTOS</t>
  </si>
  <si>
    <t>09.03</t>
  </si>
  <si>
    <t>CAMADA DE REGULARIZAÇAO (CIMENTO/AREIA)</t>
  </si>
  <si>
    <t>09.03.03</t>
  </si>
  <si>
    <t>ARGAMASSA TRAÇO 1:3, ESPESSURA MEDIA = 3,0 CM</t>
  </si>
  <si>
    <t>09.04</t>
  </si>
  <si>
    <t>CAMADA DE PROTEÇAO (CIMENTO/AREIA)</t>
  </si>
  <si>
    <t>09.04.02</t>
  </si>
  <si>
    <t>ARG.TRAÇO 1:3,ESP.MEDIA=3,0 INCLUS.MANTA GEOTEXTIL</t>
  </si>
  <si>
    <t>09.07</t>
  </si>
  <si>
    <t>IMPERMEABILIZAÇAO COM ARGAMASSA RIGIDA (CIM/AREIA)</t>
  </si>
  <si>
    <t>09.07.03</t>
  </si>
  <si>
    <t>TRAÇO 1:3, ESP=2.5 CM C/ ADITIVO SIKA-1 OU EQUIVALENTE</t>
  </si>
  <si>
    <t>09.09</t>
  </si>
  <si>
    <t>IMPERMEABILIZAÇAO POR INFILTRAÇAO E CRISTALIZAÇAO</t>
  </si>
  <si>
    <t>09.09.01</t>
  </si>
  <si>
    <t>SISTEMA A BASE DE CIMENTO IMPERMEABILIZANTE</t>
  </si>
  <si>
    <t>09.11</t>
  </si>
  <si>
    <t>IMPERMEABILIZAÇAO C/ MANTA ASFALTICA PRE-FABRICADA</t>
  </si>
  <si>
    <t>09.11.01</t>
  </si>
  <si>
    <t>TIPO 3 NBR-9952 COM ASFALTO MODIFICADO SBS E=4,0MM</t>
  </si>
  <si>
    <t>09.12</t>
  </si>
  <si>
    <t>PINTURA ASFALTICA IMPERMEABILIZANTE</t>
  </si>
  <si>
    <t>09.12.01</t>
  </si>
  <si>
    <t>PINTURA COM TINTA ASFALTICA IMPERMEABILIZANTE DILUIDA EM SOLVENTE, PARA MATERIAIS CIMENTICIOS, METAL E MADEIRA</t>
  </si>
  <si>
    <t>10.03</t>
  </si>
  <si>
    <t>TUBO PVC AGUA SOLDA CLASSE 15 INCLUSIVE CONEXOES</t>
  </si>
  <si>
    <t>10.03.01</t>
  </si>
  <si>
    <t>D=  20 MM (1/2")</t>
  </si>
  <si>
    <t>10.03.02</t>
  </si>
  <si>
    <t>D=  25 MM (3/4")</t>
  </si>
  <si>
    <t>10.03.03</t>
  </si>
  <si>
    <t>D=  32 MM (1")</t>
  </si>
  <si>
    <t>10.03.04</t>
  </si>
  <si>
    <t>D=  40 MM (1 1/4")</t>
  </si>
  <si>
    <t>10.03.05</t>
  </si>
  <si>
    <t>D=  50 MM (1 1/2")</t>
  </si>
  <si>
    <t>10.03.06</t>
  </si>
  <si>
    <t>D=  60 MM (2")</t>
  </si>
  <si>
    <t>10.03.07</t>
  </si>
  <si>
    <t>D=  75 MM (2 1/2")</t>
  </si>
  <si>
    <t>10.03.08</t>
  </si>
  <si>
    <t>D=  85 MM (3")</t>
  </si>
  <si>
    <t>10.03.09</t>
  </si>
  <si>
    <t>D= 110 MM (4")</t>
  </si>
  <si>
    <t>10.04</t>
  </si>
  <si>
    <t>TUBO AÇO GALVANIZADO DIN 2440, INCLUSIVE CONEXOES</t>
  </si>
  <si>
    <t>10.04.03</t>
  </si>
  <si>
    <t>D=   1/2",  COM COSTURA</t>
  </si>
  <si>
    <t>10.04.04</t>
  </si>
  <si>
    <t>D=   3/4",  COM COSTURA</t>
  </si>
  <si>
    <t>10.04.05</t>
  </si>
  <si>
    <t>D=     1",  COM COSTURA</t>
  </si>
  <si>
    <t>10.04.06</t>
  </si>
  <si>
    <t>D= 1 1/4",  COM COSTURA</t>
  </si>
  <si>
    <t>10.04.07</t>
  </si>
  <si>
    <t>D= 1 1/2",  COM COSTURA</t>
  </si>
  <si>
    <t>10.04.08</t>
  </si>
  <si>
    <t>D=     2",  COM COSTURA</t>
  </si>
  <si>
    <t>10.04.09</t>
  </si>
  <si>
    <t>D= 2 1/2",  COM COSTURA</t>
  </si>
  <si>
    <t>10.04.10</t>
  </si>
  <si>
    <t>D= 3" COM COSTURA</t>
  </si>
  <si>
    <t>10.04.11</t>
  </si>
  <si>
    <t>D= 4" COM COSTURA</t>
  </si>
  <si>
    <t>10.05</t>
  </si>
  <si>
    <t>TUBO DE COBRE SOLDADO CLASSE A INCLUSIVE CONEXOES</t>
  </si>
  <si>
    <t>10.05.03</t>
  </si>
  <si>
    <t>D=  15 MM</t>
  </si>
  <si>
    <t>10.05.04</t>
  </si>
  <si>
    <t>D=  22 MM</t>
  </si>
  <si>
    <t>10.05.05</t>
  </si>
  <si>
    <t>D=  28 MM</t>
  </si>
  <si>
    <t>10.06</t>
  </si>
  <si>
    <t>TUBO DE COBRE CLASSE E INCLUSIVE CONEXOES</t>
  </si>
  <si>
    <t>10.06.01</t>
  </si>
  <si>
    <t>10.06.02</t>
  </si>
  <si>
    <t>10.06.03</t>
  </si>
  <si>
    <t>10.06.04</t>
  </si>
  <si>
    <t>D=  35 MM</t>
  </si>
  <si>
    <t>10.06.05</t>
  </si>
  <si>
    <t>D=  42 MM</t>
  </si>
  <si>
    <t>10.10</t>
  </si>
  <si>
    <t>TUBO PVC ESGOTO, PB, VIROLA E ANEL, INCL. CONEXOES</t>
  </si>
  <si>
    <t>10.10.02</t>
  </si>
  <si>
    <t>D=  50 MM</t>
  </si>
  <si>
    <t>10.10.03</t>
  </si>
  <si>
    <t>D=  75 MM</t>
  </si>
  <si>
    <t>10.10.04</t>
  </si>
  <si>
    <t>D= 100 MM</t>
  </si>
  <si>
    <t>10.10.05</t>
  </si>
  <si>
    <t>D= 150 MM</t>
  </si>
  <si>
    <t>10.10.06</t>
  </si>
  <si>
    <t>D= 200 MM</t>
  </si>
  <si>
    <t>10.10.07</t>
  </si>
  <si>
    <t>10.12</t>
  </si>
  <si>
    <t>TUBO PVC ESGOTO PONTA/BOLSA, SOLDA, INCL.CONEXOES</t>
  </si>
  <si>
    <t>10.12.01</t>
  </si>
  <si>
    <t>D=  40 MM</t>
  </si>
  <si>
    <t>10.14</t>
  </si>
  <si>
    <t>TUBO PVC ESG. REFORÇADO, PB, VIR., ANEL INCL.CONEX</t>
  </si>
  <si>
    <t>10.14.03</t>
  </si>
  <si>
    <t>10.14.04</t>
  </si>
  <si>
    <t>10.14.05</t>
  </si>
  <si>
    <t>10.18</t>
  </si>
  <si>
    <t>CONEXOES</t>
  </si>
  <si>
    <t>10.18.01</t>
  </si>
  <si>
    <t>ADAPTADOR PVC ROSCA E FLANGE P/ CX.D'AGUA D= 1/2"</t>
  </si>
  <si>
    <t>10.18.02</t>
  </si>
  <si>
    <t>ADAPTADOR PVC ROSCA E FLANGE P/ CX.D'AGUA D= 3/4"</t>
  </si>
  <si>
    <t>10.18.03</t>
  </si>
  <si>
    <t>ADAPTADOR PVC ROSCA E FLANGE P/ CX.D'AGUA D= 1"</t>
  </si>
  <si>
    <t>10.18.04</t>
  </si>
  <si>
    <t>ADAPTADOR PVC ROSCA E FLANGE P/ CX.D'AGUA D=1 1/4"</t>
  </si>
  <si>
    <t>10.18.05</t>
  </si>
  <si>
    <t>ADAPTADOR PVC ROSCA E FLANGE P/ CX.D'AGUA D=1 1/2"</t>
  </si>
  <si>
    <t>10.18.06</t>
  </si>
  <si>
    <t>ADAPTADOR PVC ROSCA E FLANGE P/ CX.D'AGUA D= 2"</t>
  </si>
  <si>
    <t>10.18.08</t>
  </si>
  <si>
    <t>ADAPTADOR PVC ROSCA E FLANGE P/ CX D'AGUA D=2 1/2"</t>
  </si>
  <si>
    <t>10.20</t>
  </si>
  <si>
    <t>REGISTRO DE PRESSAO</t>
  </si>
  <si>
    <t>10.20.11</t>
  </si>
  <si>
    <t>COM CANOPLA DL-1416 D= 1/2" FABRIMAR/EQUIVALENTE</t>
  </si>
  <si>
    <t>10.20.12</t>
  </si>
  <si>
    <t>COM CANOPLA DL-1416 D= 3/4" FABRIMAR/EQUIVALENTE</t>
  </si>
  <si>
    <t>10.22</t>
  </si>
  <si>
    <t>REGISTRO DE GAVETA</t>
  </si>
  <si>
    <t>10.22.01</t>
  </si>
  <si>
    <t>REGISTRO GAVETA BRUTO 1510-B 1/2"FABRIMAR /EQUIVALENTE</t>
  </si>
  <si>
    <t>10.22.02</t>
  </si>
  <si>
    <t>REGISTRO GAVETA BRUTO 1510-B 3/4"FABRIMAR /EQUIVALENTE</t>
  </si>
  <si>
    <t>10.22.03</t>
  </si>
  <si>
    <t>REGISTRO GAVETA BRUTO 1510-B  1" FABRIMAR /EQUIVALENTE</t>
  </si>
  <si>
    <t>10.22.04</t>
  </si>
  <si>
    <t>REGISTRO GAVETA BRUTO 1510-B 1 1/4" FABRIMAR/ EQUIVALENTE</t>
  </si>
  <si>
    <t>10.22.05</t>
  </si>
  <si>
    <t>REGISTRO GAVETA BRUTO 1510-B 1 1/2" FABRIMAR/ EQUIVALENTE</t>
  </si>
  <si>
    <t>10.22.06</t>
  </si>
  <si>
    <t>REGISTRO GAVETA BRUTO 1510-B  2"  FABRIMAR/EQUIVALENTE</t>
  </si>
  <si>
    <t>10.22.07</t>
  </si>
  <si>
    <t>REGISTRO GAVETA BRUTO 1502 2 1/2" DECA / EQUIVALENTE</t>
  </si>
  <si>
    <t>10.22.08</t>
  </si>
  <si>
    <t>REGISTRO GAVETA BRUTO 1502 3"     DECA / EQUIVALENTE</t>
  </si>
  <si>
    <t>10.22.09</t>
  </si>
  <si>
    <t>REGISTRO GAVETA BRUTO 1502 4"     DECA / EQUIVALENTE</t>
  </si>
  <si>
    <t>10.22.41</t>
  </si>
  <si>
    <t>COM CANOPLA C-1509 DL, D= 1/2" FABRIMAR OU EQUIVALENTE</t>
  </si>
  <si>
    <t>10.22.42</t>
  </si>
  <si>
    <t>COM CANOPLA C-1509 DL, D=3/4"  FABRIMAR OU EQUIVALENTE</t>
  </si>
  <si>
    <t>10.22.43</t>
  </si>
  <si>
    <t>COM CANOPLA C-1509 DL, D=1"    FABRIMAR OU EQUIVALENTE</t>
  </si>
  <si>
    <t>10.22.45</t>
  </si>
  <si>
    <t>COM CANOPLA C-1509 DL, D=1 1/2"FABRIMAR OU EQUIVALENTE</t>
  </si>
  <si>
    <t>10.24</t>
  </si>
  <si>
    <t>TORNEIRA</t>
  </si>
  <si>
    <t>10.24.01</t>
  </si>
  <si>
    <t>P/PIA BANCA,ALAVANCA,SAIDA LATERAL 1167-P FABR/EQUIVALENTE</t>
  </si>
  <si>
    <t>10.24.02</t>
  </si>
  <si>
    <t>P/PIA MISTURADOR PAREDE 1258-DL FABRIMAR/EQUIVALENTE</t>
  </si>
  <si>
    <t>10.24.03</t>
  </si>
  <si>
    <t>P/PIA C/ALAVANCA 1157-P  FABRIMAR/EQUIVALENTE</t>
  </si>
  <si>
    <t>10.24.04</t>
  </si>
  <si>
    <t>10.24.05</t>
  </si>
  <si>
    <t>P/PIA PAREDE SAIDA LATERAL 1168-DL FABRIMAR/EQUIVALENTE</t>
  </si>
  <si>
    <t>10.24.09</t>
  </si>
  <si>
    <t>P/PIA BANCA SAIDA LATERAL 1167-DL FABRIMAR/EQUIVALENTE</t>
  </si>
  <si>
    <t>10.24.10</t>
  </si>
  <si>
    <t>P/PIA PAREDE TOP JET 1171-DL FABRIMAR/EQUIVALENTE</t>
  </si>
  <si>
    <t>10.24.12</t>
  </si>
  <si>
    <t>10.24.13</t>
  </si>
  <si>
    <t>P/TANQUE 1153-JR FABRIMAR/EQUIVALENTE</t>
  </si>
  <si>
    <t>10.24.14</t>
  </si>
  <si>
    <t>TORNEIRA AQUAPRESS ANTIVANDALISMO 1180/AV FABRIMAR OU EQUIVALENTE</t>
  </si>
  <si>
    <t>10.24.16</t>
  </si>
  <si>
    <t>DE JARDIM 1128-MY D=1/2" FABRIMAR/EQUIVALENTE</t>
  </si>
  <si>
    <t>10.24.17</t>
  </si>
  <si>
    <t>DE JARDIM 1128-MY D=3/4" FABRIMAR/EQUIVALENTE</t>
  </si>
  <si>
    <t>10.24.20</t>
  </si>
  <si>
    <t>TORNEIRA DE PRESSAO PRESMATIC BENEFIT OU EQUIVALENTE</t>
  </si>
  <si>
    <t>10.24.21</t>
  </si>
  <si>
    <t>TONEIRA P/ LAVATORIO REF.1193 LINHA PERTUTTI DOCOL OU EQUIVALENTE</t>
  </si>
  <si>
    <t>10.24.27</t>
  </si>
  <si>
    <t>P/LAVATORIO 1190-DL  D=1/2" FABRIMAR/EQUIVALENTE</t>
  </si>
  <si>
    <t>10.24.28</t>
  </si>
  <si>
    <t>TORNEIRA P/ LAVATORIO REF.1194  INNOVARE FABRIMAR OU EQUIVALENTE</t>
  </si>
  <si>
    <t>10.24.34</t>
  </si>
  <si>
    <t>DE BOIA 1350 D= 1/2" DECA OU EQUIVALENTE</t>
  </si>
  <si>
    <t>10.24.35</t>
  </si>
  <si>
    <t>DE BOIA 1350 D= 3/4" DECA OU EQUIVALENTE</t>
  </si>
  <si>
    <t>10.24.36</t>
  </si>
  <si>
    <t>DE BOIA 1350 D= 1"   DECA OU EQUIVALENTE</t>
  </si>
  <si>
    <t>10.24.37</t>
  </si>
  <si>
    <t>DE BOIA 262 PARA CX. D´AGUA  D= 3/4" CIPLA/EQUIVALENTE</t>
  </si>
  <si>
    <t>10.24.39</t>
  </si>
  <si>
    <t>CHAVE BOIA AUTOMATICA P/RESERVATORIO  LENZ/EQUIVALENTE</t>
  </si>
  <si>
    <t>10.24.42</t>
  </si>
  <si>
    <t>DE LIMPEZA 1128-JR     D=1/2"  FABRIMAR OU EQUIVALENTE</t>
  </si>
  <si>
    <t>10.24.43</t>
  </si>
  <si>
    <t>PARA BEBEDOURO 1152JR  D=1/2"  FABRIMAR OU EQUIVALENTE</t>
  </si>
  <si>
    <t>10.24.52</t>
  </si>
  <si>
    <t>TORNEIRA DE PAREDE DELICATTA COM MISTURADOR DOCOL OU EQUIVALENTE</t>
  </si>
  <si>
    <t>10.24.57</t>
  </si>
  <si>
    <t>TORNEIRA P/ COZINHA DE MESA BICA ALTA PERTUTTI OU EQUIVALENTE</t>
  </si>
  <si>
    <t>10.25</t>
  </si>
  <si>
    <t>VALVULA</t>
  </si>
  <si>
    <t>10.25.02</t>
  </si>
  <si>
    <t>10.25.11</t>
  </si>
  <si>
    <t>10.25.13</t>
  </si>
  <si>
    <t>P/ LAVATORIO 1601 FABRIMAR OU EQUIVALENTE</t>
  </si>
  <si>
    <t>10.25.17</t>
  </si>
  <si>
    <t>10.25.20</t>
  </si>
  <si>
    <t>P/ MICTORIO C/ FECHAM AUTOM. D= 1/2" DOCOL/EQUIVALENTE</t>
  </si>
  <si>
    <t>10.25.22</t>
  </si>
  <si>
    <t>VAL.DESCARGA E ACAB.BENEFIT DOCOL PNE OU EQUIVALENTE</t>
  </si>
  <si>
    <t>10.25.25</t>
  </si>
  <si>
    <t>DE DESCARGA 3650     D= 1 1/2" FABRIMAR OU EQUIVALENTE</t>
  </si>
  <si>
    <t>10.25.26</t>
  </si>
  <si>
    <t>VALV. DESCARGA E ACAB. ANTIVANDALISMO 1 1/2" DOCOL OU EQUIVALENTE</t>
  </si>
  <si>
    <t>10.25.51</t>
  </si>
  <si>
    <t>DE PVC P/ LAVATORIO S/ UNHO  Nº 11     CIPLA/EQUIVALENTE</t>
  </si>
  <si>
    <t>10.25.55</t>
  </si>
  <si>
    <t>VALVULA DE RETENÇAO DE PE COM CRIVO D= 3/4"</t>
  </si>
  <si>
    <t>10.25.56</t>
  </si>
  <si>
    <t>VALVULA DE RETENÇAO DE PE COM CRIVO D= 1"</t>
  </si>
  <si>
    <t>10.25.57</t>
  </si>
  <si>
    <t>VALVULA DE RETENÇAO DE PE COM CRIVO D= 1 1/2"</t>
  </si>
  <si>
    <t>10.25.59</t>
  </si>
  <si>
    <t>VALVULA DE RETENÇAO DE PE COM CRIVO D= 2"</t>
  </si>
  <si>
    <t>10.25.60</t>
  </si>
  <si>
    <t>VALVULA DE RETENÇAO UNIVERSAL D= 3/4"</t>
  </si>
  <si>
    <t>10.25.61</t>
  </si>
  <si>
    <t>VALVULA DE RETENÇAO UNIVERSAL D= 1"</t>
  </si>
  <si>
    <t>10.25.62</t>
  </si>
  <si>
    <t>VALVULA DE RETENÇAO UNIVERSAL D= 1 1/2"</t>
  </si>
  <si>
    <t>10.25.63</t>
  </si>
  <si>
    <t>VALVULA DE RETENÇAO UNIVERSAL D= 2"</t>
  </si>
  <si>
    <t>10.26</t>
  </si>
  <si>
    <t>GRELHA E RALO METALICO</t>
  </si>
  <si>
    <t>10.26.11</t>
  </si>
  <si>
    <t>GRELHA/PORTA GRELHA AÇO INOX.FECHO GIRAT.100X100MM</t>
  </si>
  <si>
    <t>10.26.12</t>
  </si>
  <si>
    <t>GRELHA/PORTA GRELHA AÇO INOX.FECHO GIRAT.150X150MM</t>
  </si>
  <si>
    <t>10.26.35</t>
  </si>
  <si>
    <t>RALO GRELHA CROMADA 10X10CM CROMADO MOLDENOX /EQUIVALENTE</t>
  </si>
  <si>
    <t>10.26.36</t>
  </si>
  <si>
    <t>RALO GRELHA CROMADA 15X15CM CROMADO MOLDENOX /EQUIVALENTE</t>
  </si>
  <si>
    <t>10.26.37</t>
  </si>
  <si>
    <t>TAMPA CEGA EM INOX P/ CAIXA SIFONADA 150X150MM</t>
  </si>
  <si>
    <t>10.27</t>
  </si>
  <si>
    <t>CHUVEIRO, LIGAÇAO E SIFAO</t>
  </si>
  <si>
    <t>10.27.02</t>
  </si>
  <si>
    <t>BRAÇO P/CHUVEIRO 1/2" X 0,40 M PERFLEX 1781 CR/EQUIVALENTE</t>
  </si>
  <si>
    <t>10.27.03</t>
  </si>
  <si>
    <t>BRACO P/ CHUVEIRO PVC 1/2" X 40 CM LORENZETTI/EQUIVALENTE</t>
  </si>
  <si>
    <t>10.27.11</t>
  </si>
  <si>
    <t>CHUVEIRO ARTICULADO PICCOLO 1991 CROM.FABRIMAR/EQUIVALENTE</t>
  </si>
  <si>
    <t>10.27.15</t>
  </si>
  <si>
    <t>CHUVEIRO ELETRICO CROMADO  D= 1/2"  LORENZETTI/EQUIVALENTE</t>
  </si>
  <si>
    <t>10.27.23</t>
  </si>
  <si>
    <t>DUCHINHA ACQUA-JET  C-2195 DL         FABRIMAR/EQUIVALENTE</t>
  </si>
  <si>
    <t>10.27.31</t>
  </si>
  <si>
    <t>LIGAÇAO FLEXIVEL 1/2"X0,40M 4607-40 MXF FABRIMAR OU EQUIVALENTE</t>
  </si>
  <si>
    <t>10.27.47</t>
  </si>
  <si>
    <t>TUBO P/ VALVULA DESCARGA Nº 18 C/ADAPT. D= 1 1/2"</t>
  </si>
  <si>
    <t>10.27.49</t>
  </si>
  <si>
    <t>TUBO LONGO P/CX.DESCARGA SOBREPOR 40 MM X 1,60 METROS</t>
  </si>
  <si>
    <t>10.27.51</t>
  </si>
  <si>
    <t>TUBO LIGAÇAO AGUA-VASO METAL CROM. C/ SOBRECANOPLA</t>
  </si>
  <si>
    <t>10.27.53</t>
  </si>
  <si>
    <t>TUBO LIGAÇAO AGUA-VASO PVC CROMADO C/ SOBRECANOPLA</t>
  </si>
  <si>
    <t>10.27.55</t>
  </si>
  <si>
    <t>BOLSA DE BORRACHA 340  D= 1 1/2"</t>
  </si>
  <si>
    <t>10.27.61</t>
  </si>
  <si>
    <t>SIFAO LAVATORIO COPO REGULAVEL 1"X 1 1/2"SIGMA/EQUIVALENTE</t>
  </si>
  <si>
    <t>10.27.63</t>
  </si>
  <si>
    <t>SIFAO PIA COPO REGULAVEL 1 1/2" X 1 1/2" SIGMA/EQUIVALENTE</t>
  </si>
  <si>
    <t>10.29</t>
  </si>
  <si>
    <t>LIGACAO DE AGUA</t>
  </si>
  <si>
    <t>10.29.01</t>
  </si>
  <si>
    <t>KIT CAVALETE METAL COM REGISTRO 1/2" COPASA</t>
  </si>
  <si>
    <t>10.29.02</t>
  </si>
  <si>
    <t>KIT CAVALETE METAL COM REGISTRO 3/4" COPASA</t>
  </si>
  <si>
    <t>10.29.03</t>
  </si>
  <si>
    <t>KIT CAVALETE METAL COM REGISTRO   1" COPASA</t>
  </si>
  <si>
    <t>10.30</t>
  </si>
  <si>
    <t>ACESSORIO DE FIXAÇAO</t>
  </si>
  <si>
    <t>10.30.01</t>
  </si>
  <si>
    <t>PARAFUSO CASTELO COM BUCHA N.8 E ARRUELA</t>
  </si>
  <si>
    <t>10.35</t>
  </si>
  <si>
    <t>CAIXA E RALO</t>
  </si>
  <si>
    <t>10.35.01</t>
  </si>
  <si>
    <t>10.35.03</t>
  </si>
  <si>
    <t>10.35.11</t>
  </si>
  <si>
    <t>10.35.13</t>
  </si>
  <si>
    <t>10.35.15</t>
  </si>
  <si>
    <t>10.35.20</t>
  </si>
  <si>
    <t>10.35.21</t>
  </si>
  <si>
    <t>10.35.22</t>
  </si>
  <si>
    <t>10.35.31</t>
  </si>
  <si>
    <t>RALO PVC C/SAIDA ARTICULADA C/GRELHA E PORTA GRELHA BRANCA 100X40 MM</t>
  </si>
  <si>
    <t>10.35.33</t>
  </si>
  <si>
    <t>RALO SECO PVC SAIDA SOLDAVEL             100X40 MM</t>
  </si>
  <si>
    <t>10.35.50</t>
  </si>
  <si>
    <t>CAIXA D'AGUA POLIETILENO COM TAMPA 310 L</t>
  </si>
  <si>
    <t>10.35.51</t>
  </si>
  <si>
    <t>CAIXA D'AGUA POLIETILENO COM TAMPA 500 L</t>
  </si>
  <si>
    <t>10.35.52</t>
  </si>
  <si>
    <t>CAIXA D'AGUA POLIETILENO COM TAMPA 1000 L</t>
  </si>
  <si>
    <t>10.35.69</t>
  </si>
  <si>
    <t>CX.DE GORDURA PRE-FABRICADA SIMPLES  D=400MMX635MM</t>
  </si>
  <si>
    <t>10.35.70</t>
  </si>
  <si>
    <t>CX.DE GORDURA PRE-FABRICADA DUPLA    D=600MMX800MM</t>
  </si>
  <si>
    <t>10.35.71</t>
  </si>
  <si>
    <t>CX. D'AGUA EM FIBRA DE VIDRO COM TAMPA 8000L</t>
  </si>
  <si>
    <t>10.35.72</t>
  </si>
  <si>
    <t>RALO HEMISFERICO TIPO ABACAXI D=  50MM</t>
  </si>
  <si>
    <t>10.35.73</t>
  </si>
  <si>
    <t>RALO HEMISFERICO TIPO ABACAXI D=  75MM</t>
  </si>
  <si>
    <t>10.35.74</t>
  </si>
  <si>
    <t>RALO HEMISFERICO TIPO ABACAXI D= 100MM</t>
  </si>
  <si>
    <t>10.40</t>
  </si>
  <si>
    <t>LAVATORIO</t>
  </si>
  <si>
    <t>10.40.01</t>
  </si>
  <si>
    <t>CUBA DE EMBUTIR OVAL (49 X 32,5 CM),CELITE/EQUIVALENTE</t>
  </si>
  <si>
    <t>10.40.02</t>
  </si>
  <si>
    <t>CUBA EMBUTIR OVAL (49X32,5CM) CELITE/EQUIVALENTE. COMPLETO</t>
  </si>
  <si>
    <t>10.40.04</t>
  </si>
  <si>
    <t>LAVATORIO SUSPENSO (41 X 29,5 CM)AZALEA CELITE/EQUIVALENTE</t>
  </si>
  <si>
    <t>10.40.05</t>
  </si>
  <si>
    <t>LAV.SUSP.(41X29,5CM)AZALEA CELITE/EQUIVALENTE COMPLETO</t>
  </si>
  <si>
    <t>10.40.06</t>
  </si>
  <si>
    <t>LAV.SUSPENSO (46,5X34 CM)GUARAPARI, LOGASA/EQUIVALENTE</t>
  </si>
  <si>
    <t>10.40.07</t>
  </si>
  <si>
    <t>LAV.SUSP.(46,5X34CM) GUARAPARI LOGASA/EQUIVALENTE COMPLETO</t>
  </si>
  <si>
    <t>10.40.08</t>
  </si>
  <si>
    <t>LAVATORIO DE PAREDE CELITE 02007 LINHA SAVEIRO OU EQUIVALENTE</t>
  </si>
  <si>
    <t>10.40.09</t>
  </si>
  <si>
    <t>CUBA DE SOBREPOR OVAL (52X44,5 CM) CELITE /EQUIVALENTE</t>
  </si>
  <si>
    <t>10.40.10</t>
  </si>
  <si>
    <t>CUBA SOBREPOR OVAL(52X44,5 CM) CELITE/EQUIVALENTE COMPLETO</t>
  </si>
  <si>
    <t>10.40.11</t>
  </si>
  <si>
    <t>LAVAT.CANTO COR BRANCA L76 MASTER DECA/EQUIVALENTE.COMPLET</t>
  </si>
  <si>
    <t>10.40.12</t>
  </si>
  <si>
    <t>LAVAT.C/COLUNA SUSPENSA LINHA FIT-CELITE/EQUIVALENTE.COMPL</t>
  </si>
  <si>
    <t>10.40.26</t>
  </si>
  <si>
    <t>LAVAT. C/COLUNA SUSPENSA VOGUE PLUS L51-CS117 DECA OU EQUIVALENTE</t>
  </si>
  <si>
    <t>10.40.27</t>
  </si>
  <si>
    <t>LAVATORIO PEQUENO BRANCO GELO L915 RAVENA/EQUIVALENTE</t>
  </si>
  <si>
    <t>10.40.54</t>
  </si>
  <si>
    <t>LAVAT. CANTO LINHA IZY BRANCO REF.101 DECA/EQUIVALENTE</t>
  </si>
  <si>
    <t>10.41</t>
  </si>
  <si>
    <t>VASO SANITARIO</t>
  </si>
  <si>
    <t>10.41.01</t>
  </si>
  <si>
    <t>CONVENCIONAL BRANCA,AZALEA CELITE/EQUIVALENTE</t>
  </si>
  <si>
    <t>10.41.02</t>
  </si>
  <si>
    <t>CONVENCIONAL BRANCA,AZALEA CELITE/EQUIVALENTE COMPLETO</t>
  </si>
  <si>
    <t>10.41.03</t>
  </si>
  <si>
    <t>CONJUNTO ACOPLADO BRANCA, AZALEA CELITE / EQUIVALENTE</t>
  </si>
  <si>
    <t>10.41.04</t>
  </si>
  <si>
    <t>CONJ.ACOPLADO BRANCA, AZALEA CELITE/EQUIVALENTE COMPLETO</t>
  </si>
  <si>
    <t>10.41.05</t>
  </si>
  <si>
    <t>INFANTIL BRANCA, CELITE / EQUIVALENTE</t>
  </si>
  <si>
    <t>10.41.06</t>
  </si>
  <si>
    <t>INFANTIL BRANCA, CELITE / EQUIVALENTE COMPLETO</t>
  </si>
  <si>
    <t>10.41.07</t>
  </si>
  <si>
    <t>VASO SANITARIO ESP. DECA P510 S/ABERTURA E ASSENTO OU EQUIVALENTE</t>
  </si>
  <si>
    <t>10.41.09</t>
  </si>
  <si>
    <t>ASSENTO SANITARIO TONDO VOGUE PLUS OU EQUIVALENTE</t>
  </si>
  <si>
    <t>10.43</t>
  </si>
  <si>
    <t>MICTORIO</t>
  </si>
  <si>
    <t>10.43.01</t>
  </si>
  <si>
    <t>SIFONADO-LOUÇA BRANCA CELITE / EQUIVALENTE</t>
  </si>
  <si>
    <t>10.43.02</t>
  </si>
  <si>
    <t>SIFONADO-LOUÇA BRANCA CELITE / EQUIVALENTE COMPLETO</t>
  </si>
  <si>
    <t>10.43.03</t>
  </si>
  <si>
    <t>AÇO INOX CHAPA 22, DESENVOLVIMENTO= 1,0 M</t>
  </si>
  <si>
    <t>10.43.05</t>
  </si>
  <si>
    <t>AÇO INOX CHAPA 22, DESENVOLVIMENTO= 1,4 M</t>
  </si>
  <si>
    <t>10.45</t>
  </si>
  <si>
    <t>PIA E CUBA</t>
  </si>
  <si>
    <t>10.45.03</t>
  </si>
  <si>
    <t>CUBA EM AÇO INOX Nº1 (46X30X15CM)C/VALVULA E SIFAO</t>
  </si>
  <si>
    <t>10.45.04</t>
  </si>
  <si>
    <t>CUBA EM AÇO INOX Nº2 (56X33X15CM)C/VALVULA E SIFAO</t>
  </si>
  <si>
    <t>10.46</t>
  </si>
  <si>
    <t>TANQUE</t>
  </si>
  <si>
    <t>10.46.03</t>
  </si>
  <si>
    <t>LOUÇA BRANCA (22LTS) C/COLUNA CELITE / EQUIVALENTE</t>
  </si>
  <si>
    <t>10.46.04</t>
  </si>
  <si>
    <t>LOUÇA BRANCA (22LTS) C/COLUNA CELITE/EQUIVALENTE COMPLETO</t>
  </si>
  <si>
    <t>10.46.05</t>
  </si>
  <si>
    <t>DE AÇO INOX COM 1 BOJO  63 X 51 CM</t>
  </si>
  <si>
    <t>10.46.10</t>
  </si>
  <si>
    <t>EM ALVENARIA, REVESTIDA AZULEJO BRANCO CONF. PROJ.</t>
  </si>
  <si>
    <t>10.47</t>
  </si>
  <si>
    <t>BEBEDOURO E FILTRO</t>
  </si>
  <si>
    <t>10.47.03</t>
  </si>
  <si>
    <t>BEBEDOURO UNITARIO INOX P/ 80 PESSOAS H=1,0 METRO</t>
  </si>
  <si>
    <t>10.47.07</t>
  </si>
  <si>
    <t>BEBEDOURO INDUSTRIAL 50L</t>
  </si>
  <si>
    <t>10.47.08</t>
  </si>
  <si>
    <t>BEBEDOURO CONJUGADO INOX H= 1,00M/1,12M ATENDE 40P</t>
  </si>
  <si>
    <t>10.47.09</t>
  </si>
  <si>
    <t>BEBEDOURO EMPRESARIAL BDF300 IBBL/EQUIVALENTE -300 PESSOAS</t>
  </si>
  <si>
    <t>10.47.11</t>
  </si>
  <si>
    <t>FILTRO AP-200 CURTO AQUALAR OU SIMILAR</t>
  </si>
  <si>
    <t>10.48</t>
  </si>
  <si>
    <t>COMPLEMENTO</t>
  </si>
  <si>
    <t>10.48.01</t>
  </si>
  <si>
    <t>PAPELEIRA LOUÇA BRANCA 602 CELITE/EQUIVALENTE</t>
  </si>
  <si>
    <t>10.48.02</t>
  </si>
  <si>
    <t>PORTA TOALHA DE PAPEL CROMADO NOVOMOY OU EQUIVALENTE</t>
  </si>
  <si>
    <t>10.48.03</t>
  </si>
  <si>
    <t>PAPELEIRA EM GANCHO CROMADO</t>
  </si>
  <si>
    <t>10.48.05</t>
  </si>
  <si>
    <t>SABONETEIRA LOUÇA BRANCA REF.604 CELITE/EQUIVALENTE</t>
  </si>
  <si>
    <t>10.48.07</t>
  </si>
  <si>
    <t>MEIA-SABONETEIRA LOUÇA BRANCA REF.608 CELITE/EQUIVALENTE</t>
  </si>
  <si>
    <t>10.48.09</t>
  </si>
  <si>
    <t>PORTA SABAO LIQUIDO REF. SG4001 COLUMBUS OU EQUIVALENTE</t>
  </si>
  <si>
    <t>10.48.10</t>
  </si>
  <si>
    <t>CABIDE LOUÇA BRANCA 2 GANCHOS REF.610 CELITE/EQUIVALENTE</t>
  </si>
  <si>
    <t>10.48.12</t>
  </si>
  <si>
    <t>CABIDE EM TUBO AÇO GALV. D= 1/2"  FIXAD0 EM ALVEN.</t>
  </si>
  <si>
    <t>10.48.13</t>
  </si>
  <si>
    <t>CABIDE EM GANCHO CROMADO SIMPLES</t>
  </si>
  <si>
    <t>10.48.15</t>
  </si>
  <si>
    <t>ASSENTO BRANCO PARA VASO    500-100    CELITE/EQUIVALENTE</t>
  </si>
  <si>
    <t>10.48.17</t>
  </si>
  <si>
    <t>ASSENTO PLASTICO BRANCO P/VASO, MACIO  CIPLA/EQUIVALENTE</t>
  </si>
  <si>
    <t>10.48.28</t>
  </si>
  <si>
    <t>BANCO ARTICULADO EM INOX 70X45CM</t>
  </si>
  <si>
    <t>10.48.29</t>
  </si>
  <si>
    <t>BANCO ARTICULADO 70X45 CM FORMICA SOLIDA</t>
  </si>
  <si>
    <t>10.48.30</t>
  </si>
  <si>
    <t>JOGO MANGUEIRA SUPER FLEXIVEL ROLO 15M</t>
  </si>
  <si>
    <t>10.48.40</t>
  </si>
  <si>
    <t>TERMINAL DE VENTILAÇAO PVC D= 50MM</t>
  </si>
  <si>
    <t>10.48.42</t>
  </si>
  <si>
    <t>TERMINAL DE VENTILAÇAO PVC D= 75 MM</t>
  </si>
  <si>
    <t>10.50</t>
  </si>
  <si>
    <t>INSTALAÇAO DE GAS</t>
  </si>
  <si>
    <t>10.50.02</t>
  </si>
  <si>
    <t>TUBO DE AÇO PRETO SCH-40 SEM COSTURA D= 1/2"</t>
  </si>
  <si>
    <t>10.50.03</t>
  </si>
  <si>
    <t>TUBO DE AÇO PRETO SCH-40 SEM COSTURA D= 3/4"</t>
  </si>
  <si>
    <t>10.50.12</t>
  </si>
  <si>
    <t>REGISTRO DE GAS  D= 1/2"</t>
  </si>
  <si>
    <t>10.50.13</t>
  </si>
  <si>
    <t>REGISTRO PARA GAS D= 1/2" NPT X 3/8" BM</t>
  </si>
  <si>
    <t>10.50.15</t>
  </si>
  <si>
    <t>BICO DE BUSEN</t>
  </si>
  <si>
    <t>10.50.20</t>
  </si>
  <si>
    <t>VALVULA DE ESFERA EM LATAO   D= 1/2"   NPT</t>
  </si>
  <si>
    <t>10.50.21</t>
  </si>
  <si>
    <t>VALVULA REG. GAS C/ TE REVERSIVEL PARA 2 BOTIJOES</t>
  </si>
  <si>
    <t>10.50.31</t>
  </si>
  <si>
    <t>CILINDRO DE AÇO COM GAS G.L.P. CAPACIDADE = 45 KG</t>
  </si>
  <si>
    <t>10.50.40</t>
  </si>
  <si>
    <t>MANGUEIRA PLASTICA PARA GAS D= 3/8" X 1,20 M</t>
  </si>
  <si>
    <t>10.74</t>
  </si>
  <si>
    <t>CAIXA SIFONADA DE ALVEN.TAMPA CONCRETO PAD.SUDECAP</t>
  </si>
  <si>
    <t>10.74.01</t>
  </si>
  <si>
    <t>10.74.02</t>
  </si>
  <si>
    <t>10.74.03</t>
  </si>
  <si>
    <t>10.74.04</t>
  </si>
  <si>
    <t>10.74.05</t>
  </si>
  <si>
    <t>10.74.06</t>
  </si>
  <si>
    <t>10.78</t>
  </si>
  <si>
    <t>CONJ.QUADRO E CANTONEIRA DE FERRO(REQUADRO TAMPAS)</t>
  </si>
  <si>
    <t>10.78.01</t>
  </si>
  <si>
    <t>CONJ. QUADRO E REQUADRO CANT.2" E 1 3/4"</t>
  </si>
  <si>
    <t>10.79</t>
  </si>
  <si>
    <t>TAMPAS/PLACAS</t>
  </si>
  <si>
    <t>10.79.01</t>
  </si>
  <si>
    <t>PLACA FERRO FUNDIDO P/IDENTIFICAR A CAIXA PASSAGEM</t>
  </si>
  <si>
    <t>10.80</t>
  </si>
  <si>
    <t>BOMBA</t>
  </si>
  <si>
    <t>10.80.01</t>
  </si>
  <si>
    <t>CENTRIFUGA DE SUCÇAO E RECALQUE 1/2 HP  D= 2"</t>
  </si>
  <si>
    <t>10.80.02</t>
  </si>
  <si>
    <t>CENTRIFUGA DE SUCÇAO E RECALQUE 1/2 HP  D= 3"</t>
  </si>
  <si>
    <t>10.80.11</t>
  </si>
  <si>
    <t>MOTO-BOMBA 0,5CV Vm=5M3/H,SUC=1 1/2"/R=1 1/2",TRIF</t>
  </si>
  <si>
    <t>10.80.12</t>
  </si>
  <si>
    <t>MOTO-BOMBA 1HP,SUC=1 1/2"/R=1 1/4",Vm=5M3/H,HM=16M</t>
  </si>
  <si>
    <t>10.90</t>
  </si>
  <si>
    <t>PREVENÇAO E COMBATE A INCENDIO</t>
  </si>
  <si>
    <t>10.90.01</t>
  </si>
  <si>
    <t>EXTINTOR DE INCENDIO CO2, CAPACIDADE = 6 L</t>
  </si>
  <si>
    <t>10.90.02</t>
  </si>
  <si>
    <t>EXTINTOR DE INCENDIO AGUA PRESSURIZADA CAPAC.= 10L</t>
  </si>
  <si>
    <t>10.90.03</t>
  </si>
  <si>
    <t>EXTINTOR DE INCENDIO  TIPO PO QUIMICO - 6KG</t>
  </si>
  <si>
    <t>10.90.04</t>
  </si>
  <si>
    <t>EXTINTOR PO QUIMICO SECO ABC 4KG CAP.2-A: 20-B: C</t>
  </si>
  <si>
    <t>10.90.05</t>
  </si>
  <si>
    <t>EXTINTOR PO QUIMICO SECO BC 20B:C</t>
  </si>
  <si>
    <t>10.90.14</t>
  </si>
  <si>
    <t>REGISTRO DE GAVETA D=63MM (2 1/2")</t>
  </si>
  <si>
    <t>10.90.15</t>
  </si>
  <si>
    <t>REGISTRO GLOBO D=13MM (1/2")</t>
  </si>
  <si>
    <t>10.90.16</t>
  </si>
  <si>
    <t>REGISTRO GLOBO D=25MM (1")</t>
  </si>
  <si>
    <t>10.90.17</t>
  </si>
  <si>
    <t>REGISTRO GLOBO ANGULAR D= 63 MM P/ HIDRANTE</t>
  </si>
  <si>
    <t>10.90.18</t>
  </si>
  <si>
    <t>ADAPTADOR DE ROSCA 5 FIOS, D= 63 X 38 MM</t>
  </si>
  <si>
    <t>10.90.19</t>
  </si>
  <si>
    <t>ESGUICHO TIPO AGULHETA, JUNTA DE UNIAO D=38 MM</t>
  </si>
  <si>
    <t>10.90.20</t>
  </si>
  <si>
    <t>ABRIGO PARA EXTINTOR INCENDIO CH18 60X40X30 CM</t>
  </si>
  <si>
    <t>10.90.22</t>
  </si>
  <si>
    <t>ABRIGO PARA HIDRANTE INTERNO 75X45X17 CM</t>
  </si>
  <si>
    <t>10.90.23</t>
  </si>
  <si>
    <t>ABRIGO PARA HIDRANTE INTERNO 90X60X17 CM</t>
  </si>
  <si>
    <t>10.90.24</t>
  </si>
  <si>
    <t>SINALIZADOR PARA EXTINTOR DE INCENDIO EM PVC</t>
  </si>
  <si>
    <t>10.90.25</t>
  </si>
  <si>
    <t>HIDRANTE DE RECALQUE COMPLETO EM CX. ALVENARIA</t>
  </si>
  <si>
    <t>10.90.26</t>
  </si>
  <si>
    <t>CHAVE STORZ EM ALUMÍNIO 1 1/2"</t>
  </si>
  <si>
    <t>10.90.28</t>
  </si>
  <si>
    <t>MANGUEIRA FIBRA SINTETICA TIPO 2 D=38 MM X 15 M</t>
  </si>
  <si>
    <t>10.90.29</t>
  </si>
  <si>
    <t>MANGUEIRA FIBRA SINTETICA TIPO 2 D=38 MM X 20 M</t>
  </si>
  <si>
    <t>10.90.32</t>
  </si>
  <si>
    <t>PRESSOSTATO TELEMECANIQUE XML B004, A2511</t>
  </si>
  <si>
    <t>10.90.35</t>
  </si>
  <si>
    <t>MANOMETRO WILLY C/ ESCALA DE LEITURA 0 A 100 PSI</t>
  </si>
  <si>
    <t>10.90.38</t>
  </si>
  <si>
    <t>CILINDRO DE PRESSAO OU MOLA PNEUMATICA D= 150 MM</t>
  </si>
  <si>
    <t>10.90.41</t>
  </si>
  <si>
    <t>QUADRO DE FORÇA P/ MOTOR DE 1,5CV, 220V, TRIFASICO</t>
  </si>
  <si>
    <t>10.90.44</t>
  </si>
  <si>
    <t>CONJ. ELETROBOMBA LEVE 1,5CV, 220V, TRIFASICO</t>
  </si>
  <si>
    <t>10.90.48</t>
  </si>
  <si>
    <t>LUM.DE EMERGENCIA AUTONOMA IE-16 (LAMP.8W)-SAIDA</t>
  </si>
  <si>
    <t>10.90.52</t>
  </si>
  <si>
    <t>VALVULA DE RETENÇAO HORIZONTAL PORTINHOLA D= 13MM</t>
  </si>
  <si>
    <t>10.90.57</t>
  </si>
  <si>
    <t>VALVULA DE RETENÇAO HORIZONTAL PORTINHOLA D= 63MM</t>
  </si>
  <si>
    <t>10.90.77</t>
  </si>
  <si>
    <t>QUADRO DE FORCA P/ MOTOR DE 3CV. 220V TRIFASICO</t>
  </si>
  <si>
    <t>10.90.78</t>
  </si>
  <si>
    <t>CONJ. ELETROBOMBA LEVE 3CV. 220V TRIFASICO</t>
  </si>
  <si>
    <t>10.90.86</t>
  </si>
  <si>
    <t>BOTOEIRA COMANDO MANUAL TIPO LIGA/DESLIGA</t>
  </si>
  <si>
    <t>10.90.87</t>
  </si>
  <si>
    <t>AVISADOR SONORO E VISUAL</t>
  </si>
  <si>
    <t>INSTALAÇAO ELETRICA E TELEFONICA</t>
  </si>
  <si>
    <t>11.01</t>
  </si>
  <si>
    <t>ELETRODUTO PVC RIGIDO, ROSCA, INCLUSIVE CONEXOES</t>
  </si>
  <si>
    <t>11.01.02</t>
  </si>
  <si>
    <t>D= 3/4"</t>
  </si>
  <si>
    <t>11.01.03</t>
  </si>
  <si>
    <t>D= 1"</t>
  </si>
  <si>
    <t>11.01.04</t>
  </si>
  <si>
    <t>D= 1 1/4"</t>
  </si>
  <si>
    <t>11.01.05</t>
  </si>
  <si>
    <t>D= 1 1/2"</t>
  </si>
  <si>
    <t>11.01.06</t>
  </si>
  <si>
    <t>D= 2"</t>
  </si>
  <si>
    <t>11.01.07</t>
  </si>
  <si>
    <t>D= 2 1/2"</t>
  </si>
  <si>
    <t>11.01.08</t>
  </si>
  <si>
    <t>D= 3"</t>
  </si>
  <si>
    <t>11.01.09</t>
  </si>
  <si>
    <t>D= 4"</t>
  </si>
  <si>
    <t>11.02</t>
  </si>
  <si>
    <t>ELETRODUTO PVC FLEXIVEL CORRUGADO TIGREFLEX/EQUIVALENTE</t>
  </si>
  <si>
    <t>11.02.04</t>
  </si>
  <si>
    <t>D= 25MM (3/4")</t>
  </si>
  <si>
    <t>11.02.05</t>
  </si>
  <si>
    <t>D= 32MM (1")</t>
  </si>
  <si>
    <t>11.03</t>
  </si>
  <si>
    <t>ELETRODUTO SEALTUBO PVC ZINCADO ASPIRADO C/TRACADO</t>
  </si>
  <si>
    <t>11.03.01</t>
  </si>
  <si>
    <t>ELETRODUTO FLEXIVEL SEALTUBO D= 1" OU EQUIVALENTE</t>
  </si>
  <si>
    <t>11.03.02</t>
  </si>
  <si>
    <t>ELETRODUTO FLEXIVEL SEALTUBO D= 1 1/2" OU EQUIVALENTE</t>
  </si>
  <si>
    <t>11.03.03</t>
  </si>
  <si>
    <t>ELETRODUTO FLEXIVEL SEALTUBO D= 2" OU EQUIVALENTE</t>
  </si>
  <si>
    <t>11.05</t>
  </si>
  <si>
    <t>ELETRODUTO GALV. À QUENTE, PESADO, ABNT NBR 5598 OU EQUIVALENTE, INCL. CONEXOES</t>
  </si>
  <si>
    <t>11.05.02</t>
  </si>
  <si>
    <t>11.05.03</t>
  </si>
  <si>
    <t>11.05.04</t>
  </si>
  <si>
    <t>11.05.05</t>
  </si>
  <si>
    <t>11.05.06</t>
  </si>
  <si>
    <t>11.05.07</t>
  </si>
  <si>
    <t>11.05.08</t>
  </si>
  <si>
    <t>11.11</t>
  </si>
  <si>
    <t>ELETROCALHA</t>
  </si>
  <si>
    <t>11.11.01</t>
  </si>
  <si>
    <t>ELETROCALHA PERFURADA CH. 24 C/TAMPA - 100X50 MM</t>
  </si>
  <si>
    <t>11.11.02</t>
  </si>
  <si>
    <t>ELETROCALHA PERFURADA CH. 24 C/ TAMPA - 100X75 MM</t>
  </si>
  <si>
    <t>11.11.03</t>
  </si>
  <si>
    <t>ELETROCALHA PERFURADA CH. 24 C/ TAMPA - 100X100 MM</t>
  </si>
  <si>
    <t>11.11.04</t>
  </si>
  <si>
    <t>ELETROCALHA PERFURADA CH. 24 C/ TAMPA - 150X50 MM</t>
  </si>
  <si>
    <t>11.11.05</t>
  </si>
  <si>
    <t>ELETROCALHA PERFURADA CH. 24 C/ TAMPA - 200X100 MM</t>
  </si>
  <si>
    <t>11.11.06</t>
  </si>
  <si>
    <t>ELETROCALHA PERFURADA CH. 20 C/ TAMPA - 400X100 MM</t>
  </si>
  <si>
    <t>11.11.10</t>
  </si>
  <si>
    <t>SUPORTE VERTICAL P /ELETROCALHA 100X50 MM</t>
  </si>
  <si>
    <t>11.11.11</t>
  </si>
  <si>
    <t>SUPORTE VERTICAL P/ ELETROCALHA 100X75 MM</t>
  </si>
  <si>
    <t>11.11.12</t>
  </si>
  <si>
    <t>SUPORTE VERTICAL P/ELETROCALHA 150X75 MM</t>
  </si>
  <si>
    <t>11.11.13</t>
  </si>
  <si>
    <t xml:space="preserve">SUPORTE VERTICAL P/ELETROCALHA 200X100 MM </t>
  </si>
  <si>
    <t>11.11.16</t>
  </si>
  <si>
    <t>MÃO FRANCESA SIMPLES 100MM P/ ELETROCALHA</t>
  </si>
  <si>
    <t>11.11.17</t>
  </si>
  <si>
    <t>MÃO FRANCESA SIMPLES 200MM P/ ELETROCALHA</t>
  </si>
  <si>
    <t>11.11.18</t>
  </si>
  <si>
    <t>MÃO FRANCESA SIMPLES 400MM P/ ELETROCALHA</t>
  </si>
  <si>
    <t>11.11.19</t>
  </si>
  <si>
    <t>VERGALHÃO DE AÇO ROSCA TOTAL D=1/4" L=3000MM</t>
  </si>
  <si>
    <t>11.11.20</t>
  </si>
  <si>
    <t>CURVA HORIZ. 90°  C/  TAMPA P/  ELETROCALHA  100X50 MM</t>
  </si>
  <si>
    <t>11.11.21</t>
  </si>
  <si>
    <t>CURVA HORIZ. 90°  C/ TAMPA P/ ELETROCALHA 100X75 MM</t>
  </si>
  <si>
    <t>11.11.22</t>
  </si>
  <si>
    <t>CURVA HORIZ. 90°  C/ TAMPA P/ ELETROCALHA  100X100 MM</t>
  </si>
  <si>
    <t>11.11.23</t>
  </si>
  <si>
    <t>CURVA HORIZ. 90°  C/ TAMPA P/ ELETROCALHA  150X50 MM</t>
  </si>
  <si>
    <t>11.11.24</t>
  </si>
  <si>
    <t>CURVA HORIZ.  90° C/ TAMPA  P/ ELETROCALHA 200X100MM</t>
  </si>
  <si>
    <t>11.11.25</t>
  </si>
  <si>
    <t>CURVA HORIZ. 90° C/ TAMPA P/ ELETROCALHA  400X100 MM</t>
  </si>
  <si>
    <t>11.11.30</t>
  </si>
  <si>
    <t>CURVA VERT. MULTI FUNÇÃO 45°/90°  P/ ELETR. 100X50 MM</t>
  </si>
  <si>
    <t>11.11.31</t>
  </si>
  <si>
    <t>CURVA VERT. MULTI FUNÇÃO 45°/ 90°  P/ ELETR. 100X75 MM</t>
  </si>
  <si>
    <t>11.11.32</t>
  </si>
  <si>
    <t>CURVA VERT. MULTI FUNÇÃO 45°/ 90°  P/ ELETR. 100X100MM</t>
  </si>
  <si>
    <t>11.11.33</t>
  </si>
  <si>
    <t>CURVA VERT. MULTI FUNÇÃO 45°/ 90°  P/ ELETR. 150X50 MM</t>
  </si>
  <si>
    <t>11.11.34</t>
  </si>
  <si>
    <t>CURVA VERT. MULTI FUNÇÃO 45°/ 90°  P/ ELETR. 200X100 MM</t>
  </si>
  <si>
    <t>11.11.35</t>
  </si>
  <si>
    <t>CURVA VERT. MULTI FUNÇÃO 45°/ 90°  P/ ELETR. 400X100 MM</t>
  </si>
  <si>
    <t>11.11.40</t>
  </si>
  <si>
    <t xml:space="preserve">DERIVAÇÃO  "T" HORIZ. 90°  P/ ELETR. 100X50 MM </t>
  </si>
  <si>
    <t>11.11.41</t>
  </si>
  <si>
    <t xml:space="preserve">DERIVAÇÃO  "T" HORIZ. 90°  P/ ELETR. 100X75 MM </t>
  </si>
  <si>
    <t>11.11.42</t>
  </si>
  <si>
    <t xml:space="preserve">DERIVAÇÃO  "T" HORIZ. 90°  P/ ELETR. 100X100 MM </t>
  </si>
  <si>
    <t>11.11.43</t>
  </si>
  <si>
    <t xml:space="preserve">DERIVAÇÃO  "T" HORIZ. 90°  P/ ELETR. 150X50 MM </t>
  </si>
  <si>
    <t>11.11.44</t>
  </si>
  <si>
    <t xml:space="preserve">DERIVAÇÃO  "T" HORIZ. 90°  P/ ELETR. 200X100 MM </t>
  </si>
  <si>
    <t>11.11.45</t>
  </si>
  <si>
    <t xml:space="preserve">DERIVAÇÃO  "T" HORIZ. 90°  P/ ELETR. 400X100 MM </t>
  </si>
  <si>
    <t>11.11.50</t>
  </si>
  <si>
    <t>FLANGE DE ACABAMENTO   P/ ELETR. 100X50 MM</t>
  </si>
  <si>
    <t>11.11.51</t>
  </si>
  <si>
    <t>FLANGE DE ACABAMENTO P/ ELETR. 100X75 MM</t>
  </si>
  <si>
    <t>11.11.52</t>
  </si>
  <si>
    <t>FLANGE DE ACABAMENTO P/ ELETR. 100X100 MM</t>
  </si>
  <si>
    <t>11.11.53</t>
  </si>
  <si>
    <t>FLANGE DE ACABAMENTO P/ ELETR. 150X50 MM</t>
  </si>
  <si>
    <t>11.11.54</t>
  </si>
  <si>
    <t>FLANGE DE ACABAMENTO P/ ELETR. 200X100 MM</t>
  </si>
  <si>
    <t>11.11.55</t>
  </si>
  <si>
    <t>FLANGE DE ACABAMENTO P/ ELETR. 400X100 MM</t>
  </si>
  <si>
    <t>11.11.60</t>
  </si>
  <si>
    <t>TERMINAL PARA ELETROCALHA  100X50 MM</t>
  </si>
  <si>
    <t>11.11.61</t>
  </si>
  <si>
    <t>TERMINAL PARA ELETROCALHA  100X75 MM</t>
  </si>
  <si>
    <t>11.11.62</t>
  </si>
  <si>
    <t>TERMINAL PARA ELETROCALHA  100X100 MM</t>
  </si>
  <si>
    <t>11.11.63</t>
  </si>
  <si>
    <t>TERMINAL PARA ELETROCALHA  150X50 MM</t>
  </si>
  <si>
    <t>11.11.64</t>
  </si>
  <si>
    <t>TERMINAL PARA ELETROCALHA 200X100 MM</t>
  </si>
  <si>
    <t>11.11.65</t>
  </si>
  <si>
    <t>TERMINAL PARA ELETROCALHA  400X100 MM</t>
  </si>
  <si>
    <t>11.11.66</t>
  </si>
  <si>
    <t>TALA RETA P/ EMENDA DE ELETROCALHA 50MM</t>
  </si>
  <si>
    <t>11.11.67</t>
  </si>
  <si>
    <t>TALA RETA P/ EMENDA DE ELETROCALHA 75MM</t>
  </si>
  <si>
    <t>11.11.68</t>
  </si>
  <si>
    <t>TALA RETA P/ EMENDA DE ELETROCALHA 100MM</t>
  </si>
  <si>
    <t>11.11.70</t>
  </si>
  <si>
    <t>REDUÇÃO CONCENTRICA  150X50 P/ 100/75/50 X50 MM</t>
  </si>
  <si>
    <t>11.12</t>
  </si>
  <si>
    <t>PERFILADO E ACESSORIO, INCLUSIVE CONEXOES</t>
  </si>
  <si>
    <t>11.12.01</t>
  </si>
  <si>
    <t>PERFILADO CH 22 PERFURADO  COM TAMPA  38 x 38 MM</t>
  </si>
  <si>
    <t>11.12.10</t>
  </si>
  <si>
    <t>VERGALHÃO DE AÇO ROSCA TOTAL D=3/8" L=3000MM</t>
  </si>
  <si>
    <t>11.12.11</t>
  </si>
  <si>
    <t>GANCHO CURTO P/ PERFILADO FIXADO NO TETO</t>
  </si>
  <si>
    <t>11.12.12</t>
  </si>
  <si>
    <t>GANCHO CURTO PARA LUMINARIA</t>
  </si>
  <si>
    <t>11.12.13</t>
  </si>
  <si>
    <t>GANCHO LONGO PARA PERFILADO</t>
  </si>
  <si>
    <t>11.12.14</t>
  </si>
  <si>
    <t>SAIDA LATERAL DUPLA  3/4"</t>
  </si>
  <si>
    <t>11.12.15</t>
  </si>
  <si>
    <t>SAIDA FINAL 3/4"</t>
  </si>
  <si>
    <t>11.12.16</t>
  </si>
  <si>
    <t>SAIDA SUPERIOR 3/4"</t>
  </si>
  <si>
    <t>11.12.17</t>
  </si>
  <si>
    <t>PROLONGADOR SEXTAVADO GALV. P/  TIRANTE 1/4"X50  MM</t>
  </si>
  <si>
    <t>11.12.18</t>
  </si>
  <si>
    <t>JUNÇÃO INTERNA "I"</t>
  </si>
  <si>
    <t>11.12.19</t>
  </si>
  <si>
    <t>JUNÇÃO INTERNA "L"</t>
  </si>
  <si>
    <t>11.12.20</t>
  </si>
  <si>
    <t>JUNÇÃO INTERNA "T"</t>
  </si>
  <si>
    <t>11.12.21</t>
  </si>
  <si>
    <t>JUNÇÃO INTERNA "X"</t>
  </si>
  <si>
    <t>11.12.30</t>
  </si>
  <si>
    <t xml:space="preserve">CAIXA REF.114- 70- G COM TOMADA 10A 250V E FIXAÇÃO </t>
  </si>
  <si>
    <t>11.12.31</t>
  </si>
  <si>
    <t xml:space="preserve">CAIXA REF 114 -71-G  COM TOMADA 20A 250V  E FIXAÇÃO </t>
  </si>
  <si>
    <t>11.14</t>
  </si>
  <si>
    <t>CAIXA E ACESSORIOS</t>
  </si>
  <si>
    <t>11.14.03</t>
  </si>
  <si>
    <t>CAIXA 2" X 4" P/ TOMADA DE PISO, REF. TP04 OU EQUIVALENTE.</t>
  </si>
  <si>
    <t>11.14.04</t>
  </si>
  <si>
    <t>DE PASSAGEM, EMBUTIR 230X230X102MM CPE-20 OU EQUIVALENTE</t>
  </si>
  <si>
    <t>11.14.06</t>
  </si>
  <si>
    <t>DE PASSAGEM, EMBUTIR 330X330X122MM CPE-30 OU EQUIVALENTE</t>
  </si>
  <si>
    <t>11.14.09</t>
  </si>
  <si>
    <t>DE PASSAGEM P/ PISO 100X100X60MM -WETZEL OU EQUIVALENTE</t>
  </si>
  <si>
    <t>11.14.10</t>
  </si>
  <si>
    <t>DE PASSAGEM P/PISO 150X150X100MM-WETZEL OU EQUIVALENTE</t>
  </si>
  <si>
    <t>11.14.11</t>
  </si>
  <si>
    <t>DE PASSAGEM P/ PISO 200X200X100MM-WETZEL OU EQUIVALENTE</t>
  </si>
  <si>
    <t>11.14.12</t>
  </si>
  <si>
    <t>DE PASSAGEM P/ PISO 300X300X120MM-WETZEL OU EQUIVALENTE</t>
  </si>
  <si>
    <t>11.14.14</t>
  </si>
  <si>
    <t>DE PASSAGEM P/PISO 400X400X200MM-WETZEL OU EQUIVALENTE</t>
  </si>
  <si>
    <t>11.14.16</t>
  </si>
  <si>
    <t>DE PASSAGEM SOBREPOR C/SAIDAS 152X152X82MM  CPS-15 OU EQUIVALENTE</t>
  </si>
  <si>
    <t>11.14.17</t>
  </si>
  <si>
    <t>DE PASSAGEM SOBREPOR C/SAIDAS 202X202X102MM CPS-20 OU EQUIVALENTE</t>
  </si>
  <si>
    <t>11.14.19</t>
  </si>
  <si>
    <t>DE PASSAGEM SOBREPOR C/SAIDAS 302X302X122MM CPS-30 OU EQUIVALENTE</t>
  </si>
  <si>
    <t>11.14.20</t>
  </si>
  <si>
    <t>CAIXA DE PASSAGEM EM PVC 4"X2" PRETA P/ELETRODUTO ROSCÁVEL/SOLDÁVEL</t>
  </si>
  <si>
    <t>11.14.21</t>
  </si>
  <si>
    <t>CAIXA DE PASSAGEM EM PVC 4"X4" AMARELA P/ELETRODUTO FLEXIVEL CORRUGADO</t>
  </si>
  <si>
    <t>11.14.23</t>
  </si>
  <si>
    <t>DE EMBUTIR OCTOGONAL PVC 4X4" TIGRE OU EQUIVALENTE</t>
  </si>
  <si>
    <t>11.14.24</t>
  </si>
  <si>
    <t>DE FERRO ESMALTADO RETANGULAR 2" X 4" P.THOMEU/EQUIVALENTE</t>
  </si>
  <si>
    <t>11.14.25</t>
  </si>
  <si>
    <t>DE FERRO ESMALTADO QUADRADA   4" X 4" P.THOMEU/EQUIVALENTE</t>
  </si>
  <si>
    <t>11.14.26</t>
  </si>
  <si>
    <t>DE FERRO ESMALTADO OCTOGONAL  3" X 3" P.THOMEU/EQUIVALENTE</t>
  </si>
  <si>
    <t>11.14.28</t>
  </si>
  <si>
    <t>DE FERRO ESMALTADO COM FUNDO MOVEL 2" P.THOMEU/EQUIVALENTE</t>
  </si>
  <si>
    <t>11.14.29</t>
  </si>
  <si>
    <t>DE FERRO ESMALTADO HEXAGONAL COM FUNDO MOVEL 3"</t>
  </si>
  <si>
    <t>11.14.30</t>
  </si>
  <si>
    <t>DE FERRO ESMALTADO COM FUNDO MOVEL 4" P.THOMEU/EQUIVALENTE</t>
  </si>
  <si>
    <t>11.14.31</t>
  </si>
  <si>
    <t>DE FERRO ESMALTADO C/FUNDO MOVEL OCTOGONAL DUPLO</t>
  </si>
  <si>
    <t>11.14.32</t>
  </si>
  <si>
    <t>CAIXA OCTOGONAL FUNDO MOVEL EM PVC 4"X4" AMARELA P/ELETRODUTO FLEXIVEL CORRUGADO</t>
  </si>
  <si>
    <t>11.14.34</t>
  </si>
  <si>
    <t>CAIXA DE PASSAGEM EM PVC 4"X2" AMARELA P/ELETRODUTO FLEXIVEL CORRUGADO</t>
  </si>
  <si>
    <t>11.14.35</t>
  </si>
  <si>
    <t>CAIXA DE EMBUTIR 4X2" REF. AQUATIC PIAL OU EQUIVALENTE</t>
  </si>
  <si>
    <t>11.14.37</t>
  </si>
  <si>
    <t>TIPO 1, 30X30X40CM C/FUNDO DE BRITA E TAMPA CONCR.</t>
  </si>
  <si>
    <t>11.14.38</t>
  </si>
  <si>
    <t>TIPO 2, 40x40x60CM C/FUNDO DE BRITA E TAMPA CONCR.</t>
  </si>
  <si>
    <t>11.14.39</t>
  </si>
  <si>
    <t>TIPO 3, 50x50x60CM C/FUNDO DE BRITA E TAMPA CONCR.</t>
  </si>
  <si>
    <t>11.14.40</t>
  </si>
  <si>
    <t>25X25X50CM C/ FUNDO DE BRITA E TAMPA DE CONCRETO</t>
  </si>
  <si>
    <t>11.14.42</t>
  </si>
  <si>
    <t>ALVEN. E CONC. 40X40X60CM C/TAMPA DE FERRO FUNDIDO</t>
  </si>
  <si>
    <t>11.14.44</t>
  </si>
  <si>
    <t>P/ REFLETOR TIPO 1, 70x70x50 CM, COM GRADE</t>
  </si>
  <si>
    <t>11.14.46</t>
  </si>
  <si>
    <t>P/ REFLETOR TIPO 2, 90x90x65 CM, COM GRADE</t>
  </si>
  <si>
    <t>11.14.49</t>
  </si>
  <si>
    <t>TIPO ZA PASSEIO COM TAMPA ARTICULADA 28X28X40 CM</t>
  </si>
  <si>
    <t>11.14.50</t>
  </si>
  <si>
    <t>TIPO ZB PASSEIO COM TAMPA ARTICULADA 52X44X77 CM</t>
  </si>
  <si>
    <t>11.14.51</t>
  </si>
  <si>
    <t>TIPO ZC PASSEIO COM TAMPA ARTICULADA 90X90X82 CM</t>
  </si>
  <si>
    <t>11.15</t>
  </si>
  <si>
    <t>QUADRO DISTRIBUIÇAO DE CIRCUITOS</t>
  </si>
  <si>
    <t>11.15.01</t>
  </si>
  <si>
    <t>ATE 6 CIRCUITOS</t>
  </si>
  <si>
    <t>11.15.02</t>
  </si>
  <si>
    <t>ATE 12 CIRCUITOS</t>
  </si>
  <si>
    <t>11.15.31</t>
  </si>
  <si>
    <t>C/ BARRAMENTO 100A, 16 POSICOES - PADRAO DIN</t>
  </si>
  <si>
    <t>11.17</t>
  </si>
  <si>
    <t xml:space="preserve">CONDULETE </t>
  </si>
  <si>
    <t>11.17.02</t>
  </si>
  <si>
    <t>CONDULETE D= 3/4"</t>
  </si>
  <si>
    <t>11.17.06</t>
  </si>
  <si>
    <t>CONDULETE D= 1"</t>
  </si>
  <si>
    <t>11.17.09</t>
  </si>
  <si>
    <t>CONDULETE D= 2"</t>
  </si>
  <si>
    <t>11.17.10</t>
  </si>
  <si>
    <t>CONDULETE DUPLO 3/4</t>
  </si>
  <si>
    <t>11.17.15</t>
  </si>
  <si>
    <t>TAMPA CEGA P/ CONDULETE D= 3/4"</t>
  </si>
  <si>
    <t>11.17.17</t>
  </si>
  <si>
    <t>CONJ. TAMPA E INTERRUPTOR SIMPLES P/ COND. 3/4"</t>
  </si>
  <si>
    <t>11.17.18</t>
  </si>
  <si>
    <t>CONJ. TAMPA E INTERRUPTOR PARALELO P/ COND. 3/4"</t>
  </si>
  <si>
    <t>11.17.20</t>
  </si>
  <si>
    <t>CONJ. TAMPA E 2 INTERRUPTOR SIMPLES P/COND. 3/4"</t>
  </si>
  <si>
    <t>11.17.28</t>
  </si>
  <si>
    <t>CONJ. TAMPA COM  TOMADA  PADRÃO BRASILEIRO EM CONDULETE</t>
  </si>
  <si>
    <t>11.17.30</t>
  </si>
  <si>
    <t>CJ TAMPA C/ 1 TOMADA 2P+T E UNIVERSAL</t>
  </si>
  <si>
    <t>11.17.36</t>
  </si>
  <si>
    <t>CONJ. TAMPA C/  INTER E TOMADA PADRAO BRASILEIRO EM CONDULETE</t>
  </si>
  <si>
    <t>11.18</t>
  </si>
  <si>
    <t>DISJUNTOR TERMOMAGNETICO (240V-60HRZ) - PADRAO NEMA</t>
  </si>
  <si>
    <t>11.18.07</t>
  </si>
  <si>
    <t>MONOPOLAR 5KA 40A</t>
  </si>
  <si>
    <t>11.18.10</t>
  </si>
  <si>
    <t>MONOPOLAR 5KA 70A</t>
  </si>
  <si>
    <t>11.18.16</t>
  </si>
  <si>
    <t>BIPOLAR 10KA 40A</t>
  </si>
  <si>
    <t>11.18.18</t>
  </si>
  <si>
    <t>BIPOLAR 10KA 60A</t>
  </si>
  <si>
    <t>11.18.28</t>
  </si>
  <si>
    <t>TRIPOLAR 10KA 40A</t>
  </si>
  <si>
    <t>11.18.30</t>
  </si>
  <si>
    <t>TRIPOLAR 10KA 60A</t>
  </si>
  <si>
    <t>11.18.31</t>
  </si>
  <si>
    <t>TRIPOLAR 10KA 70A</t>
  </si>
  <si>
    <t>11.18.33</t>
  </si>
  <si>
    <t>TRIPOLAR 10KA 100A</t>
  </si>
  <si>
    <t>11.18.34</t>
  </si>
  <si>
    <t>TRIPOLAR 10KA 120A</t>
  </si>
  <si>
    <t>11.18.36</t>
  </si>
  <si>
    <t>TRIPOLAR 10KA 150A</t>
  </si>
  <si>
    <t>11.18.37</t>
  </si>
  <si>
    <t>TRIPOLAR 10KA 175A</t>
  </si>
  <si>
    <t>11.18.38</t>
  </si>
  <si>
    <t>TRIPOLAR 10KA 200A</t>
  </si>
  <si>
    <t>11.19</t>
  </si>
  <si>
    <t>DISJUNTOR TERMOMAGNETICO (240V-60HRZ) PADRAO DIN</t>
  </si>
  <si>
    <t>11.19.01</t>
  </si>
  <si>
    <t>MONOPOLAR 10A</t>
  </si>
  <si>
    <t>11.19.02</t>
  </si>
  <si>
    <t>MONOPOLAR 16A</t>
  </si>
  <si>
    <t>11.19.03</t>
  </si>
  <si>
    <t>MONOPOLAR 20A</t>
  </si>
  <si>
    <t>11.19.04</t>
  </si>
  <si>
    <t>MONOPOLAR 25A</t>
  </si>
  <si>
    <t>11.19.05</t>
  </si>
  <si>
    <t>MONOPOLAR 32A</t>
  </si>
  <si>
    <t>11.19.06</t>
  </si>
  <si>
    <t>MONOPOLAR 40A</t>
  </si>
  <si>
    <t>11.19.07</t>
  </si>
  <si>
    <t>MONOPOLAR 50A</t>
  </si>
  <si>
    <t>11.19.08</t>
  </si>
  <si>
    <t>MONOPOLAR 63A</t>
  </si>
  <si>
    <t>11.19.09</t>
  </si>
  <si>
    <t>BIPOLAR 10A</t>
  </si>
  <si>
    <t>11.19.10</t>
  </si>
  <si>
    <t>BIPOLAR 16A</t>
  </si>
  <si>
    <t>11.19.11</t>
  </si>
  <si>
    <t>BIPOLAR 20A</t>
  </si>
  <si>
    <t>11.19.12</t>
  </si>
  <si>
    <t>BIPOLAR 25A</t>
  </si>
  <si>
    <t>11.19.13</t>
  </si>
  <si>
    <t>BIPOLAR 32A</t>
  </si>
  <si>
    <t>11.19.14</t>
  </si>
  <si>
    <t>BIPOLAR 40A</t>
  </si>
  <si>
    <t>11.19.15</t>
  </si>
  <si>
    <t>BIPOLAR 50A</t>
  </si>
  <si>
    <t>11.19.16</t>
  </si>
  <si>
    <t>BIPOLAR 63A</t>
  </si>
  <si>
    <t>11.19.17</t>
  </si>
  <si>
    <t>TRIPOLAR 10A</t>
  </si>
  <si>
    <t>11.19.18</t>
  </si>
  <si>
    <t>TRIPOLAR 16A</t>
  </si>
  <si>
    <t>11.19.19</t>
  </si>
  <si>
    <t>TRIPOLAR 20A</t>
  </si>
  <si>
    <t>11.19.20</t>
  </si>
  <si>
    <t>TRIPOLAR 25A</t>
  </si>
  <si>
    <t>11.19.21</t>
  </si>
  <si>
    <t>TRIPOLAR 32A</t>
  </si>
  <si>
    <t>11.19.22</t>
  </si>
  <si>
    <t>TRIPOLAR 40A</t>
  </si>
  <si>
    <t>11.19.23</t>
  </si>
  <si>
    <t>TRIPOLAR 50A</t>
  </si>
  <si>
    <t>11.19.24</t>
  </si>
  <si>
    <t>TRIPOLAR 63A</t>
  </si>
  <si>
    <t>11.20</t>
  </si>
  <si>
    <t>INTERRUPTOR DIFERENCIAL RESIDUAL</t>
  </si>
  <si>
    <t>11.20.01</t>
  </si>
  <si>
    <t>BIPOLAR 25A-30MA,2MOD.REF:WRX22530 ELETROMAR/EQUIVALENTE</t>
  </si>
  <si>
    <t>11.20.02</t>
  </si>
  <si>
    <t>BIPOLAR 40A-30MA, 2 MOD. REF. WRX 24030 ELETROMAR OU EQUIVALENTE</t>
  </si>
  <si>
    <t>11.22</t>
  </si>
  <si>
    <t>CHAVE/FUSIVEL/RELE FOTOELETR. TECNOWATT OU EQUIVALENTE</t>
  </si>
  <si>
    <t>11.22.01</t>
  </si>
  <si>
    <t>RELE FOTOELETRICO 1200VA RM-10 - 120V OU EQUIVALENTE</t>
  </si>
  <si>
    <t>11.22.02</t>
  </si>
  <si>
    <t>RELE FOTOELETRICO 1800VA RM-10 - 220V OU EQUIVALENTE</t>
  </si>
  <si>
    <t>11.22.03</t>
  </si>
  <si>
    <t>BASE P/ RELE FOTOELETRICO</t>
  </si>
  <si>
    <t>11.22.05</t>
  </si>
  <si>
    <t>CHAVE MAGNETICA EXTERNA 1 X 30 A  MOD. 6904 OU EQUIVALENTE</t>
  </si>
  <si>
    <t>11.22.06</t>
  </si>
  <si>
    <t>CHAVE MAGNETICA EXTERNA 1 X 50 A  MOD. 6905 OU EQUIVALENTE</t>
  </si>
  <si>
    <t>11.22.07</t>
  </si>
  <si>
    <t>CHAVE MAGNETICA EXTERNA 2 X 30 A  MOD. 6906 OU EQUIVALENTE</t>
  </si>
  <si>
    <t>11.23</t>
  </si>
  <si>
    <t>FIO COM ISOLAMENTO NÃO HALOGÊNO 750V</t>
  </si>
  <si>
    <t>11.23.04</t>
  </si>
  <si>
    <t>CONDUTOR #  1,5 MM2</t>
  </si>
  <si>
    <t>11.23.05</t>
  </si>
  <si>
    <t>CONDUTOR #  2,5 MM2</t>
  </si>
  <si>
    <t>11.23.06</t>
  </si>
  <si>
    <t>CONDUTOR #  4,0 MM2</t>
  </si>
  <si>
    <t>11.23.07</t>
  </si>
  <si>
    <t>CONDUTOR #  6,0 MM2</t>
  </si>
  <si>
    <t>11.23.08</t>
  </si>
  <si>
    <t>CONDUTOR # 10,0 MM2</t>
  </si>
  <si>
    <t>11.24</t>
  </si>
  <si>
    <t>CABO FLEXÍVEL NÃO HALOGÊNO</t>
  </si>
  <si>
    <t>11.24.04</t>
  </si>
  <si>
    <t>#   1,5 MM2, ISOLAMENTO 750V</t>
  </si>
  <si>
    <t>11.24.05</t>
  </si>
  <si>
    <t>#   2,5 MM2, ISOLAMENTO 750V</t>
  </si>
  <si>
    <t>11.24.06</t>
  </si>
  <si>
    <t>#   4,0 MM2, ISOLAMENTO 750V</t>
  </si>
  <si>
    <t>11.24.07</t>
  </si>
  <si>
    <t>#   6,0 MM2, ISOLAMENTO 750V</t>
  </si>
  <si>
    <t>11.24.08</t>
  </si>
  <si>
    <t>#  10,0 MM2, ISOLAMENTO 750V</t>
  </si>
  <si>
    <t>11.24.09</t>
  </si>
  <si>
    <t>#  16,0 MM2, ISOLAMENTO 750V</t>
  </si>
  <si>
    <t>11.24.10</t>
  </si>
  <si>
    <t>#  25,0 MM2, ISOLAMENTO 750V</t>
  </si>
  <si>
    <t>11.24.11</t>
  </si>
  <si>
    <t>#  35,0 MM2, ISOLAMENTO 750V</t>
  </si>
  <si>
    <t>11.24.12</t>
  </si>
  <si>
    <t>#  50,0 MM2, ISOLAMENTO 750V</t>
  </si>
  <si>
    <t>11.24.13</t>
  </si>
  <si>
    <t>#  70,0 MM2, ISOLAMENTO 750V</t>
  </si>
  <si>
    <t>11.24.14</t>
  </si>
  <si>
    <t>#  95,0 MM2, ISOLAMENTO 750V</t>
  </si>
  <si>
    <t>11.24.15</t>
  </si>
  <si>
    <t># 120,0 MM2, ISOLAMENTO 750V</t>
  </si>
  <si>
    <t>11.24.40</t>
  </si>
  <si>
    <t>C/1 CONDUTOR # 1 X   1,5 MM2, ISOLAMENTO 1KV</t>
  </si>
  <si>
    <t>11.24.41</t>
  </si>
  <si>
    <t>11.24.42</t>
  </si>
  <si>
    <t>C/1 CONDUTOR # 1 X   4,0 MM2, ISOLAMENTO 1KV</t>
  </si>
  <si>
    <t>11.24.43</t>
  </si>
  <si>
    <t>C/1 CONDUTOR # 1 X   6,0 MM2, ISOLAMENTO 1KV</t>
  </si>
  <si>
    <t>11.24.44</t>
  </si>
  <si>
    <t>C/1 CONDUTOR # 1 X  10,0 MM2, ISOLAMENTO 1KV</t>
  </si>
  <si>
    <t>11.24.45</t>
  </si>
  <si>
    <t>C/1 CONDUTOR # 1 X  16,0 MM2, ISOLAMENTO 1KV</t>
  </si>
  <si>
    <t>11.24.46</t>
  </si>
  <si>
    <t>C/1 CONDUTOR # 1 X  25,0 MM2, ISOLAMENTO 1KV</t>
  </si>
  <si>
    <t>11.24.47</t>
  </si>
  <si>
    <t>C/1 CONDUTOR # 1 X  35,0 MM2, ISOLAMENTO 1KV</t>
  </si>
  <si>
    <t>11.24.48</t>
  </si>
  <si>
    <t>C/1 CONDUTOR # 1 X  50,0 MM2, ISOLAMENTO 1KV</t>
  </si>
  <si>
    <t>11.24.49</t>
  </si>
  <si>
    <t>C/1 CONDUTOR # 1 X  70,0 MM2, ISOLAMENTO 1KV</t>
  </si>
  <si>
    <t>11.24.50</t>
  </si>
  <si>
    <t>C/1 CONDUTOR # 1 X  95,0 MM2, ISOLAMENTO 1KV</t>
  </si>
  <si>
    <t>11.24.51</t>
  </si>
  <si>
    <t>C/1 CONDUTOR # 1 X 120,0 MM2, ISOLAMENTO 1KV</t>
  </si>
  <si>
    <t>11.24.52</t>
  </si>
  <si>
    <t>C/1 CONDUTOR # 1 X 150,0 MM2, ISOLAMENTO 1KV</t>
  </si>
  <si>
    <t>11.24.53</t>
  </si>
  <si>
    <t>C/1 CONDUTOR # 1 X 185,0 MM2, ISOLAMENTO 1KV</t>
  </si>
  <si>
    <t>11.24.54</t>
  </si>
  <si>
    <t>C/1 CONDUTOR # 1 X 240,0 MM2, ISOLAMENTO 1KV</t>
  </si>
  <si>
    <t>11.30</t>
  </si>
  <si>
    <t>INTERRUPTOR, TOMADA E ACESS. SILENTOQUE PIAL/EQUIVALENTE</t>
  </si>
  <si>
    <t>11.30.13</t>
  </si>
  <si>
    <t>INTERRUPTOR SIMPLES  10A/250V R.1000 SEM PLACA OU EQUIVALENTE</t>
  </si>
  <si>
    <t>11.30.14</t>
  </si>
  <si>
    <t>INTERRUPTOR PARALELO 10A/250V R.1001 SEM PLACA OU EQUIVALENTE</t>
  </si>
  <si>
    <t>11.30.21</t>
  </si>
  <si>
    <t>TOMADA 10A/250V-2P   SEM PLACA R.54328 SILENTOQUE OU EQUIVALENTE</t>
  </si>
  <si>
    <t>11.30.22</t>
  </si>
  <si>
    <t>TOMADA 2P+T 10A-250V, S/ PLACA REF.685044 P.LEGRAN OU EQUIVALENTE</t>
  </si>
  <si>
    <t>11.30.23</t>
  </si>
  <si>
    <t>TOMADA 2P+T 20A-250V, SEM PLACA R.54333 OU EQUIVALENTE</t>
  </si>
  <si>
    <t>11.30.38</t>
  </si>
  <si>
    <t>CONJ. COM 2 INTER. SIMPLES R.2000 SEM PLACA OU EQUIVALENTE</t>
  </si>
  <si>
    <t>11.30.39</t>
  </si>
  <si>
    <t>CONJ. 1 INTER.SIMPLES + 1 PARALELO R.2001 S/ PLACA OU EQUIVALENTE</t>
  </si>
  <si>
    <t>11.30.40</t>
  </si>
  <si>
    <t>CONJUNTO 2 INTERRUPTORES PARALELOS S/ PLACA R.2014 OU EQUIVALENTE</t>
  </si>
  <si>
    <t>11.30.44</t>
  </si>
  <si>
    <t>CONJUNTO 3 INTERRUPTORES SIMPLES SEM PLACA R.3000 OU EQUIVALENTE</t>
  </si>
  <si>
    <t>11.30.45</t>
  </si>
  <si>
    <t>CONJ 2 INTERRUP. SIMPLES+1 PARALELO SEM PLACA</t>
  </si>
  <si>
    <t>11.30.46</t>
  </si>
  <si>
    <t>CONJ 1 INTERRUP. SIMPLES+2 PARALELOS SEM PLACA</t>
  </si>
  <si>
    <t>11.30.49</t>
  </si>
  <si>
    <t>PLACA TERMOPLASTICA CINZA 4X4" CEGA PIAL OU EQUIVALENTE</t>
  </si>
  <si>
    <t>11.30.50</t>
  </si>
  <si>
    <t>PLACA TERMOPLASTICA 2X4" COM FURO CENTRAL PIAL/SIM OU EQUIVALENTE</t>
  </si>
  <si>
    <t>11.30.51</t>
  </si>
  <si>
    <t>PLACA TERMOPLASTICA CINZA PARA CAIXA 2" X 4"</t>
  </si>
  <si>
    <t>11.30.52</t>
  </si>
  <si>
    <t>PLACA TERMOPLASTICA CINZA PARA CAIXA 4" X 4"</t>
  </si>
  <si>
    <t>11.31</t>
  </si>
  <si>
    <t>INTERRUPTOR, TOMADA E ACESSORIO-LINHA DECORATIVA</t>
  </si>
  <si>
    <t>11.31.01</t>
  </si>
  <si>
    <t>INTER. SIMPLES (1MOD) 10A-250V-R.6110 00 PIAL/EQUIVALENTE</t>
  </si>
  <si>
    <t>11.31.02</t>
  </si>
  <si>
    <t>INTER. PARAL. (1MOD) 10A-250V-R.6110 01 PIAL/EQUIVALENTE</t>
  </si>
  <si>
    <t>11.31.03</t>
  </si>
  <si>
    <t>INTER. BIP. SIMPLES (1MOD) 10A-250V-R.6120 05 PIAL OU EQUIVALENTE</t>
  </si>
  <si>
    <t>11.31.04</t>
  </si>
  <si>
    <t>INTER. INTERM. (1MOD) 10A-250V-R.6120 07 PIAL/EQUIVALENTE</t>
  </si>
  <si>
    <t>11.31.06</t>
  </si>
  <si>
    <t>TOM. 2P UNIV. (1 MOD) 10A-250V R .6150 40 PIAL/EQUIVALENTE</t>
  </si>
  <si>
    <t>11.31.07</t>
  </si>
  <si>
    <t>TOM. 2P+T UNIV.(2 MOD) 20A-250V R.6150 60 PIAL/EQUIVALENTE</t>
  </si>
  <si>
    <t>11.31.09</t>
  </si>
  <si>
    <t>CIGARRA 50/60HZ 127V - R.6110 40 PIAL/EQUIVALENTE</t>
  </si>
  <si>
    <t>11.31.10</t>
  </si>
  <si>
    <t>ACESS.SAIDA FIO D=11MM (1 MOD) R.6110 48 PIAL/EQUIVALENTE</t>
  </si>
  <si>
    <t>11.31.11</t>
  </si>
  <si>
    <t>PULSADOR P/ CAMPAINHA (1 MOD) 2A-250V R.61002 PIAL OU EQUIVALENTE</t>
  </si>
  <si>
    <t>11.31.12</t>
  </si>
  <si>
    <t>SUPORTE P/ CX 2X4" (I MOD VERT) R.6121 21 PIAL/EQUIVALENTE</t>
  </si>
  <si>
    <t>11.31.13</t>
  </si>
  <si>
    <t>SUPORTE P/ CX 2X4"(ATE 3 MOD) R.6121 22 PIAL/EQUIVALENTE</t>
  </si>
  <si>
    <t>11.31.14</t>
  </si>
  <si>
    <t>SUPORTE P/ CX 4X4"(ATE 6 MOD.)R.6121 24 PIAL/EQUIVALENTE</t>
  </si>
  <si>
    <t>11.31.15</t>
  </si>
  <si>
    <t>PLACA P/CX. 2X4"-LINHA PIALPLUS, PIAL/EQUIVALENTE</t>
  </si>
  <si>
    <t>11.31.16</t>
  </si>
  <si>
    <t>PLACA P/CX. 4X4"-LINHA PIALPLUS, PIAL/EQUIVALENTE</t>
  </si>
  <si>
    <t>11.37</t>
  </si>
  <si>
    <t>LUMINARIA SOBREPOR P/LAMP.FLUOR, REFLETOR ALUMINI0</t>
  </si>
  <si>
    <t>11.37.02</t>
  </si>
  <si>
    <t>1X16W SOQUETE ANTIVIBRAT. REF.3540 ITAIM OU EQUIV.</t>
  </si>
  <si>
    <t>11.37.06</t>
  </si>
  <si>
    <t>2X14W SOQUETE ANTIVIBRAT. REF.3007 ITAIM OU EQUIV.</t>
  </si>
  <si>
    <t>11.37.07</t>
  </si>
  <si>
    <t>2X16W SOQUETE ANTIVIBRAT. REF.3540 ITAIM OU EQUIV.</t>
  </si>
  <si>
    <t>11.37.08</t>
  </si>
  <si>
    <t>2X28W SOQUETE ANTIVIBRAT. REF.3007 ITAIM OU EQUIV.</t>
  </si>
  <si>
    <t>11.37.20</t>
  </si>
  <si>
    <t>2X32W SOQUETE ANTIVIBRAT. REF.3540 ITAIM OU EQUIV.</t>
  </si>
  <si>
    <t>11.37.21</t>
  </si>
  <si>
    <t>2X10W COMPLETA 60CM (LAMPADA LED E SOQUETE)</t>
  </si>
  <si>
    <t>11.37.22</t>
  </si>
  <si>
    <t>2X18W COMPLETA 60CM (LAMPADA LED E SOQUETE)</t>
  </si>
  <si>
    <t>11.37.24</t>
  </si>
  <si>
    <t>2X18W COMPLETA 120CM (LAMPADA LED E SOQUETE)</t>
  </si>
  <si>
    <t>11.37.28</t>
  </si>
  <si>
    <t>LUMINARIA EMERG FAROIS DUPLOS HALOGENIO 55W WETZEL OU EQUIVALENTE</t>
  </si>
  <si>
    <t>11.37.29</t>
  </si>
  <si>
    <t>2X18W CIRCULAR COMPACTA REF.BLENDA ITAIM/EQUIV.</t>
  </si>
  <si>
    <t>11.37.30</t>
  </si>
  <si>
    <t>2X32W FLUORESC. SOBREPOR REF.LPT-22 ITAIM OU EQUIV</t>
  </si>
  <si>
    <t>11.37.31</t>
  </si>
  <si>
    <t>2X32W/127W SOBREPOR REF.OCT 1369 INDELPA OU EQUIV.</t>
  </si>
  <si>
    <t>11.38</t>
  </si>
  <si>
    <t>LUMINARIA EMBUTIR P/LAMP. FLUOR. REFLETOR ALUMINIO</t>
  </si>
  <si>
    <t>11.38.02</t>
  </si>
  <si>
    <t>1X16W SOQUETE ANTIVIBRAT. REF.2540 ITAIM OU EQUIV.</t>
  </si>
  <si>
    <t>11.38.03</t>
  </si>
  <si>
    <t>1X28W SOQUETE ANTIVIBRAT. REF.2837 ITAIM OU EQUIV.</t>
  </si>
  <si>
    <t>11.38.04</t>
  </si>
  <si>
    <t>1X32W SOQUETE ANTIVIBRAT. REF.2540 ITAIM OU EQUIV.</t>
  </si>
  <si>
    <t>11.38.05</t>
  </si>
  <si>
    <t>2X14W SOQUETE ANTIVIBRAT. REF.2007 ITAIM OU EQUIV.</t>
  </si>
  <si>
    <t>11.38.06</t>
  </si>
  <si>
    <t>2X16W SOQUETE ANTIVIBRAT. REF.2540 ITAIM OU EQUIV.</t>
  </si>
  <si>
    <t>11.38.07</t>
  </si>
  <si>
    <t>2X28W SOQUETE ANTIVIBRAT. REF.2007 ITAIM OU EQUIV.</t>
  </si>
  <si>
    <t>11.38.08</t>
  </si>
  <si>
    <t>2X32W SOQUETE ANTIVIBRAT. REF.2540 ITAIM OU EQUIV.</t>
  </si>
  <si>
    <t>11.38.09</t>
  </si>
  <si>
    <t>11.38.10</t>
  </si>
  <si>
    <t>11.38.12</t>
  </si>
  <si>
    <t>11.43</t>
  </si>
  <si>
    <t>LUMINARIA PARA TETO</t>
  </si>
  <si>
    <t>11.43.02</t>
  </si>
  <si>
    <t>GLOBO VIDRO ESFERICO LEITOSO 10X20 CM</t>
  </si>
  <si>
    <t>11.45</t>
  </si>
  <si>
    <t>ARANDELA</t>
  </si>
  <si>
    <t>11.45.01</t>
  </si>
  <si>
    <t>ARANDEA EXTERNA P/ 1 LAMP. FLUORESC. COMPACTA 20W</t>
  </si>
  <si>
    <t>11.45.02</t>
  </si>
  <si>
    <t>ARAND. P/ LAMP. FLUOR.ELETRON. 20W REF.ITAIM EQUIV</t>
  </si>
  <si>
    <t>11.45.46</t>
  </si>
  <si>
    <t>TIPO TARTARUGA - LUMIFOR OU EQUIVALENTE</t>
  </si>
  <si>
    <t>11.54</t>
  </si>
  <si>
    <t>PROJETORES PARA QUADRAS E CAMPOS DE FUTEBOL</t>
  </si>
  <si>
    <t>11.54.02</t>
  </si>
  <si>
    <t>P/ 1 LAMP.VM,VS,400 MOD.PL 400-MA TECNOWAT/EQUIVALENTE</t>
  </si>
  <si>
    <t>11.54.03</t>
  </si>
  <si>
    <t>P/ 1 LAMP.VM,VS 400 C/BASE MOD.PL 400-MVR TECNOWAT OU EQUIVALENTE</t>
  </si>
  <si>
    <t>11.55</t>
  </si>
  <si>
    <t>COMPLEMENTOS PARA LUMINARIAS</t>
  </si>
  <si>
    <t>11.55.01</t>
  </si>
  <si>
    <t>RECEPTACULO DE PORCELANA NORMAL E-27</t>
  </si>
  <si>
    <t>11.55.02</t>
  </si>
  <si>
    <t>RECEPTACULO DE PORCELANA E40</t>
  </si>
  <si>
    <t>11.55.04</t>
  </si>
  <si>
    <t>SUPORTE LUMINARIA PETALA SL-1/2 TOPO 114MM TECNOW. OU EQUIVALENTE</t>
  </si>
  <si>
    <t>11.55.06</t>
  </si>
  <si>
    <t>SUPORTE LUMINARIA PETALA SL-2/2 TOPO 114MM TECNOW. OU EQUIVALENTE</t>
  </si>
  <si>
    <t>11.55.08</t>
  </si>
  <si>
    <t>SUPORTE LUMINARIA PETALA SL-3/2 TOPO 114MM TECNOW. OU EQUIVALENTE</t>
  </si>
  <si>
    <t>11.55.20</t>
  </si>
  <si>
    <t>SOQUETE PARA LAMPADA FLUORESCENTE</t>
  </si>
  <si>
    <t>11.56</t>
  </si>
  <si>
    <t>POSTE GALVANIZADO ESCALONADO RETO ENGASTADO</t>
  </si>
  <si>
    <t>11.56.01</t>
  </si>
  <si>
    <t>HT=4,5M / HL=3,8M /B=89MM /DT=60,3MM PADRAO CEMIG</t>
  </si>
  <si>
    <t>11.56.03</t>
  </si>
  <si>
    <t>HT=8,0M / HL=7,0M /DB=115MM /DT=80MM PADRAO CEMIG</t>
  </si>
  <si>
    <t>11.56.04</t>
  </si>
  <si>
    <t>HT=12,0M / HL=9,8M /DB=139MM /DT=89MM</t>
  </si>
  <si>
    <t>11.60</t>
  </si>
  <si>
    <t>LAMPADAS - 127V/220V</t>
  </si>
  <si>
    <t>11.60.02</t>
  </si>
  <si>
    <t>LAMPADA LED 7W SOQUETE ROSCA</t>
  </si>
  <si>
    <t>11.60.03</t>
  </si>
  <si>
    <t>LAMPADA LED 9W SOQUETE ROSCA</t>
  </si>
  <si>
    <t>11.60.06</t>
  </si>
  <si>
    <t>LÂMPADA MILHO LED 9W 800 LUMENS BASE E27</t>
  </si>
  <si>
    <t>11.60.07</t>
  </si>
  <si>
    <t>LÂMPADA MILHO LED 12W 1000 LUMENS BASE E27</t>
  </si>
  <si>
    <t>11.60.08</t>
  </si>
  <si>
    <t>LÂMPADA MILHO LED 16W 1400 LUMENS BASE E27</t>
  </si>
  <si>
    <t>11.60.09</t>
  </si>
  <si>
    <t>LÂMPADA MILHO LED 24W 2200 LUMENS BASE E27</t>
  </si>
  <si>
    <t>11.60.10</t>
  </si>
  <si>
    <t>LÂMPADA MILHO LED 36W 3300 LUMENS BASE E27</t>
  </si>
  <si>
    <t>11.60.12</t>
  </si>
  <si>
    <t>LÂMPADA MILHO LED 50W 4800 LUMENS BASE E27</t>
  </si>
  <si>
    <t>11.60.13</t>
  </si>
  <si>
    <t>LÂMPADA TUBULAR LED 10W 1000 LUMENS SOQUETE G13 60CM</t>
  </si>
  <si>
    <t>11.60.14</t>
  </si>
  <si>
    <t>LÂMPADA TUBULAR LED 18W 1350 LUMENS SOQUETE G13 60CM</t>
  </si>
  <si>
    <t>11.60.16</t>
  </si>
  <si>
    <t>LÂMPADA TUBULAR LED 18W 2100 LUMENS SOQUETE G13 120CM</t>
  </si>
  <si>
    <t>11.60.17</t>
  </si>
  <si>
    <t>LÂMPADA BULBO LED 5W 400 LUMENS BASE E27</t>
  </si>
  <si>
    <t>11.60.18</t>
  </si>
  <si>
    <t>LÂMPADA BULBO LED 7W 600 LUMENS BASE E27</t>
  </si>
  <si>
    <t>11.60.19</t>
  </si>
  <si>
    <t>LÂMPADA BULBO LED 9W 800 LUMENS BASE E27</t>
  </si>
  <si>
    <t>11.60.20</t>
  </si>
  <si>
    <t>LÂMPADA BULBO LED 13W 1500 LUMENS BASE E27</t>
  </si>
  <si>
    <t>11.60.50</t>
  </si>
  <si>
    <t>11.60.51</t>
  </si>
  <si>
    <t>LÂMPADA TUBULAR LED 18W 1800 LUMENS SOQUETE G13 120CM</t>
  </si>
  <si>
    <t>11.61</t>
  </si>
  <si>
    <t>PADRAO CEMIG AEREO EM MURETA - LADO OPOSTO À REDE</t>
  </si>
  <si>
    <t>11.61.02</t>
  </si>
  <si>
    <t>TIPO A1, CARGA INSTALADA ATÉ 5,0KW (1F+N)</t>
  </si>
  <si>
    <t>11.61.03</t>
  </si>
  <si>
    <t>TIPO A2, CARGA INSTALADA DE 5,1KW ATÉ 6,5KW (1F+N)</t>
  </si>
  <si>
    <t>11.61.04</t>
  </si>
  <si>
    <t>TIPO A3, CARGA INSTALADA DE 6,3KW ATÉ 10,0KW (1F+N)</t>
  </si>
  <si>
    <t>11.61.05</t>
  </si>
  <si>
    <t>TIPO B1, CARGA INSTALADA ATÉ 10,0KW (2F+N)</t>
  </si>
  <si>
    <t>11.61.06</t>
  </si>
  <si>
    <t>TIPO B2, CARGA INSTALADA DE 10,1 ATÉ 15,0KW (2F+N)</t>
  </si>
  <si>
    <t>11.61.07</t>
  </si>
  <si>
    <t>TIPO C1, DEMANDA PROVÁVEL ATÉ 15,0KW (3F+N)</t>
  </si>
  <si>
    <t>11.61.08</t>
  </si>
  <si>
    <t>TIPO C2, DEMANDA PROVÁVEL DE 15,1 ATÉ 23,0KW (3F+N)</t>
  </si>
  <si>
    <t>11.61.09</t>
  </si>
  <si>
    <t>TIPO C3, DEMANDA PROVÁVEL DE 23,1 ATÉ 27,0KW (3F+N)</t>
  </si>
  <si>
    <t>11.61.10</t>
  </si>
  <si>
    <t>TIPO C4, DEMANDA PROVÁVEL DE 27,1 ATÉ 38,0KW (3F+N)</t>
  </si>
  <si>
    <t>11.61.11</t>
  </si>
  <si>
    <t>TIPO C5, DEMANDA PROVÁVEL DE 38,1 ATÉ 47,0KW (3F+N)</t>
  </si>
  <si>
    <t>11.61.12</t>
  </si>
  <si>
    <t>TIPO C6, DEMANDA PROVÁVEL DE 47,1 ATÉ 57,0KW (3F+N)</t>
  </si>
  <si>
    <t>11.61.13</t>
  </si>
  <si>
    <t>TIPO C7, DEMANDA PROVÁVEL DE 57,1 ATÉ 66,0KW (3F+N)</t>
  </si>
  <si>
    <t>11.61.14</t>
  </si>
  <si>
    <t>TIPO C8, DEMANDA PROVÁVEL DE 66,1 ATÉ 75,0KW (3F+N)</t>
  </si>
  <si>
    <t>11.62</t>
  </si>
  <si>
    <t>PADRAO CEMIG AEREO EM MURETA - MESMO LADO DA REDE</t>
  </si>
  <si>
    <t>11.62.02</t>
  </si>
  <si>
    <t>11.62.03</t>
  </si>
  <si>
    <t>11.62.04</t>
  </si>
  <si>
    <t>11.62.05</t>
  </si>
  <si>
    <t>11.62.06</t>
  </si>
  <si>
    <t>11.62.07</t>
  </si>
  <si>
    <t>11.62.08</t>
  </si>
  <si>
    <t>11.62.09</t>
  </si>
  <si>
    <t>11.62.10</t>
  </si>
  <si>
    <t>11.62.11</t>
  </si>
  <si>
    <t>11.62.12</t>
  </si>
  <si>
    <t>11.62.13</t>
  </si>
  <si>
    <t>11.62.14</t>
  </si>
  <si>
    <t>11.80</t>
  </si>
  <si>
    <t>11.80.01</t>
  </si>
  <si>
    <t>TELEFONICO TIPO FI 2 X 0,6 MM2 PADRAO TELEBRAS</t>
  </si>
  <si>
    <t>11.80.02</t>
  </si>
  <si>
    <t>CABO CI50.10</t>
  </si>
  <si>
    <t>11.80.03</t>
  </si>
  <si>
    <t>CABO CI50.20</t>
  </si>
  <si>
    <t>11.80.04</t>
  </si>
  <si>
    <t>CABO CI50.30</t>
  </si>
  <si>
    <t>11.80.05</t>
  </si>
  <si>
    <t>CABO CI50.50</t>
  </si>
  <si>
    <t>11.80.07</t>
  </si>
  <si>
    <t>CABO CCE-APL-50.2</t>
  </si>
  <si>
    <t>11.80.09</t>
  </si>
  <si>
    <t>CABO CCE-APL-50.4</t>
  </si>
  <si>
    <t>11.80.11</t>
  </si>
  <si>
    <t>CABO CCE-APL-50.6</t>
  </si>
  <si>
    <t>11.80.12</t>
  </si>
  <si>
    <t>CABO CTP-APL-5N 50.10</t>
  </si>
  <si>
    <t>11.80.13</t>
  </si>
  <si>
    <t>CABO CTP-APL-5N 50.20</t>
  </si>
  <si>
    <t>11.80.14</t>
  </si>
  <si>
    <t>CABO CTP-APL-5N 50.30</t>
  </si>
  <si>
    <t>11.80.15</t>
  </si>
  <si>
    <t>CABO CTP-APL-5N 50.50</t>
  </si>
  <si>
    <t>11.80.20</t>
  </si>
  <si>
    <t>CABO UTP 4 PARES-CATEGORIA 5E-FURUKAWA OU EQUIVALENTE</t>
  </si>
  <si>
    <t>11.81</t>
  </si>
  <si>
    <t>TOMADAS PADRAO PARA TELECOMUNICACOES</t>
  </si>
  <si>
    <t>11.81.02</t>
  </si>
  <si>
    <t>TOMADA 4P PARA TELEFONE R.5003 S/ PLACA</t>
  </si>
  <si>
    <t>11.81.03</t>
  </si>
  <si>
    <t>TOMADA RJ11 C/ PLACA P/ CAIXA 4"X2" - SILENTOQUE OU EQUIVALENTE</t>
  </si>
  <si>
    <t>11.81.09</t>
  </si>
  <si>
    <t>PLACA 2X4" COM FURO CENTRAL PARA TOMADA JACK</t>
  </si>
  <si>
    <t>11.82</t>
  </si>
  <si>
    <t>ACESSORIOS PARA INSTALAÇAO TELEFONICA/INFORMATICA</t>
  </si>
  <si>
    <t>11.82.01</t>
  </si>
  <si>
    <t>11.82.05</t>
  </si>
  <si>
    <t>11.82.06</t>
  </si>
  <si>
    <t>CABO COAXIAL P/ ANTENA OU EQUIVALENTE</t>
  </si>
  <si>
    <t>11.82.07</t>
  </si>
  <si>
    <t>CABO OPTICO CF0A 4 FIBRAS</t>
  </si>
  <si>
    <t>11.82.10</t>
  </si>
  <si>
    <t>11.82.15</t>
  </si>
  <si>
    <t>11.82.16</t>
  </si>
  <si>
    <t>11.82.17</t>
  </si>
  <si>
    <t>11.82.18</t>
  </si>
  <si>
    <t>11.82.20</t>
  </si>
  <si>
    <t>11.82.21</t>
  </si>
  <si>
    <t>BLOCO DE LIGAÇAO INTERNA TIPO BLI-10 P. TELEBRAS</t>
  </si>
  <si>
    <t>11.82.50</t>
  </si>
  <si>
    <t>TOMADA RJ 45 S/ PLACA</t>
  </si>
  <si>
    <t>11.82.54</t>
  </si>
  <si>
    <t>GUIA DE CABOS P/ RACK 1U</t>
  </si>
  <si>
    <t>11.82.55</t>
  </si>
  <si>
    <t>BLOCO PARA 50 PARES K110-50SS OU EQUIVALENTE</t>
  </si>
  <si>
    <t>11.82.56</t>
  </si>
  <si>
    <t>CALHA COM 8 TOMADAS 19"</t>
  </si>
  <si>
    <t>11.82.57</t>
  </si>
  <si>
    <t>CALHA COM 4 TOMADAS 19"</t>
  </si>
  <si>
    <t>11.82.58</t>
  </si>
  <si>
    <t>PATCH CORDS TIPO 110-CATEG.5E-REF.K-PC5E15-1,5M OU EQUIVALENTE</t>
  </si>
  <si>
    <t>11.82.59</t>
  </si>
  <si>
    <t>PATCH CORDS TIPO RJ45-CATEG.E-REF.K-PC5E-1,5M OU EQUIVALENTE</t>
  </si>
  <si>
    <t>11.82.60</t>
  </si>
  <si>
    <t>MODULO HITOP EMBUTIR, 19" 16U OU EQUIVALENTE</t>
  </si>
  <si>
    <t>11.82.62</t>
  </si>
  <si>
    <t>PAINEL CEGO, REF. KN-BLIND DA PLP OU EQUIVALENTE</t>
  </si>
  <si>
    <t>11.82.64</t>
  </si>
  <si>
    <t>ORGANIZADOR DE CABOS 1U ALLKONNECT OU EQUIVALENTE</t>
  </si>
  <si>
    <t>11.82.66</t>
  </si>
  <si>
    <t>PATCH PAINEL 24 PORTAS CATEG.5E MAXITELECOM/SIMIL. OU EQUIVALENTE</t>
  </si>
  <si>
    <t>11.82.67</t>
  </si>
  <si>
    <t>PATCH PAINEL 48 PORTAS CATEG.5E MAXITELECOM/SIMIL. OU EQUIVALENTE</t>
  </si>
  <si>
    <t>11.82.70</t>
  </si>
  <si>
    <t>IDENTIF. TESTE E CERTIFICACAO PONTOS REDE LOGICA OU EQUIVALENTE</t>
  </si>
  <si>
    <t>11.83</t>
  </si>
  <si>
    <t>ATERRAMENTO PARA INSTALAÇAO</t>
  </si>
  <si>
    <t>11.83.01</t>
  </si>
  <si>
    <t>HASTE DE ATERRAMENTO DE AÇO COBREADO 15MM X 2400MM</t>
  </si>
  <si>
    <t>11.83.02</t>
  </si>
  <si>
    <t>CONECTOR CABO HASTE CHT-1 DE ATERRAMENTO P.TELEMAR</t>
  </si>
  <si>
    <t>11.83.11</t>
  </si>
  <si>
    <t>HASTE DE ATERRAMENTO AÇO GALV. 3/4" X 3,0 MM</t>
  </si>
  <si>
    <t>11.83.13</t>
  </si>
  <si>
    <t>HASTE ATERRAMENTO AÇO ZINCADO 25X25X2500MM P.CEMIG</t>
  </si>
  <si>
    <t>11.83.14</t>
  </si>
  <si>
    <t>HASTE ATERRAMENTO 17MM X 2400 MM</t>
  </si>
  <si>
    <t>11.84</t>
  </si>
  <si>
    <t>11.84.01</t>
  </si>
  <si>
    <t>11.84.02</t>
  </si>
  <si>
    <t>R1 35X60X50 CM P.TELEBRAS INCLUSIVE ARO E TAMPA</t>
  </si>
  <si>
    <t>11.84.03</t>
  </si>
  <si>
    <t>R2 107X52X50 CM - ALVEN. E CONC. TAMPA TIPO TR2-FF</t>
  </si>
  <si>
    <t>11.85</t>
  </si>
  <si>
    <t>11.85.01</t>
  </si>
  <si>
    <t>Nº2 (20X20X12)CM, C/ PORTA E FUNDO DE MADEIRA</t>
  </si>
  <si>
    <t>11.85.02</t>
  </si>
  <si>
    <t>Nº3 (40X40X12)CM, C/ PORTA E FUNDO DE MADEIRA</t>
  </si>
  <si>
    <t>11.85.03</t>
  </si>
  <si>
    <t>Nº4 (60X60X12)CM, C/ PORTA E FUNDO DE MADEIRA</t>
  </si>
  <si>
    <t>11.85.04</t>
  </si>
  <si>
    <t>Nº5 (80X80X12)CM, C/ PORTA E FUNDO DE MADEIRA</t>
  </si>
  <si>
    <t>11.85.05</t>
  </si>
  <si>
    <t>Nº6 (100X100X12)CM, C/ PORTA E FUNDO DE MADEIRA</t>
  </si>
  <si>
    <t>11.91</t>
  </si>
  <si>
    <t>CONDUTORES DE ATERRAMENTO</t>
  </si>
  <si>
    <t>11.91.02</t>
  </si>
  <si>
    <t>CABO DE COBRE NU # 10MM2</t>
  </si>
  <si>
    <t>11.91.03</t>
  </si>
  <si>
    <t>CABO DE COBRE NU # 16 MM2</t>
  </si>
  <si>
    <t>11.91.04</t>
  </si>
  <si>
    <t>CABO DE COBRE NU # 25 MM2</t>
  </si>
  <si>
    <t>11.91.05</t>
  </si>
  <si>
    <t>CABO DE COBRE NU # 35 MM2</t>
  </si>
  <si>
    <t>11.91.06</t>
  </si>
  <si>
    <t>CABO DE COBRE NU # 50 MM2</t>
  </si>
  <si>
    <t>11.91.09</t>
  </si>
  <si>
    <t>CABO DE COBRE NU # 70MM2</t>
  </si>
  <si>
    <t>11.92</t>
  </si>
  <si>
    <t>PROTECAO EXTERNA - CONTRA DESCARGA ATMOSFERICA</t>
  </si>
  <si>
    <t>11.92.01</t>
  </si>
  <si>
    <t>TERMINAL AEREO (CAPTOR), ACO GALV. D= 3/8"X250MM</t>
  </si>
  <si>
    <t>11.92.02</t>
  </si>
  <si>
    <t>CONECTOR DE BRONZE C/FURO VERTICAL P/CAPTOR</t>
  </si>
  <si>
    <t>11.92.03</t>
  </si>
  <si>
    <t>CAIXA EQUALIZACAO DE POLIPROPILENO 180X145MM B.6MM</t>
  </si>
  <si>
    <t>11.92.04</t>
  </si>
  <si>
    <t>MOLDE P/ SOLDA EXOTERMICA HCL 5/8".50-5</t>
  </si>
  <si>
    <t>11.92.05</t>
  </si>
  <si>
    <t>BISNAGA DE POLIURETANO SIKAFLEX 300ML</t>
  </si>
  <si>
    <t>11.92.06</t>
  </si>
  <si>
    <t>PRESILHA LATAO P/CABO 35/50MM2 C/PARAFUSO/BUCHA S6</t>
  </si>
  <si>
    <t>11.92.07</t>
  </si>
  <si>
    <t>CONECTOR MINI-GAR 16 A 35MM2 P/TERMINAIS AEREOS</t>
  </si>
  <si>
    <t>11.92.08</t>
  </si>
  <si>
    <t>CX MET.(38X32)CM C/PLACA DE COBRE P/EQUALIZACAO</t>
  </si>
  <si>
    <t>11.92.09</t>
  </si>
  <si>
    <t>TERMINAL AEREO EM LATAO SEXT. 5/16X250 TEL-023</t>
  </si>
  <si>
    <t>11.92.11</t>
  </si>
  <si>
    <t>FIXADOR OMEGA EM LATAO P/CABO 35 MM2</t>
  </si>
  <si>
    <t>11.92.12</t>
  </si>
  <si>
    <t>GRAMPO TIPO X ESTAMPADO COBRE 35 MM2</t>
  </si>
  <si>
    <t>11.92.13</t>
  </si>
  <si>
    <t>PRESILHA LATAO 16 MM2 FURO C/DIAMETRO DE 5MM</t>
  </si>
  <si>
    <t>11.92.14</t>
  </si>
  <si>
    <t>FIXADOR OMEGA EM LATAO P/CABO DE COBRE 16/25MM2</t>
  </si>
  <si>
    <t>11.92.15</t>
  </si>
  <si>
    <t>CONECTOR EMENDA E MEDICAO P/CABOS COBRE 16 A 50MM2</t>
  </si>
  <si>
    <t>11.92.16</t>
  </si>
  <si>
    <t>TERMINAL DE 1 COMPRESSAO 1 FURO DE 16 MM2</t>
  </si>
  <si>
    <t>11.92.17</t>
  </si>
  <si>
    <t>CAIXA DE EQUALIZACAO 20X20CM C/9TERMINAIS BARR.6MM</t>
  </si>
  <si>
    <t>11.92.18</t>
  </si>
  <si>
    <t>HASTE ALTA CAMADA 254 MICRONS 5/8"X2,40M</t>
  </si>
  <si>
    <t>11.92.19</t>
  </si>
  <si>
    <t>TERMINAL DE 1 COMPRESSAO 1 FURO 35 MM2</t>
  </si>
  <si>
    <t>11.92.20</t>
  </si>
  <si>
    <t>TERMINAL DE COMPRESSAO EM COBRE ESTANHADO TEL-5035 OU EQUIVALENTE</t>
  </si>
  <si>
    <t>11.92.21</t>
  </si>
  <si>
    <t>PARAFUSO SEXT.AÇO INOX ROSCA SOB. M6X45MM TEL-5346 OU EQUIVALENTE</t>
  </si>
  <si>
    <t>11.92.22</t>
  </si>
  <si>
    <t>PORCA SEXTAVADA EM AÇO INOX REF. TEL-5414 OU EQUIVALENTE</t>
  </si>
  <si>
    <t>11.92.23</t>
  </si>
  <si>
    <t>PARAFUSO FENDA AUTOTARRAXANTE INOX 4,2X32MM</t>
  </si>
  <si>
    <t>11.92.24</t>
  </si>
  <si>
    <t>ABRACADEIRA PVC TIPO COLAR 1"</t>
  </si>
  <si>
    <t>11.92.25</t>
  </si>
  <si>
    <t>BARRA CHATA DE ALUMINIO 7/8"X1/8"X3000MM</t>
  </si>
  <si>
    <t>11.92.26</t>
  </si>
  <si>
    <t>MASTRO DN = 1 1/2" 3M</t>
  </si>
  <si>
    <t>11.92.27</t>
  </si>
  <si>
    <t>PARA RAIO TIPO FRANKLIN 4PONTAS LATAO CROMADO350MM</t>
  </si>
  <si>
    <t>11.92.28</t>
  </si>
  <si>
    <t>ARRUELA DE PRESSAO EM ACO INOX REF. TEL-5303 OU EQUIVALENTE</t>
  </si>
  <si>
    <t>11.92.30</t>
  </si>
  <si>
    <t>CX.INSPECAO EM PVC 300X300MM TAMPA FOFO TIPO SOLO</t>
  </si>
  <si>
    <t>11.92.31</t>
  </si>
  <si>
    <t>CONECTOR DE PRESSAO 35MM2 TEL-5015 OU EQUIVALENTE</t>
  </si>
  <si>
    <t>11.92.32</t>
  </si>
  <si>
    <t>BARRA GALVANIZADA A FOGO DIAM. 3/8"X3,4M (RE-BAR)</t>
  </si>
  <si>
    <t>11.92.33</t>
  </si>
  <si>
    <t>TERMINAL EM LATAO 16-50MM2 TEL-5099 OU EQUIVALENTE</t>
  </si>
  <si>
    <t>11.92.34</t>
  </si>
  <si>
    <t>SUPORTE EM LATAO DIAMETRO 1/4"</t>
  </si>
  <si>
    <t>11.92.42</t>
  </si>
  <si>
    <t>CAIXA DE EQUALIZACAO 40X40X15CM COM 11 TERMINAIS</t>
  </si>
  <si>
    <t>11.92.43</t>
  </si>
  <si>
    <t>MOLDE PPS 35-2 PARA SOLDA EXOTERMICA</t>
  </si>
  <si>
    <t>11.92.44</t>
  </si>
  <si>
    <t>CARTUCHO Nº45 PARA SOLDA EXOTERMICA</t>
  </si>
  <si>
    <t>11.92.45</t>
  </si>
  <si>
    <t>ALICATE PEQUENO Z-200</t>
  </si>
  <si>
    <t>11.92.46</t>
  </si>
  <si>
    <t>SELANTE ELASTICO MONOCOMPONENTE A BASE DE POLIURETANO PARA JUNTAS DIVERSAS 310ML</t>
  </si>
  <si>
    <t>11.92.48</t>
  </si>
  <si>
    <t>TERMINAL COMPRES.COBRE ESTANH. 1 FURO 50MM TEL5050 OU EQUIVALENTE</t>
  </si>
  <si>
    <t>11.92.49</t>
  </si>
  <si>
    <t>CARTUCHO P/ SOLDA NUMERO 115 TEL-99115 OU EQUIVALENTE</t>
  </si>
  <si>
    <t>11.93</t>
  </si>
  <si>
    <t>PROTECAO INTERNA - CONTRA SURTO</t>
  </si>
  <si>
    <t>11.93.02</t>
  </si>
  <si>
    <t>SUPRESSOR DE SURTO VCL 275V 45KA CLAMPER/EQUIVALENTE</t>
  </si>
  <si>
    <t>MARCENARIA</t>
  </si>
  <si>
    <t>12.50</t>
  </si>
  <si>
    <t>FECHADURA, TARJETA E DOBRADIÇA</t>
  </si>
  <si>
    <t>TARJETA LIVRE-OCUPADO EM METAL CROMADO</t>
  </si>
  <si>
    <t>SERRALHERIA</t>
  </si>
  <si>
    <t>13.31</t>
  </si>
  <si>
    <t>PORTAO EM TELA</t>
  </si>
  <si>
    <t>13.31.10</t>
  </si>
  <si>
    <t>PT10-120X210CM-TUBO D=2"TELA 2", 1 FOL.DE ABRIR</t>
  </si>
  <si>
    <t>13.32</t>
  </si>
  <si>
    <t>PORTAO EM CHAPA E PERFIL DE FERRO</t>
  </si>
  <si>
    <t>13.32.01</t>
  </si>
  <si>
    <t>PCH1-120X210CM-CHAPA TRAPEZOIDAL 18, 1 FOL. ABRIR</t>
  </si>
  <si>
    <t>13.32.02</t>
  </si>
  <si>
    <t>PCH2-300X240CM-CHAPA TRAPEZOIDAL 18, 2 FOL. ABRIR</t>
  </si>
  <si>
    <t>13.38</t>
  </si>
  <si>
    <t>GRADES</t>
  </si>
  <si>
    <t>13.38.03</t>
  </si>
  <si>
    <t>GRADE DE FERRO QUADRADO 3/8" - 2,60X1,60 M</t>
  </si>
  <si>
    <t>13.38.27</t>
  </si>
  <si>
    <t>GRADIL NYLOFOR H=1.03 M INCLUSIVE POSTE OU EQUIVALENTE</t>
  </si>
  <si>
    <t>13.38.28</t>
  </si>
  <si>
    <t>GRADIL NYLOFOR H=1.53 M INCLUSIVE POSTE OU EQUIVALENTE</t>
  </si>
  <si>
    <t>13.38.29</t>
  </si>
  <si>
    <t>GRADIL NYLOFOR H=2.03 M INCLUSIVE POSTE OU EQUIVALENTE</t>
  </si>
  <si>
    <t>13.38.30</t>
  </si>
  <si>
    <t>GRADIL NYLOFOR H=2.43 M INCLUSIVE POSTE OU EQUIVALENTE</t>
  </si>
  <si>
    <t>13.40</t>
  </si>
  <si>
    <t>GUARDA-CORPO E CORRIMAO</t>
  </si>
  <si>
    <t>13.40.53</t>
  </si>
  <si>
    <t>BARRA DE APOIO EM AÇO INOX P/LAVATÓRIO RETANGULAR D=32MM L=49X64X49CM E=1,5MM (ABNT NBR 9050:2020)</t>
  </si>
  <si>
    <t>13.40.55</t>
  </si>
  <si>
    <t>BARRA DE APOIO EM AÇO INOX P/LAVATÓRIO DE CANTO D=32MM E=1,5MM (ABNT NBR 9050:2020)</t>
  </si>
  <si>
    <t>13.40.56</t>
  </si>
  <si>
    <t>BARRA DE APOIO EM AÇO INOX RETA D=32MM L=80CM E=1,5MM (ABNT NBR 9050:2020)</t>
  </si>
  <si>
    <t>13.40.57</t>
  </si>
  <si>
    <t>BARRA DE APOIO EM AÇO INOX LATERAL COM REFORÇO D=32MM L= 80CM E=1,5MM (ABNT NBR 9050:2020)</t>
  </si>
  <si>
    <t>13.40.58</t>
  </si>
  <si>
    <t>BARRA DE APOIO EM AÇO INOX EM "L" D=32MM 70X70CM E=1,5MM (ABNT NBR 9050:2020)</t>
  </si>
  <si>
    <t>13.40.59</t>
  </si>
  <si>
    <t>BARRA DE APOIO EM AÇO INOX RETA D=32MM L=40CM E=1,5MM (ABNT NBR 9050:2020)</t>
  </si>
  <si>
    <t>13.40.65</t>
  </si>
  <si>
    <t>BARRA APOIO DEFICIENTE TUBO METAL.CROMADO D=1 1/2"</t>
  </si>
  <si>
    <t>13.55</t>
  </si>
  <si>
    <t>ACESSORIOS E PEÇAS COMPLEMENTARES</t>
  </si>
  <si>
    <t>13.55.01</t>
  </si>
  <si>
    <t>ALÇAPAO - 60X60 CM, CAIXILHO CHAPA 18</t>
  </si>
  <si>
    <t>13.55.02</t>
  </si>
  <si>
    <t>ALÇAPAO - 80X80 CM, CAIXILHO CHAPA 18</t>
  </si>
  <si>
    <t>13.55.21</t>
  </si>
  <si>
    <t>ESCADA MARINHEIRO-TB GALV.D=3/4" C/ GRADIL-TIPO 2</t>
  </si>
  <si>
    <t>13.55.30</t>
  </si>
  <si>
    <t>BATE-RODAS EM TUBO GALVANIZADO PINTADO D=3"</t>
  </si>
  <si>
    <t>13.55.41</t>
  </si>
  <si>
    <t>MASTRO P/ BANDEIRA GALV.D=2",E=3,65MM,H=6M PINTADO</t>
  </si>
  <si>
    <t>13.70</t>
  </si>
  <si>
    <t>PADRAO GRUPO ESCOLAR</t>
  </si>
  <si>
    <t>13.70.05</t>
  </si>
  <si>
    <t>J1- JANELA DE CORRER DE FERRO 1X1/8" - 1,6 X 1,6 M</t>
  </si>
  <si>
    <t>13.70.06</t>
  </si>
  <si>
    <t>J9- JANELA DE CORRER DE FERRO 1X1/8" - 3,0 X 1,6 M</t>
  </si>
  <si>
    <t>13.70.07</t>
  </si>
  <si>
    <t>J12- JANELA DE CORRER DE FERRO 1X1/8"- 2,0 X 1,6 M</t>
  </si>
  <si>
    <t>13.70.08</t>
  </si>
  <si>
    <t>J7- JANELA DE CORRER DE FERRO 1X1/8"- 2,6 X 1,6 M</t>
  </si>
  <si>
    <t>13.70.18</t>
  </si>
  <si>
    <t>J2- BASCULANTE DE FERRO 1X1/8" - 1,6 X 0,5 M</t>
  </si>
  <si>
    <t>13.70.20</t>
  </si>
  <si>
    <t>J3- BASCULANTE DE FERRO 1X1/8" - 2,3 X 0,5 M</t>
  </si>
  <si>
    <t>13.70.21</t>
  </si>
  <si>
    <t>J4- BASCULANTE DE FERRO 1X1/8" - 3,2 X 0,5 M</t>
  </si>
  <si>
    <t>13.70.23</t>
  </si>
  <si>
    <t>J5- BASCULANTE DE FERRO 1X1/8" - 2,6 X 0,5 M</t>
  </si>
  <si>
    <t>13.70.35</t>
  </si>
  <si>
    <t>PF1- PORTA DE ABRIR CHAPA DOBRADA 1FL. 0,8 X 2,1 M</t>
  </si>
  <si>
    <t>13.70.36</t>
  </si>
  <si>
    <t>PF2- PORTA DE ABRIR CHAPA DOBRADA 1FL. 0,6 X 2,1 M</t>
  </si>
  <si>
    <t>13.70.37</t>
  </si>
  <si>
    <t>PF7- PORTA DE ABRIR CHAPA DOBRADA 1FL. 1,0 X 2,1 M</t>
  </si>
  <si>
    <t>13.70.39</t>
  </si>
  <si>
    <t>PF6- PORTA DE ABRIR CHAPA DOBRADA 2FLS. 1,6X2,1 M</t>
  </si>
  <si>
    <t>13.70.43</t>
  </si>
  <si>
    <t>PF4- PORTA DE CORRER CHAPA DOBRADA 2FLS. 1,5X2,1 M</t>
  </si>
  <si>
    <t>13.70.62</t>
  </si>
  <si>
    <t>PT2- PORTA DE ABRIR DE FERRO E TELA 1 FL.0,8X1,25M</t>
  </si>
  <si>
    <t>13.72</t>
  </si>
  <si>
    <t>PADRAO POLICLINICA</t>
  </si>
  <si>
    <t>13.72.20</t>
  </si>
  <si>
    <t>J3- MAXIMO AR DE METALON - 1,65 X 2,90 M</t>
  </si>
  <si>
    <t>13.72.22</t>
  </si>
  <si>
    <t>J5- MAXIMO AR DE METALON - 1,65 X 3,20 M</t>
  </si>
  <si>
    <t>13.74</t>
  </si>
  <si>
    <t>PADRAO UNIDADE DE SAUDE</t>
  </si>
  <si>
    <t>13.74.05</t>
  </si>
  <si>
    <t>MAXIMO AR DE METALON - 0,6 X 1,2 M</t>
  </si>
  <si>
    <t>13.74.06</t>
  </si>
  <si>
    <t>MAXIMO AR DE METALON - 0,6 X 2,0 M</t>
  </si>
  <si>
    <t>13.76</t>
  </si>
  <si>
    <t>PADRAO CENTRO DE SAUDE</t>
  </si>
  <si>
    <t>13.76.05</t>
  </si>
  <si>
    <t>JF1- BASCULANTE DE FERRO 3/4X1/8"- 3,0 X 1,0 M</t>
  </si>
  <si>
    <t>13.76.09</t>
  </si>
  <si>
    <t>JF3- BASCULANTE DE FERRO 3/4X1/8"- 0,5 X 1,0 M</t>
  </si>
  <si>
    <t>13.76.11</t>
  </si>
  <si>
    <t>JF4- BASCULANTE DE FERRO 3/4X1/8"- 1,1 X 1,5 M</t>
  </si>
  <si>
    <t>13.76.27</t>
  </si>
  <si>
    <t>PF2-PORTA DE ABRIR - VENEZIANA - CHAPA - 0,7X2,8 M</t>
  </si>
  <si>
    <t>13.76.29</t>
  </si>
  <si>
    <t>PF2A-PORTA DE ABRIR-VENEZIANA-CHAPA - 0,8 X 2,8 M</t>
  </si>
  <si>
    <t>13.76.30</t>
  </si>
  <si>
    <t>PF2B-PORTA DE ABRIR-VENEZIANA-CHAPA - 0,9 X 2,8 M</t>
  </si>
  <si>
    <t>13.76.50</t>
  </si>
  <si>
    <t>PORTAO DE METALON 50X20 A CADA 15CM - 2,2 X 2,0 M</t>
  </si>
  <si>
    <t>13.76.52</t>
  </si>
  <si>
    <t>PORTAO DE METALON 50X20 A CADA 15CM - 1,1 X 2,0 M</t>
  </si>
  <si>
    <t>13.78</t>
  </si>
  <si>
    <t>PADRAO CRECHE</t>
  </si>
  <si>
    <t>13.78.20</t>
  </si>
  <si>
    <t>P-2 PORTA DE CORRER DE METALON 1 FL 1,20 X 2,20 M</t>
  </si>
  <si>
    <t>13.78.25</t>
  </si>
  <si>
    <t>PORTA DE CORRER DE FERRO/TELA ARTISTEX 1,75X2,10 M</t>
  </si>
  <si>
    <t>13.78.55</t>
  </si>
  <si>
    <t>GUICHE DE ABRIR DE METALON 2 FL 0,9 X 0,7 M</t>
  </si>
  <si>
    <t>REVESTIMENTOS</t>
  </si>
  <si>
    <t>14.05</t>
  </si>
  <si>
    <t>REVESTIMENTO COM ARGAMASSA DE CIMENTO, CAL E AREIA</t>
  </si>
  <si>
    <t>14.05.05</t>
  </si>
  <si>
    <t>CHAPISCO COM ARGAMASSA 1:3 CIM./AREIA, A COLHER</t>
  </si>
  <si>
    <t>14.05.07</t>
  </si>
  <si>
    <t>CHAPISCO COM ARGAMASSA 1:3 CIM./AREIA, A PENEIRA</t>
  </si>
  <si>
    <t>14.05.21</t>
  </si>
  <si>
    <t>EMBOÇO COM ARGAMASSA 1:6 CIMENTO E AREIA</t>
  </si>
  <si>
    <t>14.05.31</t>
  </si>
  <si>
    <t>REBOCO COM ARGAMASSA 1:7 CIMENTO E AREIA</t>
  </si>
  <si>
    <t>14.05.34</t>
  </si>
  <si>
    <t>REBOCO COM ARGAMASSA 1:4</t>
  </si>
  <si>
    <t>14.05.41</t>
  </si>
  <si>
    <t>REBOCO COM ARGAMASSA 1:4 E SIKA 1 /EQUIVALENTE</t>
  </si>
  <si>
    <t>14.05.43</t>
  </si>
  <si>
    <t>REBOCO COM ARGAMASSA 1:4 NATADO (BARRA LISA)</t>
  </si>
  <si>
    <t>14.05.61</t>
  </si>
  <si>
    <t>REBOCO TIPO MASSA FINA COM ARGAMASSA 1:7</t>
  </si>
  <si>
    <t>14.05.71</t>
  </si>
  <si>
    <t>SULCO NO REBOCO LARGURA=2CM</t>
  </si>
  <si>
    <t>14.05.77</t>
  </si>
  <si>
    <t>ABERTURA DE JUNTA EM ARGAMASSA DE REVEST.L=1 A 2CM</t>
  </si>
  <si>
    <t>14.06</t>
  </si>
  <si>
    <t>REVESTIMENTO COM ARGAMASSA ESPECIAL</t>
  </si>
  <si>
    <t>14.06.01</t>
  </si>
  <si>
    <t>REVESTIMENTO COM ARGAMASSA BARITADA</t>
  </si>
  <si>
    <t>14.07</t>
  </si>
  <si>
    <t>REVESTIMENTO INTERNO EM GESSO</t>
  </si>
  <si>
    <t>14.07.01</t>
  </si>
  <si>
    <t>REVESTIMENTO DE PAREDES INTERNAS E TETOS EM GESSO</t>
  </si>
  <si>
    <t>14.17</t>
  </si>
  <si>
    <t>REVESTIMENTO COM CERAMICA</t>
  </si>
  <si>
    <t>14.21</t>
  </si>
  <si>
    <t>REVESTIMENTO COM PEDRA</t>
  </si>
  <si>
    <t>14.21.03</t>
  </si>
  <si>
    <t>ARREMATE EM ARDOSIA H=5CM</t>
  </si>
  <si>
    <t>14.21.05</t>
  </si>
  <si>
    <t>ARDOSIA 40 X 40 CM</t>
  </si>
  <si>
    <t>14.21.10</t>
  </si>
  <si>
    <t>MARMORE BRANCO NACIONAL, E= 2 CM</t>
  </si>
  <si>
    <t>14.21.11</t>
  </si>
  <si>
    <t>GRANITO CINZA CORUMBA E=2CM</t>
  </si>
  <si>
    <t>14.35</t>
  </si>
  <si>
    <t>COMPLEMENTO PARA ARREMATE CERAMICO</t>
  </si>
  <si>
    <t>14.35.02</t>
  </si>
  <si>
    <t>CANTONEIRA ALUMINIO P/ ACABAMENTO DE QUINA DS-020</t>
  </si>
  <si>
    <t>PISOS, RODAPES, SOLEIRAS E PEITORIS</t>
  </si>
  <si>
    <t>15.02</t>
  </si>
  <si>
    <t>15.02.05</t>
  </si>
  <si>
    <t>E= 6,0 CM, SEM JUNTA FCK&gt;= 20 MPA (MANUAL)</t>
  </si>
  <si>
    <t>15.02.07</t>
  </si>
  <si>
    <t>E=  8,0 CM, SEM JUNTA FCK &gt;= 20 MPA (MANUAL)</t>
  </si>
  <si>
    <t>15.02.09</t>
  </si>
  <si>
    <t>E= 10,0 CM, SEM JUNTA FCK &gt;= 20MPA</t>
  </si>
  <si>
    <t>15.02.15</t>
  </si>
  <si>
    <t>E=  6 CM, COM JUNTA DE MADEIRA DE 2 X 2 M</t>
  </si>
  <si>
    <t>15.02.17</t>
  </si>
  <si>
    <t>E=  8 CM, COM JUNTA DE MADEIRA DE 2 X 2 M</t>
  </si>
  <si>
    <t>15.02.19</t>
  </si>
  <si>
    <t>E= 10 CM, COM JUNTA DE MADEIRA DE 2 X 2 M</t>
  </si>
  <si>
    <t>15.04</t>
  </si>
  <si>
    <t>CONTRAPISO DESEMPENADO, COM ARG.1:3 SEM JUNTA</t>
  </si>
  <si>
    <t>15.04.05</t>
  </si>
  <si>
    <t>E= 2,0 CM</t>
  </si>
  <si>
    <t>15.04.06</t>
  </si>
  <si>
    <t>E= 2,5 CM</t>
  </si>
  <si>
    <t>15.04.07</t>
  </si>
  <si>
    <t>E= 3,0 CM</t>
  </si>
  <si>
    <t>15.05</t>
  </si>
  <si>
    <t>PISO CIMENT.DESEMP.FELTRADO,ARG.1:3,JUNTA PL.17X3M</t>
  </si>
  <si>
    <t>15.05.06</t>
  </si>
  <si>
    <t>E= 2,5 CM, COM JUNTA DE 2 X 2 M</t>
  </si>
  <si>
    <t>15.05.07</t>
  </si>
  <si>
    <t>E= 3,0 CM, COM JUNTA DE 2 X 2 M</t>
  </si>
  <si>
    <t>15.05.16</t>
  </si>
  <si>
    <t>E= 2,5 CM, COM JUNTA DE 1 X 1 M</t>
  </si>
  <si>
    <t>15.05.17</t>
  </si>
  <si>
    <t>E= 3,0 CM, COM JUNTA DE 1 X 1 M</t>
  </si>
  <si>
    <t>15.05.26</t>
  </si>
  <si>
    <t>E= 2,5 CM, COM JUNTA DE 0,60 X 0,60 M</t>
  </si>
  <si>
    <t>15.05.27</t>
  </si>
  <si>
    <t>E= 3,0 CM, COM JUNTA DE 0,60 X 0,60 M</t>
  </si>
  <si>
    <t>15.06</t>
  </si>
  <si>
    <t>PISO CIMENTADO NATADO COM ARGAMASSA 1:3, SEM JUNTA</t>
  </si>
  <si>
    <t>15.06.05</t>
  </si>
  <si>
    <t>15.06.06</t>
  </si>
  <si>
    <t>15.06.07</t>
  </si>
  <si>
    <t>15.07</t>
  </si>
  <si>
    <t>PISO CIMENTADO NATADO COM ARG.1:3 JUNTA PL. 17x3MM</t>
  </si>
  <si>
    <t>15.07.06</t>
  </si>
  <si>
    <t>E= 2,5 CM COM JUNTA DE 2 X 2 M</t>
  </si>
  <si>
    <t>15.07.07</t>
  </si>
  <si>
    <t>E= 3,0 CM COM JUNTA DE 2 X 2 M</t>
  </si>
  <si>
    <t>15.07.16</t>
  </si>
  <si>
    <t>E= 2,5 CM COM JUNTA DE 1 X 1 M</t>
  </si>
  <si>
    <t>15.07.17</t>
  </si>
  <si>
    <t>E= 3,0 CM COM JUNTA DE 1 X 1 M</t>
  </si>
  <si>
    <t>15.07.26</t>
  </si>
  <si>
    <t>E= 2,5 CM COM JUNTA DE 0,60 X 0,60 M</t>
  </si>
  <si>
    <t>15.07.27</t>
  </si>
  <si>
    <t>E= 3,0 CM COM JUNTA DE 0,60 X 0,60 M</t>
  </si>
  <si>
    <t>15.08</t>
  </si>
  <si>
    <t>PISO CIMENTADO ACAB. LISO ARGAMASSA 1:3 JUNTA SECA</t>
  </si>
  <si>
    <t>15.08.01</t>
  </si>
  <si>
    <t>15.08.02</t>
  </si>
  <si>
    <t>15.15</t>
  </si>
  <si>
    <t>PISO DE MADEIRA</t>
  </si>
  <si>
    <t>15.15.05</t>
  </si>
  <si>
    <t>TACO DE IPE EXTRA 7 X 21 CM</t>
  </si>
  <si>
    <t>15.17</t>
  </si>
  <si>
    <t>PISO CERAMICO</t>
  </si>
  <si>
    <t>15.20</t>
  </si>
  <si>
    <t>PISO DE PEDRA EM PLACAS</t>
  </si>
  <si>
    <t>15.20.05</t>
  </si>
  <si>
    <t>15.20.07</t>
  </si>
  <si>
    <t>MARMORE BRANCO NACIONAL E= 2 CM</t>
  </si>
  <si>
    <t>15.20.09</t>
  </si>
  <si>
    <t>MARMORE BRANCO NACIONAL E= 3 CM</t>
  </si>
  <si>
    <t>15.22</t>
  </si>
  <si>
    <t>PISO DE LADRILHO HIDRAULICO</t>
  </si>
  <si>
    <t>15.22.05</t>
  </si>
  <si>
    <t>20 X 20 CM, NA COR NATURAL</t>
  </si>
  <si>
    <t>15.22.10</t>
  </si>
  <si>
    <t>20 X 20 CM, DIRECIONAL EM COR AMARELA/VERMELHA</t>
  </si>
  <si>
    <t>15.22.11</t>
  </si>
  <si>
    <t>20 X 20 CM, TATIL EM COR AMARELA/VERMELHA</t>
  </si>
  <si>
    <t>15.25</t>
  </si>
  <si>
    <t>PISO VINILICO E DE BORRACHA</t>
  </si>
  <si>
    <t>15.25.05</t>
  </si>
  <si>
    <t>PISO VINILICO 30 X 30 CM E= 2 MM FIXADO COM COLA</t>
  </si>
  <si>
    <t>15.25.25</t>
  </si>
  <si>
    <t>PISO DE BORRACHA PASTILHADO 50X50CMX3MM C/ COLA PLURIG.</t>
  </si>
  <si>
    <t>15.25.26</t>
  </si>
  <si>
    <t>PISO DE BORRACHA RECICLADA COR PRETA (PLAYGROUND)</t>
  </si>
  <si>
    <t>15.33</t>
  </si>
  <si>
    <t>PISO DE TIJOLO</t>
  </si>
  <si>
    <t>15.33.05</t>
  </si>
  <si>
    <t>CERAMICO MACIÇO PRENSADO, TIPO MORGAN OU EQUIVALENTE</t>
  </si>
  <si>
    <t>15.35</t>
  </si>
  <si>
    <t>15.37</t>
  </si>
  <si>
    <t>15.37.05</t>
  </si>
  <si>
    <t>CALÇADA PORTUGUESA-FORNEC. E ASSENT.,INCL. COLCHAO</t>
  </si>
  <si>
    <t>15.37.10</t>
  </si>
  <si>
    <t>REMOÇAO E REASSENTAMENTO DE CALÇADA PORTUGUESA</t>
  </si>
  <si>
    <t>15.40</t>
  </si>
  <si>
    <t>RODAPE DE MADEIRA</t>
  </si>
  <si>
    <t>15.40.04</t>
  </si>
  <si>
    <t>SUCUPIRA OU IPE H= 7 CM</t>
  </si>
  <si>
    <t>15.46</t>
  </si>
  <si>
    <t>RODAPE DE PEDRA</t>
  </si>
  <si>
    <t>15.46.02</t>
  </si>
  <si>
    <t>ARDOSIA H= 5 CM</t>
  </si>
  <si>
    <t>15.46.04</t>
  </si>
  <si>
    <t>ARDOSIA H= 7 CM</t>
  </si>
  <si>
    <t>15.46.08</t>
  </si>
  <si>
    <t>MARMORE BRANCO, H= 7 CM</t>
  </si>
  <si>
    <t>15.48</t>
  </si>
  <si>
    <t>RODAPE DE ARGAMASSA 1:3</t>
  </si>
  <si>
    <t>15.48.02</t>
  </si>
  <si>
    <t>H= 5 CM</t>
  </si>
  <si>
    <t>15.48.04</t>
  </si>
  <si>
    <t>H= 7 CM</t>
  </si>
  <si>
    <t>15.54</t>
  </si>
  <si>
    <t>SOLEIRA DE PEDRA</t>
  </si>
  <si>
    <t>15.54.02</t>
  </si>
  <si>
    <t>SOLEIRA DE MARMORE BRANCO, E= 2 CM</t>
  </si>
  <si>
    <t>15.54.03</t>
  </si>
  <si>
    <t>SOLEIRA DE MARMORE BRANCO, E= 3 CM</t>
  </si>
  <si>
    <t>15.54.05</t>
  </si>
  <si>
    <t>SOLEIRA DE ARDOSIA, E= 2 CM</t>
  </si>
  <si>
    <t>15.54.07</t>
  </si>
  <si>
    <t>SOLEIRA DE GRANITO CINZA CORUMBA E= 2 CM</t>
  </si>
  <si>
    <t>15.58</t>
  </si>
  <si>
    <t>PEITORIL DE PEDRA</t>
  </si>
  <si>
    <t>15.58.02</t>
  </si>
  <si>
    <t>PEITORIL DE MARMORE BRANCO, E= 2 CM</t>
  </si>
  <si>
    <t>15.58.03</t>
  </si>
  <si>
    <t>PEITORIL DE MARMORE BRANCO, E= 3 CM</t>
  </si>
  <si>
    <t>15.58.05</t>
  </si>
  <si>
    <t>PEITORIL DE ARDOSIA,  E= 2 CM</t>
  </si>
  <si>
    <t>15.60</t>
  </si>
  <si>
    <t>PEITORIL DE CONCRETO</t>
  </si>
  <si>
    <t>15.60.20</t>
  </si>
  <si>
    <t>FCK &gt;= 20 MPA, L= 20 CM</t>
  </si>
  <si>
    <t>15.60.25</t>
  </si>
  <si>
    <t>FCK &gt;= 20 MPA, L= 25 CM</t>
  </si>
  <si>
    <t>15.60.36</t>
  </si>
  <si>
    <t>FCK &gt;= 20 MPA, L= 36 CM</t>
  </si>
  <si>
    <t>15.60.40</t>
  </si>
  <si>
    <t>FCK &gt;= 20 MPA, L= 40 CM</t>
  </si>
  <si>
    <t>15.60.56</t>
  </si>
  <si>
    <t>FCK &gt;= 20 MPA, L= 56 CM</t>
  </si>
  <si>
    <t>15.60.60</t>
  </si>
  <si>
    <t>FCK &gt;= 20 MPA, P/ J1, COM C=2,20M</t>
  </si>
  <si>
    <t>15.60.61</t>
  </si>
  <si>
    <t>FCK &gt;= 20 MPA, P/ J7, COM C=3,20M</t>
  </si>
  <si>
    <t>VIDROS, ESPELHOS E ACESSORIOS</t>
  </si>
  <si>
    <t>16.02</t>
  </si>
  <si>
    <t>VIDRO LISO</t>
  </si>
  <si>
    <t>16.02.02</t>
  </si>
  <si>
    <t>INCOLOR, E= 3MM, COLOCADO</t>
  </si>
  <si>
    <t>16.02.03</t>
  </si>
  <si>
    <t>INCOLOR, E= 4MM, COLOCADO</t>
  </si>
  <si>
    <t>16.04</t>
  </si>
  <si>
    <t>VIDRO FANTASIA</t>
  </si>
  <si>
    <t>16.04.05</t>
  </si>
  <si>
    <t>E= 4MM, COLOCADO</t>
  </si>
  <si>
    <t>16.06</t>
  </si>
  <si>
    <t>VIDRO CANELADO</t>
  </si>
  <si>
    <t>16.06.05</t>
  </si>
  <si>
    <t>16.08</t>
  </si>
  <si>
    <t>VIDRO ARAMADO</t>
  </si>
  <si>
    <t>16.08.05</t>
  </si>
  <si>
    <t>BRANCO,  E= 7MM, COLOCADO</t>
  </si>
  <si>
    <t>16.20</t>
  </si>
  <si>
    <t>ESPELHO NACIONAL</t>
  </si>
  <si>
    <t>16.20.01</t>
  </si>
  <si>
    <t>E= 4MM, COLOCADO COM PARAFUSO FINESON</t>
  </si>
  <si>
    <t>16.20.07</t>
  </si>
  <si>
    <t>60 x 60 CM, E= 4MM, COLOCADO COM PARAFUSO FINESON</t>
  </si>
  <si>
    <t>16.20.11</t>
  </si>
  <si>
    <t>60 X 40 CM, E= 4MM, COLOCADO COM PARAFUSO FINESON</t>
  </si>
  <si>
    <t>16.20.15</t>
  </si>
  <si>
    <t>90 x 60 CM, E= 4MM, COLOCADO COM PARAFUSO FINESON</t>
  </si>
  <si>
    <t>PINTURA</t>
  </si>
  <si>
    <t>17.44</t>
  </si>
  <si>
    <t>TRATAMENTO (SUPERF.CONCR.PEDRAS ALVENARIA/CERAMICOS)</t>
  </si>
  <si>
    <t>17.44.01</t>
  </si>
  <si>
    <t>POLIMENTO INCLUS. ESTUCAMENTO DE CONCRETO APARENTE</t>
  </si>
  <si>
    <t>17.44.03</t>
  </si>
  <si>
    <t>VERNIZ ACRILICO SOBRE CONCRETO APARENTE A 2 DEMAOS</t>
  </si>
  <si>
    <t>17.44.05</t>
  </si>
  <si>
    <t>SILICONE SOBRE CONCRETO</t>
  </si>
  <si>
    <t>17.44.07</t>
  </si>
  <si>
    <t>SILICONE SOBRE  ALVENARIA, PEDRA OU CERAMICOS</t>
  </si>
  <si>
    <t>SERVICOS DIVERSOS</t>
  </si>
  <si>
    <t>18.02</t>
  </si>
  <si>
    <t>EQUIPAMENTOS ESPORTIVOS</t>
  </si>
  <si>
    <t>18.02.05</t>
  </si>
  <si>
    <t>TRAVE FUTEBOL SALAO F.G. D=76MM C/REDE NYLON DUPLO</t>
  </si>
  <si>
    <t>18.02.08</t>
  </si>
  <si>
    <t>TRAVE FUTEBOL CAMPO F.G. D=100MM REDE NYLON DUPLO</t>
  </si>
  <si>
    <t>18.02.13</t>
  </si>
  <si>
    <t>REDE VOLEY COM MASTROS DE TUBOS F.G. D=76MM</t>
  </si>
  <si>
    <t>18.02.17</t>
  </si>
  <si>
    <t>REDE DE PETECA COM MASTROS DE TUBOS F.G. D=76MM</t>
  </si>
  <si>
    <t>18.02.23</t>
  </si>
  <si>
    <t>TABELA BASQUETE OFICIAL C/ESTR. SUPORTE PISO</t>
  </si>
  <si>
    <t>18.05</t>
  </si>
  <si>
    <t>PLACAS</t>
  </si>
  <si>
    <t>18.05.03</t>
  </si>
  <si>
    <t>DE DENOMINAÇAO DE RUA, EM FERRO ESMALTADO 45X20 CM</t>
  </si>
  <si>
    <t>18.05.05</t>
  </si>
  <si>
    <t>DE INAUGURAÇAO, EM ALUMINIO FUNDIDO 60 X 40 CM</t>
  </si>
  <si>
    <t>18.05.17</t>
  </si>
  <si>
    <t>DE ALUMINIO FUNDIDO 3 X 3 CM C/ NUMERAÇAO DE PORTA</t>
  </si>
  <si>
    <t>18.05.21</t>
  </si>
  <si>
    <t>CHAPINHA DE ALUMINIO/LATAO, D= 3CM, C/ Nº IMPRESSO</t>
  </si>
  <si>
    <t>18.05.22</t>
  </si>
  <si>
    <t>PLACA ALUM.ANODIZADO NATURAL 25X25CM,E=1,5MM IDENT</t>
  </si>
  <si>
    <t>18.05.23</t>
  </si>
  <si>
    <t>PLACA CHAPA AÇO ESCOVADO 25X12CM,E=1,0MM P/IDENTIF</t>
  </si>
  <si>
    <t>18.05.24</t>
  </si>
  <si>
    <t>PLACA ALUM.ANOD.70X61CM,FIX.C/METALON C/ 6 INDIC.</t>
  </si>
  <si>
    <t>18.05.25</t>
  </si>
  <si>
    <t>PLACA 1,20X1,30M C/MOLDURA TUBO D=50MM CHAPA 50CM</t>
  </si>
  <si>
    <t>18.05.26</t>
  </si>
  <si>
    <t>PLACA 1,20X1,30M C/MOLDURA TUBO D=50MM CHAPA 90CM</t>
  </si>
  <si>
    <t>18.05.27</t>
  </si>
  <si>
    <t>PLACA CHAPA INOX ESCOV.70X28CM C/2 INDIC.FIX.LAJE</t>
  </si>
  <si>
    <t>18.05.28</t>
  </si>
  <si>
    <t>PLACA CHAPA INOX ESCOV.70X44CM C/3 INDIC.FIX.LAJE</t>
  </si>
  <si>
    <t>18.05.29</t>
  </si>
  <si>
    <t>PLACA ALUM.15X15CM,C/PICTOGRAMA PELICULA ADESIVA</t>
  </si>
  <si>
    <t>18.06</t>
  </si>
  <si>
    <t>SINALIZAÇÃO TÁTIL E PLACAS EM BRAILLE</t>
  </si>
  <si>
    <t>18.06.01</t>
  </si>
  <si>
    <t>PLACA TÁTIL EM BRAILLE ALUMÍNIO 30X10 CM &lt;= 3 PALAVRAS</t>
  </si>
  <si>
    <t>18.06.02</t>
  </si>
  <si>
    <t>PLACA TÁTIL EM BRAILLE ALUMÍNIO 30X10 CM (PALAV./SIMB)</t>
  </si>
  <si>
    <t>18.06.04</t>
  </si>
  <si>
    <t>PLACA TÁTIL EM BRAILLE ALUMÍNIO 20X8 CM (1 PALAVRA)</t>
  </si>
  <si>
    <t>18.06.05</t>
  </si>
  <si>
    <t>PLACA TÁTIL EM BRAILLE ALUMÍNIO 7X4 CM (ANDARES:T,1,2)</t>
  </si>
  <si>
    <t>18.06.06</t>
  </si>
  <si>
    <t>PLACA EM BRAILLE ALUM. 10X3 CM CORRIMAO (EX:INICIO/FIM)</t>
  </si>
  <si>
    <t>18.06.07</t>
  </si>
  <si>
    <t>PLACA EM BRAILLE ALUM. 10X3 CM CORRIMAO (EX:ANDAR 2)</t>
  </si>
  <si>
    <t>18.06.20</t>
  </si>
  <si>
    <t>ANEL PARA CORRIMAO PLASTICO EM ABS PRETO OU CINZA</t>
  </si>
  <si>
    <t>18.06.21</t>
  </si>
  <si>
    <t>ANEL PLASTICO ABS CROMADO PARA CORRIMAO</t>
  </si>
  <si>
    <t>18.06.22</t>
  </si>
  <si>
    <t>ANEL DE BORRACHA FLEXÍVEL PRETO PARA CORRIMAO</t>
  </si>
  <si>
    <t>18.06.30</t>
  </si>
  <si>
    <t>FAIXA P/ DEGRAUS 3X20 CM CORES AMARELO,AZUL,PRETO</t>
  </si>
  <si>
    <t>18.06.31</t>
  </si>
  <si>
    <t>FAIXA P/ DEGRAUS REFLETIVA 3X20 CM</t>
  </si>
  <si>
    <t>18.08</t>
  </si>
  <si>
    <t>BANCADA</t>
  </si>
  <si>
    <t>18.08.05</t>
  </si>
  <si>
    <t>DE CONCRETO APOIADA EM PAREDES</t>
  </si>
  <si>
    <t>18.08.08</t>
  </si>
  <si>
    <t>DE CONCRETO APOIADA EM CONSOLE DE METALON</t>
  </si>
  <si>
    <t>18.08.27</t>
  </si>
  <si>
    <t>DE MARMORE BRANCO E=2CM APOIADA EM CONSOLE METALON</t>
  </si>
  <si>
    <t>18.08.31</t>
  </si>
  <si>
    <t>DE ARDOSIA E=2 CM APOIADA CONSOLE METALON</t>
  </si>
  <si>
    <t>18.08.33</t>
  </si>
  <si>
    <t>DE ARDOSIA E= 2 CM, APOIADA EM PAREDES</t>
  </si>
  <si>
    <t>18.08.39</t>
  </si>
  <si>
    <t>DE GRANITO CINZA CORUMBA 2CM APOIADA CONSOLE MET</t>
  </si>
  <si>
    <t>18.08.41</t>
  </si>
  <si>
    <t>DE GRANITO CINZA CORUMBA 2CM APOIADA EM PAREDES</t>
  </si>
  <si>
    <t>18.08.86</t>
  </si>
  <si>
    <t>RODABANCA EM ARDOSIA E=2CM, H=7CM</t>
  </si>
  <si>
    <t>18.08.92</t>
  </si>
  <si>
    <t>RODABANCA EM MARMORE BRANCO, E= 2 CM  H= 7 CM</t>
  </si>
  <si>
    <t>18.08.97</t>
  </si>
  <si>
    <t>RODABANCA EM GRANITO CINZA CORUMBA E=2CM H=10CM</t>
  </si>
  <si>
    <t>18.09</t>
  </si>
  <si>
    <t>PRATELEIRA</t>
  </si>
  <si>
    <t>18.09.09</t>
  </si>
  <si>
    <t>DE ARDOSIA E=2 CM FIXADA EM PAREDES</t>
  </si>
  <si>
    <t>18.09.10</t>
  </si>
  <si>
    <t>DE ARDOSIA E=2 CM APOIADA EM CONSOLE DE METALON</t>
  </si>
  <si>
    <t>18.09.12</t>
  </si>
  <si>
    <t>DE MARMORE DE BRANCO E=2CM APOIADA CONSOLE METALON</t>
  </si>
  <si>
    <t>18.09.13</t>
  </si>
  <si>
    <t>DE GRANITO CINZA CORUMBA E=2CM EMBUTIDA PAREDE</t>
  </si>
  <si>
    <t>18.09.16</t>
  </si>
  <si>
    <t>DE CONCRETO APOIADA EM CONSOLE METALON 20X30MM</t>
  </si>
  <si>
    <t>BANCOS E MESAS</t>
  </si>
  <si>
    <t>18.10.01</t>
  </si>
  <si>
    <t>PLACA DE CONCR. APOIADA ALV. TIJ. MACIÇO REBOCADA</t>
  </si>
  <si>
    <t>18.10.02</t>
  </si>
  <si>
    <t>DE CONCRETO 0,30X1,50X0,40M</t>
  </si>
  <si>
    <t>18.10.03</t>
  </si>
  <si>
    <t>BANCO PRE-MOLDADO CONCRETO 45X150X45CM PREMO/EQUIVALENTE</t>
  </si>
  <si>
    <t>18.10.06</t>
  </si>
  <si>
    <t>BANCO DE CONCRETO MOLDADO IN LOCO L=50CM E H= 40CM</t>
  </si>
  <si>
    <t>18.41</t>
  </si>
  <si>
    <t>18.41.01</t>
  </si>
  <si>
    <t>ROTACAO DIAGONAL DUPLA - APARELHO TRIPLO CONJUGADO</t>
  </si>
  <si>
    <t>18.41.04</t>
  </si>
  <si>
    <t>ESQUI TRIPLO CONJUGADO</t>
  </si>
  <si>
    <t>18.41.05</t>
  </si>
  <si>
    <t>SIMULADOR DE CAMINHADA TRIPLO CONJUGADO</t>
  </si>
  <si>
    <t>18.41.06</t>
  </si>
  <si>
    <t>SIMULADOR DE CAVALGADA TRIPLO CONJUGADO</t>
  </si>
  <si>
    <t>18.41.07</t>
  </si>
  <si>
    <t>SIMULADOR DE REMO (REMADA SENTADA)</t>
  </si>
  <si>
    <t>18.52</t>
  </si>
  <si>
    <t>EQUIPAMENTOS PARA PLAYGROUND</t>
  </si>
  <si>
    <t>18.52.27</t>
  </si>
  <si>
    <t>AMARELINHA - PINTADA NO PISO</t>
  </si>
  <si>
    <t>DRENAGEM</t>
  </si>
  <si>
    <t>19.03</t>
  </si>
  <si>
    <t>TUBO CORRUGADO PEAD NÃO PERFURADO, PAREDE DUPLA, INTERNA LISA, NBR 21138-3, SN-4 OU EQUIV.</t>
  </si>
  <si>
    <t>19.03.01</t>
  </si>
  <si>
    <t>DN=300MM</t>
  </si>
  <si>
    <t>19.03.04</t>
  </si>
  <si>
    <t>DN=600MM</t>
  </si>
  <si>
    <t>19.03.08</t>
  </si>
  <si>
    <t>DN=1200MM</t>
  </si>
  <si>
    <t>19.03.10</t>
  </si>
  <si>
    <t>DN=400MM</t>
  </si>
  <si>
    <t>19.03.11</t>
  </si>
  <si>
    <t>DN=800MM</t>
  </si>
  <si>
    <t>19.04</t>
  </si>
  <si>
    <t>REDE TUB. CONCRETO CIMENTO ARI PLUS RS CLASSE PA-1</t>
  </si>
  <si>
    <t>19.04.01</t>
  </si>
  <si>
    <t>DN=  400 MM</t>
  </si>
  <si>
    <t>19.04.02</t>
  </si>
  <si>
    <t>DN=  500 MM</t>
  </si>
  <si>
    <t>19.04.03</t>
  </si>
  <si>
    <t>DN=  600 MM</t>
  </si>
  <si>
    <t>19.04.05</t>
  </si>
  <si>
    <t>DN=  800 MM</t>
  </si>
  <si>
    <t>19.04.07</t>
  </si>
  <si>
    <t>DN= 1000 MM</t>
  </si>
  <si>
    <t>19.04.09</t>
  </si>
  <si>
    <t>DN= 1200 MM</t>
  </si>
  <si>
    <t>19.04.11</t>
  </si>
  <si>
    <t>DN= 1500 MM</t>
  </si>
  <si>
    <t>19.05</t>
  </si>
  <si>
    <t>REDE TUB. CONCRETO CIMENTO ARI PLUS RS CLASSE PA-2</t>
  </si>
  <si>
    <t>19.05.01</t>
  </si>
  <si>
    <t>19.05.02</t>
  </si>
  <si>
    <t>19.05.03</t>
  </si>
  <si>
    <t>19.05.05</t>
  </si>
  <si>
    <t>19.05.07</t>
  </si>
  <si>
    <t>19.05.09</t>
  </si>
  <si>
    <t>19.05.11</t>
  </si>
  <si>
    <t>19.06</t>
  </si>
  <si>
    <t>REDE TUB.CONCRETO CIMENTO ARI PLUS RS CLASSE PA-3</t>
  </si>
  <si>
    <t>19.06.03</t>
  </si>
  <si>
    <t>19.06.05</t>
  </si>
  <si>
    <t>19.06.07</t>
  </si>
  <si>
    <t>19.06.09</t>
  </si>
  <si>
    <t>19.06.11</t>
  </si>
  <si>
    <t>19.07</t>
  </si>
  <si>
    <t>CONCRETO PARA BERÇO DE REDE TUBULAR</t>
  </si>
  <si>
    <t>19.07.01</t>
  </si>
  <si>
    <t>TRAÇO 1:3:6, INCLUSIVE LANÇAMENTO</t>
  </si>
  <si>
    <t>19.08</t>
  </si>
  <si>
    <t>FORMA PARA BERÇO</t>
  </si>
  <si>
    <t>19.08.01</t>
  </si>
  <si>
    <t>EM TABUA, INCLUSIVE DESFORMA</t>
  </si>
  <si>
    <t>19.09</t>
  </si>
  <si>
    <t>ESTIVA DE MADEIRA</t>
  </si>
  <si>
    <t>19.09.01</t>
  </si>
  <si>
    <t>PARA REDE TUBULAR METALICA</t>
  </si>
  <si>
    <t>19.10</t>
  </si>
  <si>
    <t>ALA DE REDE TUBULAR</t>
  </si>
  <si>
    <t>19.10.02</t>
  </si>
  <si>
    <t>D=  500 MM</t>
  </si>
  <si>
    <t>19.10.03</t>
  </si>
  <si>
    <t>D=  600 MM</t>
  </si>
  <si>
    <t>19.10.04</t>
  </si>
  <si>
    <t>D=  700 MM</t>
  </si>
  <si>
    <t>19.10.05</t>
  </si>
  <si>
    <t>D=  800 MM</t>
  </si>
  <si>
    <t>19.10.06</t>
  </si>
  <si>
    <t>D=  900 MM</t>
  </si>
  <si>
    <t>19.10.07</t>
  </si>
  <si>
    <t>D= 1000 MM</t>
  </si>
  <si>
    <t>19.10.08</t>
  </si>
  <si>
    <t>D= 1100 MM</t>
  </si>
  <si>
    <t>19.10.09</t>
  </si>
  <si>
    <t>D= 1200 MM</t>
  </si>
  <si>
    <t>19.10.10</t>
  </si>
  <si>
    <t>D= 1300 MM</t>
  </si>
  <si>
    <t>19.10.11</t>
  </si>
  <si>
    <t>D= 1500 MM</t>
  </si>
  <si>
    <t>19.11</t>
  </si>
  <si>
    <t>CAIXA PARA BOCA LOBO</t>
  </si>
  <si>
    <t>19.12</t>
  </si>
  <si>
    <t>ALTEAMENTO DE CAIXA PARA BOCA DE LOBO</t>
  </si>
  <si>
    <t>19.13</t>
  </si>
  <si>
    <t>CONJUNTO QUADRO E GRELHA PARA BOCA DE LOBO</t>
  </si>
  <si>
    <t>19.13.01</t>
  </si>
  <si>
    <t>TIPO A (FERRO FUNDIDO) - PADRAO SUDECAP</t>
  </si>
  <si>
    <t>19.13.02</t>
  </si>
  <si>
    <t>TIPO B (CONCRETO) - PADRAO SUDECAP</t>
  </si>
  <si>
    <t>19.14</t>
  </si>
  <si>
    <t>CANTONEIRA PARA BOCA DE LOBO</t>
  </si>
  <si>
    <t>19.14.01</t>
  </si>
  <si>
    <t>19.14.02</t>
  </si>
  <si>
    <t>19.15</t>
  </si>
  <si>
    <t>CAIXA DE PASSAGEM TIPO A - PADRAO SUDECAP</t>
  </si>
  <si>
    <t>19.15.02</t>
  </si>
  <si>
    <t>19.15.03</t>
  </si>
  <si>
    <t>19.15.04</t>
  </si>
  <si>
    <t>19.15.05</t>
  </si>
  <si>
    <t>19.15.06</t>
  </si>
  <si>
    <t>19.15.07</t>
  </si>
  <si>
    <t>19.15.08</t>
  </si>
  <si>
    <t>19.15.09</t>
  </si>
  <si>
    <t>19.15.10</t>
  </si>
  <si>
    <t>19.15.11</t>
  </si>
  <si>
    <t>19.16</t>
  </si>
  <si>
    <t>CAIXA DE PASSAGEM TIPO B - PADRAO SUDECAP</t>
  </si>
  <si>
    <t>19.16.02</t>
  </si>
  <si>
    <t>19.16.03</t>
  </si>
  <si>
    <t>19.16.04</t>
  </si>
  <si>
    <t>19.16.05</t>
  </si>
  <si>
    <t>19.16.06</t>
  </si>
  <si>
    <t>19.16.07</t>
  </si>
  <si>
    <t>19.16.08</t>
  </si>
  <si>
    <t>19.16.09</t>
  </si>
  <si>
    <t>19.16.10</t>
  </si>
  <si>
    <t>19.16.11</t>
  </si>
  <si>
    <t>19.17</t>
  </si>
  <si>
    <t>CAIXA DE PASSAGEM TIPO C - PADRAO SUDECAP</t>
  </si>
  <si>
    <t>19.17.02</t>
  </si>
  <si>
    <t>19.17.03</t>
  </si>
  <si>
    <t>19.17.04</t>
  </si>
  <si>
    <t>19.17.05</t>
  </si>
  <si>
    <t>19.17.06</t>
  </si>
  <si>
    <t>19.17.07</t>
  </si>
  <si>
    <t>19.17.08</t>
  </si>
  <si>
    <t>19.17.09</t>
  </si>
  <si>
    <t>19.17.10</t>
  </si>
  <si>
    <t>19.17.11</t>
  </si>
  <si>
    <t>19.18</t>
  </si>
  <si>
    <t>POÇO DE VISITA TIPO A - PADRAO SUDECAP</t>
  </si>
  <si>
    <t>19.18.02</t>
  </si>
  <si>
    <t>19.18.03</t>
  </si>
  <si>
    <t>19.18.04</t>
  </si>
  <si>
    <t>19.18.05</t>
  </si>
  <si>
    <t>19.18.06</t>
  </si>
  <si>
    <t>19.18.07</t>
  </si>
  <si>
    <t>19.18.08</t>
  </si>
  <si>
    <t>19.18.09</t>
  </si>
  <si>
    <t>19.18.10</t>
  </si>
  <si>
    <t>19.18.11</t>
  </si>
  <si>
    <t>19.19</t>
  </si>
  <si>
    <t>POÇO DE VISITA TIPO B - PADRAO SUDECAP</t>
  </si>
  <si>
    <t>19.19.02</t>
  </si>
  <si>
    <t>19.19.03</t>
  </si>
  <si>
    <t>19.19.04</t>
  </si>
  <si>
    <t>19.19.05</t>
  </si>
  <si>
    <t>19.19.06</t>
  </si>
  <si>
    <t>19.19.07</t>
  </si>
  <si>
    <t>19.19.08</t>
  </si>
  <si>
    <t>19.19.09</t>
  </si>
  <si>
    <t>19.19.10</t>
  </si>
  <si>
    <t>19.19.11</t>
  </si>
  <si>
    <t>19.20</t>
  </si>
  <si>
    <t>POÇO DE VISITA TIPO C - PADRAO SUDECAP</t>
  </si>
  <si>
    <t>19.20.02</t>
  </si>
  <si>
    <t>19.20.03</t>
  </si>
  <si>
    <t>19.20.04</t>
  </si>
  <si>
    <t>19.20.05</t>
  </si>
  <si>
    <t>19.20.06</t>
  </si>
  <si>
    <t>19.20.07</t>
  </si>
  <si>
    <t>19.20.08</t>
  </si>
  <si>
    <t>19.20.09</t>
  </si>
  <si>
    <t>19.20.10</t>
  </si>
  <si>
    <t>19.20.11</t>
  </si>
  <si>
    <t>19.21</t>
  </si>
  <si>
    <t>CHAMINE DE POÇO DE VISITA - PADRAO SUDECAP</t>
  </si>
  <si>
    <t>19.21.01</t>
  </si>
  <si>
    <t>TIPO A-ALVEN. E=20CM REVESTIDA, C/DEGRAUS AÇO CA25</t>
  </si>
  <si>
    <t>19.21.02</t>
  </si>
  <si>
    <t>TIPO B-ANEL CONCRETO CA-1, C/ DEGRAUS EM AÇO CA 25</t>
  </si>
  <si>
    <t>19.22</t>
  </si>
  <si>
    <t>TAMPAO DE POÇO DE VISITA</t>
  </si>
  <si>
    <t>19.22.02</t>
  </si>
  <si>
    <t>FERRO FUNDIDO NODULAR</t>
  </si>
  <si>
    <t>19.22.03</t>
  </si>
  <si>
    <t>REBAIXAMENTO DE TAMPAO DE PV EM ATE 20 CM</t>
  </si>
  <si>
    <t>19.22.04</t>
  </si>
  <si>
    <t>ALTEAMENTO DE TAMPAO DE PV EM ATE 20 CM</t>
  </si>
  <si>
    <t>19.23</t>
  </si>
  <si>
    <t>DESCIDA D'AGUA TIPO DEGRAU - PADRAO SUDECAP</t>
  </si>
  <si>
    <t>19.23.02</t>
  </si>
  <si>
    <t>19.23.03</t>
  </si>
  <si>
    <t>19.23.04</t>
  </si>
  <si>
    <t>19.23.05</t>
  </si>
  <si>
    <t>19.23.06</t>
  </si>
  <si>
    <t>19.23.07</t>
  </si>
  <si>
    <t>19.23.08</t>
  </si>
  <si>
    <t>19.23.09</t>
  </si>
  <si>
    <t>19.23.10</t>
  </si>
  <si>
    <t>19.23.11</t>
  </si>
  <si>
    <t>19.24</t>
  </si>
  <si>
    <t>DESCIDA D'AGUA TIPO CALHA - PADRAO SUDECAP</t>
  </si>
  <si>
    <t>19.24.02</t>
  </si>
  <si>
    <t>19.24.03</t>
  </si>
  <si>
    <t>19.24.04</t>
  </si>
  <si>
    <t>19.24.05</t>
  </si>
  <si>
    <t>19.24.06</t>
  </si>
  <si>
    <t>19.24.07</t>
  </si>
  <si>
    <t>19.24.08</t>
  </si>
  <si>
    <t>19.24.09</t>
  </si>
  <si>
    <t>19.24.10</t>
  </si>
  <si>
    <t>19.24.11</t>
  </si>
  <si>
    <t>19.25</t>
  </si>
  <si>
    <t>DRENO - PADRAO SUDECAP</t>
  </si>
  <si>
    <t>19.25.01</t>
  </si>
  <si>
    <t>DRENO PADRÃO SUDECAP TIPO A - AREIA GROSSA, BRITA 2 E TUBO PERFURADO EM PVC DN 200MM, L=50CM</t>
  </si>
  <si>
    <t>19.25.02</t>
  </si>
  <si>
    <t>DRENO - PADRÃO SUDECAP TIPO B - MANTA DRENANTE, BRITA 3, TUBO PERFURADO EM PVC DN 160MM, L=50CM</t>
  </si>
  <si>
    <t>19.25.03</t>
  </si>
  <si>
    <t>DRENO DE TALVEGUE TIPO A (BRITA E MANTA DRENANTE)</t>
  </si>
  <si>
    <t>19.27</t>
  </si>
  <si>
    <t>BARRAGEM - PADRAO SUDECAP</t>
  </si>
  <si>
    <t>19.27.01</t>
  </si>
  <si>
    <t>TIPO A - SACO DE RAFIA</t>
  </si>
  <si>
    <t>19.27.02</t>
  </si>
  <si>
    <t>TIPO B - SACO RAFIA 50KG (SOLO/CIMENTO-50KG/M3)</t>
  </si>
  <si>
    <t>19.30</t>
  </si>
  <si>
    <t>SARJETA - PADRAO SUDECAP</t>
  </si>
  <si>
    <t>19.30.04</t>
  </si>
  <si>
    <t>TIPO A - (50X10)CM - DES-R01</t>
  </si>
  <si>
    <t>19.30.05</t>
  </si>
  <si>
    <t>TIPO B - (50X10)CM - DES-R01</t>
  </si>
  <si>
    <t>19.30.06</t>
  </si>
  <si>
    <t>TIPO C - (50X10)CM - DES-R01</t>
  </si>
  <si>
    <t>19.31</t>
  </si>
  <si>
    <t>CANALETA - PADRAO SUDECAP</t>
  </si>
  <si>
    <t>19.31.01</t>
  </si>
  <si>
    <t>TIPO 2 - D= 200 MM, PREMOLDADA DE CONCRETO E GRELHA</t>
  </si>
  <si>
    <t>19.31.02</t>
  </si>
  <si>
    <t>TIPO 2 - D= 300 MM, PREMOLDADA DE CONCRETO</t>
  </si>
  <si>
    <t>19.31.03</t>
  </si>
  <si>
    <t>TIPO 2 - D= 400 MM, PREMOLDADA DE CONCRETO</t>
  </si>
  <si>
    <t>19.31.04</t>
  </si>
  <si>
    <t>TIPO 2 - D= 500 MM, PREMOLDADA DE CONCRETO</t>
  </si>
  <si>
    <t>19.31.05</t>
  </si>
  <si>
    <t>TIPO 2 - D= 600 MM, PREMOLDADA DE CONCRETO</t>
  </si>
  <si>
    <t>19.31.07</t>
  </si>
  <si>
    <t>TIPO 3-30X20CM CONCRETO 20MPA C/ GRELHA AÇO CA-25</t>
  </si>
  <si>
    <t>19.31.08</t>
  </si>
  <si>
    <t>TIPO 3-30X20CM CONCRETO 20MPA C/ TAMPA DE CONCRETO</t>
  </si>
  <si>
    <t>19.31.09</t>
  </si>
  <si>
    <t>30X20CM CONCRETO 20MPA C/ TAMPA CONCRETO PERFURADA</t>
  </si>
  <si>
    <t>19.31.10</t>
  </si>
  <si>
    <t>TIPO 5 - 30X20 CM CONCRETO 20MPA A CEU ABERTO</t>
  </si>
  <si>
    <t>19.31.15</t>
  </si>
  <si>
    <t>TIPO 1-80X40X60CM TRAPEZOIDAL  DE CONCRETO 20,0MPA</t>
  </si>
  <si>
    <t>19.32</t>
  </si>
  <si>
    <t>ESCORAMENTO DESCONTINUO DE VALAS - PADRAO SUDECAP</t>
  </si>
  <si>
    <t>19.32.01</t>
  </si>
  <si>
    <t>TIPO A - MADEIRA ROLIÇA D= 6 A 10 CM</t>
  </si>
  <si>
    <t>19.32.02</t>
  </si>
  <si>
    <t>TIPO B - MADEIRA ROLIÇA D= 11 A 15 CM</t>
  </si>
  <si>
    <t>19.33</t>
  </si>
  <si>
    <t>ESCORAMENTO CONTINUO DE VALAS - PADRAO SUDECAP</t>
  </si>
  <si>
    <t>19.33.01</t>
  </si>
  <si>
    <t>TIPO A - MADEIRA ROLIÇA D= 11 A 15 CM</t>
  </si>
  <si>
    <t>19.33.02</t>
  </si>
  <si>
    <t>TIPO B - PERFIL I-8"</t>
  </si>
  <si>
    <t>19.51</t>
  </si>
  <si>
    <t>ESTRUTURA DE ESCORAMENTO</t>
  </si>
  <si>
    <t>19.51.01</t>
  </si>
  <si>
    <t>ESTRUTURA DE ESCORAMENTO TIPO PONTALETEAMENTO</t>
  </si>
  <si>
    <t>19.52</t>
  </si>
  <si>
    <t>POÇO DE VISITA INCL. FORNEC. DO ANEL/TAMPAO/LAJE</t>
  </si>
  <si>
    <t>19.52.03</t>
  </si>
  <si>
    <t>PV H=1,0M,(BALAO 0,60)COPASA 062/1 NA 104 EM ANEIS</t>
  </si>
  <si>
    <t>19.52.05</t>
  </si>
  <si>
    <t>ADICIONAL DE PREÇO P/ ACRESCIMO DE ALTURA PV 0,6M</t>
  </si>
  <si>
    <t>19.52.07</t>
  </si>
  <si>
    <t>PV H=1,5M (BALAO 1,0M) COPASA 039/1 EM ANEIS</t>
  </si>
  <si>
    <t>19.52.09</t>
  </si>
  <si>
    <t>ADICIONAL DE PREÇO ACRESCIMO ALTURA PV 1,0M ANEL</t>
  </si>
  <si>
    <t>19.53</t>
  </si>
  <si>
    <t>LASTRO DE PEDRA</t>
  </si>
  <si>
    <t>19.53.01</t>
  </si>
  <si>
    <t>LASTRO DE PEDRA BRITADA</t>
  </si>
  <si>
    <t>19.56</t>
  </si>
  <si>
    <t>TUBO DE QUEDA</t>
  </si>
  <si>
    <t>19.56.01</t>
  </si>
  <si>
    <t>ASSENTAMENTO TUBO DE QUEDA PVC D=200MM, H=1,0M</t>
  </si>
  <si>
    <t>19.56.02</t>
  </si>
  <si>
    <t>ASSENTAMENTO DE TUBO DE QUEDA PVC D=250MM, H= 1,0M</t>
  </si>
  <si>
    <t>19.56.03</t>
  </si>
  <si>
    <t>ADICIONAL DE PREÇO ACREC.ALTURA TUBO QUEDA 200MM</t>
  </si>
  <si>
    <t>19.56.04</t>
  </si>
  <si>
    <t>ADICIONAL DE PRECO ACREC.ALTURA TUBO QUEDA 250MM</t>
  </si>
  <si>
    <t>19.59</t>
  </si>
  <si>
    <t>CONSTR.RAMAL ESGOTO EXT.ATE 2 M C/ MATERIAL</t>
  </si>
  <si>
    <t>19.59.01</t>
  </si>
  <si>
    <t>PROFUNDIDADE DE REDE ATE 1,25M</t>
  </si>
  <si>
    <t>19.59.02</t>
  </si>
  <si>
    <t>PROFUNDIDADE REDE 1,25 A 3,0M INCL. ESCORAMENTO</t>
  </si>
  <si>
    <t>19.59.03</t>
  </si>
  <si>
    <t>PROFUNDIDADE REDE 3,0 A 4,0M INCL. ESCORAMENTO</t>
  </si>
  <si>
    <t>19.60</t>
  </si>
  <si>
    <t>CONST.RAMAL PREDIAL EXTENSAO EXED.A 2,0M C/MATERIA</t>
  </si>
  <si>
    <t>19.60.01</t>
  </si>
  <si>
    <t>PROFUNDIDADE ATE 1,25</t>
  </si>
  <si>
    <t>19.60.02</t>
  </si>
  <si>
    <t>PROFUNDIDADE DE 1,25 A 3,0M INCL. ESCORAMENTO</t>
  </si>
  <si>
    <t>19.60.03</t>
  </si>
  <si>
    <t>PROFUNDIDADE DE 3,0 A 4,0M INCL. ESCORAMENTO</t>
  </si>
  <si>
    <t>19.70</t>
  </si>
  <si>
    <t>TUBO PVC RIG.NBR-7362/2 INCL.CONEXOES (TIGRE/EQUIVALENTE)</t>
  </si>
  <si>
    <t>19.70.03</t>
  </si>
  <si>
    <t>D= 100MM</t>
  </si>
  <si>
    <t>19.70.04</t>
  </si>
  <si>
    <t>D= 150MM</t>
  </si>
  <si>
    <t>19.70.05</t>
  </si>
  <si>
    <t>D= 200MM</t>
  </si>
  <si>
    <t>19.70.06</t>
  </si>
  <si>
    <t>D= 250MM</t>
  </si>
  <si>
    <t>19.70.07</t>
  </si>
  <si>
    <t>D= 300MM</t>
  </si>
  <si>
    <t>19.70.09</t>
  </si>
  <si>
    <t>D= 400MM</t>
  </si>
  <si>
    <t>PAVIMENTAÇAO</t>
  </si>
  <si>
    <t>20.01</t>
  </si>
  <si>
    <t>REGULARIZAÇAO</t>
  </si>
  <si>
    <t>20.01.01</t>
  </si>
  <si>
    <t>REGULARIZAÇAO E COMPACTAÇAO DO SUBLEITO</t>
  </si>
  <si>
    <t>20.01.02</t>
  </si>
  <si>
    <t>REGULARIZAÇAO, COMPACT.DO SUBLEITO C/PLACA VIBRAT</t>
  </si>
  <si>
    <t>20.03</t>
  </si>
  <si>
    <t>REFORÇO DO SUB-LEITO COMPACTADO EXCL.ESCAV.E CARGA</t>
  </si>
  <si>
    <t>20.03.01</t>
  </si>
  <si>
    <t>COMPACTADO (PROCTOR INTERMEDIARIO)</t>
  </si>
  <si>
    <t>20.04</t>
  </si>
  <si>
    <t>SUB-BASE ESTAB. GRANUL. ENERGIA PROCTOR INTERMED.</t>
  </si>
  <si>
    <t>20.04.03</t>
  </si>
  <si>
    <t>COM BRITA BICA CORRIDA (AGREGADO DE PEDREIRA)</t>
  </si>
  <si>
    <t>20.04.04</t>
  </si>
  <si>
    <t>COM FUNDO DE PEDREIRA (AGREGADO DE PEDREIRA)</t>
  </si>
  <si>
    <t>20.05</t>
  </si>
  <si>
    <t>SUB-BASE ESTAB.GRANUL., COMP. ENERG.PROCTOR MODIF.</t>
  </si>
  <si>
    <t>20.05.03</t>
  </si>
  <si>
    <t>20.05.04</t>
  </si>
  <si>
    <t>20.06</t>
  </si>
  <si>
    <t>BASE ESTAB. GRANUL.COMPACT.ENERG.PROCTOR INTERMED.</t>
  </si>
  <si>
    <t>20.06.03</t>
  </si>
  <si>
    <t>20.06.04</t>
  </si>
  <si>
    <t>COM MATERIAL RECICLADO DA SLU</t>
  </si>
  <si>
    <t>20.06.05</t>
  </si>
  <si>
    <t>COM BRITA BICA CORRIDA COM 5% DE CIMENTO (AGREGADO DE PEDREIRA)</t>
  </si>
  <si>
    <t>20.06.10</t>
  </si>
  <si>
    <t>COM MATERIAL FRESADO</t>
  </si>
  <si>
    <t>20.07</t>
  </si>
  <si>
    <t>BASE ESTAB. GRANUL., COMP. ENERG. PROCTOR MODIF.</t>
  </si>
  <si>
    <t>20.07.03</t>
  </si>
  <si>
    <t>20.10</t>
  </si>
  <si>
    <t>20.10.02</t>
  </si>
  <si>
    <t>DMT &lt;= 10KM</t>
  </si>
  <si>
    <t>TxKM</t>
  </si>
  <si>
    <t>20.10.03</t>
  </si>
  <si>
    <t>DMT &gt; 10KM</t>
  </si>
  <si>
    <t>20.12</t>
  </si>
  <si>
    <t>20.12.01</t>
  </si>
  <si>
    <t>PINTURA DE LIGAÇAO COM RR-1C</t>
  </si>
  <si>
    <t>20.17</t>
  </si>
  <si>
    <t>REVESTIMENTO EM ALVENARIA POLIEDRICA</t>
  </si>
  <si>
    <t>20.17.01</t>
  </si>
  <si>
    <t>COM COLCHAO DE AREIA</t>
  </si>
  <si>
    <t>20.18</t>
  </si>
  <si>
    <t>REMOÇAO E RECONSTRUÇAO REVEST.ALVENARIA POLIEDRICA</t>
  </si>
  <si>
    <t>20.18.01</t>
  </si>
  <si>
    <t>20.19</t>
  </si>
  <si>
    <t>PAVIMENTO INTERTRAVADO EM BLOCO DE CONCRETO</t>
  </si>
  <si>
    <t>20.19.10</t>
  </si>
  <si>
    <t>PISO INTERTRAVADO E= 6,0CM 35MPA C/ COLCHAO AREIA</t>
  </si>
  <si>
    <t>20.19.11</t>
  </si>
  <si>
    <t>PISO INTERTRAVADO 10X20CM E= 6,0CM 35MPA C/ COLCHAO AREIA</t>
  </si>
  <si>
    <t>20.19.14</t>
  </si>
  <si>
    <t>PISO INTERTRAVADO E= 8,0CM 35MPA C/ COLCHAO AREIA</t>
  </si>
  <si>
    <t>20.20</t>
  </si>
  <si>
    <t>FRESAGEM</t>
  </si>
  <si>
    <t>20.20.01</t>
  </si>
  <si>
    <t>FRESAGEM ATE 5,0 CM</t>
  </si>
  <si>
    <t>20.20.02</t>
  </si>
  <si>
    <t>FRESAGEM DE 5 A 10 CM</t>
  </si>
  <si>
    <t>MEIO FIO E CORDAO - PADRAO SUDECAP</t>
  </si>
  <si>
    <t>MEIO FIO EM CONCRETO PRE-MOLDADO FCK&gt;=20MPA, PADRÃO SUDECAP TIPO A, 30 X 14,2/12 (H X L1/L2), COMPRIMENTO 80 CM</t>
  </si>
  <si>
    <t>MEIO FIO EM CONCRETO PRE-MOLDADO FCK&gt;=20MPA, PADRÃO SUDECAP TIPO B, 40 X 15/12 (H X L1/L2), COMPRIMENTO 80CM</t>
  </si>
  <si>
    <t>CORDAO DE TIJOLOS MACIÇOS - CUTELO - CHAPISCADOS</t>
  </si>
  <si>
    <t>CORDAO DE CONC. PREMOLDADO BOLEADO 10X10 COM BASE</t>
  </si>
  <si>
    <t>REMOÇAO E REASSENTAMENTO DE MEIO-FIO</t>
  </si>
  <si>
    <t>DE PEDRA</t>
  </si>
  <si>
    <t>FORNEC. E LANÇAM. DE MATERIAL EM DRENO E PATIO</t>
  </si>
  <si>
    <t>AREIA</t>
  </si>
  <si>
    <t>CASCALHO</t>
  </si>
  <si>
    <t>SOLO EM AREA DE PASSEIO</t>
  </si>
  <si>
    <t>MURO DE VEDAÇAO DE CONCRETO PREMOLD. TIPO CALHA"V"</t>
  </si>
  <si>
    <t>ALTURA LIVRE= 2,5M, SAPATA CONCRETO 1:3:6, 30X50CM</t>
  </si>
  <si>
    <t>MURO DIVISA ALV.INCL.SAPATA 1:3:6 30X40CM E CHAPEU</t>
  </si>
  <si>
    <t>BLOCO DE CONCRETO APARENTE ESP= 15 CM, H= 1,80 M</t>
  </si>
  <si>
    <t>BLOCO DE CONCRETO APARENTE ESP= 15 CM, H= 2,50 M</t>
  </si>
  <si>
    <t>TIJOLO FURADO ESP=10CM, REBOCADO E PINTADO H=1,80M</t>
  </si>
  <si>
    <t>TIJOLO FURADO ESP=10CM, REBOCADO E PINTADO H=2,50M</t>
  </si>
  <si>
    <t>CHAPEU DE MURO</t>
  </si>
  <si>
    <t>CHAPEU DE MURO PADRAO SUCECAP</t>
  </si>
  <si>
    <t>CERCA DE MOURAO A CADA 2,5 M</t>
  </si>
  <si>
    <t>ESTRUTURA SUPORTE PARA FIXAÇAO DE ARAME FARPADO</t>
  </si>
  <si>
    <t>CANTONEIRA FERRO 1 1/2x3/16" COMP=1,1M C/CHUMBADOR</t>
  </si>
  <si>
    <t>ARAME FARPADO ESTICADO E AMARRADO A CANTONEIRA</t>
  </si>
  <si>
    <t>21.30</t>
  </si>
  <si>
    <t>GRAMACAO, INCLUSIVE PLANTIO</t>
  </si>
  <si>
    <t>21.30.06</t>
  </si>
  <si>
    <t>GRAMA SAO CARLOS - AXONOPUS COMPRESSUS</t>
  </si>
  <si>
    <t>21.30.07</t>
  </si>
  <si>
    <t>GRAMA ESMERALDA - WILD ZOYSIA</t>
  </si>
  <si>
    <t>21.30.08</t>
  </si>
  <si>
    <t>GRAMA AMENDOIM - ARACHIS REPENS</t>
  </si>
  <si>
    <t>21.31</t>
  </si>
  <si>
    <t>PREPARO DE COVAS, EXCLUSIVE O FORNECIMENTO DA MUDA</t>
  </si>
  <si>
    <t>21.31.01</t>
  </si>
  <si>
    <t>DE ARVORES HMIN= 1,80M, COVA 60X60X60 CM</t>
  </si>
  <si>
    <t>21.31.02</t>
  </si>
  <si>
    <t>DE ARVORES HMIN=&gt; 2,50M, COVA 60X120X60 CM</t>
  </si>
  <si>
    <t>21.31.07</t>
  </si>
  <si>
    <t>DE ARBUSTOS ORNAMENTAIS EM GERAL</t>
  </si>
  <si>
    <t>21.31.08</t>
  </si>
  <si>
    <t>DE FORRAçAO</t>
  </si>
  <si>
    <t>21.32</t>
  </si>
  <si>
    <t>FORNECIMENTO DE MATERIAL PARA PAISAGISMO:</t>
  </si>
  <si>
    <t>21.32.01</t>
  </si>
  <si>
    <t>TERRA VEGETAL</t>
  </si>
  <si>
    <t>21.32.02</t>
  </si>
  <si>
    <t>ADUBO ORGANICO</t>
  </si>
  <si>
    <t>21.32.03</t>
  </si>
  <si>
    <t>ADUBO MINERAL 10-10-10</t>
  </si>
  <si>
    <t>21.32.04</t>
  </si>
  <si>
    <t>ADUBO MINERAL 4-14-8</t>
  </si>
  <si>
    <t>21.32.05</t>
  </si>
  <si>
    <t>CALCAREO DOLOMITICO (ACIMA DE 1T)</t>
  </si>
  <si>
    <t>21.33</t>
  </si>
  <si>
    <t>FORNECIMENTO DE MUDAS</t>
  </si>
  <si>
    <t>21.33.01</t>
  </si>
  <si>
    <t>ARVORE - SIBIPIRUNA - CAESALPINIA PELTOPOHOROIDES</t>
  </si>
  <si>
    <t>21.33.02</t>
  </si>
  <si>
    <t>ARVORE - IPE ROSA - TABEBUIA AVELLANEDAE</t>
  </si>
  <si>
    <t>21.33.03</t>
  </si>
  <si>
    <t>ARVORE- PAU-FERRO - CAESALPINIA FERREA LEIOSTACHYA</t>
  </si>
  <si>
    <t>21.33.04</t>
  </si>
  <si>
    <t>ARVORE - ACASSIA MINOSA- ACASSIA PODALYRIIFOLIA</t>
  </si>
  <si>
    <t>21.33.05</t>
  </si>
  <si>
    <t>ARVORE - JACARANDA MIMOSO - JACARANDA CUSPIDIFOLIA</t>
  </si>
  <si>
    <t>21.33.40</t>
  </si>
  <si>
    <t>FORRAÇAO - ACALIPHA - ACALIPHA REPTANS</t>
  </si>
  <si>
    <t>21.33.41</t>
  </si>
  <si>
    <t>FORRAÇAO - WEDELIA - WEDELIA PALUDOSA</t>
  </si>
  <si>
    <t>21.33.42</t>
  </si>
  <si>
    <t>FORRAÇAO - CLOROFITO - CLOROFITUM</t>
  </si>
  <si>
    <t>21.33.50</t>
  </si>
  <si>
    <t>ARBUSTO - BELA EMILIA - PLUMBAGO CAPENSIS</t>
  </si>
  <si>
    <t>21.33.51</t>
  </si>
  <si>
    <t>ARBUSTO - CAMARA - LANTANA CAMARA</t>
  </si>
  <si>
    <t>21.33.70</t>
  </si>
  <si>
    <t>PALMEIRA - LICURI</t>
  </si>
  <si>
    <t>21.34</t>
  </si>
  <si>
    <t>CERCA DE PROTEÇAO PARA ARVORES</t>
  </si>
  <si>
    <t>21.34.05</t>
  </si>
  <si>
    <t>TUTORAMENTO E AMARRIO PARA ARVORES</t>
  </si>
  <si>
    <t>SERVICOS AUXILIARES</t>
  </si>
  <si>
    <t>40.07</t>
  </si>
  <si>
    <t>CONCRETO CICLOPICO LANCADO EM FUNDACAO E ARRIMO</t>
  </si>
  <si>
    <t>40.07.03</t>
  </si>
  <si>
    <t>CONCRETO CICLOPICO 1:4:8 C/ 30% PEDRA, LANC. FUND.</t>
  </si>
  <si>
    <t>40.07.10</t>
  </si>
  <si>
    <t>CONCRETO CICLOPICO 1:3:6 C/ 30% PEDRA, LANC. FUND.</t>
  </si>
  <si>
    <t>40.08</t>
  </si>
  <si>
    <t>CONCRETO CONVENCIONAL BRITA 1-2 CALCAREA - PREPARO</t>
  </si>
  <si>
    <t>40.08.05</t>
  </si>
  <si>
    <t>CONCRETO 1:4:8, B1-B2 CALCARIA - PREPARO</t>
  </si>
  <si>
    <t>40.08.07</t>
  </si>
  <si>
    <t>CONCRETO 1:3:6, B1-B2 CALCARIA - PREPARO</t>
  </si>
  <si>
    <t>40.08.19</t>
  </si>
  <si>
    <t>CONCRETO FCK &gt;= 15 MPA, B1-B2 CALCARIA - PREPARO</t>
  </si>
  <si>
    <t>40.08.23</t>
  </si>
  <si>
    <t>CONCRETO FCK &gt;= 20 MPA, B1-B2 CALCARIA - PREPARO</t>
  </si>
  <si>
    <t>40.08.25</t>
  </si>
  <si>
    <t>CONCRETO FCK &gt;= 25 MPA, B1-B2 CALCARIA - PREPARO</t>
  </si>
  <si>
    <t>40.08.30</t>
  </si>
  <si>
    <t>CONCRETO FCK &gt;= 30 MPA, B1-B2 CALCARIA - PREPARO</t>
  </si>
  <si>
    <t>40.08.40</t>
  </si>
  <si>
    <t>CONCRETO FCK &gt;= 40 MPA, B1-B2 CALCARIA - PREPARO</t>
  </si>
  <si>
    <t>40.09</t>
  </si>
  <si>
    <t>CONCRETO CONVENCIONAL B1-B2 CALC., LANC. EM FUND.</t>
  </si>
  <si>
    <t>40.09.05</t>
  </si>
  <si>
    <t>CONCRETO 1:4:8, B1-B2 CALCARIA,LANCADO EM FUNDACAO</t>
  </si>
  <si>
    <t>40.09.07</t>
  </si>
  <si>
    <t>CONCRETO 1:3:6, B1-B2 CALCARIA,LANCADO EM FUNDACAO</t>
  </si>
  <si>
    <t>40.09.19</t>
  </si>
  <si>
    <t>CONCRETO FCK &gt;= 15 MPA, BRITA CALCÁRIA, PREPARADO EM OBRA E LANÇADO EM FUNDAÇÃO</t>
  </si>
  <si>
    <t>40.09.23</t>
  </si>
  <si>
    <t>CONCRETO FCK &gt;= 20 MPA, BRITA CALCÁRIA, PREPARADO EM OBRA E LANÇADO EM FUNDAÇÃO</t>
  </si>
  <si>
    <t>40.09.25</t>
  </si>
  <si>
    <t>CONCRETO FCK &gt;= 25 MPA, BRITA CALCÁRIA, PREPARADO EM OBRA E LANÇADO EM FUNDAÇÃO</t>
  </si>
  <si>
    <t>40.09.30</t>
  </si>
  <si>
    <t>CONCRETO FCK &gt;= 30 MPA, BRITA CALCÁRIA, PREPARADO EM OBRA E LANÇADO EM FUNDAÇÃO</t>
  </si>
  <si>
    <t>40.09.40</t>
  </si>
  <si>
    <t>CONCRETO FCK &gt;= 40 MPA, BRITA CALCÁRIA, PREPARADO EM OBRA E LANÇADO EM FUNDAÇÃO</t>
  </si>
  <si>
    <t>40.10</t>
  </si>
  <si>
    <t>CONCRETO CONVENCIONAL BRITA CALC. LANC. EM ESTRUT.</t>
  </si>
  <si>
    <t>40.10.23</t>
  </si>
  <si>
    <t>CONCRETO FCK &gt;= 20 MPA, BRITA CALCÁRIA, PREPARADO EM OBRA E LANÇADO EM ESTRUTURA</t>
  </si>
  <si>
    <t>40.10.25</t>
  </si>
  <si>
    <t>CONCRETO FCK &gt;= 25 MPA, BRITA CALCÁRIA, PREPARADO EM OBRA E LANÇADO EM ESTRUTURA</t>
  </si>
  <si>
    <t>40.10.30</t>
  </si>
  <si>
    <t>CONCRETO FCK &gt;= 30 MPA, BRITA CALCÁRIA, PREPARADO EM OBRA E LANÇADO EM ESTRUTURA</t>
  </si>
  <si>
    <t>40.10.40</t>
  </si>
  <si>
    <t>CONCRETO FCK &gt;= 40 MPA, BRITA CALCÁRIA, PREPARADO EM OBRA E LANÇADO EM ESTRUTURA</t>
  </si>
  <si>
    <t>40.11</t>
  </si>
  <si>
    <t>SOLO CIMENTO</t>
  </si>
  <si>
    <t>40.11.01</t>
  </si>
  <si>
    <t>SOLO CIMENTO 1:10</t>
  </si>
  <si>
    <t>40.16</t>
  </si>
  <si>
    <t>SERVIÇOS DE LANÇAMENTO DE CONCRETO</t>
  </si>
  <si>
    <t>40.16.01</t>
  </si>
  <si>
    <t>LANÇAMENTO DE CONCRETO CONVENCIONAL EM FUNDAÇÕES</t>
  </si>
  <si>
    <t>40.16.02</t>
  </si>
  <si>
    <t>LANÇAMENTO DE CONCRETO BOMBEADO EM FUNDAÇÕES</t>
  </si>
  <si>
    <t>40.16.11</t>
  </si>
  <si>
    <t>LANÇAMENTO DE CONCRETO CONVENCIONAL EM ESTRUTURA</t>
  </si>
  <si>
    <t>40.16.12</t>
  </si>
  <si>
    <t>LANÇAMENTO DE CONCRETO BOMBEÁVEL  EM ESTRUTURA</t>
  </si>
  <si>
    <t>40.20</t>
  </si>
  <si>
    <t>FORMA E ESCORAMENTO</t>
  </si>
  <si>
    <t>40.20.05</t>
  </si>
  <si>
    <t>FORMA DE TABUA DE PINHO DE 3a. TIPO B (3 APROV.)</t>
  </si>
  <si>
    <t>40.20.07</t>
  </si>
  <si>
    <t>FORMA DE TABUA DE PINHO DE 3a. TIPO C (5 APROV.)</t>
  </si>
  <si>
    <t>40.20.11</t>
  </si>
  <si>
    <t>FORMA DE TABUA DE PINHO DE 3a. TIPO E (P/ BERCO)</t>
  </si>
  <si>
    <t>40.20.15</t>
  </si>
  <si>
    <t>FORMA DE COMPENSADO RESINADO E=12MM TIPO B (3 APR)</t>
  </si>
  <si>
    <t>40.20.17</t>
  </si>
  <si>
    <t>FORMA DE COMPENSADO RESINADO E=12MM TIPO C (5 APR)</t>
  </si>
  <si>
    <t>40.20.25</t>
  </si>
  <si>
    <t>FORMA DE COMPENSADO RESINADO E=20MM TIPO E (5 APR)</t>
  </si>
  <si>
    <t>40.20.27</t>
  </si>
  <si>
    <t>FORMA DE COMPENSADO RESINADO E=20MM TIPO F (7 APR)</t>
  </si>
  <si>
    <t>40.20.80</t>
  </si>
  <si>
    <t>ESCORAMENTO DESCONTINUO TIPO A (MADEIRA 6 A 10CM)</t>
  </si>
  <si>
    <t>40.20.81</t>
  </si>
  <si>
    <t>ESCORAMENTO DESCONTINUIO TIPO B-MADEIRA 11 A 15CM</t>
  </si>
  <si>
    <t>40.20.82</t>
  </si>
  <si>
    <t>ESCORAMENTO CONTINUO TIPO A</t>
  </si>
  <si>
    <t>40.20.83</t>
  </si>
  <si>
    <t>ESCORAMENTO CONTINUO TIPO B</t>
  </si>
  <si>
    <t>40.22</t>
  </si>
  <si>
    <t>ACO</t>
  </si>
  <si>
    <t>40.22.05</t>
  </si>
  <si>
    <t>ACO CA-25 - DEGRAUS</t>
  </si>
  <si>
    <t>40.22.10</t>
  </si>
  <si>
    <t>ACO CA-50, D&lt;= 12.7MM - CORTE,DOBRAMENTO,COLOCACAO</t>
  </si>
  <si>
    <t>40.22.12</t>
  </si>
  <si>
    <t>ACO CA-50, D &gt; 12.7MM - CORTE,DOBRAMENTO,COLOCACAO</t>
  </si>
  <si>
    <t>40.22.20</t>
  </si>
  <si>
    <t>ACO CA-60 - CORTE, DOBRAMENTO E COLOCACAO</t>
  </si>
  <si>
    <t>40.22.30</t>
  </si>
  <si>
    <t>ACO CA-50  E CA-60 - CORTE, DOBRAMENTO E COLOCACAO</t>
  </si>
  <si>
    <t>40.24</t>
  </si>
  <si>
    <t>ARGAMASSA DE CIMENTO E AREIA - PREPARO</t>
  </si>
  <si>
    <t>40.24.11</t>
  </si>
  <si>
    <t>ARGAMASSA DE CIMENTO E AREIA 1:1</t>
  </si>
  <si>
    <t>40.24.13</t>
  </si>
  <si>
    <t>ARGAMASSA DE CIMENTO E AREIA 1:2</t>
  </si>
  <si>
    <t>40.24.15</t>
  </si>
  <si>
    <t>ARGAMASSA DE CIMENTO E AREIA 1:3</t>
  </si>
  <si>
    <t>40.24.17</t>
  </si>
  <si>
    <t>ARGAMASSA DE CIMENTO E AREIA 1:4</t>
  </si>
  <si>
    <t>40.24.19</t>
  </si>
  <si>
    <t>ARGAMASSA DE CIMENTO E AREIA 1:5</t>
  </si>
  <si>
    <t>40.24.21</t>
  </si>
  <si>
    <t>ARGAMASSA DE CIMENTO E AREIA 1:6</t>
  </si>
  <si>
    <t>40.24.23</t>
  </si>
  <si>
    <t>ARGAMASSA DE CIMENTO E AREIA 1:7</t>
  </si>
  <si>
    <t>40.24.25</t>
  </si>
  <si>
    <t>ARGAMASSA DE CIMENTO E AREIA 1:8</t>
  </si>
  <si>
    <t>40.26</t>
  </si>
  <si>
    <t>ARGAMASSA DE CIMENTO, AREIA E PEDRISCO - PREPARO</t>
  </si>
  <si>
    <t>40.26.05</t>
  </si>
  <si>
    <t>ARGAMASSA DE CIMENTO, AREIA E PEDRISCO 1:2:2</t>
  </si>
  <si>
    <t>40.30</t>
  </si>
  <si>
    <t>ALVENARIA</t>
  </si>
  <si>
    <t>40.30.05</t>
  </si>
  <si>
    <t>ALVENARIA TIJOLO MACICO REQ., E =  5CM, A REVESTIR</t>
  </si>
  <si>
    <t>40.30.06</t>
  </si>
  <si>
    <t>ALVENARIA TIJOLO MACICO REQ., E = 10CM, A REVESTIR</t>
  </si>
  <si>
    <t>40.30.07</t>
  </si>
  <si>
    <t>ALVENARIA TIJOLO MACICO REQ., E = 20CM, A REVESTIR</t>
  </si>
  <si>
    <t>40.30.10</t>
  </si>
  <si>
    <t>ALVENARIA TIJOLO MACICO REQ., E =  5CM, APARENTE</t>
  </si>
  <si>
    <t>40.30.11</t>
  </si>
  <si>
    <t>ALVENARIA TIJOLO MACICO REQ., E = 10CM, APARENTE</t>
  </si>
  <si>
    <t>40.30.12</t>
  </si>
  <si>
    <t>ALVENARIA TIJOLO MACICO REQ., E = 20CM, APARENTE</t>
  </si>
  <si>
    <t>40.30.20</t>
  </si>
  <si>
    <t>ALVENARIA TIJOLO FURADO, E = 10CM, A REVESTIR</t>
  </si>
  <si>
    <t>40.30.21</t>
  </si>
  <si>
    <t>ALVENARIA TIJOLO FURADO, E = 15CM, A REVESTIR</t>
  </si>
  <si>
    <t>40.30.22</t>
  </si>
  <si>
    <t>ALVENARIA TIJOLO FURADO, E = 20CM, A REVESTIR</t>
  </si>
  <si>
    <t>40.30.30</t>
  </si>
  <si>
    <t>ALVENARIA BLOCO DE CONCRETO, E = 10CM, A REVESTIR</t>
  </si>
  <si>
    <t>40.30.31</t>
  </si>
  <si>
    <t>ALVENARIA BLOCO DE CONCRETO, E = 15CM, A REVESTIR</t>
  </si>
  <si>
    <t>40.30.32</t>
  </si>
  <si>
    <t>ALVENARIA BLOCO DE CONCRETO, E = 20CM, A REVESTIR</t>
  </si>
  <si>
    <t>40.30.35</t>
  </si>
  <si>
    <t>ALVENARIA BLOCO DE CONCRETO, E = 10CM, APARENTE</t>
  </si>
  <si>
    <t>40.30.36</t>
  </si>
  <si>
    <t>ALVENARIA BLOCO DE CONCRETO, E = 15CM, APARENTE</t>
  </si>
  <si>
    <t>40.30.37</t>
  </si>
  <si>
    <t>ALVENARIA BLOCO DE CONCRETO, E = 20CM, APARENTE</t>
  </si>
  <si>
    <t>40.31</t>
  </si>
  <si>
    <t>40.31.02</t>
  </si>
  <si>
    <t>CHAPISCO COM ARGAMASSA 1:3, A COLHER</t>
  </si>
  <si>
    <t>40.31.03</t>
  </si>
  <si>
    <t>CHAPISCO COM ARGAMASSA 1:3, A PENEIRA</t>
  </si>
  <si>
    <t>40.31.04</t>
  </si>
  <si>
    <t>CHAPISCO C/ ARG.DE CIMENTO, AREIA, PEDRISCO 1:2:2</t>
  </si>
  <si>
    <t>40.31.05</t>
  </si>
  <si>
    <t>EMBOCO COM ARGAMASSA 1:7</t>
  </si>
  <si>
    <t>40.31.06</t>
  </si>
  <si>
    <t>REBOCO PAULISTA COM ARGAMASSA 1:7</t>
  </si>
  <si>
    <t>40.31.07</t>
  </si>
  <si>
    <t>REBOCO PAULISTA COM ARGAMASSA 1:4</t>
  </si>
  <si>
    <t>40.31.08</t>
  </si>
  <si>
    <t>EM AZULEJO BRANCO 15X15 CM, EXTRA</t>
  </si>
  <si>
    <t>40.32</t>
  </si>
  <si>
    <t>MOVIMENTO DE TERRA</t>
  </si>
  <si>
    <t>40.32.05</t>
  </si>
  <si>
    <t>ESCAVACAO MANUAL H &lt;= 1.5M</t>
  </si>
  <si>
    <t>40.32.07</t>
  </si>
  <si>
    <t>ESCAVACAO MANUAL 1,5 &lt; H &lt;= 3,0 M</t>
  </si>
  <si>
    <t>40.32.09</t>
  </si>
  <si>
    <t>ESCAVACAO MANUAL H &gt; 3,0 M</t>
  </si>
  <si>
    <t>40.32.10</t>
  </si>
  <si>
    <t>ESCAV. MECANICA DE VALAS C/ DESC. LATERAL H&lt;=1,5M</t>
  </si>
  <si>
    <t>40.32.11</t>
  </si>
  <si>
    <t>ESCAV.MECANICA DE VALAS DESC. LATERAL 1,5M&lt;H&lt;=3,0M</t>
  </si>
  <si>
    <t>40.32.12</t>
  </si>
  <si>
    <t>ESCAV.MECANICA DE VALAS DESC. LATERAL 3,0M&lt;H&lt;=5,0M</t>
  </si>
  <si>
    <t>40.32.13</t>
  </si>
  <si>
    <t>ESCAV. MECANICA DE VALAS C/ DESC. LATERAL H&gt;=5,0M</t>
  </si>
  <si>
    <t>40.32.15</t>
  </si>
  <si>
    <t>ESCAV.MECANICA DE VALAS C/ DESC.S/CAMINHAO H&lt;=1,5M</t>
  </si>
  <si>
    <t>40.32.16</t>
  </si>
  <si>
    <t>ESCAV.MECANICA DE VALAS DESC.S/CAMINHAO 1,5M&lt;H&lt;=3M</t>
  </si>
  <si>
    <t>40.32.17</t>
  </si>
  <si>
    <t>ESCAV.MECANICA DE VALAS DESC.S/CAMINHAO 3,0M&lt;H&lt;=5M</t>
  </si>
  <si>
    <t>40.32.18</t>
  </si>
  <si>
    <t>ESCAV. MECANICA DE VALAS DESC.S/ CAMINHAO H&gt;=5,0M</t>
  </si>
  <si>
    <t>40.32.22</t>
  </si>
  <si>
    <t>REGULARIZACAO E COMPACTACAO MANUAL DE TERRENO</t>
  </si>
  <si>
    <t>40.32.23</t>
  </si>
  <si>
    <t>REGULARIZAÇAO E COMPACT.TERRENO C/PLACA VIBRATORIA</t>
  </si>
  <si>
    <t>40.32.30</t>
  </si>
  <si>
    <t>REATERRO MANUAL DE VALAS</t>
  </si>
  <si>
    <t>40.32.31</t>
  </si>
  <si>
    <t>REATERRO COMPACTADO C/ PLACA VIBRATORIA</t>
  </si>
  <si>
    <t>40.32.32</t>
  </si>
  <si>
    <t>REATERRO COMPACTADO COM ROLO VIBRATORIO</t>
  </si>
  <si>
    <t>40.32.40</t>
  </si>
  <si>
    <t>CARGA MANUAL SOBRE CAMINHOES</t>
  </si>
  <si>
    <t>40.32.41</t>
  </si>
  <si>
    <t>CARGA MECANICA SOBRE CAMINHOES</t>
  </si>
  <si>
    <t>40.33</t>
  </si>
  <si>
    <t>CONCRETO DE REGULARIZACAO</t>
  </si>
  <si>
    <t>40.33.01</t>
  </si>
  <si>
    <t>TRACO 1;3;6, FORNEC.E LANCAMENTO SOBRE ENROCAMENTO</t>
  </si>
  <si>
    <t>40.34</t>
  </si>
  <si>
    <t>TRANSPORTE</t>
  </si>
  <si>
    <t>40.34.01</t>
  </si>
  <si>
    <t>TRANSPORTE DMT &lt;= 10KM</t>
  </si>
  <si>
    <t>40.34.02</t>
  </si>
  <si>
    <t>TRANSPORTE DMT &gt; 10 KM</t>
  </si>
  <si>
    <t>40.37</t>
  </si>
  <si>
    <t>CONCRETO ASFALTICO</t>
  </si>
  <si>
    <t>40.37.15</t>
  </si>
  <si>
    <t>PRE-MISTURADO A FRIO RL-1C- PREPARO, EXCL. TRANSP.</t>
  </si>
  <si>
    <t>40.39</t>
  </si>
  <si>
    <t>TRABALHOS LACUSTRES</t>
  </si>
  <si>
    <t>40.39.01</t>
  </si>
  <si>
    <t>ROCAMENTO E TRANSP.&lt;20M-VEGETACAO MARGINAL A LAGOA</t>
  </si>
  <si>
    <t>40.39.05</t>
  </si>
  <si>
    <t>CARGA MANUAL DE VEGETACAO SOBRE CAMINHAO</t>
  </si>
  <si>
    <t>40.39.06</t>
  </si>
  <si>
    <t>DESCARGA E ESPALHAMENTO DE BOTA FORA</t>
  </si>
  <si>
    <t>40.39.07</t>
  </si>
  <si>
    <t>TRANSPORTE DMT &lt;= 5KM</t>
  </si>
  <si>
    <t>40.39.08</t>
  </si>
  <si>
    <t>TRANSPORTE 5KM&lt; DMT&lt;=10KM</t>
  </si>
  <si>
    <t>40.39.09</t>
  </si>
  <si>
    <t>TRANSPORTE 10KM&lt;DMT&lt;=15KM</t>
  </si>
  <si>
    <t>40.39.10</t>
  </si>
  <si>
    <t>TRANSPORTE 15KM&lt;DMT&lt;=20KM</t>
  </si>
  <si>
    <t>40.40</t>
  </si>
  <si>
    <t>FORNECIMENTO E LANCAMENTO DE MATERIAL DRENANTE</t>
  </si>
  <si>
    <t>40.40.01</t>
  </si>
  <si>
    <t>40.41</t>
  </si>
  <si>
    <t>40.41.01</t>
  </si>
  <si>
    <t>MANTA GEOTEXTIL - 300G/M2 - RES. TRACAO &gt;= 16KN/M</t>
  </si>
  <si>
    <t>40.42</t>
  </si>
  <si>
    <t>DRENO BARBACÂ</t>
  </si>
  <si>
    <t>40.42.01</t>
  </si>
  <si>
    <t>40.43</t>
  </si>
  <si>
    <t>CORTE MECÂNICO EM CONCRETO/ASFALTO</t>
  </si>
  <si>
    <t>40.43.01</t>
  </si>
  <si>
    <t>40.60</t>
  </si>
  <si>
    <t>SERVICOS AUXILIARES - BARRACAO DE OBRA</t>
  </si>
  <si>
    <t>40.60.35</t>
  </si>
  <si>
    <t>INSTALACAO HIDRAULICA - ESCRITORIO EMPREITEIRA</t>
  </si>
  <si>
    <t>40.60.37</t>
  </si>
  <si>
    <t>INSTALACAO ELETRICA - ESCR.EMPR/DEPOSITO/VESTIARIO</t>
  </si>
  <si>
    <t>40.60.40</t>
  </si>
  <si>
    <t>INSTALACAO HIDRAULICA - VESTIARIO</t>
  </si>
  <si>
    <t>40.60.50</t>
  </si>
  <si>
    <t>INSTALAÇAO ELETRICA - ESCRITORIO TIPO I</t>
  </si>
  <si>
    <t>40.60.51</t>
  </si>
  <si>
    <t>INSTALAÇAO ELETRICA - ESCRITORIO TIPO II</t>
  </si>
  <si>
    <t>40.60.52</t>
  </si>
  <si>
    <t>INSTALAÇAO ELETRICA - VESTIARIO TIPO I</t>
  </si>
  <si>
    <t>40.60.53</t>
  </si>
  <si>
    <t>INSTALAÇAO ELETRICA - VESTIARIO TIPO II</t>
  </si>
  <si>
    <t>40.60.54</t>
  </si>
  <si>
    <t>INSTALAÇAO ELETRICA - VESTIARIO TIPO III</t>
  </si>
  <si>
    <t>40.60.55</t>
  </si>
  <si>
    <t>INSTALAÇA0 ELETRICA - DEPOSITO TIPO I</t>
  </si>
  <si>
    <t>40.60.56</t>
  </si>
  <si>
    <t>INSTALAÇAO ELETRICA - DEPOSITO TIPO II</t>
  </si>
  <si>
    <t>40.60.57</t>
  </si>
  <si>
    <t>INSTALAÇAO ELETRICA - DEPOSITO TIPO III</t>
  </si>
  <si>
    <t>40.60.58</t>
  </si>
  <si>
    <t>INSTALAÇAO ELETRICA - SANITARIO TIPO I</t>
  </si>
  <si>
    <t>40.60.59</t>
  </si>
  <si>
    <t>INSTALAÇAO ELETRICA - SANITARIO TIPO II</t>
  </si>
  <si>
    <t>40.60.60</t>
  </si>
  <si>
    <t>INSTALAÇAO ELETRICA - SANITARIO TIPO III</t>
  </si>
  <si>
    <t>40.60.61</t>
  </si>
  <si>
    <t>INSTALAÇAO ELETRICA - REFEITORIO TIPO I</t>
  </si>
  <si>
    <t>40.60.62</t>
  </si>
  <si>
    <t>INSTALAÇAO ELETRICA - REFEITORIO TIPO II</t>
  </si>
  <si>
    <t>40.60.70</t>
  </si>
  <si>
    <t>INSTALAÇAO HIDRAULICA - ESCRITORIO TIPO I E II</t>
  </si>
  <si>
    <t>40.60.71</t>
  </si>
  <si>
    <t>INSTALAÇAO HIDRAULICA - SANITARIO TIPO I</t>
  </si>
  <si>
    <t>40.60.72</t>
  </si>
  <si>
    <t>INSTALAÇAO HIDROSANITARIA TIPO II</t>
  </si>
  <si>
    <t>40.60.73</t>
  </si>
  <si>
    <t>INSTALAÇAO HIDROSANITARIA - SANITARIO TIPO III</t>
  </si>
  <si>
    <t>40.60.74</t>
  </si>
  <si>
    <t>INSTALAÇAO HIDROSANITARIA - REFEITORIO I E II</t>
  </si>
  <si>
    <t>40.70</t>
  </si>
  <si>
    <t>40.70.01</t>
  </si>
  <si>
    <t>CAIAÇÃO LISA SOBRE REBOCO OU CONCRETO</t>
  </si>
  <si>
    <t>40.70.10</t>
  </si>
  <si>
    <t>LATEX SEM MASSA</t>
  </si>
  <si>
    <t>40.70.20</t>
  </si>
  <si>
    <t>OLEO SOBRE ESQUADRIA DE MADEIRA</t>
  </si>
  <si>
    <t>40.70.21</t>
  </si>
  <si>
    <t>OLEO S/MASSA SOBRE PEÇAS E FORRO MADEIRA</t>
  </si>
  <si>
    <t>40.70.24</t>
  </si>
  <si>
    <t>OLEO C/ 1 DEMÃO DE ZARCÃO SOBRE SERRALHERIA</t>
  </si>
  <si>
    <t>40.70.25</t>
  </si>
  <si>
    <t>OLEO C/1 DEMÃO DE ZARCÃO SOBRE PEÇAS METÁLICAS</t>
  </si>
  <si>
    <t>40.70.26</t>
  </si>
  <si>
    <t>OLEO SOBRE SERRALHERIA</t>
  </si>
  <si>
    <t>40.70.27</t>
  </si>
  <si>
    <t>OLEO SOBRE PEÇAS E SUPERFICIES METÁLICAS</t>
  </si>
  <si>
    <t>40.80</t>
  </si>
  <si>
    <t>SERVIÇOS AUXILIARES - COPASA</t>
  </si>
  <si>
    <t>40.80.30</t>
  </si>
  <si>
    <t>TAMPAO DE FERRO FUNDIDO T5</t>
  </si>
  <si>
    <t>40.80.35</t>
  </si>
  <si>
    <t>TAMPAO DE FERRO FUNDIDO T 109</t>
  </si>
  <si>
    <t>40.80.50</t>
  </si>
  <si>
    <t>40.80.55</t>
  </si>
  <si>
    <t>40.87</t>
  </si>
  <si>
    <t>TUBO CONC.ARMADO JUNTA ELASTICA,NBR8890 CLASSE EA2</t>
  </si>
  <si>
    <t>40.87.04</t>
  </si>
  <si>
    <t>DN= 400 MM</t>
  </si>
  <si>
    <t>40.87.05</t>
  </si>
  <si>
    <t>DN= 500 MM</t>
  </si>
  <si>
    <t>40.87.06</t>
  </si>
  <si>
    <t>DN= 600 MM</t>
  </si>
  <si>
    <t>40.87.08</t>
  </si>
  <si>
    <t>DN= 800 MM</t>
  </si>
  <si>
    <t>40.87.10</t>
  </si>
  <si>
    <t>40.87.15</t>
  </si>
  <si>
    <t>INSTALACOES DA OBRA</t>
  </si>
  <si>
    <t>41.01</t>
  </si>
  <si>
    <t>ESCRITORIOS</t>
  </si>
  <si>
    <t>41.01.01</t>
  </si>
  <si>
    <t>ESCRITORIO DA EMPREITEIRA</t>
  </si>
  <si>
    <t>41.01.02</t>
  </si>
  <si>
    <t>VESTIARIO/SANITARIO</t>
  </si>
  <si>
    <t>41.01.03</t>
  </si>
  <si>
    <t>BARRACAO DE PESSOAL</t>
  </si>
  <si>
    <t>41.01.04</t>
  </si>
  <si>
    <t>DEPOSITO E FERRAMENTARIA</t>
  </si>
  <si>
    <t>41.02</t>
  </si>
  <si>
    <t>INSTALACAO PROVISORIA DE AGUA E ENERGIA</t>
  </si>
  <si>
    <t>41.02.01</t>
  </si>
  <si>
    <t>INSTALACAO PROVISORIA DE AGUA</t>
  </si>
  <si>
    <t>DESPESAS FIXAS DIVERSAS</t>
  </si>
  <si>
    <t>42.02</t>
  </si>
  <si>
    <t>DESPESAS E TAXAS</t>
  </si>
  <si>
    <t>42.02.08</t>
  </si>
  <si>
    <t>COPIA HEROGRAFICA FORMATO A1</t>
  </si>
  <si>
    <t>42.02.09</t>
  </si>
  <si>
    <t>COPIA XEROX A4 OU OFICIO</t>
  </si>
  <si>
    <t>42.03</t>
  </si>
  <si>
    <t>EQUIPAMENTOS COMPLEMENTARES</t>
  </si>
  <si>
    <t>42.03.01</t>
  </si>
  <si>
    <t>ANDAIME COM ESTRADOS</t>
  </si>
  <si>
    <t>SERVICOS TECNICOS</t>
  </si>
  <si>
    <t>43.01</t>
  </si>
  <si>
    <t>TOPOGRAFIA</t>
  </si>
  <si>
    <t>43.01.01</t>
  </si>
  <si>
    <t>EQUIPE DE TOPOGRAFIA - PROJETO</t>
  </si>
  <si>
    <t>43.01.03</t>
  </si>
  <si>
    <t>EQUIPE DE TOPOGRAFIA - OBRA</t>
  </si>
  <si>
    <t>43.02</t>
  </si>
  <si>
    <t>EQUIPAMENTOS PARA CONSULTORIA</t>
  </si>
  <si>
    <t>43.02.01</t>
  </si>
  <si>
    <t>EQUIPAMENTOS E MATERIAIS PARA ELABORAÇÃO DE CADASTROS</t>
  </si>
  <si>
    <t>DIA</t>
  </si>
  <si>
    <t>ADMINISTRACAO DA OBRA</t>
  </si>
  <si>
    <t>44.01</t>
  </si>
  <si>
    <t>MAO DE OBRA</t>
  </si>
  <si>
    <t>44.01.01</t>
  </si>
  <si>
    <t>ENGENHEIRO SENIOR</t>
  </si>
  <si>
    <t>44.01.02</t>
  </si>
  <si>
    <t>ENGENHEIRO INTERMEDIARIO</t>
  </si>
  <si>
    <t>44.01.03</t>
  </si>
  <si>
    <t>ENGENHEIRO JUNIOR</t>
  </si>
  <si>
    <t>44.01.04</t>
  </si>
  <si>
    <t>ENGENHEIRO TRAINEE</t>
  </si>
  <si>
    <t>44.01.05</t>
  </si>
  <si>
    <t>TECNICO DE SEGURANCA</t>
  </si>
  <si>
    <t>44.01.06</t>
  </si>
  <si>
    <t>44.01.07</t>
  </si>
  <si>
    <t>ENCARREGADO</t>
  </si>
  <si>
    <t>44.01.09</t>
  </si>
  <si>
    <t>44.01.10</t>
  </si>
  <si>
    <t>APONTADOR</t>
  </si>
  <si>
    <t>44.01.12</t>
  </si>
  <si>
    <t>SERVENTE</t>
  </si>
  <si>
    <t>44.01.14</t>
  </si>
  <si>
    <t>ENGENHEIRO TRAINEE (CH 6 H/DIA)</t>
  </si>
  <si>
    <t>44.01.15</t>
  </si>
  <si>
    <t>ENGENHEIRO TRAINEE (CH 7 H/DIA)</t>
  </si>
  <si>
    <t>44.01.16</t>
  </si>
  <si>
    <t>ENGENHEIRO JUNIOR (CH 6 H/DIA)</t>
  </si>
  <si>
    <t>44.01.17</t>
  </si>
  <si>
    <t>ENGENHEIRO JUNIOR (CH 7 H/DIA)</t>
  </si>
  <si>
    <t>44.01.18</t>
  </si>
  <si>
    <t>ENGENHEIRO INTERMEDIÁRIO (CH 6 H/DIA)</t>
  </si>
  <si>
    <t>44.01.19</t>
  </si>
  <si>
    <t>ENGENHEIRO INTERMEDIÁRIO (CH 7 H/DIA)</t>
  </si>
  <si>
    <t>44.01.20</t>
  </si>
  <si>
    <t>ENGENHEIRO SENIOR (CH 6 H/DIA)</t>
  </si>
  <si>
    <t>44.01.21</t>
  </si>
  <si>
    <t>ENGENHEIRO SENIOR (CH 7 H/DIA)</t>
  </si>
  <si>
    <t>EQUIPAMENTOS</t>
  </si>
  <si>
    <t>45.01</t>
  </si>
  <si>
    <t>VEICULOS</t>
  </si>
  <si>
    <t>45.01.01</t>
  </si>
  <si>
    <t>LOCACAO VEICULO POPULAR MOTOR 1.0 C/ AR E SEGURO SEM COMBUSTIVEL</t>
  </si>
  <si>
    <t>45.01.03</t>
  </si>
  <si>
    <t>LOCAÇÃO VEICULO TIPO PICAPE LEVE C/ SEGURO SEM COMBUSTÍVEL</t>
  </si>
  <si>
    <t>45.01.05</t>
  </si>
  <si>
    <t>LOCAÇÃO VEÍCULO UTILITÁRIO 4 PORTAS  E 7 LUGARES C/ SEGURO SEM COMBUSTÍVEL</t>
  </si>
  <si>
    <t>45.02</t>
  </si>
  <si>
    <t>COMBUSTÍVEIS</t>
  </si>
  <si>
    <t>45.02.01</t>
  </si>
  <si>
    <t>GASOLINA</t>
  </si>
  <si>
    <t>45.02.02</t>
  </si>
  <si>
    <t>45.02.03</t>
  </si>
  <si>
    <t>OLEO DIESEL</t>
  </si>
  <si>
    <t>SERVICOS AUXILIARES DE MARCENARIA</t>
  </si>
  <si>
    <t>47.01</t>
  </si>
  <si>
    <t>PECAS PADRAO ESCOLA</t>
  </si>
  <si>
    <t>47.01.02</t>
  </si>
  <si>
    <t>CAIBRO DE PARAJU APARELHADO NAS 4 FACES 7x4 CM</t>
  </si>
  <si>
    <t>47.01.03</t>
  </si>
  <si>
    <t>RIPA DE PARAJU APARELHADA NAS 4 FACES 4x1,5 CM</t>
  </si>
  <si>
    <t>47.02</t>
  </si>
  <si>
    <t>PORTA</t>
  </si>
  <si>
    <t>47.02.03</t>
  </si>
  <si>
    <t>PORTA EM COMPENSADO RESINADO 10MM 80X210CM</t>
  </si>
  <si>
    <t>47.03</t>
  </si>
  <si>
    <t>MOVEIS</t>
  </si>
  <si>
    <t>47.03.01</t>
  </si>
  <si>
    <t>MAPOTECA P/ PROJETO 1,40X1,10X1,40M E PEÇA 8X8 CM</t>
  </si>
  <si>
    <t>47.03.02</t>
  </si>
  <si>
    <t>CONJ.MESA (130X60CM) 2 BANCOS(130X40CM) MADEIRIT</t>
  </si>
  <si>
    <t>47.03.03</t>
  </si>
  <si>
    <t>BANCO 130X40 CM EM MADEIRIT P/ VESTIARIO</t>
  </si>
  <si>
    <t>SERVICOS AUXILIARES DE SERRALHERIA</t>
  </si>
  <si>
    <t>48.05</t>
  </si>
  <si>
    <t>JANELA DE CORRER</t>
  </si>
  <si>
    <t>48.05.07</t>
  </si>
  <si>
    <t>JANELA DE CORRER DE FERRO 1x1/8", AREA &gt; 1,0 M2</t>
  </si>
  <si>
    <t>48.32</t>
  </si>
  <si>
    <t>MARCO DE FERRO CANTONEIRA</t>
  </si>
  <si>
    <t>48.32.09</t>
  </si>
  <si>
    <t>MARCO DE FERRO CANTONEIRA 1 1/4x1/8", C = 1.65M</t>
  </si>
  <si>
    <t>48.32.12</t>
  </si>
  <si>
    <t>MARCO DE FERRO CANTONEIRA 1 1/4x1/8", C = 1,80M</t>
  </si>
  <si>
    <t>48.32.16</t>
  </si>
  <si>
    <t>PERFIL CHAPA 18 P/ DIVIS.ARDOSIA D=18CM, H=1,80M</t>
  </si>
  <si>
    <t>48.32.17</t>
  </si>
  <si>
    <t>PERFIL CHAPA 18 P/ DIVIS. ARDOSIA D=10CM, H=1,80M</t>
  </si>
  <si>
    <t>48.42</t>
  </si>
  <si>
    <t>48.42.02</t>
  </si>
  <si>
    <t>ESCADA MARINHEIRO FERRO D= 3/4" C/ GUARDA CORPO</t>
  </si>
  <si>
    <t>48.43</t>
  </si>
  <si>
    <t>GRELHAS E GRADES</t>
  </si>
  <si>
    <t>48.43.19</t>
  </si>
  <si>
    <t>GRELHA DE ACO CA-25 D=1/2" C/5,25CM E L 1 1/4X1/8"</t>
  </si>
  <si>
    <t>48.43.20</t>
  </si>
  <si>
    <t>GRADE DE FERRO REDONDO P/CAIXA COLETORA  25X25 CM</t>
  </si>
  <si>
    <t>48.43.21</t>
  </si>
  <si>
    <t>GRELHA DE FERRO REDONDO P/CAIXA COLETORA  30X30 CM</t>
  </si>
  <si>
    <t>48.43.22</t>
  </si>
  <si>
    <t>GRELHA DE FERRO REDONDO P/CAIXA COLETORA  40X40 CM</t>
  </si>
  <si>
    <t>48.43.23</t>
  </si>
  <si>
    <t>GRELHA DE FERRO REDOMDO P/CAIXA COLETORA  50X50 CM</t>
  </si>
  <si>
    <t>48.43.24</t>
  </si>
  <si>
    <t>GRELHA DE FERRO REDONDO P/CAIXA COLETORA  60X60 CM</t>
  </si>
  <si>
    <t>48.43.25</t>
  </si>
  <si>
    <t>GRELHA DE ACO CA-25, D=1/2",C/5,25CM E 3/4",L=32CM</t>
  </si>
  <si>
    <t>48.43.26</t>
  </si>
  <si>
    <t>GRELHA DE FERRO REDONDO P/CAIXA COLETORA  70X70 CM</t>
  </si>
  <si>
    <t>48.43.27</t>
  </si>
  <si>
    <t>GRELHA DE FERRO REDONDO P/CAIXA COLETORA  80X80 CM</t>
  </si>
  <si>
    <t>48.43.28</t>
  </si>
  <si>
    <t>GRELHA DE FERRO REDONDO P/CAIXA COLETORA  90X90 CM</t>
  </si>
  <si>
    <t>48.43.29</t>
  </si>
  <si>
    <t>GRELHA FERRO REDONDO P/ CAIXA COLETRORA 100X100 CM</t>
  </si>
  <si>
    <t>48.43.40</t>
  </si>
  <si>
    <t>CONJUNTO QUADRO E GRELHA DE PV DE CANAL, I = 6"</t>
  </si>
  <si>
    <t>48.43.50</t>
  </si>
  <si>
    <t>GRADE CHAPA 3/4"X1/8" FERRO 1/4"P/ REFLETOR 70X70</t>
  </si>
  <si>
    <t>48.43.51</t>
  </si>
  <si>
    <t>GRADE CHAPA 3/4"x1/8",FERRO 1/4" P/REFLETOR 90x90</t>
  </si>
  <si>
    <t>48.43.55</t>
  </si>
  <si>
    <t>GRADE DE FERRO QUADRADO DE 3/4" E 3/8"</t>
  </si>
  <si>
    <t>48.49</t>
  </si>
  <si>
    <t>CANTONEIRA E MASTRO</t>
  </si>
  <si>
    <t>48.49.20</t>
  </si>
  <si>
    <t>CONJ. QUADRO E CANTONEIRA 3" P/ TAMPA DE CONCRETO</t>
  </si>
  <si>
    <t>48.49.22</t>
  </si>
  <si>
    <t>CONJ.QUADRO E CANTONEIRA 2" E 1 3/4" P/TAMPA CONC.</t>
  </si>
  <si>
    <t>48.49.25</t>
  </si>
  <si>
    <t>CANTONEIRA FERRO 1 1/2x3/16" COMP=1,1M C/CUMBADOR</t>
  </si>
  <si>
    <t>48.49.51</t>
  </si>
  <si>
    <t>MASTRO DE BANDEIRA PADRAO SUDECAP F.G. D= 2",H= 6M</t>
  </si>
  <si>
    <t>48.70</t>
  </si>
  <si>
    <t>SERRALHERIA - GRUPO ESCOLAR</t>
  </si>
  <si>
    <t>48.70.05</t>
  </si>
  <si>
    <t>J1 - JANELA DE CORRER DE FERRO 1x1/8" - 1,60x1,60M</t>
  </si>
  <si>
    <t>48.70.06</t>
  </si>
  <si>
    <t>J9 - JANELA DE CORRER DE FERRO 1x1/8" - 3,00x1,60M</t>
  </si>
  <si>
    <t>48.70.07</t>
  </si>
  <si>
    <t>J12- JANELA DE CORRER DE FERRO 1x1/8" - 2,00x1,60M</t>
  </si>
  <si>
    <t>48.70.08</t>
  </si>
  <si>
    <t>J7- JANELA DE CORRER DE FERRO 1x1/8" - 2,60x1,60M</t>
  </si>
  <si>
    <t>48.70.18</t>
  </si>
  <si>
    <t>J2 - BASCULANTE DE FERRO 1x1/8" - 1,60x0,50M</t>
  </si>
  <si>
    <t>48.70.19</t>
  </si>
  <si>
    <t>J2 - BASCULANTE DE FERRO 1x1/8" - 1,5x0,50M</t>
  </si>
  <si>
    <t>48.70.20</t>
  </si>
  <si>
    <t>J3 - BASCULANTE DE FERRO 1x1/8" - 2,30x0,50M</t>
  </si>
  <si>
    <t>48.70.21</t>
  </si>
  <si>
    <t>J4 - BASCULANTE DE FERRO 1x1/8" - 3,20x0,50M</t>
  </si>
  <si>
    <t>48.70.22</t>
  </si>
  <si>
    <t>J11- BASCULANTE DE FERRO 1x1/8" - 2,00x0,50M</t>
  </si>
  <si>
    <t>48.70.23</t>
  </si>
  <si>
    <t>J5 - BASCULANTE DE FERRO 1x1/8" - 2,60x0,50M</t>
  </si>
  <si>
    <t>48.70.35</t>
  </si>
  <si>
    <t>PF1- PORTA DE ABRIR CHAPA DOBRADA 1FL.- 0,80x2,10M</t>
  </si>
  <si>
    <t>48.70.36</t>
  </si>
  <si>
    <t>PF2- PORTA DE ABRIR CHAPA DOBRADA 1FL.- 0,60x2,10M</t>
  </si>
  <si>
    <t>48.70.37</t>
  </si>
  <si>
    <t>PF7- PORTA DE ABRIR CHAPA DOBRADA 1 FL.- 1,0x2,10M</t>
  </si>
  <si>
    <t>48.70.39</t>
  </si>
  <si>
    <t>PF6- PORTA DE ABRIR CHAPA DOBRADA 2FL. 1,60x2,10M</t>
  </si>
  <si>
    <t>48.70.42</t>
  </si>
  <si>
    <t>PF3- PORTA DE CORRER FERRO 1x1/8" 1FL.- 1,10x2,10M</t>
  </si>
  <si>
    <t>48.70.43</t>
  </si>
  <si>
    <t>PF4- PORTA DE CORRER CHAPA DOBRADA 2 FL.1,50x2,10M</t>
  </si>
  <si>
    <t>48.70.59</t>
  </si>
  <si>
    <t>PE-3 PORATAO DE ABRIR EM TUBO E TELA 2 FLS.3,0x2,4</t>
  </si>
  <si>
    <t>48.70.60</t>
  </si>
  <si>
    <t>PT1- PORTAO DE ABRIR TUBO E TELA 2FL. - 3,00x2,50M</t>
  </si>
  <si>
    <t>48.70.62</t>
  </si>
  <si>
    <t>PT2- PORTAO DE ABRIR FERRO E TELA 1FL.- 0,80x1,25M</t>
  </si>
  <si>
    <t>48.70.64</t>
  </si>
  <si>
    <t>PT3- PORTAO DE ABRIR FERRO E TELA 2FL.- 1,00x1,60M</t>
  </si>
  <si>
    <t>48.70.65</t>
  </si>
  <si>
    <t>PE4- PORTAO DE ABRIR TUBO E TELA 1 FL. 1,20x2,0M</t>
  </si>
  <si>
    <t>48.70.89</t>
  </si>
  <si>
    <t>ALCAPAO CHAPA GALV. 18, 0,60x0,60M INCL. CAIXILHO</t>
  </si>
  <si>
    <t>48.70.90</t>
  </si>
  <si>
    <t>ALCAPAO DE CHAPA 18, 0,80x0,80M, INCL. CAIXILHO</t>
  </si>
  <si>
    <t>48.70.91</t>
  </si>
  <si>
    <t>GRADE DE FERRO QUADRADO 3/8" - 1,60x0,50 M</t>
  </si>
  <si>
    <t>48.70.92</t>
  </si>
  <si>
    <t>GRADE DE FERRO QUADRADO 3/8" - 1,60x1,60 M</t>
  </si>
  <si>
    <t>48.70.93</t>
  </si>
  <si>
    <t>GRADE DE FERRO QUADRADO 3/8" - 2,60x1,60 M</t>
  </si>
  <si>
    <t>48.70.95</t>
  </si>
  <si>
    <t>MAO FRANCESA PARA ENGRAD. CERAMICO 0,35x1,00 M</t>
  </si>
  <si>
    <t>48.70.96</t>
  </si>
  <si>
    <t>MAO FRANCESA P/ ENGRAD. CERAMICO 0,50x1,50 M</t>
  </si>
  <si>
    <t>48.70.97</t>
  </si>
  <si>
    <t>MAO FRANCESA PARA ENGRAD. CERAMICO 4,20x1,60 M</t>
  </si>
  <si>
    <t>48.70.98</t>
  </si>
  <si>
    <t>GRADE DE TELA ARTISTICA FIO 12, MALHA 25 MM</t>
  </si>
  <si>
    <t>48.72</t>
  </si>
  <si>
    <t>SERRALHERIA - POLICLINICA</t>
  </si>
  <si>
    <t>48.72.05</t>
  </si>
  <si>
    <t>J1 - JANELA DE CORRER DE FERRO 1x1/8" - 1,50x1,50M</t>
  </si>
  <si>
    <t>48.72.10</t>
  </si>
  <si>
    <t>J2 - BASCULANTE DE FERRO 1x1/8" - 0,45x1,50M</t>
  </si>
  <si>
    <t>48.72.12</t>
  </si>
  <si>
    <t>J4 - BASCULANTE DE FERRO 1x1/8" - 1,20x3,00M</t>
  </si>
  <si>
    <t>48.72.14</t>
  </si>
  <si>
    <t>BASCULANTE DE FERRO DE 1x1/8" - 1,50x0,90M</t>
  </si>
  <si>
    <t>48.72.20</t>
  </si>
  <si>
    <t>J3 - MAXIMO AR DE METALON - 1,65x2,90M</t>
  </si>
  <si>
    <t>48.72.22</t>
  </si>
  <si>
    <t>J5 - MAXIMO AR DE METALON - 1,65x3,20M</t>
  </si>
  <si>
    <t>48.72.26</t>
  </si>
  <si>
    <t>J7 - VENEZIANA DE CHAPA DOBRADA - 0,90x0,30M</t>
  </si>
  <si>
    <t>48.72.35</t>
  </si>
  <si>
    <t>P4 - PORTA DE ABRIR DE METALON 1FL. - 1,00x2,90M</t>
  </si>
  <si>
    <t>48.72.50</t>
  </si>
  <si>
    <t>GUARDA-CORPO TUBO GV 2" E 1",3 PC. HORIZ. FIX.PISO</t>
  </si>
  <si>
    <t>48.72.60</t>
  </si>
  <si>
    <t>BRISE SOLEIL DE METALON/CHAPA VENEZIANA 1,60x1,60M</t>
  </si>
  <si>
    <t>48.72.65</t>
  </si>
  <si>
    <t>ALCAPAO DE CHAPA GALV.18, 0,60x0,60M,INCL.CAIXILHO</t>
  </si>
  <si>
    <t>48.72.90</t>
  </si>
  <si>
    <t>ILUMINACAO ZENITAL DE FERRO, CANTONEIRA 1,00x1,00M</t>
  </si>
  <si>
    <t>48.74</t>
  </si>
  <si>
    <t>SERRALHERIA - UNIDADE DE SAUDE</t>
  </si>
  <si>
    <t>48.74.05</t>
  </si>
  <si>
    <t>MAXIMO AR DE METALON - 0,60x1,20M</t>
  </si>
  <si>
    <t>48.74.06</t>
  </si>
  <si>
    <t>MAXIMO AR DE METALON - 0,60x2,00M</t>
  </si>
  <si>
    <t>48.74.15</t>
  </si>
  <si>
    <t>CAIXILHO FIXO DE METALON - 1,20x0,30M</t>
  </si>
  <si>
    <t>48.74.20</t>
  </si>
  <si>
    <t>PORTA DE CORRER DE METALON - 0,90x2,20M</t>
  </si>
  <si>
    <t>48.74.25</t>
  </si>
  <si>
    <t>PORTAO DE ABRIR CHAPA TRAPEZOIDAL 2FL.- 3,00x2,40M</t>
  </si>
  <si>
    <t>48.74.26</t>
  </si>
  <si>
    <t>PORTAO DE ABRIR CHAPA TRAPEZOIDAL 1FL.- 1,20x2,10M</t>
  </si>
  <si>
    <t>48.74.40</t>
  </si>
  <si>
    <t>GRADE DE FERRO QUADRADO 3/8" - 0,60x1,20M</t>
  </si>
  <si>
    <t>48.74.50</t>
  </si>
  <si>
    <t>GUICHE DE ABRIR DE METALON 2FL. - 0,50x0,70M</t>
  </si>
  <si>
    <t>48.76</t>
  </si>
  <si>
    <t>SERRALHERIA - CENTRO DE SAUDE (CODEURB)</t>
  </si>
  <si>
    <t>48.76.05</t>
  </si>
  <si>
    <t>JF1- BASCULANTE DE FERRO - 3/4x1/8" - 3.0x1.0 M</t>
  </si>
  <si>
    <t>48.76.09</t>
  </si>
  <si>
    <t>JF3- BASCULANTE DE FERRO - 3/4x1/8" - 0.5x1.0 M</t>
  </si>
  <si>
    <t>48.76.11</t>
  </si>
  <si>
    <t>JF4- BASCULANTE DE FERRO - 3/4x1/8" - 1.1x1.5 M</t>
  </si>
  <si>
    <t>48.76.12</t>
  </si>
  <si>
    <t>JF4A- BASCULANTE DE FERRO - 3/4x1/8" - 1.1x1.5 M</t>
  </si>
  <si>
    <t>48.76.14</t>
  </si>
  <si>
    <t>JF5- BASCULANTE DE FERRO - 3/4x1/8" - 0.5x2.8 M</t>
  </si>
  <si>
    <t>48.76.25</t>
  </si>
  <si>
    <t>PF1- PORTA DE CORRER - METALON/FERRO - 2.625x2.8 M</t>
  </si>
  <si>
    <t>48.76.27</t>
  </si>
  <si>
    <t>PF2- PORTA DE ABRIR - VENEZIANA-CHAPA - 0.7x2.8 M</t>
  </si>
  <si>
    <t>48.76.29</t>
  </si>
  <si>
    <t>PF2A- PORTA DE ABRIR - VENEZIANA-CHAPA - 0.8x2.8 M</t>
  </si>
  <si>
    <t>48.76.30</t>
  </si>
  <si>
    <t>PF2B- PORTA DE ABRIR - VENEZIANA-CHAPA - 0.9x2.8 M</t>
  </si>
  <si>
    <t>48.76.50</t>
  </si>
  <si>
    <t>PORTAO DE METALON 50x20 A CADA 15 CM - 2.2x2.0 M</t>
  </si>
  <si>
    <t>48.76.52</t>
  </si>
  <si>
    <t>PORTAO DE METALON 50x20 A CADA 15 CM - 1.1x2.0 M</t>
  </si>
  <si>
    <t>48.78</t>
  </si>
  <si>
    <t>SERRALHERIA - CRECHE</t>
  </si>
  <si>
    <t>48.78.05</t>
  </si>
  <si>
    <t>J1 - MAXIMO AR DE METALON 0,60x1,20M</t>
  </si>
  <si>
    <t>48.78.06</t>
  </si>
  <si>
    <t>J2 - MAXIMO AR DE METALON 0,60x2,00M</t>
  </si>
  <si>
    <t>48.78.15</t>
  </si>
  <si>
    <t>P1 - PORTA DE ABRIR DE METALON 2FL. - 1,50x2,20M</t>
  </si>
  <si>
    <t>48.78.16</t>
  </si>
  <si>
    <t>COMPLEMENTO SUPERIOR DE P1 - 1,50x1,10M</t>
  </si>
  <si>
    <t>48.78.17</t>
  </si>
  <si>
    <t>P3 - PORTA DE ABRIR DE METALON 1FL. 0,80x2,20M</t>
  </si>
  <si>
    <t>48.78.20</t>
  </si>
  <si>
    <t>P2 - PORTA DE CORRER DE METALON 1FL. 1,20x2,20M</t>
  </si>
  <si>
    <t>48.78.25</t>
  </si>
  <si>
    <t>PORTA DE CORRER DE FERRO/TELA ARTISTEX- 1,75x2,10M</t>
  </si>
  <si>
    <t>48.78.30</t>
  </si>
  <si>
    <t>PORTAO DE ABRIR CHAPA TRAPEZOIDAL 2FL.- 3,00x2,50M</t>
  </si>
  <si>
    <t>48.78.31</t>
  </si>
  <si>
    <t>PORTAO DE ABRIR CHAPA TRAPEZOIDAL 1FL.- 1,00x2,10M</t>
  </si>
  <si>
    <t>48.78.50</t>
  </si>
  <si>
    <t>ALCAPAO DE CHAPA GALV.18,0,60x0,60M, INCL.CAIXILHO</t>
  </si>
  <si>
    <t>48.78.55</t>
  </si>
  <si>
    <t>GUICHE DE ABRIR DE METALON 2FL. - 0,90x0,70M</t>
  </si>
  <si>
    <t>48.78.60</t>
  </si>
  <si>
    <t>CUSTO HORARIO DE EQUIPAMENTO</t>
  </si>
  <si>
    <t>50.01</t>
  </si>
  <si>
    <t>ACABADORA DE ASFALTO, LAMA E VASSOURA MECANICA</t>
  </si>
  <si>
    <t>50.01.09</t>
  </si>
  <si>
    <t>CHI/VIBROACABADORA DE ASFALTO SOBRE ESTEIRAS, LARG. PAVIM. 2,13 M A 4,55 M, POT. 74 KW/ 100 HP, CAP. 400 T/ H</t>
  </si>
  <si>
    <t>50.01.30</t>
  </si>
  <si>
    <t>CHP/USINA DE LAMA ASFÁLTICA COM CAPACIDADE DE 5M3 E POTÊNCIA 30HP OU EQUIVALENTE - EXCLUSIVE CAMINHÃO</t>
  </si>
  <si>
    <t>50.01.31</t>
  </si>
  <si>
    <t>CHI/USINA DE LAMA ASFÁLTICA COM CAPACIDADE DE 5M3 E POTÊNCIA 30HP OU EQUIVALENTE - EXCLUSIVE CAMINHÃO</t>
  </si>
  <si>
    <t>50.01.32</t>
  </si>
  <si>
    <t>CHP/CAMIN.LAMA ASF. FORD 1519, CONSMAQ LA-6-6.0M3</t>
  </si>
  <si>
    <t>50.01.33</t>
  </si>
  <si>
    <t>CHI/CAMIN.LAMA ASF. FORD 1519, CONSMAQ LA-6-6.0M3</t>
  </si>
  <si>
    <t>50.01.70</t>
  </si>
  <si>
    <t>CHP/VASSOURA MECANICA REBOCAVEL COM ESCOVA CILINDRICA LARGURA UTIL DE VARRIMENTO = 2,44M</t>
  </si>
  <si>
    <t>50.01.71</t>
  </si>
  <si>
    <t>CHI/VASSOURA MECANICA REBOCAVEL COM ESCOVA CILINDRICA LARGURA UTIL DE VARRIMENTO = 2,44M</t>
  </si>
  <si>
    <t>50.01.72</t>
  </si>
  <si>
    <t>CHP/FRESADORA DE ASFALTO A FRIO SOBRE RODAS, LARG. FRESAGEM 1,00 M, POT. 155 KW/208 HP</t>
  </si>
  <si>
    <t>50.04</t>
  </si>
  <si>
    <t>BATE ESTACA E MARTELO</t>
  </si>
  <si>
    <t>50.04.10</t>
  </si>
  <si>
    <t>CHP/BATE ESTACA MAGAN 850 PM, 44 HP</t>
  </si>
  <si>
    <t>50.04.11</t>
  </si>
  <si>
    <t>CHI/BATE ESTACA MAGAN 850 PM, 44 HP</t>
  </si>
  <si>
    <t>50.05</t>
  </si>
  <si>
    <t>BETONEIRA</t>
  </si>
  <si>
    <t>50.05.10</t>
  </si>
  <si>
    <t>CHP/BETONEIRA 400 L, SEM CARREGADOR</t>
  </si>
  <si>
    <t>50.05.11</t>
  </si>
  <si>
    <t>CHI/BETONEIRA 400 L, SEM CARREGADOR</t>
  </si>
  <si>
    <t>50.06</t>
  </si>
  <si>
    <t>BOMBA D'AGUA E LAMA</t>
  </si>
  <si>
    <t>50.06.02</t>
  </si>
  <si>
    <t>CHP/BOMBA HIDROSUL 2" ASI-250-36M3/H C/20M MANGUEI</t>
  </si>
  <si>
    <t>50.06.03</t>
  </si>
  <si>
    <t>CHI/BOMBA HIDROSUL 2" AS1-250-36M3/H C/20M MANGUE</t>
  </si>
  <si>
    <t>50.06.04</t>
  </si>
  <si>
    <t>CHP/BOMBA HIDROSUL 3" ASI-500-72M3/H C/20M MANGUEI</t>
  </si>
  <si>
    <t>50.06.05</t>
  </si>
  <si>
    <t>CHI/BOMBA HIDROSUL 3" ASI-500-72M3/H C/20M MANGUEI</t>
  </si>
  <si>
    <t>50.10</t>
  </si>
  <si>
    <t>CAMINHAO, CARROCERIA E CAVALO MECANICO</t>
  </si>
  <si>
    <t>50.10.08</t>
  </si>
  <si>
    <t>CHP/CAMINHAO BASCULANTE FORD 1317 WE</t>
  </si>
  <si>
    <t>50.10.09</t>
  </si>
  <si>
    <t>CHI/CAMINHAO BASCULANTE FORD 1317 WE</t>
  </si>
  <si>
    <t>50.10.12</t>
  </si>
  <si>
    <t>CHP/CAMINHAO BASCULANTE FORD 1519</t>
  </si>
  <si>
    <t>50.10.13</t>
  </si>
  <si>
    <t>CHI/CAMINHAO BASCULANTE FORD 1519</t>
  </si>
  <si>
    <t>50.10.36</t>
  </si>
  <si>
    <t>CHP/CAMINHAO TANQUE FORD 1317 WE, 6.000L</t>
  </si>
  <si>
    <t>50.10.37</t>
  </si>
  <si>
    <t>CHI/CAMINHAO TANQUE FORD 1317 WE, 6.000L</t>
  </si>
  <si>
    <t>50.10.50</t>
  </si>
  <si>
    <t>CHP/CAMINHAO TANQUE FORD 1317 WE TRUCADO, 10000</t>
  </si>
  <si>
    <t>50.10.51</t>
  </si>
  <si>
    <t>CHI/CAMINHAO TANQUE FORD 1317 WE TRUCADO, 10000 L</t>
  </si>
  <si>
    <t>50.10.68</t>
  </si>
  <si>
    <t>CHP/CAMINHAO CARROCERIA FORD 1317 WE</t>
  </si>
  <si>
    <t>50.10.69</t>
  </si>
  <si>
    <t>CHI/CAMINHAO CARROCERIA FORD 1317 WE</t>
  </si>
  <si>
    <t>50.10.80</t>
  </si>
  <si>
    <t>CHP/GUINDASTE ARTICULADO COM CAPACIDADE MÁXIMA DE 3300KG E ALCANCE MÁXIMO HORIZONTAL DE 9 METROS OU EQUIVALENTE</t>
  </si>
  <si>
    <t>50.10.81</t>
  </si>
  <si>
    <t>CHI/GUINDASTE ARTICULADO COM CAPACIDADE MÁXIMA DE 3300KG E ALCANCE MÁXIMO HORIZONTAL DE 9 METROS OU EQUIVALENTE</t>
  </si>
  <si>
    <t>50.10.82</t>
  </si>
  <si>
    <t>CHP/CAM.GUINDAUTO FORD F-1319 MADAL PBK - 6500</t>
  </si>
  <si>
    <t>50.10.83</t>
  </si>
  <si>
    <t>CHI/CAM.GUINDAUTO FORD F-1319 MADAL PBK - 6500</t>
  </si>
  <si>
    <t>50.11</t>
  </si>
  <si>
    <t>CARREGADEIRA</t>
  </si>
  <si>
    <t>50.11.10</t>
  </si>
  <si>
    <t>CHP/PÁ CARREGADEIRA 180HP CAPACIDADE CAÇAMBA 3M3 OU EQUIVALENTE</t>
  </si>
  <si>
    <t>50.11.11</t>
  </si>
  <si>
    <t>CHI/PÁ CARREGADEIRA 180HP CAPACIDADE CAÇAMBA 3M3 OU EQUIVALENTE</t>
  </si>
  <si>
    <t>50.11.28</t>
  </si>
  <si>
    <t>CHP/PÁ CARREGADEIRA 140HP CAPACIDADE CAÇAMBA 1,7M3 OU EQUIVALENTE</t>
  </si>
  <si>
    <t>50.11.29</t>
  </si>
  <si>
    <t>CHI/PÁ CARREGADEIRA 140HP CAPACIDADE CAÇAMBA 1,7M3 OU EQUIVALENTE</t>
  </si>
  <si>
    <t>50.11.30</t>
  </si>
  <si>
    <t>CHP/MINI-CARREGADEIRA DE PNEUS 61HP COM VASSOURA DE 1500MM OU EQUIVALENTE</t>
  </si>
  <si>
    <t>50.11.31</t>
  </si>
  <si>
    <t>CHI/MINI-CARREGADEIRA DE PNEUS 61HP COM VASSOURA DE 1500MM OU EQUIVALENTE</t>
  </si>
  <si>
    <t>50.13</t>
  </si>
  <si>
    <t>COMPACTADOR</t>
  </si>
  <si>
    <t>50.13.22</t>
  </si>
  <si>
    <t>CHP/ROLO COMPACTADOR VIBRATORIO TANDEM, ACO LISO, POTENCIA 57 HP, PESO SEM/COM LASTRO 6,5/9,4 T, LARGURA DE TRABALHO 1,20 M OU EQUIVALENTE</t>
  </si>
  <si>
    <t>50.13.23</t>
  </si>
  <si>
    <t>CHI/ROLO COMPACTADOR VIBRATORIO TANDEM, ACO LISO, POTENCIA 57 HP, PESO SEM/COM LASTRO 6,5/9,4 T, LARGURA DE TRABALHO 1,20 M OU EQUIVALENTE</t>
  </si>
  <si>
    <t>50.13.40</t>
  </si>
  <si>
    <t>CHP/ROLO VIBRAT. DYNAPAC CA-25 LISO - STD  P/SOLOS</t>
  </si>
  <si>
    <t>50.13.41</t>
  </si>
  <si>
    <t>CHI/ROLO VIBRAT. DYNAPAC CA-25 LISO - STD  P/SOLOS</t>
  </si>
  <si>
    <t>50.13.42</t>
  </si>
  <si>
    <t>CHP/ROLO VIBRATÓRIO PÉ DE CARNEIRO 100HP PESO OPERACIONAL 11000KG OU EQUIVALENTE</t>
  </si>
  <si>
    <t>50.13.43</t>
  </si>
  <si>
    <t>CHI/ROLO VIBRATÓRIO PÉ DE CARNEIRO 100HP PESO OPERACIONAL 11000KG OU EQUIVALENTE</t>
  </si>
  <si>
    <t>50.13.44</t>
  </si>
  <si>
    <t>CHP/ROLO VIBRATÓRIO LISO 80HP PESO OPERACIONAL 7000KG LARGURA 1,68M OU EQUIVALENTE</t>
  </si>
  <si>
    <t>50.13.45</t>
  </si>
  <si>
    <t>CHI/ROLO VIBRATÓRIO LISO 80HP PESO OPERACIONAL 7000KG LARGURA 1,68M OU EQUIVALENTE</t>
  </si>
  <si>
    <t>50.13.46</t>
  </si>
  <si>
    <t>CHP/ROLO VIBRATÓRIO PÉ DE CARNEIRO 80HP PESO OPERACIONAL 7000KG OU EQUIVALENTE</t>
  </si>
  <si>
    <t>50.13.47</t>
  </si>
  <si>
    <t>CHI/ROLO VIBRATÓRIO PÉ DE CARNEIRO 80HP PESO OPERACIONAL 7000KG OU EQUIVALENTE</t>
  </si>
  <si>
    <t>50.13.50</t>
  </si>
  <si>
    <t>CHP/ROLO VIBRATÓRIO DE TAMBOR DUPLO 24 HP, PESO OPERACIONAL 1700KG E TAMBOR 0,90M OU EQUIVALENTE</t>
  </si>
  <si>
    <t>50.13.51</t>
  </si>
  <si>
    <t>CHI/ROLO VIBRATÓRIO DE TAMBOR DUPLO 24 HP, PESO OPERACIONAL 1700KG E TAMBOR 0,90M OU EQUIVALENTE</t>
  </si>
  <si>
    <t>50.13.54</t>
  </si>
  <si>
    <t>CHP/ROLO DE PNEUS MASSA OPERACIONAL 10000KG LARGURA ROLAMENTO 1,80M E 99HP OU EQUIVALENTE</t>
  </si>
  <si>
    <t>50.13.55</t>
  </si>
  <si>
    <t>CHI/ROLO DE PNEUS MASSA OPERACIONAL 10000KG LARGURA ROLAMENTO 1,80M E 99HP OU EQUIVALENTE</t>
  </si>
  <si>
    <t>50.13.74</t>
  </si>
  <si>
    <t>CHP/COMPACTADOR VIBRATÓRIO DE PLACA 9,0 HP DIESEL OU EQUIVALENTE</t>
  </si>
  <si>
    <t>50.13.75</t>
  </si>
  <si>
    <t>CHI/COMPACTADOR VIBRATÓRIO DE PLACA 9,0 HP DIESEL OU EQUIVALENTE</t>
  </si>
  <si>
    <t>50.13.78</t>
  </si>
  <si>
    <t>CHP/COMPACTADOR VIBRATÓRIO DE PLACA 3,0 HP DIESEL OU EQUIVALENTE</t>
  </si>
  <si>
    <t>50.13.79</t>
  </si>
  <si>
    <t>CHI/COMPACTADOR VIBRATÓRIO DE PLACA 3,0 HP DIESEL OU EQUIVALENTE</t>
  </si>
  <si>
    <t>50.14</t>
  </si>
  <si>
    <t>COMPRESSOR E ACESSORIOS</t>
  </si>
  <si>
    <t>50.14.10</t>
  </si>
  <si>
    <t>CHP/COMPRESSOR PORTÁTIL, MOTOR DIESEL, 275 PCM, 7 BAR, 54,4KW, OU EQUIVALENTE</t>
  </si>
  <si>
    <t>50.14.11</t>
  </si>
  <si>
    <t>CHI/COMPRESSOR PORTÁTIL, MOTOR DIESEL, 275 PCM, 7 BAR, 54,4KW, OU EQUIVALENTE</t>
  </si>
  <si>
    <t>50.16</t>
  </si>
  <si>
    <t>DISTRIBUIDOR DE AGREGADO E BETUME</t>
  </si>
  <si>
    <t>50.16.52</t>
  </si>
  <si>
    <t>CHP/CAMIN.DISTR.BETUME FORD 1519, ALMEIDA D-72 D</t>
  </si>
  <si>
    <t>50.16.53</t>
  </si>
  <si>
    <t>CHI/CAMIN.DISTR.BETUME FORD 1519, ALMEIDA D-72 D</t>
  </si>
  <si>
    <t>50.19</t>
  </si>
  <si>
    <t>EQUIPAMENTO DE PERFURACAO E ROMPEDOR</t>
  </si>
  <si>
    <t>50.19.16</t>
  </si>
  <si>
    <t>CHP/PERFURATRIZ BJ 571-4L 78PCM</t>
  </si>
  <si>
    <t>50.19.17</t>
  </si>
  <si>
    <t>CHI/PERFURATRIZ BJ 571-4L 78PCM</t>
  </si>
  <si>
    <t>50.19.62</t>
  </si>
  <si>
    <t>CHP/ROMPEDOR PNEUMATICO MANUAL, PADRAO, PESO DE 30 KG, OU EQUIVALENTE</t>
  </si>
  <si>
    <t>50.19.63</t>
  </si>
  <si>
    <t>CHI/ROMPEDOR PNEUMATICO MANUAL, PADRAO, PESO DE 30 KG, OU EQUIVALENTE</t>
  </si>
  <si>
    <t>50.19.66</t>
  </si>
  <si>
    <t>MARTELO DEMOLIDOR ELETRICO, 2.000 W,  1.000 IMPACTOS POR MINUTO, FORÇA DE IMPACTO ENTRE 62 E 69 J, PESO DE 30 KG, OU EQUIVALENTE</t>
  </si>
  <si>
    <t>50.20</t>
  </si>
  <si>
    <t>ESCAVADEIRA E DRAGA</t>
  </si>
  <si>
    <t>50.20.06</t>
  </si>
  <si>
    <t>CHP/RETROESCAVADEIRA TRAÇÃO 4X2, 85HP, CAÇAMBA 610MM / 0,22M3 OU EQUIVALENTE</t>
  </si>
  <si>
    <t>50.20.07</t>
  </si>
  <si>
    <t>CHI/RETROESCAVADEIRA TRAÇÃO 4X2, 85HP, CAÇAMBA 610MM / 0,22M3 OU EQUIVALENTE</t>
  </si>
  <si>
    <t>50.20.18</t>
  </si>
  <si>
    <t>CHP/ESCAVADEIRA HIDRAULICA SOBRE ESTEIRAS, CACAMBA 0,98M3, PESO OPERACIONAL 17T, POTENCIA BRUTA 119HP, OU EQUIVALENTE</t>
  </si>
  <si>
    <t>50.20.19</t>
  </si>
  <si>
    <t>CHI/ESCAVADEIRA HIDRAULICA SOBRE ESTEIRAS, CACAMBA 0,98M3, PESO OPERACIONAL 17T, POTENCIA BRUTA 119HP, OU EQUIVALENTE</t>
  </si>
  <si>
    <t>50.20.20</t>
  </si>
  <si>
    <t>CHP/ESCAVADEIRA HIDRAULICA SOBRE ESTEIRAS, CACAMBA 1,3M3, PESO OPERACIONAL 22T, POTÊNCIA BRUTA 156HP, OU EQUIVALENTE</t>
  </si>
  <si>
    <t>50.20.21</t>
  </si>
  <si>
    <t>CHI/ESCAVADEIRA HIDRAULICA SOBRE ESTEIRAS, CACAMBA 1,3M3, PESO OPERACIONAL 22T, POTÊNCIA BRUTA 156HP, OU EQUIVALENTE</t>
  </si>
  <si>
    <t>50.21</t>
  </si>
  <si>
    <t>ROCADEIRA</t>
  </si>
  <si>
    <t>50.21.01</t>
  </si>
  <si>
    <t>CHP/ROCADEIRA COSTAL COM MOTOR A GASOLINA DE *32* CC</t>
  </si>
  <si>
    <t>50.21.02</t>
  </si>
  <si>
    <t>CHI/ROCADEIRA COSTAL COM MOTOR A GASOLINA DE *32* CC</t>
  </si>
  <si>
    <t>50.25</t>
  </si>
  <si>
    <t>GRADE DE DISCO</t>
  </si>
  <si>
    <t>50.25.08</t>
  </si>
  <si>
    <t>CHP/GRADE DE DISCOS MECANICA 20X24" COM 20 DISCOS 24" X 6MM  COM PNEUS PARA TRANSPORTE</t>
  </si>
  <si>
    <t>50.25.09</t>
  </si>
  <si>
    <t>CHI/GRADE DE DISCOS MECANICA 20X24" COM 20 DISCOS 24" X 6MM  COM PNEUS PARA TRANSPORTE</t>
  </si>
  <si>
    <t>50.27</t>
  </si>
  <si>
    <t>GUINDASTE</t>
  </si>
  <si>
    <t>50.27.16</t>
  </si>
  <si>
    <t>CHP/ GUINDASTE WTTA - 16G</t>
  </si>
  <si>
    <t>50.27.17</t>
  </si>
  <si>
    <t>CHI/ GUINDASTE WTTA - 16G</t>
  </si>
  <si>
    <t>50.31</t>
  </si>
  <si>
    <t>MAQUINA E APARELHO DE SOLDA</t>
  </si>
  <si>
    <t>50.31.10</t>
  </si>
  <si>
    <t>CHP/GRUPO DE SOLDAGEM C/GERADOR A DIESEL PARA SOLDA ELETRICA, SOBRE 02 RODAS, COM MOTOR 4 CILINDROS, 375A TN5 B/56 C/3 KVA, OU EQUIVALENTE</t>
  </si>
  <si>
    <t>50.31.11</t>
  </si>
  <si>
    <t>CHI/GRUPO DE SOLDAGEM C/GERADOR A DIESEL PARA SOLDA ELETRICA, SOBRE 02 RODAS, COM MOTOR 4 CILINDROS, 375A TN5 B/56 C/3 KVA, OU EQUIVALENTE</t>
  </si>
  <si>
    <t>50.32</t>
  </si>
  <si>
    <t>MOTONIVELADORA</t>
  </si>
  <si>
    <t>50.32.08</t>
  </si>
  <si>
    <t>CHP/MOTONIVELADORA POTENCIA BASICA LIQUIDA (PRIMEIRA MARCHA) 125HP/93KW , PESO BRUTO 16T, LARGURA DA LAMINA DE 3,7 M, OU EQUIVALENTE</t>
  </si>
  <si>
    <t>50.32.09</t>
  </si>
  <si>
    <t>CHI/MOTONIVELADORA POTENCIA BASICA LIQUIDA (PRIMEIRA MARCHA) 125HP/93KW , PESO BRUTO 16T, LARGURA DA LAMINA DE 3,7 M, OU EQUIVALENTE</t>
  </si>
  <si>
    <t>50.36</t>
  </si>
  <si>
    <t>TRATOR</t>
  </si>
  <si>
    <t>50.36.08</t>
  </si>
  <si>
    <t>CHP/TRATOR COM LAMINA E ESCARIFICADOR D8</t>
  </si>
  <si>
    <t>50.36.09</t>
  </si>
  <si>
    <t>CHI/TRATOR COM LAMINA E ESCARIFICADOR D8</t>
  </si>
  <si>
    <t>50.36.10</t>
  </si>
  <si>
    <t>CHP/TRATOR DE ESTEIRAS, POTENCIA DE 177HP/132KW, PESO OPERACIONAL DE 16,5T, COM LAMINA COM CAPACIDADE DE 3,18M3, OU EQUIVALENTE</t>
  </si>
  <si>
    <t>50.36.11</t>
  </si>
  <si>
    <t>CHI/TRATOR DE ESTEIRAS, POTENCIA DE 177HP/132KW, PESO OPERACIONAL DE 16,5T, COM LAMINA COM CAPACIDADE DE 3,18M3, OU EQUIVALENTE</t>
  </si>
  <si>
    <t>50.36.66</t>
  </si>
  <si>
    <t>CHP/TRATOR DE PNEUS COM POTENCIA DE 105 CV, TRACAO 4 X 4, PESO COM LASTRO DE 5500 KG, OU EQUIVALENTE</t>
  </si>
  <si>
    <t>50.36.67</t>
  </si>
  <si>
    <t>CHI/TRATOR DE PNEUS COM POTENCIA DE 105 CV, TRACAO 4 X 4, PESO COM LASTRO DE 5500 KG, OU EQUIVALENTE</t>
  </si>
  <si>
    <t>50.37</t>
  </si>
  <si>
    <t>USINA DE ASFALTO, SOLOS E CONCRETO</t>
  </si>
  <si>
    <t>50.37.22</t>
  </si>
  <si>
    <t>CHP/USINA DE ASFALTO A FRIO, CAPACIDADE DE 30 A 40 T/H, ELETRICA, POTENCIA DE 20 CV, OU EQUIVALENTE</t>
  </si>
  <si>
    <t>50.37.23</t>
  </si>
  <si>
    <t>CHI/USINA DE ASFALTO A FRIO, CAPACIDADE DE 30 A 40 T/H, ELETRICA, POTENCIA DE 20 CV, OU EQUIVALENTE</t>
  </si>
  <si>
    <t>50.39</t>
  </si>
  <si>
    <t>VIBRADOR</t>
  </si>
  <si>
    <t>50.39.10</t>
  </si>
  <si>
    <t>CHP/VIBRADOR DE IMERSAO COM MANGOTE DE 45MM</t>
  </si>
  <si>
    <t>50.39.11</t>
  </si>
  <si>
    <t>CHI/VIBRADOR DE IMERSAO COM MANGOTE DE 45MM</t>
  </si>
  <si>
    <t>50.41</t>
  </si>
  <si>
    <t>EQUIPAMENTOS DE APOIO</t>
  </si>
  <si>
    <t>50.41.01</t>
  </si>
  <si>
    <t>CHP/MOTOSSERRA PORTATIL COM MOTOR A GASOLINA DE 60 CILINDRADAS, OU EQUIVALENTE</t>
  </si>
  <si>
    <t>50.41.02</t>
  </si>
  <si>
    <t>CHI/MOTOSSERRA PORTATIL COM MOTOR A GASOLINA DE 60 CILINDRADAS, OU EQUIVALENTE</t>
  </si>
  <si>
    <t>50.41.11</t>
  </si>
  <si>
    <t>CHP/MÁQUINA CORTADORA DE PISO (SERRA CLIPPER), À GASOLINA, 13HP, ÚMIDO OU À SECO, OU EQUIVALENTE</t>
  </si>
  <si>
    <t>50.41.12</t>
  </si>
  <si>
    <t>CHI/MÁQUINA CORTADORA DE PISO (SERRA CLIPPER), À GASOLINA, 13HP, ÚMIDO OU À SECO, OU EQUIVALENTE</t>
  </si>
  <si>
    <t>50.41.14</t>
  </si>
  <si>
    <t>CHP - REBOQUE PARA BANHEIRO QUÍMICO</t>
  </si>
  <si>
    <t>50.41.15</t>
  </si>
  <si>
    <t>CHP DE IMPRESSORA MULTIFUNCIONAL A3</t>
  </si>
  <si>
    <t>50.42</t>
  </si>
  <si>
    <t>SERRA CIRCULAR</t>
  </si>
  <si>
    <t>50.42.01</t>
  </si>
  <si>
    <t>CHP/SERRA CIRCULAR DE BANCADA, MOTOR ELÉTRICO 1800W, COIFA P/DISCO 10", OU EQUIVALENTE</t>
  </si>
  <si>
    <t>50.42.02</t>
  </si>
  <si>
    <t>CHI/SERRA CIRCULAR DE BANCADA, MOTOR ELÉTRICO 1800W, COIFA P/DISCO 10", OU EQUIVALENTE</t>
  </si>
  <si>
    <t>ED-24042</t>
  </si>
  <si>
    <t>FORNECIMENTO E INSTALAÇÃO DE FITA SUBTERRÂNEA PARA SINALIZAÇÃO DE REDES OU TUBULAÇÕES</t>
  </si>
  <si>
    <t>ED-9837</t>
  </si>
  <si>
    <t xml:space="preserve">APLICAÇÃO E REGULARIZAÇÃO DE COLCHÃO DE AREIA </t>
  </si>
  <si>
    <t>EXECUÇÃO DE PAVIMENTO INTERTRAVADO ECOLÓGICO, ESPESSURA 6CM, FCK 35MPA, INCLUINDO FORNECIMENTO E TRANSPORTE DE TODOS OS MATERIAIS E COLCHÃO DE ASSENTAMENTO COM ESPESSURA 6CM</t>
  </si>
  <si>
    <t>ED-24063</t>
  </si>
  <si>
    <t>EXECUÇÃO DE PAVIMENTO INTERTRAVADO EM BLOCO SEXTAVADO, ESPESSURA 6CM, FCK 35MPA, INCLUINDO FORNECIMENTO E TRANSPORTE DE TODOS OS MATERIAIS E COLCHÃO DE ASSENTAMENTO COM ESPESSURA 6CM</t>
  </si>
  <si>
    <t>ED-24062</t>
  </si>
  <si>
    <t>EXECUÇÃO DE PAVIMENTO INTERTRAVADO, ESPESSURA 10CM, FCK 35MPA, INCLUINDO FORNECIMENTO E TRANSPORTE DE TODOS OS MATERIAIS E COLCHÃO DE ASSENTAMENTO COM ESPESSURA 6CM</t>
  </si>
  <si>
    <t>EXECUÇÃO DE PAVIMENTO INTERTRAVADO, ESPESSURA 10CM, FCK 40MPA, INCLUINDO FORNECIMENTO E TRANSPORTE DE TODOS OS MATERIAIS E COLCHÃO DE ASSENTAMENTO COM ESPESSURA 6CM</t>
  </si>
  <si>
    <t>EXECUÇÃO DE PAVIMENTO INTERTRAVADO, ESPESSURA 6CM, FCK 35MPA, INCLUINDO FORNECIMENTO E TRANSPORTE DE TODOS OS MATERIAIS E COLCHÃO DE ASSENTAMENTO COM ESPESSURA 6CM</t>
  </si>
  <si>
    <t>EXECUÇÃO DE PAVIMENTO INTERTRAVADO, ESPESSURA 8CM, FCK 35MPA, INCLUINDO FORNECIMENTO E TRANSPORTE DE TODOS OS MATERIAIS E COLCHÃO DE ASSENTAMENTO COM ESPESSURA 6CM</t>
  </si>
  <si>
    <t>EXECUÇÃO DE PAVIMENTO INTERTRAVADO EM BLOCO SEXTAVADO, ESPESSURA 8CM, FCK 35MPA, INCLUINDO FORNECIMENTO E TRANSPORTE DE TODOS OS MATERIAIS E COLCHÃO DE ASSENTAMENTO COM ESPESSURA 6CM</t>
  </si>
  <si>
    <t>ENGENHEIRO ELETRICISTA/MECÂNICO COM ENCARGOS COMPLEMENTARES</t>
  </si>
  <si>
    <t>CONCRETAGEM DE PILARES, FCK = 25 MPA,  COM USO DE BALDES - LANÇAMENTO, ADENSAMENTO E ACABAMENTO. AF_02/2022</t>
  </si>
  <si>
    <t>LANÇAMENTO COM USO DE BALDES, ADENSAMENTO E ACABAMENTO DE CONCRETO EM ESTRUTURAS. AF_02/2022</t>
  </si>
  <si>
    <t>CONCRETAGEM DE PILARES, FCK = 25 MPA, COM USO DE GRUA - LANÇAMENTO, ADENSAMENTO E ACABAMENTO. AF_02/2022</t>
  </si>
  <si>
    <t>LANÇAMENTO COM USO DE BOMBA, ADENSAMENTO E ACABAMENTO DE CONCRETO EM ESTRUTURAS. AF_02/2022</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</si>
  <si>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</si>
  <si>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</si>
  <si>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</si>
  <si>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</si>
  <si>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</si>
  <si>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</si>
  <si>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</si>
  <si>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</si>
  <si>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PILARES, FCK=25 MPA, COM USO DE JERICAS EM ELEVADOR DE CABO - LANÇAMENTO, ADENSAMENTO E ACABAMENTO. AF_02/2022</t>
  </si>
  <si>
    <t>CONCRETAGEM DE PILARES, FCK=25 MPA, COM USO DE JERICAS EM CREMALHEIRA - LANÇAMENTO, ADENSAMENTO E ACABAMENTO. AF_02/2022</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</si>
  <si>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</si>
  <si>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</si>
  <si>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</si>
  <si>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 xml:space="preserve">KWH   </t>
  </si>
  <si>
    <t>3,00 X 2,00 M EM LONA IMPRESSAO DIGITAL P.SUDECAP</t>
  </si>
  <si>
    <t>COMPENSADO 10MM FIXAÇAO ENTERRADA COM INFORME PBH</t>
  </si>
  <si>
    <t>COMPENSADO 10MM FIXAÇAO ENTERRADA SEM INFORME PBH</t>
  </si>
  <si>
    <t>COMPENSADO 10MM COM BASE DE CONCRETO C/INFORME PBH</t>
  </si>
  <si>
    <t>COMPENSADO 10MM COM BASE DE CONCRETO S/INFORME PBH</t>
  </si>
  <si>
    <t>DE TELA GALVANIZADA #2" FIO 14 C/FIXAÇAO ENTERRADA</t>
  </si>
  <si>
    <t>DE TELA GALVANIZADA #2" FIO 14 C/BASE DE CONCRETO</t>
  </si>
  <si>
    <t>TIPO 1 - PECA 8X8 CADA 2,00M E 5 FIOS ARAME GALVANIZADO</t>
  </si>
  <si>
    <t>TUBO PVC      D= 100 MM</t>
  </si>
  <si>
    <t>TUBO PVC      D= 150 MM</t>
  </si>
  <si>
    <t>TUBO PVC      D= 200 MM</t>
  </si>
  <si>
    <t>TUBO PVC      D= 250 MM</t>
  </si>
  <si>
    <t>ESCRITORIO COM AR CONDICIONADO</t>
  </si>
  <si>
    <t>ESCRITORIO COM AR CONDICIONADO E SANITARIO</t>
  </si>
  <si>
    <t>VESTIARIO COM 7 CHUVEIROS E 2 LAVATORIOS</t>
  </si>
  <si>
    <t>VESTIARIO BOX 7 SANIT. 2 LAVAT. 1 MICTORIO</t>
  </si>
  <si>
    <t>VESTIARIO 4 CHUV. 3 SANIT. 1LAVAT. 1 MICT.</t>
  </si>
  <si>
    <t>VESTIARIO</t>
  </si>
  <si>
    <t>REFEITORIO</t>
  </si>
  <si>
    <t>DEPOSITO E FERRAMENTARIA COM LAVATORIO</t>
  </si>
  <si>
    <t>ED-50668</t>
  </si>
  <si>
    <t>CONDUTOR DE AP DO TELHADO EM TUBO PVC ESGOTO, INCLUSIVE CONEXÕES E SUPORTES, 100 MM</t>
  </si>
  <si>
    <t>MINI GUINDASTE ARANHA SOBRE ESTEIRAS E LANCA TELESCÓPICA, CAPACIDADE MÁXIMA DE CARGA 3,0 TON, RAIO MÁXIMO DE TRABALHO 8,25 M, ALTURA DE LANÇA DO SOLO 9,2 M, 55 M DE CABO DE AÇO 8 MM, MOTOR ELÉTRICO 220/380 VOLTS TRIFÁSICO - MATERIAIS NA OPERAÇÃO. AF_03/2022</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</si>
  <si>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</si>
  <si>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</si>
  <si>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</si>
  <si>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</si>
  <si>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LUMINÁRIA TIPO PLAFON CIRCULAR, DE SOBREPOR, COM LED DE 12/13 W - FORNECIMENTO E INSTALAÇÃO. AF_03/2022</t>
  </si>
  <si>
    <t>FORNECIMENTO E INSTALAÇÃO DE SUPORTE DE MADEIRA  PARA PLACAS DE SINALIZAÇÃO, EM SOLO, COM H= DE 2,5 M E SEÇÃO DE 7,5 X 7,5 CM. AF_03/2022</t>
  </si>
  <si>
    <t>FORNECIMENTO E INSTALAÇÃO DE SUPORTE DE MADEIRA PARA PLACAS DE SINALIZAÇÃO EM CONCRETO, COM H= DE 2,5 M E SEÇÃO DE 7,5 X 7,5 CM. AF_03/2022</t>
  </si>
  <si>
    <t>PAR DE TABELAS DE BASQUETE DE COMPENSADO NAVAL, COM AROS E REDES - FORNECIMENTO E INSTALAÇÃO. AF_03/2022</t>
  </si>
  <si>
    <t>TERMOFUSORA PARA TUBOS E CONEXÕES EM PPR COM DIÂMETROS DE 20 A 63 MM, POTÊNCIA DE 800 W, TENSAO 220 V - CHP DIURNO. AF_05/2022</t>
  </si>
  <si>
    <t>TERMOFUSORA PARA TUBOS E CONEXÕES EM PPR COM DIÂMETROS DE 75 A 110 MM, POTÊNCIA DE *1100* W, TENSÃO 220 V - CHP DIURNO. AF_05/2022</t>
  </si>
  <si>
    <t>TERMOFUSORA PARA TUBOS E CONEXÕES EM PPR COM DIÂMETROS DE 20 A 63 MM, POTÊNCIA DE 800 W, TENSAO 220 V - CHI DIURNO. AF_05/2022</t>
  </si>
  <si>
    <t>TERMOFUSORA PARA TUBOS E CONEXÕES EM PPR COM DIÂMETROS DE 75 A 110 MM, POTÊNCIA DE *1100* W, TENSÃO 220 V - CHI DIURNO. AF_05/2022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</si>
  <si>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</si>
  <si>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</si>
  <si>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</si>
  <si>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</si>
  <si>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</si>
  <si>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</si>
  <si>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</si>
  <si>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</si>
  <si>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</si>
  <si>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</si>
  <si>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CAIXA COM GRELHA DUPLA RETANGULAR, EM CONCRETO PRÉ-MOLDADO, DIMENSÕES INTERNAS: 0,5X2,2X1,0 M. AF_12/2020</t>
  </si>
  <si>
    <t>BATENTE PARA PORTA DE MADEIRA, FIXAÇÃO COM ARGAMASSA, PADRÃO MÉDIO - FORNECIMENTO E INSTALAÇÃO. AF_12/2019</t>
  </si>
  <si>
    <t>BATENTE PARA PORTA DE MADEIRA, FIXAÇÃO COM ARGAMASSA, PADRÃO POPULAR. FORNECIMENTO E INSTALAÇÃO. AF_12/2019</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</si>
  <si>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</si>
  <si>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</si>
  <si>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</si>
  <si>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</si>
  <si>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</si>
  <si>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</si>
  <si>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</si>
  <si>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</si>
  <si>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</si>
  <si>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</si>
  <si>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</si>
  <si>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</si>
  <si>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</si>
  <si>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</si>
  <si>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</si>
  <si>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</si>
  <si>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</si>
  <si>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</si>
  <si>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</si>
  <si>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</si>
  <si>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</si>
  <si>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</si>
  <si>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</si>
  <si>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</si>
  <si>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</si>
  <si>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</si>
  <si>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</si>
  <si>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</si>
  <si>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</si>
  <si>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</si>
  <si>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</si>
  <si>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</si>
  <si>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</si>
  <si>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</si>
  <si>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</si>
  <si>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</si>
  <si>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</si>
  <si>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</si>
  <si>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</si>
  <si>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</si>
  <si>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</si>
  <si>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</si>
  <si>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</si>
  <si>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</si>
  <si>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</si>
  <si>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</si>
  <si>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</si>
  <si>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</si>
  <si>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</si>
  <si>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</si>
  <si>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</si>
  <si>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</si>
  <si>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</si>
  <si>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</si>
  <si>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</si>
  <si>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</si>
  <si>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</si>
  <si>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</si>
  <si>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</si>
  <si>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</si>
  <si>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</si>
  <si>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</si>
  <si>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</si>
  <si>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</si>
  <si>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</si>
  <si>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</si>
  <si>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</si>
  <si>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</si>
  <si>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</si>
  <si>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</si>
  <si>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</si>
  <si>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</si>
  <si>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</si>
  <si>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</si>
  <si>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</si>
  <si>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</si>
  <si>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</si>
  <si>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</si>
  <si>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</si>
  <si>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</si>
  <si>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</si>
  <si>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</si>
  <si>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</si>
  <si>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</si>
  <si>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</si>
  <si>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</si>
  <si>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</si>
  <si>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</si>
  <si>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</si>
  <si>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</si>
  <si>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</si>
  <si>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</si>
  <si>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</si>
  <si>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</si>
  <si>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</si>
  <si>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</si>
  <si>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</si>
  <si>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</si>
  <si>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</si>
  <si>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</si>
  <si>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</si>
  <si>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</si>
  <si>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</si>
  <si>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</si>
  <si>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</si>
  <si>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</si>
  <si>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</si>
  <si>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</si>
  <si>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</si>
  <si>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</si>
  <si>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</si>
  <si>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</si>
  <si>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</si>
  <si>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</si>
  <si>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</si>
  <si>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</si>
  <si>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</si>
  <si>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</si>
  <si>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</si>
  <si>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</si>
  <si>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</si>
  <si>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</si>
  <si>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</si>
  <si>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</si>
  <si>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</si>
  <si>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</si>
  <si>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</si>
  <si>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</si>
  <si>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</si>
  <si>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</si>
  <si>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</si>
  <si>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</si>
  <si>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</si>
  <si>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</si>
  <si>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</si>
  <si>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</si>
  <si>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</si>
  <si>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</si>
  <si>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</si>
  <si>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</si>
  <si>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</si>
  <si>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</si>
  <si>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</si>
  <si>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</si>
  <si>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</si>
  <si>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</si>
  <si>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</si>
  <si>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</si>
  <si>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</si>
  <si>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</si>
  <si>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</si>
  <si>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</si>
  <si>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</si>
  <si>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BRONZE/LATÃO, DN 15 MM X 1/2, 90 GRAUS, SEM ANEL DE SOLDA, BOLSA X ROSCA F,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</si>
  <si>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</si>
  <si>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</si>
  <si>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</si>
  <si>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</si>
  <si>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</si>
  <si>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</si>
  <si>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</si>
  <si>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</si>
  <si>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</si>
  <si>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</si>
  <si>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CONECTOR EM BRONZE/LATÃO, DN 15 MM X 1/2, SEM ANEL DE SOLDA, BOLSA X ROSCA F,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</si>
  <si>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</si>
  <si>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</si>
  <si>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</si>
  <si>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</si>
  <si>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</si>
  <si>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</si>
  <si>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</si>
  <si>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</si>
  <si>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</si>
  <si>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</si>
  <si>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</si>
  <si>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CONECTOR EM BRONZE/LATÃO, DN 28 MM X 1/2, SEM ANEL DE SOLDA, BOLSA X ROSCA F,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</si>
  <si>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</si>
  <si>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</si>
  <si>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</si>
  <si>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</si>
  <si>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</si>
  <si>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</si>
  <si>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BRONZE/LATÃO, DN 15 MM X 1/2, 90 GRAUS, SEM ANEL DE SOLDA, BOLSA X ROSCA F,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</si>
  <si>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</si>
  <si>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</si>
  <si>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</si>
  <si>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</si>
  <si>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</si>
  <si>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</si>
  <si>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</si>
  <si>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</si>
  <si>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</si>
  <si>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</si>
  <si>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CONECTOR EM BRONZE/LATÃO, DN 15 MM X 1/2, SEM ANEL DE SOLDA, BOLSA X ROSCA F,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</si>
  <si>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</si>
  <si>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</si>
  <si>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</si>
  <si>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</si>
  <si>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</si>
  <si>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</si>
  <si>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</si>
  <si>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</si>
  <si>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</si>
  <si>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</si>
  <si>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</si>
  <si>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</si>
  <si>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</si>
  <si>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</si>
  <si>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</si>
  <si>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</si>
  <si>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</si>
  <si>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</si>
  <si>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</si>
  <si>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</si>
  <si>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</si>
  <si>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</si>
  <si>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</si>
  <si>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</si>
  <si>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</si>
  <si>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</si>
  <si>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</si>
  <si>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</si>
  <si>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</si>
  <si>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</si>
  <si>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</si>
  <si>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</si>
  <si>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</si>
  <si>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</si>
  <si>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</si>
  <si>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</si>
  <si>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</si>
  <si>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</si>
  <si>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</si>
  <si>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</si>
  <si>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</si>
  <si>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</si>
  <si>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</si>
  <si>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</si>
  <si>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</si>
  <si>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</si>
  <si>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TAMPA CIRCULAR PARA ESGOTO E DRENAGEM, EM CONCRETO PRÉ-MOLDADO, DIÂMETRO INTERNO = 0,60 M E ALTURA = 0,10 M. AF_12/2020</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</si>
  <si>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</si>
  <si>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</si>
  <si>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</si>
  <si>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</si>
  <si>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</si>
  <si>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</si>
  <si>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</si>
  <si>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</si>
  <si>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</si>
  <si>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</si>
  <si>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</si>
  <si>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</si>
  <si>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</si>
  <si>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</si>
  <si>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</si>
  <si>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</si>
  <si>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</si>
  <si>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</si>
  <si>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</si>
  <si>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</si>
  <si>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</si>
  <si>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</si>
  <si>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</si>
  <si>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</si>
  <si>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</si>
  <si>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</si>
  <si>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</si>
  <si>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</si>
  <si>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</si>
  <si>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</si>
  <si>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FORNECIMENTO E INSTALAÇÃO DE SUPORTE DE MADEIRA PARA PLACAS DE SINALIZAÇÃO, EM SOLO, COM H= DE 2,0 M E SEÇÃO DE 7,5 X 7,5 CM. AF_03/2022</t>
  </si>
  <si>
    <t>FORNECIMENTO E INSTALAÇÃO DE SUPORTE DE MADEIRA PARA PLACAS DE SINALIZAÇÃO, EM BASE DE CONCRETO, COM H= DE 2,0 M E SEÇÃO DE 7,5 X 7,5 CM. AF_03/2022</t>
  </si>
  <si>
    <t>PLANTIO DE GRAMA BATATAIS EM PLACAS. AF_05/2018</t>
  </si>
  <si>
    <t>PLANTIO DE GRAMA ESMERALDA OU SÃO CARLOS OU CURITIBANA, EM PLACAS. AF_05/2022</t>
  </si>
  <si>
    <t>LOCAÇÃO DE BANHEIRO QUÍMICO, DIMENSÃO (110X120X230)CM, LINHA PADRÃO, CONTENDO UMA (1) PIA/HIGIENIZADOR DE MÃOS, INCLUSIVE MANUTENÇÃO E MOBILIZAÇÃO/DESMOBILIZAÇÃO</t>
  </si>
  <si>
    <t>ED-27006</t>
  </si>
  <si>
    <t>CONE PARA SINALIZAÇÃO/ISOLAMENTO DE ÁREAS, ALTURA 75CM, INCLUSIVE FORNECIMENTO E MOVIMENTAÇÃO</t>
  </si>
  <si>
    <t>ED-26497</t>
  </si>
  <si>
    <t>ED-26522</t>
  </si>
  <si>
    <t>ED-26523</t>
  </si>
  <si>
    <t>ED-26524</t>
  </si>
  <si>
    <t>ED-26525</t>
  </si>
  <si>
    <t>ED-26484</t>
  </si>
  <si>
    <t>CALHA EM CHAPA GALVANIZADA, ESP. 0,5MM (GSG-26), COM DESENVOLVIMENTO DE 33CM, INCLUSIVE IÇAMENTO MANUAL VERTICAL</t>
  </si>
  <si>
    <t>CALHA EM CHAPA GALVANIZADA, ESP. 0,5MM (GSG-26), COM DESENVOLVIMENTO DE 40CM, INCLUSIVE IÇAMENTO MANUAL VERTICAL</t>
  </si>
  <si>
    <t>CALHA EM CHAPA GALVANIZADA, ESP. 0,5MM (GSG-26), COM DESENVOLVIMENTO DE 50CM, INCLUSIVE IÇAMENTO MANUAL VERTICAL</t>
  </si>
  <si>
    <t>CALHA EM CHAPA GALVANIZADA, ESP. 0,65MM (GSG-24), COM DESENVOLVIMENTO DE 100CM, INCLUSIVE IÇAMENTO MANUAL VERTICAL</t>
  </si>
  <si>
    <t>CALHA EM CHAPA GALVANIZADA, ESP. 0,65MM (GSG-24), COM DESENVOLVIMENTO DE 33CM, INCLUSIVE IÇAMENTO MANUAL VERTICAL</t>
  </si>
  <si>
    <t>CALHA EM CHAPA GALVANIZADA, ESP. 0,65MM (GSG-24), COM DESENVOLVIMENTO DE 40CM, INCLUSIVE IÇAMENTO MANUAL VERTICAL</t>
  </si>
  <si>
    <t>CALHA EM CHAPA GALVANIZADA, ESP. 0,65MM (GSG-24), COM DESENVOLVIMENTO DE 50CM, INCLUSIVE IÇAMENTO MANUAL VERTICAL</t>
  </si>
  <si>
    <t>CALHA EM CHAPA GALVANIZADA, ESP. 0,65MM (GSG-24), COM DESENVOLVIMENTO DE 60CM, INCLUSIVE IÇAMENTO MANUAL VERTICAL</t>
  </si>
  <si>
    <t>CALHA EM CHAPA GALVANIZADA, ESP. 0,65MM (GSG-24), COM DESENVOLVIMENTO DE 66CM, INCLUSIVE IÇAMENTO MANUAL VERTICAL</t>
  </si>
  <si>
    <t>CALHA EM CHAPA GALVANIZADA, ESP. 0,65MM (GSG-24), COM DESENVOLVIMENTO DE 75CM, INCLUSIVE IÇAMENTO MANUAL VERTICAL</t>
  </si>
  <si>
    <t>CALHA EM CHAPA GALVANIZADA, ESP. 0,8MM (GSG-22), COM DESENVOLVIMENTO DE 100CM, INCLUSIVE IÇAMENTO MANUAL VERTICAL</t>
  </si>
  <si>
    <t>CALHA EM CHAPA GALVANIZADA, ESP. 0,8MM (GSG-22), COM DESENVOLVIMENTO DE 33CM, INCLUSIVE IÇAMENTO MANUAL VERTICAL</t>
  </si>
  <si>
    <t>CALHA EM CHAPA GALVANIZADA, ESP. 0,8MM (GSG-22), COM DESENVOLVIMENTO DE 40CM, INCLUSIVE IÇAMENTO MANUAL VERTICAL</t>
  </si>
  <si>
    <t>CALHA EM CHAPA GALVANIZADA, ESP. 0,8MM (GSG-22), COM DESENVOLVIMENTO DE 50CM, INCLUSIVE IÇAMENTO MANUAL VERTICAL</t>
  </si>
  <si>
    <t>CALHA EM CHAPA GALVANIZADA, ESP. 0,8MM (GSG-22), COM DESENVOLVIMENTO DE 66CM, INCLUSIVE IÇAMENTO MANUAL VERTICAL</t>
  </si>
  <si>
    <t>CALHA EM CHAPA GALVANIZADA, ESP. 0,8MM (GSG-22), COM DESENVOLVIMENTO DE 75CM, INCLUSIVE IÇAMENTO MANUAL VERTICAL</t>
  </si>
  <si>
    <t>RUFO E CONTRA-RUFO EM CHAPA GALVANIZADA, ESP. 0,5MM (GSG-26), COM DESENVOLVIMENTO DE 25CM, INCLUSIVE IÇAMENTO MANUAL VERTICAL</t>
  </si>
  <si>
    <t>RUFO E CONTRA-RUFO EM CHAPA GALVANIZADA, ESP. 0,5MM (GSG-26), COM DESENVOLVIMENTO DE 33CM, INCLUSIVE IÇAMENTO MANUAL VERTICAL</t>
  </si>
  <si>
    <t>CHAPIM EM CHAPA GALVANIZADA, COM PINGADEIRA, ESP. 0,65MM (GSG-24), COM DESENVOLVIMENTO DE 35CM, INCLUSIVE IÇAMENTO MANUAL VERTICAL</t>
  </si>
  <si>
    <t>REVESTIMENTO COM CERÂMICA VERMELHO NATURAL PARA PISO, ASSENTAMENTO COM ARGAMASSA INDUSTRIALIZADA, INCLUSIVE REJUNTAMENTO</t>
  </si>
  <si>
    <t>ALAMBRADO PARA QUADRA ESPORTIVA, EM TELA DE ARAME GALVANIZADO COM TRAMA LOSANGULAR DE 2" (50,8MM) E FIO BWG12 (2,77MM), ALTURA 1M, EXCLUSIVE PINTURA, INCLUSIVE FIXAÇÃO E FORNECIMENTO EM QUADROS DE TUBOS DE AÇO CARBONO GALVANIZADO DIÂMETRO DE 50MM (2")</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</si>
  <si>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</si>
  <si>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ALAMBRADO PARA QUADRA ESPORTIVA, EM TELA DE ARAME GALVANIZADO COM TRAMA LOSANGULAR DE 2" (50,8MM) E FIO BWG12 (2,77MM), ALTURA 6M, EXCLUSIVE PINTURA, INCLUSIVE FIXAÇÃO E FORNECIMENTO EM QUADROS DE TUBOS DE AÇO CARBONO GALVANIZADO DIÂMETRO DE 50MM (2")</t>
  </si>
  <si>
    <t>ALAMBRADO PARA QUADRA ESPORTIVA, EM TELA DE ARAME GALVANIZADO COM TRAMA LOSANGULAR DE 2" (50,8MM) E FIO BWG12 (2,77MM), EXCLUSIVE PINTURA, INCLUSIVE FIXAÇÃO E FORNECIMENTO EM QUADROS DE TUBOS DE AÇO CARBONO GALVANIZADO DIÂMETRO DE 50MM (2")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</si>
  <si>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</si>
  <si>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</si>
  <si>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REGISTRO DE GAVETA, TIPO BASE, ROSCÁVEL 1" (PARA TUBO SOLDÁVEL OU PPR DN 32MM/CPVC DN 28MM), INCLUSIVE ACABAMENTO (PADRÃO MÉDIO) E CANOPLA CROMADOS</t>
  </si>
  <si>
    <t>REGISTRO DE GAVETA, TIPO BASE, ROSCÁVEL 1" (PARA TUBO SOLDÁVEL OU PPR DN 32MM/CPVC DN 28MM), INCLUSIVE ACABAMENTO (PADRÃO POPULAR) E CANOPLA CROMADOS</t>
  </si>
  <si>
    <t>REGISTRO DE GAVETA, TIPO BASE, ROSCÁVEL 1.1/2" (PARA TUBO SOLDÁVEL OU PPR DN 50MM/CPVC DN 42MM), INCLUSIVE ACABAMENTO (PADRÃO MÉDIO) E CANOPLA CROMADOS</t>
  </si>
  <si>
    <t>REGISTRO DE GAVETA, TIPO BASE, ROSCÁVEL 1.1/2" (PARA TUBO SOLDÁVEL OU PPR DN 50MM/CPVC DN 42MM), INCLUSIVE ACABAMENTO (PADRÃO POPULAR) E CANOPLA CROMADOS</t>
  </si>
  <si>
    <t>REGISTRO DE GAVETA, TIPO BASE, ROSCÁVEL 1.1/4" (PARA TUBO SOLDÁVEL OU PPR DN 40MM/CPVC DN 35MM), INCLUSIVE ACABAMENTO (PADRÃO MÉDIO) E CANOPLA CROMADOS</t>
  </si>
  <si>
    <t>REGISTRO DE GAVETA, TIPO BASE, ROSCÁVEL 1.1/4" (PARA TUBO SOLDÁVEL OU PPR DN 40MM/CPVC DN 35MM), INCLUSIVE ACABAMENTO (PADRÃO POPULAR) E CANOPLA CROMADOS</t>
  </si>
  <si>
    <t>REGISTRO DE GAVETA, TIPO BASE, ROSCÁVEL 1/2" (PARA TUBO SOLDÁVEL OU PPR DN 20MM/CPVC DN 15MM), INCLUSIVE ACABAMENTO (PADRÃO MÉDIO) E CANOPLA CROMADOS</t>
  </si>
  <si>
    <t>REGISTRO DE GAVETA, TIPO BASE, ROSCÁVEL 1/2" (PARA TUBO SOLDÁVEL OU PPR DN 20MM/CPVC DN 15MM), INCLUSIVE ACABAMENTO (PADRÃO POPULAR) E CANOPLA CROMADOS</t>
  </si>
  <si>
    <t>REGISTRO DE GAVETA, TIPO BASE, ROSCÁVEL 3/4" (PARA TUBO SOLDÁVEL OU PPR DN 25MM/CPVC DN 22MM), INCLUSIVE ACABAMENTO (PADRÃO MÉDIO) E CANOPLA CROMADO</t>
  </si>
  <si>
    <t>REGISTRO DE GAVETA, TIPO BASE, ROSCÁVEL 3/4" (PARA TUBO SOLDÁVEL OU PPR DN 25MM/CPVC DN 22MM), INCLUSIVE ACABAMENTO (PADRÃO POPULAR) E CANOPLA CROMADOS</t>
  </si>
  <si>
    <t>REGISTRO DE GAVETA, TIPO BRUTO, ROSCÁVEL 1" (PARA TUBO SOLDÁVEL OU PPR DN 32MM/CPVC DN 28MM), INCLUSIVE VOLANTE PARA ACIONAMENTO</t>
  </si>
  <si>
    <t>REGISTRO DE GAVETA, TIPO BRUTO, ROSCÁVEL 1.1/2" (PARA TUBO SOLDÁVEL OU PPR DN 50MM/CPVC DN 42MM), INCLUSIVE VOLANTE PARA ACIONAMENTO</t>
  </si>
  <si>
    <t>REGISTRO DE GAVETA, TIPO BRUTO, ROSCÁVEL 1.1/4" (PARA TUBO SOLDÁVEL OU PPR DN 40MM/CPVC DN 35MM), INCLUSIVE VOLANTE PARA ACIONAMENTO</t>
  </si>
  <si>
    <t>REGISTRO DE GAVETA, TIPO BRUTO, ROSCÁVEL 1/2" (PARA TUBO SOLDÁVEL OU PPR DN 20MM/CPVC DN 15MM), INCLUSIVE VOLANTE PARA ACIONAMENTO</t>
  </si>
  <si>
    <t>REGISTRO DE GAVETA, TIPO BRUTO, ROSCÁVEL 2" (PARA TUBO SOLDÁVEL OU PPR DN 60MM/CPVC DN 54MM), INCLUSIVE VOLANTE PARA ACIONAMENTO</t>
  </si>
  <si>
    <t>REGISTRO DE GAVETA, TIPO BRUTO, ROSCÁVEL 2.1/2" (PARA TUBO SOLDÁVEL OU PPR DN 75MM/CPVC DN 73MM), INCLUSIVE VOLANTE PARA ACIONAMENTO</t>
  </si>
  <si>
    <t>REGISTRO DE GAVETA, TIPO BRUTO, ROSCÁVEL 3" (PARA TUBO SOLDÁVEL OU PPR DN 85MM/CPVC DN 89MM), INCLUSIVE VOLANTE PARA ACIONAMENTO</t>
  </si>
  <si>
    <t>REGISTRO DE GAVETA, TIPO BRUTO, ROSCÁVEL 3/4" (PARA TUBO SOLDÁVEL OU PPR DN 25MM/CPVC DN 22MM), INCLUSIVE VOLANTE PARA ACIONAMENTO</t>
  </si>
  <si>
    <t>REGISTRO DE GAVETA, TIPO BRUTO, ROSCÁVEL 4" (PARA TUBO SOLDÁVEL OU PPR DN 110MM/CPVC DN 114MM), INCLUSIVE VOLANTE PARA ACIONAMENTO</t>
  </si>
  <si>
    <t>REGISTRO DE PRESSÃO, TIPO BASE, ROSCÁVEL 1/2" (PARA TUBO SOLDÁVEL OU PPR DN 20MM/CPVC DN 15MM), INCLUSIVE ACABAMENTO (PADRÃO MÉDIO) E CANOPLA CROMADOS</t>
  </si>
  <si>
    <t>REGISTRO DE PRESSÃO, TIPO BASE, ROSCÁVEL 1/2" (PARA TUBO SOLDÁVEL OU PPR DN 20MM/CPVC DN 15MM), INCLUSIVE ACABAMENTO (PADRÃO POPULAR) E CANOPLA CROMADOS</t>
  </si>
  <si>
    <t>REGISTRO DE PRESSÃO, TIPO BASE, ROSCÁVEL 3/4" (PARA TUBO SOLDÁVEL OU PPR DN 25MM/CPVC DN 22MM), INCLUSIVE ACABAMENTO (PADRÃO MÉDIO) E CANOPLA CROMADOS</t>
  </si>
  <si>
    <t>REGISTRO DE PRESSÃO, TIPO BASE, ROSCÁVEL 3/4" (PARA TUBO SOLDÁVEL OU PPR DN 25MM/CPVC DN 22MM), INCLUSIVE ACABAMENTO (PADRÃO POPULAR) E CANOPLA CROMADOS</t>
  </si>
  <si>
    <t>ADAPTADOR EM LATÃO PARA INSTALAÇÃO PREDIAL DE COMBATE A INCÊNDIO ENGATE RÁPIDO 2.1/2" X ROSCA INTERNA 5 FIOS 2.1/2", FORNECIMENTO E INSTALAÇÃO</t>
  </si>
  <si>
    <t>ED-26993</t>
  </si>
  <si>
    <t>LUMINÁRIA DE EMERGÊNCIA AUTÔNOMA, TIPO LED COM DOIS FARÓIS, POTÊNCIA TOTAL DE 8W, FORNECIMENTO E INSTALAÇÃO</t>
  </si>
  <si>
    <t>ED-26989</t>
  </si>
  <si>
    <t>LUMINÁRIA DE EMERGÊNCIA AUTÔNOMA, TIPO LED POTÊNCIA TOTAL DE 2W, FORNECIMENTO E INSTALAÇÃO</t>
  </si>
  <si>
    <t>PLANTIO DE GRAMA BATATAIS EM PLACAS, INCLUSIVE TERRA VEGETAL E CONSERVAÇÃO POR TRINTA (30) DIAS</t>
  </si>
  <si>
    <t>PLANTIO DE GRAMA ESMERALDA EM PLACAS, INCLUSIVE TERRA VEGETAL E CONSERVAÇÃO POR TRINTA (30) DIAS</t>
  </si>
  <si>
    <t>PLANTIO DE GRAMA SÃO CARLOS EM PLACAS, INCLUSIVE TERRA VEGETAL E CONSERVAÇÃO POR TRINTA (30) DIAS</t>
  </si>
  <si>
    <t>PLANTIO E PREPARO DE COVAS PARA ÁRVORES COM ALTURA MÉDIA DE 2,00M, DIMENSÕES (60X60X60)CM , EXCLUSIVE FORNECIMENTO DAS MUDAS</t>
  </si>
  <si>
    <t>FORNECIMENTO DE ARBUSTO BELA EMÍLIA COM ALTURA MÍNIMA DE 15CM, EXCLUSIVE PLANTIO</t>
  </si>
  <si>
    <t>FORNECIMENTO DE ARBUSTO CAMARÁ COM ALTURA MÍNIMA DE 15CM, EXCLUSIVE PLANTIO</t>
  </si>
  <si>
    <t>FORNECIMENTO DE ÁRVORE ACÁSSIA MIMOSA COM ALTURA MÉDIA DE 2,00M, EXCLUSIVE PLANTIO</t>
  </si>
  <si>
    <t>ED-25275</t>
  </si>
  <si>
    <t>FORNECIMENTO DE ÁRVORE AROEIRA-PIMENTEIRA COM ALTURA MÉDIA DE 2,00M, EXCLUSIVE PLANTIO</t>
  </si>
  <si>
    <t>ED-25277</t>
  </si>
  <si>
    <t>FORNECIMENTO DE ÁRVORE AROEIRA-SALSA COM ALTURA MÉDIA DE 2,00M, EXCLUSIVE PLANTIO</t>
  </si>
  <si>
    <t>ED-25245</t>
  </si>
  <si>
    <t>FORNECIMENTO DE ÁRVORE IPÊ-AMARELO COM ALTURA MÉDIA DE 2,00M, EXCLUSIVE PLANTIO</t>
  </si>
  <si>
    <t>ED-25264</t>
  </si>
  <si>
    <t>FORNECIMENTO DE ÁRVORE IPÊ-BRANCO COM ALTURA MÉDIA DE 2,00M, EXCLUSIVE PLANTIO</t>
  </si>
  <si>
    <t>FORNECIMENTO DE ÁRVORE IPÊ-ROSA COM ALTURA MÉDIA DE 2,00M, EXCLUSIVE PLANTIO</t>
  </si>
  <si>
    <t>ED-25244</t>
  </si>
  <si>
    <t>FORNECIMENTO DE ÁRVORE IPÊ-ROXO COM ALTURA MÉDIA DE 2,00M, EXCLUSIVE PLANTIO</t>
  </si>
  <si>
    <t>FORNECIMENTO DE ÁRVORE JACARANDÁ MIMOSO COM ALTURA MÉDIA DE 2,00M, EXCLUSIVE PLANTIO</t>
  </si>
  <si>
    <t>ED-25470</t>
  </si>
  <si>
    <t>FORNECIMENTO DE ÁRVORE JATOBÁ COM ALTURA MÉDIA DE 2,00M, EXCLUSIVE PLANTIO</t>
  </si>
  <si>
    <t>ED-25280</t>
  </si>
  <si>
    <t>FORNECIMENTO DE ÁRVORE MANACÁ-DA-SERRA COM ALTURA MÉDIA DE 2,00M, EXCLUSIVE PLANTIO</t>
  </si>
  <si>
    <t>ED-25497</t>
  </si>
  <si>
    <t>FORNECIMENTO DE ÁRVORE OITI COM ALTURA MÉDIA DE 2,00M, EXCLUSIVE PLANTIO</t>
  </si>
  <si>
    <t>ED-25269</t>
  </si>
  <si>
    <t>FORNECIMENTO DE ÁRVORE PAINEIRA COM ALTURA MÉDIA DE 2,00M, EXCLUSIVE PLANTIO</t>
  </si>
  <si>
    <t>ED-25273</t>
  </si>
  <si>
    <t>FORNECIMENTO DE ÁRVORE PAU-BRASIL COM ALTURA MÉDIA DE 2,00M, EXCLUSIVE PLANTIO</t>
  </si>
  <si>
    <t>FORNECIMENTO DE ÁRVORE PAU-FERRO COM ALTURA MÉDIA DE 2,00M, EXCLUSIVE PLANTIO</t>
  </si>
  <si>
    <t>ED-25489</t>
  </si>
  <si>
    <t>FORNECIMENTO DE ÁRVORE PAU-MULATO COM ALTURA MÉDIA DE 2,00M, EXCLUSIVE PLANTIO</t>
  </si>
  <si>
    <t>ED-25268</t>
  </si>
  <si>
    <t>FORNECIMENTO DE ÁRVORE QUARESMEIRA COM ALTURA MÉDIA DE 2,00M, EXCLUSIVE PLANTIO</t>
  </si>
  <si>
    <t>ED-25493</t>
  </si>
  <si>
    <t>FORNECIMENTO DE ÁRVORE SAPUCAIA COM ALTURA MÉDIA DE 2,00M, EXCLUSIVE PLANTIO</t>
  </si>
  <si>
    <t>FORNECIMENTO DE ÁRVORE SIBIPURUNA COM ALTURA MÉDIA DE 2,00M, EXCLUSIVE PLANTIO</t>
  </si>
  <si>
    <t>ED-25441</t>
  </si>
  <si>
    <t>FORNECIMENTO DE ÁRVORE UNHA-DE-VACA COM ALTURA MÉDIA DE 2,00M, EXCLUSIVE PLANTIO</t>
  </si>
  <si>
    <t>ED-25551</t>
  </si>
  <si>
    <t>FORNECIMENTO DE FORRAÇÃO DO TIPO ACALYPHA, EXCLUSIVE PLANTIO</t>
  </si>
  <si>
    <t>ED-25553</t>
  </si>
  <si>
    <t>FORNECIMENTO DE FORRAÇÃO DO TIPO CLOROFITO, EXCLUSIVE PLANTIO</t>
  </si>
  <si>
    <t>ED-25549</t>
  </si>
  <si>
    <t>FORNECIMENTO DE FORRAÇÃO DO TIPO GRAMA-AMENDOIM, EXCLUSIVE PLANTIO</t>
  </si>
  <si>
    <t>ED-25552</t>
  </si>
  <si>
    <t>FORNECIMENTO DE FORRAÇÃO DO TIPO WEDELIA, EXCLUSIVE PLANTIO</t>
  </si>
  <si>
    <t>FORNECIMENTO DE PALMEIRA ARECA-BAMBU COM ALTURA MÍNIMA DE 50CM, EXCLUSIVE PLANTIO</t>
  </si>
  <si>
    <t>ED-25243</t>
  </si>
  <si>
    <t>FORNECIMENTO DE PALMEIRA JERIVÁ COM ALTURA MÉDIA DE 2,00M, EXCLUSIVE PLANTIO</t>
  </si>
  <si>
    <t>FORNECIMENTO DE PALMEIRA LICURI COM ALTURA MÉDIA DE 2,00M, EXCLUSIVE PLANTIO</t>
  </si>
  <si>
    <t>LAVAGEM DE FACHADA COM HIDROJATEAMENTO, EXCLUSIVE ANDAIME METÁLICO, TIPO FIXO/TORRE/SUSPENSO, PARA FACHADA</t>
  </si>
  <si>
    <t>LIMPEZA DE CALHA EM CHAPA GALVANIZADA OU EM PVC, INCLUSIVE DESOBSTRUÇÃO</t>
  </si>
  <si>
    <t>TRANSPORTE DE MATERIAL DE QUALQUER NATUREZA COM CARRINHO DE MÃO, COM DISTÂNCIAS MAIORES QUE 50M E MENORES OU IGUAIS A 100M, INCLUSIVE CARGA/DESGARGA</t>
  </si>
  <si>
    <t>TRANSPORTE DE MATERIAL DE QUALQUER NATUREZA COM CARRINHO DE MÃO, COM DISTÂNCIAS MENORES OU IGUAIS A 50M, INCLUSIVE CARGA/DESCARGA</t>
  </si>
  <si>
    <t>CRITÉRIOS P/ PAGAMENTO DE PRANCHAS - A0</t>
  </si>
  <si>
    <t>% A1</t>
  </si>
  <si>
    <t>CRITÉRIOS P/ PAGAMENTO DE PRANCHAS - A2</t>
  </si>
  <si>
    <t>CRITÉRIOS P/ PAGAMENTO DE PRANCHAS - A3</t>
  </si>
  <si>
    <t>PLANILHA ORÇAMENTÁRIA PARA PROJETOS DE IMPLANTAÇÃO DE EDIFICAÇÃO - ÁREA DE 6.001 M2 ATÉ 7.000 M2</t>
  </si>
  <si>
    <t>PLANILHA ORÇAMENTÁRIA PARA PROJETOS DE IMPLANTAÇÃO DE EDIFICAÇÃO - ÁREA DE 7.001 M2 ATÉ 9.000 M2</t>
  </si>
  <si>
    <t>PLANILHA ORÇAMENTÁRIA PARA PROJETOS DE IMPLANTAÇÃO DE EDIFICAÇÃO - ÁREA DE 9.001 M2 ATÉ 11.000 M2</t>
  </si>
  <si>
    <t>PLANILHA ORÇAMENTÁRIA PARA PROJETOS DE IMPLANTAÇÃO DE EDIFICAÇÃO - ÁREA DE 11.001 M2 ATÉ 13.000 M2</t>
  </si>
  <si>
    <t>PLANILHA ORÇAMENTÁRIA PARA PROJETOS DE IMPLANTAÇÃO DE EDIFICAÇÃO - ÁREA DE 13.001 M2 ATÉ 16.000 M2</t>
  </si>
  <si>
    <t>PLANILHA ORÇAMENTÁRIA PARA PROJETOS DE IMPLANTAÇÃO DE EDIFICAÇÃO - ÁREA ACIMA DE 16.000 M2</t>
  </si>
  <si>
    <t>PLANILHA ORÇAMENTÁRIA PARA OBRAS DE INFRAESTRUTURA</t>
  </si>
  <si>
    <t>PR A1</t>
  </si>
  <si>
    <t>COMPATIBILIZAÇÃO DE PROJETOS COM ÁREA ATÉ 10.000 M2</t>
  </si>
  <si>
    <t>COMPATIBILIZAÇÃO DE PROJETOS COM ÁREA DE 10.001 M2 ATÉ 20.000 M2</t>
  </si>
  <si>
    <t>COMPATIBILIZAÇÃO DE PROJETOS COM ÁREA DE 20.001 M2 ATÉ 40.000 M2</t>
  </si>
  <si>
    <t>COMPATIBILIZAÇÃO DE PROJETOS COM ÁREA DE 40.001 M2 ATÉ 60.000 M2</t>
  </si>
  <si>
    <t>COMPATIBILIZAÇÃO DE PROJETOS COM ÁREA DE 60.001 M2 ATÉ 80.000 M2</t>
  </si>
  <si>
    <t>COORDENAÇÃO DE PROJETOS</t>
  </si>
  <si>
    <t>ESPECIFICAÇÃO DOS MATERIAIS COM MEMORIAL DESCRITIVO DE CADA AMBIENTE E EQUIPAMENTOS PARA PROJETOS DE IMPLANTAÇÃO DE EDIFICAÇÃO - ÁREA DE 6.001 M2 ATÉ 7.000 M2</t>
  </si>
  <si>
    <t>ESPECIFICAÇÃO DOS MATERIAIS COM MEMORIAL DESCRITIVO DE CADA AMBIENTE E EQUIPAMENTOS PARA PROJETOS DE IMPLANTAÇÃO DE EDIFICAÇÃO - ÁREA DE 7.001 M2 ATÉ 9.000 M2</t>
  </si>
  <si>
    <t>ESPECIFICAÇÃO DOS MATERIAIS COM MEMORIAL DESCRITIVO DE CADA AMBIENTE E EQUIPAMENTOS PARA PROJETOS DE IMPLANTAÇÃO DE EDIFICAÇÃO - ÁREA DE 9.001 M2 ATÉ 11.000 M2</t>
  </si>
  <si>
    <t>ESPECIFICAÇÃO DOS MATERIAIS COM MEMORIAL DESCRITIVO DE CADA AMBIENTE E EQUIPAMENTOS PARA PROJETOS DE IMPLANTAÇÃO DE EDIFICAÇÃO - ÁREA DE 11.001 M2 ATÉ 13.000 M2</t>
  </si>
  <si>
    <t>ESPECIFICAÇÃO DOS MATERIAIS COM MEMORIAL DESCRITIVO DE CADA AMBIENTE E EQUIPAMENTOS PARA PROJETOS DE IMPLANTAÇÃO DE EDIFICAÇÃO - ÁREA DE 13.001 M2 ATÉ 16.000 M2</t>
  </si>
  <si>
    <t>ESPECIFICAÇÃO DOS MATERIAIS COM MEMORIAL DESCRITIVO DE CADA AMBIENTE E EQUIPAMENTOS PARA PROJETOS DE IMPLANTAÇÃO DE EDIFICAÇÃO - ÁREA ACIMA DE 16.000 M2</t>
  </si>
  <si>
    <t>ESPECIFICAÇÃO DOS MATERIAIS COM MEMORIAL DESCRITIVO  PARA OBRAS DE INFRAESTRUTURA</t>
  </si>
  <si>
    <t>ED-27548</t>
  </si>
  <si>
    <t>ED-27547</t>
  </si>
  <si>
    <t>ED-27549</t>
  </si>
  <si>
    <t>ED-27189</t>
  </si>
  <si>
    <t>ED-27082</t>
  </si>
  <si>
    <t>ED-27080</t>
  </si>
  <si>
    <t>ED-27084</t>
  </si>
  <si>
    <t>ED-27078</t>
  </si>
  <si>
    <t>ED-27081</t>
  </si>
  <si>
    <t>ED-27079</t>
  </si>
  <si>
    <t>ED-27083</t>
  </si>
  <si>
    <t>ED-27077</t>
  </si>
  <si>
    <t>ED-27090</t>
  </si>
  <si>
    <t>ED-27086</t>
  </si>
  <si>
    <t>ED-27092</t>
  </si>
  <si>
    <t>ED-27088</t>
  </si>
  <si>
    <t>ED-27089</t>
  </si>
  <si>
    <t>ED-27085</t>
  </si>
  <si>
    <t>ED-27091</t>
  </si>
  <si>
    <t>ED-27087</t>
  </si>
  <si>
    <t>ED-27074</t>
  </si>
  <si>
    <t>ED-27072</t>
  </si>
  <si>
    <t>ED-27076</t>
  </si>
  <si>
    <t>ED-27073</t>
  </si>
  <si>
    <t>ED-27071</t>
  </si>
  <si>
    <t>ED-27075</t>
  </si>
  <si>
    <t>ED-27068</t>
  </si>
  <si>
    <t>ED-27066</t>
  </si>
  <si>
    <t>ED-27070</t>
  </si>
  <si>
    <t>ED-27064</t>
  </si>
  <si>
    <t>ED-27062</t>
  </si>
  <si>
    <t>ED-27067</t>
  </si>
  <si>
    <t>ED-27065</t>
  </si>
  <si>
    <t>ED-27069</t>
  </si>
  <si>
    <t>ED-27063</t>
  </si>
  <si>
    <t>ED-27061</t>
  </si>
  <si>
    <t>CO-24324</t>
  </si>
  <si>
    <t>CO-27339</t>
  </si>
  <si>
    <t>CO-27337</t>
  </si>
  <si>
    <t>CO-27342</t>
  </si>
  <si>
    <t>CO-27347</t>
  </si>
  <si>
    <t>CO-27348</t>
  </si>
  <si>
    <t>CO-27344</t>
  </si>
  <si>
    <t>CO-27677</t>
  </si>
  <si>
    <t>CO-27674</t>
  </si>
  <si>
    <t>CO-27675</t>
  </si>
  <si>
    <t>CO-27676</t>
  </si>
  <si>
    <t>CO-27369</t>
  </si>
  <si>
    <t>CO-27361</t>
  </si>
  <si>
    <t>CO-27367</t>
  </si>
  <si>
    <t>CO-27363</t>
  </si>
  <si>
    <t>CO-27397</t>
  </si>
  <si>
    <t>CO-27390</t>
  </si>
  <si>
    <t>CO-27391</t>
  </si>
  <si>
    <t>CO-27392</t>
  </si>
  <si>
    <t>CO-27394</t>
  </si>
  <si>
    <t>CO-27395</t>
  </si>
  <si>
    <t>CO-27396</t>
  </si>
  <si>
    <t>CO-27413</t>
  </si>
  <si>
    <t>CO-27388</t>
  </si>
  <si>
    <t>CO-27382</t>
  </si>
  <si>
    <t>CO-27385</t>
  </si>
  <si>
    <t>CO-27375</t>
  </si>
  <si>
    <t>CO-27378</t>
  </si>
  <si>
    <t>CO-27380</t>
  </si>
  <si>
    <t>CO-27372</t>
  </si>
  <si>
    <t>CO-27405</t>
  </si>
  <si>
    <t>CO-27400</t>
  </si>
  <si>
    <t>CO-27401</t>
  </si>
  <si>
    <t>CO-27402</t>
  </si>
  <si>
    <t>CO-27409</t>
  </si>
  <si>
    <t>CO-27403</t>
  </si>
  <si>
    <t>CO-27404</t>
  </si>
  <si>
    <t>CO-27399</t>
  </si>
  <si>
    <t>CO-27412</t>
  </si>
  <si>
    <t>CO-27406</t>
  </si>
  <si>
    <t>CO-27407</t>
  </si>
  <si>
    <t>CO-27408</t>
  </si>
  <si>
    <t>CO-27410</t>
  </si>
  <si>
    <t>CO-27411</t>
  </si>
  <si>
    <t>CO-27417</t>
  </si>
  <si>
    <t>CO-27414</t>
  </si>
  <si>
    <t>CO-27416</t>
  </si>
  <si>
    <t>CO-27415</t>
  </si>
  <si>
    <t>CO-27418</t>
  </si>
  <si>
    <t>CO-27421</t>
  </si>
  <si>
    <t>CO-27420</t>
  </si>
  <si>
    <t>CO-27419</t>
  </si>
  <si>
    <t>CO-27493</t>
  </si>
  <si>
    <t>CO-27487</t>
  </si>
  <si>
    <t>CO-27488</t>
  </si>
  <si>
    <t>CO-27489</t>
  </si>
  <si>
    <t>CO-27490</t>
  </si>
  <si>
    <t>CO-27491</t>
  </si>
  <si>
    <t>CO-27492</t>
  </si>
  <si>
    <t>CO-27494</t>
  </si>
  <si>
    <t>CO-27486</t>
  </si>
  <si>
    <t>CO-27470</t>
  </si>
  <si>
    <t>CO-27423</t>
  </si>
  <si>
    <t>CO-27482</t>
  </si>
  <si>
    <t>CO-27483</t>
  </si>
  <si>
    <t>CO-27485</t>
  </si>
  <si>
    <t>CO-27471</t>
  </si>
  <si>
    <t>CO-27477</t>
  </si>
  <si>
    <t>CO-27478</t>
  </si>
  <si>
    <t>CO-27429</t>
  </si>
  <si>
    <t>CO-27422</t>
  </si>
  <si>
    <t>CO-27432</t>
  </si>
  <si>
    <t>CO-27426</t>
  </si>
  <si>
    <t>CO-27473</t>
  </si>
  <si>
    <t>CO-27427</t>
  </si>
  <si>
    <t>CO-27428</t>
  </si>
  <si>
    <t>CO-27480</t>
  </si>
  <si>
    <t>CO-27481</t>
  </si>
  <si>
    <t>CO-27475</t>
  </si>
  <si>
    <t>CO-27433</t>
  </si>
  <si>
    <t>CO-27431</t>
  </si>
  <si>
    <t>CO-27479</t>
  </si>
  <si>
    <t>CO-27430</t>
  </si>
  <si>
    <t>CO-27474</t>
  </si>
  <si>
    <t>CO-27476</t>
  </si>
  <si>
    <t>CO-27468</t>
  </si>
  <si>
    <t>CO-27469</t>
  </si>
  <si>
    <t>CO-27434</t>
  </si>
  <si>
    <t>CO-27424</t>
  </si>
  <si>
    <t>CO-27425</t>
  </si>
  <si>
    <t>CO-27472</t>
  </si>
  <si>
    <t>CO-27484</t>
  </si>
  <si>
    <t>CO-27499</t>
  </si>
  <si>
    <t>CO-27498</t>
  </si>
  <si>
    <t>CO-27379</t>
  </si>
  <si>
    <t>CO-27389</t>
  </si>
  <si>
    <t>CO-27387</t>
  </si>
  <si>
    <t>CO-27386</t>
  </si>
  <si>
    <t>CO-27384</t>
  </si>
  <si>
    <t>CO-27383</t>
  </si>
  <si>
    <t>CO-27381</t>
  </si>
  <si>
    <t>CO-27439</t>
  </si>
  <si>
    <t>CO-27454</t>
  </si>
  <si>
    <t>CO-27460</t>
  </si>
  <si>
    <t>CO-27459</t>
  </si>
  <si>
    <t>CO-27458</t>
  </si>
  <si>
    <t>CO-27457</t>
  </si>
  <si>
    <t>CO-27456</t>
  </si>
  <si>
    <t>CO-27455</t>
  </si>
  <si>
    <t>CO-27461</t>
  </si>
  <si>
    <t>CO-27463</t>
  </si>
  <si>
    <t>CO-27462</t>
  </si>
  <si>
    <t>CO-27466</t>
  </si>
  <si>
    <t>CO-27465</t>
  </si>
  <si>
    <t>CO-27464</t>
  </si>
  <si>
    <t>CO-27467</t>
  </si>
  <si>
    <t>CO-27447</t>
  </si>
  <si>
    <t>CO-27452</t>
  </si>
  <si>
    <t>CO-27451</t>
  </si>
  <si>
    <t>CO-27443</t>
  </si>
  <si>
    <t>CO-27450</t>
  </si>
  <si>
    <t>CO-27449</t>
  </si>
  <si>
    <t>CO-27448</t>
  </si>
  <si>
    <t>CO-27453</t>
  </si>
  <si>
    <t>CO-27440</t>
  </si>
  <si>
    <t>CO-27446</t>
  </si>
  <si>
    <t>CO-27445</t>
  </si>
  <si>
    <t>CO-27444</t>
  </si>
  <si>
    <t>CO-27442</t>
  </si>
  <si>
    <t>CO-27441</t>
  </si>
  <si>
    <t>CO-27368</t>
  </si>
  <si>
    <t>CO-27377</t>
  </si>
  <si>
    <t>CO-27376</t>
  </si>
  <si>
    <t>CO-27374</t>
  </si>
  <si>
    <t>CO-27373</t>
  </si>
  <si>
    <t>CO-27371</t>
  </si>
  <si>
    <t>CO-27370</t>
  </si>
  <si>
    <t>CO-27349</t>
  </si>
  <si>
    <t>CO-27365</t>
  </si>
  <si>
    <t>CO-27364</t>
  </si>
  <si>
    <t>CO-27362</t>
  </si>
  <si>
    <t>CO-27359</t>
  </si>
  <si>
    <t>CO-27353</t>
  </si>
  <si>
    <t>CO-27366</t>
  </si>
  <si>
    <t>CO-27336</t>
  </si>
  <si>
    <t>CO-27345</t>
  </si>
  <si>
    <t>CO-27341</t>
  </si>
  <si>
    <t>CO-27340</t>
  </si>
  <si>
    <t>CO-27338</t>
  </si>
  <si>
    <t>CO-27346</t>
  </si>
  <si>
    <t>CO-27343</t>
  </si>
  <si>
    <t>CO-27352</t>
  </si>
  <si>
    <t>CO-27355</t>
  </si>
  <si>
    <t>CO-27356</t>
  </si>
  <si>
    <t>CO-27358</t>
  </si>
  <si>
    <t>MOBILIZAÇÃO E DESMOBILIZAÇÃO DE OBRA EM CENTRO URBANO OU REGIÃO LIMÍTROFE COM VALOR ACIMA DE 3.000.000,01</t>
  </si>
  <si>
    <t>MOBILIZAÇÃO E DESMOBILIZAÇÃO DE OBRA EM CENTRO URBANO OU REGIÃO LIMÍTROFE COM VALOR ATÉ O VALOR DE 1.000.000,00</t>
  </si>
  <si>
    <t>MOBILIZAÇÃO E DESMOBILIZAÇÃO DE OBRA EM CENTRO URBANO OU REGIÃO LIMÍTROFE COM VALOR ENTRE 1.000.000,01 E 3.000.000,00</t>
  </si>
  <si>
    <t>MOBILIZAÇÃO E DESMOBILIZAÇÃO OBRA DISTANTE DE CENTRO URBANO COM ACIMA DE 3.000.000,01</t>
  </si>
  <si>
    <t>MOBILIZAÇÃO E DESMOBILIZAÇÃO OBRA DISTANTE DE CENTRO URBANO COM ENTRE 1.000.000,01 E 3.000.000,00</t>
  </si>
  <si>
    <t>MOBILIZAÇÃO E DESMOBILIZAÇÃO OBRA DISTANTE DE CENTRO URBANO COM VALOR ATÉ O VALOR DE 1.000.000,00</t>
  </si>
  <si>
    <t>DOBRADIÇA DE FERRO, MEDIDAS (3/4"X 1"), TIPO PINO GONZO NÚMERO 2, INCLUSIVE INSTALAÇÃO, EXCLUSIVE PINTURA DE ACABAMENTO</t>
  </si>
  <si>
    <t>DOBRADIÇA DE FERRO, MEDIDAS (5/8"X3/4"), TIPO PINO GONZO NÚMERO 1, INCLUSIVE INSTALAÇÃO, EXCLUSIVE PINTURA DE ACABAMENTO</t>
  </si>
  <si>
    <t>FECHADURA TIPO TUBULAR, EM DIVISÓRIA, COM MAÇANETA E ACABAMENTO EM ZAMAC, INCLUSIVE ACESSÓRIOS PARA FIXAÇÃO E DUAS (2) CHAVES</t>
  </si>
  <si>
    <t xml:space="preserve">TARJETA CROMADA, TIPO FECHO, INSTALADA EM PORTA DE SANITÁRIO, INCLUSIVE ACESSÓRIOS PARA FIXAÇÃO
</t>
  </si>
  <si>
    <t>TARJETA CROMADA, TIPO LIVRE/OCUPADO, INSTALADA EM PORTA DE SANITÁRIO, INCLUSIVE ACESSÓRIOS PARA FIXAÇÃO</t>
  </si>
  <si>
    <t>CONJUNTO DE UMA (1) PLACA CEGA 3"X3", TIPO REDONDA, INCLUSIVE FORNECIMENTO, INSTALAÇÃO, SUPORTE E PLACA</t>
  </si>
  <si>
    <t>LUMINÁRIA COMERCIAL COM ALETAS DE EMBUTIR COMPLETA, PARA DUAS (2) LÂMPADAS TUBULARES LED 2X18W-ØT8, TEMPERATURA DA COR 6500K, FORNECIMENTO E INSTALAÇÃO, INCLUSIVE BASE E LÂMPADA</t>
  </si>
  <si>
    <t>LUMINÁRIA COMERCIAL COM ALETAS DE EMBUTIR COMPLETA, PARA DUAS (2) LÂMPADAS TUBULARES LED 2X9W-ØT8, TEMPERATURA DA COR 6500K, FORNECIMENTO E INSTALAÇÃO, INCLUSIVE BASE E LÂMPADA</t>
  </si>
  <si>
    <t>LUMINÁRIA COMERCIAL COM ALETAS DE EMBUTIR COMPLETA, PARA QUATRO (4) LÂMPADAS TUBULARES LED 4X18W-ØT8, TEMPERATURA DA COR 6500K, FORNECIMENTO E INSTALAÇÃO, INCLUSIVE BASE E LÂMPADA</t>
  </si>
  <si>
    <t>LUMINÁRIA COMERCIAL COM ALETAS DE EMBUTIR COMPLETA, PARA QUATRO (4) LÂMPADAS TUBULARES LED 4X9W-ØT8, TEMPERATURA DA COR 6500K, FORNECIMENTO E INSTALAÇÃO, INCLUSIVE BASE E LÂMPADA</t>
  </si>
  <si>
    <t>LUMINÁRIA COMERCIAL COM ALETAS DE EMBUTIR, PARA DUAS (2) LÂMPADAS TUBULARES LED 2X18W-ØT8, FORNECIMENTO E INSTALAÇÃO, EXCLUSIVE BASE E LÂMPADA</t>
  </si>
  <si>
    <t>LUMINÁRIA COMERCIAL COM ALETAS DE EMBUTIR, PARA DUAS (2) LÂMPADAS TUBULARES LED 2X9W-ØT8, FORNECIMENTO E INSTALAÇÃO, EXCLUSIVE BASE E LÂMPADA</t>
  </si>
  <si>
    <t>LUMINÁRIA COMERCIAL COM ALETAS DE EMBUTIR, PARA QUATRO (4) LÂMPADAS TUBULARES LED 4X18W-ØT8, FORNECIMENTO E INSTALAÇÃO, EXCLUSIVE BASE E LÂMPADA</t>
  </si>
  <si>
    <t>LUMINÁRIA COMERCIAL COM ALETAS DE EMBUTIR, PARA QUATRO (4) LÂMPADAS TUBULARES LED 4X9W-ØT8, FORNECIMENTO E INSTALAÇÃO, EXCLUSIVE BASE E LÂMPADA</t>
  </si>
  <si>
    <t>LUMINÁRIA COMERCIAL COM ALETAS DE SOBREPOR COMPLETA, PARA DUAS (2) LÂMPADAS TUBULARES LED 2X18W-ØT8, TEMPERATURA DA COR 6500K, FORNECIMENTO E INSTALAÇÃO, INCLUSIVE BASE E LÂMPADA</t>
  </si>
  <si>
    <t>LUMINÁRIA COMERCIAL COM ALETAS DE SOBREPOR COMPLETA, PARA DUAS (2) LÂMPADAS TUBULARES LED 2X9W-ØT8, TEMPERATURA DA COR 6500K, FORNECIMENTO E INSTALAÇÃO, INCLUSIVE BASE E LÂMPADA</t>
  </si>
  <si>
    <t>LUMINÁRIA COMERCIAL COM ALETAS DE SOBREPOR COMPLETA, PARA QUATRO (4) LÂMPADAS TUBULARES LED 4X18W-ØT8, TEMPERATURA DA COR 6500K, FORNECIMENTO E INSTALAÇÃO, INCLUSIVE BASE E LÂMPADA</t>
  </si>
  <si>
    <t>LUMINÁRIA COMERCIAL COM ALETAS DE SOBREPOR COMPLETA, PARA QUATRO (4) LÂMPADAS TUBULARES LED 4X9W-ØT8, TEMPERATURA DA COR 6500K, FORNECIMENTO E INSTALAÇÃO, INCLUSIVE BASE E LÂMPADA</t>
  </si>
  <si>
    <t>LUMINÁRIA COMERCIAL COM ALETAS DE SOBREPOR, PARA DUAS (2) LÂMPADAS TUBULARES LED 2X18W-ØT8, FORNECIMENTO E INSTALAÇÃO, EXCLUSIVE BASE E LÂMPADA</t>
  </si>
  <si>
    <t>LUMINÁRIA COMERCIAL COM ALETAS DE SOBREPOR, PARA DUAS (2) LÂMPADAS TUBULARES LED 2X9W-ØT8, FORNECIMENTO E INSTALAÇÃO, EXCLUSIVE BASE E LÂMPADA</t>
  </si>
  <si>
    <t>LUMINÁRIA COMERCIAL COM ALETAS DE SOBREPOR, PARA QUATRO (4) LÂMPADAS TUBULARES LED 4X18W-ØT8, FORNECIMENTO E INSTALAÇÃO, EXCLUSIVE BASE E LÂMPADA</t>
  </si>
  <si>
    <t>LUMINÁRIA COMERCIAL COM ALETAS DE SOBREPOR, PARA QUATRO (4) LÂMPADAS TUBULARES LED 4X9W-ØT8, FORNECIMENTO E INSTALAÇÃO, EXCLUSIVE BASE E LÂMPADA</t>
  </si>
  <si>
    <t>LUMINÁRIA COMERCIAL COM DIFUSOR DE EMBUTIR COMPLETA, PARA DUAS (2) LÂMPADAS TUBULARES LED 2X18W-ØT8, TEMPERATURA DA COR 6500K, FORNECIMENTO E INSTALAÇÃO, INCLUSIVE BASE E LÂMPADA</t>
  </si>
  <si>
    <t>LUMINÁRIA COMERCIAL COM DIFUSOR DE EMBUTIR COMPLETA, PARA DUAS (2) LÂMPADAS TUBULARES LED 2X9W-ØT8, TEMPERATURA DA COR 6500K, FORNECIMENTO E INSTALAÇÃO, INCLUSIVE BASE E LÂMPADA</t>
  </si>
  <si>
    <t>LUMINÁRIA COMERCIAL COM DIFUSOR DE EMBUTIR COMPLETA, PARA QUATRO (4) LÂMPADAS TUBULARES LED 4X9W-ØT8, TEMPERATURA DA COR 6500K, FORNECIMENTO E INSTALAÇÃO, INCLUSIVE BASE E LÂMPADA</t>
  </si>
  <si>
    <t>LUMINÁRIA COMERCIAL COM DIFUSOR DE EMBUTIR, PARA DUAS (2) LÂMPADAS TUBULARES LED 2X18W-ØT8, FORNECIMENTO E INSTALAÇÃO, EXCLUSIVE BASE E LÂMPADA</t>
  </si>
  <si>
    <t>LUMINÁRIA COMERCIAL COM DIFUSOR DE EMBUTIR, PARA DUAS (2) LÂMPADAS TUBULARES LED 2X9W-ØT8, FORNECIMENTO E INSTALAÇÃO, EXCLUSIVE BASE E LÂMPADA</t>
  </si>
  <si>
    <t>LUMINÁRIA COMERCIAL COM DIFUSOR DE EMBUTIR, PARA QUATRO (4) LÂMPADAS TUBULARES LED 4X9W-ØT8, FORNECIMENTO E INSTALAÇÃO, EXCLUSIVE BASE E LÂMPADA</t>
  </si>
  <si>
    <t>LUMINÁRIA COMERCIAL COM DIFUSOR DE SOBREPOR COMPLETA, PARA DUAS (2) LÂMPADAS TUBULARES LED 2X18W-ØT8, TEMPERATURA DA COR 6500K, FORNECIMENTO E INSTALAÇÃO, INCLUSIVE BASE E LÂMPADA</t>
  </si>
  <si>
    <t>LUMINÁRIA COMERCIAL COM DIFUSOR DE SOBREPOR COMPLETA, PARA DUAS (2) LÂMPADAS TUBULARES LED 2X9W-ØT8, TEMPERATURA DA COR 6500K, FORNECIMENTO E INSTALAÇÃO, INCLUSIVE BASE E LÂMPADA</t>
  </si>
  <si>
    <t>LUMINÁRIA COMERCIAL COM DIFUSOR DE SOBREPOR COMPLETA, PARA QUATRO (4) LÂMPADAS TUBULARES LED 4X9W-ØT8, TEMPERATURA DA COR 6500K, FORNECIMENTO E INSTALAÇÃO, INCLUSIVE BASE E LÂMPADA</t>
  </si>
  <si>
    <t>LUMINÁRIA COMERCIAL COM DIFUSOR DE SOBREPOR COMPLETA, PARA UMA (1) LÂMPADA TUBULAR LED 1X18W-ØT8, TEMPERATURA DA COR 6500K, FORNECIMENTO E INSTALAÇÃO, INCLUSIVE BASE E LÂMPADA</t>
  </si>
  <si>
    <t>LUMINÁRIA COMERCIAL COM DIFUSOR DE SOBREPOR COMPLETA, PARA UMA (1) LÂMPADA TUBULAR LED 1X9W-ØT8, TEMPERATURA DA COR 6500K, FORNECIMENTO E INSTALAÇÃO, INCLUSIVE BASE E LÂMPADA</t>
  </si>
  <si>
    <t>LUMINÁRIA COMERCIAL COM DIFUSOR DE SOBREPOR, PARA DUAS (2) LÂMPADAS TUBULARES LED 2X18W-ØT8, FORNECIMENTO E INSTALAÇÃO, EXCLUSIVE BASE E LÂMPADA</t>
  </si>
  <si>
    <t>LUMINÁRIA COMERCIAL COM DIFUSOR DE SOBREPOR, PARA DUAS (2) LÂMPADAS TUBULARES LED 2X9W-ØT8, FORNECIMENTO E INSTALAÇÃO, EXCLUSIVE BASE E LÂMPADA</t>
  </si>
  <si>
    <t>LUMINÁRIA COMERCIAL COM DIFUSOR DE SOBREPOR, PARA QUATRO (4) LÂMPADAS TUBULARES LED 4X9W-ØT8, FORNECIMENTO E INSTALAÇÃO, EXCLUSIVE BASE E LÂMPADA</t>
  </si>
  <si>
    <t>LUMINÁRIA COMERCIAL COM DIFUSOR DE SOBREPOR, PARA UMA (1) LÂMPADA TUBULAR LED 1X18W-ØT8, FORNECIMENTO E INSTALAÇÃO, EXCLUSIVE BASE E LÂMPADA</t>
  </si>
  <si>
    <t>LUMINÁRIA COMERCIAL COM DIFUSOR DE SOBREPOR, PARA UMA (1) LÂMPADA TUBULAR LED 1X9W-ØT8, FORNECIMENTO E INSTALAÇÃO, EXCLUSIVE BASE, REATOR E LÂMPADA</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</si>
  <si>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</si>
  <si>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</si>
  <si>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</si>
  <si>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LEVANTAMENTO PLANIALTIMÉTRICO E CADASTRAL - TERRENO MAIOR QUE 50.001 M2</t>
  </si>
  <si>
    <t>LEVANTAMENTO PLANIALTIMÉTRICO E CADASTRAL -TERRENO ATÉ 2.000 M2</t>
  </si>
  <si>
    <t>LEVANTAMENTO PLANIALTIMÉTRICO E CADASTRAL -TERRENO DE 10.001 A 50.000 M2</t>
  </si>
  <si>
    <t>LEVANTAMENTO PLANIALTIMÉTRICO E CADASTRAL -TERRENO DE 2.001 A 10.000 M2</t>
  </si>
  <si>
    <t>PLANILHA ORÇAMENTÁRIA PARA CONSTRUÇÕES NOVAS - ÁREA ACIMA DE 10.000 M2</t>
  </si>
  <si>
    <t>PLANILHA ORÇAMENTÁRIA PARA CONSTRUÇÕES NOVAS - ÁREA ATÉ 1.000 M2</t>
  </si>
  <si>
    <t>PLANILHA ORÇAMENTÁRIA PARA CONSTRUÇÕES NOVAS - ÁREA DE 1.001 M2 A 2.000 M2</t>
  </si>
  <si>
    <t>PLANILHA ORÇAMENTÁRIA PARA CONSTRUÇÕES NOVAS - ÁREA DE 2.001 M2 A 4.000 M2</t>
  </si>
  <si>
    <t>PLANILHA ORÇAMENTÁRIA PARA CONSTRUÇÕES NOVAS - ÁREA DE 4.001 M2 A 6.000 M2</t>
  </si>
  <si>
    <t>PLANILHA ORÇAMENTÁRIA PARA CONSTRUÇÕES NOVAS - ÁREA DE 6.001 M2 A 8.000 M2</t>
  </si>
  <si>
    <t>PLANILHA ORÇAMENTÁRIA PARA CONSTRUÇÕES NOVAS - ÁREA DE 8.001 M2 A 10.000 M2</t>
  </si>
  <si>
    <t>PLANILHA ORÇAMENTÁRIA PARA PROJETOS DE IMPLANTAÇÃO DE EDIFICAÇÃO ÁREA ATÉ 6.000 M2</t>
  </si>
  <si>
    <t>PLANILHA ORÇAMENTÁRIA PARA REFORMA E/OU AMPLIAÇÃO DE EDIFICAÇÕES EXISTENTES - ÁREA ACIMA DE 10.000 M2</t>
  </si>
  <si>
    <t>PLANILHA ORÇAMENTÁRIA PARA REFORMA E/OU AMPLIAÇÃO DE EDIFICAÇÕES EXISTENTES - ÁREA DE 1.001 M2 A 2.000 M2</t>
  </si>
  <si>
    <t>PLANILHA ORÇAMENTÁRIA PARA REFORMA E/OU AMPLIAÇÃO DE EDIFICAÇÕES EXISTENTES - ÁREA DE 2.001 M2 A 4.000 M2</t>
  </si>
  <si>
    <t>PLANILHA ORÇAMENTÁRIA PARA REFORMA E/OU AMPLIAÇÃO DE EDIFICAÇÕES EXISTENTES - ÁREA DE 4.001 M2 A 6.000 M2</t>
  </si>
  <si>
    <t>PLANILHA ORÇAMENTÁRIA PARA REFORMA E/OU AMPLIAÇÃO DE EDIFICAÇÕES EXISTENTES - ÁREA DE 6.001 M2 A 8.000 M2</t>
  </si>
  <si>
    <t>PLANILHA ORÇAMENTÁRIA PARA REFORMA E/OU AMPLIAÇÃO DE EDIFICAÇÕES EXISTENTES - ÁREA DE 8.001 M2 A 10.000 M2</t>
  </si>
  <si>
    <t>PLANILHA ORÇAMENTÁRIA PARA REFORMA E/OU AMPLIAÇÃO DE EDIFICAÇÕES EXISTENTES- ÁREA ATÉ 1.000 M2</t>
  </si>
  <si>
    <t>PLANILHA ORÇAMENTÁRIA PARA REFORMA E/OU AMPLIAÇÃO DE PATRIMÔNIOS HISTÓRICOS - ÁREA ACIMA DE 10.000 M2</t>
  </si>
  <si>
    <t>PLANILHA ORÇAMENTÁRIA PARA REFORMA E/OU AMPLIAÇÃO DE PATRIMÔNIOS HISTÓRICOS - ÁREA ATÉ 1.000 M2</t>
  </si>
  <si>
    <t>PLANILHA ORÇAMENTÁRIA PARA REFORMA E/OU AMPLIAÇÃO DE PATRIMÔNIOS HISTÓRICOS - ÁREA DE 1.001 M2 A 2.000 M2</t>
  </si>
  <si>
    <t>PLANILHA ORÇAMENTÁRIA PARA REFORMA E/OU AMPLIAÇÃO DE PATRIMÔNIOS HISTÓRICOS - ÁREA DE 2.001 M2 A 4.000 M2</t>
  </si>
  <si>
    <t>PLANILHA ORÇAMENTÁRIA PARA REFORMA E/OU AMPLIAÇÃO DE PATRIMÔNIOS HISTÓRICOS - ÁREA DE 6.001 M2 A 8.000 M2</t>
  </si>
  <si>
    <t>PLANILHA ORÇAMENTÁRIA PARA REFORMA E/OU AMPLIAÇÃO DE PATRIMÔNIOS HISTÓRICOS - ÁREA DE 8.001 M2 A 10.000 M2</t>
  </si>
  <si>
    <t>ANTEPROJETO DE EDIFICAÇÃO - ÁREA &gt; 3.000 M2</t>
  </si>
  <si>
    <t>ANTEPROJETO DE EDIFICAÇÃO - ÁREA &lt;= 600 M2</t>
  </si>
  <si>
    <t>ANTEPROJETO DE EDIFICAÇÃO - 1.500 M2 &lt; ÁREA &lt;= 3.000 M2</t>
  </si>
  <si>
    <t>ANTEPROJETO DE EDIFICAÇÃO - 600 M2 &lt; ÁREA &lt;= 1.500 M2</t>
  </si>
  <si>
    <t>ANTEPROJETO DE IMPLANTAÇÃO DE EDIFICAÇÃO PADRÃO COM ÁREA DE PROJEÇÃO &lt; = 600 M2</t>
  </si>
  <si>
    <t>ANTEPROJETO DE IMPLANTAÇÃO DE EDIFICAÇÃO PADRÃO COM ÁREA DE PROJEÇÃO &gt; 3.000 M2</t>
  </si>
  <si>
    <t>ANTEPROJETO DE IMPLANTAÇÃO DE EDIFICAÇÃO PADRÃO COM 1.500 &lt; ÁREA DE PROJEÇÃO &lt;= 3.000 M2</t>
  </si>
  <si>
    <t>ANTEPROJETO DE IMPLANTAÇÃO DE EDIFICAÇÃO PADRÃO COM 600 M2 &lt; ÁREA DE PROJEÇÃO = 1.500 M2</t>
  </si>
  <si>
    <t>DESENHO DE CADASTRO DE CONSTRUÇÕES EXISTENTES</t>
  </si>
  <si>
    <t>DESENHO E CÓPIA DE PROJETOS</t>
  </si>
  <si>
    <t>DESENVOLVIMENTO E DETALHAMENTO DE PROJETO ARQUITETÔNICO</t>
  </si>
  <si>
    <t>DESENVOLVIMENTO E DETALHAMENTO DE PROJETOS COMPLEMENTARES</t>
  </si>
  <si>
    <t>PERSPECTIVA COLORIDA (50X70)CM</t>
  </si>
  <si>
    <t>PLANTA HUMANIZADA COLORIDA (50X70)CM</t>
  </si>
  <si>
    <t>PROJETO DE LAYOUT</t>
  </si>
  <si>
    <t>PROJETO EXECUTIVO DE ACÚSTICA</t>
  </si>
  <si>
    <t>PROJETO EXECUTIVO DE AQUECIMENTO SOLAR E REDE DE ÁGUA QUENTE</t>
  </si>
  <si>
    <t>PROJETO EXECUTIVO DE AR CONDICIONADO/VENTILAÇÃO/CLIMATIZAÇÃO</t>
  </si>
  <si>
    <t>PROJETO EXECUTIVO DE ARQUITETURA</t>
  </si>
  <si>
    <t>PROJETO EXECUTIVO DE CABEAMENTO ESTRUTURADO</t>
  </si>
  <si>
    <t>PROJETO EXECUTIVO DE DRENAGEM PLUVIAL</t>
  </si>
  <si>
    <t>PROJETO EXECUTIVO DE ENGRADAMENTO METÁLICO</t>
  </si>
  <si>
    <t>PROJETO EXECUTIVO DE ESTRUTURA DE CONCRETO</t>
  </si>
  <si>
    <t>PROJETO EXECUTIVO DE ESTRUTURA METÁLICA</t>
  </si>
  <si>
    <t>PROJETO EXECUTIVO DE GASES MEDICINAIS</t>
  </si>
  <si>
    <t>PROJETO EXECUTIVO DE GLP</t>
  </si>
  <si>
    <t>PROJETO EXECUTIVO DE IMPERMEABILIZAÇÃO</t>
  </si>
  <si>
    <t>PROJETO EXECUTIVO DE INFRAESTRUTURA DE CABEAMENTO ESTRUTURADO/CFTV/ALARME/SEGURANÇA/SONORIZAÇÃO</t>
  </si>
  <si>
    <t>PROJETO EXECUTIVO DE INSTALAÇÕES ELÉTRICAS</t>
  </si>
  <si>
    <t>PROJETO EXECUTIVO DE INSTALAÇÕES FLUIDO MECÂNICAS</t>
  </si>
  <si>
    <t>PROJETO EXECUTIVO DE INSTALAÇÕES HIDRO SANITÁRIAS</t>
  </si>
  <si>
    <t>PROJETO EXECUTIVO DE IRRIGAÇÃO</t>
  </si>
  <si>
    <t>PROJETO EXECUTIVO DE PAISAGISMO</t>
  </si>
  <si>
    <t>PROJETO EXECUTIVO DE PREVENÇÃO E COMBATE A INCÊNDIO</t>
  </si>
  <si>
    <t>PROJETO EXECUTIVO DE PROGRAMAÇÃO VISUAL</t>
  </si>
  <si>
    <t>PROJETO EXECUTIVO DE SPDA</t>
  </si>
  <si>
    <t>PROJETO EXECUTIVO DE TERRAPLENAGEM - PLANTA</t>
  </si>
  <si>
    <t>PROJETO EXECUTIVO DE TERRAPLENAGEM - SEÇÕES</t>
  </si>
  <si>
    <t>PROJETO EXECUTIVO LUMINOTÉCNICO</t>
  </si>
  <si>
    <t>VISTA TRATADA COLORIDA (50X70)CM</t>
  </si>
  <si>
    <t>DESLOCAMENTO INTERMUNICIPAL</t>
  </si>
  <si>
    <t>COMO CONSTRUÍDO ("AS BUILT") DE PROJETOS COM ÁREA ATÉ 10.000 M2</t>
  </si>
  <si>
    <t>COMO CONSTRUÍDO ("AS BUILT") DE PROJETOS COM ÁREA DE 10.001 M2 ATÉ 20.000 M2</t>
  </si>
  <si>
    <t>COMO CONSTRUÍDO ("AS BUILT") DE PROJETOS COM ÁREA DE 20.001 M2 ATÉ 40.000 M2</t>
  </si>
  <si>
    <t>COMO CONSTRUÍDO ("AS BUILT") DE PROJETOS COM ÁREA DE 40.001 M2 ATÉ 60.000 M2</t>
  </si>
  <si>
    <t>COMO CONSTRUÍDO ("AS BUILT") DE PROJETOS COM ÁREA DE 60.001 M2 ATÉ 80.000 M2</t>
  </si>
  <si>
    <t>ESPECIFICAÇÃO DOS MATERIAIS COM MEMORIAL DESCRITIVO DE CADA AMBIENTE E EQUIPAMENTOS PARA CONSTRUÇÕES NOVAS - ÁREA ACIMA DE 10.000 M2</t>
  </si>
  <si>
    <t>ESPECIFICAÇÃO DOS MATERIAIS COM MEMORIAL DESCRITIVO DE CADA AMBIENTE E EQUIPAMENTOS PARA CONSTRUÇÕES NOVAS - ÁREA ATÉ 1.000 M2</t>
  </si>
  <si>
    <t>ESPECIFICAÇÃO DOS MATERIAIS COM MEMORIAL DESCRITIVO DE CADA AMBIENTE E EQUIPAMENTOS PARA CONSTRUÇÕES NOVAS - ÁREA DE 1.001 M2 A 2.000 M2</t>
  </si>
  <si>
    <t>ESPECIFICAÇÃO DOS MATERIAIS COM MEMORIAL DESCRITIVO DE CADA AMBIENTE E EQUIPAMENTOS PARA CONSTRUÇÕES NOVAS - ÁREA DE 2.001 M2 A 4.000 M2</t>
  </si>
  <si>
    <t>ESPECIFICAÇÃO DOS MATERIAIS COM MEMORIAL DESCRITIVO DE CADA AMBIENTE E EQUIPAMENTOS PARA CONSTRUÇÕES NOVAS - ÁREA DE 4.001 M2 A 6.000 M2</t>
  </si>
  <si>
    <t>ESPECIFICAÇÃO DOS MATERIAIS COM MEMORIAL DESCRITIVO DE CADA AMBIENTE E EQUIPAMENTOS PARA CONSTRUÇÕES NOVAS - ÁREA DE 6.001 M2 A 8.000 M2</t>
  </si>
  <si>
    <t>ESPECIFICAÇÃO DOS MATERIAIS COM MEMORIAL DESCRITIVO DE CADA AMBIENTE E EQUIPAMENTOS PARA CONSTRUÇÕES NOVAS - ÁREA DE 8.001 M2 A 10.000 M2</t>
  </si>
  <si>
    <t>ESPECIFICAÇÃO DOS MATERIAIS COM MEMORIAL DESCRITIVO DE CADA AMBIENTE E EQUIPAMENTOS PARA PROJETOS DE IMPLANTAÇÃO DE EDIFICAÇÃO ÁREA ATÉ 6.000 M2</t>
  </si>
  <si>
    <t>ESPECIFICAÇÃO DOS MATERIAIS COM MEMORIAL DESCRITIVO DE CADA AMBIENTE E EQUIPAMENTOS PARA REFORMA E/OU AMPLIAÇÃO DE EDIFICAÇÕES EXISTENTES - ÁREA ACIMA DE 10.000 M2</t>
  </si>
  <si>
    <t>ESPECIFICAÇÃO DOS MATERIAIS COM MEMORIAL DESCRITIVO DE CADA AMBIENTE E EQUIPAMENTOS PARA REFORMA E/OU AMPLIAÇÃO DE EDIFICAÇÕES EXISTENTES - ÁREA DE 1.001 M2 A 2.000 M2</t>
  </si>
  <si>
    <t>ESPECIFICAÇÃO DOS MATERIAIS COM MEMORIAL DESCRITIVO DE CADA AMBIENTE E EQUIPAMENTOS PARA REFORMA E/OU AMPLIAÇÃO DE EDIFICAÇÕES EXISTENTES - ÁREA DE 2.001 M2 A 4.000 M2</t>
  </si>
  <si>
    <t>ESPECIFICAÇÃO DOS MATERIAIS COM MEMORIAL DESCRITIVO DE CADA AMBIENTE E EQUIPAMENTOS PARA REFORMA E/OU AMPLIAÇÃO DE EDIFICAÇÕES EXISTENTES - ÁREA DE 4.001 M2 A 6.000 M2</t>
  </si>
  <si>
    <t>ESPECIFICAÇÃO DOS MATERIAIS COM MEMORIAL DESCRITIVO DE CADA AMBIENTE E EQUIPAMENTOS PARA REFORMA E/OU AMPLIAÇÃO DE EDIFICAÇÕES EXISTENTES - ÁREA DE 6.001 M2 A 8.000 M2</t>
  </si>
  <si>
    <t>ESPECIFICAÇÃO DOS MATERIAIS COM MEMORIAL DESCRITIVO DE CADA AMBIENTE E EQUIPAMENTOS PARA REFORMA E/OU AMPLIAÇÃO DE EDIFICAÇÕES EXISTENTES - ÁREA DE 8.001 M2 A 10.000 M2</t>
  </si>
  <si>
    <t>ESPECIFICAÇÃO DOS MATERIAIS COM MEMORIAL DESCRITIVO DE CADA AMBIENTE E EQUIPAMENTOS PARA REFORMA E/OU AMPLIAÇÃO DE EDIFICAÇÕES EXISTENTES- ÁREA ATÉ 1.000 M2</t>
  </si>
  <si>
    <t>ESPECIFICAÇÃO DOS MATERIAIS COM MEMORIAL DESCRITIVO DE CADA AMBIENTE E EQUIPAMENTOS PARA REFORMA E/OU AMPLIAÇÃO DE PATRIMÔNIOS HISTÓRICOS - ÁREA ACIMA DE 10.000 M2</t>
  </si>
  <si>
    <t>ESPECIFICAÇÃO DOS MATERIAIS COM MEMORIAL DESCRITIVO DE CADA AMBIENTE E EQUIPAMENTOS PARA REFORMA E/OU AMPLIAÇÃO DE PATRIMÔNIOS HISTÓRICOS - ÁREA ATÉ 1.000 M2</t>
  </si>
  <si>
    <t>ESPECIFICAÇÃO DOS MATERIAIS COM MEMORIAL DESCRITIVO DE CADA AMBIENTE E EQUIPAMENTOS PARA REFORMA E/OU AMPLIAÇÃO DE PATRIMÔNIOS HISTÓRICOS - ÁREA DE 1.001 M2 A 2.000 M2</t>
  </si>
  <si>
    <t>ESPECIFICAÇÃO DOS MATERIAIS COM MEMORIAL DESCRITIVO DE CADA AMBIENTE E EQUIPAMENTOS PARA REFORMA E/OU AMPLIAÇÃO DE PATRIMÔNIOS HISTÓRICOS - ÁREA DE 2.001 M2 A 4.000 M2</t>
  </si>
  <si>
    <t>ESPECIFICAÇÃO DOS MATERIAIS COM MEMORIAL DESCRITIVO DE CADA AMBIENTE E EQUIPAMENTOS PARA REFORMA E/OU AMPLIAÇÃO DE PATRIMÔNIOS HISTÓRICOS - ÁREA DE 6.001 M2 A 8.000 M2</t>
  </si>
  <si>
    <t>ESPECIFICAÇÃO DOS MATERIAIS COM MEMORIAL DESCRITIVO DE CADA AMBIENTE E EQUIPAMENTOS PARA REFORMA E/OU AMPLIAÇÃO DE PATRIMÔNIOS HISTÓRICOS - ÁREA DE 8.001 M2 A 10.000 M2</t>
  </si>
  <si>
    <t>MANUAL DE USO, OPERAÇÃO E MANUTENÇÃO DAS EDIFICAÇÕES PARA CONSTRUÇÕES NOVAS - ÁREA ACIMA DE 10.000 M2</t>
  </si>
  <si>
    <t>MANUAL DE USO, OPERAÇÃO E MANUTENÇÃO DAS EDIFICAÇÕES PARA CONSTRUÇÕES NOVAS - ÁREA ATÉ 1.000 M2</t>
  </si>
  <si>
    <t>MANUAL DE USO, OPERAÇÃO E MANUTENÇÃO DAS EDIFICAÇÕES PARA CONSTRUÇÕES NOVAS - ÁREA DE 1.001 M2 A 2.000 M2</t>
  </si>
  <si>
    <t>MANUAL DE USO, OPERAÇÃO E MANUTENÇÃO DAS EDIFICAÇÕES PARA CONSTRUÇÕES NOVAS - ÁREA DE 2.001 M2 A 4.000 M2</t>
  </si>
  <si>
    <t>MANUAL DE USO, OPERAÇÃO E MANUTENÇÃO DAS EDIFICAÇÕES PARA CONSTRUÇÕES NOVAS - ÁREA DE 4.001 M2 A 6.000 M2</t>
  </si>
  <si>
    <t>MANUAL DE USO, OPERAÇÃO E MANUTENÇÃO DAS EDIFICAÇÕES PARA CONSTRUÇÕES NOVAS - ÁREA DE 6.001 M2 A 8.000 M2</t>
  </si>
  <si>
    <t>MANUAL DE USO, OPERAÇÃO E MANUTENÇÃO DAS EDIFICAÇÕES PARA CONSTRUÇÕES NOVAS - ÁREA DE 8.001 M2 A 10.000 M2</t>
  </si>
  <si>
    <t>MANUAL DE USO, OPERAÇÃO E MANUTENÇÃO DAS EDIFICAÇÕES PARA PARA REFORMA E/OU AMPLIAÇÃO DE EDIFICAÇÕES EXISTENTES - ÁREA ACIMA DE 10.000 M2</t>
  </si>
  <si>
    <t>MANUAL DE USO, OPERAÇÃO E MANUTENÇÃO DAS EDIFICAÇÕES PARA PARA REFORMA E/OU AMPLIAÇÃO DE EDIFICAÇÕES EXISTENTES - ÁREA DE 1.001 M2 A 2.000 M2</t>
  </si>
  <si>
    <t>MANUAL DE USO, OPERAÇÃO E MANUTENÇÃO DAS EDIFICAÇÕES PARA PARA REFORMA E/OU AMPLIAÇÃO DE EDIFICAÇÕES EXISTENTES - ÁREA DE 2.001 M2 A 4.000 M2</t>
  </si>
  <si>
    <t>MANUAL DE USO, OPERAÇÃO E MANUTENÇÃO DAS EDIFICAÇÕES PARA PARA REFORMA E/OU AMPLIAÇÃO DE EDIFICAÇÕES EXISTENTES - ÁREA DE 4.001 M2 A 6.000 M2</t>
  </si>
  <si>
    <t>MANUAL DE USO, OPERAÇÃO E MANUTENÇÃO DAS EDIFICAÇÕES PARA PARA REFORMA E/OU AMPLIAÇÃO DE EDIFICAÇÕES EXISTENTES - ÁREA DE 6.001 M2 A 8.000 M2</t>
  </si>
  <si>
    <t>MANUAL DE USO, OPERAÇÃO E MANUTENÇÃO DAS EDIFICAÇÕES PARA PARA REFORMA E/OU AMPLIAÇÃO DE EDIFICAÇÕES EXISTENTES - ÁREA DE 8.001 M2 A 10.000 M2</t>
  </si>
  <si>
    <t>MANUAL DE USO, OPERAÇÃO E MANUTENÇÃO DAS EDIFICAÇÕES PARA PARA REFORMA E/OU AMPLIAÇÃO DE EDIFICAÇÕES EXISTENTES- ÁREA ATÉ 1.000 M2</t>
  </si>
  <si>
    <t>MANUAL DE USO, OPERAÇÃO E MANUTENÇÃO DAS EDIFICAÇÕES PARA REFORMA E/OU AMPLIAÇÃO DE PATRIMÔNIOS HISTÓRICOS - ÁREA ACIMA DE 10.000 M2</t>
  </si>
  <si>
    <t xml:space="preserve">MANUAL DE USO, OPERAÇÃO E MANUTENÇÃO DAS EDIFICAÇÕES PARA REFORMA E/OU AMPLIAÇÃO DE PATRIMÔNIOS HISTÓRICOS - ÁREA DE 1.001 M2 A 2.000 M2
</t>
  </si>
  <si>
    <t>MANUAL DE USO, OPERAÇÃO E MANUTENÇÃO DAS EDIFICAÇÕES PARA REFORMA E/OU AMPLIAÇÃO DE PATRIMÔNIOS HISTÓRICOS - ÁREA DE 4.001 M2 A 6.000 M2</t>
  </si>
  <si>
    <t>MANUAL DE USO, OPERAÇÃO E MANUTENÇÃO DAS EDIFICAÇÕES PARA REFORMA E/OU AMPLIAÇÃO DE PATRIMÔNIOS HISTÓRICOS - ÁREA DE 6.001 M2 A 8.000 M2</t>
  </si>
  <si>
    <t>MANUAL DE USO, OPERAÇÃO E MANUTENÇÃO DAS EDIFICAÇÕES PARA REFORMA E/OU AMPLIAÇÃO DE PATRIMÔNIOS HISTÓRICOS - ÁREA DE 8.001 M2 A 10.000 M2</t>
  </si>
  <si>
    <t>MANUAL DE USO, OPERAÇÃO E MANUTENÇÃO DAS EDIFICAÇÕES PARA REFORMA E/OU AMPLIAÇÃO DE PATRIMÔNIOS HISTÓRICOS- ÁREA ATÉ 1.000 M2</t>
  </si>
  <si>
    <t>MANUAL DE USO, OPERAÇÃO E MANUTENÇÃO DAS EDIFICAÇÕES PARA REFORMA E/OU AMPLIAÇÃO DE PATRIMÔNIOS HISTÓRICOS- ÁREA DE 2.001 M2 A 4.000 M2</t>
  </si>
  <si>
    <t>CRITÉRIOS P/ PAGAMENTO DE PRANCHAS - A1 ALONGADO</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</si>
  <si>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</si>
  <si>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</si>
  <si>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</si>
  <si>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</si>
  <si>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</si>
  <si>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</si>
  <si>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</si>
  <si>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</si>
  <si>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</si>
  <si>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</si>
  <si>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</si>
  <si>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</si>
  <si>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</si>
  <si>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</si>
  <si>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</si>
  <si>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</si>
  <si>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</si>
  <si>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</si>
  <si>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</si>
  <si>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</si>
  <si>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</si>
  <si>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</si>
  <si>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</si>
  <si>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</si>
  <si>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</si>
  <si>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</si>
  <si>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</si>
  <si>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</si>
  <si>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</si>
  <si>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</si>
  <si>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</si>
  <si>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</si>
  <si>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</si>
  <si>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</si>
  <si>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</si>
  <si>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</si>
  <si>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</si>
  <si>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</si>
  <si>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</si>
  <si>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</si>
  <si>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</si>
  <si>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</si>
  <si>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</si>
  <si>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</si>
  <si>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</si>
  <si>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</si>
  <si>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</si>
  <si>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</si>
  <si>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</si>
  <si>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</si>
  <si>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CORTE E DOBRA DE AÇO CA-50, DIÂMERO DE 32 MM. AF_06/2022</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</si>
  <si>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</si>
  <si>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</si>
  <si>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</si>
  <si>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</si>
  <si>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</si>
  <si>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</si>
  <si>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</si>
  <si>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</si>
  <si>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RACK FECHADO PARA SERVIDOR - FORNECIMENTO E INSTALAÇÃO. AF_11/2019</t>
  </si>
  <si>
    <t>BLOCO DE ENGATE RÁPIDO PARA BASTIDOR TIPO M10 - FORNECIMENTO E INSTALAÇÃO. AF_11/2019</t>
  </si>
  <si>
    <t>RACK ABERTO EM COLUNA 44U PARA SERVIDOR - FORNECIMENTO E INSTALAÇÃO. AF_11/2019</t>
  </si>
  <si>
    <t>TUBO, PVC, SOLDÁVEL, DN 20MM, INSTALADO EM RAMAL OU SUB-RAMAL DE ÁGUA - FORNECIMENTO E INSTALAÇÃO. AF_06/2022</t>
  </si>
  <si>
    <t>TUBO, PVC, SOLDÁVEL, DN 25MM, INSTALADO EM RAMAL OU SUB-RAMAL DE ÁGUA - FORNECIMENTO E INSTALAÇÃO. AF_06/2022</t>
  </si>
  <si>
    <t>TUBO, PVC, SOLDÁVEL, DN 32MM, INSTALADO EM RAMAL OU SUB-RAMAL DE ÁGUA - FORNECIMENTO E INSTALAÇÃO. AF_06/2022</t>
  </si>
  <si>
    <t>TUBO, PVC, SOLDÁVEL, DN 20MM, INSTALADO EM RAMAL DE DISTRIBUIÇÃO DE ÁGUA - FORNECIMENTO E INSTALAÇÃO. AF_06/2022</t>
  </si>
  <si>
    <t>TUBO, PVC, SOLDÁVEL, DN 25MM, INSTALADO EM RAMAL DE DISTRIBUIÇÃO DE ÁGUA - FORNECIMENTO E INSTALAÇÃO. AF_06/2022</t>
  </si>
  <si>
    <t>TUBO, PVC, SOLDÁVEL, DN 32MM, INSTALADO EM RAMAL DE DISTRIBUIÇÃO DE ÁGUA - FORNECIMENTO E INSTALAÇÃO. AF_06/2022</t>
  </si>
  <si>
    <t>TUBO, PVC, SOLDÁVEL, DN 25MM, INSTALADO EM PRUMADA DE ÁGUA - FORNECIMENTO E INSTALAÇÃO. AF_06/2022</t>
  </si>
  <si>
    <t>TUBO, PVC, SOLDÁVEL, DN 32MM, INSTALADO EM PRUMADA DE ÁGUA - FORNECIMENTO E INSTALAÇÃO. AF_06/2022</t>
  </si>
  <si>
    <t>TUBO, PVC, SOLDÁVEL, DN 40MM, INSTALADO EM PRUMADA DE ÁGUA - FORNECIMENTO E INSTALAÇÃO. AF_06/2022</t>
  </si>
  <si>
    <t>TUBO, PVC, SOLDÁVEL, DN 50MM, INSTALADO EM PRUMADA DE ÁGUA - FORNECIMENTO E INSTALAÇÃO. AF_06/2022</t>
  </si>
  <si>
    <t>TUBO, PVC, SOLDÁVEL, DN 60MM, INSTALADO EM PRUMADA DE ÁGUA - FORNECIMENTO E INSTALAÇÃO. AF_06/2022</t>
  </si>
  <si>
    <t>TUBO, PVC, SOLDÁVEL, DN 75MM, INSTALADO EM PRUMADA DE ÁGUA - FORNECIMENTO E INSTALAÇÃO. AF_06/2022</t>
  </si>
  <si>
    <t>TUBO, PVC, SOLDÁVEL, DN 85MM, INSTALADO EM PRUMADA DE ÁGUA - FORNECIMENTO E INSTALAÇÃO.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</si>
  <si>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</si>
  <si>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</si>
  <si>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</si>
  <si>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</si>
  <si>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</si>
  <si>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</si>
  <si>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</si>
  <si>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</si>
  <si>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</si>
  <si>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</si>
  <si>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</si>
  <si>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</si>
  <si>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</si>
  <si>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</si>
  <si>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</si>
  <si>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</si>
  <si>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</si>
  <si>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SOLDÁVEL, DN 40MM, INSTALADO EM RAMAL DE DISTRIBUIÇÃO DE ÁGUA - FORNECIMENTO E INSTALAÇÃO. AF_06/2022</t>
  </si>
  <si>
    <t>TUBO, PVC, SOLDÁVEL, DN 50MM, INSTALADO EM RAMAL DE DISTRIBUIÇÃO DE ÁGUA - FORNECIMENTO E INSTALAÇÃO. AF_06/2022</t>
  </si>
  <si>
    <t>TUBO, CPVC, SOLDÁVEL, DN 42MM, INSTALADO EM RAMAL DE DISTRIBUIÇÃO DE ÁGUA - FORNECIMENTO E INSTALAÇÃO. AF_06/2022</t>
  </si>
  <si>
    <t>TUBO PVC, SÉRIE R, ÁGUA PLUVIAL, DN 150 MM, FORNECIDO E INSTALADO EM RAMAL DE ENCAMINHAMENTO. AF_06/2022</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</si>
  <si>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</si>
  <si>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</si>
  <si>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</si>
  <si>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</si>
  <si>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</si>
  <si>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</si>
  <si>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</si>
  <si>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</si>
  <si>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</si>
  <si>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</si>
  <si>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</si>
  <si>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</si>
  <si>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</si>
  <si>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</si>
  <si>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</si>
  <si>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</si>
  <si>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</si>
  <si>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</si>
  <si>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</si>
  <si>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</si>
  <si>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</si>
  <si>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</si>
  <si>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</si>
  <si>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</si>
  <si>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</si>
  <si>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</si>
  <si>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</si>
  <si>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</si>
  <si>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</si>
  <si>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</si>
  <si>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</si>
  <si>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</si>
  <si>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</si>
  <si>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</si>
  <si>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</si>
  <si>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</si>
  <si>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</si>
  <si>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</si>
  <si>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</si>
  <si>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</si>
  <si>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</si>
  <si>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</si>
  <si>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</si>
  <si>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</si>
  <si>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</si>
  <si>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</si>
  <si>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</si>
  <si>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</si>
  <si>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</si>
  <si>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</si>
  <si>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</si>
  <si>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</si>
  <si>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</si>
  <si>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</si>
  <si>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</si>
  <si>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</si>
  <si>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</si>
  <si>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</si>
  <si>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</si>
  <si>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</si>
  <si>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</si>
  <si>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</si>
  <si>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</si>
  <si>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</si>
  <si>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</si>
  <si>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</si>
  <si>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</si>
  <si>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</si>
  <si>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</si>
  <si>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</si>
  <si>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</si>
  <si>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</si>
  <si>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</si>
  <si>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</si>
  <si>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</si>
  <si>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</si>
  <si>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</si>
  <si>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</si>
  <si>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</si>
  <si>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</si>
  <si>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</si>
  <si>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</si>
  <si>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</si>
  <si>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</si>
  <si>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</si>
  <si>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</si>
  <si>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</si>
  <si>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</si>
  <si>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</si>
  <si>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</si>
  <si>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</si>
  <si>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</si>
  <si>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</si>
  <si>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</si>
  <si>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</si>
  <si>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</si>
  <si>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</si>
  <si>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</si>
  <si>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</si>
  <si>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</si>
  <si>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</si>
  <si>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</si>
  <si>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</si>
  <si>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</si>
  <si>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</si>
  <si>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</si>
  <si>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</si>
  <si>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</si>
  <si>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</si>
  <si>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</si>
  <si>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</si>
  <si>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</si>
  <si>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</si>
  <si>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</si>
  <si>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</si>
  <si>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</si>
  <si>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</si>
  <si>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</si>
  <si>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</si>
  <si>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</si>
  <si>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</si>
  <si>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</si>
  <si>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</si>
  <si>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</si>
  <si>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</si>
  <si>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</si>
  <si>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</si>
  <si>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</si>
  <si>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</si>
  <si>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</si>
  <si>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</si>
  <si>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</si>
  <si>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</si>
  <si>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</si>
  <si>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</si>
  <si>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</si>
  <si>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</si>
  <si>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</si>
  <si>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</si>
  <si>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</si>
  <si>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</si>
  <si>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</si>
  <si>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</si>
  <si>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</si>
  <si>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</si>
  <si>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</si>
  <si>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</si>
  <si>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</si>
  <si>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</si>
  <si>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</si>
  <si>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</si>
  <si>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</si>
  <si>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</si>
  <si>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</si>
  <si>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</si>
  <si>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</si>
  <si>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</si>
  <si>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</si>
  <si>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</si>
  <si>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</si>
  <si>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</si>
  <si>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</si>
  <si>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</si>
  <si>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</si>
  <si>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</si>
  <si>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</si>
  <si>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</si>
  <si>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</si>
  <si>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</si>
  <si>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</si>
  <si>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</si>
  <si>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</si>
  <si>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</si>
  <si>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</si>
  <si>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</si>
  <si>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</si>
  <si>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</si>
  <si>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</si>
  <si>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</si>
  <si>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</si>
  <si>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</si>
  <si>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</si>
  <si>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</si>
  <si>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</si>
  <si>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</si>
  <si>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</si>
  <si>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</si>
  <si>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</si>
  <si>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</si>
  <si>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</si>
  <si>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</si>
  <si>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</si>
  <si>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</si>
  <si>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</si>
  <si>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</si>
  <si>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</si>
  <si>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</si>
  <si>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</si>
  <si>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</si>
  <si>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DE TRANSIÇÃO, 90 GRAUS, CPVC, SOLDÁVEL, DN 15MM X 1/2,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</si>
  <si>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</si>
  <si>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</si>
  <si>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</si>
  <si>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</si>
  <si>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</si>
  <si>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JOELHO 90 GRAUS, CPVC, SOLDÁVEL, DN 28MM, INSTALADO EM RAMAL OU SUB-RAMAL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</si>
  <si>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</si>
  <si>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</si>
  <si>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</si>
  <si>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</si>
  <si>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</si>
  <si>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LUVA DE CORRER, CPVC, SOLDÁVEL, DN 15MM, INSTALADO EM RAMAL OU SUB-RAMAL DE ÁGUA   FORNECIMENTO E INSTALAÇÃO. AF_06/2022</t>
  </si>
  <si>
    <t>LUVA DE TRANSIÇÃO, CPVC, SOLDÁVEL, DN15MM X 1/2, INSTALADO EM RAMAL OU SUB-RAMAL DE ÁGUA - FORNECIMENTO E INSTALAÇÃO. AF_06/2022</t>
  </si>
  <si>
    <t>UNIÃO, CPVC, SOLDÁVEL, DN15MM, INSTALADO EM RAMAL OU SUB-RAMAL DE ÁGUA   FORNECIMENTO E INSTALAÇÃO. AF_06/2022</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</si>
  <si>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</si>
  <si>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</si>
  <si>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</si>
  <si>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</si>
  <si>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</si>
  <si>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</si>
  <si>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</si>
  <si>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</si>
  <si>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</si>
  <si>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</si>
  <si>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</si>
  <si>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</si>
  <si>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CONECTOR, CPVC, SOLDÁVEL, DN22MM X 3/4, INSTALADO EM RAMAL OU SUB-RAMAL DE ÁGUA - FORNECIMENTO E INSTALAÇÃO.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</si>
  <si>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</si>
  <si>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</si>
  <si>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</si>
  <si>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</si>
  <si>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</si>
  <si>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</si>
  <si>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</si>
  <si>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</si>
  <si>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</si>
  <si>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</si>
  <si>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</si>
  <si>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</si>
  <si>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</si>
  <si>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</si>
  <si>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</si>
  <si>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</si>
  <si>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</si>
  <si>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</si>
  <si>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</si>
  <si>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</si>
  <si>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</si>
  <si>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</si>
  <si>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</si>
  <si>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</si>
  <si>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</si>
  <si>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</si>
  <si>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</si>
  <si>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</si>
  <si>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</si>
  <si>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</si>
  <si>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</si>
  <si>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</si>
  <si>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</si>
  <si>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TE MISTURADOR DE TRANSIÇÃO, CPVC, SOLDÁVEL, DN 22MM X 3/4, INSTALADO EM RAMAL OU SUB-RAMAL DE ÁGUA - FORNECIMENTO E INSTALAÇÃO. AF_06/2022</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</si>
  <si>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</si>
  <si>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</si>
  <si>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</si>
  <si>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</si>
  <si>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</si>
  <si>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</si>
  <si>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</si>
  <si>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</si>
  <si>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45 GRAUS, CPVC, SOLDÁVEL, DN 28MM, INSTALADO EM RAMAL DE DISTRIBUIÇÃO DE ÁGUA   FORNECIMENTO E INSTALAÇÃO. AF_06/2022</t>
  </si>
  <si>
    <t>CURVA 90 GRAUS, CPVC, SOLDÁVEL, DN 28MM, INSTALADO EM RAMAL DE DISTRIBUIÇÃO DE ÁGUA   FORNECIMENTO E INSTALAÇÃO. AF_06/2022</t>
  </si>
  <si>
    <t>JOELHO 90 GRAUS, CPVC, SOLDÁVEL, DN 35MM, INSTALADO EM RAMAL DE DISTRIBUIÇÃO DE ÁGUA   FORNECIMENTO E INSTALAÇÃO. AF_06/2022</t>
  </si>
  <si>
    <t>JOELHO 45 GRAUS, CPVC, SOLDÁVEL, DN 35MM, INSTALADO EM RAMAL DE DISTRIBUIÇÃO DE ÁGUA   FORNECIMENTO E INSTALAÇÃO. AF_06/2022</t>
  </si>
  <si>
    <t>LUVA, CPVC, SOLDÁVEL, DN 22MM, INSTALADO EM RAMAL DE DISTRIBUIÇÃO DE ÁGUA   FORNECIMENTO E INSTALAÇÃO. AF_06/2022</t>
  </si>
  <si>
    <t>LUVA DE TRANSIÇÃO, CPVC, SOLDÁVEL, DN 22MM X 25MM, INSTALADO EM RAMAL DE DISTRIBUIÇÃO DE ÁGUA   FORNECIMENTO E INSTALAÇÃO. AF_06/2022</t>
  </si>
  <si>
    <t>UNIÃO, CPVC, SOLDÁVEL, DN 22MM, INSTALADO EM RAMAL DE DISTRIBUIÇÃO DE ÁGUA   FORNECIMENTO E INSTALAÇÃO. AF_06/2022</t>
  </si>
  <si>
    <t>ADAPTADOR, CPVC, SOLDÁVEL, DN 22MM, INSTALADO EM RAMAL DE DISTRIBUIÇÃO DE ÁGUA   FORNECIMENTO E INSTALAÇÃO. AF_06/2022</t>
  </si>
  <si>
    <t>CURVA DE TRANSPOSIÇÃO, CPVC, SOLDÁVEL, DN 22MM, INSTALADO EM RAMAL DE DISTRIBUIÇÃO DE ÁGUA   FORNECIMENTO E INSTALAÇÃO. AF_06/2022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</si>
  <si>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</si>
  <si>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</si>
  <si>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</si>
  <si>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</si>
  <si>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</si>
  <si>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</si>
  <si>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</si>
  <si>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</si>
  <si>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</si>
  <si>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</si>
  <si>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</si>
  <si>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</si>
  <si>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</si>
  <si>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</si>
  <si>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</si>
  <si>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JOELHO 90 GRAUS, CPVC, SOLDÁVEL, DN 35MM, INSTALADO EM PRUMADA DE ÁGUA   FORNECIMENTO E INSTALAÇÃO. AF_06/2022</t>
  </si>
  <si>
    <t>JOELHO 45 GRAUS, CPVC, SOLDÁVEL, DN 35MM, INSTALADO EM PRUMADA DE ÁGUA - FORNECIMENTO E INSTALAÇÃO. AF_06/2022</t>
  </si>
  <si>
    <t>JOELHO 90 GRAUS, CPVC, SOLDÁVEL, DN 42MM, INSTALADO EM PRUMADA DE ÁGUA   FORNECIMENTO E INSTALAÇÃO. AF_06/2022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</si>
  <si>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</si>
  <si>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</si>
  <si>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</si>
  <si>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</si>
  <si>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</si>
  <si>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</si>
  <si>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</si>
  <si>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</si>
  <si>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LUVA DE CORRER, CPVC, SOLDÁVEL, DN 35MM, INSTALADO EM PRUMADA DE ÁGUA   FORNECIMENTO E INSTALAÇÃO. AF_06/2022</t>
  </si>
  <si>
    <t>UNIÃO, CPVC, SOLDÁVEL, DN35MM, INSTALADO EM PRUMADA DE ÁGUA   FORNECIMENTO E INSTALAÇÃO. AF_06/2022</t>
  </si>
  <si>
    <t>CONECTOR, CPVC, SOLDÁVEL, DN 35MM X 1 1/4 , INSTALADO EM PRUMADA DE ÁGUA   FORNECIMENTO E INSTALAÇÃO. AF_06/2022</t>
  </si>
  <si>
    <t>LUVA, CPVC, SOLDÁVEL, DN 42MM, INSTALADO EM PRUMADA DE ÁGUA   FORNECIMENTO E INSTALAÇÃO. AF_06/2022</t>
  </si>
  <si>
    <t>LUVA DE CORRER, CPVC, SOLDÁVEL, DN 42MM, INSTALADO EM PRUMADA DE ÁGUA   FORNECIMENTO E INSTALAÇÃO. AF_06/2022</t>
  </si>
  <si>
    <t>LUVA DE TRANSIÇÃO, CPVC, SOLDÁVEL, DN42MM X 1.1/2 , INSTALADO EM PRUMADA DE ÁGUA   FORNECIMENTO E INSTALAÇÃO. AF_06/2022</t>
  </si>
  <si>
    <t>UNIÃO, CPVC, SOLDÁVEL, DN42MM, INSTALADO EM PRUMADA DE ÁGUA   FORNECIMENTO E INSTALAÇÃO. AF_06/2022</t>
  </si>
  <si>
    <t>CONECTOR, CPVC, SOLDÁVEL, DN 42MM X 1.1/2 , INSTALADO EM PRUMADA DE ÁGUA   FORNECIMENTO E INSTALAÇÃO. AF_06/2022</t>
  </si>
  <si>
    <t>BUCHA DE REDUÇÃO, CPVC, SOLDÁVEL, DN 42MM X 22MM, INSTALADO EM RAMAL DE DISTRIBUIÇÃO DE ÁGUA - FORNECIMENTO E INSTALAÇÃO. AF_06/2022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</si>
  <si>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</si>
  <si>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</si>
  <si>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</si>
  <si>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</si>
  <si>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</si>
  <si>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</si>
  <si>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</si>
  <si>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</si>
  <si>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</si>
  <si>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</si>
  <si>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</si>
  <si>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</si>
  <si>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</si>
  <si>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</si>
  <si>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</si>
  <si>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</si>
  <si>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15 MM, 90 GRAUS, SEM ANEL DE SOLDA, INSTALADO EM RAMAL DE DISTRIBUIÇÃO   FORNECIMENTO E INSTALAÇÃO. AF_04/2022</t>
  </si>
  <si>
    <t>LUVA COM BUCHA DE LATÃO, PVC, SOLDÁVEL, DN 32MM X 1 , INSTALADO EM RAMAL DE DISTRIBUIÇÃO DE ÁGUA   FORNECIMENTO E INSTALAÇÃO. AF_06/2022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</si>
  <si>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</si>
  <si>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</si>
  <si>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</si>
  <si>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</si>
  <si>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</si>
  <si>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</si>
  <si>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</si>
  <si>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</si>
  <si>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</si>
  <si>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</si>
  <si>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</si>
  <si>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</si>
  <si>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</si>
  <si>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</si>
  <si>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</si>
  <si>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</si>
  <si>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</si>
  <si>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</si>
  <si>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 LONGA, PVC, SOLDÁVEL, DN 50 X 32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</si>
  <si>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</si>
  <si>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</si>
  <si>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</si>
  <si>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</si>
  <si>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</si>
  <si>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</si>
  <si>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</si>
  <si>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BUCHA DE REDUÇÃO, PVC, SOLDÁVEL, DN 40MM X 32MM,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</si>
  <si>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</si>
  <si>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</si>
  <si>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</si>
  <si>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</si>
  <si>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</si>
  <si>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</si>
  <si>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</si>
  <si>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</si>
  <si>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</si>
  <si>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</si>
  <si>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</si>
  <si>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</si>
  <si>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BUCHA DE REDUÇÃO, PVC, SOLDÁVEL, DN 40MM X 32MM, INSTALADO EM RAMAL DE DISTRIBUIÇÃO DE ÁGUA - FORNECIMENTO E INSTALAÇÃO. AF_06/2022</t>
  </si>
  <si>
    <t>ADAPTADOR CURTO COM BOLSA E ROSCA PARA REGISTRO, PVC, SOLDÁVEL, DN 40MM X 1.1/2,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</si>
  <si>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</si>
  <si>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</si>
  <si>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</si>
  <si>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LUVA DE REDUÇÃO, PVC, SOLDÁVEL, DN 50MM X 25MM, INSTALADO EM RAMAL DE DISTRIBUIÇÃO DE ÁGUA   FORNECIMENTO E INSTALAÇÃO. AF_06/2022</t>
  </si>
  <si>
    <t>BUCHA DE REDUÇÃO, LONGA, PVC, SOLDÁVEL, DN 50 X 25 MM,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</si>
  <si>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</si>
  <si>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</si>
  <si>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</si>
  <si>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BUCHA DE REDUÇÃO , LONGA, PVC, SOLDÁVEL, DN 50 X 32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</si>
  <si>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</si>
  <si>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</si>
  <si>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</si>
  <si>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</si>
  <si>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</si>
  <si>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</si>
  <si>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</si>
  <si>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</si>
  <si>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</si>
  <si>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</si>
  <si>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</si>
  <si>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</si>
  <si>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</si>
  <si>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</si>
  <si>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</si>
  <si>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</si>
  <si>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</si>
  <si>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</si>
  <si>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</si>
  <si>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UNIÃO, CPVC, SOLDÁVEL, DN 42MM, INSTALADO EM RAMAL DE DISTRIBUIÇÃO DE ÁGUA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</si>
  <si>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</si>
  <si>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</si>
  <si>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TE DE REDUÇÃO, CPVC, SOLDÁVEL, DN 42 X 35 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</si>
  <si>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</si>
  <si>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</si>
  <si>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</si>
  <si>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</si>
  <si>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</si>
  <si>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</si>
  <si>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</si>
  <si>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</si>
  <si>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</si>
  <si>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</si>
  <si>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</si>
  <si>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</si>
  <si>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</si>
  <si>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</si>
  <si>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</si>
  <si>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</si>
  <si>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</si>
  <si>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</si>
  <si>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</si>
  <si>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</si>
  <si>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</si>
  <si>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</si>
  <si>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</si>
  <si>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</si>
  <si>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</si>
  <si>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</si>
  <si>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</si>
  <si>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</si>
  <si>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</si>
  <si>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</si>
  <si>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</si>
  <si>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</si>
  <si>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</si>
  <si>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</si>
  <si>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</si>
  <si>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</si>
  <si>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</si>
  <si>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</si>
  <si>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</si>
  <si>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</si>
  <si>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</si>
  <si>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</si>
  <si>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</si>
  <si>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</si>
  <si>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</si>
  <si>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</si>
  <si>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</si>
  <si>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</si>
  <si>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</si>
  <si>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</si>
  <si>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</si>
  <si>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</si>
  <si>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</si>
  <si>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</si>
  <si>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</si>
  <si>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</si>
  <si>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</si>
  <si>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</si>
  <si>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</si>
  <si>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</si>
  <si>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</si>
  <si>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</si>
  <si>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</si>
  <si>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</si>
  <si>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</si>
  <si>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</si>
  <si>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</si>
  <si>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</si>
  <si>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</si>
  <si>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</si>
  <si>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</si>
  <si>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</si>
  <si>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</si>
  <si>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(COMPOSIÇÃO REPRESENTATIVA) LIGAÇÃO PREDIAL DE ÁGUA, REDE DN 50 MM, RAMAL PREDIAL DE 20 MM, L = 2,0 M, LARGURA DA VALA = 0,65 M; COM COLAR DE TOMADA DE PVC; ESCAVAÇÃO MECANIZADA, PREPARO DE FUNDO DE VALA E REATERRO COMPACTADO. AF_06/2022</t>
  </si>
  <si>
    <t>(COMPOSIÇÃO REPRESENTATIVA) LIGAÇÃO PREDIAL DE ÁGUA, REDE DN 50 MM, RAMAL PREDIAL DE 20 MM, L = 4,0 M, LARGURA DA VALA = 0,65 M; COM COLAR DE TOMADA DE PVC; ESCAVAÇÃO MECANIZADA, PREPARO DE FUNDO DE VALA E REATERRO COMPACTADO. AF_06/2022</t>
  </si>
  <si>
    <t>(COMPOSIÇÃO REPRESENTATIVA) LIGAÇÃO PREDIAL DE ÁGUA, REDE DN 50 MM, RAMAL PREDIAL DE 20 MM, L = 6,0 M, LARGURA DA VALA = 0,65 M; COM COLAR DE TOMADA DE PVC; ESCAVAÇÃO MECANIZADA, PREPARO DE FUNDO DE VALA E REATERRO COMPACTADO. AF_06/2022</t>
  </si>
  <si>
    <t>(COMPOSIÇÃO REPRESENTATIVA) LIGAÇÃO PREDIAL DE ÁGUA, REDE DN 50 MM, RAMAL PREDIAL DE 20 MM, L = 2,0 M, LARGURA DA VALA = 0,65 M; COM COLAR DE TOMADA DE PVC; ESCAVAÇÃO MANUAL, PREPARO DE FUNDO DE VALA E REATERRO COMPACTADO. AF_06/2022</t>
  </si>
  <si>
    <t>(COMPOSIÇÃO REPRESENTATIVA) LIGAÇÃO PREDIAL DE ÁGUA, REDE DN 50 MM, RAMAL PREDIAL DE 20 MM, L = 4,0 M, LARGURA DA VALA = 0,65 M; COM COLAR DE TOMADA DE PVC; ESCAVAÇÃO MANUAL, PREPARO DE FUNDO DE VALA E REATERRO COMPACTADO. AF_06/2022</t>
  </si>
  <si>
    <t>(COMPOSIÇÃO REPRESENTATIVA) LIGAÇÃO PREDIAL DE ÁGUA, REDE DN 50 MM, RAMAL PREDIAL DE 20 MM, L = 6,0 M, LARGURA DA VALA = 0,65 M; COM COLAR DE TOMADA DE PVC; ESCAVAÇÃO MANUAL, PREPARO DE FUNDO DE VALA E REATERRO COMPACTADO.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</si>
  <si>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</si>
  <si>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</si>
  <si>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</si>
  <si>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</si>
  <si>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</si>
  <si>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</si>
  <si>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</si>
  <si>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</si>
  <si>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</si>
  <si>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</si>
  <si>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</si>
  <si>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(COMPOSIÇÃO REPRESENTATIVA) LIGAÇÃO PREDIAL DE ESGOTO, REDE DN 150 MM, COLETOR PREDIAL DN 100 MM, L = 2,0 M, LARGURA DA VALA = 0,65 M; COM SELIM E CURVA 90 GRAUS; ESCAVAÇÃO MECANIZADA, PREPARO DE FUNDO DE VALA E REATERRO COMPACTADO. AF_06/2022</t>
  </si>
  <si>
    <t>(COMPOSIÇÃO REPRESENTATIVA) LIGAÇÃO PREDIAL DE ESGOTO, REDE DN 150 MM, COLETOR PREDIAL DN 100 MM, L = 4,0 M, LARGURA DA VALA = 0,65 M; COM SELIM E CURVA 90 GRAUS; ESCAVAÇÃO MECANIZADA, PREPARO DE FUNDO DE VALA E REATERRO COMPACTADO. AF_06/2022</t>
  </si>
  <si>
    <t>(COMPOSIÇÃO REPRESENTATIVA) LIGAÇÃO PREDIAL DE ESGOTO, REDE DN 150 MM, COLETOR PREDIAL DN 100 MM, L = 6,0 M, LARGURA DA VALA = 0,65 M; COM SELIM E CURVA 90 GRAUS; ESCAVAÇÃO MECANIZADA, PREPARO DE FUNDO DE VALA E REATERRO COMPACTADO. AF_06/2022</t>
  </si>
  <si>
    <t>(COMPOSIÇÃO REPRESENTATIVA) LIGAÇÃO PREDIAL DE ESGOTO, REDE DN 150 MM, COLETOR PREDIAL DN 100 MM, L = 2,0 M, LARGURA DA VALA = 0,65 M; COM SELIM E CURVA 90 GRAUS; ESCAVAÇÃO MANUAL, PREPARO DE FUNDO DE VALA E REATERRO COMPACTADO. AF_06/2022</t>
  </si>
  <si>
    <t>(COMPOSIÇÃO REPRESENTATIVA) LIGAÇÃO PREDIAL DE ESGOTO, REDE DN 150 MM, COLETOR PREDIAL DN 100 MM, L = 4,0 M, LARGURA DA VALA = 0,65 M; COM SELIM E CURVA 90 GRAUS; ESCAVAÇÃO MANUAL, PREPARO DE FUNDO DE VALA E REATERRO COMPACTADO. AF_06/2022</t>
  </si>
  <si>
    <t>(COMPOSIÇÃO REPRESENTATIVA) LIGAÇÃO PREDIAL DE ESGOTO, REDE DN 150 MM, COLETOR PREDIAL DN 100 MM, L = 6,0 M, LARGURA DA VALA = 0,65 M; COM SELIM E CURVA 90 GRAUS; ESCAVAÇÃO MANUAL, PREPARO DE FUNDO DE VALA E REATERRO COMPACTADO. AF_06/2022</t>
  </si>
  <si>
    <t>PISO EM GRANILITE, MARMORITE OU GRANITINA EM AMBIENTES INTERNOS, COM ESPESSURA DE 8 MM, INCLUSO MISTURA EM BETONEIRA, COLOCAÇÃO DAS JUNTAS, APLICAÇÃO DO PISO, 4 POLIMENTOS COM POLITRIZ, ESTUCAMENTO, SELADOR E CERA. AF_06/2022</t>
  </si>
  <si>
    <t>13.40.81</t>
  </si>
  <si>
    <t>GUARDA-CORPO COM PILARETES DE CONCRETO D=150MM A CADA 150 CM E 7 TUBOS GALV. 1 1/4 " E FECHAMENTO INFERIOR EM TELA DE ARAME ONDULADO GALV. FIO Nº 12, TUBO INDUSTRIAL CHAPA 14 - 2,00 M (NBR 6591)</t>
  </si>
  <si>
    <t>13.40.82</t>
  </si>
  <si>
    <t>GUARDA CORPO MOD. “TUBOS VERTICAIS”, COM MONTANTES D=2”, FIXAÇÃO A CADA 144 CM, TUBOS VERTICAIS INTERMEDIÁRIOS D= 1 1/4", TUBO INDUSTRIAL CHAPA 16 - 1,50 MM (NBR 6591)</t>
  </si>
  <si>
    <t>13.40.83</t>
  </si>
  <si>
    <t>GUARDA CORPO MOD. “TUBOS VERTICAIS”, COM MONTANTES D=2”, FIXAÇÃO A CADA 144 CM, TUBOS VERTICAIS INTERMEDIÁRIOS D= 1 1/4", CORRIMÃO DUPLO, TUBO INDUSTRIAL CHAPA 16 - 1,50 MM (NBR 6591)</t>
  </si>
  <si>
    <t>13.40.84</t>
  </si>
  <si>
    <t>GUARDA-CORPO MOD. “TIPO TELA”, COM MONTANTES D=2”, A CADA 100 CM E FECHAMENTO EM TELA DE ARAME ONDULADO GALV. FIO Nº 12, FIXADA COM CANTONEIRAS E BARRAS CHATAS, TUBO INDUSTRIAL CHAPA 16 - 1,50 MM (NBR 6591)</t>
  </si>
  <si>
    <t>13.40.85</t>
  </si>
  <si>
    <t>GUARDA-CORPO MOD. “TIPO TELA”, COM MONTANTES D=2”, A CADA 100 CM E FECHAMENTO EM TELA DE ARAME ONDULADO GALV. FIO Nº 12, FIXADA COM CANTONEIRAS E BARRAS CHATAS, CORRIMÃO DUPLO, TUBO INDUSTRIAL CHAPA 16 - 1,50 MM (NBR 6591)</t>
  </si>
  <si>
    <t>MANEJO DE VEGETAÇÃO</t>
  </si>
  <si>
    <t>40.80.56</t>
  </si>
  <si>
    <t>EQUIPE DE ESGOTO PARA REDE E LIGACAO</t>
  </si>
  <si>
    <t>BASES ORÇAMENTÁRIAS:</t>
  </si>
  <si>
    <t>(X) ONERADO ( ) DESONERADO</t>
  </si>
  <si>
    <t xml:space="preserve">              CRONOGRAMA FÍSICO-FINANCEIRO</t>
  </si>
  <si>
    <t>UN</t>
  </si>
  <si>
    <t>TELHAMENTO COM TELHA ESTRUTURAL DE FIBROCIMENTO E= 8 MM, COM ATÉ 2 ÁGUAS, INCLUSO IÇAMENTO. AF_07/2019_PS</t>
  </si>
  <si>
    <t>TRAMA DE AÇO COMPOSTA POR TERÇAS PARA TELHADOS DE ATÉ 2 ÁGUAS PARA TELHA ONDULADA DE FIBROCIMENTO, METÁLICA, PLÁSTICA OU TERMOACÚSTICA, INCLUSO TRANSPORTE VERTICAL (EM KG). AF_07/2019</t>
  </si>
  <si>
    <t>ASSENTAMENTO DE GUIA (MEIO-FIO) EM TRECHO RETO, CONFECCIONADA EM CONCRETO PRÉ-FABRICADO, DIMENSÕES 100X15X13X20 CM (COMPRIMENTO X BASE INFERIOR X BASE SUPERIOR X ALTURA), PARA URBANIZAÇÃO INTERNA DE EMPREENDIMENTOS. AF_06/2016</t>
  </si>
  <si>
    <t>ASSENTAMENTO DE GUIA (MEIO-FIO) EM TRECHO CURVO, CONFECCIONADA EM CONCRETO PRÉ-FABRICADO, DIMENSÕES 100X15X13X20 CM (COMPRIMENTO X BASE INFERIOR X BASE SUPERIOR X ALTURA), PARA URBANIZAÇÃO INTERNA DE EMPREENDIMENTOS. AF_06/2016</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</si>
  <si>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</si>
  <si>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</si>
  <si>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</si>
  <si>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</si>
  <si>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</si>
  <si>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</si>
  <si>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</si>
  <si>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</si>
  <si>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</si>
  <si>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</si>
  <si>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</si>
  <si>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</si>
  <si>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</si>
  <si>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</si>
  <si>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</si>
  <si>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</si>
  <si>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</si>
  <si>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</si>
  <si>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</si>
  <si>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</si>
  <si>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</si>
  <si>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</si>
  <si>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</si>
  <si>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</si>
  <si>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</si>
  <si>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</si>
  <si>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</si>
  <si>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</si>
  <si>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</si>
  <si>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</si>
  <si>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ARMAÇÃO DE DESCIDA DÁGUA UTILIZANDO AÇO CA-60 DE 5 MM - MONTAGEM.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</si>
  <si>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</si>
  <si>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</si>
  <si>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</si>
  <si>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</si>
  <si>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</si>
  <si>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</si>
  <si>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</si>
  <si>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</si>
  <si>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</si>
  <si>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</si>
  <si>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</si>
  <si>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</si>
  <si>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LÂMPADA TUBULAR FLUORESCENTE T8 DE 16/18 W, BASE G13 - FORNECIMENTO E INSTALAÇÃO. AF_02/2020_PS</t>
  </si>
  <si>
    <t>LÂMPADA TUBULAR FLUORESCENTE T8 DE 32/36 W, BASE G13 - FORNECIMENTO E INSTALAÇÃO. AF_02/2020_PS</t>
  </si>
  <si>
    <t>LÂMPADA TUBULAR FLUORESCENTE T10 DE 20/40 W, BASE G13 - FORNECIMENTO E INSTALAÇÃO. AF_02/2020_PS</t>
  </si>
  <si>
    <t>LÂMPADA TUBULAR FLUORESCENTE T5 DE 14 W, BASE G13 - FORNECIMENTO E INSTALAÇÃO. AF_02/2020_PS</t>
  </si>
  <si>
    <t>LÂMPADA TUBULAR LED DE 9/10 W, BASE G13 - FORNECIMENTO E INSTALAÇÃO. AF_02/2020_PS</t>
  </si>
  <si>
    <t>LÂMPADA TUBULAR LED DE 18/20 W, BASE G13 - FORNECIMENTO E INSTALAÇÃO. AF_02/2020_PS</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</si>
  <si>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</si>
  <si>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</si>
  <si>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</si>
  <si>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</si>
  <si>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</si>
  <si>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</si>
  <si>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</si>
  <si>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</si>
  <si>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</si>
  <si>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</si>
  <si>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</si>
  <si>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</si>
  <si>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</si>
  <si>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</si>
  <si>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</si>
  <si>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</si>
  <si>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</si>
  <si>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</si>
  <si>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</si>
  <si>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</si>
  <si>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</si>
  <si>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</si>
  <si>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</si>
  <si>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</si>
  <si>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</si>
  <si>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</si>
  <si>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</si>
  <si>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</si>
  <si>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</si>
  <si>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</si>
  <si>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</si>
  <si>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</si>
  <si>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</si>
  <si>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</si>
  <si>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</si>
  <si>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</si>
  <si>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</si>
  <si>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</si>
  <si>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</si>
  <si>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</si>
  <si>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CABO ELETRÔNICO CATEGORIA 6A, INSTALADO EM EDIFICAÇÃO RESIDENCIAL - FORNECIMENTO E INSTALAÇÃO. AF_11/2019</t>
  </si>
  <si>
    <t>CABO ELETRÔNICO CATEGORIA 6A, INSTALADO EM EDIFICAÇÃO INSTITUCIONAL - FORNECIMENTO E INSTALAÇÃO. AF_11/2019</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</si>
  <si>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</si>
  <si>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</si>
  <si>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</si>
  <si>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</si>
  <si>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</si>
  <si>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</si>
  <si>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</si>
  <si>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</si>
  <si>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</si>
  <si>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SOLDÁVEL, DN 25MM, INSTALADO EM DRENO DE AR-CONDICIONADO - FORNECIMENTO E INSTALAÇÃO. AF_08/2022</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</si>
  <si>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</si>
  <si>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</si>
  <si>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</si>
  <si>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</si>
  <si>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</si>
  <si>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</si>
  <si>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</si>
  <si>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</si>
  <si>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</si>
  <si>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</si>
  <si>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</si>
  <si>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</si>
  <si>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</si>
  <si>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</si>
  <si>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</si>
  <si>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</si>
  <si>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</si>
  <si>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</si>
  <si>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</si>
  <si>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</si>
  <si>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</si>
  <si>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</si>
  <si>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</si>
  <si>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</si>
  <si>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PPR, DN 20, CLASSE PN20, INSTALADO EM RAMAL OU SUB-RAMAL DE ÁGUA - FORNECIMENTO E INSTALAÇÃO. AF_08/2022</t>
  </si>
  <si>
    <t>TUBO, PPR, DN 20, CLASSE PN25, INSTALADO EM RAMAL OU SUB-RAMAL DE ÁGUA - FORNECIMENTO E INSTALAÇÃO. AF_08/2022</t>
  </si>
  <si>
    <t>TUBO, PVC, SOLDÁVEL, DN 20 MM, INSTALADO EM DRENO DE AR CONDICIONADO - FORNECIMENTO E INSTALAÇÃO. AF_08/2022</t>
  </si>
  <si>
    <t>TUBO, PVC, SOLDÁVEL, DN 32 MM, INSTALADO EM DRENO DE AR CONDICIONADO - FORNECIMENTO E INSTALAÇÃO. AF_08/2022</t>
  </si>
  <si>
    <t>JOELHO 90 GRAUS, PVC, SERIE NORMAL, ESGOTO PREDIAL, DN 40 MM, JUNTA SOLDÁVEL, FORNECIDO E INSTALADO EM RAMAL DE DESCARGA OU RAMAL DE ESGOTO SANITÁRIO. AF_08/2022</t>
  </si>
  <si>
    <t>JOELHO 45 GRAUS, PVC, SERIE NORMAL, ESGOTO PREDIAL, DN 40 MM, JUNTA SOLDÁVEL, FORNECIDO E INSTALADO EM RAMAL DE DESCARGA OU RAMAL DE ESGOTO SANITÁRIO. AF_08/2022</t>
  </si>
  <si>
    <t>CURVA CURTA 90 GRAUS, PVC, SERIE NORMAL, ESGOTO PREDIAL, DN 40 MM, JUNTA SOLDÁVEL, FORNECIDO E INSTALADO EM RAMAL DE DESCARGA OU RAMAL DE ESGOTO SANITÁRIO. AF_08/2022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</si>
  <si>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</si>
  <si>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</si>
  <si>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</si>
  <si>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</si>
  <si>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CURVA LONGA 90 GRAUS, PVC, SERIE NORMAL, ESGOTO PREDIAL, DN 50 MM, JUNTA ELÁSTICA, FORNECIDO E INSTALADO EM RAMAL DE DESCARGA OU RAMAL DE ESGOTO SANITÁRIO. AF_08/2022</t>
  </si>
  <si>
    <t>JOELHO 90 GRAUS, PVC, SERIE NORMAL, ESGOTO PREDIAL, DN 75 MM, JUNTA ELÁSTICA, FORNECIDO E INSTALADO EM RAMAL DE DESCARGA OU RAMAL DE ESGOTO SANITÁRIO. AF_08/2022</t>
  </si>
  <si>
    <t>JOELHO 45 GRAUS, PVC, SERIE NORMAL, ESGOTO PREDIAL, DN 75 MM, JUNTA ELÁSTICA, FORNECIDO E INSTALADO EM RAMAL DE DESCARGA OU RAMAL DE ESGOTO SANITÁRIO. AF_08/2022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</si>
  <si>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</si>
  <si>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</si>
  <si>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</si>
  <si>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</si>
  <si>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CURVA CURTA 90 GRAUS, PVC, SERIE NORMAL, ESGOTO PREDIAL, DN 100 MM, JUNTA ELÁSTICA, FORNECIDO E INSTALADO EM RAMAL DE DESCARGA OU RAMAL DE ESGOTO SANITÁRIO. AF_08/2022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</si>
  <si>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</si>
  <si>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</si>
  <si>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</si>
  <si>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</si>
  <si>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</si>
  <si>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</si>
  <si>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</si>
  <si>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</si>
  <si>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</si>
  <si>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</si>
  <si>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</si>
  <si>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</si>
  <si>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</si>
  <si>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</si>
  <si>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</si>
  <si>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</si>
  <si>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</si>
  <si>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</si>
  <si>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</si>
  <si>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</si>
  <si>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</si>
  <si>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</si>
  <si>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</si>
  <si>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</si>
  <si>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</si>
  <si>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</si>
  <si>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</si>
  <si>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</si>
  <si>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</si>
  <si>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</si>
  <si>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SIMPLES, PVC, SERIE NORMAL, ESGOTO PREDIAL, DN 75 MM, JUNTA ELÁSTICA, FORNECIDO E INSTALADO EM PRUMADA DE ESGOTO SANITÁRIO OU VENTILAÇÃO. AF_08/2022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</si>
  <si>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</si>
  <si>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</si>
  <si>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DE CORRER, PVC, SERIE NORMAL, ESGOTO PREDIAL, DN 100 MM, JUNTA ELÁSTICA, FORNECIDO E INSTALADO EM PRUMADA DE ESGOTO SANITÁRIO OU VENTILAÇÃO. AF_08/2022</t>
  </si>
  <si>
    <t>TE, PVC, SERIE NORMAL, ESGOTO PREDIAL, DN 50 X 50 MM, JUNTA ELÁSTICA, FORNECIDO E INSTALADO EM PRUMADA DE ESGOTO SANITÁRIO OU VENTILAÇÃO. AF_08/2022</t>
  </si>
  <si>
    <t>JUNÇÃO SIMPLES, PVC, SERIE NORMAL, ESGOTO PREDIAL, DN 50 X 50 MM, JUNTA ELÁSTICA, FORNECIDO E INSTALADO EM PRUMADA DE ESGOTO SANITÁRIO OU VENTILAÇÃO. AF_08/2022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</si>
  <si>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</si>
  <si>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</si>
  <si>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</si>
  <si>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</si>
  <si>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</si>
  <si>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</si>
  <si>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</si>
  <si>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</si>
  <si>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</si>
  <si>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</si>
  <si>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</si>
  <si>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</si>
  <si>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</si>
  <si>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</si>
  <si>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</si>
  <si>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</si>
  <si>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</si>
  <si>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</si>
  <si>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SIMPLES, PVC, SÉRIE NORMAL, ESGOTO PREDIAL, DN 150 MM, JUNTA ELÁSTICA, FORNECIDO E INSTALADO EM SUBCOLETOR AÉREO DE ESGOTO SANITÁRIO. AF_08/2022</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</si>
  <si>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</si>
  <si>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</si>
  <si>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</si>
  <si>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</si>
  <si>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</si>
  <si>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</si>
  <si>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</si>
  <si>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</si>
  <si>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</si>
  <si>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</si>
  <si>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</si>
  <si>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</si>
  <si>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</si>
  <si>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</si>
  <si>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</si>
  <si>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 CLASSE PN 25, INSTALADO EM RAMAL DE DISTRIBUIÇÃO DE ÁGUA   FORNECIMENTO E INSTALAÇÃO. AF_08/2022</t>
  </si>
  <si>
    <t>LUVA, PPR, DN 32 MM, CLASSE PN 25, INSTALADO EM RAMAL DE DISTRIBUIÇÃO DE ÁGUA   FORNECIMENTO E INSTALAÇÃO. AF_08/2022</t>
  </si>
  <si>
    <t>CONECTOR MACHO, PPR, 32 X 3/4, CLASSE PN 25, INSTALADO EM RAMAL DE DISTRIBUIÇÃO DE ÁGUA   FORNECIMENTO E INSTALAÇÃO. AF_08/2022</t>
  </si>
  <si>
    <t>CONECTOR FÊMEA, PPR, 32 X 3/4,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</si>
  <si>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</si>
  <si>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</si>
  <si>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</si>
  <si>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</si>
  <si>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</si>
  <si>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</si>
  <si>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</si>
  <si>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</si>
  <si>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</si>
  <si>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</si>
  <si>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</si>
  <si>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</si>
  <si>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</si>
  <si>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</si>
  <si>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</si>
  <si>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</si>
  <si>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</si>
  <si>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</si>
  <si>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</si>
  <si>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</si>
  <si>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</si>
  <si>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CONECTOR MACHO, PPR, 25 X 1/2, CLASSE PN 25, INSTALADO EM PRUMADA DE ÁGUA   FORNECIMENTO E INSTALAÇÃO . AF_08/2022</t>
  </si>
  <si>
    <t>CONECTOR FÊMEA, PPR, 25 X 1/2,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</si>
  <si>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</si>
  <si>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</si>
  <si>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</si>
  <si>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</si>
  <si>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</si>
  <si>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</si>
  <si>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</si>
  <si>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</si>
  <si>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</si>
  <si>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</si>
  <si>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</si>
  <si>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</si>
  <si>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</si>
  <si>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</si>
  <si>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</si>
  <si>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</si>
  <si>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</si>
  <si>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</si>
  <si>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</si>
  <si>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</si>
  <si>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</si>
  <si>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</si>
  <si>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</si>
  <si>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</si>
  <si>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</si>
  <si>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</si>
  <si>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</si>
  <si>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</si>
  <si>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</si>
  <si>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</si>
  <si>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</si>
  <si>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</si>
  <si>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</si>
  <si>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</si>
  <si>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</si>
  <si>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</si>
  <si>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</si>
  <si>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</si>
  <si>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</si>
  <si>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</si>
  <si>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</si>
  <si>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</si>
  <si>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</si>
  <si>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</si>
  <si>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</si>
  <si>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</si>
  <si>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</si>
  <si>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</si>
  <si>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</si>
  <si>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</si>
  <si>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</si>
  <si>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</si>
  <si>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</si>
  <si>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</si>
  <si>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</si>
  <si>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</si>
  <si>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</si>
  <si>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</si>
  <si>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PAREDE COM PLACAS DE GESSO ACARTONADO (DRYWALL), PARA USO INTERNO, COM DUAS FACES SIMPLES E ESTRUTURA METÁLICA COM GUIAS SIMPLES, SEM VÃOS. AF_06/2017_PS</t>
  </si>
  <si>
    <t>PAREDE COM PLACAS DE GESSO ACARTONADO (DRYWALL), PARA USO INTERNO, COM DUAS FACES SIMPLES E ESTRUTURA METÁLICA COM GUIAS SIMPLES, COM VÃOS AF_06/2017_PS</t>
  </si>
  <si>
    <t>PAREDE COM PLACAS DE GESSO ACARTONADO (DRYWALL), PARA USO INTERNO, COM DUAS FACES SIMPLES E ESTRUTURA METÁLICA COM GUIAS DUPLAS, SEM VÃOS. AF_06/2017_PS</t>
  </si>
  <si>
    <t>PAREDE COM PLACAS DE GESSO ACARTONADO (DRYWALL), PARA USO INTERNO, COM DUAS FACES SIMPLES E ESTRUTURA METÁLICA COM GUIAS DUPLAS, COM VÃOS. AF_06/2017_PS</t>
  </si>
  <si>
    <t>PAREDE COM PLACAS DE GESSO ACARTONADO (DRYWALL), PARA USO INTERNO, COM UMA FACE SIMPLES E OUTRA FACE DUPLA E ESTRUTURA METÁLICA COM GUIAS SIMPLES, SEM VÃOS. AF_06/2017_PS</t>
  </si>
  <si>
    <t>PAREDE COM PLACAS DE GESSO ACARTONADO (DRYWALL), PARA USO INTERNO, COM UMA FACE SIMPLES E OUTRA FACE DUPLA E ESTRUTURA METÁLICA COM GUIAS SIMPLES, COM VÃOS. AF_06/2017_PS</t>
  </si>
  <si>
    <t>PAREDE COM PLACAS DE GESSO ACARTONADO (DRYWALL), PARA USO INTERNO COM UMA FACE SIMPLES E OUTRA FACE DUPLA E ESTRUTURA METÁLICA COM GUIAS DUPLAS, SEM VÃOS. AF_06/2017_PS</t>
  </si>
  <si>
    <t>PAREDE COM PLACAS DE GESSO ACARTONADO (DRYWALL), PARA USO INTERNO, COM UMA FACE SIMPLES E OUTRA FACE DUPLA E   ESTRUTURA METÁLICA COM GUIAS DUPLAS, COM VÃOS. AF_06/2017_PS</t>
  </si>
  <si>
    <t>PAREDE COM PLACAS DE GESSO ACARTONADO (DRYWALL), PARA USO INTERNO, COM DUAS FACES DUPLAS E ESTRUTURA METÁLICA COM GUIAS SIMPLES, SEM VÃOS. AF_06/2017_PS</t>
  </si>
  <si>
    <t>PAREDE COM PLACAS DE GESSO ACARTONADO (DRYWALL), PARA USO INTERNO, COM DUAS FACES DUPLAS E ESTRUTURA METÁLICA COM GUIAS SIMPLES, COM VÃOS. AF_06/2017_PS</t>
  </si>
  <si>
    <t>PAREDE COM PLACAS DE GESSO ACARTONADO (DRYWALL), PARA USO INTERNO, COM DUAS FACES DUPLAS E ESTRUTURA METÁLICA COM GUIAS DUPLAS, COM VÃOS. AF_06/2017_PS</t>
  </si>
  <si>
    <t>PAREDE COM PLACAS DE GESSO ACARTONADO (DRYWALL), PARA USO INTERNO, COM UMA FACE SIMPLES E ESTRUTURA METÁLICA COM GUIAS SIMPLES, SEM VÃOS. AF_06/2017_PS</t>
  </si>
  <si>
    <t>PAREDE COM PLACAS DE GESSO ACARTONADO (DRYWALL), PARA USO INTERNO, COM UMA FACE SIMPLES E ESTRUTURA METÁLICA COM GUIAS SIMPLES, COM VÃOS. AF_06/2017_PS</t>
  </si>
  <si>
    <t>PISO PODOTÁTIL DE ALERTA OU DIRECIONAL, DE BORRACHA, ASSENTADO SOBRE ARGAMASSA. AF_05/2020</t>
  </si>
  <si>
    <t>EXECUÇÃO DE PASSEIO (CALÇADA) OU PISO DE CONCRETO COM CONCRETO MOLDADO IN LOCO, FEITO EM OBRA,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</si>
  <si>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</si>
  <si>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</si>
  <si>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</si>
  <si>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</si>
  <si>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</si>
  <si>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</si>
  <si>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</si>
  <si>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</si>
  <si>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</si>
  <si>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</si>
  <si>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</si>
  <si>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</si>
  <si>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</si>
  <si>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</si>
  <si>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</si>
  <si>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</si>
  <si>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</si>
  <si>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</si>
  <si>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</si>
  <si>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</si>
  <si>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</si>
  <si>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</si>
  <si>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</si>
  <si>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</si>
  <si>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</si>
  <si>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</si>
  <si>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</si>
  <si>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</si>
  <si>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</si>
  <si>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</si>
  <si>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</si>
  <si>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</si>
  <si>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</si>
  <si>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</si>
  <si>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</si>
  <si>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</si>
  <si>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</si>
  <si>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AF_068/2022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</si>
  <si>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</si>
  <si>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</si>
  <si>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</si>
  <si>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</si>
  <si>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</si>
  <si>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</si>
  <si>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</si>
  <si>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</si>
  <si>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</si>
  <si>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</si>
  <si>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</si>
  <si>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</si>
  <si>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</si>
  <si>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</si>
  <si>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</si>
  <si>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</si>
  <si>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</si>
  <si>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</si>
  <si>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</si>
  <si>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</si>
  <si>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</si>
  <si>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</si>
  <si>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</si>
  <si>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</si>
  <si>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</si>
  <si>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</si>
  <si>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</si>
  <si>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</si>
  <si>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</si>
  <si>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</si>
  <si>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</si>
  <si>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</si>
  <si>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</si>
  <si>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</si>
  <si>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</si>
  <si>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</si>
  <si>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</si>
  <si>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</si>
  <si>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</si>
  <si>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</si>
  <si>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</si>
  <si>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</si>
  <si>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</si>
  <si>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</si>
  <si>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</si>
  <si>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</si>
  <si>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</si>
  <si>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</si>
  <si>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</si>
  <si>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</si>
  <si>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</si>
  <si>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</si>
  <si>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</si>
  <si>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</si>
  <si>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</si>
  <si>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INDUSTRIALIZADA, PREPARO MECÂNICA E APLICAÇÃO COM EQUIPAMENTO DE MISTURA E PROJEÇÃO DE 1,5 M3/H DE ARGAMASSA EM PANOS DE FACHADA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</si>
  <si>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</si>
  <si>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</si>
  <si>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</si>
  <si>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</si>
  <si>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</si>
  <si>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</si>
  <si>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</si>
  <si>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</si>
  <si>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</si>
  <si>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</si>
  <si>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</si>
  <si>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</si>
  <si>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</si>
  <si>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FORRO EM PLACAS DE GESSO, PARA AMBIENTES RESIDENCIAIS. AF_05/2017_PS</t>
  </si>
  <si>
    <t>FORRO EM DRYWALL, PARA AMBIENTES RESIDENCIAIS, INCLUSIVE ESTRUTURA DE FIXAÇÃO. AF_05/2017_PS</t>
  </si>
  <si>
    <t>FORRO EM PLACAS DE GESSO, PARA AMBIENTES COMERCIAIS. AF_05/2017_PS</t>
  </si>
  <si>
    <t>FORRO EM DRYWALL, PARA AMBIENTES COMERCIAIS, INCLUSIVE ESTRUTURA DE FIXAÇÃO. AF_05/2017_PS</t>
  </si>
  <si>
    <t>ACABAMENTOS PARA FORRO (MOLDURA EM DRYWALL, COM LARGURA DE 15 CM). AF_05/2017_PS</t>
  </si>
  <si>
    <t>ACABAMENTOS PARA FORRO (SANCA DE GESSO MONTADA NA OBRA). AF_05/2017_PS</t>
  </si>
  <si>
    <t>FORRO EM RÉGUAS DE PVC, FRISADO, PARA AMBIENTES RESIDENCIAIS, INCLUSIVE ESTRUTURA DE FIXAÇÃO. AF_05/2017_PS</t>
  </si>
  <si>
    <t>FORRO EM RÉGUAS DE PVC, FRISADO, PARA AMBIENTES COMERCIAIS, INCLUSIVE ESTRUTURA DE FIXAÇÃO. AF_05/2017_PS</t>
  </si>
  <si>
    <t>FORRO EM RÉGUAS DE PVC, LISO, PARA AMBIENTES RESIDENCIAIS, INCLUSIVE ESTRUTURA DE FIXAÇÃO. AF_05/2017_PS</t>
  </si>
  <si>
    <t>FORRO DE PVC, LISO, PARA AMBIENTES COMERCIAIS, INCLUSIVE ESTRUTURA DE FIXAÇÃO. AF_05/2017_PS</t>
  </si>
  <si>
    <t>UNXKM</t>
  </si>
  <si>
    <t xml:space="preserve">UN    </t>
  </si>
  <si>
    <t>UNXMES</t>
  </si>
  <si>
    <t>DRENO SUBSUPERFICIAL (SEÇÃO 0,40 X 0,40 M), COM TUBO DE PVC CORRUGADO RÍGIDO PERFURADO, DN 100 MM, ENCHIMENTO COM AREIA. AF_07/2021</t>
  </si>
  <si>
    <t>DRENO SUBSUPERFICIAL (SEÇÃO 0,40 X 0,40 M), COM TUBO DE PVC CORRUGADO RÍGIDO PERFURADO, DN 100 MM, ENCHIMENTO COM BRITA, ENVOLVIDO COM MANTA GEOTÊXTIL. AF_07/2021</t>
  </si>
  <si>
    <t>DRENO PROFUNDO (SEÇÃO 0,50 X 1,50 M), COM TUBO DE PVC CORRUGADO RÍGIDO PERFURADO, DN 100 MM, ENCHIMENTO COM AREIA, COM SELO DE ARGILA. AF_07/2021</t>
  </si>
  <si>
    <t>DRENO PROFUNDO (SEÇÃO 0,50 X 1,50 M), COM TUBO DE PVC CORRUGADO RÍGIDO PERFURADO, DN 100 MM, ENCHIMENTO COM AREIA. AF_07/2021</t>
  </si>
  <si>
    <t>DRENO PROFUNDO (SEÇÃO 0,50 X 1,50 M), COM TUBO DE PVC CORRUGADO RÍGIDO PERFURADO, DN 100 MM, ENCHIMENTO COM BRITA, ENVOLVIDO COM MANTA GEOTÊXTIL, COM SELO DE ARGILA. AF_07/2021</t>
  </si>
  <si>
    <t>DRENO PROFUNDO (SEÇÃO 0,50 X 1,50 M), COM TUBO DE PVC CORRUGADO RÍGIDO PERFURADO, DN 100 MM, ENCHIMENTO COM BRITA, ENVOLVIDO COM MANTA GEOTÊXTIL. AF_07/2021</t>
  </si>
  <si>
    <t>DRENO ESPINHA DE PEIXE (SEÇÃO (0,40 X 0,40 M), COM TUBO DE PVC CORRUGADO RÍGIDO PERFURADO, DN 100 MM, ENCHIMENTO COM AREIA,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</si>
  <si>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</si>
  <si>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PVC CORRUGADO RÍGIDO PERFURADO, DN 100 MM, ENCHIMENTO COM AREIA, INCLUSIVE CONEXÕES. AF_07/2021</t>
  </si>
  <si>
    <t>DRENO ESPINHA DE PEIXE (SEÇÃO (0,50 X 0,80 M), COM TUBO DE PVC CORRUGADO RÍGIDO PERFURADO, DN 100 MM, ENCHIMENTO COM BRITA, ENVOLVIDO COM MANTA GEOTÊXTIL, INCLUSIVE CONEXÕES. AF_07/2021</t>
  </si>
  <si>
    <t>TUBO DE PVC CORRUGADO RÍGIDO PERFURADO, DN 100 MM, PARA DRENO - FORNECIMENTO E ASSENTAMENTO. AF_07/2021</t>
  </si>
  <si>
    <t>POÇO DE INSPEÇÃO CIRCULAR PARA ESGOTO, EM CONCRETO PRÉ-MOLDADO, DIÂMETRO INTERNO = 0,60 M, PROFUNDIDADE = 0,90 M, EXCLUINDO TAMPÃO. AF_12/2020_PA</t>
  </si>
  <si>
    <t>POÇO DE INSPEÇÃO CIRCULAR PARA ESGOTO, EM CONCRETO PRÉ-MOLDADO, DIÂMETRO INTERNO = 0,60 M, PROFUNDIDADE = 1,40 M, EXCLUINDO TAMPÃO. AF_12/2020_PA</t>
  </si>
  <si>
    <t>POÇO DE INSPEÇÃO CIRCULAR PARA ESGOTO, EM ALVENARIA COM TIJOLOS CERÂMICOS MACIÇOS, DIÂMETRO INTERNO = 0,60 M, PROFUNDIDADE = 0,95 M, EXCLUINDO TAMPÃO. AF_12/2020_PA</t>
  </si>
  <si>
    <t>POÇO DE INSPEÇÃO CIRCULAR PARA ESGOTO, EM ALVENARIA COM TIJOLOS CERÂMICOS MACIÇOS, DIÂMETRO INTERNO = 0,60 M, PROFUNDIDADE = 1,45 M, EXCLUINDO TAMPÃO. AF_12/2020_PA</t>
  </si>
  <si>
    <t>BASE PARA POÇO DE VISITA CIRCULAR PARA ESGOTO, EM CONCRETO PRÉ-MOLDADO, DIÂMETRO INTERNO = 0,80 M, PROFUNDIDADE = 1,35 M, EXCLUINDO TAMPÃO. AF_12/2020_PA</t>
  </si>
  <si>
    <t>BASE PARA POÇO DE VISITA CIRCULAR PARA  ESGOTO, EM ALVENARIA COM TIJOLOS CERÂMICOS MACIÇOS, DIÂMETRO INTERNO = 0,80 M, PROFUNDIDADE = 1,40 M, EXCLUINDO TAMPÃO. AF_12/2020_PA</t>
  </si>
  <si>
    <t>BASE PARA POÇO DE VISITA CIRCULAR PARA  ESGOTO, EM ALVENARIA COM TIJOLOS CERÂMICOS MACIÇOS, DIÂMETRO INTERNO = 1,20 M, PROFUNDIDADE = 1,40 M, EXCLUINDO TAMPÃO. AF_12/2020_PA</t>
  </si>
  <si>
    <t>BASE PARA POÇO DE VISITA CIRCULAR PARA ESGOTO, EM ALVENARIA COM TIJOLOS CERÂMICOS MACIÇOS, DIÂMETRO INTERNO = 1,50 M, PROFUNDIDADE = 1,40 M, EXCLUINDO TAMPÃO. AF_12/2020_PA</t>
  </si>
  <si>
    <t>BASE PARA POÇO DE VISITA RETANGULAR PARA  ESGOTO, EM ALVENARIA COM BLOCOS DE CONCRETO, DIMENSÕES INTERNAS = 1X1 M, PROFUNDIDADE = 1,40 M, EXCLUINDO TAMPÃO. AF_12/2020_PA</t>
  </si>
  <si>
    <t>BASE PARA POÇO DE VISITA RETANGULAR PARA ESGOTO, EM ALVENARIA COM BLOCOS DE CONCRETO, DIMENSÕES INTERNAS = 1X1,5 M, PROFUNDIDADE = 1,40 M, EXCLUINDO TAMPÃO. AF_12/2020_PA</t>
  </si>
  <si>
    <t>BASE PARA POÇO DE VISITA RETANGULAR PARA ESGOTO, EM ALVENARIA COM BLOCOS DE CONCRETO, DIMENSÕES INTERNAS = 1X3 M, PROFUNDIDADE = 1,40 M, EXCLUINDO TAMPÃO. AF_12/2020_PA</t>
  </si>
  <si>
    <t>BASE PARA POÇO DE VISITA RETANGULAR PARA ESGOTO, EM ALVENARIA COM BLOCOS DE CONCRETO, DIMENSÕES INTERNAS = 1X4 M, PROFUNDIDADE = 1,40 M, EXCLUINDO TAMPÃO. AF_12/2020_PA</t>
  </si>
  <si>
    <t>BASE PARA POÇO DE VISITA RETANGULAR PARA ESGOTO, EM ALVENARIA COM BLOCOS DE CONCRETO, DIMENSÕES INTERNAS = 1,5X1,5 M, PROFUNDIDADE = 1,45 M, EXCLUINDO TAMPÃO . AF_12/2020_PA</t>
  </si>
  <si>
    <t>BASE PARA POÇO DE VISITA RETANGULAR PARA ESGOTO, EM ALVENARIA COM BLOCOS DE CONCRETO, DIMENSÕES INTERNAS = 1,5X2 M, PROFUNDIDADE = 1,40 M, EXCLUINDO TAMPÃO. AF_12/2020_PA</t>
  </si>
  <si>
    <t>BASE PARA POÇO DE VISITA RETANGULAR PARA ESGOTO, EM ALVENARIA COM BLOCOS DE CONCRETO, DIMENSÕES INTERNAS = 1,5X2,5 M, PROFUNDIDADE = 1,40 M, EXCLUINDO TAMPÃO. AF_12/2020_PA</t>
  </si>
  <si>
    <t>BASE PARA POÇO DE VISITA RETANGULAR PARA ESGOTO, EM ALVENARIA COM BLOCOS DE CONCRETO, DIMENSÕES INTERNAS = 1,5X3 M, PROFUNDIDADE = 1,40 M, EXCLUINDO TAMPÃO. AF_12/2020_PA</t>
  </si>
  <si>
    <t>BASE PARA POÇO DE VISITA RETANGULAR PARA ESGOTO, EM ALVENARIA COM BLOCOS DE CONCRETO, DIMENSÕES INTERNAS = 1,5X3,5 M, PROFUNDIDADE = 1,40 M, EXCLUINDO TAMPÃO. AF_12/2020_PA</t>
  </si>
  <si>
    <t>BASE PARA POÇO DE VISITA RETANGULAR PARA ESGOTO, EM ALVENARIA COM BLOCOS DE CONCRETO, DIMENSÕES INTERNAS = 1,5X4 M, PROFUNDIDADE = 1,40 M, EXCLUINDO TAMPÃO. AF_12/2020_PA</t>
  </si>
  <si>
    <t>BASE PARA POÇO DE VISITA RETANGULAR PARA ESGOTO, EM ALVENARIA COM BLOCOS DE CONCRETO, DIMENSÕES INTERNAS = 2X2 M, PROFUNDIDADE = 1,40 M, EXCLUINDO TAMPÃO. AF_12/2020_PA</t>
  </si>
  <si>
    <t>BASE PARA POÇO DE VISITA RETANGULAR PARA ESGOTO, EM ALVENARIA COM BLOCOS DE CONCRETO, DIMENSÕES INTERNAS = 2X2,5 M, PROFUNDIDADE = 1,40 M, EXCLUINDO TAMPÃO. AF_12/2020_PA</t>
  </si>
  <si>
    <t>BASE PARA POÇO DE VISITA RETANGULAR PARA ESGOTO, EM ALVENARIA COM BLOCOS DE CONCRETO, DIMENSÕES INTERNAS = 2X3 M, PROFUNDIDADE = 1,40 M, EXCLUINDO TAMPÃO. AF_12/2020_PA</t>
  </si>
  <si>
    <t>BASE PARA POÇO DE VISITA RETANGULAR PARA ESGOTO, EM ALVENARIA COM BLOCOS DE CONCRETO, DIMENSÕES INTERNAS = 2X3,5 M, PROFUNDIDADE = 1,40 M, EXCLUINDO TAMPÃO. AF_12/2020_PA</t>
  </si>
  <si>
    <t>BASE PARA POÇO DE VISITA RETANGULAR PARA ESGOTO, EM ALVENARIA COM BLOCOS DE CONCRETO, DIMENSÕES INTERNAS = 2X4 M, PROFUNDIDADE = 1,40 M, EXCLUINDO TAMPÃO. AF_12/2020_PA</t>
  </si>
  <si>
    <t>BASE PARA POÇO DE VISITA RETANGULAR PARA ESGOTO, EM ALVENARIA COM BLOCOS DE CONCRETO, DIMENSÕES INTERNAS = 2,5X2,5 M, PROFUNDIDADE = 1,40 M, EXCLUINDO TAMPÃO. AF_12/2020_PA</t>
  </si>
  <si>
    <t>BASE PARA POÇO DE VISITA RETANGULAR PARA ESGOTO, EM ALVENARIA COM BLOCOS DE CONCRETO, DIMENSÕES INTERNAS = 2,5X3 M, PROFUNDIDADE = 1,40 M, EXCLUINDO TAMPÃO. AF_12/2020_PA</t>
  </si>
  <si>
    <t>BASE PARA POÇO DE VISITA RETANGULAR PARA ESGOTO, EM ALVENARIA COM BLOCOS DE CONCRETO, DIMENSÕES INTERNAS = 2,5X3,5 M, PROFUNDIDADE = 1,40 M, EXCLUINDO TAMPÃO. AF_12/2020_PA</t>
  </si>
  <si>
    <t>BASE PARA POÇO DE VISITA RETANGULAR PARA ESGOTO, EM ALVENARIA COM BLOCOS DE CONCRETO, DIMENSÕES INTERNAS = 2,5X4 M, PROFUNDIDADE = 1,40 M, EXCLUINDO TAMPÃO. AF_12/2020_PA</t>
  </si>
  <si>
    <t>BASE PARA POÇO DE VISITA RETANGULAR PARA ESGOTO, EM ALVENARIA COM BLOCOS DE CONCRETO, DIMENSÕES INTERNAS = 3X3 M, PROFUNDIDADE = 1,40 M, EXCLUINDO TAMPÃO. AF_12/2020_PA</t>
  </si>
  <si>
    <t>BASE PARA POÇO DE VISITA RETANGULAR PARA ESGOTO, EM ALVENARIA COM BLOCOS DE CONCRETO, DIMENSÕES INTERNAS = 3X3,5 M, PROFUNDIDADE = 1,40 M, EXCLUINDO TAMPÃO. AF_12/2020_PA</t>
  </si>
  <si>
    <t>BASE PARA POÇO DE VISITA RETANGULAR PARA ESGOTO, EM ALVENARIA COM BLOCOS DE CONCRETO, DIMENSÕES INTERNAS = 3X4 M, PROFUNDIDADE = 1,40 M, EXCLUINDO TAMPÃO. AF_12/2020_PA</t>
  </si>
  <si>
    <t>BASE PARA POÇO DE VISITA RETANGULAR PARA ESGOTO, EM ALVENARIA COM BLOCOS DE CONCRETO, DIMENSÕES INTERNAS = 3,5X3,5 M, PROFUNDIDADE = 1,40 M, EXCLUINDO TAMPÃO. AF_12/2020_PA</t>
  </si>
  <si>
    <t>BASE PARA POÇO DE VISITA RETANGULAR PARA ESGOTO, EM ALVENARIA COM BLOCOS DE CONCRETO, DIMENSÕES INTERNAS = 3,5X4 M, PROFUNDIDADE = 1,40 M, EXCLUINDO TAMPÃO. AF_12/2020_PA</t>
  </si>
  <si>
    <t>BASE PARA POÇO DE VISITA RETANGULAR PARA ESGOTO, EM ALVENARIA COM BLOCOS DE CONCRETO, DIMENSÕES INTERNAS = 4X4 M, PROFUNDIDADE = 1,45 M, EXCLUINDO TAMPÃO. AF_12/2020_PA</t>
  </si>
  <si>
    <t>BASE PARA POÇO DE VISITA CIRCULAR PARA  ESGOTO, EM ALVENARIA COM TIJOLOS CERÂMICOS MACIÇOS, DIÂMETRO INTERNO = 1,0 M, PROFUNDIDADE = 1,40 M, EXCLUINDO TAMPÃO. AF_12/2020_PA</t>
  </si>
  <si>
    <t>BASE PARA POÇO DE VISITA RETANGULAR PARA ESGOTO, EM ALVENARIA COM BLOCOS DE CONCRETO, DIMENSÕES INTERNAS = 1X3,5 M, PROFUNDIDADE = 1,40 M, EXCLUINDO TAMPÃO. AF_12/2020_PA</t>
  </si>
  <si>
    <t>BASE PARA POÇO DE VISITA RETANGULAR PARA ESGOTO, EM ALVENARIA COM BLOCOS DE CONCRETO, DIMENSÕES INTERNAS = 1X2 M, PROFUNDIDADE = 1,40 M, EXCLUINDO TAMPÃO. AF_12/2020_PA</t>
  </si>
  <si>
    <t>BASE PARA POÇO DE VISITA RETANGULAR PARA ESGOTO, EM ALVENARIA COM BLOCOS DE CONCRETO, DIMENSÕES INTERNAS = 1X2,5 M, PROFUNDIDADE = 1,40 M, EXCLUINDO TAMPÃO. AF_12/2020_PA</t>
  </si>
  <si>
    <t>BASE PARA POÇO DE VISITA CIRCULAR PARA ESGOTO, EM CONCRETO PRÉ-MOLDADO, DIÂMETRO INTERNO = 1,0 M, PROFUNDIDADE = 1,35 M, EXCLUINDO TAMPÃO. AF_12/2020_PA</t>
  </si>
  <si>
    <t>BASE PARA POÇO DE VISITA CIRCULAR PARA DRENAGEM, EM ALVENARIA COM TIJOLOS CERÂMICOS MACIÇOS, DIÂMETRO INTERNO = 1,2 M, PROFUNDIDADE = 1,40 M, EXCLUINDO TAMPÃO. AF_12/2020_PA</t>
  </si>
  <si>
    <t>BASE PARA POÇO DE VISITA RETANGULAR PARA DRENAGEM, EM ALVENARIA COM BLOCOS DE CONCRETO, DIMENSÕES INTERNAS = 1,5X2 M, PROFUNDIDADE = 1,40 M, EXCLUINDO TAMPÃO. AF_12/2020_PA</t>
  </si>
  <si>
    <t>BASE PARA POÇO DE VISITA CIRCULAR PARA DRENAGEM, EM ALVENARIA COM TIJOLOS CERÂMICOS MACIÇOS, DIÂMETRO INTERNO = 1,50 M, PROFUNDIDADE = 1,40 M, EXCLUINDO TAMPÃO. AF_12/2020_PA</t>
  </si>
  <si>
    <t>BASE PARA POÇO DE VISITA RETANGULAR PARA DRENAGEM, EM ALVENARIA COM BLOCOS DE CONCRETO, DIMENSÕES INTERNAS = 1X1 M, PROFUNDIDADE = 1,40 M, EXCLUINDO TAMPÃO. AF_12/2020_PA</t>
  </si>
  <si>
    <t>BASE PARA POÇO DE VISITA RETANGULAR PARA DRENAGEM, EM ALVENARIA COM BLOCOS DE CONCRETO, DIMENSÕES INTERNAS = 1,5X2,5 M, PROFUNDIDADE = 1,40 M, EXCLUINDO TAMPÃO. AF_12/2020_PA</t>
  </si>
  <si>
    <t>BASE PARA POÇO DE VISITA RETANGULAR PARA DRENAGEM, EM ALVENARIA COM BLOCOS DE CONCRETO, DIMENSÕES INTERNAS = 1X1,5 M, PROFUNDIDADE = 1,40 M, EXCLUINDO TAMPÃO. AF_12/2020_PA</t>
  </si>
  <si>
    <t>BASE PARA POÇO DE VISITA RETANGULAR PARA DRENAGEM, EM ALVENARIA COM BLOCOS DE CONCRETO, DIMENSÕES INTERNAS = 1X2 M, PROFUNDIDADE = 1,40 M, EXCLUINDO TAMPÃO. AF_12/2020_PA</t>
  </si>
  <si>
    <t>BASE PARA POÇO DE VISITA RETANGULAR PARA DRENAGEM, EM ALVENARIA COM BLOCOS DE CONCRETO, DIMENSÕES INTERNAS = 1X2,5 M, PROFUNDIDADE = 1,40 M, EXCLUINDO TAMPÃO. AF_12/2020_PA</t>
  </si>
  <si>
    <t>POÇO DE INSPEÇÃO CIRCULAR PARA DRENAGEM, EM CONCRETO PRÉ-MOLDADO, DIÂMETRO INTERNO = 0,60 M, PROFUNDIDADE = 0,90 M, EXCLUINDO TAMPÃO. AF_12/2020_PA</t>
  </si>
  <si>
    <t>POÇO DE INSPEÇÃO CIRCULAR PARA DRENAGEM, EM CONCRETO PRÉ-MOLDADO, DIÂMETRO INTERNO = 0,60 M, PROFUNDIDADE = 1,40 M, EXCLUINDO TAMPÃO. AF_12/2020_PA</t>
  </si>
  <si>
    <t>BASE PARA POÇO DE VISITA RETANGULAR PARA DRENAGEM, EM ALVENARIA COM BLOCOS DE CONCRETO, DIMENSÕES INTERNAS = 1,5X3 M, PROFUNDIDADE = 1,40 M, EXCLUINDO TAMPÃO. AF_12/2020_PA</t>
  </si>
  <si>
    <t>POÇO DE INSPEÇÃO CIRCULAR PARA DRENAGEM, EM ALVENARIA COM TIJOLOS CERÂMICOS MACIÇOS, DIÂMETRO INTERNO = 0,60 M, PROFUNDIDADE = 0,95 M, EXCLUINDO TAMPÃO. AF_12/2020_PA</t>
  </si>
  <si>
    <t>POÇO DE INSPEÇÃO CIRCULAR PARA DRENAGEM, EM ALVENARIA COM TIJOLOS CERÂMICOS MACIÇOS, DIÂMETRO INTERNO = 0,60 M, PROFUNDIDADE = 1,45 M, EXCLUINDO TAMPÃO. AF_12/2020_PA</t>
  </si>
  <si>
    <t>BASE PARA POÇO DE VISITA RETANGULAR PARA DRENAGEM, EM ALVENARIA COM BLOCOS DE CONCRETO, DIMENSÕES INTERNAS = 1X3 M, PROFUNDIDADE = 1,40 M, EXCLUINDO TAMPÃO. AF_12/2020_PA</t>
  </si>
  <si>
    <t>BASE PARA POÇO DE VISITA CIRCULAR PARA DRENAGEM, EM CONCRETO PRÉ-MOLDADO, DIÂMETRO INTERNO = 0,80 M, PROFUNDIDADE = 1,35 M, EXCLUINDO TAMPÃO. AF_12/2020_PA</t>
  </si>
  <si>
    <t>BASE PARA POÇO DE VISITA RETANGULAR PARA DRENAGEM, EM ALVENARIA COM BLOCOS DE CONCRETO, DIMENSÕES INTERNAS = 1X3,5 M, PROFUNDIDADE = 1,40 M, EXCLUINDO TAMPÃO. AF_12/2020_PA</t>
  </si>
  <si>
    <t>BASE PARA POÇO DE VISITA CIRCULAR PARA DRENAGEM, EM ALVENARIA COM TIJOLOS CERÂMICOS MACIÇOS, DIÂMETRO INTERNO = 0,80 M, PROFUNDIDADE = 1,40 M, EXCLUINDO TAMPÃO. AF_12/2020_PA</t>
  </si>
  <si>
    <t>BASE PARA POÇO DE VISITA RETANGULAR PARA DRENAGEM, EM ALVENARIA COM BLOCOS DE CONCRETO, DIMENSÕES INTERNAS = 1,5X3,5 M, PROFUNDIDADE = 1,40 M, EXCLUINDO TAMPÃO. AF_12/2020_PA</t>
  </si>
  <si>
    <t>BASE PARA POÇO DE VISITA CIRCULAR PARA DRENAGEM, EM CONCRETO PRÉ-MOLDADO, DIÂMETRO INTERNO = 1,0 M, PROFUNDIDADE = 1,35 M, EXCLUINDO TAMPÃO. AF_05/2018_PA</t>
  </si>
  <si>
    <t>BASE PARA POÇO DE VISITA RETANGULAR PARA DRENAGEM, EM ALVENARIA COM BLOCOS DE CONCRETO, DIMENSÕES INTERNAS = 1X4 M, PROFUNDIDADE = 1,40 M, EXCLUINDO TAMPÃO. AF_12/2020_PA</t>
  </si>
  <si>
    <t>BASE PARA POÇO DE VISITA RETANGULAR PARA DRENAGEM, EM ALVENARIA COM BLOCOS DE CONCRETO, DIMENSÕES INTERNAS = 2,5X3 M, PROFUNDIDADE = 1,40 M, EXCLUINDO TAMPÃO. AF_12/2020_PA</t>
  </si>
  <si>
    <t>BASE PARA POÇO DE VISITA RETANGULAR PARA DRENAGEM, EM ALVENARIA COM BLOCOS DE CONCRETO, DIMENSÕES INTERNAS = 1,5X1,5 M, PROFUNDIDADE = 1,40 M, EXCLUINDO TAMPÃO. AF_12/2020_PA</t>
  </si>
  <si>
    <t>BASE PARA POÇO DE VISITA CIRCULAR PARA DRENAGEM, EM ALVENARIA COM TIJOLOS CERÂMICOS MACIÇOS, DIÂMETRO INTERNO = 1,0 M, PROFUNDIDADE = 1,40 M, EXCLUINDO TAMPÃO. AF_12/2020_PA</t>
  </si>
  <si>
    <t>BASE PARA POÇO DE VISITA RETANGULAR PARA DRENAGEM, EM ALVENARIA COM BLOCOS DE CONCRETO, DIMENSÕES INTERNAS = 1,5X4 M, PROFUNDIDADE = 1,40 M, EXCLUINDO TAMPÃO. AF_12/2020_PA</t>
  </si>
  <si>
    <t>BASE PARA POÇO DE VISITA RETANGULAR PARA DRENAGEM, EM ALVENARIA COM BLOCOS DE CONCRETO, DIMENSÕES INTERNAS = 2,5X3,5 M, PROFUNDIDADE = 1,40 M, EXCLUINDO TAMPÃO. AF_12/2020_PA</t>
  </si>
  <si>
    <t>BASE PARA POÇO DE VISITA RETANGULAR PARA DRENAGEM, EM ALVENARIA COM BLOCOS DE CONCRETO, DIMENSÕES INTERNAS = 2,5X4 M, PROFUNDIDADE = 1,40 M, EXCLUINDO TAMPÃO. AF_12/2020_PA</t>
  </si>
  <si>
    <t>BASE PARA POÇO DE VISITA RETANGULAR PARA DRENAGEM, EM ALVENARIA COM BLOCOS DE CONCRETO, DIMENSÕES INTERNAS = 2X2 M, PROFUNDIDADE = 1,40 M, EXCLUINDO TAMPÃO. AF_12/2020_PA</t>
  </si>
  <si>
    <t>BASE PARA POÇO DE VISITA RETANGULAR PARA DRENAGEM, EM ALVENARIA COM BLOCOS DE CONCRETO, DIMENSÕES INTERNAS = 3X3 M, PROFUNDIDADE = 1,40 M, EXCLUINDO TAMPÃO. AF_12/2020_PA</t>
  </si>
  <si>
    <t>BASE PARA POÇO DE VISITA RETANGULAR PARA DRENAGEM, EM ALVENARIA COM BLOCOS DE CONCRETO, DIMENSÕES INTERNAS = 3X3,5 M, PROFUNDIDADE = 1,40 M, EXCLUINDO TAMPÃO. AF_12/2020_PA</t>
  </si>
  <si>
    <t>BASE PARA POÇO DE VISITA RETANGULAR PARA DRENAGEM, EM ALVENARIA COM BLOCOS DE CONCRETO, DIMENSÕES INTERNAS = 3X4 M, PROFUNDIDADE = 1,40 M, EXCLUINDO TAMPÃO. AF_12/2020_PA</t>
  </si>
  <si>
    <t>BASE PARA POÇO DE VISITA RETANGULAR PARA DRENAGEM, EM ALVENARIA COM BLOCOS DE CONCRETO, DIMENSÕES INTERNAS = 3,5X3,5 M, PROFUNDIDADE = 1,40 M, EXCLUINDO TAMPÃO. AF_12/2020_PA</t>
  </si>
  <si>
    <t>BASE PARA POÇO DE VISITA RETANGULAR PARA DRENAGEM, EM ALVENARIA COM BLOCOS DE CONCRETO, DIMENSÕES INTERNAS = 2X2,5 M, PROFUNDIDADE = 1,40 M, EXCLUINDO TAMPÃO. AF_12/2020_PA</t>
  </si>
  <si>
    <t>BASE PARA POÇO DE VISITA RETANGULAR PARA DRENAGEM, EM ALVENARIA COM BLOCOS DE CONCRETO, DIMENSÕES INTERNAS = 3,5X4 M, PROFUNDIDADE = 1,40 M, EXCLUINDO TAMPÃO. AF_12/2020_PA</t>
  </si>
  <si>
    <t>BASE PARA POÇO DE VISITA RETANGULAR PARA DRENAGEM, EM ALVENARIA COM BLOCOS DE CONCRETO, DIMENSÕES INTERNAS = 4X4 M, PROFUNDIDADE = 1,40 M, EXCLUINDO TAMPÃO. AF_12/2020_PA</t>
  </si>
  <si>
    <t>BASE PARA POÇO DE VISITA RETANGULAR PARA DRENAGEM, EM ALVENARIA COM BLOCOS DE CONCRETO, DIMENSÕES INTERNAS = 2X3 M, PROFUNDIDADE = 1,40 M, EXCLUINDO TAMPÃO. AF_12/2020_PA</t>
  </si>
  <si>
    <t>BASE PARA POÇO DE VISITA RETANGULAR PARA DRENAGEM, EM ALVENARIA COM BLOCOS DE CONCRETO, DIMENSÕES INTERNAS = 2X3,5 M, PROFUNDIDADE = 1,40 M, EXCLUINDO TAMPÃO. AF_12/2020_PA</t>
  </si>
  <si>
    <t>BASE PARA POÇO DE VISITA RETANGULAR PARA DRENAGEM, EM ALVENARIA COM BLOCOS DE CONCRETO, DIMENSÕES INTERNAS = 2X4 M, PROFUNDIDADE = 1,40 M, EXCLUINDO TAMPÃO. AF_12/2020_PA</t>
  </si>
  <si>
    <t>BASE PARA POÇO DE VISITA RETANGULAR PARA DRENAGEM, EM ALVENARIA COM BLOCOS DE CONCRETO, DIMENSÕES INTERNAS = 2,5X2,5 M, PROFUNDIDADE = 1,40 M, EXCLUINDO TAMPÃO. AF_12/2020_PA</t>
  </si>
  <si>
    <t>BASE PARA POCO DE VISITA RETANGULAR PARA ESGOTO E DRENAGEM, EM CONCRETO ESTRUTURAL, DIMENSÕES INTERNAS DE 90X150 M, PROFUNDIDADE DE 1,25 M, EXCLUINDO TAMPÃO. AF_12/2020_PA</t>
  </si>
  <si>
    <t>BASE PARA POÇO DE VISITA CIRCULAR PARA  ESGOTO, EM CONCRETO PRÉ-MOLDADO, DIÂMETRO INTERNO = 1,20 M, PROFUNDIDADE = 1,60 M, EXCLUINDO TAMPÃO. AF_12/2020_PA</t>
  </si>
  <si>
    <t>BASE PARA POÇO DE VISITA CIRCULAR PARA  ESGOTO, EM CONCRETO PRÉ-MOLDADO, DIÂMETRO INTERNO = 1,50 M, PROFUNDIDADE = 1,35 M, EXCLUINDO TAMPÃO. AF_12/2020_PA</t>
  </si>
  <si>
    <t>BASE PARA POÇO DE VISITA CIRCULAR PARA DRENAGEM, EM CONCRETO PRÉ-MOLDADO, DIÂMETRO INTERNO = 1,50 M, PROFUNDIDADE = 1,35 M, EXCLUINDO TAMPÃO. AF_12/2020_PA</t>
  </si>
  <si>
    <t>BASE PARA POÇO DE VISITA CIRCULAR PARA DRENAGEM, EM CONCRETO PRÉ-MOLDADO, DIÂMETRO INTERNO = 1,20 M, PROFUNDIDADE = 1,60 M, EXCLUINDO TAMPÃO. AF_05/2021_PA</t>
  </si>
  <si>
    <t>GUIA (MEIO-FIO) E SARJETA CONJUGADOS DE CONCRETO, MOLDADA  IN LOCO  EM TRECHO RETO COM EXTRUSORA, 65 CM BASE (15 CM BASE DA GUIA + 50 CM BASE DA SARJETA) X 30 CM ALTURA. AF_06/2016</t>
  </si>
  <si>
    <t>GUARDA-CORPO DE AÇO GALVANIZADO DE 1,10M, MONTANTES TUBULARES DE 1.1/4 ESPAÇADOS DE 1,20M, TRAVESSA SUPERIOR DE 1.1/2, GRADIL FORMADO POR TUBOS HORIZONTAIS DE 1 E VERTICAIS DE 3/4, FIXADO COM CHUMBADOR MECÂNICO. AF_04/2019_PS</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</si>
  <si>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</si>
  <si>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</si>
  <si>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CORRIMÃO SIMPLES, DIÂMETRO EXTERNO = 1 1/2, EM AÇO GALVANIZADO. AF_04/2019_PS</t>
  </si>
  <si>
    <t>CORRIMÃO SIMPLES, DIÂMETRO EXTERNO = 1 1/2, EM ALUMÍNIO. AF_04/2019_PS</t>
  </si>
  <si>
    <t>PEÇA CIRCULAR PRÉ-MOLDADA, VOLUME DE CONCRETO DE 10 A 30 LITROS, TAXA DE FIBRA DE POLIPROPILENO APROXIMADA DE 6 KG/M³. AF_01/2018_PS</t>
  </si>
  <si>
    <t>VIGA METÁLICA EM PERFIL LAMINADO OU SOLDADO EM AÇO ESTRUTURAL, COM CONEXÕES PARAFUSADAS, INCLUSOS MÃO DE OBRA, TRANSPORTE E IÇAMENTO UTILIZANDO GUINDASTE - FORNECIMENTO E INSTALAÇÃO. AF_01/2020_PSA</t>
  </si>
  <si>
    <t>PILAR METÁLICO PERFIL LAMINADO/SOLDADO EM AÇO ESTRUTURAL, COM CONEXÕES PARAFUSADAS, INCLUSOS MÃO DE OBRA, TRANSPORTE E IÇAMENTO UTILIZANDO GUINDASTE - FORNECIMENTO E INSTALAÇÃO. AF_01/2020_PSA</t>
  </si>
  <si>
    <t>CONTRAVENTAMENTO COM CANTONEIRAS DE AÇO, ABAS IGUAIS, COM CONEXÕES PARAFUSADAS, INCLUSOS MÃO DE OBRA, TRANSPORTE E IÇAMENTO UTILIZANDO TALHA MANUAL, PARA EDIFÍCIOS DE ATÉ 2 PAVIMENTOS - FORNECIMENTO E INSTALAÇÃO. AF_01/2020_PSA</t>
  </si>
  <si>
    <t>CONTRAVENTAMENTO COM CANTONEIRAS DE AÇO, ABAS IGUAIS, COM CONEXÕES PARAFUSADAS, INCLUSOS MÃO DE OBRA, TRANSPORTE E IÇAMENTO UTILIZANDO GUINDASTE, PARA EDIFÍCIOS DE 3 A 5 PAVIMENTOS - FORNECIMENTO E INSTALAÇÃO. AF_01/2020_PSA</t>
  </si>
  <si>
    <t>CONTRAVENTAMENTO COM CANTONEIRAS DE AÇO, ABAS IGUAIS, COM CONEXÕES PARAFUSADAS, INCLUSOS MÃO DE OBRA, TRANSPORTE E IÇAMENTO UTILIZANDO GRUA, PARA EDIFÍCIOS DE 6 A 10 PAVIMENTOS - FORNECIMENTO E INSTALAÇÃO. AF_01/2020_PSA</t>
  </si>
  <si>
    <t>ESTRUTURA TRELIÇADA DE COBERTURA, TIPO ARCO, COM LIGAÇÕES SOLDADAS, INCLUSOS PERFIS METÁLICOS, CHAPAS METÁLICAS, MÃO DE OBRA E TRANSPORTE COM GUINDASTE - FORNECIMENTO E INSTALAÇÃO. AF_01/2020_PSA</t>
  </si>
  <si>
    <t>ESTRUTURA TRELIÇADA DE COBERTURA, TIPO SHED, COM LIGAÇÕES SOLDADAS, INCLUSOS PERFIS METÁLICOS, CHAPAS METÁLICAS, MÃO DE OBRA E TRANSPORTE COM GUINDASTE - FORNECIMENTO E INSTALAÇÃO. AF_01/2020_PSA</t>
  </si>
  <si>
    <t>ESTRUTURA TRELIÇADA DE COBERTURA, TIPO FINK, COM LIGAÇÕES SOLDADAS, INCLUSOS PERFIS METÁLICOS, CHAPAS METÁLICAS, MÃO DE OBRA E TRANSPORTE COM GUINDASTE - FORNECIMENTO E INSTALAÇÃO. AF_01/2020_PSA</t>
  </si>
  <si>
    <t>ESTRUTURA TRELIÇADA DE COBERTURA, TIPO ARCO, COM LIGAÇÕES PARAFUSADAS, INCLUSOS PERFIS METÁLICOS, CHAPAS METÁLICAS, MÃO DE OBRA E TRANSPORTE COM GUINDASTE - FORNECIMENTO E INSTALAÇÃO. AF_01/2020_PSA</t>
  </si>
  <si>
    <t>ESTRUTURA TRELIÇADA DE COBERTURA, TIPO SHED, COM LIGAÇÕES PARAFUSADAS, INCLUSOS PERFIS METÁLICOS, CHAPAS METÁLICAS, MÃO DE OBRA E TRANSPORTE COM GUINDASTE - FORNECIMENTO E INSTALAÇÃO. AF_01/2020_PSA</t>
  </si>
  <si>
    <t>ESTRUTURA TRELIÇADA DE COBERTURA, TIPO FINK, COM LIGAÇÕES PARAFUSADAS, INCLUSOS PERFIS METÁLICOS, CHAPAS METÁLICAS, MÃO DE OBRA E TRANSPORTE COM GUINDASTE - FORNECIMENTO E INSTALAÇÃO. AF_01/2020_PSA</t>
  </si>
  <si>
    <t>ELETRODUTO RÍGIDO SOLDÁVEL, PVC, DN 20 MM (½''), APARENTE - FORNECIMENTO E INSTALAÇÃO. AF_10/2022</t>
  </si>
  <si>
    <t>ELETRODUTO RÍGIDO SOLDÁVEL, PVC, DN 25 MM (3/4''), APARENTE - FORNECIMENTO E INSTALAÇÃO. AF_10/2022</t>
  </si>
  <si>
    <t>ELETRODUTO RÍGIDO SOLDÁVEL, PVC, DN 32 MM (1''), APARENTE - FORNECIMENTO E INSTALAÇÃO. AF_10/2022</t>
  </si>
  <si>
    <t>CONDULETE DE PVC, TIPO E, PARA ELETRODUTO DE PVC SOLDÁVEL DN 20 MM (1/2''), APARENTE - FORNECIMENTO E INSTALAÇÃO. AF_10/2022</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</si>
  <si>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</si>
  <si>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</si>
  <si>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</si>
  <si>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</si>
  <si>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</si>
  <si>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</si>
  <si>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</si>
  <si>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</si>
  <si>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</si>
  <si>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</si>
  <si>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</si>
  <si>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</si>
  <si>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</si>
  <si>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</si>
  <si>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</si>
  <si>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</si>
  <si>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</si>
  <si>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</si>
  <si>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</si>
  <si>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</si>
  <si>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</si>
  <si>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</si>
  <si>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</si>
  <si>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</si>
  <si>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</si>
  <si>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</si>
  <si>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</si>
  <si>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</si>
  <si>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</si>
  <si>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</si>
  <si>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</si>
  <si>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</si>
  <si>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</si>
  <si>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</si>
  <si>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</si>
  <si>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</si>
  <si>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</si>
  <si>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</si>
  <si>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</si>
  <si>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</si>
  <si>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</si>
  <si>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ENTRADA DE ENERGIA ELÉTRICA, AÉREA, TRIFÁSICA, COM CAIXA DE EMBUTIR, CABO DE 10 MM2 E DISJUNTOR DIN 50A (NÃO INCLUSO O POSTE DE CONCRETO). AF_07/2020_PS</t>
  </si>
  <si>
    <t>ENTRADA DE ENERGIA ELÉTRICA, AÉREA, TRIFÁSICA, COM CAIXA DE EMBUTIR, CABO DE 16 MM2 E DISJUNTOR DIN 50A (NÃO INCLUSO O POSTE DE CONCRETO). AF_07/2020_PS</t>
  </si>
  <si>
    <t>ENTRADA DE ENERGIA ELÉTRICA, AÉREA, TRIFÁSICA, COM CAIXA DE EMBUTIR, CABO DE 25 MM2 E DISJUNTOR DIN 50A (NÃO INCLUSO O POSTE DE CONCRETO). AF_07/2020_PS</t>
  </si>
  <si>
    <t>ENTRADA DE ENERGIA ELÉTRICA, AÉREA, TRIFÁSICA, COM CAIXA DE EMBUTIR, CABO DE 35 MM2 E DISJUNTOR DIN 50A (NÃO INCLUSO O POSTE DE CONCRETO). AF_07/2020_PS</t>
  </si>
  <si>
    <t>ENTRADA DE ENERGIA ELÉTRICA, SUBTERRÂNEA, TRIFÁSICA, COM CAIXA DE EMBUTIR, CABO DE 10 MM2 E DISJUNTOR DIN 50A (NÃO INCLUSA MURETA DE ALVENARIA). AF_07/2020_PS</t>
  </si>
  <si>
    <t>ENTRADA DE ENERGIA ELÉTRICA, SUBTERRÂNEA, TRIFÁSICA, COM CAIXA DE EMBUTIR, CABO DE 16 MM2 E DISJUNTOR DIN 50A (NÃO INCLUSA MURETA DE ALVENARIA). AF_07/2020_PS</t>
  </si>
  <si>
    <t>ENTRADA DE ENERGIA ELÉTRICA, SUBTERRÂNEA, TRIFÁSICA, COM CAIXA DE EMBUTIR, CABO DE 25 MM2 E DISJUNTOR DIN 50A (NÃO INCLUSA MURETA DE ALVENARIA). AF_07/2020_PS</t>
  </si>
  <si>
    <t>ENTRADA DE ENERGIA ELÉTRICA, SUBTERRÂNEA, TRIFÁSICA, COM CAIXA DE EMBUTIR, CABO DE 35 MM2 E DISJUNTOR DIN 50A (NÃO INCLUSA MURETA DE ALVENARIA). AF_07/2020_PS</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</si>
  <si>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</si>
  <si>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</si>
  <si>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</si>
  <si>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</si>
  <si>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</si>
  <si>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</si>
  <si>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</si>
  <si>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</si>
  <si>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</si>
  <si>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</si>
  <si>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</si>
  <si>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</si>
  <si>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</si>
  <si>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</si>
  <si>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</si>
  <si>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</si>
  <si>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</si>
  <si>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</si>
  <si>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</si>
  <si>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18000 BTU/H, CICLO FRIO - FORNECIMENTO E INSTALAÇÃO. AF_11/2021_PE</t>
  </si>
  <si>
    <t>AR CONDICIONADO SPLIT ON/OFF, PISO TETO, 18.000 BTU/H, CICLO FRIO - FORNECIMENTO E INSTALAÇÃO. AF_11/2021_PE</t>
  </si>
  <si>
    <t>AR CONDICIONADO SPLIT INVERTER, PISO TETO, 24000 BTU/H, CICLO FRIO - FORNECIMENTO E INSTALAÇÃO. AF_11/2021_PE</t>
  </si>
  <si>
    <t>AR CONDICIONADO SPLIT ON/OFF, PISO TETO, 24.000 BTU/H, CICLO FRIO - FORNECIMENTO E INSTALAÇÃO. AF_11/2021_PE</t>
  </si>
  <si>
    <t>AR CONDICIONADO SPLIT INVERTER, PISO TETO, 24000 BTU/H, QUENTE/FRIO - FORNECIMENTO E INSTALAÇÃO. AF_11/2021_PE</t>
  </si>
  <si>
    <t>AR CONDICIONADO SPLIT INVERTER, PISO TETO, 36000 BTU/H, CICLO FRIO - FORNECIMENTO E INSTALAÇÃO. AF_11/2021_PE</t>
  </si>
  <si>
    <t>AR CONDICIONADO SPLIT ON/OFF, PISO TETO, 36.000 BTU/H, CICLO FRIO - FORNECIMENTO E INSTALAÇÃO. AF_11/2021_PE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</si>
  <si>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</si>
  <si>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</si>
  <si>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</si>
  <si>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</si>
  <si>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</si>
  <si>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</si>
  <si>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</si>
  <si>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</si>
  <si>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</si>
  <si>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</si>
  <si>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</si>
  <si>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</si>
  <si>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</si>
  <si>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</si>
  <si>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</si>
  <si>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</si>
  <si>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CABO COAXIAL RG6 95% - FORNECIMENTO E INSTALAÇÃO. AF_11/2019</t>
  </si>
  <si>
    <t>CABO COAXIAL RG11 95% - FORNECIMENTO E INSTALAÇÃO. AF_11/2019</t>
  </si>
  <si>
    <t>CABO COAXIAL RG59 95% - FORNECIMENTO E INSTALAÇÃO. AF_11/2019</t>
  </si>
  <si>
    <t>TUBO, CPVC, SOLDÁVEL, DN 114 MM, INSTALADO EM RESERVAÇÃO DE ÁGUA DE EDIFICAÇÃO QUE POSSUA RESERVATÓRIO DE FIBRA/FIBROCIMENTO  FORNECIMENTO E INSTALAÇÃO. AF_06/2016</t>
  </si>
  <si>
    <t>LUVA DE CORRER, PVC, SOLDÁVEL, DN 40MM, INSTALADO EM PRUMADA DE ÁGUA   FORNECIMENTO E INSTALAÇÃO. AF_06/2022</t>
  </si>
  <si>
    <t>CONECTOR, CPVC, SOLDÁVEL, DN 54 MM X 2", INSTALADO EM RESERVAÇÃO DE ÁGUA DE EDIFICAÇÃO QUE POSSUA RESERVATÓRIO DE FIBRA/FIBROCIMENTO - FORNECIMENTO E INSTALAÇÃO. AF_06/2016</t>
  </si>
  <si>
    <t>CONECTOR, CPVC, SOLDÁVEL, DN 73 MM X 2 1/2", INSTALADO EM RESERVAÇÃO DE ÁGUA DE EDIFICAÇÃO QUE POSSUA RESERVATÓRIO DE FIBRA/FIBROCIMENTO - FORNECIMENTO E INSTALAÇÃO. AF_06/2016</t>
  </si>
  <si>
    <t>CONECTOR, CPVC, SOLDÁVEL, DN 89 MM X 3", INSTALADO EM RESERVAÇÃO DE ÁGUA DE EDIFICAÇÃO QUE POSSUA RESERVATÓRIO DE FIBRA/FIBROCIMENTO - FORNECIMENTO E INSTALAÇÃO. AF_06/2016</t>
  </si>
  <si>
    <t>CONECTOR, CPVC, SOLDÁVEL, DN 114 MM X 4", INSTALADO EM RESERVAÇÃO DE ÁGUA DE EDIFICAÇÃO QUE POSSUA RESERVATÓRIO DE FIBRA/FIBROCIMENTO - FORNECIMENTO E INSTALAÇÃO. AF_06/2016</t>
  </si>
  <si>
    <t>LUVA, CPVC, SOLDÁVEL, DN 114 MM, INSTALADO EM RESERVAÇÃO DE ÁGUA DE EDIFICAÇÃO QUE POSSUA RESERVATÓRIO DE FIBRA/FIBROCIMENTO - FORNECIMENTO E INSTALAÇÃO. AF_06/2016</t>
  </si>
  <si>
    <t>JOELHO 90 GRAUS, CPVC, SOLDÁVEL, DN 114 MM, INSTALADO EM RESERVAÇÃO DE ÁGUA DE EDIFICAÇÃO QUE POSSUA RESERVATÓRIO DE FIBRA/FIBROCIMENTO - FORNECIMENTO E INSTALAÇÃO. AF_06/2016</t>
  </si>
  <si>
    <t>TE, CPVC, SOLDÁVEL, DN 114 MM, INSTALADO EM RESERVAÇÃO DE ÁGUA DE EDIFICAÇÃO QUE POSSUA RESERVATÓRIO DE FIBRA/FIBROCIMENTO - FORNECIMENTO E INSTALAÇÃO. AF_06/2016</t>
  </si>
  <si>
    <t>ADAPTADOR COM FLANGE E ANEL DE VEDAÇÃO, CPVC, ROSCÁVEL, DN 15 MM, INSTALADO EM RESERVAÇÃO DE ÁGUA DE EDIFICAÇÃO QUE POSSUA RESERVATÓRIO DE FIBRA/FIBROCIMENTO - FORNECIMENTO E INSTALAÇÃO. AF_06/2016</t>
  </si>
  <si>
    <t>ADAPTADOR COM FLANGE E ANEL DE VEDAÇÃO, CPVC, ROSCÁVEL, DN 22 MM, INSTALADO EM RESERVAÇÃO DE ÁGUA DE EDIFICAÇÃO QUE POSSUA RESERVATÓRIO DE FIBRA/FIBROCIMENTO - FORNECIMENTO E INSTALAÇÃO. AF_06/2016</t>
  </si>
  <si>
    <t>ADAPTADOR COM FLANGE E ANEL DE VEDAÇÃO, CPVC, ROSCÁVEL, DN 28 MM, INSTALADO EM RESERVAÇÃO DE ÁGUA DE EDIFICAÇÃO QUE POSSUA RESERVATÓRIO DE FIBRA/FIBROCIMENTO - FORNECIMENTO E INSTALAÇÃO. AF_06/2016</t>
  </si>
  <si>
    <t>ADAPTADOR COM FLANGE E ANEL DE VEDAÇÃO, CPVC, ROSCÁVEL, DN 35 MM, INSTALADO EM RESERVAÇÃO DE ÁGUA DE EDIFICAÇÃO QUE POSSUA RESERVATÓRIO DE FIBRA/FIBROCIMENTO - FORNECIMENTO E INSTALAÇÃO. AF_06/2016</t>
  </si>
  <si>
    <t>ADAPTADOR COM FLANGE E ANEL DE VEDAÇÃO, CPVC, ROSCÁVEL, DN 42 MM, INSTALADO EM RESERVAÇÃO DE ÁGUA DE EDIFICAÇÃO QUE POSSUA RESERVATÓRIO DE FIBRA/FIBROCIMENTO - FORNECIMENTO E INSTALAÇÃO. AF_06/2016</t>
  </si>
  <si>
    <t>ADAPTADOR COM FLANGE E ANEL DE VEDAÇÃO, CPVC, ROSCÁVEL, DN 54 MM, INSTALADO EM RESERVAÇÃO DE ÁGUA DE EDIFICAÇÃO QUE POSSUA RESERVATÓRIO DE FIBRA/FIBROCIMENTO - FORNECIMENTO E INSTALAÇÃO. AF_06/2016</t>
  </si>
  <si>
    <t>ADAPTADOR COM FLANGES LIVRES, CPVC, ROSCÁVEL, DN 15 MM, INSTALADO EM RESERVAÇÃO DE ÁGUA DE EDIFICAÇÃO QUE POSSUA RESERVATÓRIO DE FIBRA/FIBROCIMENTO - FORNECIMENTO E INSTALAÇÃO. AF_06/2016</t>
  </si>
  <si>
    <t>ADAPTADOR COM FLANGES LIVRES, CPVC, ROSCÁVEL, DN 22 MM, INSTALADO EM RESERVAÇÃO DE ÁGUA DE EDIFICAÇÃO QUE POSSUA RESERVATÓRIO DE FIBRA/FIBROCIMENTO - FORNECIMENTO E INSTALAÇÃO. AF_06/2016</t>
  </si>
  <si>
    <t>ADAPTADOR COM FLANGES LIVRES, CPVC, ROSCÁVEL, DN 28 MM, INSTALADO EM RESERVAÇÃO DE ÁGUA DE EDIFICAÇÃO QUE POSSUA RESERVATÓRIO DE FIBRA/FIBROCIMENTO - FORNECIMENTO E INSTALAÇÃO. AF_06/2016</t>
  </si>
  <si>
    <t>ADAPTADOR COM FLANGES LIVRES, CPVC, ROSCÁVEL, DN 35 MM, INSTALADO EM RESERVAÇÃO DE ÁGUA DE EDIFICAÇÃO QUE POSSUA RESERVATÓRIO DE FIBRA/FIBROCIMENTO - FORNECIMENTO E INSTALAÇÃO. AF_06/2016</t>
  </si>
  <si>
    <t>ADAPTADOR COM FLANGES LIVRES, CPVC, ROSCÁVEL, DN 42 MM, INSTALADO EM RESERVAÇÃO DE ÁGUA DE EDIFICAÇÃO QUE POSSUA RESERVATÓRIO DE FIBRA/FIBROCIMENTO - FORNECIMENTO E INSTALAÇÃO. AF_06/2016</t>
  </si>
  <si>
    <t>ADAPTADOR COM FLANGES LIVRES, CPVC, ROSCÁVEL, DN 54 MM, INSTALADO EM RESERVAÇÃO DE ÁGUA DE EDIFICAÇÃO QUE POSSUA RESERVATÓRIO DE FIBRA/FIBROCIMENTO - FORNECIMENTO E INSTALAÇÃO. AF_06/2016</t>
  </si>
  <si>
    <t>LUVA DE CORRER, PVC, SOLDÁVEL, DN 40MM, INSTALADO EM RAMAL DE DISTRIBUIÇÃO DE ÁGUA  FORNECIMENTO E INSTALAÇÃO. AF_06/2022</t>
  </si>
  <si>
    <t>TANQUE SÉPTICO CIRCULAR, EM CONCRETO PRÉ-MOLDADO, DIÂMETRO INTERNO = 1,10 M, ALTURA INTERNA = 2,50 M, VOLUME ÚTIL: 2138,2 L (PARA 5 CONTRIBUINTES). AF_12/2020_PA</t>
  </si>
  <si>
    <t>TANQUE SÉPTICO CIRCULAR, EM CONCRETO PRÉ-MOLDADO, DIÂMETRO INTERNO = 1,40 M, ALTURA INTERNA = 2,50 M, VOLUME ÚTIL: 3463,6 L (PARA 13 CONTRIBUINTES). AF_12/2020_PA</t>
  </si>
  <si>
    <t>TANQUE SÉPTICO CIRCULAR, EM CONCRETO PRÉ-MOLDADO, DIÂMETRO INTERNO = 1,88 M, ALTURA INTERNA = 2,50 M, VOLUME ÚTIL: 6245,8 L (PARA 32 CONTRIBUINTES). AF_12/2020_PA</t>
  </si>
  <si>
    <t>TANQUE SÉPTICO CIRCULAR, EM CONCRETO PRÉ-MOLDADO, DIÂMETRO INTERNO = 2,38 M, ALTURA INTERNA = 2,50 M, VOLUME ÚTIL: 10009,8 L (PARA 69 CONTRIBUINTES). AF_12/2020_PA</t>
  </si>
  <si>
    <t>TANQUE SÉPTICO CIRCULAR, EM CONCRETO PRÉ-MOLDADO, DIÂMETRO INTERNO = 2,38 M, ALTURA INTERNA = 3,0 M, VOLUME ÚTIL: 12234,2 L (PARA 86 CONTRIBUINTES). AF_12/2020_PA</t>
  </si>
  <si>
    <t>TANQUE SÉPTICO CIRCULAR, EM CONCRETO PRÉ-MOLDADO, DIÂMETRO INTERNO = 2,88 M, ALTURA INTERNA = 2,50 M, VOLUME ÚTIL: 14657,4 L (PARA 105 CONTRIBUINTES). AF_12/2020_PA</t>
  </si>
  <si>
    <t>FILTRO ANAERÓBIO CIRCULAR, EM CONCRETO PRÉ-MOLDADO, DIÂMETRO INTERNO = 1,10 M, ALTURA INTERNA = 1,50 M, VOLUME ÚTIL: 1140,4 L (PARA 5 CONTRIBUINTES). AF_12/2020_PA</t>
  </si>
  <si>
    <t>FILTRO ANAERÓBIO CIRCULAR, EM CONCRETO PRÉ-MOLDADO, DIÂMETRO INTERNO = 1,88 M, ALTURA INTERNA = 1,50 M, VOLUME ÚTIL: 3331,1 L (PARA 19 CONTRIBUINTES). AF_12/2020_PA</t>
  </si>
  <si>
    <t>FILTRO ANAERÓBIO CIRCULAR, EM CONCRETO PRÉ-MOLDADO, DIÂMETRO INTERNO = 2,38 M, ALTURA INTERNA = 1,50 M, VOLUME ÚTIL: 5338,6 L (PARA 34 CONTRIBUINTES). AF_12/2020_PA</t>
  </si>
  <si>
    <t>FILTRO ANAERÓBIO CIRCULAR, EM CONCRETO PRÉ-MOLDADO, DIÂMETRO INTERNO = 2,88 M, ALTURA INTERNA = 1,50 M, VOLUME ÚTIL: 7817,3 L (PARA 75 CONTRIBUINTES). AF_12/2020_PA</t>
  </si>
  <si>
    <t>SUMIDOURO CIRCULAR, EM CONCRETO PRÉ-MOLDADO, DIÂMETRO INTERNO = 1,88 M, ALTURA INTERNA = 2,00 M, ÁREA DE INFILTRAÇÃO: 13,1 M² (PARA 5 CONTRIBUINTES). AF_12/2020_PA</t>
  </si>
  <si>
    <t>SUMIDOURO CIRCULAR, EM CONCRETO PRÉ-MOLDADO, DIÂMETRO INTERNO = 2,38 M, ALTURA INTERNA = 2,50 M, ÁREA DE INFILTRAÇÃO: 21,3 M² (PARA 8 CONTRIBUINTES). AF_12/2020_PA</t>
  </si>
  <si>
    <t>SUMIDOURO CIRCULAR, EM CONCRETO PRÉ-MOLDADO, DIÂMETRO INTERNO = 2,38 M, ALTURA INTERNA = 3,0 M, ÁREA DE INFILTRAÇÃO: 25 M² (PARA 10 CONTRIBUINTES). AF_12/2020_PA</t>
  </si>
  <si>
    <t>SUMIDOURO CIRCULAR, EM CONCRETO PRÉ-MOLDADO, DIÂMETRO INTERNO = 2,88 M, ALTURA INTERNA = 3,0 M, ÁREA DE INFILTRAÇÃO: 31,4 M² (PARA 12 CONTRIBUINTES). AF_12/2020_PA</t>
  </si>
  <si>
    <t>KIT CAVALETE PARA MEDIÇÃO DE ÁGUA - ENTRADA INDIVIDUALIZADA, EM CPVC DN 28 (1"), PARA 1 MEDIDOR - FORNECIMENTO E INSTALAÇÃO (EXCLUSIVE HIDRÔMETRO). AF_11/2016</t>
  </si>
  <si>
    <t>KIT CAVALETE PARA MEDIÇÃO DE ÁGUA - ENTRADA INDIVIDUALIZADA, EM CPVC DN 28 (1"), PARA 2 MEDIDORES - FORNECIMENTO E INSTALAÇÃO (EXCLUSIVE HIDRÔMETRO). AF_11/2016</t>
  </si>
  <si>
    <t>KIT CAVALETE PARA MEDIÇÃO DE ÁGUA - ENTRADA INDIVIDUALIZADA, EM CPVC DN 28 (1"), PARA 3 MEDIDORES - FORNECIMENTO E INSTALAÇÃO (EXCLUSIVE HIDRÔMETRO). AF_11/2016</t>
  </si>
  <si>
    <t>KIT CAVALETE PARA MEDIÇÃO DE ÁGUA - ENTRADA INDIVIDUALIZADA, EM CPVC DN 28 (1"), PARA 4 MEDIDORES - FORNECIMENTO E INSTALAÇÃO (EXCLUSIVE HIDRÔMETRO). AF_11/2016</t>
  </si>
  <si>
    <t>KIT CAVALETE PARA MEDIÇÃO DE ÁGUA - ENTRADA INDIVIDUALIZADA, EM CPVC DN 35 (1 ¼"), PARA 1 MEDIDOR - FORNECIMENTO E INSTALAÇÃO (EXCLUSIVE HIDRÔMETRO). AF_11/2016</t>
  </si>
  <si>
    <t>KIT CAVALETE PARA MEDIÇÃO DE ÁGUA - ENTRADA INDIVIDUALIZADA, EM CPVC DN 35 (1 ¼"), PARA 2 MEDIDORES - FORNECIMENTO E INSTALAÇÃO (EXCLUSIVE HIDRÔMETRO). AF_11/2016</t>
  </si>
  <si>
    <t>KIT CAVALETE PARA MEDIÇÃO DE ÁGUA - ENTRADA INDIVIDUALIZADA, EM CPVC DN 35 (1 ¼"), PARA 3 MEDIDORES - FORNECIMENTO E INSTALAÇÃO (EXCLUSIVE HIDRÔMETRO). AF_11/2016</t>
  </si>
  <si>
    <t>KIT CAVALETE PARA MEDIÇÃO DE ÁGUA - ENTRADA INDIVIDUALIZADA, EM CPVC DN 35 (1 ¼"), PARA 4 MEDIDORES - FORNECIMENTO E INSTALAÇÃO (EXCLUSIVE HIDRÔMETRO). AF_11/2016</t>
  </si>
  <si>
    <t>KIT CAVALETE PARA MEDIÇÃO DE ÁGUA - ENTRADA INDIVIDUALIZADA, EM PPR PN20 DN 25 (¾") PARA 1 MEDIDOR - FORNECIMENTO E INSTALAÇÃO (EXCLUSIVE HIDRÔMETRO). AF_11/2016</t>
  </si>
  <si>
    <t>KIT CAVALETE PARA MEDIÇÃO DE ÁGUA - ENTRADA INDIVIDUALIZADA, EM PPR PN20 DN 25 (¾" ) PARA 2 MEDIDORES - FORNECIMENTO E INSTALAÇÃO (EXCLUSIVE HIDRÔMETRO). AF_11/2016</t>
  </si>
  <si>
    <t>KIT CAVALETE PARA MEDIÇÃO DE ÁGUA - ENTRADA INDIVIDUALIZADA, EM PPR PN20 DN 25 (¾") PARA 3 MEDIDORES - FORNECIMENTO E INSTALAÇÃO (EXCLUSIVE HIDRÔMETRO). AF_11/2016</t>
  </si>
  <si>
    <t>KIT CAVALETE PARA MEDIÇÃO DE ÁGUA - ENTRADA INDIVIDUALIZADA, EM PPR PN20 DN 25 (¾") PARA 4 MEDIDORES - FORNECIMENTO E INSTALAÇÃO (EXCLUSIVE HIDRÔMETRO). AF_11/2016</t>
  </si>
  <si>
    <t>KIT CAVALETE PARA MEDIÇÃO DE ÁGUA - ENTRADA INDIVIDUALIZADA, EM PPR PN20 DN 32 (1") PARA 1 MEDIDOR - FORNECIMENTO E INSTALAÇÃO (EXCLUSIVE HIDRÔMETRO). AF_11/2016</t>
  </si>
  <si>
    <t>KIT CAVALETE PARA MEDIÇÃO DE ÁGUA - ENTRADA INDIVIDUALIZADA, EM PPR PN20 DN 32 (1") PARA 2 MEDIDORES - FORNECIMENTO E INSTALAÇÃO (EXCLUSIVE HIDRÔMETRO). AF_11/2016</t>
  </si>
  <si>
    <t>KIT CAVALETE PARA MEDIÇÃO DE ÁGUA - ENTRADA INDIVIDUALIZADA, EM PPR PN20 DN 32 (1") PARA 3 MEDIDORES - FORNECIMENTO E INSTALAÇÃO (EXCLUSIVE HIDRÔMETRO). AF_11/2016</t>
  </si>
  <si>
    <t>KIT CAVALETE PARA MEDIÇÃO DE ÁGUA - ENTRADA INDIVIDUALIZADA, EM PPR PN20 DN 32 (1") PARA 4 MEDIDORES - FORNECIMENTO E INSTALAÇÃO (EXCLUSIVE HIDRÔMETRO). AF_11/2016</t>
  </si>
  <si>
    <t>KIT CAVALETE PARA MEDIÇÃO DE ÁGUA - ENTRADA INDIVIDUALIZADA, EM PPR PN25 DN 25 (¾") PARA 1 MEDIDOR - FORNECIMENTO E INSTALAÇÃO (EXCLUSIVE HIDRÔMETRO). AF_11/2016</t>
  </si>
  <si>
    <t>KIT CAVALETE PARA MEDIÇÃO DE ÁGUA - ENTRADA INDIVIDUALIZADA, EM PPR PN25 DN 25 (¾") PARA 2 MEDIDORES - FORNECIMENTO E INSTALAÇÃO (EXCLUSIVE HIDRÔMETRO). AF_11/2016</t>
  </si>
  <si>
    <t>KIT CAVALETE PARA MEDIÇÃO DE ÁGUA - ENTRADA INDIVIDUALIZADA, EM PPR PN25 DN 25 (¾") PARA 3 MEDIDORES - FORNECIMENTO E INSTALAÇÃO (EXCLUSIVE HIDRÔMETRO). AF_11/2016</t>
  </si>
  <si>
    <t>KIT CAVALETE PARA MEDIÇÃO DE ÁGUA - ENTRADA INDIVIDUALIZADA, EM PPR PN25 DN 25 (¾") PARA 4 MEDIDORES - FORNECIMENTO E INSTALAÇÃO (EXCLUSIVE HIDRÔMETRO). AF_11/2016</t>
  </si>
  <si>
    <t>KIT CAVALETE PARA MEDIÇÃO DE ÁGUA - ENTRADA INDIVIDUALIZADA, EM PPR PN25 DN 32 (1") PARA 1 MEDIDOR - FORNECIMENTO E INSTALAÇÃO (EXCLUSIVE HIDRÔMETRO). AF_11/2016</t>
  </si>
  <si>
    <t>KIT CAVALETE PARA MEDIÇÃO DE ÁGUA - ENTRADA INDIVIDUALIZADA, EM PPR PN25 DN 32 (1") PARA 2 MEDIDORES - FORNECIMENTO E INSTALAÇÃO (EXCLUSIVE HIDRÔMETRO). AF_11/2016</t>
  </si>
  <si>
    <t>KIT CAVALETE PARA MEDIÇÃO DE ÁGUA - ENTRADA INDIVIDUALIZADA, EM PPR PN25 DN 32 (1") PARA 3 MEDIDORES - FORNECIMENTO E INSTALAÇÃO (EXCLUSIVE HIDRÔMETRO). AF_11/2016</t>
  </si>
  <si>
    <t>KIT CAVALETE PARA MEDIÇÃO DE ÁGUA - ENTRADA INDIVIDUALIZADA, EM PPR PN25 DN 32 (1") PARA 4 MEDIDORES - FORNECIMENTO E INSTALAÇÃO (EXCLUSIVE HIDRÔMETRO). AF_11/2016</t>
  </si>
  <si>
    <t>TIL (TUBO DE INSPEÇÃO E LIMPEZA) RADIAL PARA ESGOTO, EM PVC, DN 300X200 MM. AF_12/2020</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</si>
  <si>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</si>
  <si>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</si>
  <si>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</si>
  <si>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</si>
  <si>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</si>
  <si>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</si>
  <si>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</si>
  <si>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</si>
  <si>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</si>
  <si>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</si>
  <si>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</si>
  <si>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</si>
  <si>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</si>
  <si>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</si>
  <si>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</si>
  <si>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</si>
  <si>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</si>
  <si>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</si>
  <si>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</si>
  <si>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</si>
  <si>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</si>
  <si>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</si>
  <si>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</si>
  <si>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PASSEIO EM PISO INTERTRAVADO, COM BLOCO RAQUETE  22 X 13,5 CM, ESPESSURA 6 CM. AF_10/2022</t>
  </si>
  <si>
    <t>EXECUÇÃO DE PAVIMENTO EM PISO INTERTRAVADO, COM BLOCO RAQUETE  22 X 13,5 CM, ESPESSURA 6 CM. AF_10/2022</t>
  </si>
  <si>
    <t>PINTURA COM TINTA ALQUÍDICA DE FUNDO (TIPO ZARCÃO) PULVERIZADA SOBRE PERFIL METÁLICO EXECUTADO EM FÁBRICA (POR DEMÃO). AF_01/2020_PE</t>
  </si>
  <si>
    <t>PINTURA COM TINTA ALQUÍDICA DE FUNDO (TIPO ZARCÃO) PULVERIZADA SOBRE SUPERFÍCIES METÁLICAS (EXCETO PERFIL) EXECUTADO EM OBRA (POR DEMÃO). AF_01/2020_PE</t>
  </si>
  <si>
    <t>PINTURA COM TINTA ALQUÍDICA DE FUNDO E ACABAMENTO (ESMALTE SINTÉTICO GRAFITE) PULVERIZADA SOBRE PERFIL METÁLICO EXECUTADO EM FÁBRICA (POR DEMÃO). AF_01/2020_PE</t>
  </si>
  <si>
    <t>PINTURA COM TINTA ALQUÍDICA DE FUNDO E ACABAMENTO (ESMALTE SINTÉTICO GRAFITE) PULVERIZADA SOBRE SUPERFÍCIES METÁLICAS (EXCETO PERFIL) EXECUTADO EM OBRA (POR DEMÃO). AF_01/2020_PE</t>
  </si>
  <si>
    <t>PINTURA COM TINTA EPOXÍDICA DE FUNDO PULVERIZADA SOBRE PERFIL METÁLICO EXECUTADO EM FÁBRICA (POR DEMÃO). AF_01/2020_PE</t>
  </si>
  <si>
    <t>PINTURA COM TINTA EPOXÍDICA DE ACABAMENTO PULVERIZADA SOBRE PERFIL METÁLICO EXECUTADO EM FÁBRICA (POR DEMÃO). AF_01/2020_PE</t>
  </si>
  <si>
    <t>PINTURA COM TINTA ACRÍLICA DE FUNDO PULVERIZADA SOBRE SUPERFÍCIES METÁLICAS (EXCETO PERFIL) EXECUTADO EM OBRA (POR DEMÃO). AF_01/2020_PE</t>
  </si>
  <si>
    <t>PINTURA COM TINTA ACRÍLICA DE ACABAMENTO PULVERIZADA SOBRE SUPERFÍCIES METÁLICAS (EXCETO PERFIL) EXECUTADO EM OBRA (POR DEMÃO). AF_01/2020_PE</t>
  </si>
  <si>
    <t>PINTURA COM TINTA ALQUÍDICA DE ACABAMENTO (ESMALTE SINTÉTICO ACETINADO) PULVERIZADA SOBRE PERFIL METÁLICO EXECUTADO EM FÁBRICA (POR DEMÃO). AF_01/2020_PE</t>
  </si>
  <si>
    <t>PINTURA COM TINTA ALQUÍDICA DE ACABAMENTO (ESMALTE SINTÉTICO ACETINADO) PULVERIZADA SOBRE SUPERFÍCIES METÁLICAS (EXCETO PERFIL) EXECUTADO EM OBRA (POR DEMÃO). AF_01/2020_PE</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</si>
  <si>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</si>
  <si>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(POR DEMÃO). AF_01/2020_PE</t>
  </si>
  <si>
    <t>PINTURA COM TINTA ALQUÍDICA DE ACABAMENTO (ESMALTE SINTÉTICO FOSCO) PULVERIZADA SOBRE PERFIL METÁLICO EXECUTADO EM FÁBRICA (POR DEMÃO). AF_01/2020_PE</t>
  </si>
  <si>
    <t>PINTURA COM TINTA ALQUÍDICA DE ACABAMENTO (ESMALTE SINTÉTICO FOSCO) PULVERIZADA SOBRE SUPERFÍCIES METÁLICAS (EXCETO PERFIL) EXECUTADO EM OBRA (POR DEMÃO). AF_01/2020_PE</t>
  </si>
  <si>
    <t>PINTURA COM TINTA EPOXÍDICA DE ACABAMENTO PULVERIZADA SOBRE PERFIL METÁLICO EXECUTADO EM FÁBRICA (02 DEMÃOS). AF_01/2020_PE</t>
  </si>
  <si>
    <t>PINTURA COM TINTA ACRÍLICA DE ACABAMENTO PULVERIZADA SOBRE SUPERFÍCIES METÁLICAS (EXCETO PERFIL) EXECUTADO EM OBRA (02 DEMÃOS). AF_01/2020_PE</t>
  </si>
  <si>
    <t>PINTURA COM TINTA ALQUÍDICA DE ACABAMENTO (ESMALTE SINTÉTICO ACETINADO) PULVERIZADA SOBRE SUPERFÍCIES METÁLICAS (EXCETO PERFIL) EXECUTADO EM OBRA (02 DEMÃOS). AF_01/2020_PE</t>
  </si>
  <si>
    <t>PINTURA COM TINTA ALQUÍDICA DE ACABAMENTO (ESMALTE SINTÉTICO BRILHANTE) PULVERIZADA SOBRE SUPERFÍCIES METÁLICAS (EXCETO PERFIL) EXECUTADO EM OBRA (02 DEMÃOS). AF_01/2020_PE</t>
  </si>
  <si>
    <t>PINTURA COM TINTA ALQUÍDICA DE ACABAMENTO (ESMALTE SINTÉTICO FOSCO) PULVERIZADA SOBRE SUPERFÍCIES METÁLICAS (EXCETO PERFIL) EXECUTADO EM OBRA (02 DEMÃOS). AF_01/2020_PE</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</si>
  <si>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</si>
  <si>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</si>
  <si>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</si>
  <si>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</si>
  <si>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</si>
  <si>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</si>
  <si>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</si>
  <si>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</si>
  <si>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</si>
  <si>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</si>
  <si>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</si>
  <si>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</si>
  <si>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</si>
  <si>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</si>
  <si>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</si>
  <si>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</si>
  <si>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</si>
  <si>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</si>
  <si>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</si>
  <si>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</si>
  <si>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</si>
  <si>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</si>
  <si>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</si>
  <si>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</si>
  <si>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</si>
  <si>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</si>
  <si>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</si>
  <si>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</si>
  <si>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ESTUCAMENTO DE DENSIDADE BAIXA DE PANOS DE FACHADA DO SISTEMA DE PAREDES DE CONCRETO EM EDIFICAÇÕES DE MÚLTIPLOS PAVIMENTOS, ACESSO COM PLATAFORMA OU CADEIRINHA, UTILIZAÇÃO DE ARGAMASSA COLANTE. AF_10/2022</t>
  </si>
  <si>
    <t>ESTUCAMENTO DE DENSIDADE BAIXA DE PANOS DE FACHADA DO SISTEMA DE PAREDES DE CONCRETO EM UNIDADES HABITACIONAIS DE PAVIMENTO ÚNICO, UTILIZAÇÃO DE ARGAMASSA COLANTE. AF_10/2022</t>
  </si>
  <si>
    <t>ESTUCAMENTO DE DENSIDADE BAIXA NAS FACES INTERNAS DE PAREDES DO SISTEMA DE PAREDES DE CONCRETO, EM AMBIENTES COM ÁREA ENTRE 5 M² E 10 M², UTILIZAÇÃO DE ARGAMASSA COLANTE. AF_10/2022</t>
  </si>
  <si>
    <t>ESTUCAMENTO PARA QUALQUER REVESTIMENTO, EM TETO DO SISTEMA DE PAREDES DE CONCRETO, EM AMBIENTES COM ÁREA ENTRE 5 M² E 10 M², UTILIZAÇÃO DE ARGAMASSA COLANTE. AF_10/2022</t>
  </si>
  <si>
    <t>ESTUCAMENTO DE DENSIDADE ALTA NAS FACES INTERNAS DE PAREDES DO SISTEMA DE PAREDES DE CONCRETO, EM AMBIENTES COM ÁREA ENTRE 5 M² E 10 M², UTILIZAÇÃO DE ARGAMASSA COLANTE. AF_10/2022</t>
  </si>
  <si>
    <t>ESTUCAMENTO PARA QUALQUER REVESTIMENTO, EM TETO DO SISTEMA DE PAREDES DE CONCRETO, EM AMBIENTES COM ÁREA MAIOR QUE 10 M², UTILIZAÇÃO DE ARGAMASSA COLANTE. AF_10/2022</t>
  </si>
  <si>
    <t>ESTUCAMENTO PARA QUALQUER REVESTIMENTO, EM TETO DO SISTEMA DE PAREDES DE CONCRETO, EM AMBIENTES COM ÁREA MENOR QUE 5 M², UTILIZAÇÃO DE ARGAMASSA COLANTE. AF_10/2022</t>
  </si>
  <si>
    <t>ESTUCAMENTO DE DENSIDADE ALTA NAS FACES INTERNAS DE PAREDES DO SISTEMA DE PAREDES DE CONCRETO, EM AMBIENTES COM ÁREA MAIOR QUE 10 M², UTILIZAÇÃO DE ARGAMASSA COLANTE. AF_10/2022</t>
  </si>
  <si>
    <t>ESTUCAMENTO DE DENSIDADE ALTA NAS FACES INTERNAS DE PAREDES DO SISTEMA DE PAREDES DE CONCRETO, EM AMBIENTES COM ÁREA MENOR QUE 5 M², UTILIZAÇÃO DE ARGAMASSA COLANTE. AF_10/2022</t>
  </si>
  <si>
    <t>ESTUCAMENTO DE DENSIDADE BAIXA NAS FACES INTERNAS DE PAREDES DO SISTEMA DE PAREDES DE CONCRETO, EM AMBIENTES COM ÁREA MAIOR QUE 10 M², UTILIZAÇÃO DE ARGAMASSA COLANTE. AF_10/2022</t>
  </si>
  <si>
    <t>ESTUCAMENTO DE DENSIDADE BAIXA NAS FACES INTERNAS DE PAREDES DO SISTEMA DE PAREDES DE CONCRETO, EM AMBIENTES COM ÁREA MENOR QUE 5 M², UTILIZAÇÃO DE ARGAMASSA COLANTE. AF_10/2022</t>
  </si>
  <si>
    <t>ESTUCAMENTO DE DENSIDADE BAIXA DE PANOS DE FACHADA DO SISTEMA DE PAREDES DE CONCRETO EM EDIFICAÇÕES DE MÚLTIPLOS PAVIMENTOS, ACESSO COM BALANCIM, UTILIZAÇÃO DE ARGAMASSA COLANTE. AF_10/2022</t>
  </si>
  <si>
    <t>ESTUCAMENTO DE DENSIDADE BAIXA DE PANOS DE FACHADA DO SISTEMA DE PAREDES DE CONCRETO EM UNIDADES HABITACIONAIS DE DOIS PAVIMENTOS (SOBRADO), ACESSO COM ANDAIME FACHADEIRO, UTILIZAÇÃO DE ARGAMASSA COLANTE. AF_10/2022</t>
  </si>
  <si>
    <t>ESTUCAMENTO DE DENSIDADE BAIXA DE PANOS DE FACHADA DO SISTEMA DE PAREDES DE CONCRETO EM UNIDADES HABITACIONAIS DE DOIS PAVIMENTOS (SOBRADO), ACESSO COM PLATAFORMA, UTILIZAÇÃO DE ARGAMASSA COLANTE. AF_10/2022</t>
  </si>
  <si>
    <t>ESTUCAMENTO DE DENSIDADE ALTA DE PANOS DE FACHADA DO SISTEMA DE PAREDES DE CONCRETO EM EDIFICAÇÕES DE MÚLTIPLOS PAVIMENTOS, ACESSO COM PLATAFORMA OU CADEIRINHA, UTILIZAÇÃO DE ARGAMASSA COLANTE. AF_10/2022</t>
  </si>
  <si>
    <t>ESTUCAMENTO DE DENSIDADE ALTA DE PANOS DE FACHADA DO SISTEMA DE PAREDES DE CONCRETO EM EDIFICAÇÕES DE MÚLTIPLOS PAVIMENTOS, ACESSO COM BALANCIM, UTILIZAÇÃO DE ARGAMASSA COLANTE. AF_10/2022</t>
  </si>
  <si>
    <t>ESTUCAMENTO DE DENSIDADE ALTA DE PANOS DE FACHADA DO SISTEMA DE PAREDES DE CONCRETO EM UNIDADES HABITACIONAIS DE DOIS PAVIMENTOS (SOBRADO), ACESSO COM ANDAIME FACHADEIRO, UTILIZAÇÃO DE ARGAMASSA COLANTE. AF_10/2022</t>
  </si>
  <si>
    <t>ESTUCAMENTO DE DENSIDADE ALTA DE PANOS DE FACHADA DO SISTEMA DE PAREDES DE CONCRETO EM UNIDADES HABITACIONAIS DE DOIS PAVIMENTOS (SOBRADO), ACESSO COM PLATAFORMA, UTILIZAÇÃO DE ARGAMASSA COLANTE. AF_10/2022</t>
  </si>
  <si>
    <t>ESTUCAMENTO DE DENSIDADE ALTA DE PANOS DE FACHADA DO SISTEMA DE PAREDES DE CONCRETO EM UNIDADES HABITACIONAIS DE PAVIMENTO ÚNICO, UTILIZAÇÃO DE ARGAMASSA COLANTE. AF_10/2022</t>
  </si>
  <si>
    <t>PLACA DE OBRA AFIXADA COM PEÇAS DE MADEIRA</t>
  </si>
  <si>
    <t>UNMES</t>
  </si>
  <si>
    <t>DE ELEMENTOS VAZADOS (COBOGO, ETC)</t>
  </si>
  <si>
    <t>07.36</t>
  </si>
  <si>
    <t>07.36.01</t>
  </si>
  <si>
    <t>07.37</t>
  </si>
  <si>
    <t>07.37.01</t>
  </si>
  <si>
    <t>07.38</t>
  </si>
  <si>
    <t>07.38.01</t>
  </si>
  <si>
    <t>07.38.02</t>
  </si>
  <si>
    <t>07.38.03</t>
  </si>
  <si>
    <t>07.38.04</t>
  </si>
  <si>
    <t>INSTALAÇÕES HIDROSSANITÁRIAS</t>
  </si>
  <si>
    <t>13.91</t>
  </si>
  <si>
    <t>13.92</t>
  </si>
  <si>
    <t>13.92.01</t>
  </si>
  <si>
    <t>13.92.02</t>
  </si>
  <si>
    <t>15.63</t>
  </si>
  <si>
    <t>15.63.01</t>
  </si>
  <si>
    <t>18.71</t>
  </si>
  <si>
    <t>18.71.01</t>
  </si>
  <si>
    <t>18.71.02</t>
  </si>
  <si>
    <t>18.71.03</t>
  </si>
  <si>
    <t>18.71.04</t>
  </si>
  <si>
    <t>18.72</t>
  </si>
  <si>
    <t>18.72.01</t>
  </si>
  <si>
    <t>18.72.02</t>
  </si>
  <si>
    <t>18.73</t>
  </si>
  <si>
    <t>18.73.01</t>
  </si>
  <si>
    <t>18.74</t>
  </si>
  <si>
    <t>18.74.06</t>
  </si>
  <si>
    <t>CERCA ALVEN. MOURAO PV  E TELA GALV.#2"FIO12 4 FIOS FARPADO</t>
  </si>
  <si>
    <t>18.74.07</t>
  </si>
  <si>
    <t>CERCA MOURAO PV E TELA GALV.#2"FIO12 E 4 FIOS FARPADO</t>
  </si>
  <si>
    <t>19.91</t>
  </si>
  <si>
    <t>19.91.01</t>
  </si>
  <si>
    <t>19.91.02</t>
  </si>
  <si>
    <t>19.91.03</t>
  </si>
  <si>
    <t>ED-28163</t>
  </si>
  <si>
    <t>DESTOCAMENTO E AFASTAMENTO DE REMANESCENTE ARBÓREO, INCLUSIVE TRANSPORTE E RETIRADA DO MATERIAL ESCAVADO (EM CAÇAMBA)</t>
  </si>
  <si>
    <t>LIMPEZA DE TERRENO, INCLUSIVE CAPINA, RASTELAMENTO COM AFASTAMENTO ATÉ VINTE (20) METROS E QUEIMA CONTROLADA</t>
  </si>
  <si>
    <t>RASTELAMENTO DE ÁREA COM AFASTAMENTO DE ATÉ VINTE (20) METROS, EXCLUSIVE CAPINA OU ROÇADA MANUAL</t>
  </si>
  <si>
    <t>ED-28162</t>
  </si>
  <si>
    <t>ROÇADA MANUAL DE TERRENO COM ROÇADEIRA COSTAL, EXCLUSIVE RASTELAMENTO E QUEIMA</t>
  </si>
  <si>
    <t>DESMATAMENTO, DESTOCAMENTO E LIMPEZA, INCLUSIVE TRANSPORTE ATÉ CINQUENTA (50) METROS</t>
  </si>
  <si>
    <t>CORTE DE ÁRVORE COM MOTOSSERRA, DIÂMETRO DO TRONCO ACIMA DE TRINTA (30) CENTÍMETROS ATÉ CINQUENTA (50) CENTÍMETROS, EXCLUSIVE DESTOCAMENTO E AFASTAMENTO</t>
  </si>
  <si>
    <t>CORTE DE ÁRVORE COM MOTOSSERRA, DIÂMETRO DO TRONCO DE QUINZE (15) CENTÍMETROS ATÉ TRINTA (30) CENTÍMETROS, EXCLUSIVE DESTOCAMENTO E AFASTAMENTO</t>
  </si>
  <si>
    <t>REMOÇÃO DE CALHA EM CHAPA GALVANIZADA OU EM PVC, COM REAPROVEITAMENTO, INCLUSIVE AFASTAMENTO E EMPILHAMENTO, EXCLUSIVE TRANSPORTE E RETIRADA DO MATERIAL REMOVIDO NÃO REAPROVEITÁVEL</t>
  </si>
  <si>
    <t>REMOÇÃO MANUAL DE CONDUTOR EM PVC OU METÁLICO, COM REAPROVEITAMENTO, INCLUSIVE AFASTAMENTO E EMPILHAMENTO, EXCLUSIVE TRANSPORTE E RETIRADA DO MATERIAL REMOVIDO NÃO REAPROVEITÁVEL</t>
  </si>
  <si>
    <t>REMOÇÃO MANUAL DE ENGRADAMENTO PARA TELHA TIPO CALHA ESTRUTURAL EM FIBROCIMENTO, COM REAPROVEITAMENTO, INCLUSIVE AFASTAMENTO E EMPILHAMENTO, EXCLUSIVE TRANSPORTE E RETIRADA DO MATERIAL REMOVIDO NÃO REAPROVEITÁVEL</t>
  </si>
  <si>
    <t>REMOÇÃO MANUAL DE ENGRADAMENTO PARA TELHA TIPO CERÂMICA OU CONCRETO, INCLUSIVE AFASTAMENTO E EMPILHAMENTO, EXCLUSIVE TRANSPORTE E RETIRADA DO MATERIAL REMOVIDO NÃO REAPROVEITÁVEL</t>
  </si>
  <si>
    <t>REMOÇÃO MANUAL DE ENGRADAMENTO PARA TELHA TIPO METÁLICA, PVC OU FIBROCIMENTO, COM REAPROVEITAMENTO, INCLUSIVE AFASTAMENTO E EMPILHAMENTO, EXCLUSIVE TRANSPORTE E RETIRADA DO MATERIAL REMOVIDO NÃO REAPROVEITÁVEL</t>
  </si>
  <si>
    <t>REMOÇÃO MANUAL DE RUFO METÁLICO, COM REAPROVEITAMENTO, INCLUSIVE AFASTAMENTO E EMPILHAMENTO, EXCLUSIVE TRANSPORTE E RETIRADA DO MATERIAL REMOVIDO NÃO REAPROVEITÁVEL</t>
  </si>
  <si>
    <t>REMOÇÃO MANUAL DE TELHA  EM FIBROCIMENTO, TIPO ONDULADA, COM REAPROVEITAMENTO, INCLUSIVE AFASTAMENTO E EMPILHAMENTO, EXCLUSIVE TRANSPORTE E RETIRADA DO MATERIAL REMOVIDO NÃO REAPROVEITÁVEL</t>
  </si>
  <si>
    <t>REMOÇÃO MANUAL DE TELHA CERÂMICA, COM REAPROVEITAMENTO, INCLUSIVE AFASTAMENTO E EMPILHAMENTO, EXCLUSIVE TRANSPORTE E RETIRADA DO MATERIAL REMOVIDO NÃO REAPROVEITÁVEL</t>
  </si>
  <si>
    <t>REMOÇÃO MANUAL DE TELHA METÁLICA OU PVC, COM REAPROVEITAMENTO, INCLUSIVE AFASTAMENTO E EMPILHAMENTO, EXCLUSIVE TRANSPORTE E RETIRADA DO MATERIAL REMOVIDO NÃO REAPROVEITÁVEL</t>
  </si>
  <si>
    <t>DEMOLIÇÃO MANUAL DE TUBULAÇÕES EMBUTIDAS DE REDE (ÁGUA, ELÉTRICA, GASES, ETC.), INCLUSIVE RASGO EM ALVENARIA, REMOÇÃO DE ACESSÓRIOS DE FIXAÇÃO, AFASTAMENTO E EMPILHAMENTO, EXCLUSIVE TRANSPORTE E RETIRADA DO MATERIAL DEMOLIDO</t>
  </si>
  <si>
    <t>REMOÇÃO MANUAL DE INTERFONE, COM REAPROVEITAMENTO, INCLUSIVE AFASTAMENTO E EMPILHAMENTO, EXCLUSIVE TRANSPORTE E RETIRADA DO MATERIAL REMOVIDO NÃO REAPROVEITÁVEL</t>
  </si>
  <si>
    <t>REMOÇÃO MANUAL DE LUMINÁRIA COMERCIAL, EMBUTIDA OU SOBREPOR, COM REAPROVEITAMENTO, INCLUSIVE AFASTAMENTO E EMPILHAMENTO, EXCLUSIVE TRANSPORTE E RETIRADA DO MATERIAL REMOVIDO NÃO REAPROVEITÁVEL</t>
  </si>
  <si>
    <t>REMOÇÃO MANUAL DE LUMINÁRIA COMPACTA (PLAFON, PAINEL LED, ETC.) EMBUTIDA OU SOBREPOR, COM REAPROVEITAMENTO, INCLUSIVE AFASTAMENTO E EMPILHAMENTO, EXCLUSIVE TRANSPORTE E RETIRADA DO MATERIAL REMOVIDO NÃO REAPROVEITÁVEL</t>
  </si>
  <si>
    <t>REMOÇÃO MANUAL DE REDES DE DUTOS PARA CLIMATIZAÇÃO, INCLUSIVE AFASTAMENTO E EMPILHAMENTO, EXCLUSIVE TRANSPORTE E RETIRADA DO MATERIAL REMOVIDO NÃO REAPROVEITÁVEL</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</si>
  <si>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</si>
  <si>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MANUAL DE FORRO DE CHAPA OU PLACA DE GESSO, INCLUSIVE DEMOLIÇÃO DA ESTRUTURA DE SUSTENTAÇÃO, AFASTAMENTO E EMPILHAMENTO, EXCLUSIVE TRANSPORTE E RETIRADA DO MATERIAL DEMOLIDO</t>
  </si>
  <si>
    <t>REMOÇÃO MANUAL DE FORRO DE PLACAS (GESSO, MINERAL, FIBRA, ISOPOR, COLMEIA, PVC, ETC.), COM REAPROVEITAMENTO, INCLUSIVE AFASTAMENTO E EMPILHAMENTO, EXCLUSIVE DEMOLIÇÃO DA ESTRUTURA DE SUSTENTAÇÃO, TRANSPORTE E RETIRADA DO MATERIAL REMOVIDO NÃO REAPROVEITÁVEL</t>
  </si>
  <si>
    <t>REMOÇÃO MANUAL DE FORRO DE PLACAS (GESSO, MINERAL, FIBRA, ISOPOR, COLMEIA, PVC, ETC.), COM REAPROVEITAMENTO, INCLUSIVE DEMOLIÇÃO ESTRUTURA DE SUSTENTAÇÃO, AFASTAMENTO E EMPILHAMENTO, EXCLUSIVE TRANSPORTE E RETIRADA DO MATERIAL REMOVIDO NÃO REAPROVEITÁVEL</t>
  </si>
  <si>
    <t>REMOÇÃO MANUAL DE FORRO DE TÁBUAS DE PINHO, COM REAPROVEITAMENTO, INCLUSIVE AFASTAMENTO E EMPILHAMENTO, EXCLUSIVE REMOÇÃO DA ESTRUTURA DE SUSTENTAÇÃO,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</si>
  <si>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</si>
  <si>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</si>
  <si>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REMOÇÃO MANUAL DE CONJUNTO DE ALIZARES, COM REAPROVEITAMENTO, INCLUSIVE AFASTAMENTO E EMPILHAMENTO, EXCLUSIVE TRANSPORTE E RETIRADA DO MATERIAL REMOVIDO NÃO REAPROVEITÁVEL</t>
  </si>
  <si>
    <t>REMOÇÃO MANUAL DE CONJUNTO DE FERRAGENS (DOBRADIÇAS, FECHADURA E MAÇANETAS), COM REAPROVEITAMENTO, INCLUSIVE AFASTAMENTO E EMPILHAMENTO, EXCLUSIVE TRANSPORTE E RETIRADA DO MATERIAL REMOVIDO NÃO REAPROVEITÁVEL</t>
  </si>
  <si>
    <t>REMOÇÃO MANUAL DE ESQUADRIA EM MADEIRA, COM REAPROVEITAMENTO, INCLUSIVE REMOÇÃO DE MARCO/ALIZAR/GUARNIÇÕES, AFASTAMENTO E EMPILHAMENTO, EXCLUSIVE TRANSPORTE E RETIRADA DO MATERIAL REMOVIDO NÃO REAPROVEITÁVEL</t>
  </si>
  <si>
    <t>REMOÇÃO MANUAL DE ESQUADRIA METÁLICA, COM REAPROVEITAMENTO, INCLUSIVE MARCO/ALIZAR/GUARNIÇÕES, AFASTAMENTO E EMPILHAMENTO, EXCLUSIVE TRANSPORTE E RETIRADA DO MATERIAL REMOVIDO NÃO REAPROVEITÁVEL</t>
  </si>
  <si>
    <t>REMOÇÃO MANUAL DE FOLHA DE PORTA OU JANELA DE MADEIRA OU METÁLICA, COM REAPROVEITAMENTO, INCLUSIVE AFASTAMENTO E EMPILHAMENTO, EXCLUSIVE TRANSPORTE E RETIRADA DO MATERIAL REMOVIDO NÃO REAPROVEITÁVEL</t>
  </si>
  <si>
    <t>REMOÇÃO MANUAL DE MARCO EM MADEIRA OU METÁLICO, COM REAPROVEITAMENTO, INCLUSIVE AFASTAMENTO E EMPILHAMENTO, EXCLUSIVE TRANSPORTE E RETIRADA DO MATERIAL REMOVIDO NÃO REAPROVEITÁVEL</t>
  </si>
  <si>
    <t>DEMOLIÇÃO MANUAL DE IMPERMEABILIZAÇÃO E PROTEÇÃO MECÂNICA, INCLUSIVE AFASTAMENTO E EMPILHAMENTO, EXCLUSIVE TRANSPORTE E RETIRADA DO MATERIAL DEMOLIDO</t>
  </si>
  <si>
    <t>REMOÇÃO DE LOUÇAS (LAVATÓRIO, BANHEIRA, PIA, VASO SANITÁRIO, TANQUE), COM REAPROVEITAMENTO, INCLUSIVE AFASTAMENTO E EMPILHAMENTO, EXCLUSIVE TRANSPORTE E RETIRADA DO MATERIAL REMOVIDO NÃO REAPROVEITÁVEL</t>
  </si>
  <si>
    <t>REMOÇÃO MANUAL DE METAIS COMUNS E ACABAMENTOS (TORNEIRA, ACABAMENTO PARA REGISTRO, SIFÃO, ENGATE FLEXÍVEL, ETC.), COM REAPROVEITAMENTO, INCLUSIVE AFASTAMENTO E EMPILHAMENTO, EXCLUSIVE TRANSPORTE E RETIRADA DO MATERIAL REMOVIDO NÃO REAPROVEITÁVEL</t>
  </si>
  <si>
    <t>REMOÇÃO MANUAL DE METAIS EMBUTIDOS (BASE DE REGISTRO, VÁLVULA DE DESCARGA, TORNEIRA ANTIVANDALISMO, ETC.), COM REAPROVEITAMENTO, INCLUSIVE AFASTAMENTO E EMPILHAMENTO, EXCLUSIVE TRANSPORTE E RETIRADA DO MATERIAL REMOVIDO NÃO REAPROVEITÁVEL</t>
  </si>
  <si>
    <t>DEMOLIÇÃO MANUAL DE ALVENARIA/DIVISÓRIA DE ELEMENTOS VAZADOS (COBOGÓ, ETC. ), INCLUSIVE AFASTAMENTO E EMPILHAMENTO, EXCLUSIVE TRANSPORTE E RETIRADA DO MATERIAL DEMOLIDO</t>
  </si>
  <si>
    <t>DEMOLIÇÃO MANUAL DE DIVISÓRIA COMERCIAL EM LAMINADO, INCLUSIVE AFASTAMENTO E EMPILHAMENTO, EXCLUSIVE TRANSPORTE E RETIRADA DO MATERIAL DEMOLIDO</t>
  </si>
  <si>
    <t>DEMOLIÇÃO MANUAL DE DIVISÓRIA DE MADEIRA, INCLUSIVE AFASTAMENTO E EMPILHAMENTO, EXCLUSIVE TRANSPORTE E RETIRADA DO MATERIAL DEMOLIDO</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</si>
  <si>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</si>
  <si>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</si>
  <si>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</si>
  <si>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MANUAL DE ALVENARIA DE TIJOLO CERÂMICO MACIÇO, INCLUSIVE AFASTAMENTO E EMPILHAMENTO, EXCLUSIVE TRANSPORTE E RETIRADA DO MATERIAL DEMOLIDO</t>
  </si>
  <si>
    <t>DEMOLIÇÃO MANUAL DE ALVENARIA DE TIJOLO CERÂMICO OU BLOCO DE CONCRETO, INCLUSIVE AFASTAMENTO E EMPILHAMENTO, EXCLUSIVE TRANSPORTE E RETIRADA DO MATERIAL DEMOLIDO</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</si>
  <si>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</si>
  <si>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</si>
  <si>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MANUAL DE CONCRETO ARMADO, INCLUSIVE AFASTAMENTO E EMPILHAMENTO, EXCLUSIVE TRANSPORTE E RETIRADA DO MATERIAL DEMOLIDO</t>
  </si>
  <si>
    <t>DEMOLIÇÃO MANUAL DE CONCRETO, SEM ARMAÇÃO, INCLUSIVE AFASTAMENTO E EMPILHAMENTO, EXCLUSIVE TRANSPORTE E RETIRADA DO MATERIAL DEMOLIDO</t>
  </si>
  <si>
    <t>DEMOLIÇÃO MECANIZADA DE CONCRETO ARMADO, COM EQUIPAMENTO ELÉTRICO, INCLUSIVE AFASTAMENTO E EMPILHAMENTO, EXCLUSIVE TRANSPORTE E RETIRADA DO MATERIAL DEMOLIDO</t>
  </si>
  <si>
    <t>DEMOLIÇÃO MECANIZADA DE CONCRETO ARMADO, COM EQUIPAMENTO PNEUMÁTICO, INCLUSIVE AFASTAMENTO E EMPILHAMENTO, EXCLUSIVE TRANSPORTE E RETIRADA DO MATERIAL DEMOLIDO</t>
  </si>
  <si>
    <t>DEMOLIÇÃO MECANIZADA DE CONCRETO, SEM ARMAÇÃO, COM EQUIPAMENTO ELÉTRICO, INCLUSIVE AFASTAMENTO E EMPILHAMENTO, EXCLUSIVE TRANSPORTE E RETIRADA DO MATERIAL DEMOLIDO</t>
  </si>
  <si>
    <t>DEMOLIÇÃO MECANIZADA DE CONCRETO, SEM ARMAÇÃO, COM EQUIPAMENTO PNEUMÁTICO, INCLUSIVE AFASTAMENTO E EMPILHAMENTO, EXCLUSIVE TRANSPORTE E RETIRADA DO MATERIAL DEMOLIDO</t>
  </si>
  <si>
    <t>REMOÇÃO MANUAL DE PADRÃO DE ENTRADA DE ÁGUA, COM REAPROVEITAMENTO, INCLUSIVE AFASTAMENTO E EMPILHAMENTO, EXCLUSIVE TRANSPORTE E RETIRADA DO MATERIAL REMOVIDO NÃO REAPROVEITÁVEL</t>
  </si>
  <si>
    <t>REMOÇÃO MANUAL DE PADRÃO DE ENTRADA DE ENERGIA, COM REAPROVEITAMENTO, INCLUSIVE AFASTAMENTO E EMPILHAMENTO, EXCLUSIVE TRANSPORTE E RETIRADA DO MATERIAL REMOVIDO NÃO REAPROVEITÁVEL</t>
  </si>
  <si>
    <t>DEMOLIÇÃO MANUAL DE LAJE DE CONCRETO ARMADO, COM ESPESSURA DE ATÉ 15CM, INCLUSIVE AFASTAMENTO E EMPILHAMENTO, EXCLUSIVE TRANSPORTE E RETIRADA DO MATERIAL DEMOLIDO</t>
  </si>
  <si>
    <t xml:space="preserve">DEMOLIÇÃO MANUAL DE SARJETA OU SARJETÃO DE CONCRETO, INCLUSIVE AFASTAMENTO E EMPILHAMENTO, EXCLUSIVE TRANSPORTE E RETIRADA DO MATERIAL DEMOLIDO
</t>
  </si>
  <si>
    <t>DEMOLIÇÃO MECANIZADA DE LAJE DE CONCRETO ARMADO, COM ESPESSURA DE ATÉ 15CM, , COM EQUIPAMENTO ELÉTRICO, INCLUSIVE AFASTAMENTO E EMPILHAMENTO, EXCLUSIVE TRANSPORTE E RETIRADA DO MATERIAL DEMOLIDO</t>
  </si>
  <si>
    <t>DEMOLIÇÃO MECANIZADA DE LAJE DE CONCRETO ARMADO, COM ESPESSURA DE ATÉ 15CM, , COM EQUIPAMENTO PNEUMÁTICO, INCLUSIVE AFASTAMENTO E EMPILHAMENTO, EXCLUSIVE TRANSPORTE E RETIRADA DO MATERIAL DEMOLIDO</t>
  </si>
  <si>
    <t>DEMOLIÇÃO MECANIZADA DE REVESTIMENTO ASFÁLTICO, COM EQUIPAMENTO PNEUMÁTICO, INCLUSIVE AFASTAMENTO E EMPILHAMENTO, EXCLUSIVE TRANSPORTE E RETIRADA DO MATERIAL DEMOLIDO</t>
  </si>
  <si>
    <t>REMOÇÃO MANUAL DE ALVENARIA POLIÉDRICA, COM REAPROVEITAMENTO, INCLUSIVE AFASTAMENTO E EMPILHAMENTO, EXCLUSIVE TRANSPORTE E RETIRADA DO MATERIAL REMOVIDO NÃO REAPROVEITÁVEL</t>
  </si>
  <si>
    <t>REMOÇÃO MANUAL DE CALÇADA PORTUGUESA, COM REAPROVEITAMENTO, INCLUSIVE AFASTAMENTO E EMPILHAMENTO, EXCLUSIVE TRANSPORTE E RETIRADA DO MATERIAL REMOVIDO NÃO REAPROVEITÁVEL</t>
  </si>
  <si>
    <t>REMOÇÃO MANUAL DE GUIA DE MEIO-FIO EM PEDRA (GNAISSE, BASALTO, ETC.), COM REAPROVEITAMENTO, INCLUSIVE AFASTAMENTO E EMPILHAMENTO, EXCLUSIVE TRANSPORTE E RETIRADA DO MATERIAL REMOVIDO NÃO REAPROVEITÁVEL</t>
  </si>
  <si>
    <t>REMOÇÃO MANUAL DE GUIA DE MEIO-FIO PRÉ-MOLDADA EM CONCRETO, COM REAPROVEITAMENTO, INCLUSIVE AFASTAMENTO E EMPILHAMENTO, EXCLUSIVE TRANSPORTE E RETIRADA DO MATERIAL REMOVIDO NÃO REAPROVEITÁVEL</t>
  </si>
  <si>
    <t>REMOÇÃO MANUAL DE PAVIMENTO PARALELEPÍPEDO, COM REAPROVEITAMENTO, INCLUSIVE AFASTAMENTO E EMPILHAMENTO, EXCLUSIVE TRANSPORTE E RETIRADA DO MATERIAL REMOVIDO NÃO REAPROVEITÁVEL</t>
  </si>
  <si>
    <t>DEMOLIÇÃO MANUAL DE LAMINADO MELAMÍNICO EM SUPERFÍCIE DE MADEIRA OU PAREDE, INCLUSIVE AFASTAMENTO E EMPILHAMENTO, EXCLUSIVE TRANSPORTE E RETIRADA DO MATERIAL DEMOLIDO</t>
  </si>
  <si>
    <t>DEMOLIÇÃO MANUAL DE REBOCO OU EMBOÇO, COM ESPESSURA DE ATÉ 55MM, INCLUSIVE AFASTAMENTO E EMPILHAMENTO, EXCLUSIVE TRANSPORTE E RETIRADA DO MATERIAL DEMOLIDO</t>
  </si>
  <si>
    <t>DEMOLIÇÃO MANUAL DE REVESTIMENTO CERÂMICO, AZULEJO OU LADRILHO HIDRÁULICO, INCLUSIVE AFASTAMENTO E EMPILHAMENTO, EXCLUSIVE DEMOLIÇÃO DO REBOCO OU EMBOÇO, TRANSPORTE E RETIRADA DO MATERIAL DEMOLIDO</t>
  </si>
  <si>
    <t>DEMOLIÇÃO MANUAL DE REVESTIMENTO DE PEDRA (MÁRMORE, GRANITO, ARDÓSIA, ETC.), INCLUSIVE AFASTAMENTO E EMPILHAMENTO, EXCLUSIVE DEMOLIÇÃO DO REBOCO OU EMBOÇO, TRANSPORTE E RETIRADA DO MATERIAL DEMOLIDO</t>
  </si>
  <si>
    <t>REMOÇÃO MANUAL DE PEITORIL DE MÁRMORE OU GRANITO, COM REAPROVEITAMENTO, INCLUSIVE AFASTAMENTO E EMPILHAMENTO, EXCLUSIVE TRANSPORTE E RETIRADA DO MATERIAL REMOVIDO NÃO REAPROVEITÁVEL</t>
  </si>
  <si>
    <t>DEMOLIÇÃO MANUAL DE PISO CERÂMICO OU LADRILHO HIDRÁULICO, INCLUSIVE AFASTAMENTO E EMPILHAMENTO, EXCLUSIVE DEMOLIÇÃO DE CONTRAPISO, TRANSPORTE E RETIRADA DO MATERIAL DEMOLIDO</t>
  </si>
  <si>
    <t>DEMOLIÇÃO MANUAL DE PISO CIMENTADO OU CONTRAPISO DE ARGAMASSA, COM ESPESSURA MÁXIMA DE 10CM, INCLUSIVE AFASTAMENTO E EMPILHAMENTO, EXCLUSIVE TRANSPORTE E RETIRADA DO MATERIAL DEMOLIDO</t>
  </si>
  <si>
    <t>DEMOLIÇÃO MANUAL DE PISO DE PEDRAS (MÁRMORE, GRANITO, ARDÓSIA, ETC.), INCLUSIVE AFASTAMENTO E EMPILHAMENTO, EXCLUSIVE DEMOLIÇÃO DE CONTRAPISO, TRANSPORTE E RETIRADA DO MATERIAL DEMOLIDO</t>
  </si>
  <si>
    <t>DEMOLIÇÃO MANUAL DE PISO EM GRANILITE/MARMORITE, INCLUSIVE AFASTAMENTO E EMPILHAMENTO, EXCLUSIVE TRANSPORTE E RETIRADA DO MATERIAL DEMOLIDO</t>
  </si>
  <si>
    <t>DEMOLIÇÃO MANUAL DE PISO VINÍLICO, INCLUSIVE AFASTAMENTO E EMPILHAMENTO, EXCLUSIVE TRANSPORTE E RETIRADA DO MATERIAL DEMOLIDO</t>
  </si>
  <si>
    <t>DEMOLIÇÃO MANUAL DE RODAPÉ, INCLUSIVE ARGAMASSA DE ASSENTAMENTO E AFASTAMENTO, EXCLUSIVE TRANSPORTE E RETIRADA DO MATERIAL DEMOLIDO</t>
  </si>
  <si>
    <t>REMOÇÃO MANUAL DE PISO DE TÁBUAS, COM REAPROVEITAMENTO, INCLUSIVE AFASTAMENTO E EMPILHAMENTO, EXCLUSIVE TRANSPORTE E RETIRADA DO MATERIAL REMOVIDO NÃO REAPROVEITÁVEL</t>
  </si>
  <si>
    <t>REMOÇÃO MANUAL DE PISO DE TACO DE MADEIRA, COM REAPROVEITAMENTO, INCLUSIVE AFASTAMENTO E EMPILHAMENTO, EXCLUSIVE TRANSPORTE E RETIRADA DO MATERIAL REMOVIDO NÃO REAPROVEITÁVEL</t>
  </si>
  <si>
    <t>REMOÇÃO MANUAL DE SOLEIRA DE MÁRMORE OU GRANITO, COM REAPROVEITAMENTO, INCLUSIVE AFASTAMENTO E EMPILHAMENTO, EXCLUSIVE TRANSPORTE E RETIRADA DO MATERIAL REMOVIDO NÃO REAPROVEITÁVEL</t>
  </si>
  <si>
    <t>REMOÇÃO MANUAL DE ALAMBRADO METÁLICO, COM REAPROVEITAMENTO, INCLUSIVE AFASTAMENTO E EMPILHAMENTO, EXCLUSIVE TRANSPORTE E RETIRADA DO MATERIAL REMOVIDO NÃO REAPROVEITÁVEL</t>
  </si>
  <si>
    <t>REMOÇÃO MANUAL DE CERCA, COM REAPROVEITAMENTO, INCLUSIVE AFASTAMENTO E EMPILHAMENTO, EXCLUSIVE TRANSPORTE E RETIRADA DO MATERIAL REMOVIDO NÃO REAPROVEITÁVEL</t>
  </si>
  <si>
    <t xml:space="preserve">REMOÇÃO MANUAL DE CONCERTINA, COM DIÂMETRO DE ATÉ 730MM, COM REAPROVEITAMENTO, INCLUSIVE AFASTAMENTO E EMPILHAMENTO, EXCLUSIVE TRANSPORTE E RETIRADA DO MATERIAL REMOVIDO NÃO REAPROVEITÁVEL
</t>
  </si>
  <si>
    <t>REMOÇÃO MANUAL DE VIDRO EM ESQUADRIAS, COM REAPROVEITAMENTO, INCLUSIVE LIMPEZA DO ENCAIXE, AFASTAMENTO E EMPILHAMENTO, EXCLUSIVE TRANSPORTE E RETIRADA DO MATERIAL REMOVIDO NÃO REAPROVEITÁVEL</t>
  </si>
  <si>
    <t>REMOÇÃO MANUAL DE QUADRO NEGRO, COM REAPROVEITAMENTO, INCLUSIVE AFASTAMENTO E EMPILHAMENTO, EXCLUSIVE TRANSPORTE E RETIRADA DO MATERIAL REMOVIDO NÃO REAPROVEITÁVEL</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</si>
  <si>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</si>
  <si>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</si>
  <si>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</si>
  <si>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</si>
  <si>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</si>
  <si>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</si>
  <si>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LIGAÇÃO PROVISÓRIA COM ENTRADA DE ENERGIA AÉREA, PADRÃO CEMIG, CARGA INSTALADA DE 15,1KVA ATÉ 30KVA, TRIFÁSICO, COM SAÍDA SUBTERRÂNEA, INCLUSIVE POSTE, CAIXA PARA MEDIDOR, DISJUNTOR, BARRAMENTO, ATERRAMENTO E ACESSÓRIOS</t>
  </si>
  <si>
    <t>ÁREA COBERTA EM TELHA FIBROCIMENTO PARA CENTRAL DE CORTE/DOBRA/MONTAGEM EM CANTEIRO DE OBRAS, INCLUSIVE BANCADA E INSTALAÇÕES ELÉTRICAS, EXCLUSIVE VEDAÇÕES LATERAIS</t>
  </si>
  <si>
    <t>MOBILIZAÇÃO E DESMOBILIZAÇÃO DE CONTAINER, INCLUSIVE CARGA, DESCARGA E TRANSPORTE EM CAMINHÃO CARROCERIA COM GUINDAUTO (MUNCK), EXCLUSIVE LOCAÇÃO DO CONTAINER</t>
  </si>
  <si>
    <t>ED-17989</t>
  </si>
  <si>
    <t>LOCAÇÃO DE OBRA COM GABARITO DE TÁBUAS CORRIDAS PONTALETADAS A CADA 2,00M, REAPROVEITAMENTO (2X), INCLUSIVE ACOMPANHAMENTO DE EQUIPE TOPOGRÁFICA PARA MARCAÇÃO DE PONTO TOPOGRÁFICO</t>
  </si>
  <si>
    <t>LOCAÇÃO TOPOGRÁFICA ACIMA DE CINQUENTA (50) PONTOS REFERENCIAIS, INCLUSIVE ESTACA (PIQUETE) DE MARCAÇÃO</t>
  </si>
  <si>
    <t>LOCAÇÃO TOPOGRÁFICA DE VINTE UM (21) ATÉ CINQUENTA (50) PONTOS REFERENCIAIS, INCLUSIVE ESTACA (PIQUETE) DE MARCAÇÃO</t>
  </si>
  <si>
    <t>LOCAÇÃO TOPOGRÁFICA PARA ATÉ VINTE (20) PONTOS REFERENCIAIS, INCLUSIVE ESTACA (PIQUETE) DE MARCAÇÃO</t>
  </si>
  <si>
    <t>CERCA COM MOURÕES DE MADEIRA ROLIÇA,  COM CINCO (5) FIOS DE ARAME FARPADO, BWG 14 (2,0MM), ALTURA DE 150CM, INCLUSIVE ESCAVAÇÃO, REATERRO COMPACTADO E FORNECIMENTO</t>
  </si>
  <si>
    <t>REMANEJAMENTO DE TAPUME FIXO DE PROTEÇÃO PARA FECHAMENTO DE OBRA, INCLUSIVE ESCAVAÇÃO MANUAL E REATERRO COMPACTADO</t>
  </si>
  <si>
    <t>TAPUME FIXO DE PROTEÇÃO PARA FECHAMENTO DE OBRA EM CHAPA DE COMPENSADO, ESP. 12MM, COM MÓDULO NA DIMENSÃO DE (110X220)CM, INCLUSIVE PINTURA LÁTEX (PVA) COM DUAS (2) DEMÃOS, EXCLUSIVE ABERTURA PARA PORTÃO</t>
  </si>
  <si>
    <t>TAPUME FIXO DE PROTEÇÃO PARA FECHAMENTO DE OBRA EM TELA GALVANIZADA, COM TRAMA LOSANGULAR DE 2"X2", FIO BWG 14, COM MÓDULO NA DIMENSÃO DE (300X220)CM, INCLUSIVE PINTURA ESMALTE COM DUAS (2) DEMÃOS, EXCLUSIVE ABERTURA PARA PORTÃO</t>
  </si>
  <si>
    <t xml:space="preserve">FITA ZEBRADA AMARELA PARA SINALIZAÇÃO ISOLAMENTO DE ÁREA, EXCLUSIVE SUPORTE PARA SUSTENTAÇÃO, INCLUSIVE FIXAÇÃO E FORNECIMENTO
</t>
  </si>
  <si>
    <t>ED-28530</t>
  </si>
  <si>
    <t xml:space="preserve">ANDAIME EM CAVALETE METÁLICO PARA ALVENARIA, COM CHAPA DE COMPENSADO E TÁBUA, COM REAPROVEITAMENTO, INCLUSIVE MONTAGEM/DESMONTAGEM E REMANEJAMENTO
</t>
  </si>
  <si>
    <t>ED-28533</t>
  </si>
  <si>
    <t>CONDUTOR/DUTO DE ENTULHO EM POLIETILENO, INCLUSIVE ACESSÓRIOS DE FIXAÇÃO, SUPORTES, MONTAGEM/DESMONTAGEM E REMANEJAMENTO</t>
  </si>
  <si>
    <t xml:space="preserve">TELA DE PROTEÇÃO, TIPO FACHADEIRA, INSTALADA EM ANDAIME METÁLICO PARA FACHADA, EXCLUSIVE ANDAIME METÁLICO, INCLUSIVE ACESSÓRIOS DE FIXAÇÃO
</t>
  </si>
  <si>
    <t>TELA PARA PROTEÇÃO DE FACHADA EM POLIETILENO, EXCLUSIVE BANDEJA SALVA VIDAS, INCLUSIVE ACESSÓRIOS DE FIXAÇÃO</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</si>
  <si>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</si>
  <si>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</si>
  <si>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</si>
  <si>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</si>
  <si>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U</t>
  </si>
  <si>
    <t>PAREDE EM CHAPA DE GESSO ACARTONADO (DRYWALL), DIVISÃO ENTRE ÁREAS SECA E ÚMIDA DE UMA MESMA UNIDADE (ST/RU), ESP. 115 MM, INCLUSIVE MONTANTES, GUIAS E ACESSÓRIOS, EXCLUSIVE ISOLANTE TÉRMICO/ACÚSTICO</t>
  </si>
  <si>
    <t>PAREDE EM CHAPA DE GESSO ACARTONADO (DRYWALL), DIVISÃO ENTRE ÁREAS SECAS DE UMA MESMA UNIDADE (ST/ST), ESP. 115 MM, INCLUSIVE MONTANTES, GUIAS E ACESSÓRIOS, EXCLUSIVE ISOLANTE TÉRMICO/ACÚSTICO</t>
  </si>
  <si>
    <t>PAREDE EM CHAPA DE GESSO ACARTONADO (DRYWALL), DIVISÃO ENTRE ÁREAS UMIDAS DE UMA MESMA UNIDADE (RU/RU), ESP. 115 MM, INCLUSIVE MONTANTES, GUIAS E ACESSÓRIOS, EXCLUSIVE ISOLANTE TÉRMICO/ACÚSTICO</t>
  </si>
  <si>
    <t>BATE MACA EM MADEIRA, INCLUSIVE ACESSÓRIO DE FIXAÇÃO E APLICAÇÃO DE VERNIZ SINTÉTICO MARÍTIMO, DUAS (2) DEMÃOS, ACABAMENTO TIPO FOSCO</t>
  </si>
  <si>
    <t>PORTA CORTA-FOGO, COLOCAÇÃO E ACABAMENTO, DE ABRIR, DUAS FOLHAS COM DOBRADIÇA ESPECIAL, MOLA DE FECHAMENTO, FECHADURA, MAÇANETA E DEMAIS FERRAGENS DE ACABAMENTO, DIMENSÕES 1,600 X 2,10 M</t>
  </si>
  <si>
    <t>RUFO E CONTRARRUFO EM CHAPA GALVANIZADA, ESP. 0,5MM (GSG-26), COM DESENVOLVIMENTO DE 15CM, INCLUSIVE IÇAMENTO MANUAL VERTICAL</t>
  </si>
  <si>
    <t>RUFO E CONTRARRUFO EM CHAPA GALVANIZADA, ESP. 0,5MM (GSG-26), COM DESENVOLVIMENTO DE 20CM, INCLUSIVE IÇAMENTO MANUAL VERTICAL</t>
  </si>
  <si>
    <t>RUFO E CONTRARRUFO EM CHAPA GALVANIZADA, ESP. 0,65MM (GSG-24), COM DESENVOLVIMENTO DE 15CM, INCLUSIVE IÇAMENTO MANUAL VERTICAL</t>
  </si>
  <si>
    <t>RUFO E CONTRARRUFO EM CHAPA GALVANIZADA, ESP. 0,65MM (GSG-24), COM DESENVOLVIMENTO DE 20CM, INCLUSIVE IÇAMENTO MANUAL VERTICAL</t>
  </si>
  <si>
    <t>RUFO E CONTRARRUFO EM CHAPA GALVANIZADA, ESP. 0,65MM (GSG-24), COM DESENVOLVIMENTO DE 25CM, INCLUSIVE IÇAMENTO MANUAL VERTICAL</t>
  </si>
  <si>
    <t>RUFO E CONTRARRUFO EM CHAPA GALVANIZADA, ESP. 0,65MM (GSG-24), COM DESENVOLVIMENTO DE 33CM, INCLUSIVE IÇAMENTO MANUAL VERTICAL</t>
  </si>
  <si>
    <t>RUFO E CONTRARRUFO EM CHAPA GALVANIZADA, ESP. 0,65MM (GSG-24), COM DESENVOLVIMENTO DE 50CM, INCLUSIVE IÇAMENTO MANUAL VERTICAL</t>
  </si>
  <si>
    <t>RUFO E CONTRARRUFO EM CHAPA GALVANIZADA, ESP. 0,65MM (GSG-24), COM DESENVOLVIMENTO DE 60CM, INCLUSIVE IÇAMENTO MANUAL VERTICAL</t>
  </si>
  <si>
    <t>RUFO E CONTRARRUFO EM CHAPA GALVANIZADA, ESP. 0,65MM (GSG-24), COM DESENVOLVIMENTO DE 70CM, INCLUSIVE IÇAMENTO MANUAL VERTICAL</t>
  </si>
  <si>
    <t>ED-28551</t>
  </si>
  <si>
    <t>CONDUTOR DE ÁGUAS PLUVIAIS RETANGULAR (43X85MM) EM AÇO GALVANIZADO, CHAPA 28, INCLUSIVE CONEXÕES E SUPORTES</t>
  </si>
  <si>
    <t>FORRO EM CHAPA DE GESSO ACARTONADA, ESP. 12,5MM, COM FIXAÇÃO DO TIPO ESTRUTURADA EM PERFIL METÁLICO, EXCLUSIVE PERFIL TABICA, SANCA E MOLDURA, INCLUSIVE ACESSÓRIOS E FIXAÇÃO</t>
  </si>
  <si>
    <t>FORRO EM CHAPA DE GESSO ACARTONADO, ESP. 12,5MM, COM FIXAÇÃO DO TIPO ARAMADO, EXCLUSIVE PERFIL TABICA, SANCA E MOLDURA, INCLUSIVE ACESSÓRIOS E FIXAÇÃO</t>
  </si>
  <si>
    <t>FORRO EM PLACA DE GESSO LISO, DIMENSÃO (60X60)CM,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</si>
  <si>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</si>
  <si>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</si>
  <si>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ED-28728</t>
  </si>
  <si>
    <t>FORRO EM RÉGUA DE PVC, LARGURA 20CM, NA COR BRANCA, INCLUSIVE ESTRUTURA DE FIXAÇÃO E PENDURAIS METÁLICOS E ACESSÓRIOS DE FIXAÇÃO, EXCLUSIVE RODAFORRO OU MOLDURA</t>
  </si>
  <si>
    <t>ED-28751</t>
  </si>
  <si>
    <t>RODAFORRO EM PVC, TIPO "U", NA COR BRANCA, PARA FORRO EM RÉGUA DE PVC, INCLUSIVE ACESSÓRIOS DE FIXAÇÃO</t>
  </si>
  <si>
    <t>PREPARAÇÃO PARA EMASSAMENTO OU PINTURA (LÁTEX/ACRÍLICA) EM PAREDE OU FORRO EM CHAPA DE GESSO ACARTONADO (DRYWALL), INCLUSIVE UMA (1) DEMÃO DE SELADOR ACRÍLICO</t>
  </si>
  <si>
    <t>EMASSAMENTO EM PAREDE EM CHAPA DE GESSO ACARTONADO (DRYWALL) COM MASSA ACRÍLICA, UMA (1) DEMÃO, INCLUSIVE LIXAMENTO PARA PINTURA</t>
  </si>
  <si>
    <t>EMASSAMENTO EM PAREDE EM CHAPA DE GESSO ACARTONADO (DRYWALL) COM MASSA CORRIDA (PVA), UMA (1) DEMÃO, INCLUSIVE LIXAMENTO PARA PINTURA</t>
  </si>
  <si>
    <t>ED-28438</t>
  </si>
  <si>
    <t>PINTURA ESMALTE EM SUPERFÍCIE DE MADEIRA, DUAS (2) DEMÃOS, EXCLUSIVE FUNDO NIVELADOR E MASSA A ÓLEO</t>
  </si>
  <si>
    <t>ED-28437</t>
  </si>
  <si>
    <t>PINTURA ESMALTE EM SUPERFÍCIE DE MADEIRA, DUAS (2) DEMÃOS, INCLUSIVE UMA (1) DEMÃO DE FUNDO NIVELADOR, EXCLUSIVE MASSA A ÓLEO</t>
  </si>
  <si>
    <t>APLICAÇÃO DE CERA EM ESQUADRIAS DE MADEIRA, TRÊS (3) DEMÃOS, INCLUSIVE APLICAÇÃO DE SELADOR PARA MADEIRA</t>
  </si>
  <si>
    <t>APLICAÇÃO DE CERA EM RODAPÉS COM ALTURA DE 10 CM, TRÊS (3) DEMÃOS, INCLUSIVE APLICAÇÃO DE SELADOR PARA MADEIRA</t>
  </si>
  <si>
    <t>CHUVEIRO ELÉTRICO BRANCO, TENSÃO 127V/220V, POTÊNCIA 4600W/5500W, INCLUSIVE BRAÇO, FORNECIMENTO E INSTALAÇÃO</t>
  </si>
  <si>
    <t>CHUVEIRO ELÉTRICO COM RESISTÊNCIA BLINDADA, TENSÃO 127V/220V, POTÊNCIA 5500W/6800W, INCLUSIVE BRAÇO, FORNECIMENTO E INSTALAÇÃO</t>
  </si>
  <si>
    <t>CHUVEIRO ELÉTRICO CROMADO, TENSÃO 127V/220V, POTÊNCIA 5500W/6800W, INCLUSIVE BRAÇO, FORNECIMENTO E INSTALAÇÃO</t>
  </si>
  <si>
    <t>CABO DE COBRE NU # 10 MM2, ENTERRADO, EXCLUSIVE ESCAVAÇÃO E REATERRO</t>
  </si>
  <si>
    <t>CABO DE COBRE NU # 16 MM2, ENTERRADO, EXCLUSIVE ESCAVAÇÃO E REATERRO</t>
  </si>
  <si>
    <t>CABO DE COBRE NU # 25 MM2, ENTERRADO, EXCLUSIVE ESCAVAÇÃO E REATERRO</t>
  </si>
  <si>
    <t>CABO DE COBRE NU # 35 MM2, ENTERRADO, EXCLUSIVE ESCAVAÇÃO E REATERRO</t>
  </si>
  <si>
    <t>CABO DE COBRE NU # 50 MM2, ENTERRADO, EXCLUSIVE ESCAVAÇÃO E REATERRO</t>
  </si>
  <si>
    <t>CABO DE COBRE NU # 70 MM2, ENTERRADO, EXCLUSIVE ESCAVAÇÃO E REATERRO</t>
  </si>
  <si>
    <t>CABO DE COBRE NU # 95 MM2, ENTERRADO, EXCLUSIVE ESCAVAÇÃO E REATERRO</t>
  </si>
  <si>
    <t>CAIXA DE LIGAÇÃO/PASSAGEM EM PVC RÍGIDO PARA ELETRODUTO, DIMENSÕES 4"X2", EMBUTIDA EM PAREDE EM CHAPA DE GESSO ACARTONADO (DRYWALL), INCLUSIVE FORNECIMENTO E INSTALAÇÃO</t>
  </si>
  <si>
    <t>CAIXA DE LIGAÇÃO/PASSAGEM EM PVC RÍGIDO PARA ELETRODUTO, DIMENSÕES 4"X4", EMBUTIDA EM PAREDE EM CHAPA DE GESSO ACARTONADO (DRYWALL), INCLUSIVE FORNECIMENTO E INSTALAÇÃO</t>
  </si>
  <si>
    <t>CAIXA DE TELEFONIA, NÚMERO 2, DIMENSÃO (20X20)CM, EM CHAPA DE AÇO GALVANIZADO, TIPO SOBREPOR COM FECHO, INCLUSIVE ACESSÓRIOS E INSTALAÇÃO</t>
  </si>
  <si>
    <t>CAIXA DE TELEFONIA, NÚMERO 3, DIMENSÃO (40X40)CM, EM CHAPA DE AÇO GALVANIZADO, TIPO EMBUTIR COM FECHO, INCLUSIVE ASSENTAMENTO E ACESSÓRIOS</t>
  </si>
  <si>
    <t>CAIXA DE TELEFONIA, NÚMERO 3, DIMENSÃO (40X40)CM, EM CHAPA DE AÇO GALVANIZADO, TIPO SOBREPOR COM FECHO, INCLUSIVE ACESSÓRIOS E INSTALAÇÃO</t>
  </si>
  <si>
    <t>CAIXA DE TELEFONIA, NÚMERO 4, DIMENSÃO (60X60)CM, EM CHAPA DE AÇO GALVANIZADO, TIPO EMBUTIR COM FECHO, INCLUSIVE ACESSÓRIOS E INSTALAÇÃO</t>
  </si>
  <si>
    <t>CAIXA DE TELEFONIA, NÚMERO 4, DIMENSÃO (60X60)CM, EM CHAPA DE AÇO GALVANIZADO, TIPO SOBREPOR COM FECHO, INCLUSIVE ACESSÓRIOS E INSTALAÇÃO</t>
  </si>
  <si>
    <t>CAIXA DE TELEFONIA, NÚMERO 5, DIMENSÃO (80X80)CM, EM CHAPA DE AÇO GALVANIZADO, TIPO EMBUTIR COM FECHO, INCLUSIVE ACESSÓRIOS E INSTALAÇÃO</t>
  </si>
  <si>
    <t>CAIXA DE TELEFONIA, NÚMERO 5, DIMENSÃO (80X80)CM, EM CHAPA DE AÇO GALVANIZADO, TIPO SOBREPOR COM FECHO, INCLUSIVE ACESSÓRIOS E INSTALAÇÃO</t>
  </si>
  <si>
    <t>ED-29066</t>
  </si>
  <si>
    <t>CAIXA DE TELEFONIA, NÚMERO 7, DIMENSÃO (120X120)CM, EM CHAPA DE AÇO GALVANIZADO, TIPO EMBUTIR COM FECHO, INCLUSIVE ACESSÓRIOS E INSTALAÇÃO</t>
  </si>
  <si>
    <t>CAIXA DE TELEFONIA, NÚMERO 8, DIMENSÃO (150X150)CM, EM CHAPA DE AÇO GALVANIZADO, TIPO EMBUTIR COM FECHO, INCLUSIVE ACESSÓRIOS E INSTALAÇÃO</t>
  </si>
  <si>
    <t>CAIXA PRÉ-MOLDADA PARA ENTRADA TELEFÔNICA SUBTERRÂNEA, TIPO R1, MEDIDAS INTERNAS (60X35X50)CM, INCLUSIVE ESCAVAÇÃO, APILOAMENTO, LASTRO DE BRITA, REATERRO E TRANSPORTE E RETIRADA DO MATERIAL ESCAVADO (EM CAÇAMBA)</t>
  </si>
  <si>
    <t>CAIXA PRÉ-MOLDADA PARA ENTRADA TELEFÔNICA SUBTERRÂNEA, TIPO R2, MEDIDAS INTERNAS (107X52X50)CM, INCLUSIVE ESCAVAÇÃO, APILOAMENTO, LASTRO DE BRITA, REATERRO E TRANSPORTE E RETIRADA DO MATERIAL ESCAVADO (EM CAÇAMBA)</t>
  </si>
  <si>
    <t>CAIXA SUBTERRÂNEA, TIPO P20, EM FERRO FUNDIDO COM TAMPA, INCLUSIVE ESCAVAÇÃO, REATERRO E TRANSPORTE E RETIRADA DO MATERIAL ESCAVADO (EM CAÇAMBA</t>
  </si>
  <si>
    <t>ED-28593</t>
  </si>
  <si>
    <t>CAIXA PARA PROTEÇÃO GERAL, TIPO CM-8, DIMENSÕES CONFORME PADRÃO CEMIG, EXCLUSIVE BARRAMENTO E DISJUNTOR, INCLUSIVE INSTALAÇÃO</t>
  </si>
  <si>
    <t>REGISTRO DE BLOQUEIO EM LATÃO, DIÂMETRO DE 1/2"X1/2", ROSCA NPT, BAIXA PRESSÃO, INCLUSIVE ACESSÓRIOS DE VEDAÇÃO</t>
  </si>
  <si>
    <t>REGISTRO REGULADOR DE GÁS EM LATÃO, DIÂMETRO ENTRADA DE 1/4" COM ROSCA NPT, SAÍDA EM TERMINAL DE MANGUEIRA DE 3/8", INCLUSIVE ACESSÓRIOS DE VEDAÇÃO</t>
  </si>
  <si>
    <t xml:space="preserve">COLETOR DE GÁS COM DUAS (2) SAÍDAS, EM AÇO PRETO, SCHEDULE 40, DIÂMETRO SAÍDA 1/2" (21,34MM), COM ACABAMENTO EM PINTURA ELETROSTÁTICA, INCLUSIVE ACESSÓRIOS DE VEDAÇÃO
</t>
  </si>
  <si>
    <t>COLETOR DE GÁS COM TRÊS (3) SAÍDAS, EM AÇO PRETO, SCHEDULE 40, DIÂMETRO SAÍDA 1/2" (21,34MM), COM ACABAMENTO EM PINTURA ELETROSTÁTICA, INCLUSIVE ACESSÓRIOS DE VEDAÇÃO</t>
  </si>
  <si>
    <t>NIPLE DE REDUÇÃO 1/2"X1/8" EM LATÃO, ROSCA NPT, INCLUSIVE ACESSÓRIOS DE VEDAÇÃO</t>
  </si>
  <si>
    <t>NIPLE DE REDUÇÃO 1/2"X3/8" EM LATÃO, ROSCA NPT, INCLUSIVE ACESSÓRIOS DE VEDAÇÃO</t>
  </si>
  <si>
    <t>NIPLE DUPLO EM FERRO MALEÁVEL, DIÂMETRO 1/2"(15MM), COM ACABAMENTO GALVANIZADO, CLASSE DE PRESSÃO 300LBS, ROSCA NPT, INCLUSIVE ACESSÓRIOS DE VEDAÇÃO</t>
  </si>
  <si>
    <t>TAMPÃO EM FERRO MALEÁVEL, DIÂMETRO 1/2"(15MM), COM ACABAMENTO GALVANIZADO, CLASSE DE PRESSÃO 300LBS, ROSCA NPT, INCLUSIVE ACESSÓRIOS DE VEDAÇÃO</t>
  </si>
  <si>
    <t>ESPELHO CRISTAL COM MOLDURA EM ALUMÍNIO, DIMENSÃO (60X90)CM, COM ESP. 4MM, INCLUSIVE FIXAÇÃO COM ADESIVO/SELANTE A BASE DE POLIURETANO, FORNECIMENTO E INSTALAÇÃO</t>
  </si>
  <si>
    <t>ESPELHO CRISTAL, DIMENSÃO (40X60)CM, COM ESP. 4MM, EM ACABAMENTO LAPIDADO, INCLUSIVE FIXAÇÃO COM PARAFUSO TIPO FINESSON, FORNECIMENTO E INSTALAÇÃO</t>
  </si>
  <si>
    <t>ESPELHO CRISTAL, DIMENSÃO (60X90)CM, COM ESP. 4MM, EM ACABAMENTO LAPIDADO, INCLUSIVE FIXAÇÃO COM PARAFUSO TIPO FINESSON, FORNECIMENTO E INSTALAÇÃO</t>
  </si>
  <si>
    <t>ED-29090</t>
  </si>
  <si>
    <t>DESCARGA DE CAMINHÃO, PARA ELEMENTOS DE VIGA OU TABULEIRO PARA PONTE, INCLUSIVE DESCARGA DE PERFIS LONGARINAS, TRANSVERSINAS, CHAPAS E ACESSÓRIOS, EXCLUSIVE FORNECIMENTO E TRANSPORTE</t>
  </si>
  <si>
    <t>ED-27791</t>
  </si>
  <si>
    <t>FORNECIMENTO DE ESTRUTURA METÁLICA EM PERFIL SOLDADO PARA PONTES, EM AÇO PATINÁVEL, INCLUSIVE FABRICAÇÃO, EXCLUSIVE TRANSPORTE E LANÇAMENTO</t>
  </si>
  <si>
    <t>LANÇAMENTO DE VIGA PARA PONTE, EXCLUSIVE FORNECIMENTO, DESCARGA E TRANSPORTE - PROJETO PADRÃO SEINFRA-MG</t>
  </si>
  <si>
    <t>ED-29091</t>
  </si>
  <si>
    <t>TRANSPORTE DE VIGA OU TABULEIRO PARA PONTE (CUSTO FIXO), INCLUSIVE CARGA, EXCLUSIVE FORNECIMENTO , DESCARGA E TRANSPORTE EM QUILÔMETRO RODADO (CUSTO VARIÁVEL)</t>
  </si>
  <si>
    <t>ED-29092</t>
  </si>
  <si>
    <t>TRANSPORTE DE VIGA OU TABULEIRO PARA PONTE (CUSTO VARIÁVEL), EXCLUSIVE FORNECIMENTO , DESCARGA E CUSTO FIXO DE TRANSPORTE</t>
  </si>
  <si>
    <t>TRANSPORTE DE MATERIAL DEMOLIDO EM CAÇAMBA, EXCLUSIVE CARGA MANUAL OU MECÂNICA</t>
  </si>
  <si>
    <t>TRANSPORTE DE MATERIAL DEMOLIDO EM CAÇAMBA (MUNICÍPIO: BELO HORIZONTE), EXCLUSIVE CARGA MANUAL OU MECÂNICA</t>
  </si>
  <si>
    <t>RÉGUA PARA PROTEÇÃO DE PAREDE, LARGURA 10CM, EM MADEIRA, COM ACABAMENTO EM CANTO BOLEADO, EXCLUSIVE APLICAÇÃO DE VERNIZ, INCLUSIVE ACESSÓRIOS PARA FIXAÇÃO</t>
  </si>
  <si>
    <t>ED-28562</t>
  </si>
  <si>
    <t>ED-28561</t>
  </si>
  <si>
    <t>TOPÓGRAFO COM ENCARGOS COMPLEMENTARES</t>
  </si>
  <si>
    <t>RO-44617</t>
  </si>
  <si>
    <t>RO-44124</t>
  </si>
  <si>
    <t>RO-44166</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</si>
  <si>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</si>
  <si>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</si>
  <si>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</si>
  <si>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</si>
  <si>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</si>
  <si>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PLANILHA ORÇAMENTÁRIA PARA REFORMA E/OU AMPLIAÇÃO DE PATRIMÔNIOS HISTÓRICOS - ÁREA DE 4.001 M2 A 6.000 M2</t>
  </si>
  <si>
    <t>ESPECIFICAÇÃO DOS MATERIAIS COM MEMORIAL DESCRITIVO DE CADA AMBIENTE E EQUIPAMENTOS PARA REFORMA E/OU AMPLIAÇÃO DE PATRIMÔNIOS HISTÓRICOS - ÁREA DE 4.001 M2 A 6.000 M2</t>
  </si>
  <si>
    <t>CO-28390</t>
  </si>
  <si>
    <t>CO-28389</t>
  </si>
  <si>
    <t>CO-28388</t>
  </si>
  <si>
    <t>M2*KM</t>
  </si>
  <si>
    <t>HORA</t>
  </si>
  <si>
    <t>M3*KM</t>
  </si>
  <si>
    <t>HXH</t>
  </si>
  <si>
    <t>04.30.14</t>
  </si>
  <si>
    <t>E= 15 CM PREENCHIDO COM CONCRETO  (20MPA)</t>
  </si>
  <si>
    <t>04.30.15</t>
  </si>
  <si>
    <t>E= 20 CM PREENCHIDO COM CONCRETO  (20MPA)</t>
  </si>
  <si>
    <t>07.39</t>
  </si>
  <si>
    <t>07.39.01</t>
  </si>
  <si>
    <t>CX. ALVENARIA 30X30X50CM C/TAMPA FERRO P/REGISTRO (C X L X H)</t>
  </si>
  <si>
    <t>CX. ALVENARIA 50X50X50 CM PARA HIDROMETRO C/ TAMPA (C X L X H)</t>
  </si>
  <si>
    <t>CX. SIFONADA PVC C/GRELHA QUADR/RED. 150X150X50 MM (DIAM. X H X DIAM. SAÍDA)</t>
  </si>
  <si>
    <t>CX. SIFONADA PVC C/GRELHA QUADR/RED. 150X185X75 MM (DIAM. X H X DIAM. SAÍDA)</t>
  </si>
  <si>
    <t>CX. SIFONADA PVC C/GRELHA REDONDA 100X100X50 MM (DIAM. X H X DIAM. SAÍDA)</t>
  </si>
  <si>
    <t>CX. SIFONADA PVC C/ TAMPA CEGA 250X172X50 MM (DIAM. X H X DIAM. SAÍDA)</t>
  </si>
  <si>
    <t>CX. SIFONADA PVC C/ TAMPA CEGA 250X230X75 MM (DIAM. X H X DIAM. SAÍDA)</t>
  </si>
  <si>
    <t>CAIXA SIFONADA PVC 100X150X50MM (DIAM. X H X DIAM. SAÍDA)</t>
  </si>
  <si>
    <t>10.41.11</t>
  </si>
  <si>
    <t>CAIXA DE DESCARGA EXTERNA ALTA 6 A 9 LITROS</t>
  </si>
  <si>
    <t>TIPO 1 -  60 X  40 X  60 CM (C X L X H)</t>
  </si>
  <si>
    <t>TIPO 1 -  60 X  40 X  80 CM (C X L X H)</t>
  </si>
  <si>
    <t>TIPO 1 -  80 X  40 X  60 CM (C X L X H)</t>
  </si>
  <si>
    <t>TIPO 1 -  80 X  40 X  80 CM (C X L X H)</t>
  </si>
  <si>
    <t>TIPO 1 - 100 X  40 X  60 CM (C X L X H)</t>
  </si>
  <si>
    <t>TIPO 1 - 100 X  40 X  80 CM (C X L X H)</t>
  </si>
  <si>
    <t>PISO DE TRANSIÇÃO</t>
  </si>
  <si>
    <t xml:space="preserve">PISO DE CONCRETO </t>
  </si>
  <si>
    <t>ACADEMIA A CÉU ABERTO</t>
  </si>
  <si>
    <t>18.76</t>
  </si>
  <si>
    <t>COLETOR DE RESÍDUO LEVE - LIXEIRA</t>
  </si>
  <si>
    <t>18.76.01</t>
  </si>
  <si>
    <t>CESTO COLETOR RESÍDUO (LIXEIRA) METÁLICO CILINDRICO DIÂMETRO 220 MM, PADRÃO SLU MC22</t>
  </si>
  <si>
    <t>18.76.02</t>
  </si>
  <si>
    <t>CESTO COLETOR RESÍDUO (LIXEIRA) METÁLICO CILINDRICO DIÂMETRO 250 MM, PADRÃO SLU MC25</t>
  </si>
  <si>
    <t>18.76.03</t>
  </si>
  <si>
    <t>CESTO COLETOR RESÍDUO (LIXEIRA) METÁLICO SIMPLES QUADRADO PADRÃO SLU MQS</t>
  </si>
  <si>
    <t>18.76.04</t>
  </si>
  <si>
    <t>CESTO COLETOR RESÍDUO (LIXEIRA) METÁLICO DUPLO QUADRADO PADRÃO SLU MQD</t>
  </si>
  <si>
    <t>19.11.03</t>
  </si>
  <si>
    <t>CAIXA PARA BOCA DE LOBO SIMPLES / BLOCO DE CONCRETO</t>
  </si>
  <si>
    <t>19.11.04</t>
  </si>
  <si>
    <t>CAIXA PARA BOCA DE LOBO DUPLA / BLOCO DE CONCRETO</t>
  </si>
  <si>
    <t>19.12.03</t>
  </si>
  <si>
    <t>ALTEAMENTO DE CAIXA PARA BOCA DE LOBO SIMPLES / BLOCO DE CONCRETO</t>
  </si>
  <si>
    <t>19.12.04</t>
  </si>
  <si>
    <t>ALTEAMENTO DE CAIXA PARA BOCA DE LOBO DUPLA / BLOCO DE CONCRETO</t>
  </si>
  <si>
    <t>21.35</t>
  </si>
  <si>
    <t>SUPRESSÃO DE ÁRVORES</t>
  </si>
  <si>
    <t>21.35.01</t>
  </si>
  <si>
    <t>21.35.02</t>
  </si>
  <si>
    <t>SUPRESSAO ARVORE MEDIO PORTE INCLUS. CORTE LENHA</t>
  </si>
  <si>
    <t>21.35.03</t>
  </si>
  <si>
    <t>44.01.22</t>
  </si>
  <si>
    <t>VIGILÂNCIA DE OBRAS - EM DIAS ÚTEIS (CONSIDERANDO INÍCIO AS 17H DE SEGUNDA A QUINTA E 16H NA SEXTA) E 24 HORAS POR DIA AOS SÁBADOS, DOMINGOS E FERIADOS</t>
  </si>
  <si>
    <t>44.01.23</t>
  </si>
  <si>
    <t>VIGILÂNCIA DE OBRAS - 24 HORAS EM DIAS ÚTEIS, SÁBADOS, DOMINGOS E FERIADOS</t>
  </si>
  <si>
    <t>EXECUÇÃO DE RESERVATÓRIO ELEVADO DE ÁGUA (1000 LITROS) EM CANTEIRO DE OBRA, APOIADO EM ESTRUTURA DE MADEIRA. AF_02/2016_PA</t>
  </si>
  <si>
    <t>EXECUÇÃO DE RESERVATÓRIO ELEVADO DE ÁGUA (2000 LITROS) EM CANTEIRO DE OBRA, APOIADO EM ESTRUTURA DE MADEIRA. AF_02/2016_PA</t>
  </si>
  <si>
    <t>ESTRUTURA DE MADEIRA PROVISÓRIA PARA SUPORTE DE CAIXA D ÁGUA ELEVADA DE 1000 LITROS. AF_05/2018_PS</t>
  </si>
  <si>
    <t>ESTRUTURA DE MADEIRA PROVISÓRIA PARA SUPORTE DE CAIXA D ÁGUA ELEVADA DE 3000 LITROS. AF_05/2018_PS</t>
  </si>
  <si>
    <t>PILAR METÁLICO PERFIL LAMINADO OU SOLDADO EM AÇO ESTRUTURAL, COM CONEXÕES SOLDADAS, INCLUSOS MÃO DE OBRA, TRANSPORTE E IÇAMENTO UTILIZANDO GUINDASTE - FORNECIMENTO E INSTALAÇÃO. AF_01/2020_PA</t>
  </si>
  <si>
    <t>COMPOSIÇÃO PARAMÉTRICA PARA FORNECIMENTO E MONTAGEM DE ESTRUTURA METÁLICA PARA ESTRUTURA PRINCIPAL DE EDIFICAÇÕES (PILARES, VIGAS E CONTRAVENTAMENTO). AF_11/2022</t>
  </si>
  <si>
    <t>COMPOSIÇÃO PARAMÉTRICA PARA FORNECIMENTO E MONTAGEM DE ESTRUTURA METÁLICA PARA COBERTURA DE EDIFICAÇÕES COM ESTRUTURA DE APOIO. AF_11/2022</t>
  </si>
  <si>
    <t>COMPOSIÇÃO PARAMÉTRICA PARA FORNECIMENTO E MONTAGEM DE ESTRUTURA METÁLICA PARA GALPÕES SEM PONTE ROLANTE. AF_11/2022</t>
  </si>
  <si>
    <t>COMPOSIÇÃO PARAMÉTRICA PARA FORNECIMENTO E MONTAGEM DE ESTRUTURA METÁLICA PARA GALPÕES COM PONTE ROLANTE. AF_11/2022</t>
  </si>
  <si>
    <t>COMPOSIÇÃO PARAMÉTRICA PARA FORNECIMENTO E MONTAGEM DE ESTRUTURA METÁLICA PARA COBERTURA DE GALPÕES COM ESTRUTURA DE APOIO EM VIGAS. AF_11/2022</t>
  </si>
  <si>
    <t>COMPOSIÇÃO PARAMÉTRICA PARA FORNECIMENTO E MONTAGEM DE ESTRUTURA METÁLICA PARA COBERTURA DE GALPÕES COM ESTRUTURA DE APOIO EM TRELIÇA TIPO FINK. AF_11/2022</t>
  </si>
  <si>
    <t>COMPOSIÇÃO PARAMÉTRICA PARA FORNECIMENTO E MONTAGEM DE ESTRUTURA METÁLICA PARA COBERTURA DE GALPÕES COM ESTRUTURA DE APOIO EM TRELIÇA TIPO ARCO. AF_11/2022</t>
  </si>
  <si>
    <t>COMPOSIÇÃO PARAMÉTRICA PARA EXECUÇÃO DE ESTRUTURAS DE CONCRETO ARMADO CONVENCIONAL, PARA EDIFICAÇÃO HABITACIONAL MULTIFAMILIAR (PRÉDIO), ATÉ 4 PAVIMENTOS, FCK = 25 MPA. AF_11/2022</t>
  </si>
  <si>
    <t>COMPOSIÇÃO PARAMÉTRICA PARA EXECUÇÃO DE ESTRUTURAS DE CONCRETO ARMADO, PARA EDIFICAÇÃO HABITACIONAL UNIFAMILIAR COM DOIS PAVIMENTOS (CASA ISOLADA), FCK = 25 MPA. AF_11/2022</t>
  </si>
  <si>
    <t>COMPOSIÇÃO PARAMÉTRICA EXECUÇÃO DE ESTRUTURAS DE CONCRETO ARMADO, PARA EDIFICAÇÃO HABITACIONAL UNIFAMILIAR COM DOIS PAVIMENTOS (CASA EM EMPREENDIMENTOS), FCK = 25 MPA. AF_11/2022</t>
  </si>
  <si>
    <t>COMPOSIÇÃO PARAMÉTRICA PARA EXECUÇÃO DE ESTRUTURAS DE CONCRETO ARMADO, PARA EDIFICAÇÃO HABITACIONAL UNIFAMILIAR TÉRREA (CASA ISOLADA), FCK = 25 MPA. AF_11/2022</t>
  </si>
  <si>
    <t>COMPOSIÇÃO PARAMÉTRICA PARA EXECUÇÃO DE ESTRUTURAS DE CONCRETO ARMADO, PARA EDIFICAÇÃO HABITACIONAL UNIFAMILIAR TÉRREA (CASA EM EMPREENDIMENTOS), FCK = 25 MPA. AF_11/2022</t>
  </si>
  <si>
    <t>COMPOSIÇÃO PARAMÉTRICA PARA EXECUÇÃO DE ESTRUTURAS DE CONCRETO ARMADO, PARA EDIFICAÇÃO INSTITUCIONAL TÉRREA, FCK = 25 MPA. AF_11/2022</t>
  </si>
  <si>
    <t>COMPOSIÇÃO PARAMÉTRICA PARA EXECUÇÃO DE ESCADA EM CONCRETO ARMADO, MOLDADA IN LOCO, FCK = 25 MPA. AF_11/2022</t>
  </si>
  <si>
    <t>COMPOSIÇÃO PARAMÉTRICA PARA EXECUÇÃO DE ESTRUTURAS DE CONCRETO ARMADO CONVENCIONAL, PARA EDIFICAÇÃO HABITACIONAL MULTIFAMILIAR (PRÉDIO), DE 5 A 8 PAVIMENTOS, FCK = 25 MPA. AF_11/2022</t>
  </si>
  <si>
    <t>COMPOSIÇÃO PARAMÉTRICA DE PONTO ELÉTRICO DE ILUMINAÇÃO, COM INTERRUPTOR SIMPLES, EM EDIFÍCIO RESIDENCIAL COM ELETRODUTO EMBUTIDO EM RASGOS NAS PAREDES, INCLUSO TOMADA, ELETRODUTO, CABO, RASGO E CHUMBAMENTO (SEM LUMINÁRIA E LÂMPADA). AF_11/2022</t>
  </si>
  <si>
    <t>COMPOSIÇÃO PARAMÉTRICA DE PONTO ELÉTRICO DE ILUMINAÇÃO, COM INTERRUPTOR PARALELO, EM EDIFÍCIO RESIDENCIAL COM ELETRODUTO EMBUTIDO EM RASGOS NAS PAREDES, INCLUSO CAIXA ELÉTRICA, MÓDULO DE TOMADA, ELETRODUTO, CABO, RASGO, QUEBRA E CHUMBAMENTO (SEM LUMINÁRIA E LÂMPADA). AF_11/2022</t>
  </si>
  <si>
    <t>COMPOSIÇÃO PARAMÉTRICA DE PONTO ELÉTRICO DE TOMADA DE USO GERAL 2P+T (10A/250V) EM EDIFÍCIO RESIDENCIAL COM ELETRODUTO EMBUTIDO EM RASGOS NAS PAREDES, INCLUSO TOMADA, ELETRODUTO, CABO, RASGO, QUEBRA E CHUMBAMENTO. AF_11/2022</t>
  </si>
  <si>
    <t>COMPOSIÇÃO PARAMÉTRICA DE PONTO ELÉTRICO DE TOMADA DE USO ESPECÍFICO 2P+T (20A/250V) EM EDIFÍCIO RESIDENCIAL COM ELETRODUTO EMBUTIDO EM RASGOS NAS PAREDES, INCLUSO TOMADA, ELETRODUTO, CABO, RASGO, QUEBRA E CHUMBAMENTO (EXCETO CHUVEIRO). AF_11/2022</t>
  </si>
  <si>
    <t>COMPOSIÇÃO PARAMÉTRICA DE PONTO ELÉTRICO DE ILUMINAÇÃO, COM INTERRUPTOR SIMPLES, EM EDIFÍCIO RESIDENCIAL COM ELETRODUTO EMBUTIDO SEM NECESSIDADE DE RASGOS, INCLUSO TOMADA, ELETRODUTO, CABO E QUEBRA (SEM LUMINÁRIA E LÂMPADA). AF_11/2022</t>
  </si>
  <si>
    <t>COMPOSIÇÃO PARAMÉTRICA DE PONTO ELÉTRICO DE ILUMINAÇÃO, COM INTERRUPTOR PARALELO, EM EDIFÍCIO RESIDENCIAL COM ELETRODUTO EMBUTIDO SEM NECESSIDADE DE RASGOS, INCLUSO TOMADA, ELETRODUTO, CABO E QUEBRA (SEM LUMINÁRIA E LÂMPADA). AF_11/2022</t>
  </si>
  <si>
    <t>COMPOSIÇÃO PARAMÉTRICA DE PONTO ELÉTRICO DE TOMADA DE USO GERAL 2P+T (10A/250V) EM EDIFÍCIO RESIDENCIAL COM ELETRODUTO EMBUTIDO SEM NECESSIDADE DE RASGOS, INCLUSO TOMADA, ELETRODUTO, CABO E QUEBRA. AF_11/2022</t>
  </si>
  <si>
    <t>COMPOSIÇÃO PARAMÉTRICA DE PONTO ELÉTRICO DE TOMADA DE USO ESPECÍFICO 2P+T (20A/250V) EM EDIFÍCIO RESIDENCIAL COM ELETRODUTO EMBUTIDO SEM NECESSIDADE DE RASGOS, INCLUSO TOMADA, ELETRODUTO, CABO E QUEBRA (EXCETO CHUVEIRO). AF_11/2022</t>
  </si>
  <si>
    <t>COMPOSIÇÃO PARAMÉTRICA DE PONTO ELÉTRICO DE TOMADA PARA CHUVEIRO (20A/250V) EM EDIFÍCIO RESIDENCIAL COM ELETRODUTO EMBUTIDO EM RASGOS NAS PAREDES, INCLUSO TOMADA, ELETRODUTO, CABO, RASGO, QUEBRA E CHUMBAMENTO. AF_11/2022</t>
  </si>
  <si>
    <t>LIXADEIRA DE PAREDE, COM LED, POTÊNCIA 750 W, FREQUÊNCIA 60 HZ, VELOCIDADE 1000 A 2100 RPM, DIÂMETRO DA LIXA 225 MM - MATERIAIS NA OPERAÇÃO. AF_12/2022</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</si>
  <si>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</si>
  <si>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</si>
  <si>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</si>
  <si>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</si>
  <si>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INSTALAÇÃO E DESINSTALAÇÃO DE SISTEMA DE BOMBA PARA SISTEMA DE REBAIXAMENTO DE LENÇOL FREÁTICO POR POÇOS PROFUNDOS (EXCLUI O FORNECIMENTO DE BOMBA). AF_12/2022</t>
  </si>
  <si>
    <t>VIGA METÁLICA EM PERFIL LAMINADO OU SOLDADO EM AÇO ESTRUTURAL, COM CONEXÕES SOLDADAS, INCLUSOS MÃO DE OBRA, TRANSPORTE E IÇAMENTO UTILIZANDO GUINDASTE - FORNECIMENTO E INSTALAÇÃO. AF_01/2020_PA</t>
  </si>
  <si>
    <t>CONTRAVENTAMENTO COM CANTONEIRAS DE AÇO, ABAS IGUAIS, COM CONEXÕES SOLDADAS, INCLUSOS MÃO DE OBRA, TRANSPORTE E IÇAMENTO UTILIZANDO TALHA MANUAL, PARA EDIFÍCIOS DE ATÉ 2 PAVIMENTOS - FORNECIMENTO E INSTALAÇÃO. AF_01/2020_PA</t>
  </si>
  <si>
    <t>CONTRAVENTAMENTO COM CANTONEIRAS DE AÇO, ABAS IGUAIS, COM CONEXÕES SOLDADAS, INCLUSOS MÃO DE OBRA, TRANSPORTE E IÇAMENTO UTILIZANDO GUINDASTE, PARA EDIFÍCIOS DE 3 A 5 PAVIMENTOS - FORNECIMENTO E INSTALAÇÃO. AF_01/2020_PA</t>
  </si>
  <si>
    <t>CONTRAVENTAMENTO COM CANTONEIRAS DE AÇO, ABAS IGUAIS, COM CONEXÕES SOLDADAS, INCLUSOS MÃO DE OBRA, TRANSPORTE E IÇAMENTO UTILIZANDO GRUA, PARA EDIFÍCIOS DE 6 A 10 PAVIMENTOS - FORNECIMENTO E INSTALAÇÃO. AF_01/2020_PA</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</si>
  <si>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</si>
  <si>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</si>
  <si>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</si>
  <si>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</si>
  <si>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APLICAÇÃO DE MANTA GEOTÊXTIL NAS JUNTAS RÍGIDAS DE ADUELAS PRÉ-MOLDADAS DE CONCRETO ARMADO. AF_01/2023</t>
  </si>
  <si>
    <t>ARAME DE ACO OVALADO 15 X 17 ( 45,7 KG, 700 KGF), ROLO 1000 M</t>
  </si>
  <si>
    <t>ARAME FARPADO GALVANIZADO, 16 BWG (1,65 MM), CLASSE 250</t>
  </si>
  <si>
    <t>ARGAMASSA COLANTE AC I PARA CERAMICAS</t>
  </si>
  <si>
    <t>BANCADA/ BANCA EM MARMORE, POLIDO, BRANCO COMUM, E=  *3* CM</t>
  </si>
  <si>
    <t>BASE PARA RELE COM SUPORTE METALICO</t>
  </si>
  <si>
    <t>BETONEIRA CAPACIDADE NOMINAL 400 L, CAPACIDADE DE MISTURA  280 L, MOTOR ELETRICO TRIFASICO 220/380 V POTENCIA 2 CV, SEM CARREGADOR</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</si>
  <si>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</si>
  <si>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</si>
  <si>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</si>
  <si>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</si>
  <si>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</si>
  <si>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70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</si>
  <si>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</si>
  <si>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</si>
  <si>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</si>
  <si>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16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</si>
  <si>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</si>
  <si>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</si>
  <si>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</si>
  <si>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</si>
  <si>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</si>
  <si>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</si>
  <si>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RIGIDO, CLASSE 2, ISOLACAO EM PVC/A, ANTICHAMA BWF-B, 1 CONDUTOR, 450/750 V, SECAO NOMINAL 150 MM2</t>
  </si>
  <si>
    <t>CABO DE COBRE, RIGIDO, CLASSE 2, ISOLACAO EM PVC/A, ANTICHAMA BWF-B, 1 CONDUTOR, 450/750 V, SECAO NOMINAL 185 MM2</t>
  </si>
  <si>
    <t>CABO DE COBRE, RIGIDO, CLASSE 2, ISOLACAO EM PVC/A, ANTICHAMA BWF-B, 1 CONDUTOR, 450/750 V, SECAO NOMINAL 240 MM2</t>
  </si>
  <si>
    <t>CABO TELEFONICO CCI 50, 2 PARES, USO INTERNO, SEM BLINDAGEM</t>
  </si>
  <si>
    <t>CABO TELEFONICO CCI 50, 4 PARES, USO INTERNO, SEM BLINDAGEM</t>
  </si>
  <si>
    <t>CABO TELEFONICO CCI 50, 6 PARES, USO INTERNO, SEM BLINDAGEM</t>
  </si>
  <si>
    <t>CABO TELEFONICO CI 50, 10 PARES, USO INTERNO</t>
  </si>
  <si>
    <t>CABO TELEFONICO CI 50, 20 PARES, USO INTERNO</t>
  </si>
  <si>
    <t>CABO TELEFONICO CI 50, 30 PARES, USO INTERNO</t>
  </si>
  <si>
    <t>CABO TELEFONICO CI 50, 50 PARES, USO INTERNO</t>
  </si>
  <si>
    <t>CABO TELEFONICO CTP - APL - 50, 10 PARES, USO EXTERNO</t>
  </si>
  <si>
    <t>CABO TELEFONICO CTP - APL - 50, 20 PARES, USO EXTERNO</t>
  </si>
  <si>
    <t>CABO TELEFONICO CTP - APL - 50, 30 PARES, USO EXTERNO</t>
  </si>
  <si>
    <t>CAIXA DE LUZ "3 X 3" EM ACO ESMALTADA</t>
  </si>
  <si>
    <t>CAIXA DE LUZ "4 X 2" EM ACO ESMALTADA</t>
  </si>
  <si>
    <t>CAIXA DE LUZ "4 X 4" EM ACO ESMALTADA</t>
  </si>
  <si>
    <t>CAIXA DE PASSAGEM, EM PVC, DE 4" X 4", PARA ELETRODUTO FLEXIVEL CORRUGADO</t>
  </si>
  <si>
    <t>CAIXA OCTOGONAL DE FUNDO MOVEL, EM PVC, DE 4" X 4", PARA ELETRODUTO FLEXIVEL CORRUGADO</t>
  </si>
  <si>
    <t>CAL HIDRATADA PARA PINTURA</t>
  </si>
  <si>
    <t>CAMPAINHA CIGARRA 127 V / 220 V, CONJUNTO MONTADO PARA EMBUTIR 4" X 2" (PLACA + SUPORTE + MODULO)</t>
  </si>
  <si>
    <t>CHAPA DE ACO FINA A QUENTE BITOLA MSG 18, E = 1,20 MM (9,60 KG/M2)</t>
  </si>
  <si>
    <t>CHAPA DE ACO GALVANIZADA BITOLA GSG 18, E = 1,25 MM (10,00 KG/M2)</t>
  </si>
  <si>
    <t>CONE DE SINALIZACAO EM PVC FLEXIVEL, H = 70 / 76 CM (NBR 15071)</t>
  </si>
  <si>
    <t>CONE DE SINALIZACAO EM PVC RIGIDO COM FAIXA REFLETIVA, H = 70 / 76 CM</t>
  </si>
  <si>
    <t>CONECTOR METALICO TIPO PARAFUSO FENDIDO (SPLIT BOLT), PARA CABOS ATE 6 MM2</t>
  </si>
  <si>
    <t>CUMEEIRA PARA TELHA CERAMICA, COMPRIMENTO DE *41* CM, RENDIMENTO DE *3* TELHAS/M</t>
  </si>
  <si>
    <t>CUMEEIRA UNIVERSAL PARA TELHA ONDULADA DE FIBROCIMENTO, E = 6 MM, ABA 210 MM, COMPRIMENTO 1100 MM (SEM AMIANTO)</t>
  </si>
  <si>
    <t>DIVISORIA EM MARMORE, COM DUAS FACES POLIDAS, BRANCO COMUM, E=  *3,0* CM</t>
  </si>
  <si>
    <t>ELETRODO REVESTIDO AWS - E7018, DIAMETRO IGUAL A 4,00 MM</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</si>
  <si>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</si>
  <si>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</si>
  <si>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</si>
  <si>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</si>
  <si>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</si>
  <si>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ESPELHO / PLACA CEGA 4" X 4", PARA INSTALACAO DE TOMADAS E INTERRUPTORES</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</si>
  <si>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</si>
  <si>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</si>
  <si>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6 MM2</t>
  </si>
  <si>
    <t>FORRO DE MADEIRA PINUS OU EQUIVALENTE DA REGIAO, ENCAIXE MACHO/FEMEA COM FRISO, *10 X 1* CM (SEM COLOCACAO)</t>
  </si>
  <si>
    <t>GASOLINA COMUM</t>
  </si>
  <si>
    <t>GRAMPO DE ACO POLIDO 1 " X 9</t>
  </si>
  <si>
    <t>INTERRUPTOR BIPOLAR 10A, 250V, CONJUNTO MONTADO PARA EMBUTIR 4" X 2" (PLACA + SUPORTE + MODULO)</t>
  </si>
  <si>
    <t>INTERRUPTOR INTERMEDIARIO 10A, 250V, CONJUNTO MONTADO PARA EMBUTIR 4" X 2" (PLACA + SUPORTE + MODULO)</t>
  </si>
  <si>
    <t>INTERRUPTOR PARALELO 10A, 250V (APENAS MODULO)</t>
  </si>
  <si>
    <t>INTERRUPTOR PARALELO 10A, 250V, CONJUNTO MONTADO PARA EMBUTIR 4" X 2" (PLACA + SUPORTE + MODULO)</t>
  </si>
  <si>
    <t>INTERRUPTOR SIMPLES + INTERRUPTOR PARALELO 10A, 250V, CONJUNTO MONTADO PARA EMBUTIR 4" X 2" (PLACA + SUPORTE + MODULOS)</t>
  </si>
  <si>
    <t>INTERRUPTOR SIMPLES + TOMADA 2P+T 10A, 250V, CONJUNTO MONTADO PARA EMBUTIR 4" X 2" (PLACA + SUPORTE + MODULOS)</t>
  </si>
  <si>
    <t>INTERRUPTOR SIMPLES + 2 INTERRUPTORES PARALELOS 10A, 250V, CONJUNTO MONTADO PARA EMBUTIR 4" X 2" (PLACA + SUPORTE + MODULOS)</t>
  </si>
  <si>
    <t>INTERRUPTOR SIMPLES 10A, 250V, CONJUNTO MONTADO PARA EMBUTIR 4" X 2" (PLACA + SUPORTE + MODULO)</t>
  </si>
  <si>
    <t>INTERRUPTORES PARALELOS (2 MODULOS) 10A, 250V, CONJUNTO MONTADO PARA EMBUTIR 4" X 2" (PLACA + SUPORTE + MODULOS)</t>
  </si>
  <si>
    <t>INTERRUPTORES SIMPLES (2 MODULOS) + 1 INTERRUPTOR PARALELO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</si>
  <si>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</si>
  <si>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</si>
  <si>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JANELA BASCULANTE, ACO, COM BATENTE/REQUADRO, 60 X 60 CM (SEM VIDROS)</t>
  </si>
  <si>
    <t>LIXA D'AGUA EM FOLHA, GRAO 100</t>
  </si>
  <si>
    <t>LOCACAO DE ESCORA METALICA TELESCOPICA, COM ALTURA REGULAVEL DE *1,80* A *3,20* M, COM CAPACIDADE DE CARGA DE NO MINIMO 1000 KGF (10 KN), INCLUSO TRIPE E FORCADO</t>
  </si>
  <si>
    <t>LUMINARIA ARANDELA TIPO MEIA-LUA COM VIDRO FOSCO *30 X 15* CM, PARA 1 LAMPADA, BASE E27, POTENCIA MAXIMA 40/60 W (NAO INCLUI LAMPADA)</t>
  </si>
  <si>
    <t>LUMINARIA DE EMERGENCIA 30 LEDS, POTENCIA 2 W, BATERIA DE LITIO, AUTONOMIA DE 6 HORAS</t>
  </si>
  <si>
    <t>LUMINARIA DE SOBREPOR EM CHAPA DE ACO PARA 2 LAMPADAS FLUORESCENTES DE *18* W, PERFIL COMERCIAL (NAO INCLUI REATOR E LAMPADAS)</t>
  </si>
  <si>
    <t>LUMINARIA TIPO TARTARUGA PARA AREA EXTERNA EM ALUMINIO, COM GRADE, PARA 1 LAMPADA, BASE E27, POTENCIA MAXIMA 40/60 W (NAO INCLUI LAMPADA)</t>
  </si>
  <si>
    <t>MOURAO CONCRETO CURVO, SECAO "T", H = 2,80 M + CURVA COM 0,45 M, COM FUROS PARA FIOS</t>
  </si>
  <si>
    <t>OLEO DIESEL COMBUSTIVEL COMUM</t>
  </si>
  <si>
    <t>OPERADOR DE GUINDASTE</t>
  </si>
  <si>
    <t>OPERADOR DE MOTO SCRAPER</t>
  </si>
  <si>
    <t>OPERADOR DE MOTONIVELADORA</t>
  </si>
  <si>
    <t>OPERADOR DE ROLO COMPACTADOR</t>
  </si>
  <si>
    <t>PARAFUSO ZINCADO ROSCA SOBERBA, CABECA SEXTAVADA, 5/16 " X 110 MM, PARA FIXACAO DE TELHA EM MADEIRA</t>
  </si>
  <si>
    <t>PARAFUSO ZINCADO, SEXTAVADO, COM ROSCA SOBERBA, DIAMETRO 5/16", COMPRIMENTO 80 MM</t>
  </si>
  <si>
    <t>PEDRA ARDOSIA, CINZA, *40 X 40* CM, E= *1 CM</t>
  </si>
  <si>
    <t>PLACA VINILICA SEMIFLEXIVEL PARA REVESTIMENTO DE PISOS E PAREDES, E = 2 MM (SEM COLOCACAO)</t>
  </si>
  <si>
    <t>PREGO DE ACO POLIDO COM CABECA 18 X 30 (2 3/4 X 10)</t>
  </si>
  <si>
    <t>RELE FOTOELETRICO INTERNO E EXTERNO BIVOLT 1000 W, DE CONECTOR, SEM BASE</t>
  </si>
  <si>
    <t>RODAPE DE MADEIRA MACICA CUMARU/IPE CHAMPANHE OU EQUIVALENTE DA REGIAO, *1,5 X 7 CM</t>
  </si>
  <si>
    <t>SOQUETE DE PORCELANA BASE E27, FIXO DE TETO, PARA LAMPADAS</t>
  </si>
  <si>
    <t>SOQUETE DE PVC / TERMOPLASTICO BASE E27, COM RABICHO, PARA LAMPADAS</t>
  </si>
  <si>
    <t>SUPORTE DE FIXACAO PARA ESPELHO / PLACA 4" X 2", PARA 3 MODULOS, PARA INSTALACAO DE TOMADAS E INTERRUPTORES (SOMENTE SUPORTE)</t>
  </si>
  <si>
    <t>SUPORTE DE FIXACAO PARA ESPELHO / PLACA 4" X 4", PARA 6 MODULOS, PARA INSTALACAO DE TOMADAS E INTERRUPTORES (SOMENTE SUPORTE)</t>
  </si>
  <si>
    <t>TANQUE DE ACO PARA TRANSPORTE DE AGUA COM CAPACIDADE DE 6 M3 (INCLUI MONTAGEM, NAO INCLUI CAMINHAO)</t>
  </si>
  <si>
    <t>TELA PLASTICA LARANJA, TIPO TAPUME PARA SINALIZACAO, MALHA RETANGULAR, ROLO 1.20 X 50 M (L X C)</t>
  </si>
  <si>
    <t>TELHA DE FIBROCIMENTO ONDULADA E = 4 MM, DE 1,22 X 0,50 M (SEM AMIANTO)</t>
  </si>
  <si>
    <t>TELHA DE FIBROCIMENTO ONDULADA E = 4 MM, DE 2,44 X 0,50 M (SEM AMIANTO)</t>
  </si>
  <si>
    <t>TELHA DE FIBROCIMENTO ONDULADA E = 6 MM, DE 1,53 X 1,10 M (SEM AMIANTO)</t>
  </si>
  <si>
    <t>TOMADA RJ11, 2 FIOS, CONJUNTO MONTADO PARA EMBUTIR 4" X 2" (PLACA + SUPORTE + MODULO)</t>
  </si>
  <si>
    <t>TOMADA RJ45, 8 FIOS, CAT 5E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</si>
  <si>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</si>
  <si>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</si>
  <si>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</si>
  <si>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</si>
  <si>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VIGIA DIURNO</t>
  </si>
  <si>
    <t>50.01.08</t>
  </si>
  <si>
    <t>CHP/VIBROACABADORA DE ASFALTO SOBRE ESTEIRAS, LARG. PAVIM. 2,13 M A 4,55 M POT. 74 KW/100 HP, CAP. 400 T/H</t>
  </si>
  <si>
    <t>CHI/VIBROACABADORA DE ASFALTO SOBRE ESTEIRAS, LARG. PAVIM. 2,13 M A 4,55 M POT. 74 KW/100 HP, CAP. 400 T/H</t>
  </si>
  <si>
    <t>CHP/CAMINHAO LAMA ASFALTICA</t>
  </si>
  <si>
    <t>CHI/CAMINHAO LAMA ASFALTICA</t>
  </si>
  <si>
    <t>CHP/VASSOURA MECANICA (CMV - VM 2440)</t>
  </si>
  <si>
    <t>CHI/VASSOURA MECANICA (CMV - VM 2440)</t>
  </si>
  <si>
    <t>CHP/FRESADORA WIRTGEN W 100</t>
  </si>
  <si>
    <t>CHP/BETONEIRA 320 L, SEM CARREGADOR</t>
  </si>
  <si>
    <t>CHI/BETONEIRA 320 L, SEM CARREGADOR</t>
  </si>
  <si>
    <t>CHP/BOMBA HIDROSUL 2" ASB-250-36M3/H C/20M MANGUEI</t>
  </si>
  <si>
    <t>CHI/BOMBA HIDROSUL 2" ASB-250-36M3/H C/20M MANGUEI</t>
  </si>
  <si>
    <t>CHP/BOMBA HIDROSUL 3" ASB-500-72M3/H C/20M MANGUEI</t>
  </si>
  <si>
    <t>CHI/BOMBA HIDROSUL 3" ASB-500-72M3/H C/20M MANGUEI</t>
  </si>
  <si>
    <t>CHP/CAMINHAO BASCULANTE</t>
  </si>
  <si>
    <t>CHI/CAMINHAO BASCULANTE</t>
  </si>
  <si>
    <t>CHP/CAMINHAO TANQUE, 6.000L</t>
  </si>
  <si>
    <t>CHI/CAMINHAO TANQUE, 6.000L</t>
  </si>
  <si>
    <t>CHP/CAMINHAO TANQUE, 10000L</t>
  </si>
  <si>
    <t>CHI/CAMINHAO TANQUE, 10000L</t>
  </si>
  <si>
    <t>CHP/CAMINHAO CARROCERIA</t>
  </si>
  <si>
    <t>CHI/CAMINHAO CARROCERIA</t>
  </si>
  <si>
    <t>CHP/CAM.GUINDAUTO MADAL PKB - 6500 OU EQUIVALENTE</t>
  </si>
  <si>
    <t>CHI/CAM.GUINDAUTO MADAL PKB - 6500 OU EQUIVALENTE</t>
  </si>
  <si>
    <t xml:space="preserve">CHP/MINI-CARREGADEIRA DE PNEUS 61HP COM VASSOURA DE 1500MM OU EQUIVALENTE </t>
  </si>
  <si>
    <t xml:space="preserve">CHI/MINI-CARREGADEIRA DE PNEUS 61HP COM VASSOURA DE 1500MM OU EQUIVALENTE </t>
  </si>
  <si>
    <t>CHP/ROLO COMPACTADOR VIBRATORIO DE UM CILINDRO LISO DE ACO, POTENCIA 125 HP, PESO SEM/COM LASTRO 10,75/12,92 T, IMPACTO DINAMICO 31,5/18,5 T, LARGURA TRABALHO 2,15 M</t>
  </si>
  <si>
    <t>CHI/ROLO COMPACTADOR VIBRATORIO DE UM CILINDRO LISO DE ACO, POTENCIA 125 HP, PESO SEM/COM LASTRO 10,75/12,92 T, IMPACTO DINAMICO 31,5/18,5 T, LARGURA TRABALHO 2,15 M</t>
  </si>
  <si>
    <t>CHP/CAMIN.DISTR.BETUME</t>
  </si>
  <si>
    <t>CHI/CAMIN.DISTR.BETUME</t>
  </si>
  <si>
    <t>CHP/PERFURATRIZ BJ 571-5L 78PCM</t>
  </si>
  <si>
    <t>CHI/PERFURATRIZ BJ 571-5L 78PCM</t>
  </si>
  <si>
    <t>CHP-ROCADEIRA ECHO MODELO SRM-3550</t>
  </si>
  <si>
    <t>CHI-ROCADEIRA ECHO MODELO SRM-3550</t>
  </si>
  <si>
    <t>CHP/GRADE DE DISCO TATU 20-24</t>
  </si>
  <si>
    <t>CHI/GRADE DE DISCO TATU 20-24</t>
  </si>
  <si>
    <t>CHP/ GUINDASTE HIDRAULICO AUTOPROPELIDO, COM LANCA TELESCOPICA 28,80 M, CAPACIDADE MAXIMA 30 T, POTENCIA 97 KW, TRACAO 4 X 4</t>
  </si>
  <si>
    <t>CHI/ GUINDASTE HIDRAULICO AUTOPROPELIDO, COM LANCA TELESCOPICA 28,80 M, CAPACIDADE MAXIMA 30 T, POTENCIA 97 KW, TRACAO 4 X 4</t>
  </si>
  <si>
    <t>CHP/TRATOR DE ESTEIRAS, POTENCIA DE 347 HP, PESO OPERACIONAL DE 38,5 T, COM LAMINA COM CAPACIDADE DE 8,70M3</t>
  </si>
  <si>
    <t>CHI/TRATOR DE ESTEIRAS, POTENCIA DE 347 HP, PESO OPERACIONAL DE 38,5 T, COM LAMINA COM CAPACIDADE DE 8,70M3</t>
  </si>
  <si>
    <t>50.37.06</t>
  </si>
  <si>
    <t>CHP/USINA DE ASFALTO CAP40/60 UA2 MF 40E C/PURIFIC</t>
  </si>
  <si>
    <t>50.40.02</t>
  </si>
  <si>
    <t>CHP/CAMINHONETE - GASOLINA</t>
  </si>
  <si>
    <t>50.40.03</t>
  </si>
  <si>
    <t>CHI/CAMINHONETE - GASOLINA</t>
  </si>
  <si>
    <t>50.40.06</t>
  </si>
  <si>
    <t>CHP/VEICULO POPULAR 1.0 AR CONDICIONADO - GASOLINA</t>
  </si>
  <si>
    <t>50.40.07</t>
  </si>
  <si>
    <t>CHI/VEICULO POPULAR 1.0 AR CONDICIONADO - GASOLINA</t>
  </si>
  <si>
    <t>50.40.08</t>
  </si>
  <si>
    <t>CHP/VEICULO UTILITARIO  1.8  16V 4 PORTAS 7 LUGARES</t>
  </si>
  <si>
    <t>50.40.09</t>
  </si>
  <si>
    <t>CHI/VEICULO UTILITARIO  1.8  16V 4 PORTAS 7 LUGARES</t>
  </si>
  <si>
    <t>54.01.08</t>
  </si>
  <si>
    <t>VIBROACABADORA DE ASFALTO SOBRE ESTEIRAS, LARG. PAVIM. 2,13 M A 4,55 M POT. 74 KW/100 HP, CAP. 400 T/H OU EQUIVALENTE</t>
  </si>
  <si>
    <t>54.01.30</t>
  </si>
  <si>
    <t>USINA DE LAMA ASFÁLTICA COM CAPACIDADE DE 5M3 E POTÊNCIA 30HP OU EQUIVALENTE - EXCLUSIVE CAMINHÃO</t>
  </si>
  <si>
    <t>54.01.38</t>
  </si>
  <si>
    <t xml:space="preserve">MINI-CARREGADEIRA DE PNEUS 61HP COM VASSOURA DE 1500MM OU EQUIVALENTE </t>
  </si>
  <si>
    <t>54.01.40</t>
  </si>
  <si>
    <t>FRESADORA/APLAINADORA DE ASFALTO A FRIO SOBRE RODAS, LARG. FRESAGEM 1,00 M, POT. 155 KW/208 HP OU EQUIVALENTE</t>
  </si>
  <si>
    <t>54.01.70</t>
  </si>
  <si>
    <t>VASSOURA MECANICA REBOCAVEL COM ESCOVA CILINDRICA LARGURA UTIL DE VARRIMENTO = 2,44M OU EQUIVALENTE</t>
  </si>
  <si>
    <t>54.04.11</t>
  </si>
  <si>
    <t>MOTOR DIESEL 3 CILINDROS 50/55CV OU EQUIVALENTE</t>
  </si>
  <si>
    <t>54.05.10</t>
  </si>
  <si>
    <t>54.06.02</t>
  </si>
  <si>
    <t>BOMBA HIDROSUL ASI-250 (36 M3/H 2") OU EQUIVALENTE</t>
  </si>
  <si>
    <t>54.06.04</t>
  </si>
  <si>
    <t>BOMBA HIDROSUL ASI-500 (72 M3/H 3") OU EQUIVALENTE</t>
  </si>
  <si>
    <t>54.10.10</t>
  </si>
  <si>
    <t>CAMINHAO TOCO, PESO BRUTO TOTAL 10000 KG, CARGA UTIL MAXIMA 7200 KG, DISTANCIA ENTRE EIXOS 4,50 M, POTENCIA 190 CV (INCLUI CABINE E CHASSI, NAO INCLUI CARROCERIA) OU EQUIVALENTE</t>
  </si>
  <si>
    <t>54.10.12</t>
  </si>
  <si>
    <t>CAMINHAO TOCO, PESO BRUTO TOTAL 15000 KG, CARGA UTIL MAXIMA 9800 KG, DISTANCIA ENTRE EIXOS 5,00 M, POTENCIA 200 CV (INCLUI CABINE E CHASSI, NAO INCLUI CARROCERIA) OU EQUIVALENTE</t>
  </si>
  <si>
    <t>54.10.80</t>
  </si>
  <si>
    <t>GUINDASTE ARTICULADO COM CAPACIDADE MÁXIMA DE 3300KG E ALCANCE MÁXIMO HORIZONTAL DE 9 METROS OU EQUIVALENTE</t>
  </si>
  <si>
    <t>54.11.10</t>
  </si>
  <si>
    <t>PÁ CARREGADEIRA 180HP CAPACIDADE CAÇAMBA 3M3 OU EQUIVALENTE</t>
  </si>
  <si>
    <t>54.11.28</t>
  </si>
  <si>
    <t>PÁ CARREGADEIRA 140HP CAPACIDADE CAÇAMBA 1,7M3 OU EQUIVALENTE</t>
  </si>
  <si>
    <t>54.13.22</t>
  </si>
  <si>
    <t>ROLO COMPACTADOR VIBRATORIO TANDEM, ACO LISO, POTENCIA 57 HP, PESO SEM/COM LASTRO 6,5/9,4 T, LARGURA DE TRABALHO 1,20 M OU EQUIVALENTE</t>
  </si>
  <si>
    <t>54.13.40</t>
  </si>
  <si>
    <t>ROLO COMPACTADOR VIBRATORIO DE UM CILINDRO LISO DE ACO, POTENCIA 125 HP, PESO SEM/COM LASTRO 10,75/12,92 T, IMPACTO DINAMICO 31,5/18,5 T, LARGURA TRABALHO 2,15 M OU EQUIVALENTE</t>
  </si>
  <si>
    <t>54.13.42</t>
  </si>
  <si>
    <t>ROLO VIBRATÓRIO PÉ DE CARNEIRO 100HP PESO OPERACIONAL 11000KG OU EQUIVALENTE</t>
  </si>
  <si>
    <t>54.13.44</t>
  </si>
  <si>
    <t>ROLO VIBRATÓRIO LISO 80HP PESO OPERACIONAL 7000KG LARGURA 1,68M OU EQUIVALENTE</t>
  </si>
  <si>
    <t>54.13.46</t>
  </si>
  <si>
    <t>ROLO VIBRATÓRIO PÉ DE CARNEIRO 80HP PESO OPERACIONAL 7000KG OU EQUIVALENTE</t>
  </si>
  <si>
    <t>54.13.50</t>
  </si>
  <si>
    <t>ROLO VIBRATÓRIO DE TAMBOR DUPLO 24 HP, PESO OPERACIONAL 1700KG E TAMBOR 0,90M OU EQUIVALENTE</t>
  </si>
  <si>
    <t>54.13.54</t>
  </si>
  <si>
    <t>ROLO DE PNEUS MASSA OPERACIONAL 10000KG LARGURA ROLAMENTO 1,80M E 99HP OU EQUIVALENTE</t>
  </si>
  <si>
    <t>54.13.74</t>
  </si>
  <si>
    <t>COMPACTADOR VIBRATÓRIO DE PLACA 9,0 HP DIESEL OU EQUIVALENTE</t>
  </si>
  <si>
    <t>54.13.78</t>
  </si>
  <si>
    <t>COMPACTADOR VIBRATÓRIO DE PLACA 3,0 HP DIESEL OU EQUIVALENTE</t>
  </si>
  <si>
    <t>54.14.10</t>
  </si>
  <si>
    <t>COMPRESSOR PORTÁTIL, MOTOR DIESEL, 275 PCM, 7 BAR, 54,4KW, OU EQUIVALENTE</t>
  </si>
  <si>
    <t>54.16.50</t>
  </si>
  <si>
    <t>ESPARGIDOR DE ASFALTO 9,5HP, 6000L, 36 BICOS, VAZÃO POR BICO 12L/HORA, OU EQUIVALENTE</t>
  </si>
  <si>
    <t>54.19.62</t>
  </si>
  <si>
    <t>ROMPEDOR PNEUMATICO MANUAL, PADRAO, PESO DE 30 KG, OU EQUIVALENTE</t>
  </si>
  <si>
    <t>54.19.66</t>
  </si>
  <si>
    <t>54.20.06</t>
  </si>
  <si>
    <t>RETROESCAVADEIRA TRAÇÃO 4X2, 85HP, CAÇAMBA 610MM / 0,22M3 OU EQUIVALENTE</t>
  </si>
  <si>
    <t>54.20.18</t>
  </si>
  <si>
    <t>ESCAVADEIRA HIDRAULICA SOBRE ESTEIRAS, CACAMBA 0,98M3, PESO OPERACIONAL 17T, POTENCIA BRUTA 119HP, OU EQUIVALENTE</t>
  </si>
  <si>
    <t>54.20.20</t>
  </si>
  <si>
    <t>ESCAVADEIRA HIDRAULICA SOBRE ESTEIRAS, CACAMBA 1,3M3, PESO OPERACIONAL 22T, POTÊNCIA BRUTA 156HP, OU EQUIVALENTE</t>
  </si>
  <si>
    <t>54.25.08</t>
  </si>
  <si>
    <t>GRADE DE DISCOS MECANICA COM PNEUS PARA TRANSPORTE, 20X24", COM 20 DISCOS 24" X 6MM, OU EQUIVALENTE</t>
  </si>
  <si>
    <t>54.27.16</t>
  </si>
  <si>
    <t>GUINDASTE HIDRAULICO AUTOPROPELIDO, COM LANCA TELESCOPICA 28,80 M, CAPACIDADE MAXIMA 30 T, POTENCIA 97 KW, TRACAO 4 X 4, OU EQUIVALENTE</t>
  </si>
  <si>
    <t>54.31.10</t>
  </si>
  <si>
    <t>GRUPO DE SOLDAGEM C/GERADOR A DIESEL PARA SOLDA ELETRICA, SOBRE 02 RODAS, COM MOTOR 4 CILINDROS, 375A TN5 B/56 C/3 KVA, OU EQUIVALENTE</t>
  </si>
  <si>
    <t>54.32.08</t>
  </si>
  <si>
    <t>MOTONIVELADORA POTENCIA BASICA LIQUIDA (PRIMEIRA MARCHA) 125HP/93KW , PESO BRUTO 16T, LARGURA DA LAMINA DE 3,7 M, OU EQUIVALENTE</t>
  </si>
  <si>
    <t>54.34.01</t>
  </si>
  <si>
    <t>MOTOSSERRA PORTATIL COM MOTOR A GASOLINA DE 60 CILINDRADAS, OU EQUIVALENTE</t>
  </si>
  <si>
    <t>54.34.02</t>
  </si>
  <si>
    <t>ROCADEIRA COSTAL COM MOTOR A GASOLINA, 1KW, 32CM3(CC), OU EQUIVALENTE</t>
  </si>
  <si>
    <t>54.36.08</t>
  </si>
  <si>
    <t>TRATOR DE ESTEIRAS, POTENCIA DE 347 HP, PESO OPERACIONAL DE 38,5 T, COM LAMINA COM CAPACIDADE DE 8,70M3, OU EQUIVALENTE</t>
  </si>
  <si>
    <t>54.36.10</t>
  </si>
  <si>
    <t>TRATOR DE ESTEIRAS, POTENCIA DE 177HP/132KW, PESO OPERACIONAL DE 16,5T, COM LAMINA COM CAPACIDADE DE 3,18M3, OU EQUIVALENTE</t>
  </si>
  <si>
    <t>54.36.66</t>
  </si>
  <si>
    <t>TRATOR DE PNEUS COM POTENCIA DE 105 CV, TRACAO 4 X 4, PESO COM LASTRO DE 5500 KG, OU EQUIVALENTE</t>
  </si>
  <si>
    <t>54.39.10</t>
  </si>
  <si>
    <t>MANGOTE P/ VIBRADOR DE IMERSAO PENDULAR D= 45MM x 5M, OU EQUIVALENTE</t>
  </si>
  <si>
    <t>54.39.11</t>
  </si>
  <si>
    <t>MOTOR P/ VIBRADOR DE IMERSAO TRIFASICO 220/380V 2CV, OU EQUIVALENTE</t>
  </si>
  <si>
    <t>54.40.01</t>
  </si>
  <si>
    <t>LOCAÇÃO VEÍCULO TIPO PICAPE LEVE C/ SEGURO</t>
  </si>
  <si>
    <t>54.40.04</t>
  </si>
  <si>
    <t>LOCAÇÃO VEÍCULO UTILITÁRIO 4 PORTAS E 7 LUGARES C/ SEGURO</t>
  </si>
  <si>
    <t>54.40.06</t>
  </si>
  <si>
    <t>LOCAÇÃO VEÍCULO POPULAR MOTOR 1.0 C/ AR E SEGURO</t>
  </si>
  <si>
    <t>54.40.20</t>
  </si>
  <si>
    <t>DENTE PARA FRESADORA DE ASFALTO COMPACTA</t>
  </si>
  <si>
    <t>54.40.22</t>
  </si>
  <si>
    <t>PORTA DENTE PARA FRESADORA DE ASFALTO COMPACTA</t>
  </si>
  <si>
    <t>54.40.24</t>
  </si>
  <si>
    <t>APOIO PARA PORTA DENTE FRESADORA DE ASFALTO COMPACTA</t>
  </si>
  <si>
    <t>54.40.30</t>
  </si>
  <si>
    <t>MÁQUINA CORTADORA DE PISO (SERRA CLIPPER), À GASOLINA, 13HP, ÚMIDO OU À SECO, OU EQUIVALENTE</t>
  </si>
  <si>
    <t>54.40.31</t>
  </si>
  <si>
    <t>REBOQUE P/ BANHEIRO QUÍMICO EM ESTRUTURA DE AÇO, C/ INSTALAÇÃO ELÉTRICA DE ACORDO C/ NORMAS DE TRÂNSITO, ENGATE RÁPIDO, ESCADA DE ACESSO, PINTURA ANTICORROSIVA, DUAS RODAS C/ PNEUS, ESTEPE, MACACO MECÂNICO C/ SUPORTE E CAPACIDADE 500KG (OU EQUIVALENTE)</t>
  </si>
  <si>
    <t>54.42.01</t>
  </si>
  <si>
    <t>SERRA CIRCULAR DE BANCADA, MOTOR ELÉTRICO 1800W, COIFA P/DISCO 10", OU EQUIVALENTE</t>
  </si>
  <si>
    <t>54.50.01</t>
  </si>
  <si>
    <t>EQUIPE DE REDE/LIG. ESGOTO COPASA</t>
  </si>
  <si>
    <t>55.05.15</t>
  </si>
  <si>
    <t>OPERADOR 1</t>
  </si>
  <si>
    <t>55.05.21</t>
  </si>
  <si>
    <t>OPERADOR DE BETONEIRA</t>
  </si>
  <si>
    <t>55.05.32</t>
  </si>
  <si>
    <t>MARTELETEIRO</t>
  </si>
  <si>
    <t>55.05.35</t>
  </si>
  <si>
    <t>MOTORISTA DE VEICULO LEVE</t>
  </si>
  <si>
    <t>55.05.36</t>
  </si>
  <si>
    <t>MOTORISTA DE VEICULO PESADO</t>
  </si>
  <si>
    <t>55.05.45</t>
  </si>
  <si>
    <t>OPERADOR DE ACABADORA DE ASFALTO</t>
  </si>
  <si>
    <t>55.05.49</t>
  </si>
  <si>
    <t>OPERADOR DE CARREGADEIRA</t>
  </si>
  <si>
    <t>55.05.51</t>
  </si>
  <si>
    <t>COMPRESSORISTA</t>
  </si>
  <si>
    <t>55.05.57</t>
  </si>
  <si>
    <t>55.05.59</t>
  </si>
  <si>
    <t>OPERADOR DE TRATOR AGRICOLA</t>
  </si>
  <si>
    <t>55.05.60</t>
  </si>
  <si>
    <t>55.05.61</t>
  </si>
  <si>
    <t>55.05.64</t>
  </si>
  <si>
    <t>OPERADOR DE ESCAVADEIRA HIDRAULICA</t>
  </si>
  <si>
    <t>55.05.65</t>
  </si>
  <si>
    <t>OPERADOR DE RETRO ESCAVADEIRA</t>
  </si>
  <si>
    <t>55.05.66</t>
  </si>
  <si>
    <t>OPERADOR DE ROCADEIRA</t>
  </si>
  <si>
    <t>55.05.67</t>
  </si>
  <si>
    <t>55.05.70</t>
  </si>
  <si>
    <t>OPERADOR TRATOR DE ESTEIRA</t>
  </si>
  <si>
    <t>55.05.71</t>
  </si>
  <si>
    <t>OPERADOR DE USINA</t>
  </si>
  <si>
    <t>55.10.05</t>
  </si>
  <si>
    <t>AJUDANTE</t>
  </si>
  <si>
    <t>55.10.06</t>
  </si>
  <si>
    <t>CHEFE DE ESCRITORIO</t>
  </si>
  <si>
    <t>55.10.07</t>
  </si>
  <si>
    <t>55.10.09</t>
  </si>
  <si>
    <t>55.10.10</t>
  </si>
  <si>
    <t>AUXILIAR BOMBEIRO/ELETRICISTA</t>
  </si>
  <si>
    <t>55.10.15</t>
  </si>
  <si>
    <t>AUXILIAR DE TOPOGRAFIA</t>
  </si>
  <si>
    <t>55.10.33</t>
  </si>
  <si>
    <t>ENCARREGADO GERAL DE OBRA</t>
  </si>
  <si>
    <t>55.10.34</t>
  </si>
  <si>
    <t>ENCARREGADO DE TURMA</t>
  </si>
  <si>
    <t>55.10.35</t>
  </si>
  <si>
    <t>ARMADOR</t>
  </si>
  <si>
    <t>55.10.39</t>
  </si>
  <si>
    <t>BOMBEIRO</t>
  </si>
  <si>
    <t>55.10.45</t>
  </si>
  <si>
    <t>CALCETEIRO</t>
  </si>
  <si>
    <t>55.10.50</t>
  </si>
  <si>
    <t>CARPINTEIRO</t>
  </si>
  <si>
    <t>55.10.51</t>
  </si>
  <si>
    <t>POCEIRO</t>
  </si>
  <si>
    <t>55.10.55</t>
  </si>
  <si>
    <t>ELETRICISTA</t>
  </si>
  <si>
    <t>55.10.60</t>
  </si>
  <si>
    <t>JARDINEIRO</t>
  </si>
  <si>
    <t>55.10.65</t>
  </si>
  <si>
    <t>MARCENEIRO</t>
  </si>
  <si>
    <t>55.10.67</t>
  </si>
  <si>
    <t>MONTADOR</t>
  </si>
  <si>
    <t>55.10.75</t>
  </si>
  <si>
    <t>PEDREIRO</t>
  </si>
  <si>
    <t>55.10.77</t>
  </si>
  <si>
    <t>PEDREIRO DE ACABAMENTO</t>
  </si>
  <si>
    <t>55.10.81</t>
  </si>
  <si>
    <t>PINTOR</t>
  </si>
  <si>
    <t>55.10.82</t>
  </si>
  <si>
    <t>RASTELEIRO</t>
  </si>
  <si>
    <t>55.10.84</t>
  </si>
  <si>
    <t>55.10.86</t>
  </si>
  <si>
    <t>SERRALHEIRO</t>
  </si>
  <si>
    <t>55.10.88</t>
  </si>
  <si>
    <t>55.10.90</t>
  </si>
  <si>
    <t>SOLDADOR</t>
  </si>
  <si>
    <t>55.10.91</t>
  </si>
  <si>
    <t>COMPRADOR</t>
  </si>
  <si>
    <t>55.10.92</t>
  </si>
  <si>
    <t>AUXILIAR ADMINISTRATIVO</t>
  </si>
  <si>
    <t>55.10.94</t>
  </si>
  <si>
    <t>TOPOGRAFO INTERMEDIARIO</t>
  </si>
  <si>
    <t>55.10.95</t>
  </si>
  <si>
    <t>55.10.96</t>
  </si>
  <si>
    <t>VIGIA NOTURNO</t>
  </si>
  <si>
    <t>55.15.05</t>
  </si>
  <si>
    <t>TECNICO SEGURANCA TRABALHO</t>
  </si>
  <si>
    <t>55.15.06</t>
  </si>
  <si>
    <t>TÉCNICO SÊNIOR</t>
  </si>
  <si>
    <t>55.15.07</t>
  </si>
  <si>
    <t>TÉCNICO INTERMEDIÁRIO</t>
  </si>
  <si>
    <t>55.15.08</t>
  </si>
  <si>
    <t>TÉCNICO JÚNIOR</t>
  </si>
  <si>
    <t>55.20.03</t>
  </si>
  <si>
    <t>ENGENHEIRO DE OBRA JUNIOR</t>
  </si>
  <si>
    <t>55.20.04</t>
  </si>
  <si>
    <t>ENGENHEIRO DE OBRA SENIOR</t>
  </si>
  <si>
    <t>55.20.05</t>
  </si>
  <si>
    <t>ENGENHEIRO DE OBRA INTERMEDIARIO</t>
  </si>
  <si>
    <t>55.20.06</t>
  </si>
  <si>
    <t>ENGENHEIRO DE OBRA TRAINEE</t>
  </si>
  <si>
    <t>55.20.07</t>
  </si>
  <si>
    <t>55.20.08</t>
  </si>
  <si>
    <t>55.20.09</t>
  </si>
  <si>
    <t>55.20.10</t>
  </si>
  <si>
    <t>55.20.11</t>
  </si>
  <si>
    <t>55.20.12</t>
  </si>
  <si>
    <t>55.20.13</t>
  </si>
  <si>
    <t>55.20.14</t>
  </si>
  <si>
    <t>56.11.01</t>
  </si>
  <si>
    <t>ENGENHEIRO CONSULTOR ESPECIAL - PROJETO</t>
  </si>
  <si>
    <t>56.11.02</t>
  </si>
  <si>
    <t>ENGENHEIRO CONSULTOR - PROJETO</t>
  </si>
  <si>
    <t>56.11.03</t>
  </si>
  <si>
    <t>ENGENHEIRO COORDENADOR - PROJETO</t>
  </si>
  <si>
    <t>56.11.04</t>
  </si>
  <si>
    <t>ENGENHEIRO SENIOR - PROJETO</t>
  </si>
  <si>
    <t>56.11.05</t>
  </si>
  <si>
    <t>ENGENHEIRO INTERMEDIARIO - PROJETO</t>
  </si>
  <si>
    <t>56.11.06</t>
  </si>
  <si>
    <t>ENGENHEIRO JUNIOR - PROJETO</t>
  </si>
  <si>
    <t>56.11.07</t>
  </si>
  <si>
    <t>ENGENHEIRO TRAINEE PROJETO</t>
  </si>
  <si>
    <t>56.11.08</t>
  </si>
  <si>
    <t>ARQUITETO CONSULTOR ESPECIAL PROJETO</t>
  </si>
  <si>
    <t>56.11.09</t>
  </si>
  <si>
    <t>ARQUITETO CONSULTOR PROJETO</t>
  </si>
  <si>
    <t>56.11.10</t>
  </si>
  <si>
    <t>ARQUITETO COORDENADOR PROJETO</t>
  </si>
  <si>
    <t>56.11.11</t>
  </si>
  <si>
    <t>ARQUITETO SÊNIOR PROJETO</t>
  </si>
  <si>
    <t>56.11.12</t>
  </si>
  <si>
    <t>ARQUITETO INTERMEDIÁRIO PROJETO</t>
  </si>
  <si>
    <t>56.11.13</t>
  </si>
  <si>
    <t>ARQUITETO JÚNIOR PROJETO</t>
  </si>
  <si>
    <t>56.11.14</t>
  </si>
  <si>
    <t>ARQUITETO TRAINEE PROJETO</t>
  </si>
  <si>
    <t>56.11.15</t>
  </si>
  <si>
    <t>BIÓLOGO ATÉ 5 ANOS DE EXPERIÊNCIA</t>
  </si>
  <si>
    <t>56.11.16</t>
  </si>
  <si>
    <t>BIÓLOGO ACIMA DE 5 ANOS DE EXPERIÊNCIA</t>
  </si>
  <si>
    <t>56.11.17</t>
  </si>
  <si>
    <t>ESTAGIÁRIO DE NÍVEL SUPERIOR - 04 HORAS</t>
  </si>
  <si>
    <t>56.12.01</t>
  </si>
  <si>
    <t>AUXILIAR DE ENGENHARIA - PROJETO</t>
  </si>
  <si>
    <t>56.12.02</t>
  </si>
  <si>
    <t>AUX. ARQUITETURA P/ PROJETOS</t>
  </si>
  <si>
    <t>56.13.01</t>
  </si>
  <si>
    <t>PROJETISTA SENIOR - PROJETO</t>
  </si>
  <si>
    <t>56.13.02</t>
  </si>
  <si>
    <t>PROJETISTA INTERMEDIARIO - PROJETO</t>
  </si>
  <si>
    <t>56.13.03</t>
  </si>
  <si>
    <t>PROJETISTA JUNIOR - PROJETO</t>
  </si>
  <si>
    <t>56.13.04</t>
  </si>
  <si>
    <t>PROJETISTA CADISTA - PROJETO</t>
  </si>
  <si>
    <t>56.14.01</t>
  </si>
  <si>
    <t>TECNICO SENIOR - PROJETO</t>
  </si>
  <si>
    <t>56.14.02</t>
  </si>
  <si>
    <t>TECNICO INTERMEDIARIO - PROJETO</t>
  </si>
  <si>
    <t>56.14.03</t>
  </si>
  <si>
    <t>TECNICO JUNIOR - PROJETO</t>
  </si>
  <si>
    <t>56.15.01</t>
  </si>
  <si>
    <t>DESENHISTA PROJETISTA - PROJETO</t>
  </si>
  <si>
    <t>56.15.02</t>
  </si>
  <si>
    <t>DESENHISTA TECNICO / CADISTA - PROJETO</t>
  </si>
  <si>
    <t>56.15.03</t>
  </si>
  <si>
    <t>DESENHISTA COPISTA - PROJETO</t>
  </si>
  <si>
    <t>56.16.01</t>
  </si>
  <si>
    <t>AUXILIAR ADMINISTRATIVO SENIOR - PROJETO</t>
  </si>
  <si>
    <t>56.16.02</t>
  </si>
  <si>
    <t>AUXILIAR ADMINISTRATIVO INTERMEDIARIO - PROJETO</t>
  </si>
  <si>
    <t>56.16.03</t>
  </si>
  <si>
    <t>AUXILIAR ADMINISTRATIVO JUNIOR - PROJETO</t>
  </si>
  <si>
    <t>56.16.05</t>
  </si>
  <si>
    <t>ASSISTENTE SOCIAL - PROJETO</t>
  </si>
  <si>
    <t>57.21.01</t>
  </si>
  <si>
    <t>ENGENHEIRO CONSULTOR - SUPERVISAO</t>
  </si>
  <si>
    <t>57.21.02</t>
  </si>
  <si>
    <t>ENGENHEIRO COORDENADOR - SUPERVISAO</t>
  </si>
  <si>
    <t>57.21.03</t>
  </si>
  <si>
    <t>ENGENHEIRO SENIOR - SUPERVISAO</t>
  </si>
  <si>
    <t>57.21.04</t>
  </si>
  <si>
    <t>ENGENHEIRO INTERMEDIARIO - SUPERVISAO</t>
  </si>
  <si>
    <t>57.21.05</t>
  </si>
  <si>
    <t>ENGENHEIRO JUNIOR - SUPERVISAO</t>
  </si>
  <si>
    <t>57.21.06</t>
  </si>
  <si>
    <t>ENGENHEIRO TRAINEE SUPERVISÃO</t>
  </si>
  <si>
    <t>57.21.07</t>
  </si>
  <si>
    <t>ARQUITETO CONSULTOR SUPERVISÃO</t>
  </si>
  <si>
    <t>57.21.08</t>
  </si>
  <si>
    <t>ARQUITETO COORDENADOR SUPERVISÃO</t>
  </si>
  <si>
    <t>57.21.09</t>
  </si>
  <si>
    <t>ARQUITETO SÊNIOR SUPERVISÃO</t>
  </si>
  <si>
    <t>57.21.10</t>
  </si>
  <si>
    <t>ARQUITETO INTERMEDIÁRIO SUPERVISÃO</t>
  </si>
  <si>
    <t>57.21.11</t>
  </si>
  <si>
    <t>ARQUITETO JÚNIOR SUPERVISÃO</t>
  </si>
  <si>
    <t>57.21.12</t>
  </si>
  <si>
    <t>ARQUITETO TRAINEE SUPERVISÃO</t>
  </si>
  <si>
    <t>57.22.01</t>
  </si>
  <si>
    <t>AUXILIAR DE ENGENHARIA - SUPERVISAO</t>
  </si>
  <si>
    <t>57.22.02</t>
  </si>
  <si>
    <t>AUXILIAR DE ARQUITETURA P/ OBRAS</t>
  </si>
  <si>
    <t>57.23.01</t>
  </si>
  <si>
    <t>TECNICO SENIOR - SUPERVISAO</t>
  </si>
  <si>
    <t>57.23.02</t>
  </si>
  <si>
    <t>TECNICO INTERMEDIARIO - SUPERVISAO</t>
  </si>
  <si>
    <t>57.23.03</t>
  </si>
  <si>
    <t>TECNICO JUNIOR - SUPERVISAO</t>
  </si>
  <si>
    <t>57.24.01</t>
  </si>
  <si>
    <t>DESENHISTA PROJETISTA - SUPERVISAO</t>
  </si>
  <si>
    <t>57.24.02</t>
  </si>
  <si>
    <t>DESENHISTA TECNICO/CADISTA - SUPERVISAO</t>
  </si>
  <si>
    <t>57.24.03</t>
  </si>
  <si>
    <t>DESENHISTA COPISTA - SUPERVISAO</t>
  </si>
  <si>
    <t>57.31.01</t>
  </si>
  <si>
    <t>TOPOGRAFO SENIOR - SUPERVISAO</t>
  </si>
  <si>
    <t>57.31.02</t>
  </si>
  <si>
    <t>TOPOGRAFO INTERMEDIARIO - SUPERVISAO</t>
  </si>
  <si>
    <t>57.31.03</t>
  </si>
  <si>
    <t>TOPOGRAFO JUNIOR - SUPERVISAO</t>
  </si>
  <si>
    <t>57.31.04</t>
  </si>
  <si>
    <t>NIVELADOR - SUPERVISAO</t>
  </si>
  <si>
    <t>57.31.05</t>
  </si>
  <si>
    <t>BALIZA - SUPERVISAO</t>
  </si>
  <si>
    <t>57.31.06</t>
  </si>
  <si>
    <t>AJUDANTE DE TOPOGRAFIA - SUPERVISAO</t>
  </si>
  <si>
    <t>57.32.01</t>
  </si>
  <si>
    <t>LABORATORISTA SENIOR - SUPERVISAO</t>
  </si>
  <si>
    <t>57.32.02</t>
  </si>
  <si>
    <t>LABORATORISTA JUNIOR - SUPERVISAO</t>
  </si>
  <si>
    <t>57.32.03</t>
  </si>
  <si>
    <t>AUXILIAR DE LABORATORIO - SUPERVISAO</t>
  </si>
  <si>
    <t>57.34.01</t>
  </si>
  <si>
    <t>MOTORISTA - SUPERVISAO</t>
  </si>
  <si>
    <t>57.34.02</t>
  </si>
  <si>
    <t>APONTADOR - SUPERVISAO</t>
  </si>
  <si>
    <t>57.34.03</t>
  </si>
  <si>
    <t>SERVENTE - SUPERVISAO</t>
  </si>
  <si>
    <t>60.05.09</t>
  </si>
  <si>
    <t xml:space="preserve">ACO CA-25, 12,5 MM, VERGALHAO </t>
  </si>
  <si>
    <t>60.05.27</t>
  </si>
  <si>
    <t>60.05.28</t>
  </si>
  <si>
    <t>60.05.29</t>
  </si>
  <si>
    <t>60.05.30</t>
  </si>
  <si>
    <t>60.05.31</t>
  </si>
  <si>
    <t>60.05.32</t>
  </si>
  <si>
    <t>60.05.34</t>
  </si>
  <si>
    <t>60.05.35</t>
  </si>
  <si>
    <t>60.05.48</t>
  </si>
  <si>
    <t>60.05.50</t>
  </si>
  <si>
    <t>60.05.52</t>
  </si>
  <si>
    <t>60.05.65</t>
  </si>
  <si>
    <t>60.05.66</t>
  </si>
  <si>
    <t>ACO CA-50, 8,0 MM, CORTADO E DOBRADO</t>
  </si>
  <si>
    <t>60.05.67</t>
  </si>
  <si>
    <t>60.05.68</t>
  </si>
  <si>
    <t>60.05.69</t>
  </si>
  <si>
    <t>60.05.70</t>
  </si>
  <si>
    <t>60.05.72</t>
  </si>
  <si>
    <t>ACO CA-50, 25,0 MM, CORTADO E DOBRADO</t>
  </si>
  <si>
    <t>60.05.73</t>
  </si>
  <si>
    <t>ACO CA-50, 32,0 MM, CORTADO E DOBRADO</t>
  </si>
  <si>
    <t>60.05.82</t>
  </si>
  <si>
    <t>60.05.83</t>
  </si>
  <si>
    <t>60.05.84</t>
  </si>
  <si>
    <t>60.05.91</t>
  </si>
  <si>
    <t>60.06.10</t>
  </si>
  <si>
    <t>60.06.24</t>
  </si>
  <si>
    <t>60.06.91</t>
  </si>
  <si>
    <t>60.06.92</t>
  </si>
  <si>
    <t>60.06.93</t>
  </si>
  <si>
    <t>60.06.95</t>
  </si>
  <si>
    <t>60.11.15</t>
  </si>
  <si>
    <t>FERRO REDONDO MECANICO SAE 1020 D= 1/2"</t>
  </si>
  <si>
    <t>60.11.16</t>
  </si>
  <si>
    <t>FERRO REDONDO 3/4" (19,5MM)</t>
  </si>
  <si>
    <t>60.13.12</t>
  </si>
  <si>
    <t>FERRO QUADRADO 3/8"</t>
  </si>
  <si>
    <t>60.13.13</t>
  </si>
  <si>
    <t>FERRO QUADRADO 3/4"</t>
  </si>
  <si>
    <t>60.15.15</t>
  </si>
  <si>
    <t>BARRA DE FERRO RETANGULAR, BARRA CHATA, 1" X 1/4" (L X E), 1,2265 KG/M</t>
  </si>
  <si>
    <t>60.15.17</t>
  </si>
  <si>
    <t>FERRO CHATO 1 1/2"x1/8"</t>
  </si>
  <si>
    <t>60.15.18</t>
  </si>
  <si>
    <t>BARRA DE FERRO RETANGULAR, BARRA CHATA, 1 1/2" X 1/4" (L X E), 1,89 KG/M</t>
  </si>
  <si>
    <t>60.15.19</t>
  </si>
  <si>
    <t>BARRA CHATA AÇO 1/8" X 3/8" (0,24KG/M)</t>
  </si>
  <si>
    <t>60.17.15</t>
  </si>
  <si>
    <t>CANTONEIRA FERRO GALVANIZADO DE ABAS IGUAIS, 1" X 1/8" (L X E) , 1,20KG/M</t>
  </si>
  <si>
    <t>60.17.16</t>
  </si>
  <si>
    <t>CANTONEIRA AÇO ABAS IGUAIS 3/8", E= 1/8" (0,55KG/M)</t>
  </si>
  <si>
    <t>60.17.18</t>
  </si>
  <si>
    <t>CANTONEIRA DE FERRO 1  3/4" X 1/8"</t>
  </si>
  <si>
    <t>60.17.20</t>
  </si>
  <si>
    <t>CANTONEIRA DE FERRO 2" X 1/8"</t>
  </si>
  <si>
    <t>60.17.25</t>
  </si>
  <si>
    <t>CANTONEIRA DE FERRO DE 3"X3/16"</t>
  </si>
  <si>
    <t>60.19.15</t>
  </si>
  <si>
    <t>FERRO TE 3/4"x1/8"</t>
  </si>
  <si>
    <t>60.21.15</t>
  </si>
  <si>
    <t>METALON CHAPA 18 - 30x20mm / (50X30MM)</t>
  </si>
  <si>
    <t>60.28.08</t>
  </si>
  <si>
    <t>GABIAO CAIXA MALHA HEXAGONAL 8X10CM FIO 2,7MM (NBR 10.514:1988/8964:2013) 3,0x1,0x0,5M ZN/AL + PVC</t>
  </si>
  <si>
    <t>60.28.09</t>
  </si>
  <si>
    <t>GABIAO CAIXA MALHA HEXAGONAL 8X10CM FIO 2,7MM (NBR 10.514:1988/8964:2013) 3,0X1,0X0,5M ZN/AL</t>
  </si>
  <si>
    <t>60.28.10</t>
  </si>
  <si>
    <t>GABIAO CAIXA MALHA HEXAGONAL 8X10CM FIO 2,7MM (NBR 10.514:1988/8964:2013) 3,0x1,0x1,0M ZN/AL + PVC</t>
  </si>
  <si>
    <t>60.28.11</t>
  </si>
  <si>
    <t>GABIAO CAIXA MALHA HEXAGONAL 8X10CM FIO 2,7MM (NBR 10.514:1988/8964:2013) 3,0X1,0X1,0M ZN/AL</t>
  </si>
  <si>
    <t>60.28.12</t>
  </si>
  <si>
    <t>GABIAO MANTA (COLCHAO) MALHA HEXAGONAL 6X8CM FIO 2MM (NBR 10.514:1988/8964:2013) 4,0x2,0x0,17M  ZN/AL + PVC</t>
  </si>
  <si>
    <t>60.28.13</t>
  </si>
  <si>
    <t>GABIAO MANTA (COLCHAO) MALHA HEXAGONAL 6X8CM FIO 2MM (NBR 10.514:1988/8964:2013) 4,0x2,0x0,23M  ZN/AL + PVC</t>
  </si>
  <si>
    <t>60.28.14</t>
  </si>
  <si>
    <t>GABIAO MANTA (COLCHAO) MALHA HEXAGONAL 6X8CM FIO 2MM (NBR 10.514:1988/8964:2013) 4,0x2,0x0,30M  ZN/AL + PVC</t>
  </si>
  <si>
    <t>60.28.15</t>
  </si>
  <si>
    <t>GABIAO SACO MALHA HEXAGONAL 8X10CM FIO 2,4MM (NBR 10.514:1988/8964:2013) DIMENSÕES: 3,0X0,65M ZN/AL + PVC</t>
  </si>
  <si>
    <t>60.30.10</t>
  </si>
  <si>
    <t>TELA ARAME GALV. Nº 22 MALHA 1"(PINTEIRO)</t>
  </si>
  <si>
    <t>60.30.24</t>
  </si>
  <si>
    <t>TELA ARAME GALV. Nº 16 MALHA 2"</t>
  </si>
  <si>
    <t>60.30.27</t>
  </si>
  <si>
    <t>TELA DE ARAME GALV QUADRANGULAR / LOSANGULAR,  FIO 2,11 MM (14 BWG), MALHA  5 X 5 CM, H = 2 M</t>
  </si>
  <si>
    <t>60.30.35</t>
  </si>
  <si>
    <t>60.32.23</t>
  </si>
  <si>
    <t>TELA ARTISTICA GALVANIZADA FIO 12 MALHA= 1"</t>
  </si>
  <si>
    <t>60.33.02</t>
  </si>
  <si>
    <t>TELA DE AÇO SOLDADA NERVURADA, CA-60, Q-196, (3,11 KG/M2), DIAMETRO DO FIO = 5,0 MM, PAINEL 2,45 X 6,00 M, ESPAÇAMENTO DA MALHA = 10 X 10 CM</t>
  </si>
  <si>
    <t>60.33.03</t>
  </si>
  <si>
    <t>TELA DE AÇO SOLDADA NERVURADA, CA-60, Q-61, (0,97 KG/M2), DIAMETRO DO FIO = 3,4 MM, PAINEL 2,45x6,00 M, ESPAÇAMENTO DA MALHA = 15 X 15 CM</t>
  </si>
  <si>
    <t>60.33.04</t>
  </si>
  <si>
    <t>TELA DE AÇO SOLDADA NERVURADA, CA-60, Q-75, (1,21 KG/M2), DIAMETRO DO FIO = 3,8 MM, PAINEL 2,45x6,00 M, ESPAÇAMENTO DA MALHA = 15 X 15 CM</t>
  </si>
  <si>
    <t>60.33.05</t>
  </si>
  <si>
    <t>TELA DE AÇO SOLDADA NERVURADA CA-60, Q-113, (1,80 KG/M2), DIAMETRO DO FIO = 3,8 MM, PAINEL 2,45 X 6,00 M, ESPAÇAMENTO DA MALHA = 10 X 10 CM</t>
  </si>
  <si>
    <t>60.33.07</t>
  </si>
  <si>
    <t>TELA DE AÇO SOLDADA NERVURADA CA-60, Q-138, (2,20 KG/M2), DIAMETRO DO FIO = 4,2 MM, PAINEL 2,45 X 6,00 M, ESPAÇAMENTO DA MALHA = 10 X 10 CM</t>
  </si>
  <si>
    <t>60.33.08</t>
  </si>
  <si>
    <t>TELA DE AÇO SOLDADA NERVURADA CA-60, Q-159, (2,52 KG/M2), DIAMETRO DO FIO = 4,5 MM, PAINEL 2,45 X 6,00 M, ESPAÇAMENTO DA MALHA = 10 X 10 CM</t>
  </si>
  <si>
    <t>60.33.09</t>
  </si>
  <si>
    <t>TELA DE AÇO SOLDADA NERVURADA, CA-60, Q-246,  (3,91 KG/M2), DIAMETRO DO FIO = 5,6 MM, PAINEL 2,45 X 6,0 M, ESPAÇAMENTO DA MALHA = 10 X 10 CM</t>
  </si>
  <si>
    <t>60.33.10</t>
  </si>
  <si>
    <t>TELA DE AÇO SOLDADA NERVURADA, CA-60, Q-283, (4,48 KG/M2), DIAMETRO DO FIO = 6,0 MM, PAINEL 2,45 X 6,00 M, ESPAÇAMENTO DA MALHA 10 X 10 CM</t>
  </si>
  <si>
    <t>60.33.11</t>
  </si>
  <si>
    <t>TELA DE AÇO SOLDADA NERVURADA, CA-60, Q-335, (5,37 KG/M2), DIAMETRO DO FIO = 8,0 MM, PAINEL 2,45 X 6,00 M, ESPAÇAMENTO DA MALHA 15 X 15 CM</t>
  </si>
  <si>
    <t>60.33.12</t>
  </si>
  <si>
    <t>TELA DE AÇO SOLDADA NERVURADA, CA-60, Q-396, (6,28 KG/M2), DIAMETRO DO FIO = 7,1 MM, PAINEL 2,45 X 6,00 M, ESPAÇAMENTO DA MALHA 10 X 10 CM</t>
  </si>
  <si>
    <t>60.33.13</t>
  </si>
  <si>
    <t>TELA DE AÇO SOLDADA NERVURADA, CA-60, Q-503, (7,97 KG/M2), DIAMETRO DO FIO = 8,0 MM, PAINEL 2,45 X 6,00 M, ESPAÇAMENTO DA MALHA 10 X 10 CM</t>
  </si>
  <si>
    <t>60.33.14</t>
  </si>
  <si>
    <t>TELA DE AÇO SOLDADA NERVURADA, CA-60, Q-636, (10,09 KG/M2), DIAMETRO DO FIO = 9,0 MM, PAINEL 2,45 X 6,00 M, ESPAÇAMENTO DA MALHA 10 X 10 CM</t>
  </si>
  <si>
    <t>60.33.15</t>
  </si>
  <si>
    <t>TELA DE AÇO SOLDADA NERVURADA, CA-60, Q-785, (12,45 KG/M2), DIAMETRO DO FIO = 10,0 MM, PAINEL 2,45 X 6,00 M, ESPAÇAMENTO DA MALHA 10 X 10 CM</t>
  </si>
  <si>
    <t>60.33.36</t>
  </si>
  <si>
    <t>60.35.10</t>
  </si>
  <si>
    <t>ARAME GALVANIZADO 10 BWG, 3,40 MM (0,0713 KG/M)</t>
  </si>
  <si>
    <t>60.35.12</t>
  </si>
  <si>
    <t>ARAME GALVANIZADO 12 BWG, 2,76 MM (0,048 KG/M)</t>
  </si>
  <si>
    <t>60.35.14</t>
  </si>
  <si>
    <t xml:space="preserve">ARAME GALVANIZADO 14 BWG, 2,11 MM (0,026 KG/M)    </t>
  </si>
  <si>
    <t>60.35.16</t>
  </si>
  <si>
    <t>ARAME GALVANIZADO 16 BWG, 1,65MM (0,0166 KG/M)</t>
  </si>
  <si>
    <t>60.35.17</t>
  </si>
  <si>
    <t>60.35.36</t>
  </si>
  <si>
    <t xml:space="preserve">ARAME RECOZIDO (PG-18) 10 BWG, 3,40 MM (0,071 KG/M)          </t>
  </si>
  <si>
    <t>60.35.44</t>
  </si>
  <si>
    <t xml:space="preserve">ARAME RECOZIDO (PG-7) 18 BWG, 1,24 MM (0,009 KG/M)          </t>
  </si>
  <si>
    <t>60.35.51</t>
  </si>
  <si>
    <t>60.35.61</t>
  </si>
  <si>
    <t>ARAME DE AÇO ZN/AL + PVC FIO 2,2MM</t>
  </si>
  <si>
    <t>60.35.71</t>
  </si>
  <si>
    <t>ARAME DE AÇO ZN/AL FIO 2,2MM</t>
  </si>
  <si>
    <t>60.40.01</t>
  </si>
  <si>
    <t>TUBO AÇO GALVANIZADO INDUSTRIAL REDONDO DN 1 1/4" (31,75 MM)  E=2,00MM, NBR 6591</t>
  </si>
  <si>
    <t>60.40.02</t>
  </si>
  <si>
    <t>TUBO AÇO CARBONO INDUSTRIAL REDONDO DN 2" (50,80 MM)  E=1,50MM, NBR 6591</t>
  </si>
  <si>
    <t>60.40.03</t>
  </si>
  <si>
    <t>TUBO AÇO CARBONO INDUSTRIAL REDONDO DN 1 1/4" (31,75 MM)  E=1,50MM, NBR 6591</t>
  </si>
  <si>
    <t>60.40.04</t>
  </si>
  <si>
    <t>TUBO AÇO CARBONO INDUSTRIAL REDONDO DN 1 1/2" (38 MM)  E=1,50MM, NBR 6591</t>
  </si>
  <si>
    <t>60.40.10</t>
  </si>
  <si>
    <t>ADITIVO IMPERMEABILIZANTE DE PEGA NORMAL PARA ARGAMASSAS E CONCRETOS SEM ARMACAO REF 123</t>
  </si>
  <si>
    <t>61.15.05</t>
  </si>
  <si>
    <t>JUNTA DILATACAO ELASTICA PARA CONCRETO (FUGENBAND OU EQUIVALENTE) O-12, ATE 5 MCA</t>
  </si>
  <si>
    <t>61.15.07</t>
  </si>
  <si>
    <t>JUNTA DILATACAO ELASTICA PARA CONCRETO (FUGENBAND OU EQUIVALENTE) O-22, ATE 30 MCA</t>
  </si>
  <si>
    <t>61.20.07</t>
  </si>
  <si>
    <t>MANTA GEOTEXTIL RESIST.TRAÇAO 16 KN/M (300 G/M2)</t>
  </si>
  <si>
    <t>61.20.08</t>
  </si>
  <si>
    <t>MANTA GEOTEXTIL RESIST.TRAÇAO  9 KN/M (180 G/M2)</t>
  </si>
  <si>
    <t>61.20.10</t>
  </si>
  <si>
    <t>MANTA GEOTEXTIL RESIST.TRAÇAO 10 KN/M (200 G/M2)</t>
  </si>
  <si>
    <t>62.01.05</t>
  </si>
  <si>
    <t>CIMENTO PORTLAND COMUM    ( CPIII-40 )  SC 50KG</t>
  </si>
  <si>
    <t>62.02.05</t>
  </si>
  <si>
    <t>CIMENTO PORTLAND BRANCO CP-32 (ESTRUTURAL) SC 50KG</t>
  </si>
  <si>
    <t>62.03.10</t>
  </si>
  <si>
    <t>62.03.12</t>
  </si>
  <si>
    <t>ARGAMASSA COLANTE AC-II</t>
  </si>
  <si>
    <t>62.03.22</t>
  </si>
  <si>
    <t xml:space="preserve">REJUNTE BRANCO, CIMENTICIO   </t>
  </si>
  <si>
    <t>62.04.01</t>
  </si>
  <si>
    <t xml:space="preserve">CAL VIRGEM COMUM PARA ARGAMASSAS (NBR 6453)   </t>
  </si>
  <si>
    <t>62.04.11</t>
  </si>
  <si>
    <t>62.04.12</t>
  </si>
  <si>
    <t>FIXADOR DE CAL (SACHE 150 ML)</t>
  </si>
  <si>
    <t>PCTE</t>
  </si>
  <si>
    <t>62.05.01</t>
  </si>
  <si>
    <t>BARITA PARA REVESTIMENTO</t>
  </si>
  <si>
    <t>62.06.01</t>
  </si>
  <si>
    <t>GESSO EM PO PARA REVESTIMENTOS/MOLDURAS/SANCAS</t>
  </si>
  <si>
    <t>62.06.02</t>
  </si>
  <si>
    <t>COLA RODOPAX/BIANCO KG OU EQUIVALENTE</t>
  </si>
  <si>
    <t>62.07.01</t>
  </si>
  <si>
    <t>AGUA P/ FURACAO DE ESTACA</t>
  </si>
  <si>
    <t>63.01.02</t>
  </si>
  <si>
    <t>BRITA 0 GNAISSE COM FRETE</t>
  </si>
  <si>
    <t>63.01.03</t>
  </si>
  <si>
    <t>BRITAS 1, 2 OU 3, CALCÁRIA COM FRETE</t>
  </si>
  <si>
    <t>63.01.04</t>
  </si>
  <si>
    <t>BRITAS 1, 2 OU 3, GNAISSE COM FRETE</t>
  </si>
  <si>
    <t>63.01.26</t>
  </si>
  <si>
    <t>CALCAMENTO POLIEDRICO DE GNAISSE C/FRETE(P/ BH)</t>
  </si>
  <si>
    <t>63.02.05</t>
  </si>
  <si>
    <t>PÓ DE GNAISSE COM FRETE</t>
  </si>
  <si>
    <t>63.02.06</t>
  </si>
  <si>
    <t>PEDRISCO CALCÁRIO COM FRETE</t>
  </si>
  <si>
    <t>63.02.07</t>
  </si>
  <si>
    <t>PEDRISCO DE GNAISSE COM FRETE</t>
  </si>
  <si>
    <t>63.02.18</t>
  </si>
  <si>
    <t>PEDRA DE MÃO (CALÇADÃO) DE CALCÁRIO COM FRETE</t>
  </si>
  <si>
    <t>63.02.19</t>
  </si>
  <si>
    <t>PEDRA DE MÃO (CALÇADÃO) DE GNAISSE COM FRETE</t>
  </si>
  <si>
    <t>63.02.21</t>
  </si>
  <si>
    <t>AGREGADO DE PEDREIRA PARA SUB-BASE, INCLUSIVE FRETE</t>
  </si>
  <si>
    <t>63.02.22</t>
  </si>
  <si>
    <t>AGREGADO DE PEDREIRA PARA BASE, INCLUSIVE FRETE</t>
  </si>
  <si>
    <t>63.04.01</t>
  </si>
  <si>
    <t>CASCALHO COMUM (DE RIO) COM FRETE</t>
  </si>
  <si>
    <t>63.04.02</t>
  </si>
  <si>
    <t>AREIA/CASCALHO PARA DRENO</t>
  </si>
  <si>
    <t>63.05.05</t>
  </si>
  <si>
    <t>AREIA LAVADA COM FRETE</t>
  </si>
  <si>
    <t>64.01.05</t>
  </si>
  <si>
    <t>LAJE DE REDUCAO 1,30 METROS</t>
  </si>
  <si>
    <t>65.01.15</t>
  </si>
  <si>
    <t>65.01.16</t>
  </si>
  <si>
    <t>PORTA DE MADEIRA, FOLHA MEDIA (NBR 15930) DE 70 X 210 CM, E = 35 MM, NUCLEO SARRAFEADO, CAPA LISA EM HDF, ACABAMENTO EM PRIMER PARA PINTURA</t>
  </si>
  <si>
    <t>65.01.17</t>
  </si>
  <si>
    <t>PORTA DE MADEIRA, FOLHA MEDIA (NBR 15930) DE 80 X 210 CM, E = 35 MM, NUCLEO SARRAFEADO, CAPA LISA EM HDF, ACABAMENTO EM PRIMER PARA PINTURA</t>
  </si>
  <si>
    <t>65.01.18</t>
  </si>
  <si>
    <t>PORTA DE MADEIRA, FOLHA MEDIA (NBR 15930) DE 90 X 210 CM, E = 35 MM, NUCLEO SARRAFEADO, CAPA LISA EM HDF, ACABAMENTO EM PRIMER PARA PINTURA</t>
  </si>
  <si>
    <t>65.14.07</t>
  </si>
  <si>
    <t>MARCO L=14CM, PARA VAÕS ATÉ 100X210CM(LXH), EM MADEIRA ANGELIM OU EQUIVALENTE</t>
  </si>
  <si>
    <t>65.14.08</t>
  </si>
  <si>
    <t>MARCO E ALIZAR MADEIRA DE LEI, L= 14CM, 90x210CM</t>
  </si>
  <si>
    <t>65.15.01</t>
  </si>
  <si>
    <t>ALIZAR L=7CM, PARA PINTURA, EM MADEIRA ANGELIM OU EQUIVALENTE</t>
  </si>
  <si>
    <t>65.41.02</t>
  </si>
  <si>
    <t>DIVISÓRIA CEGA, ESP. 35MM, C/MIOLO COLMÉIA, REVESTIDA EM EUCAPLAC, OU EQUIVALENTE, C/PERFIS DE AÇO GALVANIZADO, INCLUSIVE INSTALAÇÃO</t>
  </si>
  <si>
    <t>65.41.03</t>
  </si>
  <si>
    <t>FECHADURA TUBULAR PARA PORTA DE DIVISORIA ESP 35MM, BROCA 90MM, EM RESINA DE ABS CROMADA, OU EQUIVALENTE</t>
  </si>
  <si>
    <t>65.70.10</t>
  </si>
  <si>
    <t>FECHADURA CROMADA, COMPLETA, COM MAÇANETA EM ZAMAC, ESPELHO E CILINDRO EM LATÃO/AÇO INOX, DIMENSÕES DA MÁQUINA 55MM - 146X20X40MM (A/L/P) REF. 323 E22 MZ33 OU EQUIVALENTE</t>
  </si>
  <si>
    <t>65.70.15</t>
  </si>
  <si>
    <t>FECHADURA CROMADA, COMPLETA, COM MAÇANETA E ROSETA EM AÇO INOX, CILINDRO EM LATÃO, DIMENSÕES DA MÁQUINA 55MM - 135X83X22MM (AXLXP) REF. 357 E172 MZ340 OU EQUIVALENTE</t>
  </si>
  <si>
    <t>65.70.18</t>
  </si>
  <si>
    <t>FECHADURA CROMADA, COMPLETA, COM MAÇANETA E ROSETA EM AÇO INOX, CILINDRO EM LATÃO, DIMENSÕES DA MÁQUINA 55MM - 135X83X22MM (AXLXP) REF. 457 R184 MZ340 OU EQUIVALENTE</t>
  </si>
  <si>
    <t>65.70.19</t>
  </si>
  <si>
    <t>FECHADURA CROMADA, COMPLETA, COM MAÇANETA E ROSETA EM AÇO INOX, CILINDRO EM LATÃO, DIMENSÕES DA MÁQUINA 55MM - 135X83X22MM (AXLXP) REF. 557 R 170 MZ340 OU EQUIVALENTE</t>
  </si>
  <si>
    <t>65.70.34</t>
  </si>
  <si>
    <t>FECHADURA CROMADA, COMPLETA, COM MAÇANETA EM ZAMAC, ESPELHO EM LATÃO/AÇO INOX, CILINDRO EM ZAMAC/LATÃO, DIMENSÕES DA MÁQUINA 40MM - 146X39X20MM (AXLXP) REF. 3400 R61 MZ271 OU EQUIVALENTE</t>
  </si>
  <si>
    <t>65.70.40</t>
  </si>
  <si>
    <t>FECHADURA CROMADA, COMPLETA, COM CILINDRO EM LATÃO, DIMENSÕES DA MÁQUINA 45MM - 110X58X20MM (AXLXP) REF. 844 R73 C200/55 OU EQUIVALENTE</t>
  </si>
  <si>
    <t>65.72.80</t>
  </si>
  <si>
    <t>TRINCO TARJETA ZINCADO 76MM (3") OU EQUIVALENTE</t>
  </si>
  <si>
    <t>65.72.84</t>
  </si>
  <si>
    <t>65.73.01</t>
  </si>
  <si>
    <t>BATENTE EM LATÃO CROMADO COM CALÇO DE BORRACHA E ABA PARA MÁRMORE/GRANITO E=3CM OU EQUIVALENTE</t>
  </si>
  <si>
    <t>65.78.07</t>
  </si>
  <si>
    <t>DOBRADIÇA CONVENCIONAL EM METAL CROMADO 3 1/2" X 3", COM ANEL E PARAFUSOS, LINHA MÉDIA (NBR 7178) E=2MM, OU EQUIVALENTE</t>
  </si>
  <si>
    <t>65.78.09</t>
  </si>
  <si>
    <t>DOBRADIÇA CONVENCIONAL EM METAL CROMADO 3 1/2" X 2 1/4", SEM ANEL, COM PARAFUSOS, LINHA LEVE (NBR 7178) E=1,5MM, OU EQUIVALENTE</t>
  </si>
  <si>
    <t>65.78.20</t>
  </si>
  <si>
    <t>DOBRADIÇA CONVENCIONAL EM METAL CROMADO 3" X 2 1/2", COM ANEL E PARAFUSOS, LINHA MÉDIA (NBR 7178) E=2MM, OU EQUIVALENTE</t>
  </si>
  <si>
    <t>65.78.32</t>
  </si>
  <si>
    <t>DOBRADIÇA EM LATÃO CROMADO COM MOLA, PARA PORTA DE BANHEIRO, FIXAÇÃO EM MÁRMORE/GRANITO E=3CM, 101,5X70MM OU EQUIVALENTE</t>
  </si>
  <si>
    <t>65.78.90</t>
  </si>
  <si>
    <t>DOBRADIÇA GONZO COM ABA D=1/2"</t>
  </si>
  <si>
    <t>65.78.94</t>
  </si>
  <si>
    <t>DOBRADIÇA GONZO COM ABA D=3/4"</t>
  </si>
  <si>
    <t>65.78.95</t>
  </si>
  <si>
    <t>DOBRADIÇA GONZO COM ABA D=1"</t>
  </si>
  <si>
    <t>65.80.11</t>
  </si>
  <si>
    <t>PUXADOR CENTRAL, TIPO ALCA, EM ZAMAC CROMADO, COM ROSETAS, COMPRIMENTO *100* MM, PARA PORTA / JANELA EM MADEIRA OU METALICA - INCLUI PARAFUSOS</t>
  </si>
  <si>
    <t>65.80.70</t>
  </si>
  <si>
    <t>PUXADOR CONCHA DE EMBUTIR, EM LATAO CROMADO, PARA PORTA / JANELA DE CORRER, LISO, SEM FURO PARA CHAVE, COM FUROS PARA FIXAR PARAFUSOS, *30 X 90* MM (LARGURA X ALTURA)</t>
  </si>
  <si>
    <t>65.81.05</t>
  </si>
  <si>
    <t>FECHO E CONTRA-FECHO EM ALUMINIO PINTADO, P/JANELA MAXIM-AR, PERFIL S/BAGUETE, COMPRIMENTO 12CM OU EQUIVALENTE</t>
  </si>
  <si>
    <t>65.81.70</t>
  </si>
  <si>
    <t>CREMONA COM CASTANHA BIPARTIDA, COM VARA DE 1.20 M, EM LATAO CROMADO, PARA PORTAS E JANELAS - COMPLETA</t>
  </si>
  <si>
    <t>65.82.10</t>
  </si>
  <si>
    <t>ALAVANCA DE ARGOLA, RETA COM CAVALETE, METAL CROMADO L=133MM OU EQUIVALENTE</t>
  </si>
  <si>
    <t>65.84.05</t>
  </si>
  <si>
    <t>RODIZIO TORNEADO DE 1" COM PINO, PARA PORTAS E VENEZIANAS</t>
  </si>
  <si>
    <t>65.85.04</t>
  </si>
  <si>
    <t>CADEADO SIMPLES/COMUM, EM LATAO MACICO CROMADO, LARGURA DE 25 MM,  HASTE DE ACO TEMPERADO, CEMENTADO (NAO LONGA), INCLUI 2 CHAVES</t>
  </si>
  <si>
    <t>65.85.12</t>
  </si>
  <si>
    <t>SUPORTE EM LATÃO CROMADO PARA FIXAÇÃO DE PLACAS DE MÁRMORE/GRANITO 40,5X50X31,5MM OU EQUIVALENTE</t>
  </si>
  <si>
    <t>65.85.30</t>
  </si>
  <si>
    <t>PARAFUSO EM LATÃO CROMADO PARA LINHA MÁRMORE 30MM</t>
  </si>
  <si>
    <t>65.85.35</t>
  </si>
  <si>
    <t>CHAPA EM LATÃO CROMADO PARA FIXAÇÃO DE PLACAS DE MÁRMORE/GRANITO 111,5X50MM ESP=4MM OU EQUIVALENTE</t>
  </si>
  <si>
    <t>65.85.42</t>
  </si>
  <si>
    <t>CANTONEIRA PARA FIXAÇÃO DE PLACAS DE MÁRMORE/GRANITO, EM LATÃO CROMADO 76,5X50MM OU EQUIVALENTE</t>
  </si>
  <si>
    <t>65.86.15</t>
  </si>
  <si>
    <t>FECHO DE EMBUTIR COM ALAVANCA TIPO UNHA CROMADO LARGURA=22MM COMPRIMENTO 22CM</t>
  </si>
  <si>
    <t>65.87.01</t>
  </si>
  <si>
    <t>CANTONEIRA DE ALUMINIO SEXTAVADO PARA ARREMATES 17,6X14,2MM OU EQUIVALENTE</t>
  </si>
  <si>
    <t>66.01.01</t>
  </si>
  <si>
    <t>LOCACAO DE ANDAIME METALICO TIPO FACHADEIRO, LARGURA DE 1,20 M, ALTURA POR PECA DE 2,0 M, INCLUINDO SAPATAS E ITENS NECESSARIOS A INSTALACAO</t>
  </si>
  <si>
    <t>66.01.02</t>
  </si>
  <si>
    <t>66.05.05</t>
  </si>
  <si>
    <t>66.05.06</t>
  </si>
  <si>
    <t>66.05.55</t>
  </si>
  <si>
    <t>66.06.05</t>
  </si>
  <si>
    <t>CHAPA METALICA DOBRADA/TRAPEZOIDAL No.18</t>
  </si>
  <si>
    <t>66.35.08</t>
  </si>
  <si>
    <t>PERFIL "I" DE ACO LAMINADO, "I" 152 X 22</t>
  </si>
  <si>
    <t>66.35.10</t>
  </si>
  <si>
    <t>PERFIL "I" DE ACO LAMINADO, "I" 203  X  34,3</t>
  </si>
  <si>
    <t>67.01.01</t>
  </si>
  <si>
    <t>67.01.02</t>
  </si>
  <si>
    <t>TELHA CERAMICA TIPO PAULISTA, COMPRIMENTO DE *48* CM, RENDIMENTO DE *26* TELHAS/M2</t>
  </si>
  <si>
    <t>67.01.03</t>
  </si>
  <si>
    <t>TELHA CERAMICA TIPO PLAN, COMPRIMENTO DE *47* CM, RENDIMENTO DE *26* TELHAS/M2</t>
  </si>
  <si>
    <t>67.02.09</t>
  </si>
  <si>
    <t>67.02.10</t>
  </si>
  <si>
    <t>67.02.11</t>
  </si>
  <si>
    <t>TELHA ONDUL. FIBROCIM. L=1,10M, E=6MM, C=1,22M</t>
  </si>
  <si>
    <t>67.02.12</t>
  </si>
  <si>
    <t>67.02.14</t>
  </si>
  <si>
    <t>TELHA ONDUL.FIBROC. 1,10X1,53M E=5MM TROPICAL/EQUIVALENTE</t>
  </si>
  <si>
    <t>67.02.23</t>
  </si>
  <si>
    <t>TELHA ONDULADA DE FIBROCIMENTO E= 8MM 1,10X1,22M</t>
  </si>
  <si>
    <t>67.04.03</t>
  </si>
  <si>
    <t>TELHA DE ACO ZINCADO TRAPEZOIDAL, A = *40* MM, E = 0,5 MM, SEM PINTURA</t>
  </si>
  <si>
    <t>67.08.01</t>
  </si>
  <si>
    <t>FORRO EM PVC LARG= 20CM COR BRANCA COLOCADO</t>
  </si>
  <si>
    <t>67.15.01</t>
  </si>
  <si>
    <t>67.15.06</t>
  </si>
  <si>
    <t>67.15.40</t>
  </si>
  <si>
    <t>CUMEEIRA NORMAL PARA KALHETAO  9%</t>
  </si>
  <si>
    <t>67.16.01</t>
  </si>
  <si>
    <t>CUMEEIRA GALVANIZADA TRAPEZOIDAL E=0,5MM</t>
  </si>
  <si>
    <t>67.20.18</t>
  </si>
  <si>
    <t>GANCHO 1/4"x250 MM</t>
  </si>
  <si>
    <t>67.20.23</t>
  </si>
  <si>
    <t>PARAFUSO/ROSCA P/ FERRAGENS DE DIVISORIA IMAB 860</t>
  </si>
  <si>
    <t>67.20.24</t>
  </si>
  <si>
    <t>PARAFUSO C/ ROSCA SOBERBA 4,8 X 75 MM</t>
  </si>
  <si>
    <t>67.20.25</t>
  </si>
  <si>
    <t>67.20.26</t>
  </si>
  <si>
    <t>67.20.75</t>
  </si>
  <si>
    <t>CONJUNTO DE VEDACAO ELASTICA PARA TELHA ONDULADA</t>
  </si>
  <si>
    <t>67.20.95</t>
  </si>
  <si>
    <t>MASSA DE VEDACAO</t>
  </si>
  <si>
    <t>67.61.01</t>
  </si>
  <si>
    <t>FORRO DE GESSO LISO 60X60CM COLOCADO (ACIMA 100M2), EXCLUSIVE TABICA</t>
  </si>
  <si>
    <t>67.61.03</t>
  </si>
  <si>
    <t>FORRO DE GESSO ACARTONADO 60X200CM COLOCADO&gt;=100M2, EXCLUSIVE TABICA</t>
  </si>
  <si>
    <t>67.85.10</t>
  </si>
  <si>
    <t>CALHA / RUFO DE CHAPA GALV. No.22 GSG, DESENV=1.0M</t>
  </si>
  <si>
    <t>67.85.20</t>
  </si>
  <si>
    <t>CALHA / RUFO DE CHAPA GALV. No.24 GSG, DESENV=1.0M</t>
  </si>
  <si>
    <t>67.85.30</t>
  </si>
  <si>
    <t>CALHA / RUFO DE CHAPA GALV. No.26 GSG, DESENV=1.0M</t>
  </si>
  <si>
    <t>67.85.90</t>
  </si>
  <si>
    <t>REBITE No. 10</t>
  </si>
  <si>
    <t>67.85.95</t>
  </si>
  <si>
    <t>SOLDA BRANCA 50x50</t>
  </si>
  <si>
    <t>68.01.03</t>
  </si>
  <si>
    <t>68.01.25</t>
  </si>
  <si>
    <t>68.01.30</t>
  </si>
  <si>
    <t>68.07.06</t>
  </si>
  <si>
    <t>CIMENTO ASFALTICO DE PETROLEO A GRANEL (CAP) 50/70 (COLETADO NA ANP ACRESCIDO DE ICMS)</t>
  </si>
  <si>
    <t>68.09.14</t>
  </si>
  <si>
    <t>EMULSAO ASFALTICA CATIONICA RL-1C PARA USO EM PAVIMENTACAO ASFALTICA (COLETADO NA ANP ACRESCIDO DE ICMS)</t>
  </si>
  <si>
    <t>68.09.20</t>
  </si>
  <si>
    <t>EMULSAO ASFALTICA CATIONICA RR-1C PARA USO EM PAVIMENTACAO ASFALTICA (COLETADO NA ANP ACRESCIDO DE ICMS)</t>
  </si>
  <si>
    <t>68.20.01</t>
  </si>
  <si>
    <t>TRANSPORTE DE EQUIPAMENTOS EM CAMINHAO TRUCADO</t>
  </si>
  <si>
    <t>68.20.02</t>
  </si>
  <si>
    <t>TRANSPORTE DE EQUIP. EM CARRETA SEMI REBOQ. 2 EIXO</t>
  </si>
  <si>
    <t>71.01.05</t>
  </si>
  <si>
    <t>TABUA DE MADEIRA APARELHADA *2,5 X 25* CM, MACARANDUBA, ANGELIM OU EQUIVALENTE DA REGIAO</t>
  </si>
  <si>
    <t>71.01.07</t>
  </si>
  <si>
    <t>TABUA DE PINUS EXP.= 1" L=25 CM</t>
  </si>
  <si>
    <t>71.02.20</t>
  </si>
  <si>
    <t>PRANCHAO DE PARAJU</t>
  </si>
  <si>
    <t>71.04.01</t>
  </si>
  <si>
    <t>PECA DE PARAJU BRUTA 13,5X5,5 CM</t>
  </si>
  <si>
    <t>71.04.02</t>
  </si>
  <si>
    <t>PECA DE PARAJU BRUTA 10,5X5,5 CM</t>
  </si>
  <si>
    <t>71.04.03</t>
  </si>
  <si>
    <t>PECA DE PARAJU BRUTO  6X5,5 CM</t>
  </si>
  <si>
    <t>71.04.04</t>
  </si>
  <si>
    <t>CAIBRO DE PARAJU BRUTO 5,5X4 CM</t>
  </si>
  <si>
    <t>71.04.05</t>
  </si>
  <si>
    <t xml:space="preserve">RIPA DE MADEIRA APARELHADA *1,5 X 5* CM, MACARANDUBA, ANGELIM OU EQUIVALENTE DA REGIAO    </t>
  </si>
  <si>
    <t>71.04.08</t>
  </si>
  <si>
    <t>PECA DE MADEIRA DE PINUS 5,5X5,5 CM</t>
  </si>
  <si>
    <t>71.14.06</t>
  </si>
  <si>
    <t xml:space="preserve">CHAPA DE MADEIRA COMPENSADA RESINADA PARA FORMA DE CONCRETO, DE *2,2 X 1,1* M, E = 10 MM                                                                                                                                                                      </t>
  </si>
  <si>
    <t>71.14.08</t>
  </si>
  <si>
    <t>CHAPA DE MADEIRA COMPENSADA RESINADA PARA FORMA DE CONCRETO, DE *2,2 X 1,1* M, E = 12 MM</t>
  </si>
  <si>
    <t>71.14.14</t>
  </si>
  <si>
    <t xml:space="preserve">CHAPA DE MADEIRA COMPENSADA RESINADA PARA FORMA DE CONCRETO, DE *2,2 X 1,1* M, E = 20 MM                                                                                                                                                                      </t>
  </si>
  <si>
    <t>71.15.03</t>
  </si>
  <si>
    <t>CHAPA DE MADEIRA COMPENSADA PLASTIFICADA PARA FORMA DE CONCRETO, DE 2,20 X 1,10 M, E = 12 MM</t>
  </si>
  <si>
    <t>71.15.04</t>
  </si>
  <si>
    <t>CHAPA EM COMPENSADO PLASTIFICADO E= 19MM</t>
  </si>
  <si>
    <t>71.30.04</t>
  </si>
  <si>
    <t>MADEIRA ROLICA D=  6 A 10 CM COMPRIMENTO 6 METROS</t>
  </si>
  <si>
    <t>71.30.06</t>
  </si>
  <si>
    <t>MADEIRA ROLICA D= 11 A 15 CM COMPRIMENTO 6 METROS</t>
  </si>
  <si>
    <t>71.50.01</t>
  </si>
  <si>
    <t>FORRO DE ANGELIM L=10 E=1,0CM</t>
  </si>
  <si>
    <t>71.50.05</t>
  </si>
  <si>
    <t>72.10.01</t>
  </si>
  <si>
    <t>DISCO DIAMANTADO D=14" PRECISION OU EQUIVALENTE</t>
  </si>
  <si>
    <t>73.02.01</t>
  </si>
  <si>
    <t>TUBO PVC SOLDÁVEL MARROM D=  20MM (1/2") CONF. NBR 5648</t>
  </si>
  <si>
    <t>73.02.02</t>
  </si>
  <si>
    <t>TUBO PVC SOLDÁVEL MARROM D=  25MM (3/4") CONF. NBR 5648</t>
  </si>
  <si>
    <t>73.02.03</t>
  </si>
  <si>
    <t>73.02.04</t>
  </si>
  <si>
    <t>TUBO PVC SOLDÁVEL MARROM D=  40MM (1 1/4") CONF. NBR 5648</t>
  </si>
  <si>
    <t>73.02.05</t>
  </si>
  <si>
    <t>TUBO PVC SOLDÁVEL MARROM D=  50MM (1 1/2") CONF. NBR 5648</t>
  </si>
  <si>
    <t>73.02.06</t>
  </si>
  <si>
    <t>73.02.07</t>
  </si>
  <si>
    <t>TUBO PVC SOLDÁVEL MARROM D=  75MM (2 1/2") CONF. NBR 5648</t>
  </si>
  <si>
    <t>73.02.08</t>
  </si>
  <si>
    <t>TUBO PVC SOLDÁVEL MARROM D=  85MM (3") CONF. NBR 5648</t>
  </si>
  <si>
    <t>73.02.09</t>
  </si>
  <si>
    <t>TUBO PVC SOLDÁVEL MARROM D= 110MM (4") CONF. NBR 5648</t>
  </si>
  <si>
    <t>73.03.03</t>
  </si>
  <si>
    <t>TUBO ACO GALV. DIN 2440 (NBR 5580) E= 2,65MM DN 1/2" C/COSTURA</t>
  </si>
  <si>
    <t>73.03.04</t>
  </si>
  <si>
    <t>TUBO ACO GALV. DIN 2440 (NBR 5580) E= 2,65MM DN 3/4" C/COSTURA</t>
  </si>
  <si>
    <t>73.03.05</t>
  </si>
  <si>
    <t>TUBO ACO GALV. DIN 2440 (NBR 5580) E= 3,35MM DN 1" C/COSTURA</t>
  </si>
  <si>
    <t>73.03.06</t>
  </si>
  <si>
    <t>TUBO ACO GALV. DIN 2440 (NBR 5580) E= 3,35MM DN 1 1/4" C/COSTURA</t>
  </si>
  <si>
    <t>73.03.07</t>
  </si>
  <si>
    <t>73.03.08</t>
  </si>
  <si>
    <t>73.03.09</t>
  </si>
  <si>
    <t>TUBO ACO GALV. DIN 2440 (NBR 5580) E= 3,75MM DN 2 1/2" C/COSTURA</t>
  </si>
  <si>
    <t>73.03.10</t>
  </si>
  <si>
    <t>73.03.11</t>
  </si>
  <si>
    <t>TUBO ACO GALV. DIN 2440 (NBR 5580) E= 4,50MM DN   4" C/ COSTURA</t>
  </si>
  <si>
    <t>73.03.48</t>
  </si>
  <si>
    <t>TUBO ACO PRETO DIN 2440 (NBR 5580) E= 3,75MM DN  2" C/COSTURA</t>
  </si>
  <si>
    <t>73.03.49</t>
  </si>
  <si>
    <t>TUBO ACO PRETO DIN 2440 (NBR 5580) E= 3,35MM DN 1 1/2" C/COSTURA</t>
  </si>
  <si>
    <t>73.03.56</t>
  </si>
  <si>
    <t>TUBO ACO PRETO SCH-40 (NBR 5590 ASTM-A53 GRAU A) E= 2,31MM DN 3/8" S/COSTURA</t>
  </si>
  <si>
    <t>73.03.57</t>
  </si>
  <si>
    <t>TUBO ACO PRETO SCH-40 (NBR 5590 ASTM-A53 GRAU A) E= 2,77MM DN 1/2" S/COSTURA</t>
  </si>
  <si>
    <t>73.03.58</t>
  </si>
  <si>
    <t>TUBO ACO PRETO SCH-40 (NBR 5590 ASTM-A53 GRAU A) E= 2,87MM DN 3/4" S/COSTURA</t>
  </si>
  <si>
    <t>73.05.50</t>
  </si>
  <si>
    <t>ADAPTADOR SOLDÁVEL LONGO C/FLANGES LIVRES P/CX D´ÁGUA D= 75MM (2 1/2")</t>
  </si>
  <si>
    <t>73.05.51</t>
  </si>
  <si>
    <t>ADAPTADOR SOLDÁVEL CURTO C/FLANGES LIVRES P/CX D´ÁGUA D= 20MM (1/2")</t>
  </si>
  <si>
    <t>73.05.52</t>
  </si>
  <si>
    <t>ADAPTADOR SOLDÁVEL CURTO C/FLANGES LIVRES P/CX D´ÁGUA D= 25MM (3/4")</t>
  </si>
  <si>
    <t>73.05.53</t>
  </si>
  <si>
    <t>ADAPTADOR SOLDÁVEL CURTO C/FLANGES LIVRES P/CX D´ÁGUA D= 32MM (1")</t>
  </si>
  <si>
    <t>73.05.54</t>
  </si>
  <si>
    <t>ADAPTADOR SOLDÁVEL CURTO C/FLANGES LIVRES P/CX D´ÁGUA D= 40MM (1 1/4")</t>
  </si>
  <si>
    <t>73.05.55</t>
  </si>
  <si>
    <t>ADAPTADOR SOLDÁVEL CURTO C/FLANGES LIVRES P/CX D´ÁGUA D= 50MM (1 1/2")</t>
  </si>
  <si>
    <t>73.05.56</t>
  </si>
  <si>
    <t>ADAPTADOR SOLDÁVEL CURTO C/FLANGES LIVRES P/CX D´ÁGUA D= 60MM (2")</t>
  </si>
  <si>
    <t>73.06.05</t>
  </si>
  <si>
    <t>FLANGE GALVANIZADO D=1"</t>
  </si>
  <si>
    <t>73.07.12</t>
  </si>
  <si>
    <t>TUBO DE COBRE CLASSE E DN 15MM (1/2")</t>
  </si>
  <si>
    <t>73.07.13</t>
  </si>
  <si>
    <t>TUBO DE COBRE CLASSE E DN 22MM (3/4")</t>
  </si>
  <si>
    <t>73.07.14</t>
  </si>
  <si>
    <t>TUBO DE COBRE CLASSE E DN 28MM (1")</t>
  </si>
  <si>
    <t>73.07.15</t>
  </si>
  <si>
    <t>TUBO DE COBRE CLASSE E DN 35MM (1 1/4")</t>
  </si>
  <si>
    <t>73.07.18</t>
  </si>
  <si>
    <t>TUBO DE COBRE CLASSE E DN 42MM (1 1/2")</t>
  </si>
  <si>
    <t>73.07.19</t>
  </si>
  <si>
    <t>73.07.20</t>
  </si>
  <si>
    <t>73.07.21</t>
  </si>
  <si>
    <t>73.20.05</t>
  </si>
  <si>
    <t>TUBO EM PVC PERFURADO CORRUGADO PARA DRENAGEM DN 6" 160MM</t>
  </si>
  <si>
    <t>73.20.06</t>
  </si>
  <si>
    <t>TUBO EM PVC PERFURADO CORRUGADO PARA DRENAGEM DN 8" 200MM</t>
  </si>
  <si>
    <t>73.23.01</t>
  </si>
  <si>
    <t>TUBO CORRUGADO PEAD NÃO PERFURADO, PAREDE DUPLA, INTERNA LISA, DN 300MM (NBR 21138-3) SN-4 OU EQUIVALENTE</t>
  </si>
  <si>
    <t>73.23.04</t>
  </si>
  <si>
    <t xml:space="preserve">TUBO CORRUGADO PEAD NÃO PERFURADO, PAREDE DUPLA, INTERNA LISA, DN 600MM (NBR 21138-3) SN-4 OU EQUIVALENTE </t>
  </si>
  <si>
    <t>73.23.08</t>
  </si>
  <si>
    <t xml:space="preserve">TUBO CORRUGADO PEAD NÃO PERFURADO, PAREDE DUPLA, INTERNA LISA, DN 1200MM (NBR 21138-3) SN-4 OU EQUIVALENTE </t>
  </si>
  <si>
    <t>73.23.10</t>
  </si>
  <si>
    <t>TUBO CORRUGADO PEAD NÃO PERFURADO, PAREDE DUPLA, INTERNA LISA, DN 400MM (NBR 21138-3) SN-4 OU EQUIVALENTE</t>
  </si>
  <si>
    <t>73.23.11</t>
  </si>
  <si>
    <t>TUBO CORRUGADO PEAD NÃO PERFURADO, PAREDE DUPLA, INTERNA LISA, DN 800MM (NBR 21138-3) SN-4 OU EQUIVALENTE</t>
  </si>
  <si>
    <t>73.24.02</t>
  </si>
  <si>
    <t>TUBO PVC ESGOTO P/B SERIE NORMAL (NBR 5688) D= 50MM X 6M</t>
  </si>
  <si>
    <t>73.24.03</t>
  </si>
  <si>
    <t>TUBO PVC ESGOTO P/B SERIE NORMAL (NBR 5688) D= 75MM X 6M</t>
  </si>
  <si>
    <t>73.24.04</t>
  </si>
  <si>
    <t>TUBO PVC ESGOTO P/B SERIE NORMAL (NBR 5688) D= 100MM X 6M</t>
  </si>
  <si>
    <t>73.24.05</t>
  </si>
  <si>
    <t>TUBO PVC ESGOTO P/B SERIE NORMAL (NBR 5688) D= 150MM X 6M</t>
  </si>
  <si>
    <t>73.24.06</t>
  </si>
  <si>
    <t>TUBO PVC ESGOTO P/B SERIE NORMAL (NBR 5688) D= 200MM X 6M</t>
  </si>
  <si>
    <t>73.24.07</t>
  </si>
  <si>
    <t>TUBO PVC ESGOTO P/B SERIE LEVE D= 250MM X 6M</t>
  </si>
  <si>
    <t>73.24.25</t>
  </si>
  <si>
    <t>TUBO PVC ESGOTO P/B SOLDÁVEL SERIE NORMAL (NBR 5688) D= 40MM X 6M</t>
  </si>
  <si>
    <t>73.24.33</t>
  </si>
  <si>
    <t>TUBO PVC ESGOTO P/B SERIE REFORÇADA (NBR 5688) D= 75MM X 6M</t>
  </si>
  <si>
    <t>73.24.34</t>
  </si>
  <si>
    <t>TUBO PVC ESGOTO P/B SERIE REFORÇADA (NBR 5688) D= 100MM X 6M</t>
  </si>
  <si>
    <t>73.24.35</t>
  </si>
  <si>
    <t>TUBO PVC ESGOTO P/B SERIE REFORÇADA (NBR 5688) D= 150MM X 6M</t>
  </si>
  <si>
    <t>73.24.51</t>
  </si>
  <si>
    <t>TUBO PVC ESGOTO D=  50MM X 6M PLASTUBOS</t>
  </si>
  <si>
    <t>73.24.52</t>
  </si>
  <si>
    <t>TUBO PVC ESGOTO D=  75MM X 6M PLASTUBOS</t>
  </si>
  <si>
    <t>73.24.53</t>
  </si>
  <si>
    <t>TUBO PVC ESGOTO D= 100MM X 6M PLASTUBOS</t>
  </si>
  <si>
    <t>73.24.63</t>
  </si>
  <si>
    <t>TUBO PVC COLETOR ESGOTO COR OCRE LISO JE NBR-7362 D= 100MM X 6M</t>
  </si>
  <si>
    <t>73.24.64</t>
  </si>
  <si>
    <t>TUBO PVC COLETOR ESGOTO COR OCRE LISO JE NBR-7362 D= 150MM X 6M</t>
  </si>
  <si>
    <t>73.24.65</t>
  </si>
  <si>
    <t>TUBO PVC COLETOR ESGOTO COR OCRE LISO JE NBR-7362 D= 200MM X 6M</t>
  </si>
  <si>
    <t>73.24.66</t>
  </si>
  <si>
    <t>TUBO PVC COLETOR ESGOTO COR OCRE LISO JE NBR-7362 D= 250MM X 6M</t>
  </si>
  <si>
    <t>73.24.67</t>
  </si>
  <si>
    <t>TUBO PVC COLETOR ESGOTO COR OCRE LISO JE NBR-7362 D= 300MM X 6M</t>
  </si>
  <si>
    <t>73.24.69</t>
  </si>
  <si>
    <t>TUBO PVC COLETOR ESGOTO COR OCRE LISO JE NBR-7362 D= 400MM X 6M</t>
  </si>
  <si>
    <t>73.27.02</t>
  </si>
  <si>
    <t>ANEL DE BORRACHA P/TUBO PVC ESGOTO SÉRIE NORMAL DN 50MM</t>
  </si>
  <si>
    <t>73.27.03</t>
  </si>
  <si>
    <t>ANEL DE BORRACHA P/TUBO PVC ESGOTO SÉRIE NORMAL DN 75MM</t>
  </si>
  <si>
    <t>73.27.04</t>
  </si>
  <si>
    <t>ANEL DE BORRACHA P/TUBO PVC ESGOTO SÉRIE NORMAL DN 100MM</t>
  </si>
  <si>
    <t>73.27.11</t>
  </si>
  <si>
    <t>ANEL DE BORRACHA P/TUBO PVC ESGOTO SÉRIE NORMAL DN 150MM</t>
  </si>
  <si>
    <t>73.27.12</t>
  </si>
  <si>
    <t>ANEL DE BORRACHA P/TUBO PVC ESGOTO SÉRIE NORMAL DN 200MM</t>
  </si>
  <si>
    <t>73.27.13</t>
  </si>
  <si>
    <t>ANEL DE VEDACAO P/ESGOTO PRIMARIO D=250MM T.BRANCO</t>
  </si>
  <si>
    <t>73.33.02</t>
  </si>
  <si>
    <t>CAIXA D'AGUA DE POLIETILENO COM TAMPA 310 L</t>
  </si>
  <si>
    <t>73.33.03</t>
  </si>
  <si>
    <t>CAIXA D'AGUA DE POLIETILENO COM TAMPA 500 L</t>
  </si>
  <si>
    <t>73.33.04</t>
  </si>
  <si>
    <t>CAIXA D'AGUA DE POLIETILENO COM TAMPA 1000 L</t>
  </si>
  <si>
    <t>73.34.16</t>
  </si>
  <si>
    <t>CAIXA D'AGUA 8000L EM FIBRA DE VIDRO COM TAMPA</t>
  </si>
  <si>
    <t>73.40.02</t>
  </si>
  <si>
    <t>BRACO P/CHUVEIRO 1/2" X 0,40M 1781 PERFLEX CROMADO OU EQUIVALENTE</t>
  </si>
  <si>
    <t>73.40.03</t>
  </si>
  <si>
    <t>BRACO PARA CHUVEIRO PVC 1/2" 40 CM LORENZETTI OU EQUIVALENTE</t>
  </si>
  <si>
    <t>73.40.07</t>
  </si>
  <si>
    <t>CHUVEIRO ARTICULADO PICCOLO 1991 CROMADO FABRIMAR OU EQUIVALENTE</t>
  </si>
  <si>
    <t>73.40.29</t>
  </si>
  <si>
    <t>CHUVEIRO MAX DUCHA LORENZETI OU EQUIVALENTE</t>
  </si>
  <si>
    <t>73.40.30</t>
  </si>
  <si>
    <t>CHUVEIRO LORENZETT TRADICAO CROMADO - 110 V OU EQUIVALENTE</t>
  </si>
  <si>
    <t>73.40.32</t>
  </si>
  <si>
    <t>DUCHINHA HIGIENICA ACQUA-JET 2195 DL FABRIMAR OU EQUIVALENTE</t>
  </si>
  <si>
    <t>73.41.03</t>
  </si>
  <si>
    <t>LIGACAO FLEXIVEL 1/2"X0,40M 4607-40 MXF FABRIMAR OU EQUIVALENTE</t>
  </si>
  <si>
    <t>73.41.40</t>
  </si>
  <si>
    <t>ENGATE NO.3 C= 30CM,(CIPLA 305 OU EQUIVALENTE) PVC</t>
  </si>
  <si>
    <t>73.41.43</t>
  </si>
  <si>
    <t>TORNEIRA R. 1152 - JUNIOR  D= 1/2" FABRIMAR OU EQUIVALENTE</t>
  </si>
  <si>
    <t>73.41.62</t>
  </si>
  <si>
    <t>TUBO P/ VALV.DESCARGA No.18 C/ ADAP. 1 1/2", CIPLA OU EQUIVALENTE</t>
  </si>
  <si>
    <t>73.41.64</t>
  </si>
  <si>
    <t>73.41.71</t>
  </si>
  <si>
    <t>TUBO LIGAÇAO AGUA-VASO METAL CROM. C /SOBRECANOPLA</t>
  </si>
  <si>
    <t>73.41.73</t>
  </si>
  <si>
    <t>73.41.81</t>
  </si>
  <si>
    <t>BOLSA DE LIGACAO 340 D= 1 1/2", CIPLA OU EQUIVALENTE</t>
  </si>
  <si>
    <t>73.42.25</t>
  </si>
  <si>
    <t>GRELHA/PORTA GRELHA ACO INOX.FECHO GIRAT.150X150MM</t>
  </si>
  <si>
    <t>73.42.26</t>
  </si>
  <si>
    <t>GRELHA/PORTA GRELHA ACO INOX.FECHO GIRAT.100X100MM</t>
  </si>
  <si>
    <t>73.42.31</t>
  </si>
  <si>
    <t>RALO GRELHA CROMADA 0,10X0,10M MOLDENOX 118 A OU EQUIVALENTE</t>
  </si>
  <si>
    <t>73.42.32</t>
  </si>
  <si>
    <t>RALO GRELHA CROMADA 0,15X0,15M MOLDENOX 118 A OU EQUIVALENTE</t>
  </si>
  <si>
    <t>73.42.33</t>
  </si>
  <si>
    <t>TAMPA CEGA EM INOX PARA CAIXA SIFONADA 150X150MM</t>
  </si>
  <si>
    <t>73.45.11</t>
  </si>
  <si>
    <t>REG.PRESSAO C/ACABAM. REF.C-1416 DL D=1/2"FABRIMAR OU EQUIVALENTE</t>
  </si>
  <si>
    <t>73.45.12</t>
  </si>
  <si>
    <t>REG.PRESSAO C/ACABAM. REF.C-1416 DL D=3/4"FABRIMAR OU EQUIVALENTE</t>
  </si>
  <si>
    <t>73.45.15</t>
  </si>
  <si>
    <t>REGISTRO P/ GAS D= 1/2" NTP X 3/8" BM OU EQUIVALENTE</t>
  </si>
  <si>
    <t>73.46.01</t>
  </si>
  <si>
    <t>REGISTRO DE GAVETA BRUTO 1510-B 1/2" FABRIMAR OU EQUIVALENTE</t>
  </si>
  <si>
    <t>73.46.02</t>
  </si>
  <si>
    <t>REGISTRO DE GAVETA BRUTO 1510-B 3/4" FABRIMAR OU EQUIVALENTE</t>
  </si>
  <si>
    <t>73.46.03</t>
  </si>
  <si>
    <t>REGISTRO DE GAVETA BRUTO 1510-B   1" FABRIMAR OU EQUIVALENTE</t>
  </si>
  <si>
    <t>73.46.04</t>
  </si>
  <si>
    <t>REGISTRO DE GAVETA BRUTO 1510-B 1 1/4" FABRIMAR OU EQUIVALENTE</t>
  </si>
  <si>
    <t>73.46.05</t>
  </si>
  <si>
    <t>REGISTRO DE GAVETA BRUTO 1510-B 1 1/2" FABRIMAR OU EQUIVALENTE</t>
  </si>
  <si>
    <t>73.46.06</t>
  </si>
  <si>
    <t>REGISTRO DE GAVETA BRUTO 1510-B   2" FABRIMAR OU EQUIVALENTE</t>
  </si>
  <si>
    <t>73.46.07</t>
  </si>
  <si>
    <t>REGISTRO DE GAVETA BRUTO 1502-B 2 1/2" DECA OU EQUIVALENTE</t>
  </si>
  <si>
    <t>73.46.08</t>
  </si>
  <si>
    <t>REGISTRO DE GAVETA BRUTO 1502-B 3" DECA OU EQUIVALENTE</t>
  </si>
  <si>
    <t>73.46.09</t>
  </si>
  <si>
    <t>REGISTRO DE GAVETA BRUTO 1502-B 4" DECA OU EQUIVALENTE</t>
  </si>
  <si>
    <t>73.46.40</t>
  </si>
  <si>
    <t>REGISTRO GAVETA C/ACABAM. C-1509-DL D=1/2"FABRIMAR OU EQUIVALENTE</t>
  </si>
  <si>
    <t>73.46.41</t>
  </si>
  <si>
    <t>REGISTRO GAVETA C/ACABAM. C-1509 DL D=3/4 FABRIMAR OU EQUIVALENTE</t>
  </si>
  <si>
    <t>73.46.42</t>
  </si>
  <si>
    <t>REGISTRO GAVETA C/ACABAM. C-1509-DL D=1"  FABRIMAR OU EQUIVALENTE</t>
  </si>
  <si>
    <t>73.46.44</t>
  </si>
  <si>
    <t>REG GAVETA C/ACAB.C-1509-DL D=1 1/2"FABRIM./EQUIVALENTE</t>
  </si>
  <si>
    <t>73.49.04</t>
  </si>
  <si>
    <t>REGISTRO DE GAS D=1/2" PARA FOGAO INDUSTRIAL</t>
  </si>
  <si>
    <t>73.49.10</t>
  </si>
  <si>
    <t>REGISTRO GLOBO COMUM RETO D= 13 MM (1/2")</t>
  </si>
  <si>
    <t>73.49.12</t>
  </si>
  <si>
    <t>REGISTRO GLOBO COMUM RETO D= 25 MM (1")</t>
  </si>
  <si>
    <t>73.49.20</t>
  </si>
  <si>
    <t>REGISTRO GLOBO ANGULAR D= 63 MM (2 1/2")</t>
  </si>
  <si>
    <t>73.50.03</t>
  </si>
  <si>
    <t>73.50.04</t>
  </si>
  <si>
    <t>SIFAO P/PIA DE COPO REGULAVEL 1 1/2X1 1/2"   SIGMA OU EQUIVALENTE</t>
  </si>
  <si>
    <t>73.51.01</t>
  </si>
  <si>
    <t>TORNEIRA COZINHA BANCA SAIDA LAT.1167-P 1/2" FABRI OU EQUIVALENTE</t>
  </si>
  <si>
    <t>73.51.02</t>
  </si>
  <si>
    <t>TORNEIRA MISTURADOR P/ LAVATORIO REF.217406 DOCOL OU EQUIVALENTE</t>
  </si>
  <si>
    <t>73.51.04</t>
  </si>
  <si>
    <t>TORNEIRA COZINHA BANCA SAIDA LAT.1167-DL 1/2" FABR OU EQUIVALENTE</t>
  </si>
  <si>
    <t>73.51.05</t>
  </si>
  <si>
    <t>TORNEIRA COZINHA PAREDE SAIDA LAT.1168-DL 1/2"FABR OU EQUIVALENTE</t>
  </si>
  <si>
    <t>73.51.06</t>
  </si>
  <si>
    <t>TORNEIRA TANQUE 1158-JR 1/2" FABRIMAR OU EQUIVALENTE</t>
  </si>
  <si>
    <t>73.51.07</t>
  </si>
  <si>
    <t>TORNEIRA COZINHA PAREDE 1157-P 1/2"FABRI OU EQUIVALENTE</t>
  </si>
  <si>
    <t>73.51.08</t>
  </si>
  <si>
    <t>TORNEIRA COZINHA MISTURADOR BANCA 1256-DL FABRIMAR OU EQUIVALENTE</t>
  </si>
  <si>
    <t>73.51.09</t>
  </si>
  <si>
    <t>TORNEIRA COZINHA MISTURADOR PAREDE 1258-DL FABRIM. OU EQUIVALENTE</t>
  </si>
  <si>
    <t>73.51.10</t>
  </si>
  <si>
    <t>TORNEIRA COZINHA PAREDE TOP JET 1171-DL 1/2" FABRI OU EQUIVALENTE</t>
  </si>
  <si>
    <t>73.51.11</t>
  </si>
  <si>
    <t>TORNEIRA P/ PIA COZ.  LINHA PERTUTTI DOCOL OU EQUIVALENTE</t>
  </si>
  <si>
    <t>73.51.12</t>
  </si>
  <si>
    <t>TORNEIRA TANQUE 1153-MY D= 1/2" FABRIMAR OU EQUIVALENTE</t>
  </si>
  <si>
    <t>73.51.15</t>
  </si>
  <si>
    <t>TORN. PRESSAO PRESMATIC REF. 17160606 DOCOL OU EQUIVALENTE</t>
  </si>
  <si>
    <t>73.51.16</t>
  </si>
  <si>
    <t>TORN. PRESSAO PRESMATIC BENEFIT REF.490706 DOCOL OU EQUIVALENTE</t>
  </si>
  <si>
    <t>73.51.17</t>
  </si>
  <si>
    <t>TORNEIRA P/ LAVATORIO LINHA PERTUTTI DOCOL OU EQUIVALENTE</t>
  </si>
  <si>
    <t>73.51.19</t>
  </si>
  <si>
    <t>TORNEIRA LAVATORIO 1190-DL 1/2" FABRIMAR OU EQUIVALENTE</t>
  </si>
  <si>
    <t>73.51.20</t>
  </si>
  <si>
    <t>TORNEIRA AQUAPRESS ANTIVANDALISMO 1180-AV FABRIMAR OU EQUIVALENTE</t>
  </si>
  <si>
    <t>73.51.22</t>
  </si>
  <si>
    <t>TORNEIRA DE BOIA 1350 D= 1/2" DECA OU EQUIVALENTE</t>
  </si>
  <si>
    <t>73.51.23</t>
  </si>
  <si>
    <t>TORNEIRA DE BOIA 1350 D= 3/4" DECA OU EQUIVALENTE</t>
  </si>
  <si>
    <t>73.51.24</t>
  </si>
  <si>
    <t>TORNEIRA DE BOIA 1350 D=   1" DECA OU EQUIVALENTE</t>
  </si>
  <si>
    <t>73.51.28</t>
  </si>
  <si>
    <t>TORNEIRA JARDIM 1128-MY 1/2" FABRIMAR OU EQUIVALENTE</t>
  </si>
  <si>
    <t>73.51.29</t>
  </si>
  <si>
    <t>TORNEIRA JARDIM 1128-MY 3/4" FABRIMAR OU EQUIVALENTE</t>
  </si>
  <si>
    <t>73.51.38</t>
  </si>
  <si>
    <t>CHAVE BOIA AUTOM.20A P/ RESERVATORIO (LENZ) OU EQUIVALENTE</t>
  </si>
  <si>
    <t>73.51.41</t>
  </si>
  <si>
    <t>TORNEIRA BOIA PARA CX. D´AGUA  3/4", PLENA OU EQUIVALENTE</t>
  </si>
  <si>
    <t>73.51.42</t>
  </si>
  <si>
    <t>TORNEIRA DE LIMPEZA 1128 JR D=1/2" FABRIMAR OU EQUIVALENTE</t>
  </si>
  <si>
    <t>73.51.44</t>
  </si>
  <si>
    <t>TORNEIRA P/ TANQUE 1153-JR 1/2" FABRIMAR OU EQUIVALENTE</t>
  </si>
  <si>
    <t>73.51.52</t>
  </si>
  <si>
    <t>TORNEIRA PARA LAVATORIO REF.1194-AS 1/2" FABRIMAR OU EQUIVALENTE</t>
  </si>
  <si>
    <t>73.51.53</t>
  </si>
  <si>
    <t>TORNEIRA P/ LAVAT. REF.1194- 1/2"INNOVARE FABRIMAR OU EQUIVALENTE</t>
  </si>
  <si>
    <t>73.52.01</t>
  </si>
  <si>
    <t>ACABAM.P/VALV. DESCARGA  ANTIVANDALISMO DOCOL 11/2 OU EQUIVALENTE</t>
  </si>
  <si>
    <t>73.52.02</t>
  </si>
  <si>
    <t>VALVULA P/PIA 3 1/2X1 1/2" 1623 CROMADO DARLIFLEX OU EQUIVALENTE</t>
  </si>
  <si>
    <t>73.52.04</t>
  </si>
  <si>
    <t>VALVULA P/LAVATORIO C/LADRAO 1603 7/8 DARLIFLEX OU EQUIVALENTE</t>
  </si>
  <si>
    <t>73.52.05</t>
  </si>
  <si>
    <t>VALVULA P/ LAVATORIO 1601 FABRIMAR OU EQUIVALENTE</t>
  </si>
  <si>
    <t>73.52.07</t>
  </si>
  <si>
    <t>VALVULA P/TANQUE 1 1/4" 1606 CROMADA DARLIFLEX OU EQUIVALENTE</t>
  </si>
  <si>
    <t>73.52.09</t>
  </si>
  <si>
    <t>VALVULA P/ MICTORIO PRESMATIC SIMPLES D=1/2" DOCOL OU EQUIVALENTE</t>
  </si>
  <si>
    <t>73.52.11</t>
  </si>
  <si>
    <t>VALVULA DE RETENÇAO PE C/CRIVO FABRIMAR D= 3/4" OU EQUIVALENTE</t>
  </si>
  <si>
    <t>73.52.12</t>
  </si>
  <si>
    <t>VALVULA DE RETENÇAO PE C/CRIVO FABRIMAR D= 1" OU EQUIVALENTE</t>
  </si>
  <si>
    <t>73.52.13</t>
  </si>
  <si>
    <t>VALVULA DE RETENÇAO PE C/CRIVO FABRIMAR D= 1 1/2" OU EQUIVALENTE</t>
  </si>
  <si>
    <t>73.52.14</t>
  </si>
  <si>
    <t>VALVULA DE RETENÇAO PE C/CRIVO FABRIMAR D= 2" OU EQUIVALENTE</t>
  </si>
  <si>
    <t>73.52.15</t>
  </si>
  <si>
    <t>VALVULA DE RETENÇAO  UNIVERSAL FABRIMAR D= 3/4" OU EQUIVALENTE</t>
  </si>
  <si>
    <t>73.52.16</t>
  </si>
  <si>
    <t>VALVULA DE RETENÇAO  UNIVERSAL FABRIMAR D= 1" OU EQUIVALENTE</t>
  </si>
  <si>
    <t>73.52.17</t>
  </si>
  <si>
    <t>VALVULA DE RETENÇAO  UNIVERSAL FABRIMAR D= 1 1/2" OU EQUIVALENTE</t>
  </si>
  <si>
    <t>73.52.18</t>
  </si>
  <si>
    <t>VALVULA DE RETENÇAO  UNIVERSAL FABRIMAR D= 2" OU EQUIVALENTE</t>
  </si>
  <si>
    <t>73.52.20</t>
  </si>
  <si>
    <t>73.52.30</t>
  </si>
  <si>
    <t>VALVULA DE ESFERA EM LATAO D=1/2" BSP (AGUA)</t>
  </si>
  <si>
    <t>73.52.40</t>
  </si>
  <si>
    <t>VALVULA RETENÇAO HORIZONTAL PORTINHOLA 13MM - 1/2"</t>
  </si>
  <si>
    <t>73.52.44</t>
  </si>
  <si>
    <t>ACABAM. BENEFIT DOCOL PORTAD. NECESS. P/VALV. DESC OU EQUIVALENTE</t>
  </si>
  <si>
    <t>73.52.45</t>
  </si>
  <si>
    <t>73.52.46</t>
  </si>
  <si>
    <t>VALVULA RETENÇAO HORIZONTAL PORTINHOLA 63MM-2 1/2"</t>
  </si>
  <si>
    <t>73.52.74</t>
  </si>
  <si>
    <t>VALVULA PVC PARA LAVATORIO SEM UNHO No.11</t>
  </si>
  <si>
    <t>73.52.80</t>
  </si>
  <si>
    <t>VALVULA REGULADORA GAS P/FOGAO INDUS.1ESTAGIO 20KG</t>
  </si>
  <si>
    <t>73.52.81</t>
  </si>
  <si>
    <t>TE REVERSIVEL PARA 2 BOTIJOES ALIANCA OU EQUIVALENTE</t>
  </si>
  <si>
    <t>73.54.01</t>
  </si>
  <si>
    <t>KIT PADRAO COPASA 1/2" DE METAL OU EQUIVALENTE</t>
  </si>
  <si>
    <t>73.54.02</t>
  </si>
  <si>
    <t>KIT PADRAO COPASA 3/4" DE METAL OU EQUIVALENTE</t>
  </si>
  <si>
    <t>73.54.03</t>
  </si>
  <si>
    <t>KIT PADRAO COPASA   1" DE METAL OU EQUIVALENTE</t>
  </si>
  <si>
    <t>73.55.01</t>
  </si>
  <si>
    <t>EXTINTOR DE AGUA PRESSURIZADA CAPACIDADE= 10 L</t>
  </si>
  <si>
    <t>73.55.02</t>
  </si>
  <si>
    <t>EXTINTOR DE GAS CARBONICO (CO2) CAPACIDADE = 6KG</t>
  </si>
  <si>
    <t>73.55.03</t>
  </si>
  <si>
    <t>EXTINTOR DE INCENDIO PO QUIMICO - 6KG</t>
  </si>
  <si>
    <t>73.55.10</t>
  </si>
  <si>
    <t>ADAPTADOR DE ROSCA 5 FIOS D= 63 X 38 MM</t>
  </si>
  <si>
    <t>73.55.15</t>
  </si>
  <si>
    <t>ESGUICHO TIPO AGULHETA D= 38MM (1 1/2")</t>
  </si>
  <si>
    <t>73.55.16</t>
  </si>
  <si>
    <t>CHAVE STORZ EM ALUMÍNIO 1 1/2" P/ ABRIGO HIDRANTE</t>
  </si>
  <si>
    <t>73.55.20</t>
  </si>
  <si>
    <t>73.55.22</t>
  </si>
  <si>
    <t>73.55.26</t>
  </si>
  <si>
    <t>ABRIGO PARA EXTINTOR INCENDIO 75X30X25 CM</t>
  </si>
  <si>
    <t>73.55.30</t>
  </si>
  <si>
    <t>HIDRANTE DE RECALQUE COMPLETO</t>
  </si>
  <si>
    <t>73.55.32</t>
  </si>
  <si>
    <t>PRESSOSTATO DANFOS REGULAVEL 0 A 10 KGS OU EQUIVALENTE</t>
  </si>
  <si>
    <t>73.55.33</t>
  </si>
  <si>
    <t>EXTINTOR PO QUIMICO SECO ABC 4KG CAP. 2-A: 20-B: C</t>
  </si>
  <si>
    <t>73.55.34</t>
  </si>
  <si>
    <t>MANOMETRO WILLY COM ESCALA DE LEITURA 0 A 100 PSI OU EQUIVALENTE</t>
  </si>
  <si>
    <t>73.55.35</t>
  </si>
  <si>
    <t>73.55.36</t>
  </si>
  <si>
    <t>73.55.37</t>
  </si>
  <si>
    <t>73.55.40</t>
  </si>
  <si>
    <t>MANGUEIRA FIBRA SINTETICA TIPO 2 D= 38MM - 15 M</t>
  </si>
  <si>
    <t>73.55.42</t>
  </si>
  <si>
    <t>MANGUEIRA FIBRA SINTETICA TIPO 2 D= 38MM - 20 M</t>
  </si>
  <si>
    <t>73.55.48</t>
  </si>
  <si>
    <t>73.55.50</t>
  </si>
  <si>
    <t>CILINDRO DE ACO PARA GAS G.L.P. CAPACIDADE= 45 KG</t>
  </si>
  <si>
    <t>73.55.51</t>
  </si>
  <si>
    <t>BICO BUNSEN JACKWAL OU EQUIVALENTE</t>
  </si>
  <si>
    <t>73.55.66</t>
  </si>
  <si>
    <t>SINALIZADOR EM PVC PARA EXTINTOR DE INCENDIO</t>
  </si>
  <si>
    <t>73.55.85</t>
  </si>
  <si>
    <t>AVISADOR SONORO E VISUAL MW  CONVENCIONAL OU EQUIVALENTE</t>
  </si>
  <si>
    <t>73.57.01</t>
  </si>
  <si>
    <t>CAIXA SIFONADA PVC C/GRELHA E PORTA GRELHA QUAD/RED. BRANCA 150x150x50MM (DIAM. X H X DIAM. SAÍDA)</t>
  </si>
  <si>
    <t>73.57.04</t>
  </si>
  <si>
    <t>CAIXA SIFONADA PVC C/GRELHA E PORTA GRELHA QUAD/RED. BRANCA 150x185x75MM (DIAM. X H X DIAM. SAÍDA)</t>
  </si>
  <si>
    <t>73.57.11</t>
  </si>
  <si>
    <t>CAIXA SIFONADA PVC C/GRELHA E PORTA GRELHA REDONDA BRANCA 100X100X50 MM (DIAM. X H X DIAM. SAÍDA)</t>
  </si>
  <si>
    <t>73.57.12</t>
  </si>
  <si>
    <t>CAIXA SIFONADA PVC SEM GRELHA E PORTA GRELHA 100X150X50MM (DIAM. X H X DIAM. SAÍDA)</t>
  </si>
  <si>
    <t>73.57.13</t>
  </si>
  <si>
    <t>CAIXA SIFONADA 250X230X75MM COM TAMPA CEGA (DIAM. X H X DIAM. SAÍDA)</t>
  </si>
  <si>
    <t>73.57.14</t>
  </si>
  <si>
    <t>CAIXA SIFONADA 250X172X50MM COM TAMPA CEGA (DIAM. X H X DIAM. SAÍDA)</t>
  </si>
  <si>
    <t>73.57.15</t>
  </si>
  <si>
    <t>73.57.21</t>
  </si>
  <si>
    <t>RALO SECO QUADRADO PVC C/GRELHA BRANCA 100X53X40 MM</t>
  </si>
  <si>
    <t>73.57.30</t>
  </si>
  <si>
    <t>RALO SEMI-HEMISFERICO TIPO ABACAXI EM FERRO FUNDIDO DN 50MM</t>
  </si>
  <si>
    <t>73.57.31</t>
  </si>
  <si>
    <t>RALO SEMI-HEMISFERICO TIPO ABACAXI EM FERRO FUNDIDO DN 75MM</t>
  </si>
  <si>
    <t>73.57.32</t>
  </si>
  <si>
    <t>RALO SEMI-HEMISFERICO TIPO ABACAXI EM FERRO FUNDIDO DN 100MM</t>
  </si>
  <si>
    <t>73.57.40</t>
  </si>
  <si>
    <t>TERMINAL DE VENTILAÇAO PVC D= 50 MM</t>
  </si>
  <si>
    <t>73.57.42</t>
  </si>
  <si>
    <t>73.57.50</t>
  </si>
  <si>
    <t>CAIXA DE DESCARGA EXTERNA ALTA CIFLEX 6L CIPLA OU EQUIVALENTE</t>
  </si>
  <si>
    <t>73.58.01</t>
  </si>
  <si>
    <t>BOMBA 1/2HP D= 1 1/4" DANCOR MOD.CAM W-9 TRIFASICA OU EQUIVALENTE</t>
  </si>
  <si>
    <t>73.58.02</t>
  </si>
  <si>
    <t>BOMBA 1 HP D= 1"  DANCOR MOD.CAM W-6 OU EQUIVALENTE</t>
  </si>
  <si>
    <t>73.58.04</t>
  </si>
  <si>
    <t>CONJ. MOTOBOMBA 3CV 220V TRIFASICO REF. CAM W16 OU EQUIVALENTE</t>
  </si>
  <si>
    <t>73.58.18</t>
  </si>
  <si>
    <t>BOMBA LEVE 1,5CV-220V-TRIFASICO VAZAO = 250L/MIN.</t>
  </si>
  <si>
    <t>73.65.01</t>
  </si>
  <si>
    <t>CUBA DE EMBUTIR OVAL (49 X 32,5 CM) CELITE/EQUIVALENTE</t>
  </si>
  <si>
    <t>73.65.05</t>
  </si>
  <si>
    <t>LAVATORIO BRANCO PEQUENO L915 LINHA RAVENA DECA OU EQUIVALENTE</t>
  </si>
  <si>
    <t>73.65.07</t>
  </si>
  <si>
    <t>LAV.SUSPENSO (46,5 X 34 CM) GUARAPARI LOGASA /EQUIVALENTE.</t>
  </si>
  <si>
    <t>73.65.09</t>
  </si>
  <si>
    <t>CUBA SOBREPOR OVAL (52 X 44,5 CM) CELITE / EQUIVALENTE</t>
  </si>
  <si>
    <t>73.65.10</t>
  </si>
  <si>
    <t>COLUNA PARA LAVAT. GRANDE/MEDIO 9120 CELITE AZALEA OU EQUIVALENTE</t>
  </si>
  <si>
    <t>73.65.11</t>
  </si>
  <si>
    <t>LAVATORIO SUSPENSO (41 X 29,5 CM) CELITE / EQUIVALENTE</t>
  </si>
  <si>
    <t>73.65.12</t>
  </si>
  <si>
    <t>LAVATORIO  DE PAREDE CELITE 02007 SAVEIRO OU EQUIVALENTE</t>
  </si>
  <si>
    <t>73.65.15</t>
  </si>
  <si>
    <t>LAVATORIO DE CANTO LINHA IZY L101 DECA OU EQUIVALENTE</t>
  </si>
  <si>
    <t>73.65.40</t>
  </si>
  <si>
    <t>LAVATORIO DE LOUCA SOBRE COLUNA LINHA VOGUE PLUS OU EQUIVALENTE</t>
  </si>
  <si>
    <t>73.65.41</t>
  </si>
  <si>
    <t>COLUNA SUSPENSA MEDIA UNIVERSAL REF.CS117 DECA OU EQUIVALENTE</t>
  </si>
  <si>
    <t>73.65.42</t>
  </si>
  <si>
    <t>COLUNA SUSPENSA REF.66201 P/LAVAT. LINHA FIT CELIT OU EQUIVALENTE</t>
  </si>
  <si>
    <t>73.65.45</t>
  </si>
  <si>
    <t>LAVATORIO LINHA FIT CELITE REF. 66006 OU EQUIVALENTE</t>
  </si>
  <si>
    <t>73.65.55</t>
  </si>
  <si>
    <t>LATATORIO DE CANTO COR BRANCA L76 MASTER DECA OU EQUIVALENTE</t>
  </si>
  <si>
    <t>73.66.01</t>
  </si>
  <si>
    <t>VASO SANITARIO CONVENC.BRANCA,AZALEA CELITE / EQUIVALENTE.</t>
  </si>
  <si>
    <t>73.66.02</t>
  </si>
  <si>
    <t>VASO SANITARIO BRANCA INFANTIL CELITE / EQUIVALENTE</t>
  </si>
  <si>
    <t>73.66.03</t>
  </si>
  <si>
    <t>VASO SANITARIO C/CAIXA ACOPLADA BRANCO CELITE/ECO OU EQUIVALENTE</t>
  </si>
  <si>
    <t>73.66.04</t>
  </si>
  <si>
    <t>VASO SANIT.ESPECIAL DECA P510  SEM ABERTURA OU EQUIVALENTE</t>
  </si>
  <si>
    <t>73.66.06</t>
  </si>
  <si>
    <t>ASSENTO SANITARIO  TONDO VOGUE PLUS OU EQUIVALENTE</t>
  </si>
  <si>
    <t>73.68.01</t>
  </si>
  <si>
    <t>MICTORIO SIFONADO LOUÇA BRANCA CELITE / EQUIVALENTE</t>
  </si>
  <si>
    <t>73.68.10</t>
  </si>
  <si>
    <t>MICTORIO ACO INOX DESENVOLVIMENTO= 1,00 M CHAPA 22</t>
  </si>
  <si>
    <t>73.68.11</t>
  </si>
  <si>
    <t>MICTORIO ACO INOX DESENVOLVIMENTO= 1,40 M CHAPA 22</t>
  </si>
  <si>
    <t>73.70.01</t>
  </si>
  <si>
    <t>CUBA PARA PIA ACO INOX NO. 1 METALPRESS/EQUIVALENTE</t>
  </si>
  <si>
    <t>73.70.02</t>
  </si>
  <si>
    <t>CUBA PARA PIA ACO INOX NO. 2 METALPRESS/EQUIVALENTE</t>
  </si>
  <si>
    <t>73.71.02</t>
  </si>
  <si>
    <t>TANQUE LOUCA BRANCA 22L C/COLUNA CELITE / EQUIVALENTE</t>
  </si>
  <si>
    <t>73.71.04</t>
  </si>
  <si>
    <t>COLUNA PARA TANQUE GRANDE/MEDIO CELITE OU EQUIVALENTE</t>
  </si>
  <si>
    <t>73.71.10</t>
  </si>
  <si>
    <t>TANQUE DE ACO INOXIDAVEL 1 BOJO 63X51 CM</t>
  </si>
  <si>
    <t>73.72.03</t>
  </si>
  <si>
    <t>BEBEDOURO INOX H= 1,00M A 1,12M ATENDE 80 PESSOAS</t>
  </si>
  <si>
    <t>73.72.06</t>
  </si>
  <si>
    <t>BEBEDOURO CONJUGADO EM INOX  ATENDE A 40 PESSOAS</t>
  </si>
  <si>
    <t>73.72.07</t>
  </si>
  <si>
    <t>73.72.50</t>
  </si>
  <si>
    <t>FILTRO RAVENA WP-200E 200C OU AP 200 AQUALAR</t>
  </si>
  <si>
    <t>73.72.75</t>
  </si>
  <si>
    <t>BEBEDOURO BDF 300 IBBL ATENDE 300PESSOAS OU EQUIVALENTE</t>
  </si>
  <si>
    <t>73.73.01</t>
  </si>
  <si>
    <t>PAPELEIRA DE LOUCA BRANCA REF.602 CELITE OU EQUIVALENTE</t>
  </si>
  <si>
    <t>73.73.02</t>
  </si>
  <si>
    <t>PORTA TOALHA P/ PAPEL LUXO AURIMAR CROMADO OU EQUIVALENTE</t>
  </si>
  <si>
    <t>73.73.05</t>
  </si>
  <si>
    <t>SABONETEIRA DE LOUCA BRANCA S/ ALCA REF.604 CELITE OU EQUIVALENTE</t>
  </si>
  <si>
    <t>73.73.07</t>
  </si>
  <si>
    <t>MEIA SABONETEIRA LOUCA BRANCA REF.604 CELITE OU EQUIVALENTE</t>
  </si>
  <si>
    <t>73.73.08</t>
  </si>
  <si>
    <t>73.73.10</t>
  </si>
  <si>
    <t>CABIDE DE LOUCA BRANCA DOIS GANCHOS REF.610 CELITE OU EQUIVALENTE</t>
  </si>
  <si>
    <t>73.73.15</t>
  </si>
  <si>
    <t>ASSENTO PLASTICO BRANCO SIMPLES</t>
  </si>
  <si>
    <t>73.73.16</t>
  </si>
  <si>
    <t>CABIDE SIMPLES CROMADO VERSAILLES REF.08V MOLDENOX OU EQUIVALENTE</t>
  </si>
  <si>
    <t>73.73.17</t>
  </si>
  <si>
    <t>73.73.20</t>
  </si>
  <si>
    <t>ASSENTO PLASTICO BRANCO MACIO</t>
  </si>
  <si>
    <t>73.73.34</t>
  </si>
  <si>
    <t>BANCO ARTICULADO EM ACO INOX 70X45CM - PNE OU EQUIVALENTE</t>
  </si>
  <si>
    <t>73.73.35</t>
  </si>
  <si>
    <t>BANCO ARTICULADO EM AÇO INOX E RESINA FORMICA 70X45CM OU EQUIVALENTE</t>
  </si>
  <si>
    <t>73.80.10</t>
  </si>
  <si>
    <t>DESMOLDANTE PARA FORMA DE MADEIRA</t>
  </si>
  <si>
    <t>73.80.12</t>
  </si>
  <si>
    <t>FITA VEDA ROSCA 1/2" ROLO 50 M</t>
  </si>
  <si>
    <t>73.80.20</t>
  </si>
  <si>
    <t>ADESIVO PARA TUBOS DE PVC</t>
  </si>
  <si>
    <t>73.80.21</t>
  </si>
  <si>
    <t>SOLUÇAO LIMPADORA</t>
  </si>
  <si>
    <t>73.80.22</t>
  </si>
  <si>
    <t>PASTA LUBRIFICANTE (PACOTE C/ 1 KG)</t>
  </si>
  <si>
    <t>PC</t>
  </si>
  <si>
    <t>73.80.31</t>
  </si>
  <si>
    <t>MANGUEIRA DE 15M P/JARDIM C/BICO,TIGRE OU EQUIVALENTE</t>
  </si>
  <si>
    <t>73.80.35</t>
  </si>
  <si>
    <t>MANGOTE ESPIRAFLEX P/ BOMBA D=2" COR LARANJA</t>
  </si>
  <si>
    <t>73.80.36</t>
  </si>
  <si>
    <t>MANGOTE ESPIRAFLEX P/ BOMBA D=3" COR LARANJA</t>
  </si>
  <si>
    <t>73.80.40</t>
  </si>
  <si>
    <t>MANGUEIRA PLASTICA PARA GAS D=3/8" X 1,20M</t>
  </si>
  <si>
    <t>74.01.01</t>
  </si>
  <si>
    <t>74.01.02</t>
  </si>
  <si>
    <t>74.01.03</t>
  </si>
  <si>
    <t>74.01.04</t>
  </si>
  <si>
    <t>74.01.05</t>
  </si>
  <si>
    <t>74.01.06</t>
  </si>
  <si>
    <t>74.01.07</t>
  </si>
  <si>
    <t>74.01.08</t>
  </si>
  <si>
    <t>74.01.10</t>
  </si>
  <si>
    <t>74.01.14</t>
  </si>
  <si>
    <t>ELETRODUTO PVC FLEXIVEL CORRUGADO, COR AMARELA, DE 25 MM (3/4")</t>
  </si>
  <si>
    <t>74.01.15</t>
  </si>
  <si>
    <t>ELETRODUTO PVC FLEXIVEL CORRUGADO, COR AMARELA, DE 32 MM (1")</t>
  </si>
  <si>
    <t>74.01.16</t>
  </si>
  <si>
    <t>ELETRODUTO FLEXÍVEL DE AÇO GALVANIZADO/ESTANHADO REVESTIDO DE PVC D=1"</t>
  </si>
  <si>
    <t>74.01.17</t>
  </si>
  <si>
    <t>ELETRODUTO FLEXÍVEL DE AÇO GALVANIZADO/ESTANHADO REVESTIDO DE PVC D=1 1/2"</t>
  </si>
  <si>
    <t>74.01.18</t>
  </si>
  <si>
    <t>ELETRODUTO FLEXÍVEL DE AÇO GALVANIZADO/ESTANHADO REVESTIDO DE PVC D=2"</t>
  </si>
  <si>
    <t>74.02.11</t>
  </si>
  <si>
    <t>ELETRODUTO GALV. À QUENTE, PESADO, PAREDE 2,25MM, 3/4", CONF. ABNT NBR 5598 OU EQUIVALENTE</t>
  </si>
  <si>
    <t>74.02.12</t>
  </si>
  <si>
    <t>ELETRODUTO GALV. À QUENTE, PESADO, PAREDE 2,65MM, 1", CONF. ABNT NBR 5598 OU EQUIVALENTE</t>
  </si>
  <si>
    <t>74.02.13</t>
  </si>
  <si>
    <t>ELETRODUTO GALV. À QUENTE, PESADO, PAREDE 2,65MM, 1 1/4", CONF. ABNT NBR 5598 OU EQUIVALENTE</t>
  </si>
  <si>
    <t>74.02.14</t>
  </si>
  <si>
    <t>ELETRODUTO GALV. À QUENTE, PESADO, PAREDE 3,00MM, 1 1/2", CONF. ABNT NBR 5598 OU EQUIVALENTE</t>
  </si>
  <si>
    <t>74.02.15</t>
  </si>
  <si>
    <t>ELETRODUTO GALV. À QUENTE, PESADO, PAREDE 3,00MM, 2", CONF. ABNT NBR 5598 OU EQUIVALENTE</t>
  </si>
  <si>
    <t>74.02.16</t>
  </si>
  <si>
    <t>ELETRODUTO GALV. À QUENTE, PESADO, PAREDE 3,35MM, 2 1/2", CONF. ABNT NBR 5598 OU EQUIVALENTE</t>
  </si>
  <si>
    <t>74.02.17</t>
  </si>
  <si>
    <t>ELETRODUTO GALV. À QUENTE, PESADO, PAREDE 3,35MM, 3", CONF. ABNT NBR 5598 OU EQUIVALENTE</t>
  </si>
  <si>
    <t>74.03.01</t>
  </si>
  <si>
    <t>ELETROCALHA GALV PERFURADA CH.24 SEM TAMPA 100X50 MM</t>
  </si>
  <si>
    <t>74.03.02</t>
  </si>
  <si>
    <t>ELETROCALHA GALV PERFURADA CH.24 SEM TAMPA 100X75 MM</t>
  </si>
  <si>
    <t>74.03.03</t>
  </si>
  <si>
    <t>ELETROCALHA GALV PERFURADA CH.24 SEM TAMPA 100X100 MM</t>
  </si>
  <si>
    <t>74.03.04</t>
  </si>
  <si>
    <t>ELETROCALHA GALV PERFURADA CH.24 SEM TAMPA 150X50 MM</t>
  </si>
  <si>
    <t>74.03.05</t>
  </si>
  <si>
    <t>ELETROCALHA GALV PERFURADA CH.24 SEM TAMPA 200X100 MM</t>
  </si>
  <si>
    <t>74.03.06</t>
  </si>
  <si>
    <t>ELETROCALHA GALV PERFURADA CH.24 SEM TAMPA 400X100 MM</t>
  </si>
  <si>
    <t>74.03.10</t>
  </si>
  <si>
    <t>PERFILADO PERFURADO CH.22 GALV. SEM TAMPA 38x38MM</t>
  </si>
  <si>
    <t>74.04.01</t>
  </si>
  <si>
    <t>TAMPA DE ENCAIXE PARA ELETROCALHA 100X50MM</t>
  </si>
  <si>
    <t>74.04.02</t>
  </si>
  <si>
    <t>TAMPA DE ENCAIXE PARA ELETROCALHA 100X75 MM</t>
  </si>
  <si>
    <t>74.04.03</t>
  </si>
  <si>
    <t>TAMPA DE ENCAIXE PARA ELETROCALHA 100X100MM</t>
  </si>
  <si>
    <t>74.04.04</t>
  </si>
  <si>
    <t>TAMPA DE ENCAIXE PARA ELETROCALHA 150X50MM</t>
  </si>
  <si>
    <t>74.04.05</t>
  </si>
  <si>
    <t>TAMPA DE ENCAIXE PARA ELETROCALHA 200X100MM</t>
  </si>
  <si>
    <t>74.04.06</t>
  </si>
  <si>
    <t>TAMPA DE ENCAIXE PARA ELETROCALHA 400X100MM</t>
  </si>
  <si>
    <t>74.04.09</t>
  </si>
  <si>
    <t>TAMPA DE ENCAIXE PARA PERFILADO 38 x 38 MM</t>
  </si>
  <si>
    <t>74.04.11</t>
  </si>
  <si>
    <t>TAMPA P/ CURVA HORIZONTAL 90° P/ ELETROC. 100X50 MM</t>
  </si>
  <si>
    <t>74.04.12</t>
  </si>
  <si>
    <t>TAMPA P/ CURVA HORIZONTAL 90° P/ ELETROC. 100X75 MM</t>
  </si>
  <si>
    <t>74.04.13</t>
  </si>
  <si>
    <t>TAMPA P/ CURVA HORIZONTAL 90° P/ ELETROC. 100X100 MM</t>
  </si>
  <si>
    <t>74.04.14</t>
  </si>
  <si>
    <t>TAMPA P/ CURVA HORIZONTAL 90° P/ ELETROC. 150X50 MM</t>
  </si>
  <si>
    <t>74.04.15</t>
  </si>
  <si>
    <t>TAMPA P/ CURVA HORIZONTAL 90° P/ ELETROC. 200X100MM</t>
  </si>
  <si>
    <t>74.04.16</t>
  </si>
  <si>
    <t>TAMPA P/ CURVA HORIZONTAL 90° P/ ELETROC. 400X100MM</t>
  </si>
  <si>
    <t>74.04.17</t>
  </si>
  <si>
    <t>TAMPA P/ CURVA VERTICAL 90° P/ ELETROC. 100X50 MM</t>
  </si>
  <si>
    <t>74.04.18</t>
  </si>
  <si>
    <t>TAMPA P/ CURVA VERTICAL 90° P/ ELETROC. 100X75 MM</t>
  </si>
  <si>
    <t>74.04.19</t>
  </si>
  <si>
    <t>TAMPA P/ CURVA VERTICAL 90° P/ ELETROC. 100X100 MM</t>
  </si>
  <si>
    <t>74.04.20</t>
  </si>
  <si>
    <t>TAMPA P/ CURVA VERTICAL 90° P/ ELETROC. 150X50 MM</t>
  </si>
  <si>
    <t>74.04.21</t>
  </si>
  <si>
    <t>TAMPA P/ CURVA VERTICAL 90° P/ ELETROC. 200X100 MM</t>
  </si>
  <si>
    <t>74.04.22</t>
  </si>
  <si>
    <t>TAMPA P/ CURVA VERTICAL 90° P/ ELETROC. 400X100 MM</t>
  </si>
  <si>
    <t>74.04.23</t>
  </si>
  <si>
    <t>TAMPA P/DERIVAÇÃO EM "T" HORIZ. 90° P/ ELET. 100X50 MM</t>
  </si>
  <si>
    <t>74.04.24</t>
  </si>
  <si>
    <t>TAMPA P/DERIVAÇÃO EM "T" HORIZ. 90° P/ ELET. 100X75 MM</t>
  </si>
  <si>
    <t>74.04.25</t>
  </si>
  <si>
    <t>TAMPA P/DERIVAÇÃO EM "T" HORIZ. 90° P/ ELET. 100X100 MM</t>
  </si>
  <si>
    <t>74.04.26</t>
  </si>
  <si>
    <t>TAMPA P/DERIVAÇÃO EM "T" HORIZ. 90° P/ ELET. 150X50 MM</t>
  </si>
  <si>
    <t>74.04.27</t>
  </si>
  <si>
    <t>TAMPA P/DERIVAÇÃO EM "T" HORIZ. 90° P/ ELET. 200X100 MM</t>
  </si>
  <si>
    <t>74.04.28</t>
  </si>
  <si>
    <t>TAMPA P/DERIVAÇÃO EM "T" HORIZ. 90° P/ ELET. 400X100 MM</t>
  </si>
  <si>
    <t>74.04.30</t>
  </si>
  <si>
    <t>74.04.31</t>
  </si>
  <si>
    <t>74.04.33</t>
  </si>
  <si>
    <t xml:space="preserve">SUPORTE VERTICAL P /ELETROCALHA 100X50 MM  </t>
  </si>
  <si>
    <t>74.04.34</t>
  </si>
  <si>
    <t>74.04.35</t>
  </si>
  <si>
    <t>SUPORTE VERTICAL P/ELETROCALHA 100X100 MM</t>
  </si>
  <si>
    <t>74.04.36</t>
  </si>
  <si>
    <t>74.04.37</t>
  </si>
  <si>
    <t>74.04.40</t>
  </si>
  <si>
    <t>CURVA HORIZONTAL 90° GALV. P/ ELETROC. 100X50MM</t>
  </si>
  <si>
    <t>74.04.41</t>
  </si>
  <si>
    <t>CURVA HORIZONTAL 90° GALV.  P/ ELETROC. 100X75MM</t>
  </si>
  <si>
    <t>74.04.42</t>
  </si>
  <si>
    <t>CURVA HORIZONTAL 90° GALV.  P/ ELETROC. 100X100 MM</t>
  </si>
  <si>
    <t>74.04.43</t>
  </si>
  <si>
    <t>CURVA HORIZONTAL 90°  GALV.  P/ ELETROC.  150X50 MM</t>
  </si>
  <si>
    <t>74.04.44</t>
  </si>
  <si>
    <t>CURVA HORIZONTAL  90° GALV.   P/ ELETROC. 200X100 MM</t>
  </si>
  <si>
    <t>74.04.45</t>
  </si>
  <si>
    <t>CURVA HORIZONTAL 90° GALV. P/ ELETROC. 400X100 MM</t>
  </si>
  <si>
    <t>74.04.48</t>
  </si>
  <si>
    <t>CURVA VERT. MULTI FUNÇÃO 45°/90°  P/ ELET. 100X50MM</t>
  </si>
  <si>
    <t>74.04.49</t>
  </si>
  <si>
    <t>CURVA VERT. MULTI FUNÇÃO 45°/ 90°  P/ ELET. 100X75 MM</t>
  </si>
  <si>
    <t>74.04.50</t>
  </si>
  <si>
    <t>CURVA VERT. MULTI FUNÇÃO 45°/ 90°  P/ ELET. 100X100 MM</t>
  </si>
  <si>
    <t>74.04.51</t>
  </si>
  <si>
    <t>CURVA VERT. MULTI FUNÇÃO 45°/ 90°  P/ ELET. 150X50 MM</t>
  </si>
  <si>
    <t>74.04.52</t>
  </si>
  <si>
    <t>CURVA VERT. MULTI FUNÇÃO 45°/ 90°  P/ ELET. 200X100 MM</t>
  </si>
  <si>
    <t>74.04.53</t>
  </si>
  <si>
    <t>CURVA VERT. MULTI FUNÇÃO 45°/ 90°  P/ ELET. 400X100 MM</t>
  </si>
  <si>
    <t>74.04.56</t>
  </si>
  <si>
    <t>DERIVAÇÃO EM T HORIZ. 90º GALV.P/ ELET. 100X50 MM</t>
  </si>
  <si>
    <t>74.04.57</t>
  </si>
  <si>
    <t>DERIVAÇÃO EM T HORIZ. 90º GALV.P/ ELET. 100X75 MM</t>
  </si>
  <si>
    <t>74.04.58</t>
  </si>
  <si>
    <t>DERIVAÇÃO EM T HORIZ. 90º GALV.P/ ELET. 100X100 MM</t>
  </si>
  <si>
    <t>74.04.59</t>
  </si>
  <si>
    <t>DERIVAÇÃO EM T HORIZ. 90º GALV.P/ ELET. 150X50 MM</t>
  </si>
  <si>
    <t>74.04.60</t>
  </si>
  <si>
    <t>DERIVAÇÃO EM T HORIZ. 90º GALV.P/ ELET. 200X100 MM</t>
  </si>
  <si>
    <t>74.04.61</t>
  </si>
  <si>
    <t>DERIVAÇÃO EM T HORIZ. 90º GALV.P/ ELET. 400X100 MM</t>
  </si>
  <si>
    <t>74.04.65</t>
  </si>
  <si>
    <t>FLANGE DE ACABAMENTO  GALV. P/ ELETROC. 100X50 MM</t>
  </si>
  <si>
    <t>74.04.66</t>
  </si>
  <si>
    <t>FLANGE DE ACABAMENTO  GALV. P/ ELETROC. 100X75 MM</t>
  </si>
  <si>
    <t>74.04.67</t>
  </si>
  <si>
    <t>FLANGE DE ACABAMENTO  GALV. P/ ELETROC. 100X100 MM</t>
  </si>
  <si>
    <t>74.04.68</t>
  </si>
  <si>
    <t>FLANGE DE ACABAMENTO  GALV. P/ ELETROC. 150X50 MM</t>
  </si>
  <si>
    <t>74.04.69</t>
  </si>
  <si>
    <t>FLANGE DE ACABAMENTO  GALV. P/ ELETROC. 200X100 MM</t>
  </si>
  <si>
    <t>74.04.70</t>
  </si>
  <si>
    <t>FLANGE DE ACABAMENTO  GALV. P/ ELETROC. 400X100 MM</t>
  </si>
  <si>
    <t>74.04.75</t>
  </si>
  <si>
    <t>TERMINAL PARA ELETROCALHA GALV.  100X50 MM</t>
  </si>
  <si>
    <t>74.04.76</t>
  </si>
  <si>
    <t>TERMINAL PARA ELETROCALHA GALV. 100X75 MM</t>
  </si>
  <si>
    <t>74.04.77</t>
  </si>
  <si>
    <t>TERMINAL PARA ELETROCALHA GALV. 100X10 0MM</t>
  </si>
  <si>
    <t>74.04.78</t>
  </si>
  <si>
    <t>TERMINAL PARA ELETROCALHA GALV. 150X50 MM</t>
  </si>
  <si>
    <t>74.04.79</t>
  </si>
  <si>
    <t>TERMINAL PARA ELETROCALHA GALV. 200X100 MM</t>
  </si>
  <si>
    <t>74.04.80</t>
  </si>
  <si>
    <t>TERMINAL PARA ELETROCALHA GALV. 400X100 MM</t>
  </si>
  <si>
    <t>74.04.85</t>
  </si>
  <si>
    <t>74.04.86</t>
  </si>
  <si>
    <t>74.04.87</t>
  </si>
  <si>
    <t>74.04.90</t>
  </si>
  <si>
    <t>REDUÇÃO CONCENTRICA P/ELETROCALHA 150X50 MM P/100X50 MM</t>
  </si>
  <si>
    <t>74.04.93</t>
  </si>
  <si>
    <t>MATA JUNTA "H" PARA ELETROCALHA  L = 100 MM</t>
  </si>
  <si>
    <t>74.04.94</t>
  </si>
  <si>
    <t>MATA JUNTA "H" PARA ELETROCALHA  L = 150 MM</t>
  </si>
  <si>
    <t>74.04.95</t>
  </si>
  <si>
    <t>MATA JUNTA "H" PARA ELETROCALHA  L = 200 MM</t>
  </si>
  <si>
    <t>74.04.96</t>
  </si>
  <si>
    <t>MATA JUNTA "H" PARA ELETROCALHA  L = 400 MM</t>
  </si>
  <si>
    <t>74.05.05</t>
  </si>
  <si>
    <t>GANCHO CURTO PARA PERFILADO</t>
  </si>
  <si>
    <t>74.05.07</t>
  </si>
  <si>
    <t>74.05.08</t>
  </si>
  <si>
    <t>74.05.10</t>
  </si>
  <si>
    <t>SAIDA LATERAL DUPLA DE PERFILADO P/ELETRODUTO 3/4"</t>
  </si>
  <si>
    <t>74.05.11</t>
  </si>
  <si>
    <t>SAIDA FINAL DE PERFILADO P/ELETRODUTO 3/4"</t>
  </si>
  <si>
    <t>74.05.12</t>
  </si>
  <si>
    <t>SAIDA SUPERIOR DE PERFILADO P/ELETRODUTO 3/4"</t>
  </si>
  <si>
    <t>74.05.15</t>
  </si>
  <si>
    <t>74.05.18</t>
  </si>
  <si>
    <t>JUNÇÃO INTERNA "I" P/PERFILADO 38X38MM</t>
  </si>
  <si>
    <t>74.05.19</t>
  </si>
  <si>
    <t>JUNÇÃO INTERNA "L" P/PERFILADO 38X38MM</t>
  </si>
  <si>
    <t>74.05.20</t>
  </si>
  <si>
    <t>JUNÇÃO INTERNA "T" P/PERFILADO 38X38MM</t>
  </si>
  <si>
    <t>74.05.21</t>
  </si>
  <si>
    <t>JUNÇÃO INTERNA "X" P/PERFILADO 38X38MM</t>
  </si>
  <si>
    <t>74.05.30</t>
  </si>
  <si>
    <t>PARAFUSO CABEÇA LENTILHA AUTOTRAVANTE 5/16"X1/2"</t>
  </si>
  <si>
    <t>74.05.31</t>
  </si>
  <si>
    <t>ARRUELA LISA 5/16"</t>
  </si>
  <si>
    <t>74.05.32</t>
  </si>
  <si>
    <t>PORCA SEXTAVADA 5/16"</t>
  </si>
  <si>
    <t>74.05.35</t>
  </si>
  <si>
    <t>CANTONEIRA ZZ ALTA</t>
  </si>
  <si>
    <t>74.05.37</t>
  </si>
  <si>
    <t>CHUMBADOR CBA COM PARAFUSO 5/16</t>
  </si>
  <si>
    <t>74.05.38</t>
  </si>
  <si>
    <t>ARRUELA LISA 1/4"</t>
  </si>
  <si>
    <t>74.05.39</t>
  </si>
  <si>
    <t>PORCA SEXTAVADA 1/4"</t>
  </si>
  <si>
    <t>74.05.40</t>
  </si>
  <si>
    <t>ARRUELA LISA 3/8"</t>
  </si>
  <si>
    <t>74.05.41</t>
  </si>
  <si>
    <t>PORCA SEXTAVADA 3/8"</t>
  </si>
  <si>
    <t>74.05.45</t>
  </si>
  <si>
    <t>PORCA LOSANGULAR COM PINO 5/16"</t>
  </si>
  <si>
    <t>74.05.46</t>
  </si>
  <si>
    <t>74.05.47</t>
  </si>
  <si>
    <t>74.05.48</t>
  </si>
  <si>
    <t>74.05.49</t>
  </si>
  <si>
    <t>PARAFUSO CABEÇA REDONDA S-10  -6,3X50MM</t>
  </si>
  <si>
    <t>74.05.50</t>
  </si>
  <si>
    <t>BUCHA NYLON S-10</t>
  </si>
  <si>
    <t>74.05.60</t>
  </si>
  <si>
    <t>74.05.61</t>
  </si>
  <si>
    <t>74.08.04</t>
  </si>
  <si>
    <t>74.08.05</t>
  </si>
  <si>
    <t>74.08.06</t>
  </si>
  <si>
    <t>74.08.07</t>
  </si>
  <si>
    <t>CX. PASSAGEM FE. ESMALTADO FUNDO MOVEL 2" P.THOMEU OU EQUIVALENTE</t>
  </si>
  <si>
    <t>74.08.08</t>
  </si>
  <si>
    <t>74.08.09</t>
  </si>
  <si>
    <t>CAIXA DE FERRO ESMALTADO HEXAGONAL COM FUNDO MOVEL 3"</t>
  </si>
  <si>
    <t>74.08.10</t>
  </si>
  <si>
    <t>CAIXA DE PISO METÁLICA 4X2" PARA TOMADA</t>
  </si>
  <si>
    <t>74.08.12</t>
  </si>
  <si>
    <t>CAIXA DE FERRO ESMALTADO OCTOGONAL DUPLA COM FUNDO MÓVEL</t>
  </si>
  <si>
    <t>74.08.14</t>
  </si>
  <si>
    <t>CAIXA DE PASSAGEM N 2, DE EMBUTIR, PADRAO TELEBRAS, DIMENSOES 20 X 20 X 12 CM, EM CHAPA DE ACO GALVANIZADO</t>
  </si>
  <si>
    <t>74.08.16</t>
  </si>
  <si>
    <t>CAIXA DE PASSAGEM N 3, DE EMBUTIR, PADRAO TELEBRAS, DIMENSOES 40 X 40 X 12 CM, EM CHAPA DE ACO GALVANIZADO</t>
  </si>
  <si>
    <t>74.08.17</t>
  </si>
  <si>
    <t>CAIXA DE PASSAGEM N 4, DE SOBREPOR, PADRAO TELEBRAS, DIMENSOES 60 X 60 X *12* CM, EM CHAPA DE ACO GALVANIZADO</t>
  </si>
  <si>
    <t>74.08.18</t>
  </si>
  <si>
    <t>CAIXA DE PASSAGEM N 5, DE SOBREPOR, PADRAO TELEBRAS, DIMENSOES 80 X 80 X *12* CM, EM CHAPA DE ACO GALVANIZADO</t>
  </si>
  <si>
    <t>74.08.19</t>
  </si>
  <si>
    <t>74.08.20</t>
  </si>
  <si>
    <t>74.08.21</t>
  </si>
  <si>
    <t>74.08.22</t>
  </si>
  <si>
    <t>74.08.23</t>
  </si>
  <si>
    <t>74.08.24</t>
  </si>
  <si>
    <t>CX.EMBUTIR 4X2" AQUATIC REF. 64221 PIAL LEGRAND OU EQUIVALENTE</t>
  </si>
  <si>
    <t>74.08.25</t>
  </si>
  <si>
    <t>74.08.26</t>
  </si>
  <si>
    <t>74.08.27</t>
  </si>
  <si>
    <t>CAIXA OCTOGONAL FUNDO MOVEL EM PVC 3"X3" AMARELA P/ELETRODUTO FLEXIVEL CORRUGADO</t>
  </si>
  <si>
    <t>74.08.28</t>
  </si>
  <si>
    <t>74.08.29</t>
  </si>
  <si>
    <t>CAIXA ZC PRE MOLDADA DE CONCRETO - CEMIG</t>
  </si>
  <si>
    <t>74.08.30</t>
  </si>
  <si>
    <t>74.08.31</t>
  </si>
  <si>
    <t>74.08.33</t>
  </si>
  <si>
    <t>74.08.34</t>
  </si>
  <si>
    <t>CAIXA PARA PROTEÇÃO GERAL PARA DISJUNTORES DE ATÉ 225A (CM-8) - CEMIG</t>
  </si>
  <si>
    <t>74.08.35</t>
  </si>
  <si>
    <t>CAIXA DE PASSAGEM, EMBUTIR 20X20X09CM CPE-20 OU EQUIVALENTE</t>
  </si>
  <si>
    <t>74.08.36</t>
  </si>
  <si>
    <t>CAIXA DE PASSAGEM, EMBUTIR 30X30X12CM CPE-30 OU EQUIVALENTE</t>
  </si>
  <si>
    <t>74.08.37</t>
  </si>
  <si>
    <t>74.08.38</t>
  </si>
  <si>
    <t>74.08.39</t>
  </si>
  <si>
    <t>74.08.40</t>
  </si>
  <si>
    <t>CX. PADRAO CEMIG P/MED.POLIF.E DISJ. 55x60x24 CM-3 OU EQUIVALENTE</t>
  </si>
  <si>
    <t>74.08.42</t>
  </si>
  <si>
    <t>CAIXA DE PASSAGEM EM ALUMÍNIO PARA PISO 100X100X60mm</t>
  </si>
  <si>
    <t>74.08.43</t>
  </si>
  <si>
    <t>CAIXA DE PASSAGEM EM ALUMÍNIO PARA PISO 200X200X100mm</t>
  </si>
  <si>
    <t>74.08.44</t>
  </si>
  <si>
    <t>CAIXA DE PASSAGEM EM ALUMÍNIO  PARA PISO 300X300X120mm</t>
  </si>
  <si>
    <t>74.08.46</t>
  </si>
  <si>
    <t>CAIXA DE PASSAGEM EM ALUMÍNIO PARA PISO 150X150X100mm</t>
  </si>
  <si>
    <t>74.08.47</t>
  </si>
  <si>
    <t>CAIXA DE PASSAGEM EM ALUMÍNIO PARA PISO 400X400X200mm</t>
  </si>
  <si>
    <t>74.08.50</t>
  </si>
  <si>
    <t>TAMPA E ARO DE FERRO FUNDIDO LEVE PARA CAIXA ZA (PASSEIO) - CEMIG</t>
  </si>
  <si>
    <t>74.08.51</t>
  </si>
  <si>
    <t>TAMPA E ARO DE FERRO FUNDIDO LEVE PARA CAIXA ZB (PASSEIO) - CEMIG</t>
  </si>
  <si>
    <t>74.08.52</t>
  </si>
  <si>
    <t>TAMPA E ARO DE FERRO FUNDIDO LEVE PARA CAIXA ZC (PASSEIO) - CEMIG</t>
  </si>
  <si>
    <t>74.08.53</t>
  </si>
  <si>
    <t>TAMPA E ARO DE FERRO FUNDIDO PARA CAIXA ZC (GARAGEM) - CEMIG</t>
  </si>
  <si>
    <t>74.08.76</t>
  </si>
  <si>
    <t>CAIXA PARA TELEFONE N°6 EM AÇO 120X120X12cm</t>
  </si>
  <si>
    <t>74.09.02</t>
  </si>
  <si>
    <t>QUADRO DE DISTRIBUIÇÃO EMBUTIR 6UL/8DIN PVC SEM BARRAMENTO</t>
  </si>
  <si>
    <t>74.09.03</t>
  </si>
  <si>
    <t>QUADRO DE DISTRIBUIÇÃO EMBUTIR 12UL/16DIN PVC SEM BARRAMENTO</t>
  </si>
  <si>
    <t>74.09.22</t>
  </si>
  <si>
    <t>QUADRO DE FORÇA PARA MOTOR DE 1,5CV 220V TRIFASICO</t>
  </si>
  <si>
    <t>74.09.23</t>
  </si>
  <si>
    <t>QUADRO DE DISTRIBUICAO COM BARRAMENTO TRIFASICO, DE EMBUTIR, EM CHAPA DE ACO GALVANIZADO, PARA 18 DISJUNTORES DIN, 100 A</t>
  </si>
  <si>
    <t>74.09.51</t>
  </si>
  <si>
    <t>QUADRO DE FORÇA PARA MOTOR 3CV 220V TRIFASICO</t>
  </si>
  <si>
    <t>74.10.22</t>
  </si>
  <si>
    <t>DISJUNTOR TERMOMAGNÉTICO TIPO NEMA, MONOPOLAR 40A, TENSAO MAXIMA DE 240 V</t>
  </si>
  <si>
    <t>74.10.23</t>
  </si>
  <si>
    <t>DISJUNTOR TERMOMAGNÉTICO TIPO NEMA, MONOPOLAR 70A, TENSAO MAXIMA DE 240 V</t>
  </si>
  <si>
    <t>74.10.24</t>
  </si>
  <si>
    <t>DISJUNTOR TERMOMAGNÉTICO TIPO NEMA, BIPOLAR 40A, TENSAO MAXIMA DE 240 V</t>
  </si>
  <si>
    <t>74.10.25</t>
  </si>
  <si>
    <t>DISJUNTOR TERMOMAGNÉTICO TIPO NEMA, BIPOLAR 60A, TENSAO MAXIMA DE 240 V</t>
  </si>
  <si>
    <t>74.10.26</t>
  </si>
  <si>
    <t>DISJUNTOR TERMOMAGNÉTICO TIPO NEMA, TRIPOLAR 40A, TENSAO MAXIMA DE 240 V</t>
  </si>
  <si>
    <t>74.10.27</t>
  </si>
  <si>
    <t>DISJUNTOR TERMOMAGNÉTICO TIPO NEMA, TRIPOLAR 60A, TENSAO MAXIMA DE 240 V</t>
  </si>
  <si>
    <t>74.10.28</t>
  </si>
  <si>
    <t>DISJUNTOR TERMOMAGNÉTICO TIPO NEMA, TRIPOLAR 70A, TENSAO MAXIMA DE 240 V</t>
  </si>
  <si>
    <t>74.10.29</t>
  </si>
  <si>
    <t>DISJUNTOR TERMOMAGNÉTICO TIPO NEMA, TRIPOLAR 100A, TENSAO MAXIMA DE 240 V</t>
  </si>
  <si>
    <t>74.10.30</t>
  </si>
  <si>
    <t>DISJUNTOR TERMOMAGNÉTICO TIPO NEMA, TRIPOLAR 120A, TENSAO MAXIMA DE 240 V</t>
  </si>
  <si>
    <t>74.10.31</t>
  </si>
  <si>
    <t>DISJUNTOR TERMOMAGNÉTICO TIPO NEMA, TRIPOLAR 150A, TENSAO MAXIMA DE 240 V</t>
  </si>
  <si>
    <t>74.10.32</t>
  </si>
  <si>
    <t>DISJUNTOR TERMOMAGNÉTICO TIPO NEMA, TRIPOLAR 175A, TENSAO MAXIMA DE 240 V</t>
  </si>
  <si>
    <t>74.10.33</t>
  </si>
  <si>
    <t>DISJUNTOR TERMOMAGNÉTICO TIPO NEMA, TRIPOLAR 200A, TENSAO MAXIMA DE 240 V</t>
  </si>
  <si>
    <t>74.10.34</t>
  </si>
  <si>
    <t>DISJUNTOR TERMOMAGNÉTICO TIPO DIN, MONOPOLAR 10A, CURVA B, TENSAO MAXIMA DE 240 V</t>
  </si>
  <si>
    <t>74.10.35</t>
  </si>
  <si>
    <t>DISJUNTOR TERMOMAGNÉTICO TIPO DIN, MONOPOLAR 16A, CURVA B, TENSAO MAXIMA DE 240 V</t>
  </si>
  <si>
    <t>74.10.36</t>
  </si>
  <si>
    <t>DISJUNTOR TERMOMAGNÉTICO TIPO DIN, MONOPOLAR 20A, CURVA B, TENSAO MAXIMA DE 240 V</t>
  </si>
  <si>
    <t>74.10.37</t>
  </si>
  <si>
    <t>DISJUNTOR TERMOMAGNÉTICO TIPO DIN, MONOPOLAR 25A, CURVA B, TENSAO MAXIMA DE 240 V</t>
  </si>
  <si>
    <t>74.10.38</t>
  </si>
  <si>
    <t>DISJUNTOR TERMOMAGNÉTICO TIPO DIN, MONOPOLAR 32A, CURVA B, TENSAO MAXIMA DE 240 V</t>
  </si>
  <si>
    <t>74.10.39</t>
  </si>
  <si>
    <t>DISJUNTOR TERMOMAGNÉTICO TIPO DIN, MONOPOLAR 40A, CURVA B, TENSAO MAXIMA DE 240 V</t>
  </si>
  <si>
    <t>74.10.40</t>
  </si>
  <si>
    <t>DISJUNTOR TERMOMAGNÉTICO TIPO DIN, MONOPOLAR 50A, CURVA B, TENSAO MAXIMA DE 240 V</t>
  </si>
  <si>
    <t>74.10.41</t>
  </si>
  <si>
    <t>DISJUNTOR TERMOMAGNÉTICO TIPO DIN, MONOPOLAR 63A, CURVA B, TENSAO MAXIMA DE 240 V</t>
  </si>
  <si>
    <t>74.10.42</t>
  </si>
  <si>
    <t>DISJUNTOR TERMOMAGNÉTICO TIPO DIN, BIPOLAR 10A, CURVA B, TENSAO MAXIMA DE 240 V</t>
  </si>
  <si>
    <t>74.10.43</t>
  </si>
  <si>
    <t>DISJUNTOR TERMOMAGNÉTICO TIPO DIN, BIPOLAR 16A, CURVA B, TENSAO MAXIMA DE 240 V</t>
  </si>
  <si>
    <t>74.10.44</t>
  </si>
  <si>
    <t>DISJUNTOR TERMOMAGNÉTICO TIPO DIN, BIPOLAR 20A, CURVA B, TENSAO MAXIMA DE 240 V</t>
  </si>
  <si>
    <t>74.10.45</t>
  </si>
  <si>
    <t>DISJUNTOR TERMOMAGNÉTICO TIPO DIN, BIPOLAR 25A, CURVA B, TENSAO MAXIMA DE 240 V</t>
  </si>
  <si>
    <t>74.10.46</t>
  </si>
  <si>
    <t>DISJUNTOR TERMOMAGNÉTICO TIPO DIN, BIPOLAR 32A, CURVA B, TENSAO MAXIMA DE 240 V</t>
  </si>
  <si>
    <t>74.10.47</t>
  </si>
  <si>
    <t>DISJUNTOR TERMOMAGNÉTICO TIPO DIN, BIPOLAR 40A, CURVA B, TENSAO MAXIMA DE 240 V</t>
  </si>
  <si>
    <t>74.10.48</t>
  </si>
  <si>
    <t>DISJUNTOR TERMOMAGNÉTICO TIPO DIN, BIPOLAR 50A, CURVA B, TENSAO MAXIMA DE 240 V</t>
  </si>
  <si>
    <t>74.10.49</t>
  </si>
  <si>
    <t>DISJUNTOR TERMOMAGNÉTICO TIPO DIN, BIPOLAR 63A, CURVA B, TENSAO MAXIMA DE 240 V</t>
  </si>
  <si>
    <t>74.10.54</t>
  </si>
  <si>
    <t>INTERRUPTOR DIFERENCIAL RESIDUAL 25A-30mA, BIPOLAR</t>
  </si>
  <si>
    <t>74.10.55</t>
  </si>
  <si>
    <t>INTERRUPTOR DIFERENCIAL RESIDUAL 40A-30mA,BIPOLAR</t>
  </si>
  <si>
    <t>74.10.56</t>
  </si>
  <si>
    <t>DISJUNTOR TERMOMAGNÉTICO TIPO DIN, TRIPOLAR 10A, CURVA B, TENSAO MAXIMA DE 240 V</t>
  </si>
  <si>
    <t>74.10.57</t>
  </si>
  <si>
    <t>DISJUNTOR TERMOMAGNÉTICO TIPO DIN, TRIPOLAR 16A, CURVA B, TENSAO MAXIMA DE 240 V</t>
  </si>
  <si>
    <t>74.10.58</t>
  </si>
  <si>
    <t>DISJUNTOR TERMOMAGNÉTICO TIPO DIN, TRIPOLAR 20A, CURVA B, TENSAO MAXIMA DE 240 V</t>
  </si>
  <si>
    <t>74.10.59</t>
  </si>
  <si>
    <t>DISJUNTOR TERMOMAGNÉTICO TIPO DIN, TRIPOLAR 25A, CURVA B, TENSAO MAXIMA DE 240 V</t>
  </si>
  <si>
    <t>74.10.60</t>
  </si>
  <si>
    <t>DISJUNTOR TERMOMAGNÉTICO TIPO DIN, TRIPOLAR 32A, CURVA B, TENSAO MAXIMA DE 240 V</t>
  </si>
  <si>
    <t>74.10.61</t>
  </si>
  <si>
    <t>DISJUNTOR TERMOMAGNÉTICO TIPO DIN, TRIPOLAR 40A, CURVA B, TENSAO MAXIMA DE 240 V</t>
  </si>
  <si>
    <t>74.10.62</t>
  </si>
  <si>
    <t>DISJUNTOR TERMOMAGNÉTICO TIPO DIN, TRIPOLAR 50A, CURVA B, TENSAO MAXIMA DE 240 V</t>
  </si>
  <si>
    <t>74.10.63</t>
  </si>
  <si>
    <t>DISJUNTOR TERMOMAGNÉTICO TIPO DIN, TRIPOLAR 63A, CURVA B, TENSAO MAXIMA DE 240 V</t>
  </si>
  <si>
    <t>74.12.39</t>
  </si>
  <si>
    <t>CHAVE MAGNETICA EXTERNA 1x30 A MOD. 6904 TECNOWATT OU EQUIVALENTE</t>
  </si>
  <si>
    <t>74.12.40</t>
  </si>
  <si>
    <t>CHAVE MAGNETICA EXT. 1x50A MOD. 6905 TECNOWATT OU EQUIVALENTE</t>
  </si>
  <si>
    <t>74.12.41</t>
  </si>
  <si>
    <t>CHAVE MAGNETICA EXTERNA 2x30A MOD. 6906 TECNOWATT OU EQUIVALENTE</t>
  </si>
  <si>
    <t>74.13.26</t>
  </si>
  <si>
    <t>74.13.27</t>
  </si>
  <si>
    <t>RELE FOTOELETRICO 1800VA RM-10 220V</t>
  </si>
  <si>
    <t>74.13.28</t>
  </si>
  <si>
    <t>74.13.49</t>
  </si>
  <si>
    <t>74.13.50</t>
  </si>
  <si>
    <t>74.13.51</t>
  </si>
  <si>
    <t>74.14.04</t>
  </si>
  <si>
    <t>74.14.05</t>
  </si>
  <si>
    <t>74.14.06</t>
  </si>
  <si>
    <t>74.14.07</t>
  </si>
  <si>
    <t>74.14.08</t>
  </si>
  <si>
    <t>74.14.11</t>
  </si>
  <si>
    <t>FIO TELEFONICO INTERNO (FI) EM COBRE ESTANHADO, ISOLACAO EM PVC ANTICHAMA, 2 CONDUTORES DE 0,6 MM (NBR 9115:2005)</t>
  </si>
  <si>
    <t>74.16.01</t>
  </si>
  <si>
    <t>74.16.02</t>
  </si>
  <si>
    <t>74.16.03</t>
  </si>
  <si>
    <t>74.16.04</t>
  </si>
  <si>
    <t>74.16.05</t>
  </si>
  <si>
    <t>74.16.06</t>
  </si>
  <si>
    <t>74.16.07</t>
  </si>
  <si>
    <t>74.16.08</t>
  </si>
  <si>
    <t>74.16.09</t>
  </si>
  <si>
    <t>74.16.10</t>
  </si>
  <si>
    <t>74.16.11</t>
  </si>
  <si>
    <t>74.16.12</t>
  </si>
  <si>
    <t>74.16.37</t>
  </si>
  <si>
    <t>74.16.38</t>
  </si>
  <si>
    <t>74.16.39</t>
  </si>
  <si>
    <t>74.16.40</t>
  </si>
  <si>
    <t>74.16.41</t>
  </si>
  <si>
    <t>74.16.42</t>
  </si>
  <si>
    <t>74.16.43</t>
  </si>
  <si>
    <t>74.16.44</t>
  </si>
  <si>
    <t>74.16.45</t>
  </si>
  <si>
    <t>74.16.46</t>
  </si>
  <si>
    <t>74.16.47</t>
  </si>
  <si>
    <t>74.16.48</t>
  </si>
  <si>
    <t>74.17.11</t>
  </si>
  <si>
    <t>CABO DE COBRE NU (CORDOALHA) 10,0MM2</t>
  </si>
  <si>
    <t>74.17.12</t>
  </si>
  <si>
    <t>CABO DE COBRE NU (CORDOALHA) 16,0MM2</t>
  </si>
  <si>
    <t>74.17.13</t>
  </si>
  <si>
    <t>CABO DE COBRE NU (CORDOALHA) 25,0MM2</t>
  </si>
  <si>
    <t>74.17.14</t>
  </si>
  <si>
    <t>74.17.15</t>
  </si>
  <si>
    <t>74.17.16</t>
  </si>
  <si>
    <t>CABO DE COBRE NU (CORDOALHA) 70,0MM2</t>
  </si>
  <si>
    <t>74.17.54</t>
  </si>
  <si>
    <t>CONDULETE PVC UNIVERSAL 1/2" OU 3/4 TIGRE / EQUIVALENTE</t>
  </si>
  <si>
    <t>74.17.64</t>
  </si>
  <si>
    <t>TAMPA CEGA P/ CONDULETE DE PVC 3/4" TIGRE/EQUIVALENTE</t>
  </si>
  <si>
    <t>74.17.66</t>
  </si>
  <si>
    <t>TAMPA 1MOD. P/ CONDULETE 3/4" 94,5X50MM TIGRE/EQUIVALENTE.</t>
  </si>
  <si>
    <t>74.19.02</t>
  </si>
  <si>
    <t>74.19.03</t>
  </si>
  <si>
    <t>74.19.04</t>
  </si>
  <si>
    <t>74.19.05</t>
  </si>
  <si>
    <t>74.19.06</t>
  </si>
  <si>
    <t>CABO COAXIAL PARA ANTENA OU EQUIVALENTE</t>
  </si>
  <si>
    <t>74.19.20</t>
  </si>
  <si>
    <t>74.19.22</t>
  </si>
  <si>
    <t>74.19.24</t>
  </si>
  <si>
    <t>74.19.30</t>
  </si>
  <si>
    <t>74.19.31</t>
  </si>
  <si>
    <t>74.19.32</t>
  </si>
  <si>
    <t>74.19.33</t>
  </si>
  <si>
    <t>CABO TELEFONICO CTP - APL - 50, 50 PARES, USO EXTERNO</t>
  </si>
  <si>
    <t>74.19.35</t>
  </si>
  <si>
    <t>74.19.36</t>
  </si>
  <si>
    <t>CABO OPTICO CF0A 4 FIBRAS OU EQUIVALENTE</t>
  </si>
  <si>
    <t>74.21.15</t>
  </si>
  <si>
    <t>CONDULETE DE ALUMINIO TIPO C D=3/4"</t>
  </si>
  <si>
    <t>74.21.53</t>
  </si>
  <si>
    <t>CONDULETE DE ALUMINIO TIPO C D=1"</t>
  </si>
  <si>
    <t>74.21.54</t>
  </si>
  <si>
    <t>CONDULETE DE ALUMINIO TIPO C D=2"</t>
  </si>
  <si>
    <t>74.21.68</t>
  </si>
  <si>
    <t>CONDULETE DUPLO 3/4"</t>
  </si>
  <si>
    <t>74.21.69</t>
  </si>
  <si>
    <t>TAMPA CEGA P/ CONDULETE D=3/4"</t>
  </si>
  <si>
    <t>74.21.70</t>
  </si>
  <si>
    <t>TAMPA P/ CONDULETE C/ FURO RETANGULAR WETZEL OU EQUIVALENTE</t>
  </si>
  <si>
    <t>74.21.75</t>
  </si>
  <si>
    <t>TAMPA P/ CONDULETE C/ FURO REDONDO WETZEL OU EQUIVALENTE</t>
  </si>
  <si>
    <t>74.24.01</t>
  </si>
  <si>
    <t>74.24.02</t>
  </si>
  <si>
    <t>74.24.03</t>
  </si>
  <si>
    <t>74.24.04</t>
  </si>
  <si>
    <t>74.24.05</t>
  </si>
  <si>
    <t>INTERRUPTOR SIMPLES10A/250V R.1000 S/PLACA OU EQUIVALENTE</t>
  </si>
  <si>
    <t>74.24.07</t>
  </si>
  <si>
    <t>74.24.12</t>
  </si>
  <si>
    <t>74.24.14</t>
  </si>
  <si>
    <t>74.24.16</t>
  </si>
  <si>
    <t>74.24.18</t>
  </si>
  <si>
    <t>74.24.19</t>
  </si>
  <si>
    <t>74.24.20</t>
  </si>
  <si>
    <t>74.24.26</t>
  </si>
  <si>
    <t>74.24.31</t>
  </si>
  <si>
    <t>74.24.33</t>
  </si>
  <si>
    <t>74.24.43</t>
  </si>
  <si>
    <t>TOMADA 2P+T EM COND. 3/4"  REF.54328 SILENTOQUE OU EQUIVALENTE</t>
  </si>
  <si>
    <t>74.24.45</t>
  </si>
  <si>
    <t>CONJUNTO 1 INTER.+1TOM.2P+T REF54337 S/PLACA SILEN OU EQUIVALENTE</t>
  </si>
  <si>
    <t>74.24.46</t>
  </si>
  <si>
    <t>74.24.48</t>
  </si>
  <si>
    <t>74.24.49</t>
  </si>
  <si>
    <t>74.24.50</t>
  </si>
  <si>
    <t>TOMADA UNIVERSAL 2P+T 10A-250V NBR 14136</t>
  </si>
  <si>
    <t>74.24.51</t>
  </si>
  <si>
    <t>TOMADA UNIVERSAL 2P+T 20A-250V NBR 14136</t>
  </si>
  <si>
    <t>74.24.57</t>
  </si>
  <si>
    <t xml:space="preserve">TOMADA DE EMBUTIR PARA TELEFONE SEM PLACA 4 POLOS </t>
  </si>
  <si>
    <t>74.24.62</t>
  </si>
  <si>
    <t>CANALETA PARA FIXAÇÃO 5 BLOCOS BLI-10/BLI-20</t>
  </si>
  <si>
    <t>74.24.63</t>
  </si>
  <si>
    <t>74.24.64</t>
  </si>
  <si>
    <t>74.24.65</t>
  </si>
  <si>
    <t>74.24.66</t>
  </si>
  <si>
    <t>74.24.68</t>
  </si>
  <si>
    <t>74.24.70</t>
  </si>
  <si>
    <t>BLOCO DE LIGACAO INTERNA BLI -10 (P.TELEBRAS)</t>
  </si>
  <si>
    <t>74.24.71</t>
  </si>
  <si>
    <t>ANEL GUIA COM ROSCA SOBERBA AGS-1 - 25mm</t>
  </si>
  <si>
    <t>74.24.75</t>
  </si>
  <si>
    <t>74.24.76</t>
  </si>
  <si>
    <t>MÓDULO SAÍDA DE FIO D=11mm</t>
  </si>
  <si>
    <t>74.24.77</t>
  </si>
  <si>
    <t>PULSADOR PARA CAMPAINHA SEM PLACA 10A-250V</t>
  </si>
  <si>
    <t>74.24.78</t>
  </si>
  <si>
    <t>SUPORTE PARA CAIXA 2X4" 1 MÓDULO DE INTERRUPTOR</t>
  </si>
  <si>
    <t>74.24.79</t>
  </si>
  <si>
    <t>74.24.80</t>
  </si>
  <si>
    <t>74.25.01</t>
  </si>
  <si>
    <t>PLACA TERMOPL. P/ CX.2x4" R.8501 PIAL OU EQUIVALENTE</t>
  </si>
  <si>
    <t>74.25.02</t>
  </si>
  <si>
    <t>PLACA 2X4" PARA 1 TOMADA REDONDA</t>
  </si>
  <si>
    <t>74.25.03</t>
  </si>
  <si>
    <t>PLACA 2X4" PARA CABO COAXIAL (FURO PARA PINO JACK)</t>
  </si>
  <si>
    <t>74.25.04</t>
  </si>
  <si>
    <t>74.25.10</t>
  </si>
  <si>
    <t>PLACA TERMOPLÁSTICA CEGA PARA CAIXA 4X4"</t>
  </si>
  <si>
    <t>74.25.11</t>
  </si>
  <si>
    <t>PLACA CEGA PARA CAIXA 2X4"</t>
  </si>
  <si>
    <t>74.25.12</t>
  </si>
  <si>
    <t>PLACA CEGA PARA CAIXA 4X4"</t>
  </si>
  <si>
    <t>74.26.03</t>
  </si>
  <si>
    <t>74.26.04</t>
  </si>
  <si>
    <t>BLOCO PARA 50 PARES K110-50 SS P/ LIGAçAO OU EQUIVALENTE</t>
  </si>
  <si>
    <t>74.26.05</t>
  </si>
  <si>
    <t>CALHA C/ 8 TOMADAS 19"</t>
  </si>
  <si>
    <t>74.26.06</t>
  </si>
  <si>
    <t>CALHA C/ 4 TOMADAS 19"</t>
  </si>
  <si>
    <t>74.26.07</t>
  </si>
  <si>
    <t>PATCH CORD, CATEGORIA 5 E, EXTENSAO DE 1,50 M</t>
  </si>
  <si>
    <t>74.26.08</t>
  </si>
  <si>
    <t>PATCH CORD, CATEGORIA 5 E, EXTENSAO DE 2,50 M</t>
  </si>
  <si>
    <t>74.26.09</t>
  </si>
  <si>
    <t>MODULO HITOP (GARRA), 19" 16U OU EQUIVALENTE</t>
  </si>
  <si>
    <t>74.26.11</t>
  </si>
  <si>
    <t>PAINEL CEGO,REF. KN-BLIND DA PLP OU EQUIVALENTE</t>
  </si>
  <si>
    <t>74.26.13</t>
  </si>
  <si>
    <t>ORGANIZ. CABOS 1U</t>
  </si>
  <si>
    <t>74.26.15</t>
  </si>
  <si>
    <t>PATCH PANEL, 24 PORTAS, CATEGORIA 5E, COM RACKS DE 19" E 1 U DE ALTURA</t>
  </si>
  <si>
    <t>74.26.16</t>
  </si>
  <si>
    <t>PATCH PANEL, 48 PORTAS, CATEGORIA 5E, COM RACKS DE 19" E 2 U DE ALTURA</t>
  </si>
  <si>
    <t>74.26.23</t>
  </si>
  <si>
    <t>IDENTIF. TESTE E CERTIFICAO DE PONTOS REDE LOGICA OU EQUIVALENTE</t>
  </si>
  <si>
    <t>74.28.01</t>
  </si>
  <si>
    <t>TERMINAL DE PRESSÃO 16,0MM2 DE COBRE OU BRONZE PARA ATERRAMENTO</t>
  </si>
  <si>
    <t>74.28.02</t>
  </si>
  <si>
    <t>CONECTOR METALICO TIPO PARAFUSO FENDIDO (SPLIT BOLT), PARA CABOS 10 MM2</t>
  </si>
  <si>
    <t>74.28.03</t>
  </si>
  <si>
    <t>74.28.04</t>
  </si>
  <si>
    <t>CONECTOR METALICO TIPO PARAFUSO FENDIDO (SPLIT BOLT), PARA CABOS 16 MM2</t>
  </si>
  <si>
    <t>74.28.05</t>
  </si>
  <si>
    <t>CONECTOR METALICO TIPO PARAFUSO FENDIDO (SPLIT BOLT), PARA CABOS 25 MM2</t>
  </si>
  <si>
    <t>74.28.06</t>
  </si>
  <si>
    <t>CONECTOR METALICO TIPO PARAFUSO FENDIDO (SPLIT BOLT), PARA CABOS 35 MM2</t>
  </si>
  <si>
    <t>74.28.07</t>
  </si>
  <si>
    <t>CONECTOR METALICO TIPO PARAFUSO FENDIDO (SPLIT BOLT), PARA CABOS 50 MM2</t>
  </si>
  <si>
    <t>74.28.08</t>
  </si>
  <si>
    <t>CONECTOR METALICO TIPO PARAFUSO FENDIDO (SPLIT BOLT), PARA CABOS 70 MM2</t>
  </si>
  <si>
    <t>74.28.09</t>
  </si>
  <si>
    <t>CONECTOR METALICO TIPO PARAFUSO FENDIDO (SPLIT BOLT), PARA CABOS 95 MM2</t>
  </si>
  <si>
    <t>74.28.10</t>
  </si>
  <si>
    <t>74.28.11</t>
  </si>
  <si>
    <t>74.30.12</t>
  </si>
  <si>
    <t>74.31.10</t>
  </si>
  <si>
    <t>LUMINARIA SOBREPOR P/ LAMP.2X32W REF. LPT-22 ITAIM OU EQUIVALENTE</t>
  </si>
  <si>
    <t>74.31.15</t>
  </si>
  <si>
    <t>LUMINARIA SOBREP P/2X32W/127V REF.OCT 1369 INDELPA OU EQUIVALENTE</t>
  </si>
  <si>
    <t>74.31.18</t>
  </si>
  <si>
    <t>74.31.21</t>
  </si>
  <si>
    <t>LUMINARIA SOBREPOR 1X16W C/ SOQUETE REF.3540 ITAIM OU EQUIVALENTE</t>
  </si>
  <si>
    <t>74.31.24</t>
  </si>
  <si>
    <t>LUMINARIA SOBREPOR 2X14W C/ SOQUETE REF.3007 ITAIM OU EQUIVALENTE</t>
  </si>
  <si>
    <t>74.31.25</t>
  </si>
  <si>
    <t>LUMINARIA SOBREPOR 2X16W C/SOQUETE REF.3540 ITAIM OU EQUIVALENTE</t>
  </si>
  <si>
    <t>74.31.26</t>
  </si>
  <si>
    <t>LUMINARIA SOBREPOR 2X28W C/SOQUETE REF. 3007 ITAIM OU EQUIVALENTE</t>
  </si>
  <si>
    <t>74.31.27</t>
  </si>
  <si>
    <t>LUMINARIA SOBREPOR 2X32W C/ SOQUETE REF.3540 ITAIM OU EQUIVALENTE</t>
  </si>
  <si>
    <t>74.31.29</t>
  </si>
  <si>
    <t>LUMINARIA EMBUTIR 1X16W C/ SOQUETE REF. 2540 ITAIM OU EQUIVALENTE</t>
  </si>
  <si>
    <t>74.31.30</t>
  </si>
  <si>
    <t>LUMINARIA EMBUTIR 1X28W C/ SOQUETE REF.2837 ITAIM OU EQUIVALENTE</t>
  </si>
  <si>
    <t>74.31.31</t>
  </si>
  <si>
    <t>LUMINARIA EMBUTIR 1X32W C/ SOQUETE REF.2540 ITAIM OU EQUIVALENTE</t>
  </si>
  <si>
    <t>74.31.32</t>
  </si>
  <si>
    <t>LUMINARIA EMBUTIR 2X14W C/ SOQUETE REF.2007 ITAIM OU EQUIVALENTE</t>
  </si>
  <si>
    <t>74.31.33</t>
  </si>
  <si>
    <t>LUMINARIA EMBUTIR 2X16W C/ SOQUETE REF. 2540 ITAIM OU EQUIVALENTE</t>
  </si>
  <si>
    <t>74.31.34</t>
  </si>
  <si>
    <t>LUMINARIA EMBUTIR 2X28W C/ SOQUETE REF.2007 ITAIM OU EQUIVALENTE</t>
  </si>
  <si>
    <t>74.31.35</t>
  </si>
  <si>
    <t>LUMINARIA EMBUTIR 2X32W C/ SOQUETE REF. 2540 ITAIM OU EQUIVALENTE</t>
  </si>
  <si>
    <t>74.31.45</t>
  </si>
  <si>
    <t>GLOBO VIDRO ESFERICO LEITOSO 10X20CM</t>
  </si>
  <si>
    <t>74.32.01</t>
  </si>
  <si>
    <t>ARANDELA EXT.DECORATIVA COMPACTA 20W WETZEL/EQUIVALENTE.</t>
  </si>
  <si>
    <t>74.32.03</t>
  </si>
  <si>
    <t>74.32.05</t>
  </si>
  <si>
    <t>74.33.01</t>
  </si>
  <si>
    <t>REFLETOR EM ALUMINIO COMPL. MOD.PL400-MV TECNOWAT OU EQUIVALENTE</t>
  </si>
  <si>
    <t>74.33.02</t>
  </si>
  <si>
    <t>REFLETOR EM ALUMINIO REF. PL 400-MA TECNOWATT OU EQUIVALENTE</t>
  </si>
  <si>
    <t>74.35.03</t>
  </si>
  <si>
    <t>74.35.04</t>
  </si>
  <si>
    <t>74.35.20</t>
  </si>
  <si>
    <t>74.35.31</t>
  </si>
  <si>
    <t>SUPORTE LUNINARIA PETALA SL-1/2 TOPO 114MM TECNOW. OU EQUIVALENTE</t>
  </si>
  <si>
    <t>74.35.34</t>
  </si>
  <si>
    <t>74.35.51</t>
  </si>
  <si>
    <t>74.37.04</t>
  </si>
  <si>
    <t>74.37.05</t>
  </si>
  <si>
    <t>74.37.06</t>
  </si>
  <si>
    <t>LÂMPADA TUBULAR LED 10W 1000 LUMENS SOQUETE G13 60CM T10 OU EQUIVALENTE</t>
  </si>
  <si>
    <t>74.38.01</t>
  </si>
  <si>
    <t>LÂMPADA TUBULAR LED 18W 1800 LUMENS SOQUETE G13 120CM T10 OU EQUIVALENTE</t>
  </si>
  <si>
    <t>74.38.02</t>
  </si>
  <si>
    <t>LÂMPADA TUBULAR LED 10W 1000 LUMENS SOQUETE G13 60CM T5 OU EQUIVALENTE</t>
  </si>
  <si>
    <t>74.38.03</t>
  </si>
  <si>
    <t>LÂMPADA TUBULAR LED 18W 1350 LUMENS SOQUETE G13 60CM T8 OU EQUIVALENTE</t>
  </si>
  <si>
    <t>74.38.05</t>
  </si>
  <si>
    <t>LÂMPADA TUBULAR LED 18W 2100 LUMENS SOQUETE G13 120CM T8 OU EQUIVALENTE</t>
  </si>
  <si>
    <t>74.38.06</t>
  </si>
  <si>
    <t>LÂMPADA BULBO LED 5W 400 LUMENS BASE E27 OU EQUIVALENTE</t>
  </si>
  <si>
    <t>74.38.07</t>
  </si>
  <si>
    <t>LÂMPADA BULBO LED 7W 600 LUMENS BASE E27 OU EQUIVALENTE</t>
  </si>
  <si>
    <t>74.38.08</t>
  </si>
  <si>
    <t>LÂMPADA BULBO LED 9W 800 LUMENS BASE E27 OU EQUIVALENTE</t>
  </si>
  <si>
    <t>74.38.09</t>
  </si>
  <si>
    <t>LÂMPADA BULBO LED 13W 1500 LUMENS BASE E27 OU EQUIVALENTE</t>
  </si>
  <si>
    <t>74.38.20</t>
  </si>
  <si>
    <t>LÂMPADA MILHO LED 9W 800 LUMENS BASE E27 OU EQUIVALENTE</t>
  </si>
  <si>
    <t>74.38.21</t>
  </si>
  <si>
    <t>LÂMPADA MILHO LED 12W 1000 LUMENS BASE E27 OU EQUIVALENTE</t>
  </si>
  <si>
    <t>74.38.22</t>
  </si>
  <si>
    <t>LÂMPADA MILHO LED 16W 1400 LUMENS BASE E27 OU EQUIVALENTE</t>
  </si>
  <si>
    <t>74.38.23</t>
  </si>
  <si>
    <t>LÂMPADA MILHO LED 24W 2200 LUMENS BASE E27 OU EQUIVALENTE</t>
  </si>
  <si>
    <t>74.38.27</t>
  </si>
  <si>
    <t>LÂMPADA MILHO LED 36W 3300 LUMENS BASE E27 OU EQUIVALENTE</t>
  </si>
  <si>
    <t>74.38.29</t>
  </si>
  <si>
    <t>LÂMPADA MILHO LED 50W 4800 LUMENS BASE E27 OU EQUIVALENTE</t>
  </si>
  <si>
    <t>74.38.77</t>
  </si>
  <si>
    <t>74.44.15</t>
  </si>
  <si>
    <t>74.44.21</t>
  </si>
  <si>
    <t>74.44.25</t>
  </si>
  <si>
    <t>74.44.29</t>
  </si>
  <si>
    <t>74.44.31</t>
  </si>
  <si>
    <t>HASTE DE ATERRAM. 17,00MM X 2,40 COPPERWELD (3/4) OU EQUIVALENTE</t>
  </si>
  <si>
    <t>74.44.32</t>
  </si>
  <si>
    <t>HASTE DE ATERRAMENTO EM ACO COM 3,00 M DE COMPRIMENTO E DN = 3/4", REVESTIDA COM BAIXA CAMADA DE COBRE, COM CONECTOR TIPO GRAMPO</t>
  </si>
  <si>
    <t>74.44.35</t>
  </si>
  <si>
    <t>HASTE ATERRAMENTO ZINCADO 25X25X2400MM P.CEMIG</t>
  </si>
  <si>
    <t>74.44.40</t>
  </si>
  <si>
    <t>74.44.85</t>
  </si>
  <si>
    <t>TAMPAO DE ALUMINIO 76MM</t>
  </si>
  <si>
    <t>74.44.86</t>
  </si>
  <si>
    <t>TAMPAO DE ALUMINIO 102MM</t>
  </si>
  <si>
    <t>74.44.87</t>
  </si>
  <si>
    <t>TAMPAO DE ALUMINIO 127MM</t>
  </si>
  <si>
    <t>74.44.94</t>
  </si>
  <si>
    <t>74.44.95</t>
  </si>
  <si>
    <t>74.44.96</t>
  </si>
  <si>
    <t>74.44.97</t>
  </si>
  <si>
    <t>74.44.98</t>
  </si>
  <si>
    <t>74.46.03</t>
  </si>
  <si>
    <t>POSTE ESCALONADO RETO ENGASTADO GALVANIZADO HT=4,5m HL=3,8m B=89/60,3mm</t>
  </si>
  <si>
    <t>74.46.11</t>
  </si>
  <si>
    <t>POSTE ESCALONADO RETO ENGASTADO GALVANIZADO HT=8m HL=7m,B=115/80mm</t>
  </si>
  <si>
    <t>74.46.13</t>
  </si>
  <si>
    <t>POSTE ESCALONADO RETO ENGASTADO GALVANIZADO HT=12m HL= 9,8m B=139/89mm</t>
  </si>
  <si>
    <t>74.46.66</t>
  </si>
  <si>
    <t>POSTE AÇO GALVANIZADO TIPO PA4 - D=102MM / H=7,OM  / E=2MM</t>
  </si>
  <si>
    <t>74.46.67</t>
  </si>
  <si>
    <t>POSTE AÇO GALVANIZADO TIPO PA5 - D=102MM / H=7,OM  / E=5MM</t>
  </si>
  <si>
    <t>74.46.68</t>
  </si>
  <si>
    <t>POSTE AÇO GALVANIZADO TIPO PA6 - D=127MM / H=7,OM  / E=5MM</t>
  </si>
  <si>
    <t>74.46.69</t>
  </si>
  <si>
    <t>POSTE AÇO GALVANIZADO TIPO PA1 - D=76MM / H=4,5M  / E=2MM</t>
  </si>
  <si>
    <t>74.46.70</t>
  </si>
  <si>
    <t>POSTE AÇO GALVANIZADO TIPO PA2 - D=102MM / H=4,5M  / E=2MM</t>
  </si>
  <si>
    <t>74.46.71</t>
  </si>
  <si>
    <t>POSTE AÇO GALVANIZADO TIPO PA3 - D=102MM / H=4,5M  / E=5MM</t>
  </si>
  <si>
    <t>74.51.01</t>
  </si>
  <si>
    <t>CAPTOR/TERMINAL AÉREO EM AÇO GALVANIZADO SEM BANDEIRA COM HASTE 3/8"X250mm  E FIXAÇÃO HORIZONTAL POR 1 FURO DE 3/8"</t>
  </si>
  <si>
    <t>74.51.02</t>
  </si>
  <si>
    <t>74.51.03</t>
  </si>
  <si>
    <t>CAIXA DE EQUALIZAÇÃO EM POLIPROPILENO 180X145mm COM BARRAMENTO DE COBRE 6mm, 4 TERMINAIS 16mm² E 1 TERMINAL 50mm²</t>
  </si>
  <si>
    <t>74.51.04</t>
  </si>
  <si>
    <t>MOLDE P/SOLDA EXOTERMICA HCL 5/8".50-5 CLASSE 5 OU EQUIVALENTE</t>
  </si>
  <si>
    <t>74.51.05</t>
  </si>
  <si>
    <t>74.51.06</t>
  </si>
  <si>
    <t>PRESILHA DE LATAO PARA CABO DE 35-50mm²+BUCHA S6</t>
  </si>
  <si>
    <t>74.51.07</t>
  </si>
  <si>
    <t xml:space="preserve">CONECTOR MINI-GAR PARA CABOS DE 16-50mm² </t>
  </si>
  <si>
    <t>74.51.08</t>
  </si>
  <si>
    <t>CAIXA DE EQUALIZAÇÃO 380X320X175mm COM BARRAMENTO DE COBRE, 8 TERMINAIS 16mm² E 1 TERMINAL 50mm² USO INTERNO E EXTERNO</t>
  </si>
  <si>
    <t>74.51.10</t>
  </si>
  <si>
    <t>FIXADOR OMEGA EM LATÃO P/CABO 35mm²</t>
  </si>
  <si>
    <t>74.51.11</t>
  </si>
  <si>
    <t>GRAMPO TIPO "X" EM COBRE DE 35mm²-50mm²</t>
  </si>
  <si>
    <t>74.51.12</t>
  </si>
  <si>
    <t>PRESILHA DE LATAO PARA CABO DE 16-25mm²+BUCHA S6</t>
  </si>
  <si>
    <t>74.51.13</t>
  </si>
  <si>
    <t>FIXADOR OMEGA EM LATÃO P/CABO DE 16-25mm²</t>
  </si>
  <si>
    <t>74.51.14</t>
  </si>
  <si>
    <t>CONECTOR DE MEDIÇÃO EM BRONZE ESTANHADO COM 1 PARAFUSO PARA CABOS DE 16-70mm²</t>
  </si>
  <si>
    <t>74.51.15</t>
  </si>
  <si>
    <t>74.51.16</t>
  </si>
  <si>
    <t>CAIXA EQUALIZACAO 210X210X90mm COM 9 TERMINAIS PARA USO INTERNO</t>
  </si>
  <si>
    <t>74.51.17</t>
  </si>
  <si>
    <t>HASTE COBREADA ALTA CAMADA Ø5/8"X2,40m (Ø14,3mm – EFETIVO)</t>
  </si>
  <si>
    <t>74.51.18</t>
  </si>
  <si>
    <t>74.51.20</t>
  </si>
  <si>
    <t>BARRA CHATA DE ALUMINIO 7/8"X1/8"X3000mm (70mm²) COM FUROS Ø7 mm</t>
  </si>
  <si>
    <t>74.51.21</t>
  </si>
  <si>
    <t>74.51.22</t>
  </si>
  <si>
    <t>PARAFUSO FENDA AUTOTARRAXANTE INOX  Ø4,2X 32mm</t>
  </si>
  <si>
    <t>74.51.23</t>
  </si>
  <si>
    <t>74.51.24</t>
  </si>
  <si>
    <t>TERMINAL AEREO EM ACO GALVANIZADO DN 5/16", COMPRIMENTO DE 350MM, COM BASE DE FIXACAO HORIZONTAL</t>
  </si>
  <si>
    <t>74.51.25</t>
  </si>
  <si>
    <t>74.51.26</t>
  </si>
  <si>
    <t>SUPRESSOR DE SURTO VCL V 45KA CLAMPER/EQUIVALENTE</t>
  </si>
  <si>
    <t>74.51.27</t>
  </si>
  <si>
    <t>74.51.28</t>
  </si>
  <si>
    <t>PARAFUSO SEXTAVADO ROSCA SOBERBA EM INOX ØM6X45mm</t>
  </si>
  <si>
    <t>74.51.29</t>
  </si>
  <si>
    <t>74.51.30</t>
  </si>
  <si>
    <t>ARRUELA DE PRESSÃO EM AÇO INOX Ø1/4"</t>
  </si>
  <si>
    <t>74.51.32</t>
  </si>
  <si>
    <t>74.51.34</t>
  </si>
  <si>
    <t>TERMINAL TIPO CRUZ EM LATAO PARA CABOS DE COBRE DE 16-50mm²</t>
  </si>
  <si>
    <t>74.51.35</t>
  </si>
  <si>
    <t>74.51.37</t>
  </si>
  <si>
    <t>74.51.39</t>
  </si>
  <si>
    <t>CARTUCHO PARA SOLDA (PÓ EXOTÉRMICO) Nº115</t>
  </si>
  <si>
    <t>74.51.51</t>
  </si>
  <si>
    <t>CAIXA DE EQUALIZAÇÃO EM AÇO 4000X400X155mm COM 11 TERMINAIS, USO INTERNO</t>
  </si>
  <si>
    <t>74.51.52</t>
  </si>
  <si>
    <t>MOLDE PPS 35-2 PARA SOLDA EXOTERMICA CLASSE 2 OU EQUIVALENTE</t>
  </si>
  <si>
    <t>74.51.53</t>
  </si>
  <si>
    <t>CARTUCHO PARA SOLDA (PÓ EXOTÉRMICO) Nº45</t>
  </si>
  <si>
    <t>74.51.54</t>
  </si>
  <si>
    <t>ALICATE PARA MANUSEIO DE MOLDES DE SOLDA EXOTÉRMICA Nº 2</t>
  </si>
  <si>
    <t>74.51.60</t>
  </si>
  <si>
    <t>CAIXA DE INSPEÇÃO PVC Ø300X300mm COM TAMPA DE FERRO FUNDIDO</t>
  </si>
  <si>
    <t>74.51.67</t>
  </si>
  <si>
    <t>SUPORTE EM LATÃO Ø1/4"X200mm COM 2 PORCAS PARA FIXAÇÃO DE PRESILHAS</t>
  </si>
  <si>
    <t>74.51.81</t>
  </si>
  <si>
    <t>RE-BAR Ø3/8"X3,40m GALVANIZADA A FOGO (70mm²)</t>
  </si>
  <si>
    <t>74.51.85</t>
  </si>
  <si>
    <t>TRANSFORMADOR DE CORRENTE 200/5</t>
  </si>
  <si>
    <t>75.01.10</t>
  </si>
  <si>
    <t>RESINA ACRILICA BASE AGUA - COR BRANCA - D=1,13KG/L</t>
  </si>
  <si>
    <t>75.15.06</t>
  </si>
  <si>
    <t>MASSA PLASTICA (LATA COM 400 GRAMAS)</t>
  </si>
  <si>
    <t>75.20.05</t>
  </si>
  <si>
    <t>PO XADREZ - PACOTE DE 250 GRAMAS OU EQUIVALENTE</t>
  </si>
  <si>
    <t>75.40.05</t>
  </si>
  <si>
    <t>CERA DE CARNAUBA</t>
  </si>
  <si>
    <t>75.50.05</t>
  </si>
  <si>
    <t>75.50.20</t>
  </si>
  <si>
    <t>LIXA EM FOLHA PARA PAREDE OU MADEIRA, NUMERO 120 (COR VERMELHA)</t>
  </si>
  <si>
    <t>75.60.05</t>
  </si>
  <si>
    <t>OLEO DE LINHACA</t>
  </si>
  <si>
    <t>75.60.15</t>
  </si>
  <si>
    <t>SAL DE AZEDO</t>
  </si>
  <si>
    <t>76.08.03</t>
  </si>
  <si>
    <t>LAJE PRÉ-MOLDADA TRELIÇADA, UNIDIRECIONAL, BI-APOIADA, C/TRELIÇA METÁLICA TR08 E ENCHIMENTO EM EPS, SC=300Kgf/m², VÃO ATÉ 4 METROS, SEM COLOCAÇÃO</t>
  </si>
  <si>
    <t>76.08.13</t>
  </si>
  <si>
    <t>LAJE PRÉ-MOLDADA TRELIÇADA, UNIDIRECIONAL, BI-APOIADA, C/TRELIÇA METÁLICA TR12 E ENCHIMENTO EM EPS, SC=300Kgf/m², VÃO ATÉ 5 METROS, SEM COLOCAÇÃO</t>
  </si>
  <si>
    <t>76.08.23</t>
  </si>
  <si>
    <t>LAJE PRÉ-MOLDADA TRELIÇADA, UNIDIRECIONAL, BI-APOIADA, C/TRELIÇA METÁLICA TR16 E ENCHIMENTO EM EPS, SC=300Kgf/m², VÃO ATÉ 6 METROS, SEM COLOCAÇÃO</t>
  </si>
  <si>
    <t>76.08.33</t>
  </si>
  <si>
    <t>LAJE PRÉ-MOLDADA TRELIÇADA, UNIDIRECIONAL, BI-APOIADA, C/TRELIÇA METÁLICA TR20 E ENCHIMENTO EM EPS, SC=300Kgf/m², VÃO ATÉ 8 METROS, SEM COLOCAÇÃO</t>
  </si>
  <si>
    <t>76.10.01</t>
  </si>
  <si>
    <t>CHAPEU DE MURO TRIANGULAR PRE-MOLDADO 20 X 100CM</t>
  </si>
  <si>
    <t>76.10.06</t>
  </si>
  <si>
    <t xml:space="preserve">MEIO FIO EM CONCRETO PRE-MOLDADO FCK&gt;=20MPA, PADRÃO SUDECAP TIPO A, 30 X 14,2/12 (H X L1/L2), COMPRIMENTO 80 CM </t>
  </si>
  <si>
    <t>76.10.08</t>
  </si>
  <si>
    <t>76.12.05</t>
  </si>
  <si>
    <t>76.12.07</t>
  </si>
  <si>
    <t>MOURAO DE CONCRETO PV=SECAO T 3,2M ESTICADOR</t>
  </si>
  <si>
    <t>76.12.09</t>
  </si>
  <si>
    <t>MOURAO DE CONCRETO RETO SECAO T 2,45M</t>
  </si>
  <si>
    <t>76.12.53</t>
  </si>
  <si>
    <t>MOURAO DE CONCRETO PONTA RETA, TRIANGULAR, H=2.20M</t>
  </si>
  <si>
    <t>76.12.54</t>
  </si>
  <si>
    <t>MOURAO DE CONCRETO PR, ESTICADOR, TRIANG., H=2.20M</t>
  </si>
  <si>
    <t>76.14.07</t>
  </si>
  <si>
    <t>MOURÃO TIPO V, PRE-MOLDADO EM CONCRETO 20MPA, H=3,0M, OU EQUIVALENTE</t>
  </si>
  <si>
    <t>76.15.04</t>
  </si>
  <si>
    <t>ASSENTAMENTO DE PISO INTERTRAVADO (SOMENTE EXECUÇÃO)</t>
  </si>
  <si>
    <t>76.15.10</t>
  </si>
  <si>
    <t>PISO CONCRETO INTERTR. TIPO S E=6,0 CM FCK = 35MPA</t>
  </si>
  <si>
    <t>76.15.11</t>
  </si>
  <si>
    <t>BLOQUETE/PISO INTERTRAVADO DE CONCRETO - MODELO RETANGULAR/TIJOLINHO/PAVER/HOLANDES/PARALELEPIPEDO, 20 CM X 10 CM, E = 6 CM, RESISTENCIA DE 35 MPA (NBR 9781), COR NATURAL</t>
  </si>
  <si>
    <t>76.15.69</t>
  </si>
  <si>
    <t>76.20.01</t>
  </si>
  <si>
    <t>BANCO PRE-MOLDADO DE CONCRETO 45X150X45CM</t>
  </si>
  <si>
    <t>76.30.01</t>
  </si>
  <si>
    <t>CAIXA GORDURA, SIMPLES, CONCRETO PRE MOLDADO, CIRCULAR, COM TAMPA, D = 40 CM</t>
  </si>
  <si>
    <t>76.30.02</t>
  </si>
  <si>
    <t xml:space="preserve">CAIXA GORDURA DUPLA, CONCRETO PRE MOLDADO, CIRCULAR, COM TAMPA, D = 60* CM     </t>
  </si>
  <si>
    <t>76.46.01</t>
  </si>
  <si>
    <t>POSTE PARA GRADIL NYLOFOR 3D H= 1.50 M OU EQUIVALENTE</t>
  </si>
  <si>
    <t>76.46.02</t>
  </si>
  <si>
    <t>POSTE PARA GRADIL NYLOFOR 3D H= 2.00 M OU EQUIVALENTE</t>
  </si>
  <si>
    <t>76.46.03</t>
  </si>
  <si>
    <t>POSTE PARA GRADIL NYLOFOR 3D H= 2.60 M OU EQUIVALENTE</t>
  </si>
  <si>
    <t>76.46.04</t>
  </si>
  <si>
    <t>POSTE PARA GRADIL NYLOFOR 3D H= 3.20 M OU EQUIVALENTE</t>
  </si>
  <si>
    <t>77.05.51</t>
  </si>
  <si>
    <t>77.05.82</t>
  </si>
  <si>
    <t>PREGO PARA TACO 15X10</t>
  </si>
  <si>
    <t>77.09.10</t>
  </si>
  <si>
    <t>77.10.01</t>
  </si>
  <si>
    <t>PARAFUSO PARABOLT DE 1/4"</t>
  </si>
  <si>
    <t>77.10.90</t>
  </si>
  <si>
    <t>PARAFUSO PARA VASO SANITÁRIO E MICTÓRIO S8 COM BUCHA E ARRUELA</t>
  </si>
  <si>
    <t>77.50.35</t>
  </si>
  <si>
    <t>77.90.34</t>
  </si>
  <si>
    <t>BUCHA FISCHER S8 COM PARAFUSO OU EQUIVALENTE</t>
  </si>
  <si>
    <t>78.05.01</t>
  </si>
  <si>
    <t>78.05.02</t>
  </si>
  <si>
    <t>BASCULANTE EM CHAPA COM 3 BASCULAS 80X80CM</t>
  </si>
  <si>
    <t>78.13.01</t>
  </si>
  <si>
    <t>GRADIL NYLOFOR 3D H= 2.03 M OU EQUIVALENTE</t>
  </si>
  <si>
    <t>78.13.09</t>
  </si>
  <si>
    <t>GRADIL NYLOFOR 3D H= 1.53 M OU EQUIVALENTE</t>
  </si>
  <si>
    <t>78.13.15</t>
  </si>
  <si>
    <t>GRADIL NYLOFOR 3D H= 1.03 M OU EQUIVALENTE</t>
  </si>
  <si>
    <t>78.13.53</t>
  </si>
  <si>
    <t>GRADIL NYLOFOR 3D H= 2.43 M OU EQUIVALENTE</t>
  </si>
  <si>
    <t>78.50.01</t>
  </si>
  <si>
    <t>BARRA APOIO DEFIC.FISICO TUBO D=1 1/2" - CROMADA</t>
  </si>
  <si>
    <t>79.02.05</t>
  </si>
  <si>
    <t>TIJOLO CERAM. MACICO REQUEIMADO 20X10X5CM C/FRETE</t>
  </si>
  <si>
    <t>79.02.08</t>
  </si>
  <si>
    <t>TIJOLO CERAMICO FURADO 9 FUROS 29X19X14CM C/FRETE</t>
  </si>
  <si>
    <t>79.02.12</t>
  </si>
  <si>
    <t>TIJOLO CERAMICO FURADO 8 FUROS 29X19X9CM C/FRETE</t>
  </si>
  <si>
    <t>79.10.03</t>
  </si>
  <si>
    <t>BLOCO CONCRETO VAZADO 9X19X39  C/ FRETE 4,5MPA</t>
  </si>
  <si>
    <t>79.10.04</t>
  </si>
  <si>
    <t>BLOCO CONCRETO VAZADO 14X19X39 C/ FRETE 4,5MPA</t>
  </si>
  <si>
    <t>79.10.05</t>
  </si>
  <si>
    <t>BLOCO CONCRETO VAZADO 19X19X39 C/ FRETE 4,5MPA</t>
  </si>
  <si>
    <t>79.10.06</t>
  </si>
  <si>
    <t>BLOCO DE CONCRETO VAZADO 3,0MPA DE VEDAÇÃO 09X19X39 CM  C/ FRETE</t>
  </si>
  <si>
    <t>79.10.07</t>
  </si>
  <si>
    <t>BLOCO DE CONCRETO VAZADO 3,0MPA DE VEDAÇÃO 14X19X39 CM  C/ FRETE</t>
  </si>
  <si>
    <t>79.10.08</t>
  </si>
  <si>
    <t>BLOCO DE CONCRETO VAZADO 3,0MPA DE VEDAÇÃO 19X19X39 CM  C/ FRETE</t>
  </si>
  <si>
    <t>79.16.05</t>
  </si>
  <si>
    <t>ELEMENTO VAZADO CERAMICO 7 X 20 X 20 CM</t>
  </si>
  <si>
    <t>79.22.05</t>
  </si>
  <si>
    <t>79.22.07</t>
  </si>
  <si>
    <t>79.22.11</t>
  </si>
  <si>
    <t>DIVISORIA DE ARDOSIA E= 2 CM  ( S/ POLIMENTO )</t>
  </si>
  <si>
    <t>79.22.20</t>
  </si>
  <si>
    <t>PRATELEIRA GRANITO CINZA CORUMBA E=2 CM</t>
  </si>
  <si>
    <t>80.02.22</t>
  </si>
  <si>
    <t>TUBO DE CONCRETO SIMPLES POROSO, MACHO/FEMEA, DN 200 MM</t>
  </si>
  <si>
    <t>80.04.53</t>
  </si>
  <si>
    <t>TUBO CONCRETO ARMADO, CLASSE PA-1, PB, DN 400 MM (NBR 8890)</t>
  </si>
  <si>
    <t>80.04.54</t>
  </si>
  <si>
    <t xml:space="preserve">TUBO CONCRETO ARMADO, CLASSE PA-1, PB, DN 500 MM (NBR 8890) </t>
  </si>
  <si>
    <t>80.04.55</t>
  </si>
  <si>
    <t>TUBO CONCRETO ARMADO, CLASSE PA-1, PB, DN 600 MM (NBR 8890)</t>
  </si>
  <si>
    <t>80.04.57</t>
  </si>
  <si>
    <t>TUBO CONCRETO ARMADO, CLASSE PA-1, PB, DN 800 MM (NBR 8890)</t>
  </si>
  <si>
    <t>80.04.59</t>
  </si>
  <si>
    <t xml:space="preserve">TUBO CONCRETO ARMADO, CLASSE PA-1, PB, DN 1000 MM (NBR 8890) </t>
  </si>
  <si>
    <t>80.04.61</t>
  </si>
  <si>
    <t xml:space="preserve">TUBO CONCRETO ARMADO, CLASSE PA-1, PB, DN 1200 MM (NBR 8890) </t>
  </si>
  <si>
    <t>80.04.64</t>
  </si>
  <si>
    <t xml:space="preserve">TUBO CONCRETO ARMADO, CLASSE PA-1, PB, DN 1500 MM (NBR 8890)   </t>
  </si>
  <si>
    <t>80.04.73</t>
  </si>
  <si>
    <t xml:space="preserve">TUBO CONCRETO ARMADO, CLASSE PA-2, PB, DN 400 MM (NBR 8890) </t>
  </si>
  <si>
    <t>80.04.74</t>
  </si>
  <si>
    <t xml:space="preserve">TUBO CONCRETO ARMADO, CLASSE PA-2, PB, DN 500 MM (NBR 8890)  </t>
  </si>
  <si>
    <t>80.04.75</t>
  </si>
  <si>
    <t xml:space="preserve">TUBO CONCRETO ARMADO, CLASSE PA-2, PB, DN 600 MM (NBR 8890)   </t>
  </si>
  <si>
    <t>80.04.77</t>
  </si>
  <si>
    <t>TUBO CONCRETO ARMADO, CLASSE PA-2, PB, DN 800 MM (NBR 8890)</t>
  </si>
  <si>
    <t>80.04.79</t>
  </si>
  <si>
    <t>TUBO CONCRETO ARMADO, CLASSE PA-2, PB, DN 1000 MM (NBR 8890)</t>
  </si>
  <si>
    <t>80.04.81</t>
  </si>
  <si>
    <t xml:space="preserve">TUBO CONCRETO ARMADO, CLASSE PA-2, PB, DN 1200 MM (NBR 8890) </t>
  </si>
  <si>
    <t>80.04.84</t>
  </si>
  <si>
    <t>TUBO CONCRETO ARMADO, CLASSE PA-2, PB, DN 1500 MM (NBR 8890)</t>
  </si>
  <si>
    <t>80.04.91</t>
  </si>
  <si>
    <t xml:space="preserve">TUBO CONCRETO ARMADO, CLASSE PA-3, PB, DN 600 MM (NBR 8890)     </t>
  </si>
  <si>
    <t>80.04.93</t>
  </si>
  <si>
    <t xml:space="preserve">TUBO CONCRETO ARMADO, CLASSE PA-3, PB, DN 800 MM (NBR 8890)  </t>
  </si>
  <si>
    <t>80.04.95</t>
  </si>
  <si>
    <t>TUBO CONCRETO ARMADO, CLASSE PA-3, PB, DN 1000 MM (NBR 8890)</t>
  </si>
  <si>
    <t>80.04.97</t>
  </si>
  <si>
    <t>TUBO CONCRETO ARMADO, CLASSE PA-3, PB, DN 1200 MM (NBR 8890)</t>
  </si>
  <si>
    <t>80.04.99</t>
  </si>
  <si>
    <t xml:space="preserve">TUBO CONCRETO ARMADO, CLASSE PA-3, PB, DN 1500 MM (NBR 8890) </t>
  </si>
  <si>
    <t>80.05.14</t>
  </si>
  <si>
    <t xml:space="preserve">TUBO CONCRETO ARMADO, CLASSE EA-2, PB JE, DN 400 MM (NBR 8890) </t>
  </si>
  <si>
    <t>80.05.15</t>
  </si>
  <si>
    <t xml:space="preserve">TUBO CONCRETO ARMADO, CLASSE EA-2, PB JE, DN 500 MM (NBR 8890)     </t>
  </si>
  <si>
    <t>80.05.16</t>
  </si>
  <si>
    <t xml:space="preserve">TUBO CONCRETO ARMADO, CLASSE EA-2, PB JE, DN 600 MM (NBR 8890)  </t>
  </si>
  <si>
    <t>80.05.18</t>
  </si>
  <si>
    <t xml:space="preserve">TUBO CONCRETO ARMADO, CLASSE EA-2, PB JE, DN 800 MM (NBR 8890)  </t>
  </si>
  <si>
    <t>80.05.20</t>
  </si>
  <si>
    <t>TUBO CONCRETO ARMADO, CLASSE EA-2, PB JE, DN 1000 MM (NBR 8890)</t>
  </si>
  <si>
    <t>80.05.25</t>
  </si>
  <si>
    <t>TUBO CONCRETO ARMADO, CLASSE EA-2, PB JE, DN 1500 MM (NBR 8890)</t>
  </si>
  <si>
    <t>80.06.07</t>
  </si>
  <si>
    <t>TUBO DE CONCRETO MF CA-1 D= 800 MM</t>
  </si>
  <si>
    <t>80.10.04</t>
  </si>
  <si>
    <t>CALHA/CANALETA DE CONCRETO SIMPLES, TIPO MEIA CANA, D = 20 CM, PARA AGUA PLUVIAL</t>
  </si>
  <si>
    <t>80.10.05</t>
  </si>
  <si>
    <t>CALHA/CANALETA DE CONCRETO SIMPLES, TIPO MEIA CANA, D = 30 CM, PARA AGUA PLUVIAL</t>
  </si>
  <si>
    <t>80.10.06</t>
  </si>
  <si>
    <t xml:space="preserve">CALHA/CANALETA DE CONCRETO SIMPLES, TIPO MEIA CANA, D= 40 CM, PARA AGUA PLUVIAL  </t>
  </si>
  <si>
    <t>80.10.07</t>
  </si>
  <si>
    <t xml:space="preserve">CALHA/CANALETA DE CONCRETO SIMPLES, TIPO MEIA CANA, D = 50 CM, PARA AGUA PLUVIAL     </t>
  </si>
  <si>
    <t>80.10.08</t>
  </si>
  <si>
    <t xml:space="preserve">CALHA/CANALETA DE CONCRETO SIMPLES, TIPO MEIA CANA, D = 60 CM, PARA AGUA PLUVIAL  </t>
  </si>
  <si>
    <t>80.35.29</t>
  </si>
  <si>
    <t>80.35.30</t>
  </si>
  <si>
    <t>TAMPAO DE FERRO FUNDIDO T-27     P= 27 KG</t>
  </si>
  <si>
    <t>80.35.35</t>
  </si>
  <si>
    <t>TAMPAO EM FERRO FUNDIDO T-19</t>
  </si>
  <si>
    <t>80.35.40</t>
  </si>
  <si>
    <t xml:space="preserve">TAMPAO FOFO ARTICULADO P/ REGISTRO, CLASSE A15 CARGA MAX 1,5 T, *200 X 200* MM </t>
  </si>
  <si>
    <t>80.35.50</t>
  </si>
  <si>
    <t>TAMPAO DE FERRO FUNDIDO T-109-PADRAO COPASA</t>
  </si>
  <si>
    <t>80.37.40</t>
  </si>
  <si>
    <t>CONJ. QUADRO E GRELHA DE FERRO FUNDIDO P= 199KG</t>
  </si>
  <si>
    <t>80.37.41</t>
  </si>
  <si>
    <t>GRELHA FF MALHA QUADRICULADA 100X30CM COM PARAFUSO</t>
  </si>
  <si>
    <t>80.37.42</t>
  </si>
  <si>
    <t>CANTONEIRA DE FERRO FUNDIDO PESO = 69KG</t>
  </si>
  <si>
    <t>80.37.44</t>
  </si>
  <si>
    <t xml:space="preserve">GRELHA FOFO SIMPLES COM REQUADRO, CARGA MAXIMA 1,5 T, 200 X 1000 MM, E= *15* MM  </t>
  </si>
  <si>
    <t>80.40.20</t>
  </si>
  <si>
    <t>ANEL DE CONCRETO ARMADO, D = 0,60 M, H = 0,30 M</t>
  </si>
  <si>
    <t>80.40.22</t>
  </si>
  <si>
    <t>ANEL CA-1, D=1000MM H= 300MM, MACHO-FEMEA</t>
  </si>
  <si>
    <t>80.40.25</t>
  </si>
  <si>
    <t>GRELHA DE CONCRETO 0,99 x 0,44 x 0,10M</t>
  </si>
  <si>
    <t>80.40.27</t>
  </si>
  <si>
    <t>QUADRO DE CONCRETO 1,10 x 0,50M</t>
  </si>
  <si>
    <t>80.40.28</t>
  </si>
  <si>
    <t>CANTONEIRA DE CONCRETO</t>
  </si>
  <si>
    <t>80.90.10</t>
  </si>
  <si>
    <t>FRETE PARA ELEMENTOS DE CONCRETO</t>
  </si>
  <si>
    <t>81.02.02</t>
  </si>
  <si>
    <t>VIDRO LISO INCOLOR, E= 3MM, COLOCADO</t>
  </si>
  <si>
    <t>81.02.03</t>
  </si>
  <si>
    <t>VIDRO LISO INCOLOR, E= 4MM, COLOCADO</t>
  </si>
  <si>
    <t>81.04.05</t>
  </si>
  <si>
    <t>VIDRO FANTASIA/CANELADO E= 4MM, COLOCADO</t>
  </si>
  <si>
    <t>81.08.05</t>
  </si>
  <si>
    <t>VIDRO ARAMADO BRANCO, E= 7MM, COLOCADO</t>
  </si>
  <si>
    <t>81.20.03</t>
  </si>
  <si>
    <t xml:space="preserve">ESPELHO CRISTAL E = 4 MM   </t>
  </si>
  <si>
    <t>81.50.05</t>
  </si>
  <si>
    <t>PARAFUSO FINESON, COMPLETO OU EQUIVALENTE</t>
  </si>
  <si>
    <t>82.05.05</t>
  </si>
  <si>
    <t>TACO DE IPE EXTRA 7x21 CM</t>
  </si>
  <si>
    <t>82.07.06</t>
  </si>
  <si>
    <t>LITOCERAMICA TERRACOTTA 11,5X24 CM OU EQUIVALENTE</t>
  </si>
  <si>
    <t>82.11.05</t>
  </si>
  <si>
    <t>82.13.05</t>
  </si>
  <si>
    <t>82.13.10</t>
  </si>
  <si>
    <t>LADRILHO HIDRAUL. AMARELO/VERM. 20X20CM DIRECIONAL</t>
  </si>
  <si>
    <t>82.15.05</t>
  </si>
  <si>
    <t>82.15.07</t>
  </si>
  <si>
    <t>82.15.08</t>
  </si>
  <si>
    <t>GRANITO CINZA CORUMBA E= 2CM</t>
  </si>
  <si>
    <t>82.15.09</t>
  </si>
  <si>
    <t>GRANITO CINZA CORUMBA PARA BANCADA E=2CM</t>
  </si>
  <si>
    <t>82.17.03</t>
  </si>
  <si>
    <t>PISO BORRACHA RECICLADO COR PRETA ANTIDERRAPANTE</t>
  </si>
  <si>
    <t>82.17.05</t>
  </si>
  <si>
    <t>COLA DE CONTATO P/ CHAPA VINÍLICA/BORRACHA</t>
  </si>
  <si>
    <t>82.17.10</t>
  </si>
  <si>
    <t>COLA PU BICOMPONENTE</t>
  </si>
  <si>
    <t>82.17.50</t>
  </si>
  <si>
    <t>PISO DE BORRACHA  EM MANTA COMUM 2MMX80CM</t>
  </si>
  <si>
    <t>82.17.60</t>
  </si>
  <si>
    <t>PISO DE BORRACHA PASTILHADO 50X50CMX3MM S/ COLOCAÇÃO</t>
  </si>
  <si>
    <t>82.23.69</t>
  </si>
  <si>
    <t xml:space="preserve">JUNTA PLASTICA DE DILATACAO PARA PISOS, COR CINZA, 17 X 3 MM (ALTURA X ESPESSURA)   </t>
  </si>
  <si>
    <t>82.44.05</t>
  </si>
  <si>
    <t xml:space="preserve">RODAPE OU RODABANCADA EM GRANITO, POLIDO, TIPO ANDORINHA/ QUARTZ/ CASTELO/ CORUMBA OU OUTROS EQUIVALENTES DA REGIAO, H= 10 CM, E=  *2,0* CM  </t>
  </si>
  <si>
    <t>82.45.04</t>
  </si>
  <si>
    <t>82.47.04</t>
  </si>
  <si>
    <t xml:space="preserve">RODAPE EM MARMORE, POLIDO, BRANCO COMUM, L= *7* CM, E=  *2* CM, CORTE RETO      </t>
  </si>
  <si>
    <t>82.49.02</t>
  </si>
  <si>
    <t>RODAPE DE ARDOSIA, H= 5 CM / ( H=7CM )</t>
  </si>
  <si>
    <t>82.59.05</t>
  </si>
  <si>
    <t>SOLEIRA E PEITORIL DE ARDOSIA E= 2CM</t>
  </si>
  <si>
    <t>82.59.10</t>
  </si>
  <si>
    <t>82.70.05</t>
  </si>
  <si>
    <t>AZULEJO BRANCO 15X15 CM, CECRISA EXTRA OU EQUIVALENTE</t>
  </si>
  <si>
    <t>82.70.06</t>
  </si>
  <si>
    <t>AZULEJO BRANCO 20X20 CM, CECRISA EXTRA OU EQUIVALENTE</t>
  </si>
  <si>
    <t>83.04.01</t>
  </si>
  <si>
    <t>DISCO PARA ROCADEIRA 80 DENTES</t>
  </si>
  <si>
    <t>83.05.05</t>
  </si>
  <si>
    <t xml:space="preserve">CONJUNTO PARA FUTSAL COM TRAVES OFICIAIS DE 3,00 X 2,00 M EM TUBO DE ACO GALVANIZADO 3" COM REQUADRO EM TUBO DE 1", PINTURA EM PRIMER COM TINTA ESMALTE SINTETICO E REDES DE POLIETILENO FIO 4 MM                                                             </t>
  </si>
  <si>
    <t>83.05.08</t>
  </si>
  <si>
    <t>TRAVE FUTEBOL CAMPO T.P. D=100MM REDE NYLON DUPLO</t>
  </si>
  <si>
    <t>83.05.19</t>
  </si>
  <si>
    <t>MASTROS TUBO PRETO D=76MM S/ PEDESTAL P/ JUIZ</t>
  </si>
  <si>
    <t>83.05.20</t>
  </si>
  <si>
    <t>REDE DE VOLEY RECREACAO, 1 LONA     ( MARCA FILO)</t>
  </si>
  <si>
    <t>83.05.21</t>
  </si>
  <si>
    <t>REDE DE PETECA RECREACAO, 1 LONA     ( MARCA FILO)</t>
  </si>
  <si>
    <t>83.05.23</t>
  </si>
  <si>
    <t>83.05.25</t>
  </si>
  <si>
    <t>REDE NYLON DUPLO P/ TRAVE FUTEB.CAMPO</t>
  </si>
  <si>
    <t>PAR</t>
  </si>
  <si>
    <t>83.07.01</t>
  </si>
  <si>
    <t>CORDA SISAL 10 MM</t>
  </si>
  <si>
    <t>83.07.26</t>
  </si>
  <si>
    <t>83.11.22</t>
  </si>
  <si>
    <t>ROTACAO DIAGONAL DUPLA - APARELHO TRIPO CONJUGAD</t>
  </si>
  <si>
    <t>83.11.26</t>
  </si>
  <si>
    <t>83.11.27</t>
  </si>
  <si>
    <t>83.11.28</t>
  </si>
  <si>
    <t>83.11.29</t>
  </si>
  <si>
    <t>83.17.01</t>
  </si>
  <si>
    <t>INFORME EM LONA IMPRESSAO DIGITAL 720DPI COM ILHOS</t>
  </si>
  <si>
    <t>83.17.05</t>
  </si>
  <si>
    <t xml:space="preserve">PLACA DE INAUGURACAO METALICA, *40* CM X *60* CM </t>
  </si>
  <si>
    <t>83.17.06</t>
  </si>
  <si>
    <t>PLACA DE INAUGURAÇÃO EM AÇO INOX ESCOVADO 70 X 50 CM PINTURA EM BAIXO RELEVO PADRÃO CEF</t>
  </si>
  <si>
    <t>83.17.10</t>
  </si>
  <si>
    <t xml:space="preserve">PLACA DE ACO ESMALTADA PARA  IDENTIFICACAO DE RUA, *45 CM X 20* CM </t>
  </si>
  <si>
    <t>83.17.12</t>
  </si>
  <si>
    <t>PLACA DE ALUMINIO FUNDIDO 3x3CM (NUMERACAO PORTA)</t>
  </si>
  <si>
    <t>83.17.20</t>
  </si>
  <si>
    <t>PLACA DE FERRO FUNDIDO 7x11CM IDENTIFICAO CAIXA</t>
  </si>
  <si>
    <t>83.17.22</t>
  </si>
  <si>
    <t>PLACA ALUM.ANODIZADO NATURAL 25X25CM E=1,5MM IDENT</t>
  </si>
  <si>
    <t>83.17.23</t>
  </si>
  <si>
    <t>PLACA CHAPA AÇO ESCOVADO 25X12 CM E= 1,0MM IDENT.</t>
  </si>
  <si>
    <t>83.17.24</t>
  </si>
  <si>
    <t>PLACA ALUMINIO ANODIZADO 70X61CM COM 6 INDICADORES</t>
  </si>
  <si>
    <t>83.17.25</t>
  </si>
  <si>
    <t>PLACA 1,20X1,30M C/MOLDURA TUBO D=50MM CHAPA 50 CM</t>
  </si>
  <si>
    <t>83.17.26</t>
  </si>
  <si>
    <t>PLACA 1,20X1,30M C/MOLDURA TUBO D=50MM CHAPA 90 CM</t>
  </si>
  <si>
    <t>83.17.27</t>
  </si>
  <si>
    <t>PLACA CHAPA INOX ESCOV. 70X28CM C/2 IND.FIX.LAJE</t>
  </si>
  <si>
    <t>83.17.28</t>
  </si>
  <si>
    <t>PLACA CHAPA INOX ESCOV.70X44CM C/3 IND.FIXADO LAJE</t>
  </si>
  <si>
    <t>83.17.29</t>
  </si>
  <si>
    <t>PLACA ALUM.15X15CM C/PICTOGRAMA PELICULA ADESIVA</t>
  </si>
  <si>
    <t>83.17.30</t>
  </si>
  <si>
    <t>PLACA 2,40X1,20M CHAPA GALVANIZADA ADESIVADA EM ESTRUTURA METALON 20X20MM PADRÃO CEF</t>
  </si>
  <si>
    <t>83.17.31</t>
  </si>
  <si>
    <t>PLACA 3,00X2,00M LONA IMP.DIGTAL ESTR.METALON20X20</t>
  </si>
  <si>
    <t>83.17.39</t>
  </si>
  <si>
    <t>PLACA 1,0X0,60M CH.GALV 26 CAVALETE METALON 20X20</t>
  </si>
  <si>
    <t>83.17.40</t>
  </si>
  <si>
    <t>PLACA 1,0X0,60M DUPLA FACE CH.GALV.26 EM CAVALETE</t>
  </si>
  <si>
    <t>83.17.41</t>
  </si>
  <si>
    <t>83.17.42</t>
  </si>
  <si>
    <t>PLACA 0,5X0,50M DUPLA FACE CH GALV.22 EM CAVALETE</t>
  </si>
  <si>
    <t>83.17.49</t>
  </si>
  <si>
    <t>PLACA TÁTIL BRAILLE ALUMÍNIO 7X4 CM (ANDARES:T,1,2)</t>
  </si>
  <si>
    <t>83.17.50</t>
  </si>
  <si>
    <t>CHAPINHA DE ALUMINIO/LATAO D=3CM C.NUMERO IMPRESSO</t>
  </si>
  <si>
    <t>83.17.51</t>
  </si>
  <si>
    <t>PLACA BRAILLE ALUMÍNIO 10X3 CM CORRIMÃO (INÍCIO/FIM)</t>
  </si>
  <si>
    <t>83.17.52</t>
  </si>
  <si>
    <t>PLACA TÁTIL BRAILLE EM ACRÍLICO 30X10 CM (ATÉ 3 PALAVRAS)</t>
  </si>
  <si>
    <t>83.17.53</t>
  </si>
  <si>
    <t>PLACA TÁTIL BRAILLE EM ACRÍLICO 30X10 CM (ATÉ 3 PALAVRAS COM SÍMBOLOS)</t>
  </si>
  <si>
    <t>83.17.54</t>
  </si>
  <si>
    <t>PLACA TÁTIL BRAILLE EM ACRÍLICO 30X10 CM (1 PALAVRA)</t>
  </si>
  <si>
    <t>83.17.57</t>
  </si>
  <si>
    <t>PLACA TÁTIL BRAILLE EM ALUMÍNIO 10X3 CM CORRIMÃO (EX: "ANDAR 2")</t>
  </si>
  <si>
    <t>83.17.65</t>
  </si>
  <si>
    <t>ANEL DE TEXTURA PARA CORRIMAO D &lt;=1 1/2" PLASTICO ABS PRETO OU CINZA</t>
  </si>
  <si>
    <t>83.17.66</t>
  </si>
  <si>
    <t>ANEL DE TEXTURA PARA CORRIMAO D &lt;=1 1/2" PLASTICO ABS CROMADO</t>
  </si>
  <si>
    <t>83.17.67</t>
  </si>
  <si>
    <t>ANEL DE TEXTURA PARA CORRIMAO D &lt;=1 1/2" BORRACHA FLEXÍVEL PRETO</t>
  </si>
  <si>
    <t>83.17.68</t>
  </si>
  <si>
    <t>FAIXA PARA DEGRAUS EM BORRACHA 3X20 CM AZUL/AMARELO/PRETO</t>
  </si>
  <si>
    <t>83.17.69</t>
  </si>
  <si>
    <t>FAIXA PARA DEGRAUS EM BORRACHA REFLETIVA 3X20 CM</t>
  </si>
  <si>
    <t>83.17.70</t>
  </si>
  <si>
    <t>FAIXA MORIM 6,00M X 0,80M EM TECIDO COMUM, EXCLUSIVE INSTALAÇÃO</t>
  </si>
  <si>
    <t>83.17.71</t>
  </si>
  <si>
    <t>PLACA DE IDENTIFICAÇÃO DE RESÍDUOS - PGRCC, CONFORME RESOLUÇÃO CONAMA-RDC Nº 275/2001, CONFECCIONADA EM LONA (TIPO BANNER) DIM. (30X30)CM</t>
  </si>
  <si>
    <t>UN.</t>
  </si>
  <si>
    <t>83.18.01</t>
  </si>
  <si>
    <t>83.18.02</t>
  </si>
  <si>
    <t>83.18.03</t>
  </si>
  <si>
    <t>LONA REFORÇADA COM ILHÓS DE POLIETILENO PARA COBERTURA CAÇAMBA (4Mx4M), 300 MICRAS, PRETA OU LARANJA</t>
  </si>
  <si>
    <t>83.23.10</t>
  </si>
  <si>
    <t>KILOWATT/HORA B3 - DEMAIS CLASSES - INCLUSIVE ICMS</t>
  </si>
  <si>
    <t>KWH</t>
  </si>
  <si>
    <t>83.25.05</t>
  </si>
  <si>
    <t>MESA ESCRIT.2 GAV.(SIMPLES) PES DE METALON</t>
  </si>
  <si>
    <t>83.25.10</t>
  </si>
  <si>
    <t>MESA REDONDA D= 1,20M (SIMPLES)</t>
  </si>
  <si>
    <t>83.25.15</t>
  </si>
  <si>
    <t>CADEIRA ALMOFADADA FIXA SEM BRACO, ESTRUT. METALON</t>
  </si>
  <si>
    <t>83.25.28</t>
  </si>
  <si>
    <t>REFRIGERADOR COMPACTO FRIGOB. ELETROLUX 122L-RE120 OU EQUIVALENTE</t>
  </si>
  <si>
    <t>83.25.39</t>
  </si>
  <si>
    <t>ARQUIVO DE AÇO 4 GAVETAS, MODELO OFICIO</t>
  </si>
  <si>
    <t>83.25.40</t>
  </si>
  <si>
    <t>ARQUIVO DE ACO 3 GAVETAS, MODELO OFICIO</t>
  </si>
  <si>
    <t>83.25.45</t>
  </si>
  <si>
    <t>ARMARIO DE AÇO COM 2 PORTAS 170X72X40CM</t>
  </si>
  <si>
    <t>83.25.47</t>
  </si>
  <si>
    <t>ARMARIO PARA ROUPAS COM 4 PORTAS 200X72X40CM</t>
  </si>
  <si>
    <t>83.25.50</t>
  </si>
  <si>
    <t>AQUECEDOR PAR 25 MARMITAS 60X90CM - ELETRICO</t>
  </si>
  <si>
    <t>83.25.51</t>
  </si>
  <si>
    <t>SMARTPHONE</t>
  </si>
  <si>
    <t>83.25.52</t>
  </si>
  <si>
    <t>TRENA A LASER COM ALCANCE DE 50 METROS</t>
  </si>
  <si>
    <t>83.25.53</t>
  </si>
  <si>
    <t>TRENA DE LONA DE 20 METROS</t>
  </si>
  <si>
    <t>83.25.54</t>
  </si>
  <si>
    <t>IMPRESSORA MULTIFUNCIONAL A3</t>
  </si>
  <si>
    <t>83.30.01</t>
  </si>
  <si>
    <t>BASCULA P/ CAMINHÃO FORD CARGO 1519 OU 1319</t>
  </si>
  <si>
    <t>83.30.02</t>
  </si>
  <si>
    <t>83.30.03</t>
  </si>
  <si>
    <t>TANQUE 10000L P/ CAMINHAO PIPA</t>
  </si>
  <si>
    <t>83.30.04</t>
  </si>
  <si>
    <t>CARROCERIA DE MADEIRA P/ CAMINHÃO FORD CARGO 1519 OU 1319</t>
  </si>
  <si>
    <t>83.30.20</t>
  </si>
  <si>
    <t>TRANSPORTE EM CAÇAMBA (5m³)</t>
  </si>
  <si>
    <t>83.40.01</t>
  </si>
  <si>
    <t>LIX.PLAST.50L C/SUPORTE MET. 5050-01.P MITRA/EQUIVALENTE</t>
  </si>
  <si>
    <t>83.40.02</t>
  </si>
  <si>
    <t>LIXEIRA RETANGULAR BASCULAVEL 35L C/SUPORTE METAL.</t>
  </si>
  <si>
    <t>83.40.03</t>
  </si>
  <si>
    <t>LIX.RETANG.INDIVIDUAL 80L 5080-01.P MITRA/EQUIVALENTE</t>
  </si>
  <si>
    <t>83.40.04</t>
  </si>
  <si>
    <t>LIX.BASCULA C/ 4X100L REF. 040100.0140 MITRA/EQUIVALENTE.</t>
  </si>
  <si>
    <t>83.40.05</t>
  </si>
  <si>
    <t>LIXEIRA INDIV. MET. C/SUPORTE BOJO OVAL BASCULAVEL</t>
  </si>
  <si>
    <t>83.40.06</t>
  </si>
  <si>
    <t>LIXEIRA PLÁSTICA COM TAMPA VAI E VEM CAP 100L P/ ORGÂNICOS</t>
  </si>
  <si>
    <t>83.40.07</t>
  </si>
  <si>
    <t>BOMBONA BOCA LARGA PARA RESÍDUOS CLASSE B - 100 LITROS</t>
  </si>
  <si>
    <t>83.40.08</t>
  </si>
  <si>
    <t>BIG BAG PARA RESÍDUOS COMUNS, CAP.APROXIMADA DE 1 M3, PADRÃO CLUB FARM OU EQUIVALENTE</t>
  </si>
  <si>
    <t>83.40.09</t>
  </si>
  <si>
    <t>CESTO COLETOR RESÍDUO LEVE METÁLICO CILINDRO DIÂMETRO 220 MM, PADRÃO SLU MC22</t>
  </si>
  <si>
    <t>83.40.10</t>
  </si>
  <si>
    <t>CESTO COLETOR RESÍDUO LEVE METÁLICO CILINDRO DIÂMETRO 250 MM PADRÃO SLU MC25</t>
  </si>
  <si>
    <t>83.40.11</t>
  </si>
  <si>
    <t>CESTO COLETOR DE RESÍDUO LEVE MQS</t>
  </si>
  <si>
    <t>83.40.12</t>
  </si>
  <si>
    <t>CESTO COLETOR DE RESÍDUO LEVE MQD</t>
  </si>
  <si>
    <t>83.41.01</t>
  </si>
  <si>
    <t>PAPEL HIGIÊNICO (ROLO)</t>
  </si>
  <si>
    <t>83.41.02</t>
  </si>
  <si>
    <t>SABONETE LÍQUIDO 250ML</t>
  </si>
  <si>
    <t>83.41.03</t>
  </si>
  <si>
    <t>ÁLCOOL EM GEL 420G 70° INPM</t>
  </si>
  <si>
    <t>83.41.04</t>
  </si>
  <si>
    <t>FITA DUPLA FACE TRANSFERIVEL VHB12MMX20M UNITARIO 3M OU EQUIVALENTE</t>
  </si>
  <si>
    <t>84.20.01</t>
  </si>
  <si>
    <t>84.20.02</t>
  </si>
  <si>
    <t>84.20.03</t>
  </si>
  <si>
    <t>SINALIZADOR A LED C/ TRAVA ANTI-FURTO MONOLIGHT OU EQUIVALENTE</t>
  </si>
  <si>
    <t>84.20.20</t>
  </si>
  <si>
    <t>FITA ZEBRADA PARA SINALIZAÇAO ROLO DE 200M</t>
  </si>
  <si>
    <t>89.05.01</t>
  </si>
  <si>
    <t>SERVICO DE BOMBEAMENTO DE CONCRETO COM CONSUMO MINIMO DE 40 M3</t>
  </si>
  <si>
    <t>89.06.24</t>
  </si>
  <si>
    <t>CONCRETO USINADO FCK&gt;=15 MPA - BRITA 0 E 1 - CONVENCIONAL - SLUMP 10+-2</t>
  </si>
  <si>
    <t>89.06.27</t>
  </si>
  <si>
    <t>CONCRETO USINADO FCK&gt;=20 MPA - BRITA 0 E 1 - CONVENCIONAL - SLUMP 10+-2</t>
  </si>
  <si>
    <t>89.06.28</t>
  </si>
  <si>
    <t>CONCRETO USINADO FCK&gt;=25 MPA - BRITA 0 E 1 - CONVENCIONAL - SLUMP 10+-2</t>
  </si>
  <si>
    <t>89.06.30</t>
  </si>
  <si>
    <t>CONCRETO USINADO FCK&gt;=30 MPA - BRITA 0 E 1 - CONVENCIONAL - SLUMP 10+-2</t>
  </si>
  <si>
    <t>89.06.32</t>
  </si>
  <si>
    <t>CONCRETO USINADO CONVENCIONAL FCK&gt;=40 MPA - BRITA 0 E 1 - SLUMP 10+-2</t>
  </si>
  <si>
    <t>89.07.09</t>
  </si>
  <si>
    <t>CONCRETO USINADO BOMBEAVEL FCK&gt;=15 MPA - BRITA 0 E 1 - SLUMP 10+-2</t>
  </si>
  <si>
    <t>89.07.12</t>
  </si>
  <si>
    <t>CONCRETO USINADO FCK&gt;=20 MPA - BRITA 0 E 1 - BOMBEÁVEL - SLUMP 10+-2</t>
  </si>
  <si>
    <t>89.07.13</t>
  </si>
  <si>
    <t>89.07.15</t>
  </si>
  <si>
    <t>89.07.17</t>
  </si>
  <si>
    <t>89.07.31</t>
  </si>
  <si>
    <t>89.07.41</t>
  </si>
  <si>
    <t>89.07.52</t>
  </si>
  <si>
    <t>89.07.55</t>
  </si>
  <si>
    <t>CONCRETO USINADO FCK&gt;=40 MPA -  BOMBEÁVEL - SLUMP 13+-3 CONSUMO MÍNIMO 360KG</t>
  </si>
  <si>
    <t>89.07.63</t>
  </si>
  <si>
    <t>CONCRETO USINADO FCK&gt;=30 MPA -  BOMBEÁVEL - SLUMP 24+-2 CONSUMO MÍNIMO 400KG</t>
  </si>
  <si>
    <t>89.07.65</t>
  </si>
  <si>
    <t>CONCRETO USINADO FCK&gt;=40 MPA -  BOMBEÁVEL - SLUMP 24+-2 CONSUMO MÍNIMO 400KG</t>
  </si>
  <si>
    <t>89.18.01</t>
  </si>
  <si>
    <t>MOBILIZAÇAO E DESMOB.DE TRADO P/ESTACA ESC.MECANIC</t>
  </si>
  <si>
    <t>89.18.04</t>
  </si>
  <si>
    <t>ESTACA BROCA MECANIZADA - PERFURAÇAO D= 40CM</t>
  </si>
  <si>
    <t>89.20.01</t>
  </si>
  <si>
    <t>MOBILIZACAO E DESMOB.DE EQUIPAMENTO ESTACA STRAUSS</t>
  </si>
  <si>
    <t>89.20.05</t>
  </si>
  <si>
    <t>CONFECCAO DE ESTACA STRAUSS D=250MM/320MM-25T/35T</t>
  </si>
  <si>
    <t>89.20.09</t>
  </si>
  <si>
    <t>CONFECÇÃO DE ESTACA STRAUSS D=380MM/420MM-55T/75T</t>
  </si>
  <si>
    <t>89.20.80</t>
  </si>
  <si>
    <t>MOBILIZACAO E DESMOBILIZACAO DE EQUIPAMENTO (RAIZ)</t>
  </si>
  <si>
    <t>89.20.84</t>
  </si>
  <si>
    <t>ESTACA RAIZ D=310MM SOLO EXCL. ARG. EXCL. ARMACAO</t>
  </si>
  <si>
    <t>89.20.88</t>
  </si>
  <si>
    <t>ESTACA RAIZ D=310MM ROCHA EXCL. ARG. EXCL. ARMACAO</t>
  </si>
  <si>
    <t>89.20.90</t>
  </si>
  <si>
    <t>GERADOR 60KVA</t>
  </si>
  <si>
    <t>89.20.93</t>
  </si>
  <si>
    <t>COMPRESSOR A DIESEL 900PCM</t>
  </si>
  <si>
    <t>89.21.01</t>
  </si>
  <si>
    <t>MOBILIZAÇÃO E DESMOBILIZAÇÃO DE EQUIPAMENTO</t>
  </si>
  <si>
    <t>89.21.02</t>
  </si>
  <si>
    <t>89.21.04</t>
  </si>
  <si>
    <t>89.21.06</t>
  </si>
  <si>
    <t>89.34.06</t>
  </si>
  <si>
    <t>FORNECIMENTO DE GRAMA SAO CARLOS (AXONAPUS)</t>
  </si>
  <si>
    <t>89.34.07</t>
  </si>
  <si>
    <t>89.34.08</t>
  </si>
  <si>
    <t>89.34.30</t>
  </si>
  <si>
    <t>89.34.31</t>
  </si>
  <si>
    <t>89.34.32</t>
  </si>
  <si>
    <t>ADUBO MINERAL (10-10-10)</t>
  </si>
  <si>
    <t>89.34.33</t>
  </si>
  <si>
    <t>ADUBO MINERAL (4-14-8)</t>
  </si>
  <si>
    <t>89.34.34</t>
  </si>
  <si>
    <t>CALCÁRIO DOLOMITICO (ACIMA DE 1T)</t>
  </si>
  <si>
    <t>89.34.40</t>
  </si>
  <si>
    <t>ARVORE -SIBIPIRUNA-CAESLPINA PELTOHOROIDES H=2,50M</t>
  </si>
  <si>
    <t>89.34.42</t>
  </si>
  <si>
    <t>ARVORE - IPE ROSA - TABEBUIA AVELLANEDAE H= 2,50M</t>
  </si>
  <si>
    <t>89.34.44</t>
  </si>
  <si>
    <t>ARVORE-PAU FERRO-CAESALPINIA FERREA LEIOSCHYA 2,50</t>
  </si>
  <si>
    <t>89.34.46</t>
  </si>
  <si>
    <t>ARVORE - ACASSIA MINOSA- ACASSIA PODALYRIIFOLIA H= 2,50M</t>
  </si>
  <si>
    <t>89.34.48</t>
  </si>
  <si>
    <t>ARVORE - JACARANDA MIMOSO - CUSPIDIFOLIA H= 2,50M</t>
  </si>
  <si>
    <t>89.34.50</t>
  </si>
  <si>
    <t>89.34.52</t>
  </si>
  <si>
    <t>89.34.54</t>
  </si>
  <si>
    <t>89.34.60</t>
  </si>
  <si>
    <t>ARBUSTO - BELA EMILIA - PLUMBAGO CAPENSIS 0,60M</t>
  </si>
  <si>
    <t>89.34.62</t>
  </si>
  <si>
    <t>ARBUSTO - CAMARA - LANTANA CAMARA 0,60M</t>
  </si>
  <si>
    <t>89.34.70</t>
  </si>
  <si>
    <t>PALMEIRA - LICURI (ESTIPE &gt;= H= 2,50M)</t>
  </si>
  <si>
    <t>89.37.50</t>
  </si>
  <si>
    <t>POLIMENTO MECANICO PISO CONCRETO NIVELAMENTO LASER</t>
  </si>
  <si>
    <t>89.37.70</t>
  </si>
  <si>
    <t>89.45.10</t>
  </si>
  <si>
    <t>IMPERMEAB. INFILTRACAO CRISTALIZACAO POSITIVA(RES)</t>
  </si>
  <si>
    <t>89.45.28</t>
  </si>
  <si>
    <t>89.50.02</t>
  </si>
  <si>
    <t>CONTAINER 6,0X2,30X2,82M COM ISOLAMENTO TERMICO</t>
  </si>
  <si>
    <t>89.50.03</t>
  </si>
  <si>
    <t>CONTAINER 6,0X2,30X2,82M E SANITÁRIO C/ ISOLAMENTO TÉRMICO</t>
  </si>
  <si>
    <t>89.50.04</t>
  </si>
  <si>
    <t>CONTAINER VEST.6,0X2,30X2,82M COM 7 CHUV. 2 LAVAT.</t>
  </si>
  <si>
    <t>89.50.05</t>
  </si>
  <si>
    <t>CONTAINER 6,0X2,30X2,82M VEST.7CHUV, 2LAVAT,1MICT</t>
  </si>
  <si>
    <t>89.50.06</t>
  </si>
  <si>
    <t>CONT.6,0X2,30X2,82 VEST. 4CHUV.3SANIT.1LAVAT.1MICT</t>
  </si>
  <si>
    <t>89.50.07</t>
  </si>
  <si>
    <t>CONTAINER 6,0X2,30X2,82 CM COM ISOLAMENTO TERMICO</t>
  </si>
  <si>
    <t>89.50.08</t>
  </si>
  <si>
    <t>CONTAINER 6,0X2,30X2,82M COM LAVATORIO</t>
  </si>
  <si>
    <t>89.50.09</t>
  </si>
  <si>
    <t>BANHEIRO QUIMICO 2 MANUT. 2 ROLOS PAPEL HIGIENICO</t>
  </si>
  <si>
    <t>89.50.10</t>
  </si>
  <si>
    <t>BANHEIRO QUÍMICO C/ SUPORTE SABONETE LÍQUIDO, LAVAT. C/ RESERVAT. DE ÁGUA, CABINE DE POLIETILENO, PORTA PAPEL HIGIÊNICO, PORTA PAPEL TOALHA, ANTIDERRAPANTE, LIVRE/OCUPADO PAPEL HIGIÊNICO, E LIMPEZA 2 VEZES POR SEMANA</t>
  </si>
  <si>
    <t>89.50.20</t>
  </si>
  <si>
    <t>MOBILIZAÇAO DE CONTAINER</t>
  </si>
  <si>
    <t>89.50.21</t>
  </si>
  <si>
    <t>89.50.50</t>
  </si>
  <si>
    <t>AR CONDICIONADO PARA CONTAINER</t>
  </si>
  <si>
    <t>93.20.06</t>
  </si>
  <si>
    <t>NIVEL WILD N3 C/MICROMETRO (PRECISAO +/- 0,2 MM) OU EQUIVALENTE</t>
  </si>
  <si>
    <t>93.21.01</t>
  </si>
  <si>
    <t>ESTACAO TOTAL PRECISAO MINIMA 2MM ALCANCE &gt;=2500M</t>
  </si>
  <si>
    <t>93.21.03</t>
  </si>
  <si>
    <t>RECEPTOR GPS P/ SISTEMA GNSS L1/L2 - PAR</t>
  </si>
  <si>
    <t>93.21.04</t>
  </si>
  <si>
    <t xml:space="preserve">TERRÔMETRO 20 KO E RESISTIVIDADE DO SOLO </t>
  </si>
  <si>
    <t>93.22.02</t>
  </si>
  <si>
    <t>COMPUTADOR C/ PERIFÉRICOS - PROCESSADOR i5 (EQUIVALENTE OU SUPERIOR) 8GB, RAM, HD 1 TB, PLACA DE VIDEO 1 GB E WINDOWS 10</t>
  </si>
  <si>
    <t>93.22.09</t>
  </si>
  <si>
    <t>PACOTE OFFICE 2019 (SIMILAR OU SUPERIOR)</t>
  </si>
  <si>
    <t>ANO</t>
  </si>
  <si>
    <t>93.22.10</t>
  </si>
  <si>
    <t>AUTODESK AUTOCAD - 2016 (SIMILAR OU SUPERIOR)</t>
  </si>
  <si>
    <t>93.22.11</t>
  </si>
  <si>
    <t>BENTLEY TOPOGRAFH (SIMILAR OU SUPERIOR)</t>
  </si>
  <si>
    <t>94.01.03</t>
  </si>
  <si>
    <t>COPIA XEROGRAFICA PRETO/BRANCO- FORMATO A2</t>
  </si>
  <si>
    <t>94.01.04</t>
  </si>
  <si>
    <t>COPIA XEROGRAFICA PRETO/BRANCO- FORMATO A1</t>
  </si>
  <si>
    <t>94.01.05</t>
  </si>
  <si>
    <t>COPIA XEROGRAFICA PRETO/BRANCO- FORMATO A0</t>
  </si>
  <si>
    <t>94.07.01</t>
  </si>
  <si>
    <t>XEROX  PRETO/BRANCO - FORMATO A4</t>
  </si>
  <si>
    <t>94.07.02</t>
  </si>
  <si>
    <t>XEROX PRETO/BRANCO - FORMATO A3</t>
  </si>
  <si>
    <t>94.09.11</t>
  </si>
  <si>
    <t>XEROX COLORIDO  FORMATO A4</t>
  </si>
  <si>
    <t>94.09.12</t>
  </si>
  <si>
    <t>XEROX COLORIDO  FORMATO A3</t>
  </si>
  <si>
    <t>94.11.01</t>
  </si>
  <si>
    <t>ENCADERNACAO A4 ACETATO, PVC/CROMICOTE, C/ESPIRAL</t>
  </si>
  <si>
    <t>94.12.02</t>
  </si>
  <si>
    <t>94.12.03</t>
  </si>
  <si>
    <t>94.12.04</t>
  </si>
  <si>
    <t>94.12.05</t>
  </si>
  <si>
    <t>94.12.06</t>
  </si>
  <si>
    <t>94.12.07</t>
  </si>
  <si>
    <t>94.12.08</t>
  </si>
  <si>
    <t>94.15.01</t>
  </si>
  <si>
    <t>94.15.02</t>
  </si>
  <si>
    <t>94.15.03</t>
  </si>
  <si>
    <t>94.15.04</t>
  </si>
  <si>
    <t>94.15.05</t>
  </si>
  <si>
    <t>94.15.06</t>
  </si>
  <si>
    <t>94.15.07</t>
  </si>
  <si>
    <t>94.15.08</t>
  </si>
  <si>
    <t>94.18.01</t>
  </si>
  <si>
    <t>DIGITALIZAÇÃO DE FORMATOS A0 (PDF OU EQUIVALENTE)</t>
  </si>
  <si>
    <t>94.18.02</t>
  </si>
  <si>
    <t>DIGITALIZAÇÃO DE FORMATOS A1 (PDF OU EQUIVALENTE)</t>
  </si>
  <si>
    <t>94.18.03</t>
  </si>
  <si>
    <t>DIGITALIZAÇÃO DE FORMATOS A2 (PDF OU EQUIVALENTE)</t>
  </si>
  <si>
    <t>94.18.04</t>
  </si>
  <si>
    <t xml:space="preserve">DIGITALIZAÇÃO DE FORMATO A4 (PDF OU EQUIVALENTE) </t>
  </si>
  <si>
    <t>94.18.05</t>
  </si>
  <si>
    <t>DVD 4,7 GB</t>
  </si>
  <si>
    <t>94.20.01</t>
  </si>
  <si>
    <t>REVELACAO FOTOGRAFICA</t>
  </si>
  <si>
    <t>94.20.02</t>
  </si>
  <si>
    <t>ATOS COMUNS A REGISTRADORES E NOTÁRIOS - CERTIDÃO DE INTEIRO TEOR OU EM RESUMO, INDEPENDENTEMENTE DO NÚMERO DE FOLHAS, INCLUSIVE ISSQN DE 5% SOB OS EMOLUMENTOS</t>
  </si>
  <si>
    <t>94.20.03</t>
  </si>
  <si>
    <t>ATOS COMUNS A REGISTRADORES E NOTÁRIOS - CERTIDÃO EM RELATÓRIO CONFORME QUESITOS, INDEPENDENTEMENTE DO NÚMERO DE FOLHAS, INCLUSIVE ISSQN DE 5% SOB OS EMOLUMENTOS</t>
  </si>
  <si>
    <t>95.01.01</t>
  </si>
  <si>
    <t>MOBILIZAÇÃO, INSTALAÇÃO E DESMOBILIZAÇÃO, PARA EXECUÇÃO DE SONDAGEM À PERCUSSÃO (NBR 6484:2020)</t>
  </si>
  <si>
    <t>95.01.02</t>
  </si>
  <si>
    <t>PERFURAÇÃO DE SOLO SONDAGEM À PERCUSSÃO (NBR 6484:2020)</t>
  </si>
  <si>
    <t>95.01.03</t>
  </si>
  <si>
    <t>DESMONTAGEM, TRANSPORTE E MONTAGEM DE EQUIPAMENTOS DE SONDAGEM A PERCUSSÃO POR FURO</t>
  </si>
  <si>
    <t>95.02.01</t>
  </si>
  <si>
    <t>MOBILIZAÇÃO DE EQUIPAMENTOS DE SONDAGEM A TRADO (NBR 9603:2015) DN 20CM</t>
  </si>
  <si>
    <t>95.02.02</t>
  </si>
  <si>
    <t>PERFURAÇÃO DE SOLO SONDAGEM A TRADO (NBR 9603:2015) DN 20CM</t>
  </si>
  <si>
    <t>95.03.01</t>
  </si>
  <si>
    <t>POÇO DE INSPEÇÃO EM SOLO, SEÇÃO TRANSVERSAL MÍNIMA 100CM OU CIRCULAR 120CM (NBR 9604:2016)</t>
  </si>
  <si>
    <t>95.03.02</t>
  </si>
  <si>
    <t>SONDAGEM DE SOLO COM UTILIZAÇÃO DE PA E PICARETA</t>
  </si>
  <si>
    <t>95.06.01</t>
  </si>
  <si>
    <t>MOBILIZACAO E DESMOBILIZACAO - SONDAGEM ROTATIVA NW</t>
  </si>
  <si>
    <t>95.06.02</t>
  </si>
  <si>
    <t>INSTALACAO DE SONDAGEM ROTATIVA NW POR FURO</t>
  </si>
  <si>
    <t>95.06.03</t>
  </si>
  <si>
    <t>PERFURACAO EM SOLO COM SONDAGEM ROTATIVA NW</t>
  </si>
  <si>
    <t>95.06.04</t>
  </si>
  <si>
    <t>PERFURACAO DE SOLO COM COROA DE WIDIA SONDAGEM ROTATIVA NW</t>
  </si>
  <si>
    <t>95.06.05</t>
  </si>
  <si>
    <t>PERFURACAO COM COROA DIAMANTADA SONDAGEM ROTATIVA NW</t>
  </si>
  <si>
    <t>95.08.02</t>
  </si>
  <si>
    <t>RETIRADA DE AMOSTRA INDEFORMADA C/AMOSTRADOR TIPO SHELBY, D= 4"</t>
  </si>
  <si>
    <t>95.08.21</t>
  </si>
  <si>
    <t>RETIRADA DE AMOSTRA INDEFORMADA EM BLOCOS 30X30X30CM (NBR 9604:2016), PROFUNDIDADE = 2 A 3 M</t>
  </si>
  <si>
    <t>95.08.22</t>
  </si>
  <si>
    <t>RETIRADA DE AMOSTRA INDEFORMADA EM BLOCOS 30X30X30CM (NBR 9604:2016), PROFUNDIDADE = 1 A 2 M</t>
  </si>
  <si>
    <t>95.08.23</t>
  </si>
  <si>
    <t>RETIRADA DE AMOSTRA INDEFORMADA EM BLOCOS 30X30X30CM (NBR 9604:2016), PROFUNDIDADE ATÉ 1M</t>
  </si>
  <si>
    <t>95.11.01</t>
  </si>
  <si>
    <t>ENSAIO DE PERDA D'AGUA SOB PRESSAO EM MACIÇOS ROCHOSOS POR MEIO DE FUROS DE SONDAGEM</t>
  </si>
  <si>
    <t>95.11.02</t>
  </si>
  <si>
    <t>ENSAIO DE PERMEABILIDADE "IN SITU" EM FURO DE SONDAGEM EM ROCHA</t>
  </si>
  <si>
    <t>96.01.02</t>
  </si>
  <si>
    <t>DETERMINAÇÃO DA DENSIDADE RELATIVA E MASSA ESPECÍFICA DE MATERIAIS BETUMINOSOS (NBR 6296:2012)</t>
  </si>
  <si>
    <t>96.01.03</t>
  </si>
  <si>
    <t>DETERMINAÇÃO DA DENSIDADE APARENTE E MASSA ESPECÍFICA APARENTE DE MISTURAS ASFALTICAS (NBR 15573:2012)</t>
  </si>
  <si>
    <t>96.01.04</t>
  </si>
  <si>
    <t>DETERMINAÇÃO DA DENSIDADE IN SITU DAS MISTURAS ASFÁLTICAS COMPACTADAS (DNIT 431/2020-ME)</t>
  </si>
  <si>
    <t>96.01.05</t>
  </si>
  <si>
    <t>ENSAIO  PARA VERIFICAÇÃO DA ADESIVIDADE DE AGREGADO MIUDO AO LIGANTE BETUMINOSO (NBR 12584:2017)</t>
  </si>
  <si>
    <t>96.01.06</t>
  </si>
  <si>
    <t>DOSAGEM DE MISTURAS BETUMINOSAS A QUENTE PELO MÉTODO MARSHALL (DNER-ME 043/95)</t>
  </si>
  <si>
    <t>96.01.07</t>
  </si>
  <si>
    <t>DOSAGEM DE LAMA ASFALTICA CONFORME RECOMENDAÇÕES ISSA (DNIT 150/2010-ES)</t>
  </si>
  <si>
    <t>96.01.14</t>
  </si>
  <si>
    <t>DETERMINAÇÃO DA VISCOSIDADE SAYBOLT FUROL EM MATERIAIS BETUMINOSOS (NBR 14950:2003)</t>
  </si>
  <si>
    <t>96.01.15</t>
  </si>
  <si>
    <t>DETERMINAÇÃO DA SEDIMENTAÇÃO E ESTABILIDADE À ESTOCAGEM DE EMULSÕES ASFÁLTICAS (NBR 6570:2016)</t>
  </si>
  <si>
    <t>96.01.16</t>
  </si>
  <si>
    <t>DETERMINAÇÃO DA PENETRAÇÃO EM MATERIAIS ASFÁLTICOS (NBR 6576:2007)</t>
  </si>
  <si>
    <t>96.01.17</t>
  </si>
  <si>
    <t>DETERMINAÇÃO DO PH EM EMULSÕES ASFÁLTICAS (NBR 6299:2012)</t>
  </si>
  <si>
    <t>96.01.18</t>
  </si>
  <si>
    <t>DETERMINAÇÃO DO TEOR DE ÁGUA POR DESTILAÇÃO EM MATERIAIS BETUMINOSOS (NBR 14236:2018)</t>
  </si>
  <si>
    <t>96.01.19</t>
  </si>
  <si>
    <t>DETERMINAÇÃO DO TEOR DE BETUME - PROCEDIMENTOS SOXHLET OU REFLUXO DUPLO (NBR 16208:2013)</t>
  </si>
  <si>
    <t>96.01.20</t>
  </si>
  <si>
    <t>DETERMINAÇÃO DA DUCTILIDADE EM LIGANTES ASFÁLTICOS (NBR 6293:2015)</t>
  </si>
  <si>
    <t>96.01.21</t>
  </si>
  <si>
    <t>DETERMINAÇÃO DO PONTO DE AMOLECIMENTO EM LIGANTES ASFÁLTICOS - MÉTODO DO ANEL E BOLA (NBR 6560:2016)</t>
  </si>
  <si>
    <t>96.01.22</t>
  </si>
  <si>
    <t>DETERMINAÇÃO DA ESTABILIDADE E FLUÊNCIA DE MISTURAS BETUMINOSAS (DNER-ME 043/95)</t>
  </si>
  <si>
    <t>96.01.28</t>
  </si>
  <si>
    <t>DETERMINAÇÃO DO EQUIVALENTE DE AREIA EM AGREGADOS MIUDOS (DNER-ME 054/97) (OU NBR 12052:92)</t>
  </si>
  <si>
    <t>96.01.29</t>
  </si>
  <si>
    <t>ENSAIO  PARA VERIFICAÇÃO DA ADESIVIDADE DE AGREGADO GRAUDO AO LIGANTE BETUMINOSO (NBR 12583:2017)</t>
  </si>
  <si>
    <t>97.01.01</t>
  </si>
  <si>
    <t>DETERMINAÇÃO DO TEOR DE UMIDADE DE SOLOS EM LABORATORIO (NBR 6457:2016 ANEXO A)</t>
  </si>
  <si>
    <t>97.01.03</t>
  </si>
  <si>
    <t>DETERMINAÇÃO DA MASSA ESPECÍFICA,  MASSA ESPECÍFICA APARENTE E ABSORÇÃO DE ÁGUA (NBR 6458:2016)</t>
  </si>
  <si>
    <t>97.01.04</t>
  </si>
  <si>
    <t>ANÁLISE GRANULOMETRICA DE SOLOS POR PENEIRAMENTO (NBR 7181:2016)</t>
  </si>
  <si>
    <t>97.01.05</t>
  </si>
  <si>
    <t>ANÁLISE GRANULOMETRICA DE SOLOS POR PENEIRAMENTO E SEDIMENTAÇÃO (NBR 7181:2016)</t>
  </si>
  <si>
    <t>97.01.06</t>
  </si>
  <si>
    <t>DETERMINAÇÃO DO LIMITE DE LIQUIDEZ DE SOLOS (NBR 6459:2017)</t>
  </si>
  <si>
    <t>97.01.07</t>
  </si>
  <si>
    <t>DETERMINAÇÃO DO LIMITE DE PLASTICIDADE DE SOLOS (NBR 7180:2016)</t>
  </si>
  <si>
    <t>97.01.08</t>
  </si>
  <si>
    <t>DETERMINAÇÃO DOS FATORES DE CONTRAÇÃO DE SOLOS (DNER-ME 087/94)</t>
  </si>
  <si>
    <t>97.01.09</t>
  </si>
  <si>
    <t>VERIFICAÇÃO DA COMPACTAÇÃO DO SOLO ENERGIA PROCTOR NORMAL (NBR 7182:2020) COM 05 CORPOS DE PROVA</t>
  </si>
  <si>
    <t>97.01.10</t>
  </si>
  <si>
    <t>VERIFICAÇÃO DA COMPACTAÇÃO DO SOLO ENERGIA PROCTOR INTERMEDIÁRIO (NBR 7182:2020) COM 05 CORPOS DE PROVA</t>
  </si>
  <si>
    <t>97.01.11</t>
  </si>
  <si>
    <t>VERIFICAÇÃO DA COMPACTAÇÃO DO SOLO ENERGIA PROCTOR MODIFICADO (NBR 7182:2020) COM 05 CORPOS DE PROVA</t>
  </si>
  <si>
    <t>97.01.12</t>
  </si>
  <si>
    <t>DETERMINAÇÃO DO ÍNDICE DE SUPORTE CALIFÓRNIA DE SOLOS (ISC OU CBR) COM 1 CORPO DE PROVA (NORMA DNIT 172/016-ME / NBR 9895:2017)</t>
  </si>
  <si>
    <t>97.01.13</t>
  </si>
  <si>
    <t>DETERMINAÇÃO DO ÍNDICE DE SUPORTE CALIFÓRNIA DE SOLOS (ISC OU CBR) COM 3 CORPOS DE PROVA (NORMA DNIT 172/016-ME / NBR 9895:2017)</t>
  </si>
  <si>
    <t>97.01.14</t>
  </si>
  <si>
    <t>DETERMINAÇÃO DO ÍNDICE DE SUPORTE CALIFÓRNIA DE SOLOS (ISC OU CBR) COM 5 CORPOS DE PROVA (NORMA DNIT 172/016-ME / NBR 9895:2017)</t>
  </si>
  <si>
    <t>97.01.15</t>
  </si>
  <si>
    <t>DETERMINAÇÃO DO EQUIVALENTE DE AREIA EM SOLO (DNER-ME 054/97 / NBR 12052:92)</t>
  </si>
  <si>
    <t>97.01.17</t>
  </si>
  <si>
    <t>DETERMINAÇÃO COLORIMÉTRICA DE IMPUREZAS ORGÂNICAS EM SOLOS (NBR NM 49:2001)</t>
  </si>
  <si>
    <t>97.01.18</t>
  </si>
  <si>
    <t>ENSAIO DE ADENSAMENTO DE SOLOS (DNER-IE 005/94 - NBR 16853:2020)</t>
  </si>
  <si>
    <t>97.01.20</t>
  </si>
  <si>
    <t>DETERMINAÇÃO DO COEFICIENTE DE PERMEABILIDADE DE SOLOS ARGILOSOS À CARGA VARIÁVEL (NBR 14545:2021)</t>
  </si>
  <si>
    <t>97.01.21</t>
  </si>
  <si>
    <t>DETERMINAÇÃO DO COEFICIENTE DE PERMEABILIDADE DE SOLOS GRANULARES À CARGA CONSTANTE (NBR 13292:2021)</t>
  </si>
  <si>
    <t>97.01.22</t>
  </si>
  <si>
    <t>DETERMINAÇÃO DA RESISTÊNCIA À COMPRESSÃO NÃO CONFINADA - SOLOS COESIVOS (NBR 12770:1992)</t>
  </si>
  <si>
    <t>97.01.23</t>
  </si>
  <si>
    <t>COMPRESSAO TRIAXIAL RAPIDO NÃO ADENSADO E NÃO DRENADO (Q/UU)</t>
  </si>
  <si>
    <t>97.01.24</t>
  </si>
  <si>
    <t>COMPRESSAO TRIAXIAL RAPIDO NÃO ADENSADO E NÃO DRENADO (Q/UU) C/MEDIDAS DE PRESSAO NEUTRA</t>
  </si>
  <si>
    <t>97.01.25</t>
  </si>
  <si>
    <t>COMPRESSAO TRIAXIAL RAPIDO PRE-ADENSADO E NÃO DRENADO (R/CIU)</t>
  </si>
  <si>
    <t>97.01.26</t>
  </si>
  <si>
    <t>COMPRESSAO TRIAXIAL RAPIDO PRE-ADENSADO (R/CIU) C/MEDIDAS DE PRESSÃO NEUTRA</t>
  </si>
  <si>
    <t>97.01.27</t>
  </si>
  <si>
    <t>COMPRESSAO TRIAXIAL RAPIDO PRE-ADENSADO SATURADO (R-SAT/CIU-SAT)</t>
  </si>
  <si>
    <t>97.01.28</t>
  </si>
  <si>
    <t>COMPRESSAO TRIAXIAL RAPIDO PRE-ADENSADO SATURADO (R-SAT/CIU-SAT) C/MEDIDAS PRESSÃO NEUTRA</t>
  </si>
  <si>
    <t>97.01.30</t>
  </si>
  <si>
    <t>COMPRESSAO TRIAXIAL LENTO SATURADO (CD)</t>
  </si>
  <si>
    <t>97.01.31</t>
  </si>
  <si>
    <t>ENSAIO DE CISALHAMENTO DIRETO RAPIDO EM SOLOS (NBR ISO 12957-1:2013)</t>
  </si>
  <si>
    <t>97.01.32</t>
  </si>
  <si>
    <t>CISALHAMENTO DIRETO RAPIDO SATURADO</t>
  </si>
  <si>
    <t>97.01.33</t>
  </si>
  <si>
    <t>CISALHAMENTO DIRETO RAPIDO PRE-ADENSADO</t>
  </si>
  <si>
    <t>97.01.34</t>
  </si>
  <si>
    <t>CISALHAMENTO DIRETO RAPIDO SATURADO PRE-ADENSADO</t>
  </si>
  <si>
    <t>97.01.35</t>
  </si>
  <si>
    <t>CISALHAMENTO DIRETO LENTO</t>
  </si>
  <si>
    <t>97.01.36</t>
  </si>
  <si>
    <t>CISALHAMENTO DIRETO LENTO SATURADO</t>
  </si>
  <si>
    <t>97.02.01</t>
  </si>
  <si>
    <t>DETERMINAÇÃO DA COMPOSIÇÃO GRANULOMÉTRICA - AGREGADOS (NBR NM 248:2003)</t>
  </si>
  <si>
    <t>97.02.02</t>
  </si>
  <si>
    <t>DETERMINAÇÃO DO TEOR DE ARGILA EM TORRÕES - AGREGADOS (NBR 7218:2010)</t>
  </si>
  <si>
    <t>97.02.03</t>
  </si>
  <si>
    <t>DETERMINAÇÃO DO MATERIAL FINO QUE PASSA PELA PENEIRA 75 µm POR LAVAGEM (NBR 16973:2021)</t>
  </si>
  <si>
    <t>97.02.04</t>
  </si>
  <si>
    <t>DETERMINAÇÃO COLORIMÉTRICA DE IMPUREZAS ORGÂNICAS EM AGREGADO MIÚDO (NBR NM 49:2001)</t>
  </si>
  <si>
    <t>97.02.05</t>
  </si>
  <si>
    <t>DETERMINAÇÃO DA MASSA UNITÁRIA E DO VOLUME DE VAZIOS - AGREGADOS (NBR 16972:2021)</t>
  </si>
  <si>
    <t>97.02.06</t>
  </si>
  <si>
    <t>DETERMINAÇÃO DA MASSA ESPECÍFICA DE AGREGADOS MIUDOS POR MEIO DO FRASCO CHAPMAN (DNER-ME 194/98)</t>
  </si>
  <si>
    <t>97.02.07</t>
  </si>
  <si>
    <t>DETERMINAÇÃO DO INDICE DE DESEMPENHO DE AGREGADO MIÚDO CONTENDO IMPUREZAS ORGÂNICAS (NBR 7221:2012)</t>
  </si>
  <si>
    <t>97.02.08</t>
  </si>
  <si>
    <t>DETERMINAÇÃO DA CURVA DE INCHAMENTO DE AGREGADO MIUDO (NBR 6467:2009)</t>
  </si>
  <si>
    <t>97.02.09</t>
  </si>
  <si>
    <t>DETERMINAÇÃO DA RESISTÊNCIA DE AGREGADO GRAÚDO AO DESGASTE POR ABRASÃO - LOS ANGELES (NBR 16974:2021)</t>
  </si>
  <si>
    <t>97.02.12</t>
  </si>
  <si>
    <t>DETERMINAÇÃO DO INDICE DE FORMA PELO MÉTODO DO PAQUÍMETRO (NBR 7809:2019)</t>
  </si>
  <si>
    <t>97.02.13</t>
  </si>
  <si>
    <t>AVALIAÇÃO DA DURABILIDADE DE AGREGADOS PELO EMPREGO DE SOLUÇÕES DE SULFATO DE SÓDIO OU DE MAGNÉSIO (DNER-ME 089/94)</t>
  </si>
  <si>
    <t>98.01.01</t>
  </si>
  <si>
    <t>DETERMINAÇÃO DO ÍNDICE DE FINURA DE CIMENTO PORTLAND POR MEIO DA PENEIRA 0,075MM (NBR 11579:2012)</t>
  </si>
  <si>
    <t>98.01.02</t>
  </si>
  <si>
    <t>DETERMINAÇÃO DO TEMPO DE PEGA DA PASTA DE CIMENTO PORTLAND COM APARELHO VICAT (NM 65:2002)</t>
  </si>
  <si>
    <t>98.01.03</t>
  </si>
  <si>
    <t>DETERMINAÇÃO DA EXPANSIBILIDADE DE LE CHATELIER - CIMENTO PORTLAND (NBR 11582:206)</t>
  </si>
  <si>
    <t>98.01.04</t>
  </si>
  <si>
    <t>DETERMINAÇÃO DA RESISTÊNCIA À COMPRESSÃO DE CORPOS DE PROVA CILÍNDRICOS - CIMENTO PORTLAND (NBR 7215:2019)</t>
  </si>
  <si>
    <t>98.01.05</t>
  </si>
  <si>
    <t>DETERMINAÇÃO DA SUPERFÍCIE ESPECÍFICA DO CIMENTO PORTLAND PELO MÉTODO DE PERMEABILIDADE AO AR - MÉTODO DE BLAINE (NBR 16372:2015)</t>
  </si>
  <si>
    <t>98.01.06</t>
  </si>
  <si>
    <t>DETERMINAÇÃO DA MASSA ESPECÍFICA DE CIMENTO PORTLAND (NBR 16605:2017)</t>
  </si>
  <si>
    <t>98.01.07</t>
  </si>
  <si>
    <t>ANÁLISE QUÍMICA DE CIMENTO PORTLAND - MÉTODO DE ARBITRAGEM PARA DETERMINAÇÃO DE DIÓXIDO DE SILÍCIO, ÓXIDO FÉRRICO, ÓXIDO DE ALUMÍNIO, ÓXIDO DE CÁLCIO E ÓXIDO DE MAGNÉSIO (NBR NM 14:2012)</t>
  </si>
  <si>
    <t>98.02.01</t>
  </si>
  <si>
    <t>DETERMINAÇÃO DO ÍNDICE DE FLUIDEZ - CALDA DE CIMENTO PARA INJEÇÃO (NBR 7681-2:2013 )</t>
  </si>
  <si>
    <t>98.02.02</t>
  </si>
  <si>
    <t>DETERMINAÇÃO DOS ÍNDICES DE EXSUDAÇÃO E EXPANSÃO - CALDA DE CIMENTO PARA INJEÇÃO (NBR 7681-3:2013)</t>
  </si>
  <si>
    <t>98.02.03</t>
  </si>
  <si>
    <t>DETERMINAÇÃO DA VIDA ÚTIL - CALDA DE CIMENTO PARA INJEÇÃO (NBR 7681-2:2013 )</t>
  </si>
  <si>
    <t>98.02.04</t>
  </si>
  <si>
    <t>DETERMINAÇÃO DA RESISTÊNCIA À COMPRESSÃO - CALDA DE CIMENTO PARA INJEÇÃO (NBR 7681-4:2013)</t>
  </si>
  <si>
    <t>98.03.01</t>
  </si>
  <si>
    <t>DETERMINAÇÃO DA RESISTÊNCIA À COMPRESSÃO DA ARGAMASSA (NBR 16868:2020)</t>
  </si>
  <si>
    <t>98.03.03</t>
  </si>
  <si>
    <t>DOSAGEM RACIONAL DE ARGAMASSA EM PESO E/OU VOLUME</t>
  </si>
  <si>
    <t>98.03.04</t>
  </si>
  <si>
    <t>DETERMINAÇÃO DA RESISTÊNCIA À TRAÇÃO POR COMPRESSÃO DIAMETRAL DE CORPOS DE PROVA CILÍNDRICOS EM ARGAMASSA (NBR 7222:2011)</t>
  </si>
  <si>
    <t>98.04.01</t>
  </si>
  <si>
    <t>DOSAGEM RACIONAL DE CONCRETO EM PESO E/OU VOLUME</t>
  </si>
  <si>
    <t>98.04.02</t>
  </si>
  <si>
    <t>VERIFICAÇÃO E AJUSTE DO TRAÇO DE CONCRETO</t>
  </si>
  <si>
    <t>98.04.03</t>
  </si>
  <si>
    <t>DETERMINAÇÃO DA RESISTÊNCIA À COMPRESSÃO DE CORPOS DE PROVA CILÍNDRICOS DE CONCRETO - CURA, FACEAMENTO E ROMPIMENTO (NBR 5739:2018)</t>
  </si>
  <si>
    <t>98.04.04</t>
  </si>
  <si>
    <t>DETERMINAÇÃO DA RESISTÊNCIA À COMPRESSÃO DE CORPOS DE PROVA CILÍNDRICOS DE CONCRETO - MOLDAGEM, TRANSPORTE, CURA, FACEAMENTO E ROMPIMENTO (NBR 5739:2018)</t>
  </si>
  <si>
    <t>98.04.05</t>
  </si>
  <si>
    <t>DETERMINAÇÃO DA RESISTÊNCIA TRAÇÃO POR COMPRESSÃO DIAMETRAL DE CORPOS DE PROVA CILÍNDRICOS EM CONCRETO (NBR 7222:2011)</t>
  </si>
  <si>
    <t>98.04.07</t>
  </si>
  <si>
    <t>DETERMINAÇÃO DA CONSISTÊNCIA DO CONCRETO PELO ABATIMENTO DO TRONCO DE CONE - SLUMP TEST (NBR 16889:2020)</t>
  </si>
  <si>
    <t>98.04.08</t>
  </si>
  <si>
    <t>AVALIAÇÃO DA DUREZA SUPERFICIAL PELO ESCLERÔMETRO - CONCRETO ENDURECIDO (NBR 7584:2012)</t>
  </si>
  <si>
    <t>98.04.09</t>
  </si>
  <si>
    <t>EXTRAÇAO, PREPARO, ENSAIO E ANALISE DE TESTEMUNHO D=3" EM ESTRUTURA DE CONCRETO (NBR 7680-1:2015)</t>
  </si>
  <si>
    <t>98.04.10</t>
  </si>
  <si>
    <t>EXTRAÇAO, PREPARO, ENSAIO E ANALISE DE TESTEMUNHO D=4" EM ESTRUTURA DE CONCRETO (NBR 7680-1:2015)</t>
  </si>
  <si>
    <t>99.01.01</t>
  </si>
  <si>
    <t>ENSAIO DE TRAÇÃO E DESBITOLAMENTO EM BARRAS DE AÇO D &lt;= 16 MM - TEMPERATURA AMBIENTE (NBR 6892-1:2013)</t>
  </si>
  <si>
    <t>CP</t>
  </si>
  <si>
    <t>99.01.02</t>
  </si>
  <si>
    <t>ENSAIO DE TRAÇÃO E DESBITOLAMENTO EM BARRAS DE AÇO 16 &lt; D &lt;= 25 MM - TEMPERATURA AMBIENTE (NBR 6892-1:2013)</t>
  </si>
  <si>
    <t>99.01.03</t>
  </si>
  <si>
    <t>ENSAIO DE TRAÇÃO E DESBITOLAMENTO EM BARRAS DE AÇO D &gt; 25 MM - TEMPERATURA AMBIENTE (NBR 6892-1:2013)</t>
  </si>
  <si>
    <t>99.01.04</t>
  </si>
  <si>
    <t>ENSAIO DE DOBRAMENTO SEMI-GUIADO EM BARRAS DE AÇO (NBR 7438:2016)</t>
  </si>
  <si>
    <t>99.01.05</t>
  </si>
  <si>
    <t>ENSAIO DE TRAÇÃO EM FIOS, BARRAS E CORDOALHAS DE AÇO PARA ARMADURA DE PROTENSÃO (NBR 6349:2008)</t>
  </si>
  <si>
    <t>99.02.01</t>
  </si>
  <si>
    <t>ENSAIO DE RESISTÊNCIA À COMPRESSÃO EM BLOCO DE CONCRETO (NBR 12118:2014)</t>
  </si>
  <si>
    <t>99.02.02</t>
  </si>
  <si>
    <t>ENSAIO DE ANÁLISE DIMENSIONAL, ABSORÇÃO E  ÁREA LIQUIDA EM BLOCO DE CONCRETO (NBR 12118:2014)</t>
  </si>
  <si>
    <t>99.03.01</t>
  </si>
  <si>
    <t>DETERMINAÇÃO DA RESISTÊNCIA À COMPRESSÃO EM BLOCOS CERÂMICOS ESTRUTURAIS E DE VEDAÇÃO (NBR 15270:2017)</t>
  </si>
  <si>
    <t>99.03.02</t>
  </si>
  <si>
    <t>DETERMINAÇÃO DAS CARACTERÍSTICAS GEOMÉTRICAS E ÍNDICE DE ABSORÇÃO EM BLOCOS CERÂMICOS ESTRUTURAIS E DE VEDAÇÃO (NBR 15270:2017)</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</si>
  <si>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</si>
  <si>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</si>
  <si>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</si>
  <si>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</si>
  <si>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</si>
  <si>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</si>
  <si>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</si>
  <si>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</si>
  <si>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</si>
  <si>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</si>
  <si>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</si>
  <si>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</si>
  <si>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</si>
  <si>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</si>
  <si>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</si>
  <si>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</si>
  <si>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</si>
  <si>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</si>
  <si>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</si>
  <si>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</si>
  <si>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</si>
  <si>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</si>
  <si>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</si>
  <si>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</si>
  <si>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</si>
  <si>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</si>
  <si>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</si>
  <si>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</si>
  <si>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</si>
  <si>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</si>
  <si>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</si>
  <si>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</si>
  <si>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</si>
  <si>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</si>
  <si>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</si>
  <si>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</si>
  <si>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</si>
  <si>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</si>
  <si>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</si>
  <si>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</si>
  <si>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</si>
  <si>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</si>
  <si>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</si>
  <si>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</si>
  <si>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</si>
  <si>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</si>
  <si>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</si>
  <si>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</si>
  <si>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</si>
  <si>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</si>
  <si>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</si>
  <si>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</si>
  <si>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</si>
  <si>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</si>
  <si>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</si>
  <si>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</si>
  <si>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ROSCA FÊMEA, METÁLICO, PARA INSTALAÇÕES EM PEX ÁGUA, DN 16 MM X ½,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</si>
  <si>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</si>
  <si>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</si>
  <si>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</si>
  <si>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</si>
  <si>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</si>
  <si>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</si>
  <si>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</si>
  <si>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</si>
  <si>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</si>
  <si>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</si>
  <si>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</si>
  <si>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</si>
  <si>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</si>
  <si>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</si>
  <si>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</si>
  <si>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</si>
  <si>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</si>
  <si>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REVESTIMENTO CERÂMICO PARA PISO COM PLACAS TIPO ESMALTADA EXTRA DE DIMENSÕES 35X35 CM APLICADA EM AMBIENTES DE ÁREA MENOR QUE 5 M2. AF_02/2023_PE</t>
  </si>
  <si>
    <t>REVESTIMENTO CERÂMICO PARA PISO COM PLACAS TIPO ESMALTADA EXTRA DE DIMENSÕES 35X35 CM APLICADA EM AMBIENTES DE ÁREA ENTRE 5 M2 E 10 M2. AF_02/2023_PE</t>
  </si>
  <si>
    <t>REVESTIMENTO CERÂMICO PARA PISO COM PLACAS TIPO ESMALTADA EXTRA DE DIMENSÕES 35X35 CM APLICADA EM AMBIENTES DE ÁREA MAIOR QUE 10 M2. AF_02/2023_PE</t>
  </si>
  <si>
    <t>REVESTIMENTO CERÂMICO PARA PISO COM PLACAS TIPO ESMALTADA EXTRA DE DIMENSÕES 45X45 CM APLICADA EM AMBIENTES DE ÁREA MENOR QUE 5 M2. AF_02/2023_PE</t>
  </si>
  <si>
    <t>REVESTIMENTO CERÂMICO PARA PISO COM PLACAS TIPO ESMALTADA EXTRA DE DIMENSÕES 45X45 CM APLICADA EM AMBIENTES DE ÁREA ENTRE 5 M2 E 10 M2. AF_02/2023_PE</t>
  </si>
  <si>
    <t>REVESTIMENTO CERÂMICO PARA PISO COM PLACAS TIPO ESMALTADA EXTRA DE DIMENSÕES 45X45 CM APLICADA EM AMBIENTES DE ÁREA MAIOR QUE 10 M2. AF_02/2023_PE</t>
  </si>
  <si>
    <t>REVESTIMENTO CERÂMICO PARA PISO COM PLACAS TIPO ESMALTADA EXTRA DE DIMENSÕES 60X60 CM APLICADA EM AMBIENTES DE ÁREA MENOR QUE 5 M2. AF_02/2023_PE</t>
  </si>
  <si>
    <t>REVESTIMENTO CERÂMICO PARA PISO COM PLACAS TIPO ESMALTADA EXTRA DE DIMENSÕES 60X60 CM APLICADA EM AMBIENTES DE ÁREA ENTRE 5 M2 E 10 M2. AF_02/2023_PE</t>
  </si>
  <si>
    <t>REVESTIMENTO CERÂMICO PARA PISO COM PLACAS TIPO ESMALTADA EXTRA DE DIMENSÕES 60X60 CM APLICADA EM AMBIENTES DE ÁREA MAIOR QUE 10 M2. AF_02/2023_PE</t>
  </si>
  <si>
    <t>REVESTIMENTO CERÂMICO PARA PISO COM PLACAS TIPO PORCELANATO DE DIMENSÕES 45X45 CM APLICADA EM AMBIENTES DE ÁREA MENOR QUE 5 M². AF_02/2023_PE</t>
  </si>
  <si>
    <t>REVESTIMENTO CERÂMICO PARA PISO COM PLACAS TIPO PORCELANATO DE DIMENSÕES 45X45 CM APLICADA EM AMBIENTES DE ÁREA ENTRE 5 M² E 10 M². AF_02/2023_PE</t>
  </si>
  <si>
    <t>REVESTIMENTO CERÂMICO PARA PISO COM PLACAS TIPO PORCELANATO DE DIMENSÕES 45X45 CM APLICADA EM AMBIENTES DE ÁREA MAIOR QUE 10 M². AF_02/2023_PE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</si>
  <si>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</si>
  <si>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</si>
  <si>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</si>
  <si>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ESMALTADA PADRÃO POPULAR DE DIMENSÕES 35X35 CM APLICADA EM AMBIENTES DE ÁREA MENOR QUE 5 M2. AF_02/2023_PE</t>
  </si>
  <si>
    <t>REVESTIMENTO CERÂMICO PARA PISO COM PLACAS TIPO ESMALTADA PADRÃO POPULAR DE DIMENSÕES 35X35 CM APLICADA EM AMBIENTES DE ÁREA ENTRE 5 M2 E 10 M2. AF_02/2023_PE</t>
  </si>
  <si>
    <t>REVESTIMENTO CERÂMICO PARA PISO COM PLACAS TIPO ESMALTADA PADRÃO POPULAR DE DIMENSÕES 35X35 CM APLICADA EM AMBIENTES DE ÁREA MAIOR QUE 10 M2. AF_02/2023_PE</t>
  </si>
  <si>
    <t>REVESTIMENTO CERÂMICO PARA PISO COM PLACAS TIPO ESMALTADA EXTRA DE DIMENSÕES 80X80 CM APLICADA EM AMBIENTES DE ÁREA MENOR QUE 5 M². AF_02/2023_PE</t>
  </si>
  <si>
    <t>REVESTIMENTO CERÂMICO PARA PISO COM PLACAS TIPO ESMALTADA EXTRA DE DIMENSÕES 80X80 CM APLICADA EM AMBIENTES DE ÁREA ENTRE 5 M² E 10 M². AF_02/2023_PE</t>
  </si>
  <si>
    <t>REVESTIMENTO CERÂMICO PARA PISO COM PLACAS TIPO ESMALTADA EXTRA DE DIMENSÕES 80X80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</si>
  <si>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</si>
  <si>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</si>
  <si>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</si>
  <si>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ESMALTADA EXTRA DE DIMENSÕES 35X35 CM APLICADA EM DIAGONAL EM AMBIENTES DE ÁREA MENOR QUE 5 M². AF_02/2023_PE</t>
  </si>
  <si>
    <t>REVESTIMENTO CERÂMICO PARA PISO COM PLACAS TIPO ESMALTADA PADRÃO POPULAR DE DIMENSÕES 35X35 CM APLICADA EM DIAGONAL EM AMBIENTES DE ÁREA MENOR QUE 5 M². AF_02/2023_PE</t>
  </si>
  <si>
    <t>REVESTIMENTO CERÂMICO PARA PISO COM PLACAS TIPO ESMALTADA EXTRA DE DIMENSÕES 35X35 CM APLICADA EM DIAGONAL EM AMBIENTES DE ÁREA ENTRE 5 M² E 10 M². AF_02/2023_PE</t>
  </si>
  <si>
    <t>REVESTIMENTO CERÂMICO PARA PISO COM PLACAS TIPO ESMALTADA PADRÃO POPULAR DE DIMENSÕES 35X35 CM APLICADA EM DIAGONAL EM AMBIENTES DE ÁREA ENTRE 5 M² E 10 M². AF_02/2023_PE</t>
  </si>
  <si>
    <t>REVESTIMENTO CERÂMICO PARA PISO COM PLACAS TIPO ESMALTADA EXTRA DE DIMENSÕES 35X35 CM APLICADA EM DIAGONAL EM AMBIENTES DE ÁREA MAIOR QUE 10 M². AF_02/2023_PE</t>
  </si>
  <si>
    <t>REVESTIMENTO CERÂMICO PARA PISO COM PLACAS TIPO ESMALTADA PADRÃO POPULAR DE DIMENSÕES 35X35 CM APLICADA EM DIAGONAL EM AMBIENTES DE ÁREA MAIOR QUE 10 M². AF_02/2023_PE</t>
  </si>
  <si>
    <t>REVESTIMENTO CERÂMICO PARA PISO COM PLACAS TIPO ESMALTADA EXTRA DE DIMENSÕES 45X45 CM APLICADA EM DIAGONAL EM AMBIENTES DE ÁREA MENOR QUE 5 M². AF_02/2023_PE</t>
  </si>
  <si>
    <t>REVESTIMENTO CERÂMICO PARA PISO COM PLACAS TIPO ESMALTADA EXTRA DE DIMENSÕES 45X45 CM APLICADA EM DIAGONAL EM AMBIENTES DE ÁREA ENTRE 5 M² E 10 M². AF_02/2023_PE</t>
  </si>
  <si>
    <t>REVESTIMENTO CERÂMICO PARA PISO COM PLACAS TIPO ESMALTADA EXTRA DE DIMENSÕES 45X45 CM APLICADA EM DIAGONAL EM AMBIENTES DE ÁREA MAIOR QUE 10 M². AF_02/2023_PE</t>
  </si>
  <si>
    <t>REVESTIMENTO CERÂMICO PARA PISO COM PLACAS TIPO PORCELANATO DE DIMENSÕES 45X45 CM APLICADA EM DIAGONAL EM AMBIENTES DE ÁREA MENOR QUE 5 M². AF_02/2023_PE</t>
  </si>
  <si>
    <t>REVESTIMENTO CERÂMICO PARA PISO COM PLACAS TIPO PORCELANATO DE DIMENSÕES 45X45 CM APLICADA EM DIAGONAL EM AMBIENTES DE ÁREA ENTRE 5 M² E 10 M². AF_02/2023_PE</t>
  </si>
  <si>
    <t>REVESTIMENTO CERÂMICO PARA PISO COM PLACAS TIPO PORCELANATO DE DIMENSÕES 45X45 CM APLICADA EM DIAGONAL EM AMBIENTES DE ÁREA MAIOR QUE 10 M². AF_02/2023_PE</t>
  </si>
  <si>
    <t>RODAPÉ CERÂMICO DE 7CM DE ALTURA COM PLACAS TIPO ESMALTADA EXTRA  DE DIMENSÕES 35X35CM. AF_02/2023</t>
  </si>
  <si>
    <t>RODAPÉ CERÂMICO DE 7CM DE ALTURA COM PLACAS TIPO ESMALTADA EXTRA DE DIMENSÕES 45X45CM. AF_02/2023</t>
  </si>
  <si>
    <t>RODAPÉ CERÂMICO DE 7CM DE ALTURA COM PLACAS TIPO ESMALTADA EXTRA DE DIMENSÕES 60X60CM. AF_02/2023</t>
  </si>
  <si>
    <t>RODAPÉ CERÂMICO DE 7CM DE ALTURA COM PLACAS TIPO ESMALTADA COMERCIAL DE DIMENSÕES 35X35CM (PADRAO POPULAR). AF_02/2023</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</si>
  <si>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</si>
  <si>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</si>
  <si>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INTERNAS COM PLACAS TIPO ESMALTADA EXTRA DE DIMENSÕES 20X20 CM APLICADAS NA ALTURA INTEIRA DAS PAREDES.  AF_02/2023_PE</t>
  </si>
  <si>
    <t>REVESTIMENTO CERÂMICO PARA PAREDES INTERNAS COM PLACAS TIPO ESMALTADA EXTRA DE DIMENSÕES 20X20 CM APLICADAS A MEIA ALTURA DAS PAREDES. AF_02/2023_PE</t>
  </si>
  <si>
    <t>REVESTIMENTO CERÂMICO PARA PAREDES INTERNAS COM PLACAS TIPO ESMALTADA EXTRA DE DIMENSÕES 25X35 CM APLICADAS NA ALTURA INTEIRA DAS PAREDES. AF_02/2023_PE</t>
  </si>
  <si>
    <t>REVESTIMENTO CERÂMICO PARA PAREDES INTERNAS COM PLACAS TIPO ESMALTADA EXTRA DE DIMENSÕES 25X35 CM APLICADAS A MEIA ALTURA DAS PAREDES. AF_02/2023_PE</t>
  </si>
  <si>
    <t>REVESTIMENTO CERÂMICO PARA PAREDES INTERNAS COM PLACAS TIPO ESMALTADA EXTRA  DE DIMENSÕES 33X45 CM APLICADAS NA ALTURA INTEIRA DAS PAREDES. AF_02/2023_PE</t>
  </si>
  <si>
    <t>REVESTIMENTO CERÂMICO PARA PAREDES INTERNAS COM PLACAS TIPO ESMALTADA EXTRA DE DIMENSÕES 33X45 CM APLICADAS A MEIA ALTURA DAS PAREDES. AF_02/2023_PE</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</si>
  <si>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</si>
  <si>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</si>
  <si>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REVESTIMENTO CERÂMICO PARA PAREDES INTERNAS COM PLACAS TIPO ESMALTADA PADRÃO POPULAR DE DIMENSÕES 20X20 CM, ARGAMASSA TIPO AC I, APLICADAS NA ALTURA INTEIRA DAS PAREDES. AF_02/2023_PE</t>
  </si>
  <si>
    <t>REVESTIMENTO CERÂMICO PARA PAREDES INTERNAS COM PLACAS TIPO ESMALTADA PADRÃO POPULAR DE DIMENSÕES 20X20 CM, ARGAMASSA TIPO AC I, APLICADAS A MEIA ALTURA DAS PAREDES. AF_02/2023_PE</t>
  </si>
  <si>
    <t>REVESTIMENTO CERÂMICO PARA PAREDES INTERNAS COM PLACAS TIPO ESMALTADA PADRÃO POPULAR DE DIMENSÕES 20X20 CM, ARGAMASSA TIPO AC III, APLICADAS NA ALTURA INTEIRA DAS PAREDES.  AF_02/2023_PE</t>
  </si>
  <si>
    <t>REVESTIMENTO CERÂMICO PARA PAREDES INTERNAS COM PLACAS TIPO ESMALTADA PADRÃO POPULAR DE DIMENSÕES 20X20 CM, ARGAMASSA TIPO AC III, APLICADAS A MEIA ALTURA DAS PAREDES. AF_02/2023_PE</t>
  </si>
  <si>
    <t>REVESTIMENTO CERÂMICO PARA PAREDES INTERNAS COM PLACAS TIPO ESMALTADA EXTRA DE DIMENSÕES 60X60 CM APLICADAS NA ALTURA INTEIRA DAS PAREDES. AF_02/2023_PE</t>
  </si>
  <si>
    <t>REVESTIMENTO CERÂMICO PARA PAREDES INTERNAS COM PLACAS TIPO ESMALTADA EXTRA DE DIMENSÕES 60X60 CM APLICADAS A MEIA ALTURA DAS PAREDES. AF_02/2023_PE</t>
  </si>
  <si>
    <t>REVESTIMENTO CERÂMICO PARA PAREDES INTERNAS COM PLACAS TIPO ESMALTADA EXTRA DE DIMENSÕES 20X20 CM APLICADAS EM DIAGONAL, NA ALTURA INTEIRA DAS PAREDES. AF_02/2023_PE</t>
  </si>
  <si>
    <t>REVESTIMENTO CERÂMICO PARA PAREDES INTERNAS COM PLACAS TIPO ESMALTADA EXTRA DE DIMENSÕES 20X20 CM APLICADAS EM DIAGONAL, A MEIA ALTURA DAS PAREDES. AF_02/2023_PE</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</si>
  <si>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</si>
  <si>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</si>
  <si>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</si>
  <si>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</si>
  <si>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RODAPÉ CERÂMICO DE 7CM DE ALTURA COM PLACAS TIPO ESMALTADA EXTRA DE DIMENSÕES 80X80CM. AF_02/2023</t>
  </si>
  <si>
    <t>ED-29823</t>
  </si>
  <si>
    <t>TAPUME FIXO DE PROTEÇÃO PARA FECHAMENTO DE OBRA EM TELHA METÁLICA GALVANIZADA, TIPO TRAPEZOIDAL, ESP. 0,5MM, COM MÓDULO NA DIMENSÃO DE (300X220)CM, COM REAPROVEITAMENTO, EXCLUSIVE PINTURA ESMALTE, INCLUSIVE PONTALETE E FIXAÇÃO</t>
  </si>
  <si>
    <t>REMOÇÃO MANUAL DE TELHA EM FIBROCIMENTO, TIPO CALHA ESTRUTURAL, COM REAPROVEITAMENTO, INCLUSIVE IÇAMENTO, AFASTAMENTO E EMPILHAMENTO, EXCLUSIVE TRANSPORTE E RETIRADA DO MATERIAL REMOVIDO NÃO REAPROVEITÁVEL</t>
  </si>
  <si>
    <t>REMOÇÃO MANUAL DE PAVIMENTAÇÃO INTERTRAVADA OU SEXTAVADO EM PRÉ-MOLDADO DE CONCRETO, COM REAPROVEITAMENTO, INCLUSIVE AFASTAMENTO E EMPILHAMENTO, EXCLUSIVE TRANSPORTE E RETIRADA DO MATERIAL REMOVIDO NÃO REAPROVEITÁVEL</t>
  </si>
  <si>
    <t>PORTÃO PARA TAPUME FIXO DE PROTEÇÃO COM FECHAMENTO DE OBRA EM CHAPA DE COMPENSADO, ESP. 12MM, COM MÓDULO NA DIMENSÃO DE (110X220)CM, INCLUSIVE FERRAGENS E PINTURA LÁTEX (PVA) COM DUAS (2) DEMÃOS</t>
  </si>
  <si>
    <t>ANDAIME EM CAVALETE METÁLICO PARA FORRO OU SERVIÇO EM ALTURA INTERNO, COM CHAPA DE COMPENSADO E TÁBUA, COM REAPROVEITAMENTO, INCLUSIVE MONTAGEM/DESMONTAGEM E REMANEJAMENTO</t>
  </si>
  <si>
    <t>MXMÊS</t>
  </si>
  <si>
    <t>M2XMÊS</t>
  </si>
  <si>
    <t>CORTE E DESATERRO MECÂNICO PARA REGULARIZAÇÃO, COM TRATOR DE ESTEIRA, INCLUSIVE ARRASTAMENTO NIVELADO, AFASTAMENTO E EMPILHAMENTO, EXCLUSIVE CARGA, TRANSPORTE E DESCARGA</t>
  </si>
  <si>
    <t>REGULARIZAÇÃO E COMPACTAÇÃO DE TERRENO MANUAL COM SOQUETE, EXCLUSIVE DESMATAMENTO, DESTOCAMENTO, LIMPEZA/ROÇADA DO TERRENO</t>
  </si>
  <si>
    <t>REGULARIZAÇÃO E COMPACTAÇÃO MECÂNICA DE TERRENO COM ROLO VIBRATÓRIO, EXCLUSIVE DESMATAMENTO, DESTOCAMENTO, LIMPEZA/ROÇADA DO TERRENO</t>
  </si>
  <si>
    <t>REGULARIZAÇÃO MANUAL E COMPACTAÇÃO MECANIZADA DE TERRENO COM PLACA VIBRATÓRIA, EXCLUSIVE DESMATAMENTO, DESTOCAMENTO, LIMPEZA/ROÇADA DO TERRENO</t>
  </si>
  <si>
    <t>ESCAVAÇÃO MECÂNICA DE VALAS COM PROFUNDIDADE MAIOR QUE 1,5M E MENOR OU IGUAL 3,0M, INCLUSIVE CARGA EM CAMINHÃO, EXCLUSIVE TRANSPORTE E DESCARGA</t>
  </si>
  <si>
    <t>ESCAVAÇÃO MECÂNICA DE VALAS COM PROFUNDIDADE MAIOR QUE 1,5M E MENOR OU IGUAL 3,0M, INCLUSIVE DESCARGA LATERAL, EXCLUSIVE CARGA, TRANSPORTE E DESCARGA</t>
  </si>
  <si>
    <t>ESCAVAÇÃO MECÂNICA DE VALAS COM PROFUNDIDADE MAIOR QUE 3,0M E MENOR OU IGUAL 5,0M, INCLUSIVE CARGA EM CAMINHÃO, EXCLUSIVE TRANSPORTE E DESCARGA</t>
  </si>
  <si>
    <t>ESCAVAÇÃO MECÂNICA DE VALAS COM PROFUNDIDADE MAIOR QUE 3,0M E MENOR OU IGUAL 5,0M, INCLUSIVE DESCARGA LATERAL, EXCLUSIVE CARGA, TRANSPORTE E DESCARGA</t>
  </si>
  <si>
    <t>ESCAVAÇÃO MECÂNICA DE VALAS COM PROFUNDIDADE MENOR OU IGUAL A 1,5M, INCLUSIVE CARGA EM CAMINHÃO, EXCLUSIVE TRANSPORTE E DESCARGA</t>
  </si>
  <si>
    <t>ESCAVAÇÃO MECÂNICA DE VALAS COM PROFUNDIDADE MENOR OU IGUAL A 1,5M, INCLUSIVE DESCARGA LATERAL, EXCLUSIVE CARGA, TRANSPORTE E DESCARGA</t>
  </si>
  <si>
    <t>ESCAVAÇÃO MECÂNICA EM MATERIAL DE 1ª CATEGORIA, INCLUSIVE CARGA EM CAMINHÃO, EXCLUSIVE TRANSPORTE E DESCARGA</t>
  </si>
  <si>
    <t>ESCAVAÇÃO MECÂNICA EM MATERIAL DE 2ª CATEGORIA, INCLUSIVE CARGA EM CAMINHÃO, EXCLUSIVE TRANSPORTE E DESCARGA</t>
  </si>
  <si>
    <t>ESCAVAÇÃO MECÂNICA EM SOLO MOLE, INCLUSIVE CARGA EM CAMINHÃO, EXCLUSIVE TRANSPORTE E DESCARGA</t>
  </si>
  <si>
    <t>ESCAVAÇÃO MECÂNICA HORIZONTAL, COM TRATOR DE ESTEIRA, EM MATERIAL DE 1ª CATEGORIA, INCLUSIVE AFASTAMENTO E EMPILHAMENTO COM DISTÂNCIA MÁXIMA DE ATÉ CINQUENTA (50) METROS, EXCLUSIVE CARGA, TRANSPORTE E DESGARGA</t>
  </si>
  <si>
    <t>ESCAVAÇÃO MECÂNICA HORIZONTAL, COM TRATOR DE ESTEIRA, EM MATERIAL DE 2ª CATEGORIA, INCLUSIVE AFASTAMENTO E EMPILHAMENTO COM DISTÂNCIA MÁXIMA DE ATÉ CINQUENTA (50) METROS, EXCLUSIVE CARGA, TRANSPORTE E DESGARGA</t>
  </si>
  <si>
    <t>ESCAVAÇÃO MANUAL DE TERRA (DESATERRO MANUAL), INCLUSIVE DESCARGA LATERAL, EXCLUSIVE RETIRADA E TRANSPORTE DO MATERIAL ESCAVADO</t>
  </si>
  <si>
    <t>ESCAVAÇÃO MANUAL DE VALA COM PROFUNDIDADE MAIOR QUE 1,5M E MENOR OU IGUAL 3,0M, INCLUSIVE DESCARGA LATERAL</t>
  </si>
  <si>
    <t>ESCAVAÇÃO MANUAL DE VALA COM PROFUNDIDADE MAIOR QUE 3,0M E MENOR OU IGUAL 5,0M, INCLUSIVE DESCARGA LATERAL</t>
  </si>
  <si>
    <t>ESCAVAÇÃO MANUAL DE VALA COM PROFUNDIDADE MENOR OU IGUAL A 1,5M, INCLUSIVE DESCARGA LATERAL</t>
  </si>
  <si>
    <t>APILOAMENTO MANUAL EM FUNDO DE VALA COM SOQUETE, EXCLUSIVE ESCAVAÇÃO</t>
  </si>
  <si>
    <t>APILOAMENTO MECANIZADO EM FUNDO DE VALA COM PLACA VIBRATÓRIA, EXCLUSIVE ESCAVAÇÃO</t>
  </si>
  <si>
    <t>COMPACTAÇÃO MANUAL DE ATERRO COM SOQUETE, INCLUSIVE ESPALHAMENTO MANUAL</t>
  </si>
  <si>
    <t>ED-29190</t>
  </si>
  <si>
    <t>COMPACTAÇÃO MECÂNICA DE ATERRO COM ROLO VIBRATÓRIO A 100% DO PROCTOR INTERMEDIÁRIO, INCLUSIVE ESPALHAMENTO</t>
  </si>
  <si>
    <t>ED-29189</t>
  </si>
  <si>
    <t>COMPACTAÇÃO MECÂNICA DE ATERRO COM ROLO VIBRATÓRIO A 100% DO PROCTOR NORMAL, INCLUSIVE ESPALHAMENTO</t>
  </si>
  <si>
    <t>COMPACTAÇÃO MECÂNICA DE ATERRO COM ROLO VIBRATÓRIO A 95% DO PROCTOR NORMAL, INCLUSIVE ESPALHAMENTO</t>
  </si>
  <si>
    <t>COMPACTAÇÃO MECÂNICA DE ATERRO COM ROLO VIBRATÓRIO SEM GRAU DE COMPACTAÇÃO, INCLUSIVE ESPALHAMENTO</t>
  </si>
  <si>
    <t>COMPACTAÇÃO MECANIZADA DE ATERRO COM PLACA VIBRATÓRIA, INCLUSIVE ESPALHAMENTO MANUAL</t>
  </si>
  <si>
    <t>REATERRO MANUAL DE VALA, INCLUSIVE ESPALHAMENTO E COMPACTAÇÃO MANUAL COM SOQUETE</t>
  </si>
  <si>
    <t>REATERRO MANUAL DE VALA, INCLUSIVE ESPALHAMENTO E COMPACTAÇÃO MECANIZADA COM PLACA VIBRATÓRIA</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</si>
  <si>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</si>
  <si>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</si>
  <si>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</si>
  <si>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</si>
  <si>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ED-29801</t>
  </si>
  <si>
    <t>PERFURAÇÃO MANUAL DE ESTACA TIPO BROCA A TRADO, INCLUSIVE AFASTAMENTO, EXCLUSIVE ARMAÇÃO, CONCRETO ESTRUTURAL, TRANSPORTE E RETIRADA DO MATERIAL ESCAVADO</t>
  </si>
  <si>
    <t>ED-29753</t>
  </si>
  <si>
    <t>CORTE DE ESTACA TRILHO DUPLO, TIPO TR 25/32, EXCLUSIVE FORNECIMENTO DA ESTACA</t>
  </si>
  <si>
    <t>ED-29755</t>
  </si>
  <si>
    <t>CORTE DE ESTACA TRILHO DUPLO, TIPO TR 37/45/57, EXCLUSIVE FORNECIMENTO DA ESTACA</t>
  </si>
  <si>
    <t>ED-29754</t>
  </si>
  <si>
    <t>CORTE DE ESTACA TRILHO SIMPLES, TIPO TR 25/32, EXCLUSIVE FORNECIMENTO DA ESTACA</t>
  </si>
  <si>
    <t>ED-29756</t>
  </si>
  <si>
    <t>CORTE DE ESTACA TRILHO SIMPLES, TIPO TR 37/45/57, EXCLUSIVE FORNECIMENTO DA ESTACA</t>
  </si>
  <si>
    <t>ED-29686</t>
  </si>
  <si>
    <t>CORTE E PREPARO DE CABEÇA/ARRASAMENTO MECANIZADO  DE ESTACA PARA BLOCO DE COROAMENTO, INCLUSIVE AFASTAMENTO E EMPILHAMENTO, EXCLUSIVE TRANSPORTE E RETIRADA DO MATERIAL DEMOLIDO</t>
  </si>
  <si>
    <t>CRAVAÇÃO DE ESTACA PRÉ-MOLDADA DE CONCRETO, DIMENSÃO (15X15)CM, COMPRESSÃO ADMISSÍVEL DE 25T, INCLUSIVE FORNECIMENTO DE ESTACA, EXCLUSIVE EMENDA</t>
  </si>
  <si>
    <t>CRAVAÇÃO DE ESTACA PRÉ-MOLDADA DE CONCRETO, DIMENSÃO (17X17)CM, COMPRESSÃO ADMISSÍVEL DE 35T, INCLUSIVE FORNECIMENTO DE ESTACA, EXCLUSIVE EMENDA</t>
  </si>
  <si>
    <t>CRAVAÇÃO DE ESTACA PRÉ-MOLDADA DE CONCRETO, DIMENSÃO (20X20)CM, COMPRESSÃO ADMISSÍVEL DE 50T, INCLUSIVE FORNECIMENTO DE ESTACA, EXCLUSIVE EMENDA</t>
  </si>
  <si>
    <t>CRAVAÇÃO DE ESTACA PRÉ-MOLDADA DE CONCRETO, DIMENSÃO (21X21)CM, COMPRESSÃO ADMISSÍVEL DE 60T, INCLUSIVE FORNECIMENTO DE ESTACA, EXCLUSIVE EMENDA</t>
  </si>
  <si>
    <t>CRAVAÇÃO DE ESTACA PRÉ-MOLDADA DE CONCRETO, DIMENSÃO (23X23)CM, COMPRESSÃO ADMISSÍVEL DE 70T, INCLUSIVE FORNECIMENTO DE ESTACA, EXCLUSIVE EMENDA</t>
  </si>
  <si>
    <t>CRAVAÇÃO DE ESTACA PRÉ-MOLDADA DE CONCRETO, DIMENSÃO (25X25)CM, COMPRESSÃO ADMISSÍVEL DE 85T, INCLUSIVE FORNECIMENTO DE ESTACA, EXCLUSIVE EMENDA</t>
  </si>
  <si>
    <t>CRAVAÇÃO DE ESTACA TRILHO DUPLO, TIPO TR-25, INCLUSIVE FORNECIMENTO, EXCLUSIVE EMENDA E CORTE DA ESTACA</t>
  </si>
  <si>
    <t>CRAVAÇÃO DE ESTACA TRILHO DUPLO, TIPO TR-32, INCLUSIVE FORNECIMENTO, EXCLUSIVE EMENDA E CORTE DA ESTACA</t>
  </si>
  <si>
    <t>CRAVAÇÃO DE ESTACA TRILHO DUPLO, TIPO TR-37, INCLUSIVE FORNECIMENTO, EXCLUSIVE EMENDA E CORTE DA ESTACA</t>
  </si>
  <si>
    <t>CRAVAÇÃO DE ESTACA TRILHO DUPLO, TIPO TR-45, INCLUSIVE FORNECIMENTO, EXCLUSIVE EMENDA E CORTE DA ESTACA</t>
  </si>
  <si>
    <t>CRAVAÇÃO DE ESTACA TRILHO DUPLO, TIPO TR-57, INCLUSIVE FORNECIMENTO, EXCLUSIVE EMENDA E CORTE DA ESTACA</t>
  </si>
  <si>
    <t>CRAVAÇÃO DE ESTACA TRILHO SIMPLES, TIPO TR-25, INCLUSIVE FORNECIMENTO, EXCLUSIVE EMENDA E CORTE DA ESTACA</t>
  </si>
  <si>
    <t>CRAVAÇÃO DE ESTACA TRILHO SIMPLES, TIPO TR-32, INCLUSIVE FORNECIMENTO, EXCLUSIVE EMENDA E CORTE DA ESTACA</t>
  </si>
  <si>
    <t>CRAVAÇÃO DE ESTACA TRILHO SIMPLES, TIPO TR-37, INCLUSIVE FORNECIMENTO, EXCLUSIVE EMENDA E CORTE DA ESTACA</t>
  </si>
  <si>
    <t>CRAVAÇÃO DE ESTACA TRILHO SIMPLES, TIPO TR-45, INCLUSIVE FORNECIMENTO, EXCLUSIVE EMENDA E CORTE DA ESTACA</t>
  </si>
  <si>
    <t>CRAVAÇÃO DE ESTACA TRILHO SIMPLES, TIPO TR-57, INCLUSIVE FORNECIMENTO, EXCLUSIVE EMENDA E CORTE DA ESTACA</t>
  </si>
  <si>
    <t>EMENDA DE ESTACA PRÉ-MOLDADA, INCLUSIVE ANEL/LUVA METÁLICO E SOLDA, EXCLUSIVE FORNECIMENTO DA ESTACA</t>
  </si>
  <si>
    <t>ED-29758</t>
  </si>
  <si>
    <t>EMENDA DE ESTACA TRILHO DUPLO, TIPO TR 25/32, INCLUSIVE SOLDA E REFORÇO, EXCLUSIVE FORNECIMENTO DA ESTACA</t>
  </si>
  <si>
    <t>ED-29760</t>
  </si>
  <si>
    <t>EMENDA DE ESTACA TRILHO DUPLO, TIPO TR 37/45/57, INCLUSIVE SOLDA E REFORÇO, EXCLUSIVE FORNECIMENTO DA ESTACA</t>
  </si>
  <si>
    <t>ED-29759</t>
  </si>
  <si>
    <t>EMENDA DE ESTACA TRILHO SIMPLES, TIPO TR 25/32, INCLUSIVE SOLDA E REFORÇO, EXCLUSIVE FORNECIMENTO DA ESTACA</t>
  </si>
  <si>
    <t>ED-29761</t>
  </si>
  <si>
    <t>EMENDA DE ESTACA TRILHO SIMPLES, TIPO TR 37/45/57, INCLUSIVE SOLDA E REFORÇO, EXCLUSIVE FORNECIMENTO DA ESTACA</t>
  </si>
  <si>
    <t>ESCAVAÇÃO MANUAL DE TUBULÃO A CÉU ABERTO, INCLUSIVE DESCARGA LATERAL</t>
  </si>
  <si>
    <t>EXECUÇÃO DE ESTACA TIPO HÉLICE CONTÍNUA, DIÂMETRO 30CM, INCLUSIVE AFASTAMENTO LATERAL, EXCLUSIVE ARMAÇÃO, CONCRETO ESTRUTURAL, TRANSPORTE E RETIRADA DO MATERIAL ESCAVADO</t>
  </si>
  <si>
    <t>EXECUÇÃO DE ESTACA TIPO HÉLICE CONTÍNUA, DIÂMETRO 40CM, INCLUSIVE AFASTAMENTO LATERAL, EXCLUSIVE ARMAÇÃO, CONCRETO ESTRUTURAL, TRANSPORTE E RETIRADA DO MATERIAL ESCAVADO</t>
  </si>
  <si>
    <t>EXECUÇÃO DE ESTACA TIPO HÉLICE CONTÍNUA, DIÂMETRO 50CM, INCLUSIVE AFASTAMENTO LATERAL, EXCLUSIVE ARMAÇÃO, CONCRETO ESTRUTURAL, TRANSPORTE E RETIRADA DO MATERIAL ESCAVADO</t>
  </si>
  <si>
    <t>EXECUÇÃO DE ESTACA TIPO HÉLICE CONTÍNUA, DIÂMETRO 60CM, INCLUSIVE AFASTAMENTO LATERAL, EXCLUSIVE ARMAÇÃO, CONCRETO ESTRUTURAL, TRANSPORTE E RETIRADA DO MATERIAL ESCAVADO</t>
  </si>
  <si>
    <t>EXECUÇÃO DE ESTACA TIPO HÉLICE CONTÍNUA, DIÂMETRO 80CM, INCLUSIVE AFASTAMENTO LATERAL, EXCLUSIVE ARMAÇÃO, CONCRETO ESTRUTURAL, TRANSPORTE E RETIRADA DO MATERIAL ESCAVADO</t>
  </si>
  <si>
    <t>EXECUÇÃO DE ESTACA TIPO STRAUSS, DIÂMETRO 25CM, EXCLUSIVE ARMAÇÃO E CONCRETO ESTRUTURAL</t>
  </si>
  <si>
    <t>EXECUÇÃO DE ESTACA TIPO STRAUSS, DIÂMETRO 25CM, EXCLUSIVE ARMAÇÃO, INCLUSIVE CONCRETO ESTRUTURAL, USINADO, COM FCK 20MPA, LANÇAMENTO, ADENSAMENTO E ACABAMENTO (FUNDAÇÃO)</t>
  </si>
  <si>
    <t>EXECUÇÃO DE ESTACA TIPO STRAUSS, DIÂMETRO 32CM, EXCLUSIVE ARMAÇÃO E CONCRETO ESTRUTURAL</t>
  </si>
  <si>
    <t>EXECUÇÃO DE ESTACA TIPO STRAUSS, DIÂMETRO 32CM, EXCLUSIVE ARMAÇÃO, INCLUSIVE CONCRETO ESTRUTURAL, USINADO, COM FCK 20MPA, LANÇAMENTO, ADENSAMENTO E ACABAMENTO (FUNDAÇÃO)</t>
  </si>
  <si>
    <t>EXECUÇÃO DE ESTACA TIPO STRAUSS, DIÂMETRO 38CM, EXCLUSIVE ARMAÇÃO E CONCRETO ESTRUTURAL</t>
  </si>
  <si>
    <t>EXECUÇÃO DE ESTACA TIPO STRAUSS, DIÂMETRO 38CM, EXCLUSIVE ARMAÇÃO, INCLUSIVE CONCRETO ESTRUTURAL, USINADO, COM FCK 20MPA, LANÇAMENTO, ADENSAMENTO E ACABAMENTO (FUNDAÇÃO)</t>
  </si>
  <si>
    <t>EXECUÇÃO DE ESTACA TIPO STRAUSS, DIÂMETRO 45CM, EXCLUSIVE ARMAÇÃO E CONCRETO ESTRUTURAL</t>
  </si>
  <si>
    <t xml:space="preserve">EXECUÇÃO DE ESTACA TIPO STRAUSS, DIÂMETRO 45CM, EXCLUSIVE ARMAÇÃO, INCLUSIVE CONCRETO ESTRUTURAL, USINADO, COM FCK 20MPA, LANÇAMENTO, ADENSAMENTO E ACABAMENTO (FUNDAÇÃO)
</t>
  </si>
  <si>
    <t>ED-29819</t>
  </si>
  <si>
    <t>MOBILIZAÇÃO E DESMOBILIZAÇÃO DE EQUIPAMENTO PARA ESTACA TIPO CRAVADA (CUSTO FIXO), INCLUSIVE CARGA E DESCARGA, EXCLUSIVE TRANSPORTE EM QUILÔMETRO RODADO (CUSTO VARIÁVEL)</t>
  </si>
  <si>
    <t>ED-29820</t>
  </si>
  <si>
    <t>MOBILIZAÇÃO E DESMOBILIZAÇÃO DE EQUIPAMENTO PARA ESTACA TIPO CRAVADA (CUSTO VARIÁVEL), EXCLUSIVE CUSTO FIXO DE TRANSPORTE</t>
  </si>
  <si>
    <t>ED-19753</t>
  </si>
  <si>
    <t>MOBILIZAÇÃO E DESMOBILIZAÇÃO DE EQUIPAMENTO PARA ESTACA TIPO HÉLICE CONTÍNUA  (CUSTO FIXO), INCLUSIVE CARGA E DESGARGA, EXCLUSIVE TRANSPORTE EM QUILÔMETRO RODADO (CUSTO VARIÁVEL)</t>
  </si>
  <si>
    <t>ED-19754</t>
  </si>
  <si>
    <t>MOBILIZAÇÃO E DESMOBILIZAÇÃO DE EQUIPAMENTO PARA ESTACA TIPO HÉLICE CONTÍNUA (CUSTO VARIÁVEL), EXCLUSIVE CUSTO FIXO DE TRANSPORTE</t>
  </si>
  <si>
    <t>ED-29821</t>
  </si>
  <si>
    <t>MOBILIZAÇÃO E DESMOBILIZAÇÃO DE EQUIPAMENTO PARA ESTACA TIPO STRAUSS (CUSTO FIXO), INCLUSIVE CARGA E DESCARGA, EXCLUSIVE TRANSPORTE EM QUILÔMETRO RODADO (CUSTO VARIÁVEL)</t>
  </si>
  <si>
    <t>ED-29822</t>
  </si>
  <si>
    <t>MOBILIZAÇÃO E DESMOBILIZAÇÃO DE EQUIPAMENTO PARA ESTACA TIPO STRAUSS (CUSTO VARIÁVEL), EXCLUSIVE CUSTO FIXO DE TRANSPORTE</t>
  </si>
  <si>
    <t>ED-29817</t>
  </si>
  <si>
    <t>MOBILIZAÇÃO E DESMOBILIZAÇÃO DE EQUIPAMENTO PARA ESTACA TIPO TRADO ROTATIVO (CUSTO FIXO), INCLUSIVE CARGA E DESCARGA, EXCLUSIVE TRANSPORTE EM QUILÔMETRO RODADO (CUSTO VARIÁVEL)</t>
  </si>
  <si>
    <t>ED-29818</t>
  </si>
  <si>
    <t>MOBILIZAÇÃO E DESMOBILIZAÇÃO DE EQUIPAMENTO PARA ESTACA TIPO TRADO ROTATIVO (CUSTO VARIÁVEL), EXCLUSIVE CUSTO FIXO DE TRANSPORTE</t>
  </si>
  <si>
    <t>ED-29802</t>
  </si>
  <si>
    <t>PERFURAÇÃO MECÂNICA DE ESTACA TIPO TRADO ROTATIVO, INCLUSIVE AFASTAMENTO LATERAL, EXCLUSIVE ARMAÇÃO, CONCRETO ESTRUTURAL, TRANSPORTE E RETIRADA DO MATERIAL ESCAVADO</t>
  </si>
  <si>
    <t>FORNECIMENTO DE CONCRETO ESTRUTURAL, USINADO BOMBEADO, COM FCK 20MPA, INCLUSIVE LANÇAMENTO, ADENSAMENTO E ACABAMENTO (FUNDAÇÃO)</t>
  </si>
  <si>
    <t>FORNECIMENTO DE CONCRETO ESTRUTURAL, USINADO BOMBEADO, COM FCK 25MPA, INCLUSIVE LANÇAMENTO, ADENSAMENTO E ACABAMENTO (FUNDAÇÃO)</t>
  </si>
  <si>
    <t>FORNECIMENTO DE CONCRETO ESTRUTURAL, USINADO BOMBEADO, COM FCK 30MPA, INCLUSIVE LANÇAMENTO, ADENSAMENTO E ACABAMENTO (FUNDAÇÃO)</t>
  </si>
  <si>
    <t>FORNECIMENTO DE CONCRETO ESTRUTURAL, USINADO BOMBEADO, COM FCK 35MPA, INCLUSIVE LANÇAMENTO, ADENSAMENTO E ACABAMENTO (FUNDAÇÃO)</t>
  </si>
  <si>
    <t>FORNECIMENTO DE CONCRETO ESTRUTURAL, USINADO BOMBEADO, COM FCK 40MPA, INCLUSIVE LANÇAMENTO, ADENSAMENTO E ACABAMENTO (FUNDAÇÃO)</t>
  </si>
  <si>
    <t>FORNECIMENTO DE CONCRETO ESTRUTURAL, USINADO, COM FCK 20MPA, INCLUSIVE LANÇAMENTO, ADENSAMENTO E ACABAMENTO (FUNDAÇÃO)</t>
  </si>
  <si>
    <t>FORNECIMENTO DE CONCRETO ESTRUTURAL, USINADO, COM FCK 25MPA, INCLUSIVE LANÇAMENTO, ADENSAMENTO E ACABAMENTO (FUNDAÇÃO)</t>
  </si>
  <si>
    <t>FORNECIMENTO DE CONCRETO ESTRUTURAL, USINADO, COM FCK 30MPA, INCLUSIVE LANÇAMENTO, ADENSAMENTO E ACABAMENTO (FUNDAÇÃO)</t>
  </si>
  <si>
    <t>FORNECIMENTO DE CONCRETO ESTRUTURAL, USINADO, COM FCK 35MPA, INCLUSIVE LANÇAMENTO, ADENSAMENTO E ACABAMENTO (FUNDAÇÃO)</t>
  </si>
  <si>
    <t>FORNECIMENTO DE CONCRETO ESTRUTURAL, USINADO, COM FCK 40MPA, INCLUSIVE LANÇAMENTO, ADENSAMENTO E ACABAMENTO (FUNDAÇÃO)</t>
  </si>
  <si>
    <t>FORNECIMENTO DE CONCRETO NÃO ESTRUTURAL, USINADO, COM FCK 10MPA, INCLUSIVE LANÇAMENTO, ADENSAMENTO E ACABAMENTO (FUNDAÇÃO)</t>
  </si>
  <si>
    <t>FORNECIMENTO DE CONCRETO NÃO ESTRUTURAL, USINADO, COM FCK 15MPA, INCLUSIVE LANÇAMENTO, ADENSAMENTO E ACABAMENTO (FUNDAÇÃO)</t>
  </si>
  <si>
    <t>FORNECIMENTO DE CONCRETO ESTRUTURAL, PREPARADO EM OBRA COM BETONEIRA, COM FCK 20MPA, INCLUSIVE LANÇAMENTO, ADENSAMENTO E ACABAMENTO (FUNDAÇÃO)</t>
  </si>
  <si>
    <t>FORNECIMENTO DE CONCRETO ESTRUTURAL, PREPARADO EM OBRA COM BETONEIRA, COM FCK 25MPA, INCLUSIVE LANÇAMENTO, ADENSAMENTO E ACABAMENTO (FUNDAÇÃO)</t>
  </si>
  <si>
    <t>FORNECIMENTO DE CONCRETO ESTRUTURAL, PREPARADO EM OBRA COM BETONEIRA, COM FCK 30MPA, INCLUSIVE LANÇAMENTO, ADENSAMENTO E ACABAMENTO (FUNDAÇÃO)</t>
  </si>
  <si>
    <t>FORNECIMENTO DE CONCRETO ESTRUTURAL, PREPARADO EM OBRA COM BETONEIRA, COM FCK 35MPA, INCLUSIVE LANÇAMENTO, ADENSAMENTO E ACABAMENTO (FUNDAÇÃO)</t>
  </si>
  <si>
    <t>FORNECIMENTO DE CONCRETO ESTRUTURAL, PREPARADO EM OBRA COM BETONEIRA, COM FCK 40MPA, INCLUSIVE LANÇAMENTO, ADENSAMENTO E ACABAMENTO (FUNDAÇÃO)</t>
  </si>
  <si>
    <t>FORNECIMENTO DE CONCRETO NÃO ESTRUTURAL, PREPARADO EM OBRA COM BETONEIRA, COM FCK 10MPA, INCLUSIVE LANÇAMENTO, ADENSAMENTO E ACABAMENTO (FUNDAÇÃO)</t>
  </si>
  <si>
    <t>FORNECIMENTO DE CONCRETO NÃO ESTRUTURAL, PREPARADO EM OBRA COM BETONEIRA, COM FCK 13,5MPA, INCLUSIVE LANÇAMENTO, ADENSAMENTO E ACABAMENTO (FUNDAÇÃO)</t>
  </si>
  <si>
    <t>FORNECIMENTO DE CONCRETO NÃO ESTRUTURAL, PREPARADO EM OBRA COM BETONEIRA, COM FCK 15MPA, INCLUSIVE LANÇAMENTO, ADENSAMENTO E ACABAMENTO (FUNDAÇÃO)</t>
  </si>
  <si>
    <t>FORNECIMENTO DE CONCRETO NÃO ESTRUTURAL, PREPARADO EM OBRA COM BETONEIRA, COM FCK 18MPA, INCLUSIVE LANÇAMENTO, ADENSAMENTO E ACABAMENTO (FUNDAÇÃO)</t>
  </si>
  <si>
    <t>FORNECIMENTO DE CONCRETO NÃO ESTRUTURAL, PREPARADO EM OBRA COM BETONEIRA, COM FCK 9MPA, INCLUSIVE LANÇAMENTO, ADENSAMENTO E ACABAMENTO (FUNDAÇÃO)</t>
  </si>
  <si>
    <t>CONCRETO CICLÓPICO, FCK 15MPA, PREPARADO EM OBRA COM BETONEIRA, COM ADIÇÃO DE 30% DE PEDRA DE MÃO, INCLUSIVE LANÇAMENTO, ADENSAMENTO E ACABAMENTO</t>
  </si>
  <si>
    <t>CONCRETO CICLÓPICO, TRAÇO 1:3:6, PREPARADO EM OBRA COM BETONEIRA, COM ADIÇÃO DE 30% DE PEDRA DE MÃO, INCLUSIVE LANÇAMENTO, ADENSAMENTO E ACABAMENTO</t>
  </si>
  <si>
    <t>CONCRETO CICLÓPICO, TRAÇO 1:4:8, PREPARADO EM OBRA COM BETONEIRA, COM ADIÇÃO DE 30% DE PEDRA DE MÃO, INCLUSIVE LANÇAMENTO, ADENSAMENTO E ACABAMENTO</t>
  </si>
  <si>
    <t>LASTRO DE AREIA, INCLUSIVE ADENSAMENTO E APILOAMENTO MANUAL</t>
  </si>
  <si>
    <t>LASTRO DE BRITA COM PEDRA BRITADA NÚMERO 2 E 3, INCLUSIVE ADENSAMENTO E APILOAMENTO MANUAL</t>
  </si>
  <si>
    <t>ENROCAMENTO MANUAL COM PEDRA DE MÃO ARRUMADA, INCLUSIVE FORNECIMENTO, EXCLUSIVE REJUNTAMENTO COM ARGAMASSA</t>
  </si>
  <si>
    <t>ENROCAMENTO MANUAL COM PEDRA DE MÃO JOGADA, INCLUSIVE FORNECIMENTO</t>
  </si>
  <si>
    <t>ED-29582</t>
  </si>
  <si>
    <t>ARMADURA DE TELA DE AÇO CA-60, SOLDADA TIPO Q-138, DIÂMETRO Ø4,2MM, TRAMA COM DIMENSÃO (100X100)MM, INCLUSIVE ESPAÇADOR, EXCLUSIVE CONCRETO</t>
  </si>
  <si>
    <t>ED-29563</t>
  </si>
  <si>
    <t>ARMADURA DE TELA DE AÇO CA-60, SOLDADA TIPO Q-61, DIÂMETRO Ø3,4MM, TRAMA COM DIMENSÃO (150X150)MM, INCLUSIVE ESPAÇADOR, EXCLUSIVE CONCRETO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</si>
  <si>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</si>
  <si>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</si>
  <si>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</si>
  <si>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</si>
  <si>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ED-29551</t>
  </si>
  <si>
    <t>CORTE, DOBRA E MONTAGEM DE AÇO CA-50, DIÂMETRO 10MM, INCLUSIVE ESPAÇADOR</t>
  </si>
  <si>
    <t>ED-29552</t>
  </si>
  <si>
    <t>CORTE, DOBRA E MONTAGEM DE AÇO CA-50, DIÂMETRO 12,5MM, INCLUSIVE ESPAÇADOR</t>
  </si>
  <si>
    <t>ED-29553</t>
  </si>
  <si>
    <t>CORTE, DOBRA E MONTAGEM DE AÇO CA-50, DIÂMETRO 16MM, INCLUSIVE ESPAÇADOR</t>
  </si>
  <si>
    <t>CORTE, DOBRA E MONTAGEM DE AÇO CA-50, DIÂMETRO (16,0MM A 25,0MM), INCLUSIVE ESPAÇADOR</t>
  </si>
  <si>
    <t>ED-29554</t>
  </si>
  <si>
    <t>CORTE, DOBRA E MONTAGEM DE AÇO CA-50, DIÂMETRO 20MM, INCLUSIVE ESPAÇADOR</t>
  </si>
  <si>
    <t>ED-29555</t>
  </si>
  <si>
    <t>CORTE, DOBRA E MONTAGEM DE AÇO CA-50, DIÂMETRO 25MM, INCLUSIVE ESPAÇADOR</t>
  </si>
  <si>
    <t>CORTE, DOBRA E MONTAGEM DE AÇO CA-50, DIÂMETRO (6,3MM A 12,5MM), INCLUSIVE ESPAÇADOR</t>
  </si>
  <si>
    <t>ED-29549</t>
  </si>
  <si>
    <t>CORTE, DOBRA E MONTAGEM DE AÇO CA-50, DIÂMETRO 6,3MM, INCLUSIVE ESPAÇADOR</t>
  </si>
  <si>
    <t>ED-29550</t>
  </si>
  <si>
    <t>CORTE, DOBRA E MONTAGEM DE AÇO CA-50, DIÂMETRO 8MM, INCLUSIVE ESPAÇADOR</t>
  </si>
  <si>
    <t>CORTE, DOBRA E MONTAGEM DE AÇO CA-50/60, INCLUSIVE ESPAÇADOR</t>
  </si>
  <si>
    <t>CORTE, DOBRA E MONTAGEM DE AÇO CA-60, DIÂMETRO (4,2MM A 5,0MM), INCLUSIVE ESPAÇADOR</t>
  </si>
  <si>
    <t>ED-29547</t>
  </si>
  <si>
    <t>CORTE, DOBRA E MONTAGEM DE AÇO CA-60, DIÂMETRO 4,2MM, INCLUSIVE ESPAÇADOR</t>
  </si>
  <si>
    <t>ED-29548</t>
  </si>
  <si>
    <t>CORTE, DOBRA E MONTAGEM DE AÇO CA-60, DIÂMETRO 5MM, INCLUSIVE ESPAÇADOR</t>
  </si>
  <si>
    <t>FÔRMA E DESFORMA DE COMPENSADO PLASTIFICADO, ESP. 12MM, REAPROVEITAMENTO (3X), EXCLUSIVE ESCORAMENTO</t>
  </si>
  <si>
    <t>FÔRMA E DESFORMA DE COMPENSADO PLASTIFICADO, ESP. 12MM, REAPROVEITAMENTO (5X), EXCLUSIVE ESCORAMENTO</t>
  </si>
  <si>
    <t>FÔRMA E DESFORMA DE COMPENSADO PLASTIFICADO, ESP. 14MM, REAPROVEITAMENTO (5X), EXCLUSIVE ESCORAMENTO</t>
  </si>
  <si>
    <t>FÔRMA E DESFORMA DE COMPENSADO RESINADO, ESP. 10MM, REAPROVEITAMENTO (3X), EXCLUSIVE ESCORAMENTO</t>
  </si>
  <si>
    <t>FÔRMA E DESFORMA DE COMPENSADO RESINADO, ESP. 12MM, REAPROVEITAMENTO (3X), EXCLUSIVE ESCORAMENTO</t>
  </si>
  <si>
    <t>FÔRMA E DESFORMA DE COMPENSADO RESINADO, ESP. 14MM, REAPROVEITAMENTO (3X), EXCLUSIVE ESCORAMENTO</t>
  </si>
  <si>
    <t>FÔRMA E DESFORMA DE MADEIRA PARA ESTRUTURA EM CURVA COM TÁBUA, SARRAFO E COMPENSADO RESINADO NAVAL, ESP. 6MM, REAPROVEITAMENTO (2X), EXCLUSIVE ESCORAMENTO</t>
  </si>
  <si>
    <t>FÔRMA E DESFORMA DE MADEIRA PARA ESTRUTURA EM CURVA COM TÁBUA, SARRAFO E COMPENSADO RESINADO NAVAL, ESP. 6MM, REAPROVEITAMENTO (3X), EXCLUSIVE ESCORAMENTO</t>
  </si>
  <si>
    <t>FÔRMA E DESFORMA DE MADEIRA PARA ESTRUTURA EM CURVA COM TÁBUA, SARRAFO E COMPENSADO RESINADO NAVAL, ESP. 6MM, REAPROVEITAMENTO (5X), EXCLUSIVE ESCORAMENTO</t>
  </si>
  <si>
    <t>FÔRMA E DESFORMA DE TÁBUA E SARRAFO, REAPROVEITAMENTO (3X), EXCLUSIVE ESCORAMENTO</t>
  </si>
  <si>
    <t>FÔRMA E DESFORMA DE TÁBUA E SARRAFO, REAPROVEITAMENTO (5X), EXCLUSIVE ESCORAMENTO</t>
  </si>
  <si>
    <t>FÔRMA E DESFORMA PARA CORTINA DE CONCRETO OU PAREDE ESTRUTURAL (VIGA-PAREDE), ALTURA MÁXIMA DE 360CM, COM CHAPA DE COMPENSADO PLASTIFICADO, ESP. 18MM, REAPROVEITAMENTO (3X), INCLUSIVE TRAVAMENTO COM TIRANTES EM ARAME E ESCORA PARA PRUMO EM MADEIRA</t>
  </si>
  <si>
    <t>FÔRMA E DESFORMA PARA LAJE NERVURADA COM CUBETA E ASSOALHO EM COMPENSADO PLASTIFICADO, ESP. 14MM, ALTURA DE (200 ATÉ 310)CM, REAPROVEITAMENTO (10X), INCLUSIVE CIMBRAMENTO</t>
  </si>
  <si>
    <t>FÔRMA E DESFORMA PARA LAJE NERVURADA COM CUBETA E ASSOALHO EM COMPENSADO PLASTIFICADO, ESP. 14MM, ALTURA DE (311 ATÉ 450)CM, REAPROVEITAMENTO (10X), INCLUSIVE CIMBRAMENTO</t>
  </si>
  <si>
    <t>FORNECIMENTO DE CONCRETO ESTRUTURAL, USINADO BOMBEADO, COM FCK 20MPA, INCLUSIVE LANÇAMENTO, ADENSAMENTO E ACABAMENTO</t>
  </si>
  <si>
    <t>FORNECIMENTO DE CONCRETO ESTRUTURAL, USINADO BOMBEADO, COM FCK 25MPA, INCLUSIVE LANÇAMENTO, ADENSAMENTO E ACABAMENTO</t>
  </si>
  <si>
    <t>FORNECIMENTO DE CONCRETO ESTRUTURAL, USINADO BOMBEADO, COM FCK 30MPA, INCLUSIVE LANÇAMENTO, ADENSAMENTO E ACABAMENTO</t>
  </si>
  <si>
    <t>FORNECIMENTO DE CONCRETO ESTRUTURAL, USINADO BOMBEADO, COM FCK 35MPA, INCLUSIVE LANÇAMENTO, ADENSAMENTO E ACABAMENTO</t>
  </si>
  <si>
    <t>FORNECIMENTO DE CONCRETO ESTRUTURAL, USINADO BOMBEADO, COM FCK 40MPA, INCLUSIVE LANÇAMENTO, ADENSAMENTO E ACABAMENTO</t>
  </si>
  <si>
    <t>FORNECIMENTO DE CONCRETO ESTRUTURAL, USINADO BOMBEADO, COM FCK 45MPA, INCLUSIVE LANÇAMENTO, ADENSAMENTO E ACABAMENTO</t>
  </si>
  <si>
    <t>FORNECIMENTO DE CONCRETO ESTRUTURAL, USINADO, COM FCK 20MPA, INCLUSIVE LANÇAMENTO, ADENSAMENTO E ACABAMENTO</t>
  </si>
  <si>
    <t>FORNECIMENTO DE CONCRETO ESTRUTURAL, USINADO, COM FCK 25MPA, INCLUSIVE LANÇAMENTO, ADENSAMENTO E ACABAMENTO</t>
  </si>
  <si>
    <t>FORNECIMENTO DE CONCRETO ESTRUTURAL, USINADO, COM FCK 30MPA, INCLUSIVE LANÇAMENTO, ADENSAMENTO E ACABAMENTO</t>
  </si>
  <si>
    <t>FORNECIMENTO DE CONCRETO ESTRUTURAL, USINADO, COM FCK 35MPA, INCLUSIVE LANÇAMENTO, ADENSAMENTO E ACABAMENTO</t>
  </si>
  <si>
    <t>FORNECIMENTO DE CONCRETO ESTRUTURAL, USINADO, COM FCK 40MPA, INCLUSIVE LANÇAMENTO, ADENSAMENTO E ACABAMENTO</t>
  </si>
  <si>
    <t>FORNECIMENTO DE CONCRETO ESTRUTURAL, USINADO, COM FCK 45MPA, INCLUSIVE LANÇAMENTO, ADENSAMENTO E ACABAMENTO</t>
  </si>
  <si>
    <t>FORNECIMENTO DE CONCRETO NÃO ESTRUTURAL, USINADO, COM FCK 10MPA, INCLUSIVE LANÇAMENTO, ADENSAMENTO E ACABAMENTO</t>
  </si>
  <si>
    <t>FORNECIMENTO DE CONCRETO NÃO ESTRUTURAL, USINADO, COM FCK 15MPA, INCLUSIVE LANÇAMENTO, ADENSAMENTO E ACABAMENTO</t>
  </si>
  <si>
    <t>FORNECIMENTO DE CONCRETO ESTRUTURAL, USINADO BOMBEADO, AUTO-ADENSÁVEL, COM FCK 20MPA, INCLUSIVE LANÇAMENTO E ACABAMENTO</t>
  </si>
  <si>
    <t>FORNECIMENTO DE CONCRETO ESTRUTURAL, USINADO BOMBEADO, AUTO-ADENSÁVEL, COM FCK 25MPA, INCLUSIVE LANÇAMENTO E ACABAMENTO</t>
  </si>
  <si>
    <t>FORNECIMENTO DE CONCRETO ESTRUTURAL, USINADO BOMBEADO, AUTO-ADENSÁVEL, COM FCK 30MPA, INCLUSIVE LANÇAMENTO E ACABAMENTO</t>
  </si>
  <si>
    <t>FORNECIMENTO DE CONCRETO ESTRUTURAL, USINADO BOMBEADO, AUTO-ADENSÁVEL, COM FCK 35MPA, INCLUSIVE LANÇAMENTO E ACABAMENTO</t>
  </si>
  <si>
    <t>FORNECIMENTO DE CONCRETO ESTRUTURAL, USINADO BOMBEADO, AUTO-ADENSÁVEL, COM FCK 40MPA, INCLUSIVE LANÇAMENTO E ACABAMENTO</t>
  </si>
  <si>
    <t>FORNECIMENTO DE CONCRETO ESTRUTURAL, USINADO BOMBEADO, AUTO-ADENSÁVEL, COM FCK 45MPA, INCLUSIVE LANÇAMENTO E ACABAMENTO</t>
  </si>
  <si>
    <t>FORNECIMENTO DE CONCRETO ESTRUTURAL, PREPARADO EM OBRA, COM FCK 20MPA, INCLUSIVE LANÇAMENTO, ADENSAMENTO E ACABAMENTO</t>
  </si>
  <si>
    <t>FORNECIMENTO DE CONCRETO ESTRUTURAL, PREPARADO EM OBRA, COM FCK 25MPA, INCLUSIVE LANÇAMENTO, ADENSAMENTO E ACABAMENTO</t>
  </si>
  <si>
    <t>FORNECIMENTO DE CONCRETO ESTRUTURAL, PREPARADO EM OBRA, COM FCK 30MPA, INCLUSIVE LANÇAMENTO, ADENSAMENTO E ACABAMENTO</t>
  </si>
  <si>
    <t>FORNECIMENTO DE CONCRETO ESTRUTURAL, PREPARADO EM OBRA, COM FCK 35MPA, INCLUSIVE LANÇAMENTO, ADENSAMENTO E ACABAMENTO</t>
  </si>
  <si>
    <t>FORNECIMENTO DE CONCRETO ESTRUTURAL, PREPARADO EM OBRA, COM FCK 40MPA, INCLUSIVE LANÇAMENTO, ADENSAMENTO E ACABAMENTO</t>
  </si>
  <si>
    <t>FORNECIMENTO DE CONCRETO NÃO ESTRUTURAL, PREPARADO EM OBRA COM BETONEIRA, COM FCK 10MPA, INCLUSIVE LANÇAMENTO, ADENSAMENTO E ACABAMENTO</t>
  </si>
  <si>
    <t>FORNECIMENTO DE CONCRETO NÃO ESTRUTURAL, PREPARADO EM OBRA COM BETONEIRA, COM FCK 13,5MPA, INCLUSIVE LANÇAMENTO, ADENSAMENTO E ACABAMENTO</t>
  </si>
  <si>
    <t>FORNECIMENTO DE CONCRETO NÃO ESTRUTURAL, PREPARADO EM OBRA COM BETONEIRA, COM FCK 15MPA, INCLUSIVE LANÇAMENTO, ADENSAMENTO E ACABAMENTO</t>
  </si>
  <si>
    <t>FORNECIMENTO DE CONCRETO NÃO ESTRUTURAL, PREPARADO EM OBRA COM BETONEIRA, COM FCK 18MPA, INCLUSIVE LANÇAMENTO, ADENSAMENTO E ACABAMENTO</t>
  </si>
  <si>
    <t>FORNECIMENTO DE CONCRETO NÃO ESTRUTURAL, PREPARADO EM OBRA COM BETONEIRA, COM FCK 9MPA, INCLUSIVE LANÇAMENTO, ADENSAMENTO E ACABAMENTO</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</si>
  <si>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</si>
  <si>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</si>
  <si>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</si>
  <si>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</si>
  <si>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</si>
  <si>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</si>
  <si>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</si>
  <si>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</si>
  <si>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</si>
  <si>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</si>
  <si>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LAJE PRÉ-MOLDADA UNIDIRECIONAL COM LAJOTA CERÂMICA, CAPEAMENTO DE 4CM, SOBRECARGA DE 100KG/M2, ALTURA TOTAL DE 11CM E VÃO LIVRE MÁXIMO DE 3M, INCLUSIVE CONCRETO ESTRUTURAL, USINADO BOMBEADO COM FCK DE 20MPA, EXCLUSIVE TELA ARMADA E CIMBRAMENTO</t>
  </si>
  <si>
    <t>LAJE PRÉ-MOLDADA UNIDIRECIONAL COM LAJOTA CERÂMICA, CAPEAMENTO DE 4CM, SOBRECARGA DE 100KG/M2, ALTURA TOTAL DE 11CM E VÃO LIVRE MÁXIMO DE 4M, INCLUSIVE CONCRETO ESTRUTURAL, USINADO BOMBEADO COM FCK DE 20MPA, EXCLUSIVE TELA ARMADA E CIMBRAMENTO</t>
  </si>
  <si>
    <t>LAJE PRÉ-MOLDADA UNIDIRECIONAL COM LAJOTA CERÂMICA, CAPEAMENTO DE 4CM, SOBRECARGA DE 100KG/M2, ALTURA TOTAL DE 11CM E VÃO LIVRE MÁXIMO DE 5M, INCLUSIVE CONCRETO ESTRUTURAL, USINADO BOMBEADO COM FCK DE 20MPA, EXCLUSIVE TELA ARMADA E CIMBRAMENTO</t>
  </si>
  <si>
    <t>LAJE PRÉ-MOLDADA UNIDIRECIONAL COM LAJOTA CERÂMICA, CAPEAMENTO DE 4CM, SOBRECARGA DE 200KG/M2, ALTURA TOTAL DE 11CM E VÃO LIVRE MÁXIMO DE 3M, INCLUSIVE CONCRETO ESTRUTURAL, USINADO BOMBEADO COM FCK DE 20MPA, EXCLUSIVE TELA ARMADA E CIMBRAMENTO</t>
  </si>
  <si>
    <t>LAJE PRÉ-MOLDADA UNIDIRECIONAL COM LAJOTA CERÂMICA, CAPEAMENTO DE 4CM, SOBRECARGA DE 200KG/M2, ALTURA TOTAL DE 11CM E VÃO LIVRE MÁXIMO DE 4M, INCLUSIVE CONCRETO ESTRUTURAL, USINADO BOMBEADO COM FCK DE 20MPA, EXCLUSIVE TELA ARMADA E CIMBRAMENTO</t>
  </si>
  <si>
    <t>LAJE PRÉ-MOLDADA UNIDIRECIONAL COM LAJOTA CERÂMICA, CAPEAMENTO DE 4CM, SOBRECARGA DE 200KG/M2, ALTURA TOTAL DE 11CM E VÃO LIVRE MÁXIMO DE 5M, INCLUSIVE CONCRETO ESTRUTURAL, USINADO BOMBEADO COM FCK DE 20MPA, EXCLUSIVE TELA ARMADA E CIMBRAMENTO</t>
  </si>
  <si>
    <t>LAJE PRÉ-MOLDADA UNIDIRECIONAL COM LAJOTA CERÂMICA, CAPEAMENTO DE 4CM, SOBRECARGA DE 300KG/M2, ALTURA TOTAL DE 11CM E VÃO LIVRE MÁXIMO DE 3M, INCLUSIVE CONCRETO ESTRUTURAL, USINADO BOMBEADO COM FCK DE 20MPA, EXCLUSIVE TELA ARMADA E CIMBRAMENTO</t>
  </si>
  <si>
    <t>LAJE PRÉ-MOLDADA UNIDIRECIONAL COM LAJOTA CERÂMICA, CAPEAMENTO DE 4CM, SOBRECARGA DE 300KG/M2, ALTURA TOTAL DE 11CM E VÃO LIVRE MÁXIMO DE 4M, INCLUSIVE CONCRETO ESTRUTURAL, USINADO BOMBEADO COM FCK DE 20MPA, EXCLUSIVE TELA ARMADA E CIMBRAMENTO</t>
  </si>
  <si>
    <t>LAJE PRÉ-MOLDADA UNIDIRECIONAL COM LAJOTA CERÂMICA, CAPEAMENTO DE 4CM, SOBRECARGA DE 300KG/M2, ALTURA TOTAL DE 11CM E VÃO LIVRE MÁXIMO DE 5M, INCLUSIVE CONCRETO ESTRUTURAL, USINADO BOMBEADO COM FCK DE 20MPA, EXCLUSIVE TELA ARMADA E CIMBRAMENTO</t>
  </si>
  <si>
    <t>POLIMENTO MECANIZADO DE SUPERFÍCIE EM CONCRETO, INCLUSIVE ACABAMENTO DE CONCRETAGEM EM NIVELAMENTO A LASER (NÍVEL ZERO)</t>
  </si>
  <si>
    <t>ED-29621</t>
  </si>
  <si>
    <t>APLICAÇÃO DE GRAUTE FLUIDO INDUSTRIALIZADO, PARA ANCORAGENS E/OU RECUPERAÇÃO EM PEÇAS ESTRUTURAIS E USO EM GERAL, INCLUSIVE PREPARO EM BETONEIRA E LANÇAMENTO</t>
  </si>
  <si>
    <t>ANCORAGEM DE BARRAS DE AÇO COM CHUMBADOR QUÍMICO À BASE DE RESINA POLIÉSTER, EXCLUSIVE FORNECIMENTO DE BARRA</t>
  </si>
  <si>
    <t>DM3</t>
  </si>
  <si>
    <t>ESCARIFICAÇÃO MANUAL EM PEÇA DE CONCRETO, COM PROFUNDIDADE MÁXIMA DE ATÉ 3CM, INCLUSIVE LIMPEZA DA SEÇÃO ESCARIFICADA, TRANSPORTE E RETIRADA DO MATERIAL DEMOLIDO, EXCLUSIVE RECOMPOSIÇÃO EM ARGAMASSA OU CONCRETO</t>
  </si>
  <si>
    <t>LIXAMENTO MECANIZADO DA ARMADURA COM ESCOVA CIRCULAR, EXCLUSIVE REFORÇO EM ARMADURA, PROTEÇÃO DE ARMADURA E RECOMPOSIÇÃO EM ARGAMASSA OU CONCRETO</t>
  </si>
  <si>
    <t>PROTEÇÃO DE ARMADURA CORROÍDA POR AÇÃO DE CLORETOS, COM TINTA DE ALTO TEOR DE ZINCO, EXCLUSIVE RECOMPOSIÇÃO EM ARGAMASSA OU CONCRETO</t>
  </si>
  <si>
    <t>ED-29678</t>
  </si>
  <si>
    <t>REFORÇO ESTRUTURAL COM EMENDA POR SOLDA, PARA RECONSTITUIÇÃO DA SEÇÃO DA ARMADURA, EXCLUSIVE RECOMPOSIÇÃO EM ARGAMASSA OU CONCRETO</t>
  </si>
  <si>
    <t>REFORÇO ESTRUTURAL COM EMENDA POR TRANSPASSE, PARA RECONSTITUIÇÃO DA SEÇÃO DA ARMADURA, EXCLUSIVE RECOMPOSIÇÃO EM ARGAMASSA OU CONCRETO</t>
  </si>
  <si>
    <t>ED-29453</t>
  </si>
  <si>
    <t>ED-29451</t>
  </si>
  <si>
    <t>FERRAGENS PARA MÓDULO DE JANELA DE ALUMÍNIO MÁXIM-AR, INCLUSIVE FECHO E BRAÇO, FORNECIMENTO E INSTALAÇÃO, EXCLUSIVE JANELA</t>
  </si>
  <si>
    <t>ED-29484</t>
  </si>
  <si>
    <t>JANELA EM ALUMÍNIO DE CORRER COM 2 FOLHAS, LINHA 25/SUPREMA, ACABAMENTO ANODIZADO NATURAL, INCLUSIVE PERFIS, VIDRO 4MM E INSTALAÇÃO, EXCLUSIVE FERRAGENS PARA JANELA DE ALUMÍNIO DE CORRER</t>
  </si>
  <si>
    <t>ED-29483</t>
  </si>
  <si>
    <t>JANELA EM ALUMÍNIO FIXA COMPLETA, LINHA 25/SUPREMA, ACABAMENTO ANODIZADO NATURAL, INCLUSIVE PERFIS E VIDRO LISO 4MM E INSTALAÇÃO</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</si>
  <si>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</si>
  <si>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</si>
  <si>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</si>
  <si>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</si>
  <si>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ED-29452</t>
  </si>
  <si>
    <t>FERRAGENS PARA PORTA DE ALUMÍNIO DE ABRIR DE UMA (1) FOLHA, INCLUSIVE FECHADURA E DOBRADIÇAS, FORNECIMENTO E INSTALAÇÃO, EXCLUSIVE PORTA</t>
  </si>
  <si>
    <t>ED-29454</t>
  </si>
  <si>
    <t>ED-29485</t>
  </si>
  <si>
    <t>PORTA EM ALUMÍNIO DE CORRER COM 2 FOLHAS (120X210)CM COMPLETA, LINHA 25/SUPREMA, ACABAMENTO ANODIZADO NATURAL, INCLUSIVE PERFIS, VIDRO, FERRAGENS E INSTALAÇÃO</t>
  </si>
  <si>
    <t>ED-29486</t>
  </si>
  <si>
    <t>PORTA EM ALUMÍNIO DE CORRER COM 2 FOLHAS (140X210)CM COMPLETA, LINHA 25/SUPREMA, ACABAMENTO ANODIZADO NATURAL, INCLUSIVE PERFIS, VIDRO, FERRAGENS E INSTALAÇÃO</t>
  </si>
  <si>
    <t>ED-29487</t>
  </si>
  <si>
    <t>PORTA EM ALUMÍNIO DE CORRER COM 2 FOLHAS (160X210)CM COMPLETA, LINHA 25/SUPREMA, ACABAMENTO ANODIZADO NATURAL, INCLUSIVE PERFIS, VIDRO, FERRAGENS E INSTALAÇÃO</t>
  </si>
  <si>
    <t>ED-29477</t>
  </si>
  <si>
    <t>PORTA VENEZIANA EM ALUMÍNIO DE ABRIR (60X210)CM COMPLETA, LINHA 25/SUPREMA, ACABAMENTO ANODIZADO NATURAL, INCLUSIVE PERFIS, FERRAGENS E INSTALAÇÃO</t>
  </si>
  <si>
    <t>ED-29478</t>
  </si>
  <si>
    <t>PORTA VENEZIANA EM ALUMÍNIO DE ABRIR (70X210)CM COMPLETA, LINHA 25/SUPREMA, ACABAMENTO ANODIZADO NATURAL, INCLUSIVE PERFIS, FERRAGENS E INSTALAÇÃO</t>
  </si>
  <si>
    <t>ED-29479</t>
  </si>
  <si>
    <t>PORTA VENEZIANA EM ALUMÍNIO DE ABRIR (80X210)CM COMPLETA, LINHA 25/SUPREMA, ACABAMENTO ANODIZADO NATURAL, INCLUSIVE PERFIS, FERRAGENS E INSTALAÇÃO</t>
  </si>
  <si>
    <t>ED-29480</t>
  </si>
  <si>
    <t>PORTA VENEZIANA EM ALUMÍNIO DE ABRIR (90X210)CM COMPLETA, LINHA 25/SUPREMA, ACABAMENTO ANODIZADO NATURAL, INCLUSIVE PERFIS, FERRAGENS E INSTALAÇÃO</t>
  </si>
  <si>
    <t>PINTURA ESMALTE SINTÉTICO EM SUPERFÍCIES METÁLICAS, DUAS (2) DEMÃOS, INCLUSIVE UMA (1) DEMÃO DE FUNDO ANTICORROSIVO</t>
  </si>
  <si>
    <t>ED-29152</t>
  </si>
  <si>
    <t>TORNEIRA METÁLICA ANTIVANDALISMO, FECHAMENTO AUTOMÁTICO, ACABAMENTO CROMADO, APLICAÇÃO DE PAREDE, INCLUSIVE FORNECIMENTO E INSTALAÇÃO</t>
  </si>
  <si>
    <t>TORNEIRA METÁLICA HOSPITALAR, ABERTURA ALAVANCA 1/4 DE VOLTA, ACABAMENTO CROMADO, COM AREJADOR, APLICAÇÃO DE MESA, INCLUSIVE ENGATE FLEXÍVEL METÁLICO, INCLUSIVE FORNECIMENTO E INSTALAÇÃO</t>
  </si>
  <si>
    <t>TORNEIRA METÁLICA HOSPITALAR, ABERTURA ALAVANCA 1/4 DE VOLTA, ACABAMENTO CROMADO, COM AREJADOR, APLICAÇÃO DE PAREDE, INCLUSIVE FORNECIMENTO E INSTALAÇÃO</t>
  </si>
  <si>
    <t>TORNEIRA METÁLICA PARA TANQUE, ACABAMENTO CROMADO, BICO COM ROSCA, INCLUSIVE FORNECIMENTO E INSTALAÇÃO</t>
  </si>
  <si>
    <t>TORNEIRA METÁLICA PARA TANQUE, ACABAMENTO CROMADO, COM AREJADOR, INCLUSIVE FORNECIMENTO E INSTALAÇÃO</t>
  </si>
  <si>
    <t>ED-49186</t>
  </si>
  <si>
    <t>CAIXA DE TELEFONIA, NÚMERO 6, DIMENSÃO (100X100)CM, EM CHAPA DE AÇO GALVANIZADO, TIPO EMBUTIR COM FECHO, INCLUSIVE ACESSÓRIOS E INSTALAÇÃO</t>
  </si>
  <si>
    <t>LÂMPADA COMPACTA ELETRÔNICA FLUORESCENTE, BASE E27, POTÊNCIA 11W, TENSÃO 110-127V, FORNECIMENTO E INSTALAÇÃO, EXCLUSIVE LUMINÁRIA</t>
  </si>
  <si>
    <t>LÂMPADA COMPACTA ELETRÔNICA FLUORESCENTE, BASE E27, POTÊNCIA 15W, TENSÃO 110-127V, FORNECIMENTO E INSTALAÇÃO, EXCLUSIVE LUMINÁRIA</t>
  </si>
  <si>
    <t>LÂMPADA COMPACTA ELETRÔNICA FLUORESCENTE, BASE E27, POTÊNCIA 20W, TENSÃO 110-127V, FORNECIMENTO E INSTALAÇÃO, EXCLUSIVE LUMINÁRIA</t>
  </si>
  <si>
    <t>LÂMPADA COMPACTA ELETRÔNICA FLUORESCENTE, BASE E27, POTÊNCIA 23W, TENSÃO 110-127V, FORNECIMENTO E INSTALAÇÃO, EXCLUSIVE LUMINÁRIA</t>
  </si>
  <si>
    <t>LÂMPADA COMPACTA ELETRÔNICA FLUORESCENTE, BASE E27, POTÊNCIA 9W, TENSÃO 110-127V, FORNECIMENTO E INSTALAÇÃO, EXCLUSIVE LUMINÁRIA</t>
  </si>
  <si>
    <t>ED-29741</t>
  </si>
  <si>
    <t>CAIXA D´ÁGUA DE POLIETILENO, CAPACIDADE DE 3.000L, INCLUSIVE TAMPA, TORNEIRA DE BOIA, EXTRAVASOR, TUBO DE LIMPEZA E ACESSÓRIOS, EXCLUSIVE TUBULAÇÃO DE ENTRADA/SAÍDA DE ÁGUA</t>
  </si>
  <si>
    <t>ED-29762</t>
  </si>
  <si>
    <t>CAIXA D´ÁGUA DE POLIETILENO, CAPACIDADE DE 310L, INCLUSIVE TAMPA, TORNEIRA DE BOIA, EXTRAVASOR, TUBO DE LIMPEZA E ACESSÓRIOS, EXCLUSIVE TUBULAÇÃO DE ENTRADA/SAÍDA DE ÁGUA</t>
  </si>
  <si>
    <t>ED-29742</t>
  </si>
  <si>
    <t>CAIXA D´ÁGUA DE POLIETILENO, CAPACIDADE DE 5.000L, INCLUSIVE TAMPA, TORNEIRA DE BOIA, EXTRAVASOR, TUBO DE LIMPEZA E ACESSÓRIOS, EXCLUSIVE TUBULAÇÃO DE ENTRADA/SAÍDA DE ÁGUA</t>
  </si>
  <si>
    <t>ABERTURA MANUAL DE POÇO COM PROFUNDIDADE MAIOR QUE 2,0M, DIÂMETRO DE 1,20M, INCLUSIVE AFASTAMENTO DO MATERIAL ESCAVADO</t>
  </si>
  <si>
    <t>ABERTURA MANUAL DE POÇO COM PROFUNDIDADE MENOR OU IGUAL 2,0M, DIÂMETRO DE 1,20M, INCLUSIVE AFASTAMENTO DO MATERIAL ESCAVADO</t>
  </si>
  <si>
    <t>PLACA FOTOLUMINESCENTE PARA SINALIZAÇÃO DE EMERGÊNCIA, TIPO "A2", DIMENSÃO DA BASE 300MM, INCLUSIVE FIXAÇÃO</t>
  </si>
  <si>
    <t>PLACA FOTOLUMINESCENTE PARA SINALIZAÇÃO DE EMERGÊNCIA, TIPO "E5", DIMENSÃO (300X300)MM, INCLUSIVE FIXAÇÃO</t>
  </si>
  <si>
    <t>PLACA FOTOLUMINESCENTE PARA SINALIZAÇÃO DE EMERGÊNCIA, TIPO "E8", DIMENSÃO (300X300)MM, INCLUSIVE FIXAÇÃO</t>
  </si>
  <si>
    <t>PLACA FOTOLUMINESCENTE PARA SINALIZAÇÃO DE EMERGÊNCIA, TIPO "P2", DIÂMETRO DE 300MM, INCLUSIVE FIXAÇÃO</t>
  </si>
  <si>
    <t>PLACA FOTOLUMINESCENTE PARA SINALIZAÇÃO DE EMERGÊNCIA, TIPO "S1", DIMENSÃO (380X190)MM, INCLUSIVE FIXAÇÃO</t>
  </si>
  <si>
    <t>PLACA FOTOLUMINESCENTE PARA SINALIZAÇÃO DE EMERGÊNCIA, TIPO "S10", DIMENSÃO (380X190)MM, INCLUSIVE FIXAÇÃO</t>
  </si>
  <si>
    <t>PLACA FOTOLUMINESCENTE PARA SINALIZAÇÃO DE EMERGÊNCIA, TIPO "S12", DIMENSÃO (380X190)MM, INCLUSIVE FIXAÇÃO</t>
  </si>
  <si>
    <t>PLACA FOTOLUMINESCENTE PARA SINALIZAÇÃO DE EMERGÊNCIA, TIPO "S2", DIMENSÃO (380X190)MM, INCLUSIVE FIXAÇÃO</t>
  </si>
  <si>
    <t>PLACA FOTOLUMINESCENTE PARA SINALIZAÇÃO DE EMERGÊNCIA, TIPO "S9", DIMENSÃO (380X190)MM, INCLUSIVE FIXAÇÃO</t>
  </si>
  <si>
    <t>ED-29734</t>
  </si>
  <si>
    <t>VIDRO ARAMADO TRANSLÚCIDO INCOLOR, ESP. 6MM, INCLUSIVE FIXAÇÃO E VEDAÇÃO COM GUARNIÇÃO/GAXETA DE BORRACHA NEOPRENE, FORNECIMENTO E INSTALAÇÃO, EXCLUSIVE CAIXILHO/PERFIL</t>
  </si>
  <si>
    <t>VIDRO COMUM TRANSPARENTE INCOLOR, ESP. 3MM, INCLUSIVE FIXAÇÃO E VEDAÇÃO COM GUARNIÇÃO/GAXETA DE BORRACHA NEOPRENE, FORNECIMENTO E INSTALAÇÃO, EXCLUSIVE CAIXILHO/PERFIL</t>
  </si>
  <si>
    <t>VIDRO COMUM TRANSPARENTE INCOLOR, ESP. 4MM, INCLUSIVE FIXAÇÃO E VEDAÇÃO COM GUARNIÇÃO/GAXETA DE BORRACHA NEOPRENE, FORNECIMENTO E INSTALAÇÃO, EXCLUSIVE CAIXILHO/PERFIL</t>
  </si>
  <si>
    <t>VIDRO COMUM TRANSPARENTE INCOLOR, ESP. 6MM, INCLUSIVE FIXAÇÃO E VEDAÇÃO COM GUARNIÇÃO/GAXETA DE BORRACHA NEOPRENE, FORNECIMENTO E INSTALAÇÃO, EXCLUSIVE CAIXILHO/PERFIL</t>
  </si>
  <si>
    <t>VIDRO IMPRESSO (FANTASIA) TRANSLÚCIDO INCOLOR, ESP. 3MM, INCLUSIVE FIXAÇÃO E VEDAÇÃO COM GUARNIÇÃO/GAXETA DE BORRACHA NEOPRENE, FORNECIMENTO E INSTALAÇÃO, EXCLUSIVE CAIXILHO/PERFIL</t>
  </si>
  <si>
    <t>ED-29731</t>
  </si>
  <si>
    <t>VIDRO IMPRESSO (FANTASIA) TRANSLÚCIDO INCOLOR, ESP. 4MM, INCLUSIVE FIXAÇÃO E VEDAÇÃO COM GUARNIÇÃO/GAXETA DE BORRACHA NEOPRENE, FORNECIMENTO E INSTALAÇÃO, EXCLUSIVE CAIXILHO/PERFIL</t>
  </si>
  <si>
    <t>VIDRO TEMPERADO TRANSPARENTE INCOLOR, ESP. 10MM, INCLUSIVE FIXAÇÃO E VEDAÇÃO COM GUARNIÇÃO/GAXETA DE BORRACHA NEOPRENE, FORNECIMENTO E INSTALAÇÃO, EXCLUSIVE CAIXILHO/PERFIL</t>
  </si>
  <si>
    <t>VIDRO TEMPERADO TRANSPARENTE INCOLOR, ESP. 6MM, INCLUSIVE FIXAÇÃO E VEDAÇÃO COM GUARNIÇÃO/GAXETA DE BORRACHA NEOPRENE, FORNECIMENTO E INSTALAÇÃO, EXCLUSIVE CAIXILHO/PERFIL</t>
  </si>
  <si>
    <t>VIDRO TEMPERADO TRANSPARENTE INCOLOR, ESP. 8MM, INCLUSIVE FIXAÇÃO E VEDAÇÃO COM GUARNIÇÃO/GAXETA DE BORRACHA NEOPRENE, FORNECIMENTO E INSTALAÇÃO, EXCLUSIVE CAIXILHO/PERFIL</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</si>
  <si>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</si>
  <si>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</si>
  <si>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</si>
  <si>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</si>
  <si>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</si>
  <si>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</si>
  <si>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</si>
  <si>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</si>
  <si>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</si>
  <si>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</si>
  <si>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</si>
  <si>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</si>
  <si>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</si>
  <si>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</si>
  <si>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</si>
  <si>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</si>
  <si>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</si>
  <si>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</si>
  <si>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</si>
  <si>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</si>
  <si>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</si>
  <si>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</si>
  <si>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</si>
  <si>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</si>
  <si>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REMOÇÃO E REASSENTAMENTO DE CALÇAMENTO EM BLOCO DE CONCRETO INTERTRAVADO OU SEXTAVADO, COM REAPROVEITAMENTO DOS BLOCOS, INCLUSIVE FORNECIMENTO COM APLICAÇÃO E REGULARIZAÇÃO MECANIZADA DE COLCHÃO DE AREIA</t>
  </si>
  <si>
    <t>CARGA MANUAL DE MATERIAL DE QUALQUER NATUREZA SOBRE CAMINHÃO, EXCLUSIVE TRANSPORTE</t>
  </si>
  <si>
    <t>CARGA MECÂNICA DE MATERIAL DE QUALQUER NATUREZA SOBRE CAMINHÃO, EXCLUSIVE TRANSPORTE</t>
  </si>
  <si>
    <t>ED-29230</t>
  </si>
  <si>
    <t>TRANSPORTE DE MATERIAL DE QUALQUER NATUREZA EM CAMINHÃO, DISTÂNCIA MAIOR QUE 1KM E MENOR OU IGUAL A 2KM, DENTRO DO PERÍMETRO URBANO, EXCLUSIVE CARGA, INCLUSIVE DESCARGA</t>
  </si>
  <si>
    <t>ED-29233</t>
  </si>
  <si>
    <t>TRANSPORTE DE MATERIAL DE QUALQUER NATUREZA EM CAMINHÃO, DISTÂNCIA MAIOR QUE 10KM E MENOR OU IGUAL A 20KM, DENTRO DO PERÍMETRO URBANO, EXCLUSIVE CARGA, INCLUSIVE DESCARGA</t>
  </si>
  <si>
    <t>ED-29231</t>
  </si>
  <si>
    <t>TRANSPORTE DE MATERIAL DE QUALQUER NATUREZA EM CAMINHÃO, DISTÂNCIA MAIOR QUE 2KM E MENOR OU IGUAL A 5KM, DENTRO DO PERÍMETRO URBANO, EXCLUSIVE CARGA, INCLUSIVE DESCARGA</t>
  </si>
  <si>
    <t>ED-29234</t>
  </si>
  <si>
    <t>TRANSPORTE DE MATERIAL DE QUALQUER NATUREZA EM CAMINHÃO, DISTÂNCIA MAIOR QUE 20KM E MENOR OU IGUAL A 30KM, DENTRO DO PERÍMETRO URBANO, EXCLUSIVE CARGA, INCLUSIVE DESCARGA</t>
  </si>
  <si>
    <t>ED-29232</t>
  </si>
  <si>
    <t>TRANSPORTE DE MATERIAL DE QUALQUER NATUREZA EM CAMINHÃO, DISTÂNCIA MAIOR QUE 5KM E MENOR OU IGUAL A 10KM, DENTRO DO PERÍMETRO URBANO, EXCLUSIVE CARGA, INCLUSIVE DESCARGA</t>
  </si>
  <si>
    <t>ED-29235</t>
  </si>
  <si>
    <t>TRANSPORTE DE MATERIAL DE QUALQUER NATUREZA EM CAMINHÃO, DISTÂNCIA MAIORES QUE 30KM, DENTRO DO PERÍMETRO URBANO, EXCLUSIVE CARGA, INCLUSIVE DESCARGA</t>
  </si>
  <si>
    <t>ED-29229</t>
  </si>
  <si>
    <t>TRANSPORTE DE MATERIAL DE QUALQUER NATUREZA EM CAMINHÃO, DISTÂNCIA MENOR OU IGUAL A 1KM, DENTRO DO PERÍMETRO URBANO, EXCLUSIVE CARGA, INCLUSIVE DESCARGA</t>
  </si>
  <si>
    <t>FOSSA SÉPTICA TIPO "A" EM CONCRETO E ALVENARIA, CONFORME DETALHE 31 (PADRÃO PRÉDIOS ESCOLARES), INCLUSIVE POÇO ABSORVENTE, CAIXA E BOTA FORA DE MATERIAL ESCAVADO</t>
  </si>
  <si>
    <t>FOSSA SÉPTICA TIPO "B" EM CONCRETO E ALVENARIA, CONFORME DETALHE 31 (PADRÃO PRÉDIOS ESCOLARES), INCLUSIVE POÇO ABSORVENTE, CAIXA E BOTA FORA DE MATERIAL ESCAVADO</t>
  </si>
  <si>
    <t>FOSSA SÉPTICA TIPO "C" EM CONCRETO E ALVENARIA, CONFORME DETALHE 31 (PADRÃO PRÉDIOS ESCOLARES), INCLUSIVE POÇO ABSORVENTE, CAIXA E BOTA FORA DE MATERIAL ESCAVADO</t>
  </si>
  <si>
    <t>FOSSA SÉPTICA TIPO "D" EM CONCRETO E ALVENARIA, CONFORME DETALHE 31 (PADRÃO PRÉDIOS ESCOLARES), INCLUSIVE POÇO ABSORVENTE, CAIXA E BOTA FORA DE MATERIAL ESCAVADO</t>
  </si>
  <si>
    <t>FOSSA SÉPTICA TIPO "E" EM CONCRETO E ALVENARIA, CONFORME DETALHE 31 (PADRÃO PRÉDIOS ESCOLARES), INCLUSIVE POÇO ABSORVENTE, CAIXA E BOTA FORA DE MATERIAL ESCAVADO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</si>
  <si>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</si>
  <si>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</si>
  <si>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</si>
  <si>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</si>
  <si>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</si>
  <si>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</si>
  <si>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</si>
  <si>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</si>
  <si>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</si>
  <si>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</si>
  <si>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ED-29578</t>
  </si>
  <si>
    <t>PORTA DE GRADE (PG), CONFORME CADERNO DE PROJETO PADRÃO PENITENCIÁRIA-MG (DETALHE EQ6), INCLUSIVE FORNECIMENTO, INSTALAÇÃO, FERRAGENS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</si>
  <si>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</si>
  <si>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</si>
  <si>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ED-29279</t>
  </si>
  <si>
    <t>PORTÃO DE GRADE E TELA (PGT), DIMENSÃO (80X210)CM, CONFORME CADERNO DE PROJETO PADRÃO PENITENCIÁRIA-MG (DETALHE EQ6B), INCLUSIVE FORNECIMENTO, INSTALAÇÃO, FERRAGENS E PINTURA ESMALTE SINTÉTICO, DUAS (2) DEMÃOS COM UMA (1) DEMÃO DE FUNDO ANTICORROSIVO</t>
  </si>
  <si>
    <t>ED-27563</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</si>
  <si>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</si>
  <si>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</si>
  <si>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</si>
  <si>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</si>
  <si>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</si>
  <si>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ED-29253</t>
  </si>
  <si>
    <t>TRAVA DE SEGURANÇA, INSTALADA EM ALVENARIA, CONFORME CADERNO DE PROJETO PADRÃO PENITENCIÁRIA-MG (DETALHE E5), INCLUSIVE INSTALAÇÃO E PINTURA ESMALTE SINTÉTICO EM SUPERFÍCIES GALVANIZADAS, DUAS (2) DEMÃOS COM UMA (1) DEMÃO DE FUNDO ANTICORROSIVO</t>
  </si>
  <si>
    <t>MARCO DE CONCRETO ARMADO JUNTO ÀS PORTAS DE CELA E/OU ALOJAMENTO - INCLUSO FÔRMA, DESFORMA, AÇO E CONCRETO FCK = 20 MPA</t>
  </si>
  <si>
    <t>APLICAÇÃO DE CONCRETO EM FUNDAÇÃO OU LASTRO, INCLUSIVE ESPALHAMENTO, ADENSAMENTO E ACABAMENTO</t>
  </si>
  <si>
    <t>CONCRETO ESTRUTURAL, PREPARADO EM OBRA COM BETONEIRA, CONTROLE "A", COM FCK 20MPA, BRITA Nº (1), CONSISTÊNCIA PARA VIBRAÇÃO (FABRICAÇÃO)</t>
  </si>
  <si>
    <t>CONCRETO ESTRUTURAL, PREPARADO EM OBRA COM BETONEIRA, CONTROLE "A", COM FCK 20MPA, BRITA Nº (1 E 2), CONSISTÊNCIA PARA VIBRAÇÃO (FABRICAÇÃO)</t>
  </si>
  <si>
    <t>CONCRETO ESTRUTURAL, PREPARADO EM OBRA COM BETONEIRA, CONTROLE "A", COM FCK 25MPA, BRITA Nº (1), CONSISTÊNCIA PARA VIBRAÇÃO (FABRICAÇÃO)</t>
  </si>
  <si>
    <t>CONCRETO ESTRUTURAL, PREPARADO EM OBRA COM BETONEIRA, CONTROLE "A", COM FCK 25MPA, BRITA Nº (1 E 2), CONSISTÊNCIA PARA VIBRAÇÃO (FABRICAÇÃO)</t>
  </si>
  <si>
    <t>CONCRETO ESTRUTURAL, PREPARADO EM OBRA COM BETONEIRA, CONTROLE "A", COM FCK 30MPA, BRITA Nº (1), CONSISTÊNCIA PARA VIBRAÇÃO (FABRICAÇÃO)</t>
  </si>
  <si>
    <t>CONCRETO ESTRUTURAL, PREPARADO EM OBRA COM BETONEIRA, CONTROLE "A", COM FCK 30MPA, BRITA Nº (1 E 2), CONSISTÊNCIA PARA VIBRAÇÃO (FABRICAÇÃO)</t>
  </si>
  <si>
    <t>CONCRETO ESTRUTURAL, PREPARADO EM OBRA COM BETONEIRA, CONTROLE "A", COM FCK 35MPA, BRITA Nº (1), CONSISTÊNCIA PARA VIBRAÇÃO (FABRICAÇÃO)</t>
  </si>
  <si>
    <t>CONCRETO ESTRUTURAL, PREPARADO EM OBRA COM BETONEIRA, CONTROLE "A", COM FCK 35MPA, BRITA Nº (1 E 2), CONSISTÊNCIA PARA VIBRAÇÃO (FABRICAÇÃO)</t>
  </si>
  <si>
    <t>CONCRETO ESTRUTURAL, PREPARADO EM OBRA COM BETONEIRA, CONTROLE "A", COM FCK 40MPA, BRITA Nº (1), CONSISTÊNCIA PARA VIBRAÇÃO (FABRICAÇÃO)</t>
  </si>
  <si>
    <t>CONCRETO ESTRUTURAL, PREPARADO EM OBRA COM BETONEIRA, CONTROLE "A", COM FCK 40MPA, BRITA Nº (1 E 2), CONSISTÊNCIA PARA VIBRAÇÃO (FABRICAÇÃO)</t>
  </si>
  <si>
    <t>CONCRETO ESTRUTURAL, PREPARADO EM OBRA COM BETONEIRA, CONTROLE "B", COM FCK 20MPA, BRITA Nº (1 E 2), CONSISTÊNCIA PARA VIBRAÇÃO (FABRICAÇÃO)</t>
  </si>
  <si>
    <t>CONCRETO ESTRUTURAL, PREPARADO EM OBRA COM BETONEIRA, CONTROLE "B", COM FCK 25MPA, BRITA Nº (1 E 2), CONSISTÊNCIA PARA VIBRAÇÃO (FABRICAÇÃO)</t>
  </si>
  <si>
    <t>CONCRETO NÃO ESTRUTURAL, PREPARADO EM OBRA COM BETONEIRA, CONTROLE "A", COM FCK 15MPA, BRITA Nº (1), CONSISTÊNCIA PARA VIBRAÇÃO (FABRICAÇÃO)</t>
  </si>
  <si>
    <t>CONCRETO NÃO ESTRUTURAL, PREPARADO EM OBRA COM BETONEIRA, CONTROLE "A", COM FCK 15MPA, BRITA Nº (1 E 2), CONSISTÊNCIA PARA VIBRAÇÃO (FABRICAÇÃO)</t>
  </si>
  <si>
    <t>CONCRETO NÃO ESTRUTURAL, PREPARADO EM OBRA COM BETONEIRA, CONTROLE "B", COM FCK 10MPA, BRITA Nº (1 E 2), CONSISTÊNCIA PARA VIBRAÇÃO (FABRICAÇÃO)</t>
  </si>
  <si>
    <t>CONCRETO NÃO ESTRUTURAL, PREPARADO EM OBRA COM BETONEIRA, CONTROLE "B", COM FCK 13,5MPA, BRITA Nº (1 E 2), CONSISTÊNCIA PARA VIBRAÇÃO (FABRICAÇÃO)</t>
  </si>
  <si>
    <t>CONCRETO NÃO ESTRUTURAL, PREPARADO EM OBRA COM BETONEIRA, CONTROLE "B", COM FCK 15MPA, BRITA Nº (1 E 2), CONSISTÊNCIA PARA VIBRAÇÃO (FABRICAÇÃO)</t>
  </si>
  <si>
    <t>CONCRETO NÃO ESTRUTURAL, PREPARADO EM OBRA COM BETONEIRA, CONTROLE "B", COM FCK 18MPA, BRITA Nº (1 E 2), CONSISTÊNCIA PARA VIBRAÇÃO (FABRICAÇÃO)</t>
  </si>
  <si>
    <t>CONCRETO NÃO ESTRUTURAL, PREPARADO EM OBRA COM BETONEIRA, CONTROLE "B", COM FCK 9MPA, BRITA Nº (1 E 2), CONSISTÊNCIA PARA VIBRAÇÃO (FABRICAÇÃO)</t>
  </si>
  <si>
    <t>FÔRMA PARA VIGA-CINTA/BLOCO COM CHAPA DE COMPENSADO PLASTIFICADO, ESP. 12MM (DESMONTAGEM)</t>
  </si>
  <si>
    <t>FÔRMA PARA VIGA-CINTA/BLOCO COM CHAPA DE COMPENSADO PLASTIFICADO, ESP. 12MM (FABRICAÇÃO)</t>
  </si>
  <si>
    <t>FÔRMA PARA VIGA-CINTA/BLOCO COM CHAPA DE COMPENSADO PLASTIFICADO, ESP. 12MM (MONTAGEM)</t>
  </si>
  <si>
    <t>FÔRMA PARA VIGA-CINTA/BLOCO COM CHAPA DE COMPENSADO RESINADO, ESP. 12MM (DESMONTAGEM)</t>
  </si>
  <si>
    <t>FÔRMA PARA VIGA-CINTA/BLOCO COM CHAPA DE COMPENSADO RESINADO, ESP. 12MM (FABRICAÇÃO)</t>
  </si>
  <si>
    <t>FÔRMA PARA VIGA-CINTA/BLOCO COM CHAPA DE COMPENSADO RESINADO, ESP. 12MM (MONTAGEM)</t>
  </si>
  <si>
    <t>FÔRMA PARA VIGA-CINTA/BLOCO DE MADEIRA COM TÁBUA E SARRAFO (DESMONTAGEM)</t>
  </si>
  <si>
    <t>FÔRMA PARA VIGA-CINTA/BLOCO DE MADEIRA COM TÁBUA E SARRAFO (FABRICAÇÃO)</t>
  </si>
  <si>
    <t>FÔRMA PARA VIGA-CINTA/BLOCO DE MADEIRA COM TÁBUA E SARRAFO (MONTAGEM)</t>
  </si>
  <si>
    <t>LANÇAMENTO DE CONCRETO EM FUNDAÇÃO OU LASTRO, INCLUSIVE TRANSPORTE ATÉ O LOCAL DE APLICAÇÃO, EXCLUSIVE APLICAÇÃO</t>
  </si>
  <si>
    <t>TRANSPORTE, LANÇAMENTO E ADENSAMENTO DE CONCRETO EM RADIER, PISO OU ELEMENTO PRÉ-MOLDADO, INCLUSIVE ACABAMENTO</t>
  </si>
  <si>
    <t>ED-29739</t>
  </si>
  <si>
    <t>ENGENHEIRO/ARQUITETO, NÍVEL CONSULTOR ESPECIAL, INCLUSIVE ENCARGOS COMPLEMENTARES</t>
  </si>
  <si>
    <t>ENGENHEIRO/ARQUITETO, NÍVEL CONSULTOR, INCLUSIVE ENCARGOS COMPLEMENTARES</t>
  </si>
  <si>
    <t>ENGENHEIRO/ARQUITETO, NÍVEL COORDENADOR, INCLUSIVE ENCARGOS COMPLEMENTARES</t>
  </si>
  <si>
    <t>ENGENHEIRO/ARQUITETO, NÍVEL JÚNIOR, INCLUSIVE ENCARGOS COMPLEMENTARES</t>
  </si>
  <si>
    <t>ENGENHEIRO/ARQUITETO, NÍVEL PLENO, INCLUSIVE ENCARGOS COMPLEMENTARES</t>
  </si>
  <si>
    <t>ENGENHEIRO/ARQUITETO, NÍVEL SÊNIOR, INCLUSIVE ENCARGOS COMPLEMENTARES</t>
  </si>
  <si>
    <t>DIÁRIA DE VIAGEM, INCLUSIVE PERNOITE E ALIMENTAÇÃO</t>
  </si>
  <si>
    <t>TÉCNICO DE NÍVEL MÉDIO, INCLUSIVE ENCARGOS COMPLEMENTARES</t>
  </si>
  <si>
    <t>MOBILIZAÇÃO E DESMOBILIZAÇÃO DE EQUIPAMENTO DE SONDAGEM A PERCUSSÃO COM ENSAIO DE PENETRAÇÃO PADRÃO (SPT) - (CUSTO FIXO)</t>
  </si>
  <si>
    <t>MOBILIZAÇÃO E DESMOBILIZAÇÃO DE EQUIPAMENTO DE SONDAGEM A PERCUSSÃO COM ENSAIO DE PENETRAÇÃO PADRÃO (SPT) - (CUSTO VARIÁVEL), EXCLUSIVE CUSTO FIXO</t>
  </si>
  <si>
    <t>SONDAGEM A PERCUSSÃO COM ENSAIO DE PENETRAÇÃO PADRÃO (SPT), DIÂMETRO 2.1/2", EXCLUSIVE MOBILIZAÇÃO E DESMOBILIZAÇÃO</t>
  </si>
  <si>
    <t>FORNECIMENTO E ASSENTAMENTO DE CAIXILHO FIXO DE FERRO COM TELA CORRUGADA # 15 MM FIO 12</t>
  </si>
  <si>
    <t>GRELHA HEMISFÉRICA DE FERRO FUNDIDO Ø 100 MM (4")</t>
  </si>
  <si>
    <t>GRELHA HEMISFÉRICA DE FERRO FUNDIDO Ø 150 MM (6")</t>
  </si>
  <si>
    <t>GRELHA HEMISFÉRICA DE FERRO FUNDIDO Ø 75 MM (3")</t>
  </si>
  <si>
    <t>IMPERMEABILIZAÇÃO DE ALICERCE COM TINTA BETUMINOSA EM PAREDE DE 1 1/2 TIJOLO</t>
  </si>
  <si>
    <t>CAIXA ESTANQUE AQUATIC 4X2"</t>
  </si>
  <si>
    <t>CAIXA DE PASSAGEM 15 X 15 CM EM CHAPA DE FERRO COM TAMPA CEGA</t>
  </si>
  <si>
    <t>CAMPAINHA DE EMBUTIR EM CAIXA 2X4", DO TIPO CIGARRA, 127V</t>
  </si>
  <si>
    <t>CAIXA PRÉ MOLDADA PARA ATERRAMENTO COM TAMPA DE CONCRETO 25 X 25 X 50 CM, INCLUSIVE ESCAVAÇÃO E BOTA FORA</t>
  </si>
  <si>
    <t>VLC SLIM CLASSE 1 275V 12,5/60KA</t>
  </si>
  <si>
    <t>TUBO DE CONCRETO PARA DRENO SIMPLES OU POROSO, Ø 150 MM</t>
  </si>
  <si>
    <t>CILINDRO DE PRESSÃO OU MOLA PNEUMÁTICA DE DIÂMETRO 150MM, COMPRIMENTO DE 1,20M COM GARRAS PARA FIXAÇÃO NA PAREDE</t>
  </si>
  <si>
    <t>VÁLVULA DE ESFERA TRIPARTIDA COM ROSCA NPT, CLASSE 300LBS - 1/2"</t>
  </si>
  <si>
    <t>VÁLVULA DE ESFERA TRIPARTIDA COM ROSCA NPT, CLASSE 300LBS - 3/4"</t>
  </si>
  <si>
    <t>MANÔMETRO DE PRESSÃO PARA AR COMPRIMIDO 15 A 600 MBAR, COM ROSCA, 1/2 NPT</t>
  </si>
  <si>
    <t>MANÔMETRO DE PRESSÃO PARA AR COMPRIMIDO 15 A 600 MBAR, COM ROSCA, 1/4 NPT</t>
  </si>
  <si>
    <t>MURO DIVISÓRIO TIJOLO FURADO E = 10 CM, REBOCADO E PINTADO A LATEX H = 1,80 M, INCLUSIVE SAPATA DE CONCRETO ARMADO FCK = 15 MPA, 50 X 55 CM</t>
  </si>
  <si>
    <t>MURO DIVISÓRIO TIJOLO FURADO E = 10 CM, REBOCADO E PINTADO A LATEX H = 2,20 A 2,50 M, INCLUSIVE SAPATA DE CONCRETO ARMADO FCK = 15 MPA, 50 X 55 CM</t>
  </si>
  <si>
    <t>MURO DIVISÓRIO TIJOLO FURADO E = 10 CM, REBOCADO E PINTADO A LATEX H = 2,20 M, INCLUSIVE SAPATA DE CONCRETO ARMADO FCK = 15 MPA, 50 X 55 CM</t>
  </si>
  <si>
    <t>JC1 - (340 X 145 CM) BASCULANTE DE FERRO ASSENTADA COM PARAFUSOS E BUCHA, CONFORME DETALHE E ESPECIFICAÇÕES</t>
  </si>
  <si>
    <t>JC1 - (345 X 145 CM) BASCULANTE DE FERRO ASSENTADA COM PARAFUSOS E BUCHA, CONFORME DETALHE E ESPECIFICAÇÕES</t>
  </si>
  <si>
    <t>JT - (150 X 75 CM) PAINEL FIXO EM TELA METÁLICA FIO 12 #5MM</t>
  </si>
  <si>
    <t>JT - (150 X 80 CM) PAINEL FIXO EM TELA METÁLICA FIO 12 #5MM</t>
  </si>
  <si>
    <t>J6 - (140 CM X 140 CM) GRADE FIXA DE FERRO ASSENTADA COM PARAFUSOS E BUCHA, CONFORME DETALHE E ESPECIFICAÇÕES</t>
  </si>
  <si>
    <t>J9 - (140 CM X 175 CM) DE ABRIR, DUAS PORTAS, EM CHAPA METÁLICA DE FERRO ASSENTADA COM PARAFUSOS E BUCHA, CONFORME DETALHE E ESPECIFICAÇÕES</t>
  </si>
  <si>
    <t>PV - (165 X 90 CM) PORTA COMPLETA, 2 FOLHAS, ESTRUTURA EM CHAPA, MARCO EM CHAPA DOBRADA, ASSENTADA , CONFORME DETALHES E ESPECIFICAÇÕES</t>
  </si>
  <si>
    <t>P8 (83 CM X 60 CM) PORTINHOLA EM COMPENSADO PINTADO COM TRINCO, CONFORME DETALHE 33-D AGOSTO 2001 PROJETO PADRÃO DER-MG</t>
  </si>
  <si>
    <t>ARMÁRIO SOB BANCADA LABORATÓRIO (0,52X0,71X7,05)+(0,52X0,71X3,05) EM ESTRUTURA DE MADEIRA E PORTAS EM COMPENSADO 20 MM, REVESTIDO EM LAMINADO MELAMÍNICO NAS DUAS FACES, CONFORME DETALHES PROJETO PADRÃO DER-MG</t>
  </si>
  <si>
    <t>BLOCO ARMADO EM CONCRETO 20 MPA, INCLUSIVE LASTRO 5 CM EM CONCRETO MAGRO 9 MPA, FÔRMAS LATERAIS E DESFORMA</t>
  </si>
  <si>
    <t>CINTA ARMADA EM CONCRETO 20 MPA, INCLUSIVE LASTRO 5 CM EM CONCRETO MAGRO 9 MPA, FÔRMAS LATERAIS E DESFORMA</t>
  </si>
  <si>
    <t>CINTA DE CONCRETO ARMADO APARENTE (17X10CM), 20MPA, EM GUARDA-CORPO E PEITORIL, NAS CIRCULAÇÕES, INCLUSIVE FORMA E ARMAÇÃO</t>
  </si>
  <si>
    <t>CINTA DE CONCRETO ARMADO (10 X 10 CM) 20 MPA, EM GUARDA- CORPO, INCLUSIVE FORMA E AÇO, NAS CIRCULAÇÕES</t>
  </si>
  <si>
    <t>ESCADA DE CONCRETO 20 MPA, APARENTE, ESPELHO = 16,3 CM, ARMAÇÃO, FÔRMA PLASTIFICADA, ESCORAMENTO E DESFORMA</t>
  </si>
  <si>
    <t>LAJE MACIÇA 15 CM DE CONCRETO 13,5 MPA COM ADITIVO IMPERMEABILIZANTE, ARMAÇÃO, FÔRMA , DESFORMA ( FUNDO CAIXA DÁGUA E COBERTURA)</t>
  </si>
  <si>
    <t>LAJE 10 CM MACIÇA DE CONCRETO 20 MPA, COM ARMAÇÃO, FÔRMA RESINADA, ESCORAMENTO E DESFORMA</t>
  </si>
  <si>
    <t>LAJE 8 CM MACIÇA DE CONCRETO 20MPA, COM ARMAÇÃO, FÔRMA RESINADA. ESCORAMENTO E DESFORMA</t>
  </si>
  <si>
    <t>PAREDE 15 CM CONCRETO 20 MPA COM ADITIVO IMPERMEABILIZANTE, ARMAÇÃO, FÔRMA, DESFORMA (PAREDE DA CAIXA DÁGUA)</t>
  </si>
  <si>
    <t>PILAR EM CONCRETO APARENTE 20 MPA, INCLUSIVE ARMAÇÃO, FÔRMA PLASTIFICADA E DESFORMA</t>
  </si>
  <si>
    <t>PILARETE DE CONCRETO 17 X 20 CM CONCRETO 20 MPA, APARENTE NA FACE EXTERNA , INCLUSIVE FORMA E AÇO, EM GUARDA - CORPO NAS CIRCULAÇÕES</t>
  </si>
  <si>
    <t>VIGA DE 0,21 A 0,35 M DE LARGURA EM CONCRETO 20MPA, APARENTE, ARMAÇÃO, FÔRMA PLASTIFICADA, ESCORAMENTO E DESFORMA</t>
  </si>
  <si>
    <t>POÇO ABSORVENTE DE D = 150 CM X 3 M, REVESTIDO EM ALVENARIA DE TIJOLO REQUEIMADO, FUNDO DE AREIA E BRITA E TAMPA EM LAJE ESP. = 8 CM, INCLUSIVE BOTA FORA DE MATERIAL ESCAVADO</t>
  </si>
  <si>
    <t>AC-ARMÁRIO (71 X 52 X 350 CM) EM MADEIRA MACIÇA, COM PORTAS E PUXADORES, SOB BANCADA DO LABORATORIO COM PRATELEIRA, REVESTIDO EM LAMINADO MELAMÍNICO</t>
  </si>
  <si>
    <t>QUADRO PARA PINCEL ATÔMICO, EM CHAPA RESINADA (310 X 131 CM), COMPLETO</t>
  </si>
  <si>
    <t>PORTA DE ABRIR EM BARRAS TRANSVERSAIS DE FERRO CHATO SAE 1045 2" X 5/16" REVESTIDA EM CHAPA 14 SAE 1020 - PADRÃO SEDS</t>
  </si>
  <si>
    <t>LIXAMENTO DE SUPERFÍCIE DE CONCRETO MANUAL PARA PREPARAÇÃO E CONSERVAÇÃO</t>
  </si>
  <si>
    <t>APOIO LOGÍSTICO - VEÍCULO 1.0 TURBO OU SIMILAR, COM MOTORISTA</t>
  </si>
  <si>
    <t>APOIO LOGÍSTICO - VEÍCULO 1.0 TURBO OU SIMILAR, SEM MOTORISTA</t>
  </si>
  <si>
    <t>APILOAMENTO DE FUNDO DE VALAS</t>
  </si>
  <si>
    <t>CARGA, TRANSPORTE E DESCARGA DE MATERIAL DE 1ª CATEGORIA, COM CAMINHÃO. DISTÂNCIA MÉDIA DE TRANSPORTE  DE 201 A 400 M</t>
  </si>
  <si>
    <t>CARGA, TRANSPORTE E DESCARGA DE MATERIAL DE 1ª CATEGORIA, COM CAMINHÃO. DISTÂNCIA MÉDIA DE TRANSPORTE  DE 601 A 800 M</t>
  </si>
  <si>
    <t>CARGA, TRANSPORTE E DESCARGA DE MATERIAL DE 1ª CATEGORIA, COM CAMINHÃO. DISTÂNCIA MÉDIA DE TRANSPORTE &lt;= 200 M</t>
  </si>
  <si>
    <t>CARGA, TRANSPORTE E DESCARGA DE MATERIAL DE 1ª CATEGORIA, COM CAMINHÃO. DISTÂNCIA MÉDIA DE TRANSPORTE DE 2.001 A 2.500 M</t>
  </si>
  <si>
    <t>CARGA, TRANSPORTE E DESCARGA DE MATERIAL DE 1ª CATEGORIA, COM CAMINHÃO. DISTÂNCIA MÉDIA DE TRANSPORTE DE 801 A 1.000 M</t>
  </si>
  <si>
    <t>CARGA ,TRANSPORTE E DESCARGA DE MATERIAL DE 1ª CATEGORIA, COM CAMINHÃO. DISTÂNCIA MÉDIA DE TRANSPORTE 401 A 600 M</t>
  </si>
  <si>
    <t>CARGA, TRANSPORTE E DESCARGA DE MATERIAL DE 1ª CATEGORIA, COM CAMINHÃO.DISTÂNCIA MÉDIA DE TRANSPORTE DE 1.201 A 1.400 M</t>
  </si>
  <si>
    <t>CARGA, TRANSPORTE E DESCARGA DE MATERIAL DE 1ª CATEGORIA, COM CAMINHÃO.DISTÂNCIA MÉDIA DE TRANSPORTE DE 1.401 A 1.600 M</t>
  </si>
  <si>
    <t>CARGA, TRANSPORTE E DESCARGA DE MATERIAL DE 1ª CATEGORIA, COM CAMINHÃO.DISTÂNCIA MÉDIA DE TRANSPORTE DE 1.601 A 1.800 M</t>
  </si>
  <si>
    <t>CARGA, TRANSPORTE E DESCARGA DE MATERIAL DE 1ª CATEGORIA, COM CAMINHÃO.DISTÂNCIA MÉDIA DE TRANSPORTE DE 1.801 A 2.000 M</t>
  </si>
  <si>
    <t>CARGA, TRANSPORTE E DESCARGA DE MATERIAL DE 1ª CATEGORIA, COM CAMINHÃO.DISTÂNCIA MÉDIA DE TRANSPORTE DE 2.501 A 3.000  M</t>
  </si>
  <si>
    <t>CARGA, TRANSPORTE E DESCARGA DE MATERIAL DE 1ª CATEGORIA, COM CAMINHÃO.DISTÂNCIA MÉDIA DE TRANSPORTE 1.001 A 1.200 M</t>
  </si>
  <si>
    <t>COMPACTAÇÃO DE ATERRO A 100% DO PROCTOR INTERMEDIÁRIO</t>
  </si>
  <si>
    <t>COMPACTAÇÃO DE ATERRO A 100% PROCTOR INTERNORMAL (150%PROCTOR NORMAL)</t>
  </si>
  <si>
    <t>COMPACTAÇÃO DE ATERRO A 100% PROCTOR NORMAL</t>
  </si>
  <si>
    <t>COMPACTAÇÃO DE ATERRO A 100% PROCTOR NORMAL COM INTERFERÊNCIA DE FILTRO VERTICAL</t>
  </si>
  <si>
    <t>COMPACTAÇÃO DE ATERRO A 100% PROCTOR NORMAL, COM INTERFERÊNCIA DE SOLO ENVELOPADO</t>
  </si>
  <si>
    <t>COMPACTAÇÃO DE ATERRO A 95% PROCTOR NORMAL</t>
  </si>
  <si>
    <t>COMPACTAÇÃO DE BOTA-FORA A 80% PROCTOR NORMAL</t>
  </si>
  <si>
    <t>COMPACTAÇÃO MANUAL DE ATERROS</t>
  </si>
  <si>
    <t>CORTE DE ÁRVORE NATIVA COM MOTO-SERRA   Ø &gt;= 0,30M - ACIMA DE 1.000 UNIDADES (INCLUINDO, DESGALHAMENTO, CORTE EM TORAS E EMPILHAMENTO)</t>
  </si>
  <si>
    <t>CORTE DE ÁRVORE NATIVA COM MOTO-SERRA  0,15M =&lt; Ø &lt; 0,30M - ACIMA DE 1.000 UNIDADES (INCLUINDO, DESGALHAMENTO, CORTE EM TORAS E EMPILHAMENTO)</t>
  </si>
  <si>
    <t>CORTE DE ÁRVORE NATIVA COM MOTO-SERRA  0,15M =&lt; Ø &lt; 0,30M - ATÉ 1.000 UNIDADES (INCLUINDO, DESGALHAMENTO, CORTE EM TORAS E EMPILHAMENTO)</t>
  </si>
  <si>
    <t>CORTE DE ÁRVORE NATIVA COM MOTO-SERRA Ø &gt;= 0,30M - ATÉ 1.000 UNIDADES (INCLUINDO, DESGALHAMENTO, CORTE EM TORAS E EMPILHAMENTO)</t>
  </si>
  <si>
    <t>DEMOLIÇÃO DE MURO DE ARRIMO EM GABIÃO</t>
  </si>
  <si>
    <t>DESMATAMENTO, DESTOCAMENTO E LIMPEZA DE ÁRVORES, ARBUSTOS E VEGETAÇÃO RASTEIRA. (EXECUÇÃO NA ESPESSURA DE ATÉ 30CM, INCLUINDO REMANEJAMENTO PARA FORA DA LINHA DE OFFSETS E ACERTO DO MATERIAL)</t>
  </si>
  <si>
    <t>ENROCAMENTO DE PEDRA DE MÃO JOGADA (EXECUÇÃO INCLUINDO O FORNECIMENTO DE TODOS OS MATERIAIS)</t>
  </si>
  <si>
    <t>ESCALONAMENTO DE TALUDES DE ATERRO</t>
  </si>
  <si>
    <t>ESCAVAÇÃO, CARGA, DESCARGA, ESPALHAMENTO E TRANSPORTE DE MATERIAL DE  2ª CATEGORIA COM MOTOSCRAPER. DISTÂNCIA MÉDIA DE TRANSPORTE  DE 0 A 200 M</t>
  </si>
  <si>
    <t>ESCAVAÇÃO, CARGA, DESCARGA, ESPALHAMENTO E TRANSPORTE DE MATERIAL DE  2ª CATEGORIA COM MOTOSCRAPER. DISTÂNCIA MÉDIA DE TRANSPORTE  DE 201 A 400 M</t>
  </si>
  <si>
    <t>ESCAVAÇÃO, CARGA, DESCARGA, ESPALHAMENTO E TRANSPORTE DE MATERIAL DE  2ª CATEGORIA COM MOTOSCRAPER. DISTÂNCIA MÉDIA DE TRANSPORTE  DE 401 A 600 M</t>
  </si>
  <si>
    <t>ESCAVAÇÃO, CARGA, DESCARGA, ESPALHAMENTO E TRANSPORTE DE MATERIAL DE  2ª CATEGORIA COM MOTOSCRAPER. DISTÂNCIA MÉDIA DE TRANSPORTE  DE 601 A 800 M</t>
  </si>
  <si>
    <t>ESCAVAÇÃO, CARGA, DESCARGA, ESPALHAMENTO E TRANSPORTE DE MATERIAL DE  2ª CATEGORIA COM MOTOSCRAPER. DISTÂNCIA MÉDIA DE TRANSPORTE  DE 801 A 1.000 M</t>
  </si>
  <si>
    <t>ESCAVAÇÃO, CARGA, DESCARGA, ESPALHAMENTO E TRANSPORTE DE MATERIAL DE 1ª CATEGORIA, COM CAMINHÃO. DISTÂNCIA MÉDIA DE TRANSPORTE  &lt;= 200 M</t>
  </si>
  <si>
    <t>ESCAVAÇÃO, CARGA, DESCARGA, ESPALHAMENTO E TRANSPORTE DE MATERIAL DE 1ª CATEGORIA, COM CAMINHÃO. DISTÂNCIA MÉDIA DE TRANSPORTE  DE 1.001 A 1.200 M</t>
  </si>
  <si>
    <t>ESCAVAÇÃO, CARGA, DESCARGA, ESPALHAMENTO E TRANSPORTE DE MATERIAL DE 1ª CATEGORIA, COM CAMINHÃO. DISTÂNCIA MÉDIA DE TRANSPORTE  DE 1.201 A 1.400 M</t>
  </si>
  <si>
    <t>ESCAVAÇÃO, CARGA, DESCARGA, ESPALHAMENTO E TRANSPORTE DE MATERIAL DE 1ª CATEGORIA, COM CAMINHÃO. DISTÂNCIA MÉDIA DE TRANSPORTE  DE 1.401 A 1.600 M</t>
  </si>
  <si>
    <t>ESCAVAÇÃO, CARGA, DESCARGA, ESPALHAMENTO E TRANSPORTE DE MATERIAL DE 1ª CATEGORIA, COM CAMINHÃO. DISTÂNCIA MÉDIA DE TRANSPORTE  DE 1.601 A 1.800 M</t>
  </si>
  <si>
    <t>ESCAVAÇÃO, CARGA, DESCARGA, ESPALHAMENTO E TRANSPORTE DE MATERIAL DE 1ª CATEGORIA, COM CAMINHÃO. DISTÂNCIA MÉDIA DE TRANSPORTE  DE 1.801 A 2.000 M</t>
  </si>
  <si>
    <t>ESCAVAÇÃO, CARGA, DESCARGA, ESPALHAMENTO E TRANSPORTE DE MATERIAL DE 1ª CATEGORIA, COM CAMINHÃO. DISTÂNCIA MÉDIA DE TRANSPORTE  DE 2.001 A 2.500 M</t>
  </si>
  <si>
    <t>ESCAVAÇÃO, CARGA, DESCARGA, ESPALHAMENTO E TRANSPORTE DE MATERIAL DE 1ª CATEGORIA, COM CAMINHÃO. DISTÂNCIA MÉDIA DE TRANSPORTE  DE 201 A 400 M</t>
  </si>
  <si>
    <t>ESCAVAÇÃO, CARGA, DESCARGA, ESPALHAMENTO E TRANSPORTE DE MATERIAL DE 1ª CATEGORIA, COM CAMINHÃO. DISTÂNCIA MÉDIA DE TRANSPORTE  DE 2.501 A 3.000 M</t>
  </si>
  <si>
    <t>ESCAVAÇÃO, CARGA, DESCARGA, ESPALHAMENTO E TRANSPORTE DE MATERIAL DE 1ª CATEGORIA, COM CAMINHÃO. DISTÂNCIA MÉDIA DE TRANSPORTE  DE 3.001 A 4.000 M</t>
  </si>
  <si>
    <t>ESCAVAÇÃO, CARGA, DESCARGA, ESPALHAMENTO E TRANSPORTE DE MATERIAL DE 1ª CATEGORIA, COM CAMINHÃO. DISTÂNCIA MÉDIA DE TRANSPORTE  DE 401 A 600 M</t>
  </si>
  <si>
    <t>ESCAVAÇÃO, CARGA, DESCARGA, ESPALHAMENTO E TRANSPORTE DE MATERIAL DE 1ª CATEGORIA, COM CAMINHÃO. DISTÂNCIA MÉDIA DE TRANSPORTE  DE 601 A 800 M</t>
  </si>
  <si>
    <t>ESCAVAÇÃO, CARGA, DESCARGA, ESPALHAMENTO E TRANSPORTE DE MATERIAL DE 1ª CATEGORIA, COM CAMINHÃO. DISTÂNCIA MÉDIA DE TRANSPORTE  DE 801 A 1.000 M</t>
  </si>
  <si>
    <t>ESCAVAÇÃO, CARGA, DESCARGA, ESPALHAMENTO E TRANSPORTE DE MATERIAL DE 1ª CATEGORIA, COM MOTOSCRAPER. DISTÂNCIA MÉDIA DE TRANSPORTE  &lt;= 200 M</t>
  </si>
  <si>
    <t>ESCAVAÇÃO, CARGA, DESCARGA, ESPALHAMENTO E TRANSPORTE DE MATERIAL DE 1ª CATEGORIA, COM MOTOSCRAPER. DISTÂNCIA MÉDIA DE TRANSPORTE  DE 201 A 400 M</t>
  </si>
  <si>
    <t>ESCAVAÇÃO, CARGA, DESCARGA, ESPALHAMENTO E TRANSPORTE DE MATERIAL DE 1ª CATEGORIA, COM MOTOSCRAPER. DISTÂNCIA MÉDIA DE TRANSPORTE  DE 401 A 600 M</t>
  </si>
  <si>
    <t>ESCAVAÇÃO, CARGA, DESCARGA, ESPALHAMENTO E TRANSPORTE DE MATERIAL DE 1ª CATEGORIA, COM MOTOSCRAPER. DISTÂNCIA MÉDIA DE TRANSPORTE  DE 601 A 800 M</t>
  </si>
  <si>
    <t>ESCAVAÇÃO, CARGA, DESCARGA, ESPALHAMENTO E TRANSPORTE DE MATERIAL DE 1ª CATEGORIA, COM MOTOSCRAPER. DISTÂNCIA MÉDIA DE TRANSPORTE  DE 801 A 1.000 M</t>
  </si>
  <si>
    <t>ESCAVAÇÃO, CARGA, DESCARGA, ESPALHAMENTO E TRANSPORTE DE MATERIAL DE 2ª. CATEGORIA COM CAMINHÃO. DISTÂNCIA MÉDIA DE TRANSPORTE  &lt;= 200 M</t>
  </si>
  <si>
    <t>ESCAVAÇÃO, CARGA, DESCARGA, ESPALHAMENTO E TRANSPORTE DE MATERIAL DE 2ª. CATEGORIA COM CAMINHÃO. DISTÂNCIA MÉDIA DE TRANSPORTE  DE 1.001 A 1.200 M</t>
  </si>
  <si>
    <t>ESCAVAÇÃO, CARGA, DESCARGA, ESPALHAMENTO E TRANSPORTE DE MATERIAL DE 2ª. CATEGORIA COM CAMINHÃO. DISTÂNCIA MÉDIA DE TRANSPORTE  DE 1.201 A 1.400 M</t>
  </si>
  <si>
    <t>ESCAVAÇÃO, CARGA, DESCARGA, ESPALHAMENTO E TRANSPORTE DE MATERIAL DE 2ª. CATEGORIA COM CAMINHÃO. DISTÂNCIA MÉDIA DE TRANSPORTE  DE 1.401 A 1.600 M</t>
  </si>
  <si>
    <t>ESCAVAÇÃO, CARGA, DESCARGA, ESPALHAMENTO E TRANSPORTE DE MATERIAL DE 2ª. CATEGORIA COM CAMINHÃO. DISTÂNCIA MÉDIA DE TRANSPORTE  DE 1.601 A 1.800 M</t>
  </si>
  <si>
    <t>ESCAVAÇÃO, CARGA, DESCARGA, ESPALHAMENTO E TRANSPORTE DE MATERIAL DE 2ª. CATEGORIA COM CAMINHÃO. DISTÂNCIA MÉDIA DE TRANSPORTE  DE 1.801 A 2.000 M</t>
  </si>
  <si>
    <t>ESCAVAÇÃO, CARGA, DESCARGA, ESPALHAMENTO E TRANSPORTE DE MATERIAL DE 2ª. CATEGORIA COM CAMINHÃO. DISTÂNCIA MÉDIA DE TRANSPORTE  DE 2.001 A 2.500 M</t>
  </si>
  <si>
    <t>ESCAVAÇÃO, CARGA, DESCARGA, ESPALHAMENTO E TRANSPORTE DE MATERIAL DE 2ª. CATEGORIA COM CAMINHÃO. DISTÂNCIA MÉDIA DE TRANSPORTE  DE 201 A 400 M</t>
  </si>
  <si>
    <t>ESCAVAÇÃO, CARGA, DESCARGA, ESPALHAMENTO E TRANSPORTE DE MATERIAL DE 2ª. CATEGORIA COM CAMINHÃO. DISTÂNCIA MÉDIA DE TRANSPORTE  DE 2.501 A 3.000 M</t>
  </si>
  <si>
    <t>ESCAVAÇÃO, CARGA, DESCARGA, ESPALHAMENTO E TRANSPORTE DE MATERIAL DE 2ª. CATEGORIA COM CAMINHÃO. DISTÂNCIA MÉDIA DE TRANSPORTE  DE 3.001 A 4.000 M</t>
  </si>
  <si>
    <t>ESCAVAÇÃO, CARGA, DESCARGA, ESPALHAMENTO E TRANSPORTE DE MATERIAL DE 2ª. CATEGORIA COM CAMINHÃO. DISTÂNCIA MÉDIA DE TRANSPORTE  DE 401 A 600 M</t>
  </si>
  <si>
    <t>ESCAVAÇÃO, CARGA, DESCARGA, ESPALHAMENTO E TRANSPORTE DE MATERIAL DE 2ª. CATEGORIA COM CAMINHÃO. DISTÂNCIA MÉDIA DE TRANSPORTE  DE 601 A 800 M</t>
  </si>
  <si>
    <t>ESCAVAÇÃO, CARGA, DESCARGA, ESPALHAMENTO E TRANSPORTE DE MATERIAL DE 2ª. CATEGORIA COM CAMINHÃO. DISTÂNCIA MÉDIA DE TRANSPORTE  DE 801 A 1.000 M</t>
  </si>
  <si>
    <t>ESCAVAÇÃO, CARGA, DESCARGA, ESPALHAMENTO E TRANSPORTE DE MATERIAL DE 3ª. CATEGORIA . DISTÂNCIA MÉDIA DE TRANSPORTE  DE 2.501 A 3.000 M</t>
  </si>
  <si>
    <t>ESCAVAÇÃO, CARGA, DESCARGA, ESPALHAMENTO E TRANSPORTE DE MATERIAL DE 3ª CATEGORIA. DISTÂNCIA MÉDIA DE TRANSPORTE  &lt;= 200 M</t>
  </si>
  <si>
    <t>ESCAVAÇÃO, CARGA, DESCARGA, ESPALHAMENTO E TRANSPORTE DE MATERIAL DE 3ª CATEGORIA. DISTÂNCIA MÉDIA DE TRANSPORTE  DE 1.001 A 1.200 M</t>
  </si>
  <si>
    <t>ESCAVAÇÃO, CARGA, DESCARGA, ESPALHAMENTO E TRANSPORTE DE MATERIAL DE 3ª CATEGORIA. DISTÂNCIA MÉDIA DE TRANSPORTE  DE 201 A 400 M</t>
  </si>
  <si>
    <t>ESCAVAÇÃO, CARGA, DESCARGA, ESPALHAMENTO E TRANSPORTE DE MATERIAL DE 3ª. CATEGORIA. DISTÂNCIA MÉDIA DE TRANSPORTE  DE 3.001 A 4.000 M</t>
  </si>
  <si>
    <t>ESCAVAÇÃO, CARGA, DESCARGA, ESPALHAMENTO E TRANSPORTE DE MATERIAL DE 3ª CATEGORIA. DISTÂNCIA MÉDIA DE TRANSPORTE  DE 401 A 600 M</t>
  </si>
  <si>
    <t>ESCAVAÇÃO, CARGA, DESCARGA, ESPALHAMENTO E TRANSPORTE DE MATERIAL DE 3ª CATEGORIA. DISTÂNCIA MÉDIA DE TRANSPORTE  DE 601 A 800 M</t>
  </si>
  <si>
    <t>ESCAVAÇÃO, CARGA, DESCARGA, ESPALHAMENTO E TRANSPORTE DE MATERIAL DE 3ª CATEGORIA. DISTÂNCIA MÉDIA DE TRANSPORTE DE 1.201 A 1.400 M</t>
  </si>
  <si>
    <t>ESCAVAÇÃO, CARGA, DESCARGA, ESPALHAMENTO E TRANSPORTE DE MATERIAL DE 3ª CATEGORIA. DISTÂNCIA MÉDIA DE TRANSPORTE DE 1.401 A 1.600 M</t>
  </si>
  <si>
    <t>ESCAVAÇÃO, CARGA, DESCARGA, ESPALHAMENTO E TRANSPORTE DE MATERIAL DE 3ª CATEGORIA. DISTÂNCIA MÉDIA DE TRANSPORTE DE 1.601 A 1.800 M</t>
  </si>
  <si>
    <t>ESCAVAÇÃO, CARGA, DESCARGA, ESPALHAMENTO E TRANSPORTE DE MATERIAL DE 3ª CATEGORIA. DISTÂNCIA MÉDIA DE TRANSPORTE DE 1.801 A 2.000 M</t>
  </si>
  <si>
    <t>ESCAVAÇÃO, CARGA, DESCARGA, ESPALHAMENTO E TRANSPORTE DE MATERIAL DE 3ª CATEGORIA. DISTÂNCIA MÉDIA DE TRANSPORTE DE 2.001 A 2.500 M</t>
  </si>
  <si>
    <t>ESCAVAÇÃO, CARGA, DESCARGA, ESPALHAMENTO E TRANSPORTE DE MATERIAL DE 3ª CATEGORIA. DISTÂNCIA MÉDIA DE TRANSPORTE DE 801 A 1.000 M</t>
  </si>
  <si>
    <t>ESCAVAÇÃO E CARGA COM TRATOR E CARREGADEIRA (MATERIAL DE 1ª CATEGORIA)</t>
  </si>
  <si>
    <t>ESCAVAÇÃO E TRANSPORTE COM TRATOR  DE MATERIAL DE 2ª CATEGORIA.DISTÂNCIA MÉDIA DE TRANSPORTE &lt;=50 M</t>
  </si>
  <si>
    <t>ESCAVAÇÃO E TRANSPORTE COM TRATOR DE MATERIAL DE 1ª CATEGORIA.DISTÂNCIA MÉDIA DE TRANSPORTE &lt;= 50 M</t>
  </si>
  <si>
    <t>ESCAVAÇÃO EM MATERIAL DE 3ª CATEGORIA COM ESGOTAMENTO DE ÀGUA</t>
  </si>
  <si>
    <t>ESCAVAÇÃO MANUAL DE VALAS EM SOLO, COM ALTURA DE 0 A 1,50 M</t>
  </si>
  <si>
    <t>ESCAVAÇÃO MANUAL DE VALAS EM SOLO, COM ALTURA DE 1,50 M A 3,00 M</t>
  </si>
  <si>
    <t>ESCAVAÇÃO MANUAL EM MATERIAL DE 1ª CATEGORIA COM ESGOTAMENTO DE ÀGUA</t>
  </si>
  <si>
    <t>ESCAVAÇÃO MECÂNICA DE VALAS EM MATERIAL DE 1ª CATEGORIA (EXECUÇÃO, INCLUINDO REMOÇÃO PARA FORA DO LEITO ESTRADAL)</t>
  </si>
  <si>
    <t>ESCAVAÇÃO MECÂNICA DE VALAS EM MATERIAL DE 1ª E 2ª CATEGORIA (EXECUÇÃO, INCLUINDO REMOÇÃO PARA FORA DO LEITO ESTRADAL)</t>
  </si>
  <si>
    <t>ESCAVAÇÃO MECÂNICA DE VALAS EM MATERIAL DE 2ª CATEGORIA (EXECUÇÃO, INCLUINDO REMOÇÃO PARA FORA DO LEITO ESTRADAL)</t>
  </si>
  <si>
    <t>ESCAVAÇÃO MECÂNICA DE VALAS EM ROCHA (EXECUÇÃO, INCLUINDO REMOÇÃO PARA FORA DO LEITO ESTRADAL)</t>
  </si>
  <si>
    <t>ESPALHAMENTO DE MATERIAL EM BOTA-FORA</t>
  </si>
  <si>
    <t>GABIÃO TIPO COLCHÃO RENO ESPESSURA = 0,30 M, TELA  REVESTIDA COM  PVC (EXECUÇÃO, INCLUINDO FORNECIMENTO DE TODOS OS MATERIAIS)</t>
  </si>
  <si>
    <t>MURO DE ARRIMO EM GABIÃO CAIXA, TELA GALVANIZADA (EXECUÇÃO, INCLUINDO FORNECIMENTO DE TODOS OS MATERIAIS)</t>
  </si>
  <si>
    <t>MURO DE ARRIMO EM GABIÃO CAIXA, TELA REVESTIDA COM PVC (EXECUÇÃO, INCLUINDO FORNECIMENTO DE TODOS OS MATERIAIS)</t>
  </si>
  <si>
    <t>MURO DE ARRIMO EM RIP-RAP, COM ENCHIMENTO DE AREIA E CIMENTO. TRAÇO - 1:10 (EXECUÇÃO, INCLUINDO FORNECIMENTO E TRANSPORTE DE TODOS OS MATERIAIS)</t>
  </si>
  <si>
    <t>MURO DE ARRIMO EM RIP-RAP (VEGETATIVO)</t>
  </si>
  <si>
    <t>PATROLAMENTO (RECONFORMAÇÃO MECÂNICA DA PLATAFORMA)</t>
  </si>
  <si>
    <t>RASPAGEM E LIMPEZA DE VEGETAÇÃO COM REGULARIZAÇÃO DO TERRENO</t>
  </si>
  <si>
    <t>REATERRO E COMPACTAÇÃO MANUAL DE VALA</t>
  </si>
  <si>
    <t>REMOÇÃO, TRANSPORTE E ESPALHAMENTO DE SOLO MOLE. DISTÂNCIA MÉDIA DE TRANSPORTE  &lt;= 200 M</t>
  </si>
  <si>
    <t>REMOÇÃO, TRANSPORTE E ESPALHAMENTO DE SOLO MOLE. DISTÂNCIA MÉDIA DE TRANSPORTE  DE 1.001 A 1.500 M</t>
  </si>
  <si>
    <t>REMOÇÃO, TRANSPORTE E ESPALHAMENTO DE SOLO MOLE. DISTÂNCIA MÉDIA DE TRANSPORTE  DE 1.501 A 2.000 M</t>
  </si>
  <si>
    <t>REMOÇÃO, TRANSPORTE E ESPALHAMENTO DE SOLO MOLE. DISTÂNCIA MÉDIA DE TRANSPORTE  DE 2.001 A 3.000 M</t>
  </si>
  <si>
    <t>REMOÇÃO, TRANSPORTE E ESPALHAMENTO DE SOLO MOLE. DISTÂNCIA MÉDIA DE TRANSPORTE  DE 201 A 400 M</t>
  </si>
  <si>
    <t>REMOÇÃO, TRANSPORTE E ESPALHAMENTO DE SOLO MOLE. DISTÂNCIA MÉDIA DE TRANSPORTE  DE 401 A 600 M</t>
  </si>
  <si>
    <t>REMOÇÃO, TRANSPORTE E ESPALHAMENTO DE SOLO MOLE. DISTÂNCIA MÉDIA DE TRANSPORTE  DE 601 A 800 M</t>
  </si>
  <si>
    <t>REMOÇÃO, TRANSPORTE E ESPALHAMENTO DE SOLO MOLE. DISTÂNCIA MÉDIA DE TRANSPORTE  DE 801 A 1.000 M</t>
  </si>
  <si>
    <t>REMOÇÃO, TRANSPORTE E ESPALHAMENTO DE SOLO MOLE. DISTÂNCIA MÉDIA DE TRANSPORTE DE 3.001 A 4.000 M</t>
  </si>
  <si>
    <t>REVESTIMENTO PRIMÁRIO (EXECUÇÃO, INCLUINDO ESCAVAÇÃO, CARGA, DESCARGA, ESPALHAMENTO E COMPACTAÇÃO DO MATERIAL)</t>
  </si>
  <si>
    <t>BACIA DE ACUMULAÇÃO TIPO I - A (JUSANTE DE SAÍDAS D'ÁGUA E VALETAS DE PROTEÇÃO)</t>
  </si>
  <si>
    <t>BACIA DE ACUMULAÇÃO TIPO I (JUSANTE DE SAÍDAS D'ÁGUA E VALETAS DE PROTEÇÃO)</t>
  </si>
  <si>
    <t>BACIA DE ACUMULAÇÃO TIPO II - A (JUSANTE DE BUEIROS DE GREIDE)</t>
  </si>
  <si>
    <t>BACIA DE ACUMULAÇÃO TIPO II (JUSANTE DE BUEIROS DE GREIDE)</t>
  </si>
  <si>
    <t>BUEIRO DUPLO CELULAR DE CONCRETO PADRÃO DER/MG.  PARA ALTURA DE ATERRO DE 5,10 A 10,00 M. BDCC (2,50 X 2,00)M - BOCA (EXECUÇÃO, INCLUINDO FORNECIMENTO E TRANSPORTE DE TODOS OS MATERIAIS, EXCLUSIVE ESCAVAÇÃO E COMPACTAÇÃO)</t>
  </si>
  <si>
    <t>BUEIRO DUPLO CELULAR DE CONCRETO PADRÃO DER/MG.  PARA ALTURA DE ATERRO DE 5,10 A 10,00 M. BDCC (2,50 X 2,00)M - CORPO (EXECUÇÃO, INCLUINDO FORNECIMENTO E TRANSPORTE DE TODOS OS MATERIAIS, EXCLUSIVE ESCAVAÇÃO E COMPACTAÇÃO)</t>
  </si>
  <si>
    <t>BUEIRO DUPLO CELULAR DE CONCRETO PADRÃO DER/MG.  PARA ALTURA DE ATERRO DE 5,10 A 10,00 M. BDCC (3,00 X 2,00)M - BOCA (EXECUÇÃO, INCLUINDO FORNECIMENTO E TRANSPORTE DE TODOS OS MATERIAIS, EXCLUSIVE ESCAVAÇÃO E COMPACTAÇÃO)</t>
  </si>
  <si>
    <t>BUEIRO DUPLO CELULAR DE CONCRETO PADRÃO DER/MG.  PARA ALTURA DE ATERRO DE 5,10 A 10,00 M. BDCC (3,00 X 2,00)M - CORPO (EXECUÇÃO, INCLUINDO FORNECIMENTO E TRANSPORTE DE TODOS OS MATERIAIS, EXCLUSIVE ESCAVAÇÃO E COMPACTAÇÃO)</t>
  </si>
  <si>
    <t>BUEIRO DUPLO CELULAR DE CONCRETO PADRÃO DER/MG.  PARA ALTURA DE ATERRO DE 5,10 A 10,00 M. BDCC (3,00 X 3,00)M - BOCA (EXECUÇÃO, INCLUINDO FORNECIMENTO E TRANSPORTE DE TODOS OS MATERIAIS, EXCLUSIVE ESCAVAÇÃO E COMPACTAÇÃO)</t>
  </si>
  <si>
    <t>BUEIRO DUPLO CELULAR DE CONCRETO PADRÃO DER/MG.  PARA ALTURA DE ATERRO DE 5,10 A 10,00 M. BDCC (3,00 X 3,00)M - CORPO (EXECUÇÃO, INCLUINDO FORNECIMENTO E TRANSPORTE DE TODOS OS MATERIAIS, EXCLUSIVE ESCAVAÇÃO E COMPACTAÇÃO)</t>
  </si>
  <si>
    <t>BUEIRO DUPLO CELULAR DE CONCRETO PADRÃO DER/MG.  PARA ALTURA DE ATERRO DE 5,10 A 10,00 M. BDCC (3,50 X 3,50)M - BOCA (EXECUÇÃO, INCLUINDO FORNECIMENTO E TRANSPORTE DE TODOS OS MATERIAIS, EXCLUSIVE ESCAVAÇÃO E COMPACTAÇÃO)</t>
  </si>
  <si>
    <t>BUEIRO DUPLO CELULAR DE CONCRETO PADRÃO DER/MG.  PARA ALTURA DE ATERRO DE 5,10 A 10,00 M. BDCC (3,50 X 3,50)M - CORPO (EXECUÇÃO, INCLUINDO FORNECIMENTO E TRANSPORTE DE TODOS OS MATERIAIS, EXCLUSIVE ESCAVAÇÃO E COMPACTAÇÃO)</t>
  </si>
  <si>
    <t>BUEIRO DUPLO CELULAR DE CONCRETO PADRÃO DER/MG. PARA ALTURA DE ATERRO DE 0 A 5,00 M. BDCC (1,00 X 1,00)M - BOCA (EXECUÇÃO, INCLUINDO FORNECIMENTO E TRANSPORTE DE TODOS OS MATERIAIS, EXCLUSIVE ESCAVAÇÃO E COMPACTAÇÃO)</t>
  </si>
  <si>
    <t>BUEIRO DUPLO CELULAR DE CONCRETO PADRÃO DER/MG. PARA ALTURA DE ATERRO DE 0 A 5,00 M. BDCC (1,00 X 1,00)M - CORPO (EXECUÇÃO, INCLUINDO FORNECIMENTO E TRANSPORTE DE TODOS OS MATERIAIS, EXCLUSIVE ESCAVAÇÃO E COMPACTAÇÃO)</t>
  </si>
  <si>
    <t>BUEIRO DUPLO CELULAR DE CONCRETO PADRÃO DER/MG. PARA ALTURA DE ATERRO DE 0 A 5,00 M. BDCC (1,50 X 2,00)M - BOCA (EXECUÇÃO, INCLUINDO FORNECIMENTO E TRANSPORTE DE TODOS OS MATERIAIS, EXCLUSIVE ESCAVAÇÃO E COMPACTAÇÃO)</t>
  </si>
  <si>
    <t>BUEIRO DUPLO CELULAR DE CONCRETO PADRÃO DER/MG. PARA ALTURA DE ATERRO DE 0 A 5,00 M. BDCC (1,50 X 2,00)M - CORPO (EXECUÇÃO, INCLUINDO FORNECIMENTO E TRANSPORTE DE TODOS OS MATERIAIS, EXCLUSIVE ESCAVAÇÃO E COMPACTAÇÃO)</t>
  </si>
  <si>
    <t>BUEIRO DUPLO CELULAR DE CONCRETO PADRÃO DER/MG. PARA ALTURA DE ATERRO DE 0 A 5,00 M. BDCC (2,00 X 1,50)M - BOCA (EXECUÇÃO, INCLUINDO FORNECIMENTO E TRANSPORTE DE TODOS OS MATERIAIS, EXCLUSIVE ESCAVAÇÃO E COMPACTAÇÃO)</t>
  </si>
  <si>
    <t>BUEIRO DUPLO CELULAR DE CONCRETO PADRÃO DER/MG. PARA ALTURA DE ATERRO DE 0 A 5,00 M. BDCC (2,00 X 1,50)M - CORPO (EXECUÇÃO, INCLUINDO FORNECIMENTO E TRANSPORTE DE TODOS OS MATERIAIS, EXCLUSIVE ESCAVAÇÃO E COMPACTAÇÃO)</t>
  </si>
  <si>
    <t>BUEIRO DUPLO CELULAR DE CONCRETO PADRÃO DER/MG. PARA ALTURA DE ATERRO DE 0 A 5,00 M. BDCC (2,00 X 2,00)M - BOCA (EXECUÇÃO, INCLUINDO FORNECIMENTO E TRANSPORTE DE TODOS OS MATERIAIS, EXCLUSIVE ESCAVAÇÃO E COMPACTAÇÃO)</t>
  </si>
  <si>
    <t>BUEIRO DUPLO CELULAR DE CONCRETO PADRÃO DER/MG. PARA ALTURA DE ATERRO DE 0 A 5,00 M. BDCC (2,00 X 2,00)M - CORPO (EXECUÇÃO, INCLUINDO FORNECIMENTO E TRANSPORTE DE TODOS OS MATERIAIS, EXCLUSIVE ESCAVAÇÃO E COMPACTAÇÃO)</t>
  </si>
  <si>
    <t>BUEIRO DUPLO CELULAR DE CONCRETO PADRÃO DER/MG. PARA ALTURA DE ATERRO DE 0 A 5,00 M. BDCC (2,00 X 2,50)M - BOCA (EXECUÇÃO, INCLUINDO FORNECIMENTO E TRANSPORTE DE TODOS OS MATERIAIS, EXCLUSIVE ESCAVAÇÃO E COMPACTAÇÃO)</t>
  </si>
  <si>
    <t>BUEIRO DUPLO CELULAR DE CONCRETO PADRÃO DER/MG. PARA ALTURA DE ATERRO DE 0 A 5,00 M. BDCC (2,00 X 2,50)M - CORPO (EXECUÇÃO, INCLUINDO FORNECIMENTO E TRANSPORTE DE TODOS OS MATERIAIS, EXCLUSIVE ESCAVAÇÃO E COMPACTAÇÃO)</t>
  </si>
  <si>
    <t>BUEIRO DUPLO CELULAR DE CONCRETO PADRÃO DER/MG. PARA ALTURA DE ATERRO DE 0 A 5,00 M. BDCC (2,00 X 3,00)M - BOCA (EXECUÇÃO, INCLUINDO FORNECIMENTO E TRANSPORTE DE TODOS OS MATERIAIS, EXCLUSIVE ESCAVAÇÃO E COMPACTAÇÃO)</t>
  </si>
  <si>
    <t>BUEIRO DUPLO CELULAR DE CONCRETO PADRÃO DER/MG. PARA ALTURA DE ATERRO DE 0 A 5,00 M. BDCC (2,00 X 3,00)M - CORPO (EXECUÇÃO, INCLUINDO FORNECIMENTO E TRANSPORTE DE TODOS OS MATERIAIS, EXCLUSIVE ESCAVAÇÃO E COMPACTAÇÃO)</t>
  </si>
  <si>
    <t>BUEIRO DUPLO CELULAR DE CONCRETO PADRÃO DER/MG. PARA ALTURA DE ATERRO DE 0 A 5,00 M. BDCC (2,50 X 1,50)M - BOCA (EXECUÇÃO, INCLUINDO FORNECIMENTO E TRANSPORTE DE TODOS OS MATERIAIS, EXCLUSIVE ESCAVAÇÃO E COMPACTAÇÃO)</t>
  </si>
  <si>
    <t>BUEIRO DUPLO CELULAR DE CONCRETO PADRÃO DER/MG. PARA ALTURA DE ATERRO DE 0 A 5,00 M. BDCC (2,50 X 1,50)M - CORPO (EXECUÇÃO, INCLUINDO FORNECIMENTO E TRANSPORTE DE TODOS OS MATERIAIS, EXCLUSIVE ESCAVAÇÃO E COMPACTAÇÃO)</t>
  </si>
  <si>
    <t>BUEIRO DUPLO CELULAR DE CONCRETO PADRÃO DER/MG. PARA ALTURA DE ATERRO DE 0 A 5,00 M. BDCC (2,50 X 2,00)M - BOCA (EXECUÇÃO, INCLUINDO FORNECIMENTO E TRANSPORTE DE TODOS OS MATERIAIS, EXCLUSIVE ESCAVAÇÃO E COMPACTAÇÃO)</t>
  </si>
  <si>
    <t>BUEIRO DUPLO CELULAR DE CONCRETO PADRÃO DER/MG. PARA ALTURA DE ATERRO DE 0 A 5,00 M. BDCC (2,50 X 2,00)M - CORPO (EXECUÇÃO, INCLUINDO FORNECIMENTO E TRANSPORTE DE TODOS OS MATERIAIS, EXCLUSIVE ESCAVAÇÃO E COMPACTAÇÃO)</t>
  </si>
  <si>
    <t>BUEIRO DUPLO CELULAR DE CONCRETO PADRÃO DER/MG. PARA ALTURA DE ATERRO DE 0 A 5,00 M. BDCC (2,50 X 2,50)M - BOCA (EXECUÇÃO, INCLUINDO FORNECIMENTO E TRANSPORTE DE TODOS OS MATERIAIS, EXCLUSIVE ESCAVAÇÃO E COMPACTAÇÃO)</t>
  </si>
  <si>
    <t>BUEIRO DUPLO CELULAR DE CONCRETO PADRÃO DER/MG. PARA ALTURA DE ATERRO DE 0 A 5,00 M. BDCC (2,50 X 2,50)M - CORPO (EXECUÇÃO, INCLUINDO FORNECIMENTO E TRANSPORTE DE TODOS OS MATERIAIS, EXCLUSIVE ESCAVAÇÃO E COMPACTAÇÃO)</t>
  </si>
  <si>
    <t>BUEIRO DUPLO CELULAR DE CONCRETO PADRÃO DER/MG. PARA ALTURA DE ATERRO DE 0 A 5,00 M. BDCC (2,50 X 3,00)M - BOCA (EXECUÇÃO, INCLUINDO FORNECIMENTO E TRANSPORTE DE TODOS OS MATERIAIS, EXCLUSIVE ESCAVAÇÃO E COMPACTAÇÃO)</t>
  </si>
  <si>
    <t>BUEIRO DUPLO CELULAR DE CONCRETO PADRÃO DER/MG. PARA ALTURA DE ATERRO DE 0 A 5,00 M. BDCC (2,50 X 3,00)M - CORPO (EXECUÇÃO, INCLUINDO FORNECIMENTO E TRANSPORTE DE TODOS OS MATERIAIS, EXCLUSIVE ESCAVAÇÃO E COMPACTAÇÃO)</t>
  </si>
  <si>
    <t>BUEIRO DUPLO CELULAR DE CONCRETO PADRÃO DER/MG. PARA ALTURA DE ATERRO DE 0 A 5,00 M. BDCC (3,00 X 2,00)M - BOCA (EXECUÇÃO, INCLUINDO FORNECIMENTO E TRANSPORTE DE TODOS OS MATERIAIS, EXCLUSIVE ESCAVAÇÃO E COMPACTAÇÃO)</t>
  </si>
  <si>
    <t>BUEIRO DUPLO CELULAR DE CONCRETO PADRÃO DER/MG. PARA ALTURA DE ATERRO DE 0 A 5,00 M. BDCC (3,00 X 2,00)M - CORPO (EXECUÇÃO, INCLUINDO FORNECIMENTO E TRANSPORTE DE TODOS OS MATERIAIS, EXCLUSIVE ESCAVAÇÃO E COMPACTAÇÃO)</t>
  </si>
  <si>
    <t>BUEIRO DUPLO CELULAR DE CONCRETO PADRÃO DER/MG. PARA ALTURA DE ATERRO DE 0 A 5,00 M. BDCC (3,00 X 2,50)M - BOCA (EXECUÇÃO, INCLUINDO FORNECIMENTO E TRANSPORTE DE TODOS OS MATERIAIS, EXCLUSIVE ESCAVAÇÃO E COMPACTAÇÃO)</t>
  </si>
  <si>
    <t>BUEIRO DUPLO CELULAR DE CONCRETO PADRÃO DER/MG. PARA ALTURA DE ATERRO DE 0 A 5,00 M. BDCC (3,00 X 2,50)M - CORPO (EXECUÇÃO, INCLUINDO FORNECIMENTO E TRANSPORTE DE TODOS OS MATERIAIS, EXCLUSIVE ESCAVAÇÃO E COMPACTAÇÃO)</t>
  </si>
  <si>
    <t>BUEIRO DUPLO CELULAR DE CONCRETO PADRÃO DER/MG. PARA ALTURA DE ATERRO DE 0 A 5,00 M. BDCC (3,00 X 3,00)M - BOCA (EXECUÇÃO, INCLUINDO FORNECIMENTO E TRANSPORTE DE TODOS OS MATERIAIS, EXCLUSIVE ESCAVAÇÃO E COMPACTAÇÃO)</t>
  </si>
  <si>
    <t>BUEIRO DUPLO CELULAR DE CONCRETO PADRÃO DER/MG. PARA ALTURA DE ATERRO DE 0 A 5,00 M. BDCC (3,00 X 3,00)M - CORPO (EXECUÇÃO, INCLUINDO FORNECIMENTO E TRANSPORTE DE TODOS OS MATERIAIS, EXCLUSIVE ESCAVAÇÃO E COMPACTAÇÃO)</t>
  </si>
  <si>
    <t>BUEIRO DUPLO CELULAR DE CONCRETO PADRÃO DER/MG. PARA ALTURA DE ATERRO DE 0 A 5,00 M. BDCC (3,00 X 3,50)M - BOCA (EXECUÇÃO, INCLUINDO FORNECIMENTO E TRANSPORTE DE TODOS OS MATERIAIS, EXCLUSIVE ESCAVAÇÃO E COMPACTAÇÃO)</t>
  </si>
  <si>
    <t>BUEIRO DUPLO CELULAR DE CONCRETO PADRÃO DER/MG. PARA ALTURA DE ATERRO DE 0 A 5,00 M. BDCC (3,00 X 3,50)M - CORPO (EXECUÇÃO, INCLUINDO FORNECIMENTO E TRANSPORTE DE TODOS OS MATERIAIS, EXCLUSIVE ESCAVAÇÃO E COMPACTAÇÃO)</t>
  </si>
  <si>
    <t>BUEIRO DUPLO CELULAR DE CONCRETO PADRÃO DER/MG. PARA ALTURA DE ATERRO DE 0 A 5,00 M. BDCC (3,50 X 3,00)M - BOCA (EXECUÇÃO, INCLUINDO FORNECIMENTO E TRANSPORTE DE TODOS OS MATERIAIS, EXCLUSIVE ESCAVAÇÃO E COMPACTAÇÃO)</t>
  </si>
  <si>
    <t>BUEIRO DUPLO CELULAR DE CONCRETO PADRÃO DER/MG. PARA ALTURA DE ATERRO DE 0 A 5,00 M. BDCC (3,50 X 3,00)M - CORPO (EXECUÇÃO, INCLUINDO FORNECIMENTO E TRANSPORTE DE TODOS OS MATERIAIS, EXCLUSIVE ESCAVAÇÃO E COMPACTAÇÃO)</t>
  </si>
  <si>
    <t>BUEIRO DUPLO CELULAR DE CONCRETO PADRÃO DER/MG. PARA ALTURA DE ATERRO DE 0 A 5,00 M. BDCC (3,50 X 3,50)M - BOCA (EXECUÇÃO, INCLUINDO FORNECIMENTO E TRANSPORTE DE TODOS OS MATERIAIS, EXCLUSIVE ESCAVAÇÃO E COMPACTAÇÃO)</t>
  </si>
  <si>
    <t>BUEIRO DUPLO CELULAR DE CONCRETO PADRÃO DER/MG. PARA ALTURA DE ATERRO DE 0 A 5,00 M. BDCC (3,50 X 3,50)M - CORPO (EXECUÇÃO, INCLUINDO FORNECIMENTO E TRANSPORTE DE TODOS OS MATERIAIS, EXCLUSIVE ESCAVAÇÃO E COMPACTAÇÃO)</t>
  </si>
  <si>
    <t>BUEIRO DUPLO CELULAR DE CONCRETO PADRÃO DER/MG. PARA ALTURA DE ATERRO DE 0 A 5,00 M. BDCC (4,00 X 4,00)M - BOCA (EXECUÇÃO, INCLUINDO FORNECIMENTO E TRANSPORTE DE TODOS OS MATERIAIS, EXCLUSIVE ESCAVAÇÃO E COMPACTAÇÃO)</t>
  </si>
  <si>
    <t>BUEIRO DUPLO CELULAR DE CONCRETO PADRÃO DER/MG. PARA ALTURA DE ATERRO DE 0 A 5,00 M. BDCC (4,00 X 4,00)M - CORPO (EXECUÇÃO, INCLUINDO FORNECIMENTO E TRANSPORTE DE TODOS OS MATERIAIS, EXCLUSIVE ESCAVAÇÃO E COMPACTAÇÃO)</t>
  </si>
  <si>
    <t>BUEIRO DUPLO TUBULAR  DE CONCRETO, CLASSE CA-2.  BDTC Ø 0,60 M - CORPO (EXECUÇÃO, INCLUINDO FORNECIMENTO E TRANSPORTE DE TODOS OS MATERIAIS E BERÇO, EXCLUSIVE ESCAVAÇÃO E COMPACTAÇÃO)</t>
  </si>
  <si>
    <t>BUEIRO DUPLO TUBULAR  DE CONCRETO, CLASSE CA-2.  BDTC Ø 0,80 M - CORPO (EXECUÇÃO, INCLUINDO FORNECIMENTO E TRANSPORTE DE TODOS OS MATERIAIS E BERÇO, EXCLUSIVE ESCAVAÇÃO E COMPACTAÇÃO)</t>
  </si>
  <si>
    <t>BUEIRO DUPLO TUBULAR  DE CONCRETO, CLASSE CA-2.  BDTC Ø 1,00  M - CORPO (EXECUÇÃO, INCLUINDO FORNECIMENTO E TRANSPORTE DE TODOS OS MATERIAIS E BERÇO, EXCLUSIVE ESCAVAÇÃO E COMPACTAÇÃO)</t>
  </si>
  <si>
    <t>BUEIRO DUPLO TUBULAR  DE CONCRETO, CLASSE CA-2.  BDTC Ø 1,20 M - CORPO (EXECUÇÃO, INCLUINDO FORNECIMENTO E TRANSPORTE DE TODOS OS MATERIAIS E BERÇO, EXCLUSIVE ESCAVAÇÃO E COMPACTAÇÃO)</t>
  </si>
  <si>
    <t>BUEIRO DUPLO TUBULAR  DE CONCRETO, CLASSE CA-2.  BDTC Ø 1,50  M - CORPO (EXECUÇÃO, INCLUINDO FORNECIMENTO E TRANSPORTE DE TODOS OS MATERIAIS E BERÇO, EXCLUSIVE ESCAVAÇÃO E COMPACTAÇÃO)</t>
  </si>
  <si>
    <t>BUEIRO DUPLO TUBULAR DE CONCRETO, BDTC Ø 0,60 M - BOCA (EXECUÇÃO, INCLUINDO FORNECIMENTO E TRANSPORTE DE TODOS OS MATERIAIS, EXCLUSIVE ESCAVAÇÃO E COMPACTAÇÃO)</t>
  </si>
  <si>
    <t>BUEIRO DUPLO TUBULAR DE CONCRETO, BDTC Ø 0,80 M - BOCA (EXECUÇÃO, INCLUINDO FORNECIMENTO E TRANSPORTE DE TODOS OS MATERIAIS, EXCLUSIVE ESCAVAÇÃO E COMPACTAÇÃO)</t>
  </si>
  <si>
    <t>BUEIRO DUPLO TUBULAR DE CONCRETO, BDTC Ø 1,00 M - BOCA (EXECUÇÃO, INCLUINDO FORNECIMENTO E TRANSPORTE DE TODOS OS MATERIAIS, EXCLUSIVE ESCAVAÇÃO E COMPACTAÇÃO)</t>
  </si>
  <si>
    <t>BUEIRO DUPLO TUBULAR DE CONCRETO, BDTC Ø 1,20 M - BOCA (EXECUÇÃO, INCLUINDO FORNECIMENTO E TRANSPORTE DE TODOS OS MATERIAIS, EXCLUSIVE ESCAVAÇÃO E COMPACTAÇÃO)</t>
  </si>
  <si>
    <t>BUEIRO DUPLO TUBULAR DE CONCRETO, BDTC Ø 1,50 M - BOCA (EXECUÇÃO, INCLUINDO FORNECIMENTO E TRANSPORTE DE TODOS OS MATERIAIS, EXCLUSIVE ESCAVAÇÃO E COMPACTAÇÃO)</t>
  </si>
  <si>
    <t>BUEIRO DUPLO TUBULAR DE CONCRETO, CLASSE CA-1. BDTC Ø 0,60 M - CORPO (EXECUÇÃO, INCLUINDO FORNECIMENTO E TRANSPORTE DE TODOS OS MATERIAIS E BERÇO, EXCLUSIVE ESCAVAÇÃO E COMPACTAÇÃO)</t>
  </si>
  <si>
    <t>BUEIRO DUPLO TUBULAR DE CONCRETO, CLASSE CA-1. BDTC Ø 0,80 M - CORPO (EXECUÇÃO, INCLUINDO FORNECIMENTO E TRANSPORTE DE TODOS OS MATERIAIS E BERÇO, EXCLUSIVE ESCAVAÇÃO E COMPACTAÇÃO)</t>
  </si>
  <si>
    <t>BUEIRO DUPLO TUBULAR DE CONCRETO, CLASSE CA-1. BDTC Ø 1,00 M - CORPO (EXECUÇÃO, INCLUINDO FORNECIMENTO E TRANSPORTE DE TODOS OS MATERIAIS E BERÇO, EXCLUSIVE ESCAVAÇÃO E COMPACTAÇÃO)</t>
  </si>
  <si>
    <t>BUEIRO DUPLO TUBULAR DE CONCRETO, CLASSE CA-1. BDTC Ø 1,20 M - CORPO (EXECUÇÃO, INCLUINDO FORNECIMENTO E TRANSPORTE DE TODOS OS MATERIAIS E BERÇO, EXCLUSIVE ESCAVAÇÃO E COMPACTAÇÃO)</t>
  </si>
  <si>
    <t>BUEIRO DUPLO TUBULAR DE CONCRETO, CLASSE CA-1. BDTC Ø 1,50 M - CORPO (EXECUÇÃO, INCLUINDO FORNECIMENTO E TRANSPORTE DE TODOS OS MATERIAIS E BERÇO, EXCLUSIVE ESCAVAÇÃO E COMPACTAÇÃO)</t>
  </si>
  <si>
    <t>BUEIRO DUPLO TUBULAR DE CONCRETO, CLASSE CA-3. BDTC Ø 0,60 M - CORPO (EXECUÇÃO, INCLUINDO FORNECIMENTO E TRANSPORTE DE TODOS OS MATERIAIS E BERÇO, EXCLUSIVE ESCAVAÇÃO E COMPACTAÇÃO)</t>
  </si>
  <si>
    <t>BUEIRO DUPLO TUBULAR DE CONCRETO, CLASSE CA-3. BDTC Ø 0,80 M - CORPO (EXECUÇÃO, INCLUINDO FORNECIMENTO E TRANSPORTE DE TODOS OS MATERIAIS E BERÇO, EXCLUSIVE ESCAVAÇÃO E COMPACTAÇÃO)</t>
  </si>
  <si>
    <t>BUEIRO DUPLO TUBULAR DE CONCRETO, CLASSE CA-3. BDTC Ø 1,00 M - CORPO (EXECUÇÃO, INCLUINDO FORNECIMENTO E TRANSPORTE DE TODOS OS MATERIAIS E BERÇO, EXCLUSIVE ESCAVAÇÃO E COMPACTAÇÃO)</t>
  </si>
  <si>
    <t>BUEIRO DUPLO TUBULAR DE CONCRETO, CLASSE CA-3. BDTC Ø 1,20 M - CORPO (EXECUÇÃO, INCLUINDO FORNECIMENTO E TRANSPORTE DE TODOS OS MATERIAIS E BERÇO, EXCLUSIVE ESCAVAÇÃO E COMPACTAÇÃO)</t>
  </si>
  <si>
    <t>BUEIRO DUPLO TUBULAR DE CONCRETO, CLASSE CA-3. BDTC Ø 1,50 M - CORPO (EXECUÇÃO, INCLUINDO FORNECIMENTO E TRANSPORTE DE TODOS OS MATERIAIS E BERÇO, EXCLUSIVE ESCAVAÇÃO E COMPACTAÇÃO)</t>
  </si>
  <si>
    <t>BUEIRO SIMPLES CELULAR DE CONCRETO PADRÃO DER/MG.  PARA ALTURA DE ATERRO DE 5,10 A 10,00 M. BSCC (1,50 X 1,50)M - BOCA (EXECUÇÃO, INCLUINDO FORNECIMENTO E TRANSPORTE DE TODOS OS MATERIAIS, EXCLUSIVE ESCAVAÇÃO E COMPACTAÇÃO)</t>
  </si>
  <si>
    <t>BUEIRO SIMPLES CELULAR DE CONCRETO PADRÃO DER/MG.  PARA ALTURA DE ATERRO DE 5,10 A 10,00 M. BSCC (1,50 X 1,50)M - CORPO (EXECUÇÃO, INCLUINDO FORNECIMENTO E TRANSPORTE DE TODOS OS MATERIAIS, EXCLUSIVE ESCAVAÇÃO E COMPACTAÇÃO)</t>
  </si>
  <si>
    <t>BUEIRO SIMPLES CELULAR DE CONCRETO PADRÃO DER/MG.  PARA ALTURA DE ATERRO DE 5,10 A 10,00 M. BSCC (2,00 X 1,50)M - BOCA (EXECUÇÃO, INCLUINDO FORNECIMENTO E TRANSPORTE DE TODOS OS MATERIAIS, EXCLUSIVE ESCAVAÇÃO E COMPACTAÇÃO)</t>
  </si>
  <si>
    <t>BUEIRO SIMPLES CELULAR DE CONCRETO PADRÃO DER/MG.  PARA ALTURA DE ATERRO DE 5,10 A 10,00 M. BSCC (2,00 X 1,50)M - CORPO (EXECUÇÃO, INCLUINDO FORNECIMENTO E TRANSPORTE DE TODOS OS MATERIAIS, EXCLUSIVE ESCAVAÇÃO E COMPACTAÇÃO)</t>
  </si>
  <si>
    <t>BUEIRO SIMPLES CELULAR DE CONCRETO PADRÃO DER/MG.  PARA ALTURA DE ATERRO DE 5,10 A 10,00 M. BSCC (2,00 X 2,00)M - BOCA (EXECUÇÃO, INCLUINDO FORNECIMENTO E TRANSPORTE DE TODOS OS MATERIAIS, EXCLUSIVE ESCAVAÇÃO E COMPACTAÇÃO)</t>
  </si>
  <si>
    <t>BUEIRO SIMPLES CELULAR DE CONCRETO PADRÃO DER/MG.  PARA ALTURA DE ATERRO DE 5,10 A 10,00 M. BSCC (2,00 X 2,00)M - CORPO (EXECUÇÃO, INCLUINDO FORNECIMENTO E TRANSPORTE DE TODOS OS MATERIAIS, EXCLUSIVE ESCAVAÇÃO E COMPACTAÇÃO)</t>
  </si>
  <si>
    <t>BUEIRO SIMPLES CELULAR DE CONCRETO PADRÃO DER/MG.  PARA ALTURA DE ATERRO DE 5,10 A 10,00 M. BSCC (2,00 X 2,50)M - BOCA (EXECUÇÃO, INCLUINDO FORNECIMENTO E TRANSPORTE DE TODOS OS MATERIAIS, EXCLUSIVE ESCAVAÇÃO E COMPACTAÇÃO)</t>
  </si>
  <si>
    <t>BUEIRO SIMPLES CELULAR DE CONCRETO PADRÃO DER/MG.  PARA ALTURA DE ATERRO DE 5,10 A 10,00 M. BSCC (2,00 X 2,50)M - CORPO (EXECUÇÃO, INCLUINDO FORNECIMENTO E TRANSPORTE DE TODOS OS MATERIAIS, EXCLUSIVE ESCAVAÇÃO E COMPACTAÇÃO)</t>
  </si>
  <si>
    <t>BUEIRO SIMPLES CELULAR DE CONCRETO PADRÃO DER/MG.  PARA ALTURA DE ATERRO DE 5,10 A 10,00 M. BSCC (2,00 X 3,00)M - BOCA (EXECUÇÃO, INCLUINDO FORNECIMENTO E TRANSPORTE DE TODOS OS MATERIAIS, EXCLUSIVE ESCAVAÇÃO E COMPACTAÇÃO)</t>
  </si>
  <si>
    <t>BUEIRO SIMPLES CELULAR DE CONCRETO PADRÃO DER/MG.  PARA ALTURA DE ATERRO DE 5,10 A 10,00 M. BSCC (2,00 X 3,00)M - CORPO (EXECUÇÃO, INCLUINDO FORNECIMENTO E TRANSPORTE DE TODOS OS MATERIAIS, EXCLUSIVE ESCAVAÇÃO E COMPACTAÇÃO)</t>
  </si>
  <si>
    <t>BUEIRO SIMPLES CELULAR DE CONCRETO PADRÃO DER/MG.  PARA ALTURA DE ATERRO DE 5,10 A 10,00 M. BSCC (2,50 X 2,00)M - BOCA (EXECUÇÃO, INCLUINDO FORNECIMENTO E TRANSPORTE DE TODOS OS MATERIAIS, EXCLUSIVE ESCAVAÇÃO E COMPACTAÇÃO)</t>
  </si>
  <si>
    <t>BUEIRO SIMPLES CELULAR DE CONCRETO PADRÃO DER/MG.  PARA ALTURA DE ATERRO DE 5,10 A 10,00 M. BSCC (2,50 X 2,00)M - CORPO (EXECUÇÃO, INCLUINDO FORNECIMENTO E TRANSPORTE DE TODOS OS MATERIAIS, EXCLUSIVE ESCAVAÇÃO E COMPACTAÇÃO)</t>
  </si>
  <si>
    <t>BUEIRO SIMPLES CELULAR DE CONCRETO PADRÃO DER/MG.  PARA ALTURA DE ATERRO DE 5,10 A 10,00 M. BSCC (2,50 X 2,50)M - CORPO (EXECUÇÃO, INCLUINDO FORNECIMENTO E TRANSPORTE DE TODOS OS MATERIAIS, EXCLUSIVE ESCAVAÇÃO E COMPACTAÇÃO)</t>
  </si>
  <si>
    <t>BUEIRO SIMPLES CELULAR DE CONCRETO PADRÃO DER/MG.  PARA ALTURA DE ATERRO DE 5,10 A 10,00 M. BSCC (3,00 X 2,50)M - BOCA (EXECUÇÃO, INCLUINDO FORNECIMENTO E TRANSPORTE DE TODOS OS MATERIAIS, EXCLUSIVE ESCAVAÇÃO E COMPACTAÇÃO)</t>
  </si>
  <si>
    <t>BUEIRO SIMPLES CELULAR DE CONCRETO PADRÃO DER/MG.  PARA ALTURA DE ATERRO DE 5,10 A 10,00 M. BSCC (3,00 X 2,50)M - CORPO (EXECUÇÃO, INCLUINDO FORNECIMENTO E TRANSPORTE DE TODOS OS MATERIAIS, EXCLUSIVE ESCAVAÇÃO E COMPACTAÇÃO)</t>
  </si>
  <si>
    <t>BUEIRO SIMPLES CELULAR DE CONCRETO PADRÃO DER/MG.  PARA ALTURA DE ATERRO DE 5,10 A 10,00 M. BSCC (3,00 X 3,00)M - BOCA (EXECUÇÃO, INCLUINDO FORNECIMENTO E TRANSPORTE DE TODOS OS MATERIAIS, EXCLUSIVE ESCAVAÇÃO E COMPACTAÇÃO)</t>
  </si>
  <si>
    <t>BUEIRO SIMPLES CELULAR DE CONCRETO PADRÃO DER/MG.  PARA ALTURA DE ATERRO DE 5,10 A 10,00 M. BSCC (3,00 X 3,00)M - CORPO (EXECUÇÃO, INCLUINDO FORNECIMENTO E TRANSPORTE DE TODOS OS MATERIAIS, EXCLUSIVE ESCAVAÇÃO E COMPACTAÇÃO)</t>
  </si>
  <si>
    <t>BUEIRO SIMPLES CELULAR DE CONCRETO PADRÃO DER/MG. PARA ALTURA DE ATERRO DE 0 A 5,00 M. BSCC (1,00 X 1,00)M - BOCA (EXECUÇÃO, INCLUINDO FORNECIMENTO E TRANSPORTE DE TODOS OS MATERIAIS, EXCLUSIVE ESCAVAÇÃO E COMPACTAÇÃO)</t>
  </si>
  <si>
    <t>BUEIRO SIMPLES CELULAR DE CONCRETO PADRÃO DER/MG. PARA ALTURA DE ATERRO DE 0 A 5,00 M. BSCC (1,00 X 1,00)M - CORPO (EXECUÇÃO, INCLUINDO FORNECIMENTO E TRANSPORTE DE TODOS OS MATERIAIS, EXCLUSIVE ESCAVAÇÃO E COMPACTAÇÃO)</t>
  </si>
  <si>
    <t>BUEIRO SIMPLES CELULAR DE CONCRETO PADRÃO DER/MG. PARA ALTURA DE ATERRO DE 0 A 5,00 M. BSCC (1,00 X 1,50)M - BOCA (EXECUÇÃO, INCLUINDO FORNECIMENTO E TRANSPORTE DE TODOS OS MATERIAIS, EXCLUSIVE ESCAVAÇÃO E COMPACTAÇÃO)</t>
  </si>
  <si>
    <t>BUEIRO SIMPLES CELULAR DE CONCRETO PADRÃO DER/MG. PARA ALTURA DE ATERRO DE 0 A 5,00 M. BSCC (1,00 X 1,50)M - CORPO (EXECUÇÃO, INCLUINDO FORNECIMENTO E TRANSPORTE DE TODOS OS MATERIAIS, EXCLUSIVE ESCAVAÇÃO E COMPACTAÇÃO)</t>
  </si>
  <si>
    <t>BUEIRO SIMPLES CELULAR DE CONCRETO PADRÃO DER/MG. PARA ALTURA DE ATERRO DE 0 A 5,00 M. BSCC (1,00 X 2,00 M - BOCA (EXECUÇÃO, INCLUINDO FORNECIMENTO E TRANSPORTE DE TODOS OS MATERIAIS, EXCLUSIVE ESCAVAÇÃO E COMPACTAÇÃO)</t>
  </si>
  <si>
    <t>BUEIRO SIMPLES CELULAR DE CONCRETO PADRÃO DER/MG. PARA ALTURA DE ATERRO DE 0 A 5,00 M. BSCC (1,00 X 2,00)M - CORPO (EXECUÇÃO, INCLUINDO FORNECIMENTO E TRANSPORTE DE TODOS OS MATERIAIS, EXCLUSIVE ESCAVAÇÃO E COMPACTAÇÃO)</t>
  </si>
  <si>
    <t>BUEIRO SIMPLES CELULAR DE CONCRETO PADRÃO DER/MG. PARA ALTURA DE ATERRO DE 0 A 5,00 M. BSCC (1,50 X 1,00)M - BOCA (EXECUÇÃO, INCLUINDO FORNECIMENTO E TRANSPORTE DE TODOS OS MATERIAIS, EXCLUSIVE ESCAVAÇÃO E COMPACTAÇÃO)</t>
  </si>
  <si>
    <t>BUEIRO SIMPLES CELULAR DE CONCRETO PADRÃO DER/MG. PARA ALTURA DE ATERRO DE 0 A 5,00 M. BSCC (1,50 X 1,00)M - CORPO (EXECUÇÃO, INCLUINDO FORNECIMENTO E TRANSPORTE DE TODOS OS MATERIAIS, EXCLUSIVE ESCAVAÇÃO E COMPACTAÇÃO)</t>
  </si>
  <si>
    <t>BUEIRO SIMPLES CELULAR DE CONCRETO PADRÃO DER/MG. PARA ALTURA DE ATERRO DE 0 A 5,00 M. BSCC (1,50 X 1,50)M - BOCA (EXECUÇÃO, INCLUINDO FORNECIMENTO E TRANSPORTE DE TODOS OS MATERIAIS, EXCLUSIVE ESCAVAÇÃO E COMPACTAÇÃO)</t>
  </si>
  <si>
    <t>BUEIRO SIMPLES CELULAR DE CONCRETO PADRÃO DER/MG. PARA ALTURA DE ATERRO DE 0 A 5,00 M. BSCC (1,50 X 1,50)M - CORPO (EXECUÇÃO, INCLUINDO FORNECIMENTO E TRANSPORTE DE TODOS OS MATERIAIS, EXCLUSIVE ESCAVAÇÃO E COMPACTAÇÃO)</t>
  </si>
  <si>
    <t>BUEIRO SIMPLES CELULAR DE CONCRETO PADRÃO DER/MG. PARA ALTURA DE ATERRO DE 0 A 5,00 M. BSCC (1,50 X 2,00)M - BOCA (EXECUÇÃO, INCLUINDO FORNECIMENTO E TRANSPORTE DE TODOS OS MATERIAIS, EXCLUSIVE ESCAVAÇÃO E COMPACTAÇÃO)</t>
  </si>
  <si>
    <t>BUEIRO SIMPLES CELULAR DE CONCRETO PADRÃO DER/MG. PARA ALTURA DE ATERRO DE 0 A 5,00 M. BSCC (1,50 X 2,00)M - CORPO (EXECUÇÃO, INCLUINDO FORNECIMENTO E TRANSPORTE DE TODOS OS MATERIAIS, EXCLUSIVE ESCAVAÇÃO E COMPACTAÇÃO)</t>
  </si>
  <si>
    <t>BUEIRO SIMPLES CELULAR DE CONCRETO PADRÃO DER/MG. PARA ALTURA DE ATERRO DE 0 A 5,00 M. BSCC (2,00 X 1,00)M - BOCA (EXECUÇÃO, INCLUINDO FORNECIMENTO E TRANSPORTE DE TODOS OS MATERIAIS, EXCLUSIVE ESCAVAÇÃO E COMPACTAÇÃO)</t>
  </si>
  <si>
    <t>BUEIRO SIMPLES CELULAR DE CONCRETO PADRÃO DER/MG. PARA ALTURA DE ATERRO DE 0 A 5,00 M. BSCC (2,00 X 1,00)M - CORPO (EXECUÇÃO, INCLUINDO FORNECIMENTO E TRANSPORTE DE TODOS OS MATERIAIS, EXCLUSIVE ESCAVAÇÃO E COMPACTAÇÃO)</t>
  </si>
  <si>
    <t>BUEIRO SIMPLES CELULAR DE CONCRETO PADRÃO DER/MG. PARA ALTURA DE ATERRO DE 0 A 5,00 M. BSCC (2,00 X 1,50)M - BOCA (EXECUÇÃO, INCLUINDO FORNECIMENTO E TRANSPORTE DE TODOS OS MATERIAIS, EXCLUSIVE ESCAVAÇÃO E COMPACTAÇÃO)</t>
  </si>
  <si>
    <t>BUEIRO SIMPLES CELULAR DE CONCRETO PADRÃO DER/MG. PARA ALTURA DE ATERRO DE 0 A 5,00 M. BSCC (2,00 X 1,50)M - CORPO (EXECUÇÃO, INCLUINDO FORNECIMENTO E TRANSPORTE DE TODOS OS MATERIAIS, EXCLUSIVE ESCAVAÇÃO E COMPACTAÇÃO)</t>
  </si>
  <si>
    <t>BUEIRO SIMPLES CELULAR DE CONCRETO PADRÃO DER/MG. PARA ALTURA DE ATERRO DE 0 A 5,00 M. BSCC (2,00 X 2,00)M - BOCA (EXECUÇÃO, INCLUINDO FORNECIMENTO E TRANSPORTE DE TODOS OS MATERIAIS, EXCLUSIVE ESCAVAÇÃO E COMPACTAÇÃO)</t>
  </si>
  <si>
    <t>BUEIRO SIMPLES CELULAR DE CONCRETO PADRÃO DER/MG. PARA ALTURA DE ATERRO DE 0 A 5,00 M. BSCC (2,00 X 2,00)M - CORPO (EXECUÇÃO, INCLUINDO FORNECIMENTO E TRANSPORTE DE TODOS OS MATERIAIS, EXCLUSIVE ESCAVAÇÃO E COMPACTAÇÃO)</t>
  </si>
  <si>
    <t>BUEIRO SIMPLES CELULAR DE CONCRETO PADRÃO DER/MG. PARA ALTURA DE ATERRO DE 0 A 5,00 M. BSCC (2,00 X 2,50)M - BOCA (EXECUÇÃO, INCLUINDO FORNECIMENTO E TRANSPORTE DE TODOS OS MATERIAIS, EXCLUSIVE ESCAVAÇÃO E COMPACTAÇÃO)</t>
  </si>
  <si>
    <t>BUEIRO SIMPLES CELULAR DE CONCRETO PADRÃO DER/MG. PARA ALTURA DE ATERRO DE 0 A 5,00 M. BSCC (2,00 X 2,50)M - CORPO (EXECUÇÃO, INCLUINDO FORNECIMENTO E TRANSPORTE DE TODOS OS MATERIAIS, EXCLUSIVE ESCAVAÇÃO E COMPACTAÇÃO)</t>
  </si>
  <si>
    <t>BUEIRO SIMPLES CELULAR DE CONCRETO PADRÃO DER/MG. PARA ALTURA DE ATERRO DE 0 A 5,00 M. BSCC (2,00 X 3,00)M - BOCA (EXECUÇÃO, INCLUINDO FORNECIMENTO E TRANSPORTE DE TODOS OS MATERIAIS, EXCLUSIVE ESCAVAÇÃO E COMPACTAÇÃO)</t>
  </si>
  <si>
    <t>BUEIRO SIMPLES CELULAR DE CONCRETO PADRÃO DER/MG. PARA ALTURA DE ATERRO DE 0 A 5,00 M. BSCC (2,00 X 3,00)M - CORPO (EXECUÇÃO, INCLUINDO FORNECIMENTO E TRANSPORTE DE TODOS OS MATERIAIS, EXCLUSIVE ESCAVAÇÃO E COMPACTAÇÃO)</t>
  </si>
  <si>
    <t>BUEIRO SIMPLES CELULAR DE CONCRETO PADRÃO DER/MG. PARA ALTURA DE ATERRO DE 0 A 5,00 M. BSCC (2,50 X 2,00)M - BOCA (EXECUÇÃO, INCLUINDO FORNECIMENTO E TRANSPORTE DE TODOS OS MATERIAIS, EXCLUSIVE ESCAVAÇÃO E COMPACTAÇÃO)</t>
  </si>
  <si>
    <t>BUEIRO SIMPLES CELULAR DE CONCRETO PADRÃO DER/MG. PARA ALTURA DE ATERRO DE 0 A 5,00 M. BSCC (2,50 X 2,00)M - CORPO (EXECUÇÃO, INCLUINDO FORNECIMENTO E TRANSPORTE DE TODOS OS MATERIAIS, EXCLUSIVE ESCAVAÇÃO E COMPACTAÇÃO)</t>
  </si>
  <si>
    <t>BUEIRO SIMPLES CELULAR DE CONCRETO PADRÃO DER/MG. PARA ALTURA DE ATERRO DE 0 A 5,00 M. BSCC (2,50 X 2,50)M - BOCA (EXECUÇÃO, INCLUINDO FORNECIMENTO E TRANSPORTE DE TODOS OS MATERIAIS, EXCLUSIVE ESCAVAÇÃO E COMPACTAÇÃO)</t>
  </si>
  <si>
    <t>BUEIRO SIMPLES CELULAR DE CONCRETO PADRÃO DER/MG. PARA ALTURA DE ATERRO DE 0 A 5,00 M. BSCC (2,50 X 2,50)M - CORPO (EXECUÇÃO, INCLUINDO FORNECIMENTO E TRANSPORTE DE TODOS OS MATERIAIS, EXCLUSIVE ESCAVAÇÃO E COMPACTAÇÃO)</t>
  </si>
  <si>
    <t>BUEIRO SIMPLES CELULAR DE CONCRETO PADRÃO DER/MG. PARA ALTURA DE ATERRO DE 0 A 5,00 M. BSCC (2,50 X 3,00)M - BOCA (EXECUÇÃO, INCLUINDO FORNECIMENTO E TRANSPORTE DE TODOS OS MATERIAIS, EXCLUSIVE ESCAVAÇÃO E COMPACTAÇÃO)</t>
  </si>
  <si>
    <t>BUEIRO SIMPLES CELULAR DE CONCRETO PADRÃO DER/MG. PARA ALTURA DE ATERRO DE 0 A 5,00 M. BSCC (2,50 X 3,00)M - CORPO (EXECUÇÃO, INCLUINDO FORNECIMENTO E TRANSPORTE DE TODOS OS MATERIAIS, EXCLUSIVE ESCAVAÇÃO E COMPACTAÇÃO)</t>
  </si>
  <si>
    <t>BUEIRO SIMPLES CELULAR DE CONCRETO PADRÃO DER/MG. PARA ALTURA DE ATERRO DE 0 A 5,00 M. BSCC (3,00 X 1,50)M - BOCA (EXECUÇÃO, INCLUINDO FORNECIMENTO E TRANSPORTE DE TODOS OS MATERIAIS, EXCLUSIVE ESCAVAÇÃO E COMPACTAÇÃO)</t>
  </si>
  <si>
    <t>BUEIRO SIMPLES CELULAR DE CONCRETO PADRÃO DER/MG. PARA ALTURA DE ATERRO DE 0 A 5,00 M. BSCC (3,00 X 1,50)M - CORPO (EXECUÇÃO, INCLUINDO FORNECIMENTO E TRANSPORTE DE TODOS OS MATERIAIS, EXCLUSIVE ESCAVAÇÃO E COMPACTAÇÃO)</t>
  </si>
  <si>
    <t>BUEIRO SIMPLES CELULAR DE CONCRETO PADRÃO DER/MG. PARA ALTURA DE ATERRO DE 0 A 5,00 M. BSCC (3,00 X 2,00)M - BOCA (EXECUÇÃO, INCLUINDO FORNECIMENTO E TRANSPORTE DE TODOS OS MATERIAIS, EXCLUSIVE ESCAVAÇÃO E COMPACTAÇÃO)</t>
  </si>
  <si>
    <t>BUEIRO SIMPLES CELULAR DE CONCRETO PADRÃO DER/MG. PARA ALTURA DE ATERRO DE 0 A 5,00 M. BSCC (3,00 X 2,00)M - CORPO (EXECUÇÃO, INCLUINDO FORNECIMENTO E TRANSPORTE DE TODOS OS MATERIAIS, EXCLUSIVE ESCAVAÇÃO E COMPACTAÇÃO)</t>
  </si>
  <si>
    <t>BUEIRO SIMPLES CELULAR DE CONCRETO PADRÃO DER/MG. PARA ALTURA DE ATERRO DE 0 A 5,00 M. BSCC (3,00 X 2,50)M - BOCA (EXECUÇÃO, INCLUINDO FORNECIMENTO E TRANSPORTE DE TODOS OS MATERIAIS, EXCLUSIVE ESCAVAÇÃO E COMPACTAÇÃO)</t>
  </si>
  <si>
    <t>BUEIRO SIMPLES CELULAR DE CONCRETO PADRÃO DER/MG. PARA ALTURA DE ATERRO DE 0 A 5,00 M. BSCC (3,00 X 2,50)M - CORPO (EXECUÇÃO, INCLUINDO FORNECIMENTO E TRANSPORTE DE TODOS OS MATERIAIS, EXCLUSIVE ESCAVAÇÃO E COMPACTAÇÃO)</t>
  </si>
  <si>
    <t>BUEIRO SIMPLES CELULAR DE CONCRETO PADRÃO DER/MG. PARA ALTURA DE ATERRO DE 0 A 5,00 M. BSCC (3,00 X 3,00)M - BOCA (EXECUÇÃO, INCLUINDO FORNECIMENTO E TRANSPORTE DE TODOS OS MATERIAIS, EXCLUSIVE ESCAVAÇÃO E COMPACTAÇÃO)</t>
  </si>
  <si>
    <t>BUEIRO SIMPLES CELULAR DE CONCRETO PADRÃO DER/MG. PARA ALTURA DE ATERRO DE 0 A 5,00 M. BSCC (3,00 X 3,00)M - CORPO (EXECUÇÃO, INCLUINDO FORNECIMENTO E TRANSPORTE DE TODOS OS MATERIAIS, EXCLUSIVE ESCAVAÇÃO E COMPACTAÇÃO)</t>
  </si>
  <si>
    <t>BUEIRO SIMPLES CELULAR DE CONCRETO PADRÃO DER/MG. PARA ALTURA DE ATERRO DE 0 A 5,00 M. BSCC (3,00 X 3,50)M - BOCA (EXECUÇÃO, INCLUINDO FORNECIMENTO E TRANSPORTE DE TODOS OS MATERIAIS, EXCLUSIVE ESCAVAÇÃO E COMPACTAÇÃO)</t>
  </si>
  <si>
    <t>BUEIRO SIMPLES CELULAR DE CONCRETO PADRÃO DER/MG. PARA ALTURA DE ATERRO DE 0 A 5,00 M. BSCC (3,00 X 3,50)M - CORPO (EXECUÇÃO, INCLUINDO FORNECIMENTO E TRANSPORTE DE TODOS OS MATERIAIS, EXCLUSIVE ESCAVAÇÃO E COMPACTAÇÃO)</t>
  </si>
  <si>
    <t>BUEIRO SIMPLES CELULAR DE CONCRETO PADRÃO DER/MG. PARA ALTURA DE ATERRO DE 0 A 5,00 M. BSCC (3,50 X 2,50)M - BOCA (EXECUÇÃO, INCLUINDO FORNECIMENTO E TRANSPORTE DE TODOS OS MATERIAIS, EXCLUSIVE ESCAVAÇÃO E COMPACTAÇÃO)</t>
  </si>
  <si>
    <t>BUEIRO SIMPLES CELULAR DE CONCRETO PADRÃO DER/MG. PARA ALTURA DE ATERRO DE 0 A 5,00 M. BSCC (3,50 X 2,50)M - CORPO (EXECUÇÃO, INCLUINDO FORNECIMENTO E TRANSPORTE DE TODOS OS MATERIAIS, EXCLUSIVE ESCAVAÇÃO E COMPACTAÇÃO)</t>
  </si>
  <si>
    <t>BUEIRO SIMPLES CELULAR DE CONCRETO PADRÃO DER/MG. PARA ALTURA DE ATERRO DE 0 A 5,00 M. BSCC (3,50 X 3,00)M - BOCA (EXECUÇÃO, INCLUINDO FORNECIMENTO E TRANSPORTE DE TODOS OS MATERIAIS, EXCLUSIVE ESCAVAÇÃO E COMPACTAÇÃO)</t>
  </si>
  <si>
    <t>BUEIRO SIMPLES CELULAR DE CONCRETO PADRÃO DER/MG. PARA ALTURA DE ATERRO DE 0 A 5,00 M. BSCC (3,50 X 3,00)M - CORPO (EXECUÇÃO, INCLUINDO FORNECIMENTO E TRANSPORTE DE TODOS OS MATERIAIS, EXCLUSIVE ESCAVAÇÃO E COMPACTAÇÃO)</t>
  </si>
  <si>
    <t>BUEIRO SIMPLES CELULAR DE CONCRETO PADRÃO DER/MG. PARA ALTURA DE ATERRO DE 0 A 5,00 M. BSCC (3,50 X 3,50)M - BOCA (EXECUÇÃO, INCLUINDO FORNECIMENTO E TRANSPORTE DE TODOS OS MATERIAIS, EXCLUSIVE ESCAVAÇÃO E COMPACTAÇÃO)</t>
  </si>
  <si>
    <t>BUEIRO SIMPLES CELULAR DE CONCRETO PADRÃO DER/MG. PARA ALTURA DE ATERRO DE 0 A 5,00 M. BSCC (3,50 X 3,50)M - CORPO (EXECUÇÃO, INCLUINDO FORNECIMENTO E TRANSPORTE DE TODOS OS MATERIAIS, EXCLUSIVE ESCAVAÇÃO E COMPACTAÇÃO)</t>
  </si>
  <si>
    <t>BUEIRO SIMPLES CELULAR DE CONCRETO PADRÃO DER/MG. PARA ALTURA DE ATERRO DE 0 A 5,00 M. BSCC (3,50 X 4,00)M - BOCA (EXECUÇÃO, INCLUINDO FORNECIMENTO E TRANSPORTE DE TODOS OS MATERIAIS, EXCLUSIVE ESCAVAÇÃO E COMPACTAÇÃO)</t>
  </si>
  <si>
    <t>BUEIRO SIMPLES CELULAR DE CONCRETO PADRÃO DER/MG. PARA ALTURA DE ATERRO DE 0 A 5,00 M. BSCC (3,50 X 4,00)M - CORPO (EXECUÇÃO, INCLUINDO FORNECIMENTO E TRANSPORTE DE TODOS OS MATERIAIS, EXCLUSIVE ESCAVAÇÃO E COMPACTAÇÃO)</t>
  </si>
  <si>
    <t>BUEIRO SIMPLES CELULAR DE CONCRETO PADRÃO DER/MG.PARA ALTURA DE ATERRO DE 5,10 A 10,00 M.BSCC (2,50 X 2,50)M - BOCA (EXECUÇÃO, INCLUINDO FORNECIMENTO E TRANSPORTE DE TODOS OS MATERIAIS, EXCLUSIVE ESCAVAÇÃO E COMPACTAÇÃO)</t>
  </si>
  <si>
    <t>BUEIRO SIMPLES TUBULAR  DE CONCRETO, CLASSE CA-2.  BSTC Ø 0,40 M - CORPO (EXECUÇÃO, INCLUINDO FORNECIMENTO E TRANSPORTE DE TODOS OS MATERIAIS E BERÇO, EXCLUSIVE ESCAVAÇÃO E COMPACTAÇÃO)</t>
  </si>
  <si>
    <t>BUEIRO SIMPLES TUBULAR  DE CONCRETO, CLASSE CA-2.  BSTC Ø 0,60 M  - CORPO (EXECUÇÃO, INCLUINDO FORNECIMENTO E TRANSPORTE DE TODOS OS MATERIAIS E BERÇO, EXCLUSIVE ESCAVAÇÃO E COMPACTAÇÃO)</t>
  </si>
  <si>
    <t>BUEIRO SIMPLES TUBULAR  DE CONCRETO, CLASSE CA-2.  BSTC Ø 0,80 M  - CORPO (EXECUÇÃO, INCLUINDO FORNECIMENTO E TRANSPORTE DE TODOS OS MATERIAIS E BERÇO, EXCLUSIVE ESCAVAÇÃO E COMPACTAÇÃO)</t>
  </si>
  <si>
    <t>BUEIRO SIMPLES TUBULAR  DE CONCRETO, CLASSE CA-2.  BSTC Ø 1,00 M - CORPO (EXECUÇÃO, INCLUINDO FORNECIMENTO E TRANSPORTE DE TODOS OS MATERIAIS E BERÇO, EXCLUSIVE ESCAVAÇÃO E COMPACTAÇÃO)</t>
  </si>
  <si>
    <t>BUEIRO SIMPLES TUBULAR  DE CONCRETO, CLASSE CA-2.  BSTC Ø 1,20 M  - CORPO (EXECUÇÃO, INCLUINDO FORNECIMENTO E TRANSPORTE DE TODOS OS MATERIAIS E BERÇO, EXCLUSIVE ESCAVAÇÃO E COMPACTAÇÃO)</t>
  </si>
  <si>
    <t>BUEIRO SIMPLES TUBULAR  DE CONCRETO, CLASSE CA-2.  BSTC Ø 1,50 M  - CORPO (EXECUÇÃO, INCLUINDO FORNECIMENTO E TRANSPORTE DE TODOS OS MATERIAIS E BERÇO, EXCLUSIVE ESCAVAÇÃO E COMPACTAÇÃO)</t>
  </si>
  <si>
    <t>BUEIRO SIMPLES TUBULAR DE CONCRETO, BSTC Ø 0,40 M - BOCA (EXECUÇÃO, INCLUINDO FORNECIMENTO E TRANSPORTE DE TODOS OS MATERIAIS, EXCLUSIVE ESCAVAÇÃO E COMPACTAÇÃO)</t>
  </si>
  <si>
    <t>BUEIRO SIMPLES TUBULAR DE CONCRETO, BSTC Ø 0,60 M - BOCA (EXECUÇÃO, INCLUINDO FORNECIMENTO E TRANSPORTE DE TODOS OS MATERIAIS, EXCLUSIVE ESCAVAÇÃO E COMPACTAÇÃO)</t>
  </si>
  <si>
    <t>BUEIRO SIMPLES TUBULAR DE CONCRETO, BSTC Ø 0,80 M - BOCA (EXECUÇÃO, INCLUINDO FORNECIMENTO E TRANSPORTE DE TODOS OS MATERIAIS, EXCLUSIVE ESCAVAÇÃO E COMPACTAÇÃO)</t>
  </si>
  <si>
    <t>BUEIRO SIMPLES TUBULAR DE CONCRETO. BSTC Ø 1,00 M - BOCA (EXECUÇÃO, INCLUINDO FORNECIMENTO E TRANSPORTE DE TODOS OS MATERIAIS, EXCLUSIVE ESCAVAÇÃO E COMPACTAÇÃO)</t>
  </si>
  <si>
    <t>BUEIRO SIMPLES TUBULAR DE CONCRETO. BSTC Ø 1,20 M - BOCA (EXECUÇÃO, INCLUINDO FORNECIMENTO E TRANSPORTE DE TODOS OS MATERIAIS, EXCLUSIVE ESCAVAÇÃO E COMPACTAÇÃO)</t>
  </si>
  <si>
    <t>BUEIRO SIMPLES TUBULAR DE CONCRETO. BSTC Ø 1,50 M - BOCA (EXECUÇÃO, INCLUINDO FORNECIMENTO E TRANSPORTE DE TODOS OS MATERIAIS, EXCLUSIVE ESCAVAÇÃO E COMPACTAÇÃO)</t>
  </si>
  <si>
    <t>BUEIRO SIMPLES TUBULAR DE CONCRETO CLASSE CA-1. BSTC Ø 0,40 M - CORPO (EXECUÇÃO, INCLUINDO FORNECIMENTO E TRANSPORTE DE TODOS OS MATERIAIS E BERÇO, EXCLUSIVE ESCAVAÇÃO E COMPACTAÇÃO)</t>
  </si>
  <si>
    <t>BUEIRO SIMPLES TUBULAR DE CONCRETO, CLASSE CA-1. BSTC Ø 0,60 M - CORPO (EXECUÇÃO, INCLUINDO FORNECIMENTO E TRANSPORTE DE TODOS OS MATERIAIS E BERÇO, EXCLUSIVE ESCAVAÇÃO E COMPACTAÇÃO)</t>
  </si>
  <si>
    <t>BUEIRO SIMPLES TUBULAR DE CONCRETO, CLASSE CA-1. BSTC Ø 0,80 M - CORPO (EXECUÇÃO, INCLUINDO FORNECIMENTO E TRANSPORTE DE TODOS OS MATERIAIS E BERÇO, EXCLUSIVE ESCAVAÇÃO E COMPACTAÇÃO)</t>
  </si>
  <si>
    <t>BUEIRO SIMPLES TUBULAR DE CONCRETO, CLASSE CA-1. BSTC Ø 1,00 M - CORPO (EXECUÇÃO, INCLUINDO FORNECIMENTO E TRANSPORTE DE TODOS OS MATERIAIS E BERÇO, EXCLUSIVE ESCAVAÇÃO E COMPACTAÇÃO)</t>
  </si>
  <si>
    <t>BUEIRO SIMPLES TUBULAR DE CONCRETO, CLASSE CA-1. BSTC Ø 1,20 M - CORPO (EXECUÇÃO, INCLUINDO FORNECIMENTO E TRANSPORTE DE TODOS OS MATERIAIS E BERÇO, EXCLUSIVE ESCAVAÇÃO E COMPACTAÇÃO)</t>
  </si>
  <si>
    <t>BUEIRO SIMPLES TUBULAR DE CONCRETO, CLASSE CA-1. BSTC Ø 1,50 M - CORPO (EXECUÇÃO, INCLUINDO FORNECIMENTO E TRANSPORTE DE TODOS OS MATERIAIS E BERÇO, EXCLUSIVE ESCAVAÇÃO E COMPACTAÇÃO)</t>
  </si>
  <si>
    <t>BUEIRO SIMPLES TUBULAR DE CONCRETO, CLASSE CA-3. BSTC Ø 0,60 M - CORPO (EXECUÇÃO, INCLUINDO FORNECIMENTO E TRANSPORTE DE TODOS OS MATERIAIS E BERÇO, EXCLUSIVE ESCAVAÇÃO E COMPACTAÇÃO)</t>
  </si>
  <si>
    <t>BUEIRO SIMPLES TUBULAR DE CONCRETO, CLASSE CA-3. BSTC Ø 0,80 M - CORPO (EXECUÇÃO, INCLUINDO FORNECIMENTO E TRANSPORTE DE TODOS OS MATERIAIS E BERÇO, EXCLUSIVE ESCAVAÇÃO E COMPACTAÇÃO)</t>
  </si>
  <si>
    <t>BUEIRO SIMPLES TUBULAR DE CONCRETO, CLASSE CA-3. BSTC Ø 1,00 M - CORPO (EXECUÇÃO, INCLUINDO FORNECIMENTO E TRANSPORTE DE TODOS OS MATERIAIS E BERÇO, EXCLUSIVE ESCAVAÇÃO E COMPACTAÇÃO)</t>
  </si>
  <si>
    <t>BUEIRO SIMPLES TUBULAR DE CONCRETO, CLASSE CA-3. BSTC Ø 1,20 M - CORPO (EXECUÇÃO, INCLUINDO FORNECIMENTO E TRANSPORTE DE TODOS OS MATERIAIS E BERÇO, EXCLUSIVE ESCAVAÇÃO E COMPACTAÇÃO)</t>
  </si>
  <si>
    <t>BUEIRO SIMPLES TUBULAR DE CONCRETO, CLASSE CA-3. BSTC Ø 1,50 M - CORPO (EXECUÇÃO, INCLUINDO FORNECIMENTO E TRANSPORTE DE TODOS OS MATERIAIS E BERÇO, EXCLUSIVE ESCAVAÇÃO E COMPACTAÇÃO)</t>
  </si>
  <si>
    <t>BUEIRO TRIPLO CELULAR DE CONCRETO PADRÃO DER/MG.  PARA ALTURA DE ATERRO DE 5,10 A 10,00 M. BTCC (2,00 X 1,50)M - BOCA (EXECUÇÃO, INCLUINDO FORNECIMENTO E TRANSPORTE DE TODOS OS MATERIAIS, EXCLUSIVE ESCAVAÇÃO E COMPACTAÇÃO)</t>
  </si>
  <si>
    <t>BUEIRO TRIPLO CELULAR DE CONCRETO PADRÃO DER/MG.  PARA ALTURA DE ATERRO DE 5,10 A 10,00 M. BTCC (2,00 X 1,50)M - CORPO (EXECUÇÃO, INCLUINDO FORNECIMENTO E TRANSPORTE DE TODOS OS MATERIAIS, EXCLUSIVE ESCAVAÇÃO E COMPACTAÇÃO)</t>
  </si>
  <si>
    <t>BUEIRO TRIPLO CELULAR DE CONCRETO PADRÃO DER/MG.  PARA ALTURA DE ATERRO DE 5,10 A 10,00 M. BTCC (3,50 X 3,50)M - BOCA (EXECUÇÃO, INCLUINDO FORNECIMENTO E TRANSPORTE DE TODOS OS MATERIAIS, EXCLUSIVE ESCAVAÇÃO E COMPACTAÇÃO)</t>
  </si>
  <si>
    <t>BUEIRO TRIPLO CELULAR DE CONCRETO PADRÃO DER/MG.  PARA ALTURA DE ATERRO DE 5,10 A 10,00 M. BTCC (3,50 X 3,50)M - CORPO (EXECUÇÃO, INCLUINDO FORNECIMENTO E TRANSPORTE DE TODOS OS MATERIAIS, EXCLUSIVE ESCAVAÇÃO E COMPACTAÇÃO)</t>
  </si>
  <si>
    <t>BUEIRO TRIPLO CELULAR DE CONCRETO PADRÃO DER/MG. PARA ALTURA DE ATERRO DE 0 A 5,00 M.  BTCC (2,00 X 2,00)M - BOCA (EXECUÇÃO, INCLUINDO FORNECIMENTO E TRANSPORTE DE TODOS OS MATERIAIS, EXCLUSIVE ESCAVAÇÃO E COMPACTAÇÃO)</t>
  </si>
  <si>
    <t>BUEIRO TRIPLO CELULAR DE CONCRETO PADRÃO DER/MG. PARA ALTURA DE ATERRO DE 0 A 5,00 M.  BTCC (2,00 X 2,00)M - CORPO (EXECUÇÃO, INCLUINDO FORNECIMENTO E TRANSPORTE DE TODOS OS MATERIAIS, EXCLUSIVE ESCAVAÇÃO E COMPACTAÇÃO)</t>
  </si>
  <si>
    <t>BUEIRO TRIPLO CELULAR DE CONCRETO PADRÃO DER/MG. PARA ALTURA DE ATERRO DE 0 A 5,00 M.  BTCC (2,50 X 1,50)M - BOCA (EXECUÇÃO, INCLUINDO FORNECIMENTO E TRANSPORTE DE TODOS OS MATERIAIS, EXCLUSIVE ESCAVAÇÃO E COMPACTAÇÃO)</t>
  </si>
  <si>
    <t>BUEIRO TRIPLO CELULAR DE CONCRETO PADRÃO DER/MG. PARA ALTURA DE ATERRO DE 0 A 5,00 M.  BTCC (2,50 X 1,50)M - CORPO (EXECUÇÃO, INCLUINDO FORNECIMENTO E TRANSPORTE DE TODOS OS MATERIAIS, EXCLUSIVE ESCAVAÇÃO E COMPACTAÇÃO)</t>
  </si>
  <si>
    <t>BUEIRO TRIPLO CELULAR DE CONCRETO PADRÃO DER/MG. PARA ALTURA DE ATERRO DE 0 A 5,00 M.  BTCC (2,50 X 2,50)M - BOCA (EXECUÇÃO, INCLUINDO FORNECIMENTO E TRANSPORTE DE TODOS OS MATERIAIS, EXCLUSIVE ESCAVAÇÃO E COMPACTAÇÃO)</t>
  </si>
  <si>
    <t>BUEIRO TRIPLO CELULAR DE CONCRETO PADRÃO DER/MG. PARA ALTURA DE ATERRO DE 0 A 5,00 M.  BTCC (2,50 X 2,50)M - CORPO (EXECUÇÃO, INCLUINDO FORNECIMENTO E TRANSPORTE DE TODOS OS MATERIAIS, EXCLUSIVE ESCAVAÇÃO E COMPACTAÇÃO)</t>
  </si>
  <si>
    <t>BUEIRO TRIPLO CELULAR DE CONCRETO PADRÃO DER/MG. PARA ALTURA DE ATERRO DE 0 A 5,00 M.  BTCC (3,00 X 2,50)M - BOCA (EXECUÇÃO, INCLUINDO FORNECIMENTO E TRANSPORTE DE TODOS OS MATERIAIS, EXCLUSIVE ESCAVAÇÃO E COMPACTAÇÃO)</t>
  </si>
  <si>
    <t>BUEIRO TRIPLO CELULAR DE CONCRETO PADRÃO DER/MG. PARA ALTURA DE ATERRO DE 0 A 5,00 M.  BTCC (3,00 X 2,50)M - CORPO (EXECUÇÃO, INCLUINDO FORNECIMENTO E TRANSPORTE DE TODOS OS MATERIAIS, EXCLUSIVE ESCAVAÇÃO E COMPACTAÇÃO)</t>
  </si>
  <si>
    <t>BUEIRO TRIPLO CELULAR DE CONCRETO PADRÃO DER/MG. PARA ALTURA DE ATERRO DE 0 A 5,00 M.  BTCC (3,00 X 3,00 M - BOCA (EXECUÇÃO, INCLUINDO FORNECIMENTO E TRANSPORTE DE TODOS OS MATERIAIS, EXCLUSIVE ESCAVAÇÃO E COMPACTAÇÃO)</t>
  </si>
  <si>
    <t>BUEIRO TRIPLO CELULAR DE CONCRETO PADRÃO DER/MG. PARA ALTURA DE ATERRO DE 0 A 5,00 M.  BTCC (3,00 X 3,00)M - CORPO (EXECUÇÃO, INCLUINDO FORNECIMENTO E TRANSPORTE DE TODOS OS MATERIAIS, EXCLUSIVE ESCAVAÇÃO E COMPACTAÇÃO)</t>
  </si>
  <si>
    <t>BUEIRO TRIPLO CELULAR DE CONCRETO PADRÃO DER/MG. PARA ALTURA DE ATERRO DE 0 A 5,00 M.  BTCC (3,00 X 3,50)M - BOCA (EXECUÇÃO, INCLUINDO FORNECIMENTO E TRANSPORTE DE TODOS OS MATERIAIS, EXCLUSIVE ESCAVAÇÃO E COMPACTAÇÃO)</t>
  </si>
  <si>
    <t>BUEIRO TRIPLO CELULAR DE CONCRETO PADRÃO DER/MG. PARA ALTURA DE ATERRO DE 0 A 5,00 M.  BTCC (3,00 X 3,50)M - CORPO (EXECUÇÃO, INCLUINDO FORNECIMENTO E TRANSPORTE DE TODOS OS MATERIAIS, EXCLUSIVE ESCAVAÇÃO E COMPACTAÇÃO)</t>
  </si>
  <si>
    <t>BUEIRO TRIPLO CELULAR DE CONCRETO PADRÃO DER/MG. PARA ALTURA DE ATERRO DE 0 A 5,00 M.  BTCC (3,00 X2,00)M - CORPO (EXECUÇÃO, INCLUINDO FORNECIMENTO E TRANSPORTE DE TODOS OS MATERIAIS, EXCLUSIVE ESCAVAÇÃO E COMPACTAÇÃO)</t>
  </si>
  <si>
    <t>BUEIRO TRIPLO CELULAR DE CONCRETO PADRÃO DER/MG. PARA ALTURA DE ATERRO DE 0 A 5,00 M.  BTCC (3,50 X 3,50)M - BOCA (EXECUÇÃO, INCLUINDO FORNECIMENTO E TRANSPORTE DE TODOS OS MATERIAIS, EXCLUSIVE ESCAVAÇÃO E COMPACTAÇÃO)</t>
  </si>
  <si>
    <t>BUEIRO TRIPLO CELULAR DE CONCRETO PADRÃO DER/MG. PARA ALTURA DE ATERRO DE 0 A 5,00 M.  BTCC (3,50 X 3,50)M - CORPO (EXECUÇÃO, INCLUINDO FORNECIMENTO E TRANSPORTE DE TODOS OS MATERIAIS, EXCLUSIVE ESCAVAÇÃO E COMPACTAÇÃO)</t>
  </si>
  <si>
    <t>BUEIRO TRIPLO CELULAR DE CONCRETO PADRÃO DER/MG. PARA ALTURA DE ATERRO DE 0 A 5,00 M.  BTCC (4,00 X 4,00)M - CORPO (EXECUÇÃO, INCLUINDO FORNECIMENTO E TRANSPORTE DE TODOS OS MATERIAIS, EXCLUSIVE ESCAVAÇÃO E COMPACTAÇÃO)</t>
  </si>
  <si>
    <t>BUEIRO TRIPLO CELULAR DE CONCRETO PADRÃO DER/MG. PARA ALTURA DE ATERRO DE 0 A 5,00 M. BTCC (4,00 X 4,00)M - BOCA (EXECUÇÃO, INCLUINDO FORNECIMENTO E TRANSPORTE DE TODOS OS MATERIAIS, EXCLUSIVE ESCAVAÇÃO E COMPACTAÇÃO)</t>
  </si>
  <si>
    <t>BUEIRO TRIPLO CELULAR DE CONCRETO PADRÃO DER/MG PARA ALTURA DE ATERRO DE 0 A 5,00M. BTCC (3,00 X 2,00)M - BOCA (EXECUÇÃO, INCLUINDO FORNECIMENTO E TRANSPORTE DE TODOS OS MATERIAIS, EXCLUSIVE ESCAVAÇÃO E COMPACTAÇÃO)</t>
  </si>
  <si>
    <t>BUEIRO TRIPLO CELULAR DE CONCRETO PADRÃO DER/MG. PARA ALTURA DE ATERRO DE 5,10 A 10,00 M. BTCC (3,50 X 2,50)M - BOCA (EXECUÇÃO, INCLUINDO FORNECIMENTO E TRANSPORTE DE TODOS OS MATERIAIS, EXCLUSIVE ESCAVAÇÃO E COMPACTAÇÃO)</t>
  </si>
  <si>
    <t>BUEIRO TRIPLO CELULAR DE CONCRETO PADRÃO DER/MG. PARA ALTURA DE ATERRO DE 5,10 A 10,00 M. BTCC (3,50 X 2,50)M - CORPO (EXECUÇÃO, INCLUINDO FORNECIMENTO E TRANSPORTE DE TODOS OS MATERIAIS, EXCLUSIVE ESCAVAÇÃO E COMPACTAÇÃO)</t>
  </si>
  <si>
    <t>BUEIRO TRIPLO TUBULAR  DE CONCRETO, CLASSE CA-2.  BTTC Ø 0,60 M - CORPO (EXECUÇÃO, INCLUINDO FORNECIMENTO E TRANSPORTE DE TODOS OS MATERIAIS E BERÇO, EXCLUSIVE ESCAVAÇÃO E COMPACTAÇÃO)</t>
  </si>
  <si>
    <t>BUEIRO TRIPLO TUBULAR  DE CONCRETO, CLASSE CA-2.  BTTC Ø 0,80 M - CORPO (EXECUÇÃO, INCLUINDO FORNECIMENTO E TRANSPORTE DE TODOS OS MATERIAIS E BERÇO, EXCLUSIVE ESCAVAÇÃO E COMPACTAÇÃO)</t>
  </si>
  <si>
    <t>BUEIRO TRIPLO TUBULAR  DE CONCRETO, CLASSE CA-2.  BTTC Ø 1,00 M - CORPO (EXECUÇÃO, INCLUINDO FORNECIMENTO E TRANSPORTE DE TODOS OS MATERIAIS E BERÇO, EXCLUSIVE ESCAVAÇÃO E COMPACTAÇÃO)</t>
  </si>
  <si>
    <t>BUEIRO TRIPLO TUBULAR  DE CONCRETO, CLASSE CA-2.  BTTC Ø 1,20 M - CORPO (EXECUÇÃO, INCLUINDO FORNECIMENTO E TRANSPORTE DE TODOS OS MATERIAIS E BERÇO, EXCLUSIVE ESCAVAÇÃO E COMPACTAÇÃO)</t>
  </si>
  <si>
    <t>BUEIRO TRIPLO TUBULAR  DE CONCRETO, CLASSE CA-2.  BTTC Ø 1,50 M - CORPO (EXECUÇÃO, INCLUINDO FORNECIMENTO E TRANSPORTE DE TODOS OS MATERIAIS E BERÇO, EXCLUSIVE ESCAVAÇÃO E COMPACTAÇÃO)</t>
  </si>
  <si>
    <t>BUEIRO TRIPLO TUBULAR DE CONCRETO. BTTC Ø 0,60 M - BOCA (EXECUÇÃO, INCLUINDO FORNECIMENTO E TRANSPORTE DE TODOS OS MATERIAIS, EXCLUSIVE ESCAVAÇÃO E COMPACTAÇÃO)</t>
  </si>
  <si>
    <t>BUEIRO TRIPLO TUBULAR DE CONCRETO. BTTC Ø 0,80 M - BOCA (EXECUÇÃO, INCLUINDO FORNECIMENTO E TRANSPORTE DE TODOS OS MATERIAIS, EXCLUSIVE ESCAVAÇÃO E COMPACTAÇÃO)</t>
  </si>
  <si>
    <t>BUEIRO TRIPLO TUBULAR DE CONCRETO. BTTC Ø 1,00 M - BOCA (EXECUÇÃO, INCLUINDO FORNECIMENTO E TRANSPORTE DE TODOS OS MATERIAIS, EXCLUSIVE ESCAVAÇÃO E COMPACTAÇÃO)</t>
  </si>
  <si>
    <t>BUEIRO TRIPLO TUBULAR DE CONCRETO. BTTC Ø 1,20 M - BOCA (EXECUÇÃO, INCLUINDO FORNECIMENTO E TRANSPORTE DE TODOS OS MATERIAIS, EXCLUSIVE ESCAVAÇÃO E COMPACTAÇÃO)</t>
  </si>
  <si>
    <t>BUEIRO TRIPLO TUBULAR DE CONCRETO. BTTC Ø 1,50 M - BOCA (EXECUÇÃO, INCLUINDO FORNECIMENTO E TRANSPORTE DE TODOS OS MATERIAIS, EXCLUSIVE ESCAVAÇÃO E COMPACTAÇÃO)</t>
  </si>
  <si>
    <t>BUEIRO TRIPLO TUBULAR DE CONCRETO, CLASSE CA-1. BTTC Ø 0,60 M - CORPO (EXECUÇÃO, INCLUINDO FORNECIMENTO E TRANSPORTE DE TODOS OS MATERIAIS E BERÇO, EXCLUSIVE ESCAVAÇÃO E COMPACTAÇÃO)</t>
  </si>
  <si>
    <t>BUEIRO TRIPLO TUBULAR DE CONCRETO, CLASSE CA-1. BTTC Ø 0,80 M - CORPO (EXECUÇÃO, INCLUINDO FORNECIMENTO E TRANSPORTE DE TODOS OS MATERIAIS E BERÇO, EXCLUSIVE ESCAVAÇÃO E COMPACTAÇÃO)</t>
  </si>
  <si>
    <t>BUEIRO TRIPLO TUBULAR DE CONCRETO, CLASSE CA-1. BTTC Ø 1,00 M - CORPO (EXECUÇÃO, INCLUINDO FORNECIMENTO E TRANSPORTE DE TODOS OS MATERIAIS E BERÇO, EXCLUSIVE ESCAVAÇÃO E COMPACTAÇÃO)</t>
  </si>
  <si>
    <t>BUEIRO TRIPLO TUBULAR DE CONCRETO, CLASSE CA-1. BTTC Ø 1,20 M - CORPO (EXECUÇÃO, INCLUINDO FORNECIMENTO E TRANSPORTE DE TODOS OS MATERIAIS E BERÇO, EXCLUSIVE ESCAVAÇÃO E COMPACTAÇÃO)</t>
  </si>
  <si>
    <t>BUEIRO TRIPLO TUBULAR DE CONCRETO, CLASSE CA-1. BTTC Ø 1,50 M - CORPO (EXECUÇÃO, INCLUINDO FORNECIMENTO E TRANSPORTE DE TODOS OS MATERIAIS E BERÇO, EXCLUSIVE ESCAVAÇÃO E COMPACTAÇÃO)</t>
  </si>
  <si>
    <t>BUEIRO TRIPLO TUBULAR DE CONCRETO, CLASSE CA-3. BTTC Ø 0,80 M - CORPO (EXECUÇÃO, INCLUINDO FORNECIMENTO E TRANSPORTE DE TODOS OS MATERIAIS E BERÇO, EXCLUSIVE ESCAVAÇÃO E COMPACTAÇÃO)</t>
  </si>
  <si>
    <t>BUEIRO TRIPLO TUBULAR DE CONCRETO, CLASSE CA-3. BTTC Ø 1,00 M - CORPO (EXECUÇÃO, INCLUINDO FORNECIMENTO E TRANSPORTE DE TODOS OS MATERIAIS E BERÇO, EXCLUSIVE ESCAVAÇÃO E COMPACTAÇÃO)</t>
  </si>
  <si>
    <t>BUEIRO TRIPLO TUBULAR DE CONCRETO, CLASSE CA-3. BTTC Ø 1,20 M - CORPO (EXECUÇÃO, INCLUINDO FORNECIMENTO E TRANSPORTE DE TODOS OS MATERIAIS E BERÇO, EXCLUSIVE ESCAVAÇÃO E COMPACTAÇÃO)</t>
  </si>
  <si>
    <t>BUEIRO TRIPLO TUBULAR DE CONCRETO, CLASSE CA-3. BTTC Ø 1,50 M - CORPO (EXECUÇÃO, INCLUINDO FORNECIMENTO E TRANSPORTE DE TODOS OS MATERIAIS E BERÇO, EXCLUSIVE ESCAVAÇÃO E COMPACTAÇÃO)</t>
  </si>
  <si>
    <t>COLCHÃO DRENANTE DE AREIA (EXECUÇÃO,  INCLUINDO  ESPALHAMENTO E FORNECIMENTO DE TODOS OS MATERIAIS, EXCETO TRANSPORTE DOS AGREGADOS)</t>
  </si>
  <si>
    <t>COLCHÃO DRENANTE DE BRITA COM GEOTEXTIL NÃO TECIDO (EXECUÇÃO,  INCLUINDO  ESPALHAMENTO E FORNECIMENTO DE TODOS OS MATERIAIS, EXCETO TRANSPORTE DOS AGREGADOS)</t>
  </si>
  <si>
    <t>DRENO DE ALIVIO DE PAVIMENTO, TIPO DR.DA-01 (EXECUÇÃO INCLUINDO  ESCAVAÇÃO ,FORNECIMENTO DE TODOS OS MATERIAIS, EXCETO TRANSPORTE DOS AGREGADOS)</t>
  </si>
  <si>
    <t>DRENO DE TALVEGUE COM PEDRA DE MÃO, BRITA E AREIA, TIPO DR.DT (EXECUÇÃO, INCLUINDO FORNECIMENTO DE TODOS OS MATERIAIS, EXCETO TRANSPORTE DOS AGREGADOS E ESCAVAÇÃO)</t>
  </si>
  <si>
    <t>DRENO DE TALVEGUE TIPO DR-DT COM PEDRA DE MÃO (EXECUÇÃO, INCLUINDO FORNECIMENTO DE TODOS OS MATERIAIS, EXCETO TRANSPORTE DOS AGREGADOS E ESCAVAÇÃO)</t>
  </si>
  <si>
    <t>DRENO ESPINHA DE PEIXE DE AREIA, TIPO DR.EP-01 (EXECUÇÃO INCLUINDO  ESCAVAÇÃO ,FORNECIMENTO DE TODOS OS MATERIAIS, EXCETO TRANSPORTE DOS AGREGADOS)</t>
  </si>
  <si>
    <t>DRENO ESPINHA DE PEIXE DE BRITA, TIPO DR.EP-01 (EXECUÇÃO INCLUINDO  ESCAVAÇÃO ,FORNECIMENTO DE TODOS OS MATERIAIS, EXCETO TRANSPORTE DOS AGREGADOS)</t>
  </si>
  <si>
    <t>DRENO PROFUNDO COM AREIA, SEM SELO, COM 1,50X0,40 M E TUBO DE POLIETILENO DE ALTA DENSIDADE PERFURADO, DE 100MM ENVOLVIDO EM MANTA GEOTÊXTIL NÃO TECIDA, TIPO DR.DP-02 (EXECUÇÃO  INCLUINDO  ESCAVAÇÃO , FORNECIMENTO DE TODOS OS MATERIAIS, EXCETO TRANSPORTE DOS AGREGADOS)</t>
  </si>
  <si>
    <t>DRENO PROFUNDO COM BRITA, COM SELO, COM 1,50X0,40 M ENVOLVIDO EM MANTA GEOTÊXTIL NÃO TECIDA, COM TUBO DE POLIETILENO DE ALTA DENSIDADE PERFURADO, DE 100MM TIPO DR.DPS-02 (EXECUÇÃO  INCLUINDO  ESCAVAÇÃO, FORNECIMENTO DE TODOS OS MATERIAIS, EXCETO TRANSPORTE DOS AGREGADOS)</t>
  </si>
  <si>
    <t>DRENO PROFUNDO COM BRITA, SEM SELO, COM 1,50X0,40 M ENVOLVIDO EM MANTA GEOTÊXTIL NÃO TECIDA, COM TUBO DE POLIETILENO DE ALTA DENSIDADE PERFURADO, DE 100MM TIPO DR.DP-02 (EXECUÇÃO  INCLUINDO  ESCAVAÇÃO, FORNECIMENTO DE TODOS OS MATERIAIS, EXCETO TRANSPORTE DOS AGREGADOS)</t>
  </si>
  <si>
    <t>DRENO PROFUNDO COM BRITA, SEM SELO, COM 1,50X0,60 M ENVOLVIDO EM MANTA GEOTÊXTIL NÃO TECIDA, COM TUBO DE POLIETILENO DE ALTA DENSIDADE PERFURADO, DE 100MM TIPO DR.DP-02 (EXECUÇÃO  INCLUINDO  ESCAVAÇÃO, FORNECIMENTO DE TODOS OS MATERIAIS, EXCETO TRANSPORTE DOS AGREGADOS)</t>
  </si>
  <si>
    <t>DRENO PROFUNDO DE AREIA COM SELO, COM (1,50 X 0,40)M E TUBO DE PVC PERFURADO COM Ø 100MM, TIPO DPS-02 (EXECUÇÃO  INCLUINDO  ESCAVAÇÃO,  FORNECIMENTO DE TODOS OS MATERIAIS, EXCETO TRANSPORTE DOS AGREGADOS)</t>
  </si>
  <si>
    <t>DRENO PROFUNDO DE CORTE EM ROCHA TIPO DR.DPR (EXECUÇÃO  INCLUINDO  ESCAVAÇÃO,  FORNECIMENTO DE TODOS OS MATERIAIS, EXCETO TRANSPORTE DOS AGREGADOS)</t>
  </si>
  <si>
    <t>DRENO VERTICAL DE AREIA (EXECUÇÃO INCLUINDO  ESCAVAÇÃO ,FORNECIMENTO DE TODOS OS MATERIAIS, EXCETO TRANSPORTE DOS AGREGADOS)</t>
  </si>
  <si>
    <t>DRENO VERTICAL DE BRITA (EXECUÇÃO INCLUINDO  ESCAVAÇÃO ,FORNECIMENTO DE TODOS OS MATERIAIS, EXCETO TRANSPORTE DOS AGREGADOS)</t>
  </si>
  <si>
    <t>ENROCAMENTO DE TALUDE, TIPO OC.ET-01 (EXECUÇÃO, INCLUINDO  FORNECIMENTO DE TODOS OS MATERIAIS, EXCLUI TRANSPORTE DO AGREGADO)</t>
  </si>
  <si>
    <t>GIGANTE DE SUSTENTAÇÃO PARA BUEIRO DUPLO TUBULAR DE CONCRETO - BDTC Ø 0,80 M (EXECUÇÃO, INCLUINDO FORNECIMENTO E TRANSPORTE DE TODOS OS MATERIAIS,EXCLUSIVE ESCAVAÇÃO E COMPACTAÇÃO)</t>
  </si>
  <si>
    <t>GIGANTE DE SUSTENTAÇÃO PARA BUEIRO SIMPLES TUBULAR DE CONCRETO - BSTC Ø 0,60 M (EXECUÇÃO, INCLUINDO FORNECIMENTO E TRANSPORTE DE TODOS OS MATERIAIS,EXCLUSIVE ESCAVAÇÃO E COMPACTAÇÃO)</t>
  </si>
  <si>
    <t>GIGANTE DE SUSTENTAÇÃO PARA BUEIRO SIMPLES TUBULAR DE CONCRETO - BSTC Ø 0,80 M (EXECUÇÃO, INCLUINDO FORNECIMENTO E TRANSPORTE DE TODOS OS MATERIAIS,EXCLUSIVE ESCAVAÇÃO E COMPACTAÇÃO)</t>
  </si>
  <si>
    <t>GIGANTE DE SUSTENTAÇÃO PARA BUEIRO SIMPLES TUBULAR DE CONCRETO - BSTC Ø 1,00 M (EXECUÇÃO, INCLUINDO FORNECIMENTO E TRANSPORTE DE TODOS OS MATERIAIS,EXCLUSIVE ESCAVAÇÃO E COMPACTAÇÃO)</t>
  </si>
  <si>
    <t>GIGANTE DE SUSTENTAÇÃO PARA BUEIRO TRIPLO TUBULAR DE CONCRETO - BTTC Ø 1,00 M (EXECUÇÃO, INCLUINDO FORNECIMENTO E TRANSPORTE DE TODOS OS MATERIAIS,EXCLUSIVE ESCAVAÇÃO E COMPACTAÇÃO)</t>
  </si>
  <si>
    <t>GUARDA-CORPO, TIPO OC.NJ-S1 (EXECUÇÃO INCLUINDO  FORNECIMENTO E TRANSPORTE DE TODOS OS MATERIAIS)</t>
  </si>
  <si>
    <t>MANTA GEOTÊXTIL NÃO TECIDA, A/150, OP/15 OU SIMILAR, RESISTÊNCIA À TRAÇÃO DE 10 KN/M2 (EXECUÇÃO, INCLUINDO FORNECIMENTO, TRANSPORTE E COLOCAÇÃO)</t>
  </si>
  <si>
    <t>MANTA GEOTÊXTIL NÃO TECIDA, A/180, OP/20 OU SIMILAR, RESISTÊNCIA À TRAÇÃO DE 12 KN/M2 (INCLUINDO FORNECIMENTO, TRANSPORTE E COLOCAÇÃO)</t>
  </si>
  <si>
    <t>MANTA GEOTÊXTIL NÃO TECIDA, A/300, OP/30 OU SIMILAR, RESISTÊNCIA À TRAÇÃO DE 21 KN/M2 (EXECUÇÃO, INCLUINDO FORNECIMENTO, TRANSPORTE E COLOCAÇÃO)</t>
  </si>
  <si>
    <t>MANTA GEOTÊXTIL NÃO TECIDA, A/500, OP/60 OU SIMILAR, RESISTÊNCIA À TRAÇÃO DE 39 KN/M2 (EXECUÇÃO, INCLUINDO FORNECIMENTO, TRANSPORTE E COLOCAÇÃO)</t>
  </si>
  <si>
    <t>MANTA GEOTÊXTIL NÃO TECIDA, OP/40 OU SIMILAR, RESISTÊNCIA À TRAÇÃO DE 27 KN/M2 (EXECUÇÃO, INCLUINDO FORNECIMENTO, TRANSPORTE E COLOCAÇÃO)</t>
  </si>
  <si>
    <t>MANTA GEOTEXTIL TECIDA, 2004 OU SIMILAR, RESISTÊNCIA A TRAÇÃO DE 22 KN/M2 (EEXECUÇÃO, INCLUINDO FORNECIMENTO, TRANSPORTE E COLOCAÇÃO)</t>
  </si>
  <si>
    <t>MANTA GEOTEXTIL TECIDA, 2008 OU SIMILAR, RESISTÊNCIA À TRAÇÃO DE 35 KN/M2. (EXECUÇÃO, INCLUINDO FORNECIMENTO, TRANSPORTE E COLOCAÇÃO)</t>
  </si>
  <si>
    <t>MANTA GEOTEXTIL TECIDA, 2010A OU SIMILAR, RESISTÊNCIA A TRAÇÃO DE 42 KN/M2. (EXECUÇÃO, INCLUINDO FORNECIMENTO, TRANSPORTE E COLOCAÇÃO)</t>
  </si>
  <si>
    <t>MEIO-FIO DE CONCRETO, TIPO DR.MF-01 (EXECUÇÃO, INCLUINDO ESCAVAÇÃO, FORNECIMENTO E TRANSPORTE DE TODOS OS MATERIAIS)</t>
  </si>
  <si>
    <t>MURETA DE PROTEÇÃO,  TIPO DR.MP-01 (EXECUÇÃO,  FORNECIMENTO E TRANSPORTE DE TODOS OS MATERIAIS)</t>
  </si>
  <si>
    <t>PASSAGEM DE GADO, TIPO OC.PG-01 - BOCA (EXECUÇÃO, INCLUINDO GUARDAD-CORPO, FORNECIMENTO E TRANSPORTE DE TODOS OS MATERIAIS, EXCLUSIVE ESCAVAÇÃO, COMPACTAÇÃO E FUNDAÇÃO PARA A PASSAGEM DE GADO)</t>
  </si>
  <si>
    <t>PASSAGEM DE GADO, TIPO OC.PG-01 - CORPO (EXECUÇÃO, INCLUINDO GUARDAD-CORPO, FORNECIMENTO E TRANSPORTE DE TODOS OS MATERIAIS, EXCLUSIVE ESCAVAÇÃO, COMPACTAÇÃO E FUNDAÇÃO PARA A PASSAGEM DE GADO)</t>
  </si>
  <si>
    <t>PASSAGEM DE GADO, TIPO OC.PG-03 -  BOCA (EXECUÇÃO, INCLUINDO GUARDAD-CORPO, FORNECIMENTO E TRANSPORTE DE TODOS OS MATERIAIS, EXCLUSIVE ESCAVAÇÃO, COMPACTAÇÃO E FUNDAÇÃO PARA A PASSAGEM DE GADO)</t>
  </si>
  <si>
    <t>PASSAGEM DE GADO, TIPO OC.PG-03 - CORPO (EXECUÇÃO, INCLUINDO GUARDAD-CORPO, FORNECIMENTO E TRANSPORTE DE TODOS OS MATERIAIS, EXCLUSIVE ESCAVAÇÃO, COMPACTAÇÃO E FUNDAÇÃO PARA A PASSAGEM DE GADO)</t>
  </si>
  <si>
    <t>PASSAGEM SOBRE SARJETA, TIPO OC.PS-01A COM LAJES DE LARGURA = 1,00M (EXECUÇÃO INCLUINDO ESCAVAÇÃO, FORNECIMENTO E TRANSPORTE DE TODOS OS MATERIAIS)</t>
  </si>
  <si>
    <t>PASSAGEM SOBRE SARJETA, TIPO OC.PS-02A COM LAJES DE LARGURA = 2,00M (EXECUÇÃO INCLUINDO ESCAVAÇÃO, FORNECIMENTO E TRANSPORTE DE TODOS OS MATERIAIS)</t>
  </si>
  <si>
    <t>REMOÇÃO DE BUEIRO DUPLO TUBULAR DE CONCRETO. BDTC Ø 0,60 M - BOCA</t>
  </si>
  <si>
    <t>REMOÇÃO DE BUEIRO DUPLO TUBULAR DE CONCRETO. BDTC Ø 0,60 M - CORPO</t>
  </si>
  <si>
    <t>REMOÇÃO DE BUEIRO DUPLO TUBULAR DE CONCRETO. BDTC Ø 0,80 M - BOCA</t>
  </si>
  <si>
    <t>REMOÇÃO DE BUEIRO DUPLO TUBULAR DE CONCRETO. BDTC Ø 0,80 M - CORPO</t>
  </si>
  <si>
    <t>REMOÇÃO DE BUEIRO DUPLO TUBULAR DE CONCRETO. BDTC Ø 1.00 M - BOCA</t>
  </si>
  <si>
    <t>REMOÇÃO DE BUEIRO DUPLO TUBULAR DE CONCRETO. BDTC Ø 1,00 M - CORPO</t>
  </si>
  <si>
    <t>REMOÇÃO DE BUEIRO DUPLO TUBULAR DE CONCRETO. BDTC Ø 1,20 M - BOCA</t>
  </si>
  <si>
    <t>REMOÇÃO DE BUEIRO DUPLO TUBULAR DE CONCRETO. BDTC Ø 1,20 M - CORPO</t>
  </si>
  <si>
    <t>REMOÇÃO DE BUEIRO DUPLO TUBULAR DE CONCRETO. BDTC Ø 1,50 M - BOCA</t>
  </si>
  <si>
    <t>REMOÇÃO DE BUEIRO DUPLO TUBULAR DE CONCRETO. BDTC Ø 1,50 M - CORPO</t>
  </si>
  <si>
    <t>REMOÇÃO DE BUEIRO SIMPLES TUBULAR DE CONCRETO. BSTC Ø 0,40 M - BOCA</t>
  </si>
  <si>
    <t>REMOÇÃO DE BUEIRO SIMPLES TUBULAR DE CONCRETO. BSTC Ø 0,40 M - CORPO</t>
  </si>
  <si>
    <t>REMOÇÃO DE BUEIRO SIMPLES TUBULAR DE CONCRETO. BSTC Ø 0,60 M - BOCA</t>
  </si>
  <si>
    <t>REMOÇÃO DE BUEIRO SIMPLES TUBULAR DE CONCRETO. BSTC Ø 0,60 M - CORPO</t>
  </si>
  <si>
    <t>REMOÇÃO DE BUEIRO SIMPLES TUBULAR DE CONCRETO. BSTC Ø 0,80 M - BOCA</t>
  </si>
  <si>
    <t>REMOÇÃO DE BUEIRO SIMPLES TUBULAR DE CONCRETO. BSTC Ø 0,80 M - CORPO</t>
  </si>
  <si>
    <t>REMOÇÃO DE BUEIRO SIMPLES TUBULAR DE CONCRETO. BSTC Ø 1,00 M - BOCA</t>
  </si>
  <si>
    <t>REMOÇÃO DE BUEIRO SIMPLES TUBULAR DE CONCRETO. BSTC Ø 1,00 M - CORPO</t>
  </si>
  <si>
    <t>REMOÇÃO DE BUEIRO SIMPLES TUBULAR DE CONCRETO. BSTC Ø 1,20 M - BOCA</t>
  </si>
  <si>
    <t>REMOÇÃO DE BUEIRO SIMPLES TUBULAR DE CONCRETO. BSTC Ø 1,20 M - CORPO</t>
  </si>
  <si>
    <t>REMOÇÃO DE BUEIRO SIMPLES TUBULAR DE CONCRETO. BSTC Ø 1,50 M - BOCA</t>
  </si>
  <si>
    <t>REMOÇÃO DE BUEIRO SIMPLES TUBULAR DE CONCRETO. BSTC Ø 1,50 M - CORPO</t>
  </si>
  <si>
    <t>REMOÇÃO DE BUEIRO TRIPLO TUBULAR DE CONCRETO. BTTC Ø 0,60 M - BOCA</t>
  </si>
  <si>
    <t>REMOÇÃO DE BUEIRO TRIPLO TUBULAR DE CONCRETO. BTTC Ø 0,60 M - CORPO</t>
  </si>
  <si>
    <t>REMOÇÃO DE BUEIRO TRIPLO TUBULAR DE CONCRETO. BTTC Ø 0,80 M - BOCA</t>
  </si>
  <si>
    <t>REMOÇÃO DE BUEIRO TRIPLO TUBULAR DE CONCRETO. BTTC Ø 0,80 M - CORPO</t>
  </si>
  <si>
    <t>REMOÇÃO DE BUEIRO TRIPLO TUBULAR DE CONCRETO. BTTC Ø 1,00 M - BOCA</t>
  </si>
  <si>
    <t>REMOÇÃO DE BUEIRO TRIPLO TUBULAR DE CONCRETO. BTTC Ø 1,00 M - CORPO</t>
  </si>
  <si>
    <t>REMOÇÃO DE BUEIRO TRIPLO TUBULAR DE CONCRETO. BTTC Ø 1.20 M - BOCA</t>
  </si>
  <si>
    <t>REMOÇÃO DE BUEIRO TRIPLO TUBULAR DE CONCRETO. BTTC Ø 1,20 M - CORPO</t>
  </si>
  <si>
    <t>REMOÇÃO DE BUEIRO TRIPLO TUBULAR DE CONCRETO. BTTC Ø 1,50 M - BOCA</t>
  </si>
  <si>
    <t>REMOÇÃO DE BUEIRO TRIPLO TUBULAR DE CONCRETO. BTTC Ø 1,50 M - CORPO</t>
  </si>
  <si>
    <t>SARJETA DE CONCRETO EM ATERRO, TIPO DR.SCA-X/Y. LARGURA = 100 CM TIPO 70/10 (EXECUÇÃO, INCLUINDO ESCAVAÇÃO, FORNECIMENTO E TRANSPORTE DE TODOS OS MATERIAIS)</t>
  </si>
  <si>
    <t>SARJETA DE CONCRETO EM ATERRO, TIPO DR.SCA-X/Y. LARGURA = 100 CM TIPO 70/15 (EXECUÇÃO, INCLUINDO ESCAVAÇÃO, FORNECIMENTO E TRANSPORTE DE TODOS OS MATERIAIS)</t>
  </si>
  <si>
    <t>SARJETA DE CONCRETO EM ATERRO, TIPO DR.SCA-X/Y. LARGURA = 100 CM TIPO 70/20 (EXECUÇÃO, INCLUINDO ESCAVAÇÃO, FORNECIMENTO E TRANSPORTE DE TODOS OS MATERIAIS)</t>
  </si>
  <si>
    <t>SARJETA DE CONCRETO EM ATERRO, TIPO DR.SCA-X/Y. LARGURA = 100 CM TIPO 70/25 (EXECUÇÃO, INCLUINDO ESCAVAÇÃO, FORNECIMENTO E TRANSPORTE DE TODOS OS MATERIAIS)</t>
  </si>
  <si>
    <t>SARJETA DE CONCRETO EM ATERRO, TIPO DR.SCA-X/Y. LARGURA = 100 CM TIPO 70/30 (EXECUÇÃO, INCLUINDO ESCAVAÇÃO, FORNECIMENTO E TRANSPORTE DE TODOS OS MATERIAIS)</t>
  </si>
  <si>
    <t>SARJETA DE CONCRETO EM ATERRO, TIPO DR.SCA-X/Y. LARGURA = 60 CM TIPO 30/10 (EXECUÇÃO, INCLUINDO ESCAVAÇÃO,FORNECIMENTO, TRANSPORTE E PLANTIO DA GRAMA)</t>
  </si>
  <si>
    <t>SARJETA DE CONCRETO EM ATERRO, TIPO DR.SCA-X/Y. LARGURA = 60 CM TIPO 30/15 (EXECUÇÃO, INCLUINDO ESCAVAÇÃO,FORNECIMENTO, TRANSPORTE E PLANTIO DA GRAMA)</t>
  </si>
  <si>
    <t>SARJETA DE CONCRETO EM ATERRO, TIPO DR.SCA-X/Y. LARGURA = 60 CM TIPO 30/20 (EXECUÇÃO, INCLUINDO ESCAVAÇÃO, FORNECIMENTO E TRANSPORTE DE TODOS OS MATERIAIS)</t>
  </si>
  <si>
    <t>SARJETA DE CONCRETO EM ATERRO, TIPO DR.SCA-X/Y. LARGURA = 70 CM TIPO 40/10 (EXECUÇÃO, INCLUINDO ESCAVAÇÃO, FORNECIMENTO E TRANSPORTE DE TODOS OS MATERIAIS)</t>
  </si>
  <si>
    <t>SARJETA DE CONCRETO EM ATERRO, TIPO DR.SCA-X/Y. LARGURA = 70 CM TIPO 40/15 (EXECUÇÃO, INCLUINDO ESCAVAÇÃO, FORNECIMENTO E TRANSPORTE DE TODOS OS MATERIAIS)</t>
  </si>
  <si>
    <t>SARJETA DE CONCRETO EM ATERRO, TIPO DR.SCA-X/Y. LARGURA = 70 CM TIPO 40/20 (EXECUÇÃO, INCLUINDO ESCAVAÇÃO, FORNECIMENTO E TRANSPORTE DE TODOS OS MATERIAIS)</t>
  </si>
  <si>
    <t>SARJETA DE CONCRETO EM ATERRO, TIPO DR.SCA-X/Y. LARGURA = 70 CM TIPO 40/25 (EXECUÇÃO, INCLUINDO ESCAVAÇÃO, FORNECIMENTO E TRANSPORTE DE TODOS OS MATERIAIS)</t>
  </si>
  <si>
    <t>SARJETA DE CONCRETO EM ATERRO, TIPO DR.SCA-X/Y. LARGURA = 80 CM TIPO 50/10 (EXECUÇÃO, INCLUINDO ESCAVAÇÃO, FORNECIMENTO E TRANSPORTE DE TODOS OS MATERIAIS)</t>
  </si>
  <si>
    <t>SARJETA DE CONCRETO EM ATERRO, TIPO DR.SCA-X/Y. LARGURA = 80 CM TIPO 50/15 (EXECUÇÃO, INCLUINDO ESCAVAÇÃO, FORNECIMENTO E TRANSPORTE DE TODOS OS MATERIAIS)</t>
  </si>
  <si>
    <t>SARJETA DE CONCRETO EM ATERRO, TIPO DR.SCA-X/Y. LARGURA = 80 CM TIPO 50/20 (EXECUÇÃO, INCLUINDO ESCAVAÇÃO, FORNECIMENTO E TRANSPORTE DE TODOS OS MATERIAIS)</t>
  </si>
  <si>
    <t>SARJETA DE CONCRETO EM ATERRO, TIPO DR.SCA-X/Y. LARGURA = 80 CM TIPO 50/25 (EXECUÇÃO, INCLUINDO ESCAVAÇÃO, FORNECIMENTO E TRANSPORTE DE TODOS OS MATERIAIS)</t>
  </si>
  <si>
    <t>SARJETA DE CONCRETO EM ATERRO, TIPO DR.SCA-X/Y. LARGURA = 80 CM TIPO 50/30 (EXECUÇÃO, INCLUINDO ESCAVAÇÃO, FORNECIMENTO E TRANSPORTE DE TODOS OS MATERIAIS)</t>
  </si>
  <si>
    <t>SARJETA DE CONCRETO EM ATERRO, TIPO DR.SCA-X/Y. LARGURA = 90 CM TIPO 60/10 (EXECUÇÃO, INCLUINDO ESCAVAÇÃO, FORNECIMENTO E TRANSPORTE DE TODOS OS MATERIAIS)</t>
  </si>
  <si>
    <t>SARJETA DE CONCRETO EM ATERRO, TIPO DR.SCA-X/Y. LARGURA = 90 CM TIPO 60/15 (EXECUÇÃO, INCLUINDO ESCAVAÇÃO, FORNECIMENTO E TRANSPORTE DE TODOS OS MATERIAIS)</t>
  </si>
  <si>
    <t>SARJETA DE CONCRETO EM ATERRO, TIPO DR.SCA-X/Y. LARGURA = 90 CM TIPO 60/20 (EXECUÇÃO, INCLUINDO ESCAVAÇÃO, FORNECIMENTO E TRANSPORTE DE TODOS OS MATERIAIS)</t>
  </si>
  <si>
    <t>SARJETA DE CONCRETO EM ATERRO, TIPO DR.SCA-X/Y. LARGURA = 90 CM TIPO 60/25 (EXECUÇÃO, INCLUINDO ESCAVAÇÃO, FORNECIMENTO E TRANSPORTE DE TODOS OS MATERIAIS)</t>
  </si>
  <si>
    <t>SARJETA DE CONCRETO EM ATERRO, TIPO DR.SCA-X/Y. LARGURA = 90 CM TIPO 60/30 (EXECUÇÃO, INCLUINDO ESCAVAÇÃO, FORNECIMENTO E TRANSPORTE DE TODOS OS MATERIAIS)</t>
  </si>
  <si>
    <t>SARJETA DE CONCRETO EM CORTE TIPO DR.SCC-X/Y. LARGURA = 100 CM TIPO 90/10 (EXECUÇÃO, INCLUINDO ESCAVAÇÃO, FORNECIMENTO E TRANSPORTE DE TODOS OS MATERIAIS)</t>
  </si>
  <si>
    <t>SARJETA DE CONCRETO EM CORTE TIPO DR.SCC-X/Y. LARGURA = 100 CM TIPO 90/15 (EXECUÇÃO, INCLUINDO ESCAVAÇÃO, FORNECIMENTO E TRANSPORTE DE TODOS OS MATERIAIS)</t>
  </si>
  <si>
    <t>SARJETA DE CONCRETO EM CORTE TIPO DR.SCC-X/Y. LARGURA = 100 CM TIPO 90/20 (EXECUÇÃO, INCLUINDO ESCAVAÇÃO, FORNECIMENTO E TRANSPORTE DE TODOS OS MATERIAIS)</t>
  </si>
  <si>
    <t>SARJETA DE CONCRETO EM CORTE TIPO DR.SCC-X/Y. LARGURA = 100 CM TIPO 90/25 (EXECUÇÃO, INCLUINDO ESCAVAÇÃO, FORNECIMENTO E TRANSPORTE DE TODOS OS MATERIAIS)</t>
  </si>
  <si>
    <t>SARJETA DE CONCRETO EM CORTE TIPO DR.SCC-X/Y. LARGURA = 100 CM TIPO 90/30 (EXECUÇÃO, INCLUINDO ESCAVAÇÃO, FORNECIMENTO E TRANSPORTE DE TODOS OS MATERIAIS)</t>
  </si>
  <si>
    <t>SARJETA DE CONCRETO EM CORTE TIPO DR.SCC-X/Y. LARGURA = 50 CM TIPO 40/10 (EXECUÇÃO, INCLUINDO ESCAVAÇÃO, FORNECIMENTO E TRANSPORTE DE TODOS OS MATERIAIS)</t>
  </si>
  <si>
    <t>SARJETA DE CONCRETO EM CORTE TIPO DR.SCC-X/Y. LARGURA = 50 CM TIPO 40/15 (EXECUÇÃO, INCLUINDO ESCAVAÇÃO, FORNECIMENTO E TRANSPORTE DE TODOS OS MATERIAIS)</t>
  </si>
  <si>
    <t>SARJETA DE CONCRETO EM CORTE TIPO DR.SCC-X/Y. LARGURA = 60 CM TIPO 50/10 (EXECUÇÃO, INCLUINDO ESCAVAÇÃO, FORNECIMENTO E TRANSPORTE DE TODOS OS MATERIAIS)</t>
  </si>
  <si>
    <t>SARJETA DE CONCRETO EM CORTE TIPO DR.SCC-X/Y. LARGURA = 60 CM TIPO 50/15 (EXECUÇÃO, INCLUINDO ESCAVAÇÃO, FORNECIMENTO E TRANSPORTE DE TODOS OS MATERIAIS)</t>
  </si>
  <si>
    <t>SARJETA DE CONCRETO EM CORTE TIPO DR.SCC-X/Y. LARGURA = 60 CM TIPO 50/20 (EXECUÇÃO, INCLUINDO ESCAVAÇÃO, FORNECIMENTO E TRANSPORTE DE TODOS OS MATERIAIS)</t>
  </si>
  <si>
    <t>SARJETA DE CONCRETO EM CORTE TIPO DR.SCC-X/Y. LARGURA = 70 CM TIPO 60/10 (EXECUÇÃO, INCLUINDO ESCAVAÇÃO, FORNECIMENTO E TRANSPORTE DE TODOS OS MATERIAIS)</t>
  </si>
  <si>
    <t>SARJETA DE CONCRETO EM CORTE TIPO DR.SCC-X/Y. LARGURA = 70 CM TIPO 60/15 (EXECUÇÃO, INCLUINDO ESCAVAÇÃO, FORNECIMENTO E TRANSPORTE DE TODOS OS MATERIAIS)</t>
  </si>
  <si>
    <t>SARJETA DE CONCRETO EM CORTE TIPO DR.SCC-X/Y. LARGURA = 70 CM TIPO 60/20 (EXECUÇÃO, INCLUINDO ESCAVAÇÃO, FORNECIMENTO E TRANSPORTE DE TODOS OS MATERIAIS)</t>
  </si>
  <si>
    <t>SARJETA DE CONCRETO EM CORTE TIPO DR.SCC-X/Y. LARGURA = 70 CM TIPO 60/25 (EXECUÇÃO, INCLUINDO ESCAVAÇÃO, FORNECIMENTO E TRANSPORTE DE TODOS OS MATERIAIS)</t>
  </si>
  <si>
    <t>SARJETA DE CONCRETO EM CORTE TIPO DR.SCC-X/Y. LARGURA = 80 CM TIPO 70/10 (EXECUÇÃO, INCLUINDO ESCAVAÇÃO, FORNECIMENTO E TRANSPORTE DE TODOS OS MATERIAIS)</t>
  </si>
  <si>
    <t>SARJETA DE CONCRETO EM CORTE TIPO DR.SCC-X/Y. LARGURA = 80 CM TIPO 70/15 (EXECUÇÃO, INCLUINDO ESCAVAÇÃO, FORNECIMENTO E TRANSPORTE DE TODOS OS MATERIAIS)</t>
  </si>
  <si>
    <t>SARJETA DE CONCRETO EM CORTE TIPO DR.SCC-X/Y. LARGURA = 80 CM TIPO 70/20 (EXECUÇÃO, INCLUINDO ESCAVAÇÃO, FORNECIMENTO E TRANSPORTE DE TODOS OS MATERIAIS)</t>
  </si>
  <si>
    <t>SARJETA DE CONCRETO EM CORTE TIPO DR.SCC-X/Y. LARGURA = 80 CM TIPO 70/25 (EXECUÇÃO, INCLUINDO ESCAVAÇÃO, FORNECIMENTO E TRANSPORTE DE TODOS OS MATERIAIS)</t>
  </si>
  <si>
    <t>SARJETA DE CONCRETO EM CORTE TIPO DR.SCC-X/Y. LARGURA = 80 CM TIPO 70/30 (EXECUÇÃO, INCLUINDO ESCAVAÇÃO, FORNECIMENTO E TRANSPORTE DE TODOS OS MATERIAIS)</t>
  </si>
  <si>
    <t>SARJETA DE CONCRETO EM CORTE TIPO DR.SCC-X/Y. LARGURA = 90 CM TIPO 80/10 (EXECUÇÃO, INCLUINDO ESCAVAÇÃO, FORNECIMENTO E TRANSPORTE DE TODOS OS MATERIAIS)</t>
  </si>
  <si>
    <t>SARJETA DE CONCRETO EM CORTE TIPO DR.SCC-X/Y. LARGURA = 90 CM TIPO 80/15 (EXECUÇÃO, INCLUINDO ESCAVAÇÃO, FORNECIMENTO E TRANSPORTE DE TODOS OS MATERIAIS)</t>
  </si>
  <si>
    <t>SARJETA DE CONCRETO EM CORTE TIPO DR.SCC-X/Y. LARGURA = 90 CM TIPO 80/20 (EXECUÇÃO, INCLUINDO ESCAVAÇÃO, FORNECIMENTO E TRANSPORTE DE TODOS OS MATERIAIS)</t>
  </si>
  <si>
    <t>SARJETA DE CONCRETO EM CORTE TIPO DR.SCC-X/Y. LARGURA = 90 CM TIPO 80/25 (EXECUÇÃO, INCLUINDO ESCAVAÇÃO, FORNECIMENTO E TRANSPORTE DE TODOS OS MATERIAIS)</t>
  </si>
  <si>
    <t>SARJETA DE CONCRETO EM CORTE TIPO DR.SCC-X/Y. LARGURA = 90 CM TIPO 80/30 (EXECUÇÃO, INCLUINDO ESCAVAÇÃO, FORNECIMENTO E TRANSPORTE DE TODOS OS MATERIAIS)</t>
  </si>
  <si>
    <t>SARJETA DE GRAMA EM CORTE TIPO SGC-X/Y. LARGURA = 100 CM TIPO 100/10 (EXECUÇÃO, INCLUINDO ESCAVAÇÃO,FORNECIMENTO, TRANSPORTE E PLANTIO DA GRAMA)</t>
  </si>
  <si>
    <t>SARJETA DE GRAMA EM CORTE TIPO SGC-X/Y. LARGURA = 100 CM TIPO 100/15 (EXECUÇÃO, INCLUINDO ESCAVAÇÃO,FORNECIMENTO, TRANSPORTE E PLANTIO DA GRAMA)</t>
  </si>
  <si>
    <t>SARJETA DE GRAMA EM CORTE TIPO SGC-X/Y. LARGURA = 100 CM TIPO 100/20 (EXECUÇÃO, INCLUINDO ESCAVAÇÃO,FORNECIMENTO, TRANSPORTE E PLANTIO DA GRAMA)</t>
  </si>
  <si>
    <t>SARJETA DE GRAMA EM CORTE TIPO SGC-X/Y. LARGURA = 100 CM TIPO 100/25 (EXECUÇÃO, INCLUINDO ESCAVAÇÃO,FORNECIMENTO, TRANSPORTE E PLANTIO DA GRAMA)</t>
  </si>
  <si>
    <t>SARJETA DE GRAMA EM CORTE TIPO SGC-X/Y. LARGURA = 50 CM TIPO 50/10 (EXECUÇÃO, INCLUINDO ESCAVAÇÃO,FORNECIMENTO, TRANSPORTE E PLANTIO DA GRAMA)</t>
  </si>
  <si>
    <t>SARJETA DE GRAMA EM CORTE TIPO SGC-X/Y. LARGURA = 50 CM TIPO 50/15 (EXECUÇÃO, INCLUINDO ESCAVAÇÃO,FORNECIMENTO, TRANSPORTE E PLANTIO DA GRAMA)</t>
  </si>
  <si>
    <t>SARJETA DE GRAMA EM CORTE TIPO SGC-X/Y. LARGURA = 60 CM TIPO 60/10 (EXECUÇÃO, INCLUINDO ESCAVAÇÃO,FORNECIMENTO, TRANSPORTE E PLANTIO DA GRAMA)</t>
  </si>
  <si>
    <t>SARJETA DE GRAMA EM CORTE TIPO SGC-X/Y. LARGURA = 60 CM TIPO 60/15 (EXECUÇÃO, INCLUINDO ESCAVAÇÃO,FORNECIMENTO, TRANSPORTE E PLANTIO DA GRAMA)</t>
  </si>
  <si>
    <t>SARJETA DE GRAMA EM CORTE TIPO SGC-X/Y. LARGURA = 60 CM TIPO 60/20 (EXECUÇÃO, INCLUINDO ESCAVAÇÃO,FORNECIMENTO, TRANSPORTE E PLANTIO DA GRAMA)</t>
  </si>
  <si>
    <t>SARJETA DE GRAMA EM CORTE TIPO SGC-X/Y. LARGURA = 70 CM TIPO 70/10 (EXECUÇÃO, INCLUINDO ESCAVAÇÃO,FORNECIMENTO, TRANSPORTE E PLANTIO DA GRAMA)</t>
  </si>
  <si>
    <t>SARJETA DE GRAMA EM CORTE TIPO SGC-X/Y. LARGURA = 70 CM TIPO 70/15 (EXECUÇÃO, INCLUINDO ESCAVAÇÃO,FORNECIMENTO, TRANSPORTE E PLANTIO DA GRAMA)</t>
  </si>
  <si>
    <t>SARJETA DE GRAMA EM CORTE TIPO SGC-X/Y. LARGURA = 70 CM TIPO 70/20 (EXECUÇÃO, INCLUINDO ESCAVAÇÃO,FORNECIMENTO, TRANSPORTE E PLANTIO DA GRAMA)</t>
  </si>
  <si>
    <t>SARJETA DE GRAMA EM CORTE TIPO SGC-X/Y. LARGURA = 80 CM TIPO 80/10 (EXECUÇÃO, INCLUINDO ESCAVAÇÃO,FORNECIMENTO, TRANSPORTE E PLANTIO DA GRAMA)</t>
  </si>
  <si>
    <t>SARJETA DE GRAMA EM CORTE TIPO SGC-X/Y. LARGURA = 80 CM TIPO 80/15 (EXECUÇÃO, INCLUINDO ESCAVAÇÃO,FORNECIMENTO, TRANSPORTE E PLANTIO DA GRAMA)</t>
  </si>
  <si>
    <t>SARJETA DE GRAMA EM CORTE TIPO SGC-X/Y. LARGURA = 80 CM TIPO 80/20 (EXECUÇÃO, INCLUINDO ESCAVAÇÃO,FORNECIMENTO, TRANSPORTE E PLANTIO DA GRAMA)</t>
  </si>
  <si>
    <t>SARJETA DE GRAMA EM CORTE TIPO SGC-X/Y. LARGURA = 80 CM TIPO 80/25 (EXECUÇÃO, INCLUINDO ESCAVAÇÃO,FORNECIMENTO, TRANSPORTE E PLANTIO DA GRAMA)</t>
  </si>
  <si>
    <t>SARJETA DE GRAMA EM CORTE TIPO SGC-X/Y. LARGURA = 90 CM TIPO 90/10 (EXECUÇÃO, INCLUINDO ESCAVAÇÃO,FORNECIMENTO, TRANSPORTE E PLANTIO DA GRAMA)</t>
  </si>
  <si>
    <t>SARJETA DE GRAMA EM CORTE TIPO SGC-X/Y. LARGURA = 90 CM TIPO 90/15 (EXECUÇÃO, INCLUINDO ESCAVAÇÃO,FORNECIMENTO, TRANSPORTE E PLANTIO DA GRAMA)</t>
  </si>
  <si>
    <t>SARJETA DE GRAMA EM CORTE TIPO SGC-X/Y. LARGURA = 90 CM TIPO 90/20 (EXECUÇÃO, INCLUINDO ESCAVAÇÃO,FORNECIMENTO, TRANSPORTE E PLANTIO DA GRAMA)</t>
  </si>
  <si>
    <t>SARJETA DE GRAMA EM CORTE TIPO SGC-X/Y. LARGURA = 90 CM TIPO 90/25 (EXECUÇÃO, INCLUINDO ESCAVAÇÃO,FORNECIMENTO, TRANSPORTE E PLANTIO DA GRAMA)</t>
  </si>
  <si>
    <t>SARJETA DE TERRA EM CORTE TIPO DR.SCT- X/Y. LARGURA = 100 CM TIPO 100/10 (EXECUÇÃO, INCLUINDO ESCAVAÇÃO)</t>
  </si>
  <si>
    <t>SARJETA DE TERRA EM CORTE TIPO DR.SCT- X/Y. LARGURA = 100 CM TIPO 100/15 (EXECUÇÃO, INCLUINDO ESCAVAÇÃO)</t>
  </si>
  <si>
    <t>SARJETA DE TERRA EM CORTE TIPO DR.SCT- X/Y. LARGURA = 100 CM TIPO 100/20 (EXECUÇÃO, INCLUINDO ESCAVAÇÃO)</t>
  </si>
  <si>
    <t>SARJETA DE TERRA EM CORTE TIPO DR.SCT- X/Y. LARGURA = 100 CM TIPO 100/25 (EXECUÇÃO, INCLUINDO ESCAVAÇÃO)</t>
  </si>
  <si>
    <t>SARJETA DE TERRA EM CORTE TIPO DR.SCT- X/Y. LARGURA = 50 CM TIPO 50/10 (EXECUÇÃO, INCLUINDO ESCAVAÇÃO)</t>
  </si>
  <si>
    <t>SARJETA DE TERRA EM CORTE TIPO DR.SCT- X/Y. LARGURA = 50 CM TIPO 50/15 (EXECUÇÃO, INCLUINDO ESCAVAÇÃO)</t>
  </si>
  <si>
    <t>SARJETA DE TERRA EM CORTE TIPO DR.SCT- X/Y. LARGURA = 60 CM TIPO 60/10 (EXECUÇÃO, INCLUINDO ESCAVAÇÃO)</t>
  </si>
  <si>
    <t>SARJETA DE TERRA EM CORTE TIPO DR.SCT- X/Y. LARGURA = 60 CM TIPO 60/15 (EXECUÇÃO, INCLUINDO ESCAVAÇÃO)</t>
  </si>
  <si>
    <t>SARJETA DE TERRA EM CORTE TIPO DR.SCT- X/Y. LARGURA = 60 CM TIPO 60/20 (EXECUÇÃO, INCLUINDO ESCAVAÇÃO)</t>
  </si>
  <si>
    <t>SARJETA DE TERRA EM CORTE TIPO DR.SCT- X/Y. LARGURA = 70 CM TIPO 70/10 (EXECUÇÃO, INCLUINDO ESCAVAÇÃO)</t>
  </si>
  <si>
    <t>SARJETA DE TERRA EM CORTE TIPO DR.SCT- X/Y. LARGURA = 70 CM TIPO 70/15 (EXECUÇÃO, INCLUINDO ESCAVAÇÃO)</t>
  </si>
  <si>
    <t>SARJETA DE TERRA EM CORTE TIPO DR.SCT- X/Y. LARGURA = 70 CM TIPO 70/20 (EXECUÇÃO, INCLUINDO ESCAVAÇÃO)</t>
  </si>
  <si>
    <t>SARJETA DE TERRA EM CORTE TIPO DR.SCT- X/Y. LARGURA = 80 CM TIPO 80/10 (EXECUÇÃO, INCLUINDO ESCAVAÇÃO)</t>
  </si>
  <si>
    <t>SARJETA DE TERRA EM CORTE TIPO DR.SCT- X/Y. LARGURA = 80 CM TIPO 80/15 (EXECUÇÃO, INCLUINDO ESCAVAÇÃO)</t>
  </si>
  <si>
    <t>SARJETA DE TERRA EM CORTE TIPO DR.SCT- X/Y. LARGURA = 80 CM TIPO 80/20 (EXECUÇÃO, INCLUINDO ESCAVAÇÃO)</t>
  </si>
  <si>
    <t>SARJETA DE TERRA EM CORTE TIPO DR.SCT- X/Y. LARGURA = 80 CM TIPO 80/25 (EXECUÇÃO, INCLUINDO ESCAVAÇÃO)</t>
  </si>
  <si>
    <t>SARJETA DE TERRA EM CORTE TIPO DR.SCT- X/Y. LARGURA = 90 CM TIPO 90/10 (EXECUÇÃO, INCLUINDO ESCAVAÇÃO)</t>
  </si>
  <si>
    <t>SARJETA DE TERRA EM CORTE TIPO DR.SCT- X/Y. LARGURA = 90 CM TIPO 90/15 (EXECUÇÃO, INCLUINDO ESCAVAÇÃO)</t>
  </si>
  <si>
    <t>SARJETA DE TERRA EM CORTE TIPO DR.SCT- X/Y. LARGURA = 90 CM TIPO 90/20 (EXECUÇÃO, INCLUINDO ESCAVAÇÃO)</t>
  </si>
  <si>
    <t>SARJETA DE TERRA EM CORTE TIPO DR.SCT- X/Y. LARGURA = 90 CM TIPO 90/25 (EXECUÇÃO, INCLUINDO ESCAVAÇÃO)</t>
  </si>
  <si>
    <t>TERMINAL DE DRENO DE ALIVIO, TIPO DR.DA-01 (EXECUÇÃO,  INCLUINDO  ESCAVAÇÃO,  FORNECIMENTO E TRANSPORTE DE TODOS OS MATERIAIS)</t>
  </si>
  <si>
    <t>TERMINAL DE DRENO PROFUNDO DE CORTE EM ROCHA PARA DR.DPR (EXECUÇÃO, INCLUINDO  ESCAVAÇÃO, FORNECIMENTO E TRANSPORTE  DE TODOS OS MATERIAIS)</t>
  </si>
  <si>
    <t>TERMINAL DE DRENO PROFUNDO, TIPO DR.TDP (EXECUÇÃO,  INCLUINDO  ESCAVAÇÃO, FORNECIMENTO E TRANSPORTE DE TODOS OS MATERIAIS)</t>
  </si>
  <si>
    <t>VALETA DE PROTEÇÃO DE ATERRO TIPO DR.VPA (EXECUÇÃO, INCLUINDO ESCAVAÇÃO)</t>
  </si>
  <si>
    <t>VALETA DE PROTEÇÃO DE CORTE, TIPO DR.VP-01., TIPO 105/100 (EXECUÇÃO, INCLUINDO ESCAVAÇÃO)</t>
  </si>
  <si>
    <t>VALETA DE PROTEÇÃO DE CORTE, TIPO DR.VP-01., TIPO 105/80 (EXECUÇÃO, INCLUINDO ESCAVAÇÃO)</t>
  </si>
  <si>
    <t>VALETA DE PROTEÇÃO DE CORTE, TIPO DR.VP-01., TIPO 105/90 (EXECUÇÃO, INCLUINDO ESCAVAÇÃO)</t>
  </si>
  <si>
    <t>VALETA DE PROTEÇÃO DE CORTE, TIPO DR.VP-01., TIPO 115/100 (EXECUÇÃO, INCLUINDO ESCAVAÇÃO)</t>
  </si>
  <si>
    <t>VALETA DE PROTEÇÃO DE CORTE, TIPO DR.VP-01., TIPO 115/80 (EXECUÇÃO, INCLUINDO ESCAVAÇÃO)</t>
  </si>
  <si>
    <t>VALETA DE PROTEÇÃO DE CORTE, TIPO DR.VP-01., TIPO 115/90 (EXECUÇÃO, INCLUINDO ESCAVAÇÃO)</t>
  </si>
  <si>
    <t>VALETA DE PROTEÇÃO DE CORTE, TIPO DR.VP-01., TIPO 125/100 (EXECUÇÃO, INCLUINDO ESCAVAÇÃO)</t>
  </si>
  <si>
    <t>VALETA DE PROTEÇÃO DE CORTE, TIPO DR.VP-01., TIPO 125/90 (EXECUÇÃO, INCLUINDO ESCAVAÇÃO)</t>
  </si>
  <si>
    <t>VALETA DE PROTEÇÃO DE CORTE, TIPO DR.VP-01., TIPO 75/50 (EXECUÇÃO, INCLUINDO ESCAVAÇÃO)</t>
  </si>
  <si>
    <t>VALETA DE PROTEÇÃO DE CORTE, TIPO DR.VP-01., TIPO 75/60 (EXECUÇÃO, INCLUINDO ESCAVAÇÃO)</t>
  </si>
  <si>
    <t>VALETA DE PROTEÇÃO DE CORTE, TIPO DR.VP-01., TIPO 75/70 (EXECUÇÃO, INCLUINDO ESCAVAÇÃO)</t>
  </si>
  <si>
    <t>VALETA DE PROTEÇÃO DE CORTE, TIPO DR.VP-01., TIPO 85/60 (EXECUÇÃO, INCLUINDO ESCAVAÇÃO)</t>
  </si>
  <si>
    <t>VALETA DE PROTEÇÃO DE CORTE, TIPO DR.VP-01., TIPO 85/70 (EXECUÇÃO, INCLUINDO ESCAVAÇÃO)</t>
  </si>
  <si>
    <t>VALETA DE PROTEÇÃO DE CORTE, TIPO DR.VP-01., TIPO 85/80 (EXECUÇÃO, INCLUINDO ESCAVAÇÃO)</t>
  </si>
  <si>
    <t>VALETA DE PROTEÇÃO DE CORTE, TIPO DR.VP-01., TIPO 95/70 (EXECUÇÃO, INCLUINDO ESCAVAÇÃO)</t>
  </si>
  <si>
    <t>VALETA DE PROTEÇÃO DE CORTE, TIPO DR.VP-01., TIPO 95/80 (EXECUÇÃO, INCLUINDO ESCAVAÇÃO)</t>
  </si>
  <si>
    <t>VALETA DE PROTEÇÃO DE CORTE, TIPO DR.VP-01., TIPO 95/90 (EXECUÇÃO, INCLUINDO ESCAVAÇÃO)</t>
  </si>
  <si>
    <t>VALETA DE PROTEÇÃO DE CORTE, TIPO DR.VP-02., TIPO 105/100 (EXECUÇÃO, INCLUINDO ESCAVAÇÃO, FORNECIMENTO, TRANSPORTE E PLANTIO DA GRAMA)</t>
  </si>
  <si>
    <t>VALETA DE PROTEÇÃO DE CORTE, TIPO DR.VP-02., TIPO 105/80 (EXECUÇÃO, INCLUINDO ESCAVAÇÃO, FORNECIMENTO, TRANSPORTE E PLANTIO DA GRAMA)</t>
  </si>
  <si>
    <t>VALETA DE PROTEÇÃO DE CORTE, TIPO DR.VP-02., TIPO 105/90 (EXECUÇÃO, INCLUINDO ESCAVAÇÃO, FORNECIMENTO, TRANSPORTE E PLANTIO DA GRAMA)</t>
  </si>
  <si>
    <t>VALETA DE PROTEÇÃO DE CORTE, TIPO DR.VP-02., TIPO 115/100 (EXECUÇÃO, INCLUINDO ESCAVAÇÃO,FORNECIMENTO, TRANSPORTE E PLANTIO DA GRAMA)</t>
  </si>
  <si>
    <t>VALETA DE PROTEÇÃO DE CORTE, TIPO DR.VP-02., TIPO 115/80 (EXECUÇÃO, INCLUINDO ESCAVAÇÃO, FORNECIMENTO, TRANSPORTE E PLANTIO DA GRAMA)</t>
  </si>
  <si>
    <t>VALETA DE PROTEÇÃO DE CORTE, TIPO DR.VP-02., TIPO 115/90 (EXECUÇÃO, INCLUINDO ESCAVAÇÃO, FORNECIMENTO, TRANSPORTE E PLANTIO DA GRAMA)</t>
  </si>
  <si>
    <t>VALETA DE PROTEÇÃO DE CORTE, TIPO DR.VP-02., TIPO 125/100 (EXECUÇÃO, INCLUINDO ESCAVAÇÃO,FORNECIMENTO, TRANSPORTE E PLANTIO DA GRAMA)</t>
  </si>
  <si>
    <t>VALETA DE PROTEÇÃO DE CORTE, TIPO DR.VP-02., TIPO 125/90 (EXECUÇÃO, INCLUINDO ESCAVAÇÃO,FORNECIMENTO, TRANSPORTE E PLANTIO DA GRAMA)</t>
  </si>
  <si>
    <t>VALETA DE PROTEÇÃO DE CORTE, TIPO DR.VP-02., TIPO 75/50 (EXECUÇÃO, INCLUINDO ESCAVAÇÃO, FORNECIMENTO, TRANSPORTE E PLANTIO DA GRAMA)</t>
  </si>
  <si>
    <t>VALETA DE PROTEÇÃO DE CORTE, TIPO DR.VP-02., TIPO 75/60 (EXECUÇÃO, INCLUINDO ESCAVAÇÃO, FORNECIMENTO, TRANSPORTE E PLANTIO DA GRAMA)</t>
  </si>
  <si>
    <t>VALETA DE PROTEÇÃO DE CORTE, TIPO DR.VP-02., TIPO 75/70 (EXECUÇÃO, INCLUINDO ESCAVAÇÃO, FORNECIMENTO, TRANSPORTE E PLANTIO DA GRAMA)</t>
  </si>
  <si>
    <t>VALETA DE PROTEÇÃO DE CORTE, TIPO DR.VP-02., TIPO 85/60 (EXECUÇÃO, INCLUINDO ESCAVAÇÃO, FORNECIMENTO, TRANSPORTE E PLANTIO DA GRAMA)</t>
  </si>
  <si>
    <t>VALETA DE PROTEÇÃO DE CORTE, TIPO DR.VP-02., TIPO 85/70 (EXECUÇÃO, INCLUINDO ESCAVAÇÃO, FORNECIMENTO, TRANSPORTE E PLANTIO DA GRAMA)</t>
  </si>
  <si>
    <t>VALETA DE PROTEÇÃO DE CORTE, TIPO DR.VP-02., TIPO 85/80 (EXECUÇÃO, INCLUINDO ESCAVAÇÃO, FORNECIMENTO, TRANSPORTE E PLANTIO DA GRAMA)</t>
  </si>
  <si>
    <t>VALETA DE PROTEÇÃO DE CORTE, TIPO DR.VP-02., TIPO 95/70 (EXECUÇÃO, INCLUINDO ESCAVAÇÃO, FORNECIMENTO, TRANSPORTE E PLANTIO DA GRAMA)</t>
  </si>
  <si>
    <t>VALETA DE PROTEÇÃO DE CORTE, TIPO DR.VP-02., TIPO 95/80 (EXECUÇÃO, INCLUINDO ESCAVAÇÃO, FORNECIMENTO, TRANSPORTE E PLANTIO DA GRAMA)</t>
  </si>
  <si>
    <t>VALETA DE PROTEÇÃO DE CORTE, TIPO DR.VP-02., TIPO 95/90 (EXECUÇÃO, INCLUINDO ESCAVAÇÃO, FORNECIMENTO, TRANSPORTE E PLANTIO DA GRAMA)</t>
  </si>
  <si>
    <t>VALETA DE PROTEÇÃO DE CORTE, TIPO DR.VP-03., TIPO 105/100 (EXECUÇÃO, INCLUINDO ESCAVAÇÃO,FORNECIMENTO E TRANSPORTE DE TODOS OS MATERIAIS)</t>
  </si>
  <si>
    <t>VALETA DE PROTEÇÃO DE CORTE, TIPO DR.VP-03., TIPO 105/80 (EXECUÇÃO, INCLUINDO ESCAVAÇÃO,FORNECIMENTO E TRANSPORTE DE TODOS OS MATERIAIS)</t>
  </si>
  <si>
    <t>VALETA DE PROTEÇÃO DE CORTE, TIPO DR.VP-03., TIPO 105/90 (EXECUÇÃO, INCLUINDO ESCAVAÇÃO,FORNECIMENTO E TRANSPORTE DE TODOS OS MATERIAIS)</t>
  </si>
  <si>
    <t>VALETA DE PROTEÇÃO DE CORTE, TIPO DR.VP-03., TIPO 115/100 (EXECUÇÃO, INCLUINDO ESCAVAÇÃO,FORNECIMENTO E TRANSPORTE DE TODOS OS MATERIAIS)</t>
  </si>
  <si>
    <t>VALETA DE PROTEÇÃO DE CORTE, TIPO DR.VP-03., TIPO 115/80 (EXECUÇÃO, INCLUINDO ESCAVAÇÃO,FORNECIMENTO E TRANSPORTE DE TODOS OS MATERIAIS)</t>
  </si>
  <si>
    <t>VALETA DE PROTEÇÃO DE CORTE, TIPO DR.VP-03., TIPO 115/90 (EXECUÇÃO, INCLUINDO ESCAVAÇÃO,FORNECIMENTO E TRANSPORTE DE TODOS OS MATERIAIS)</t>
  </si>
  <si>
    <t>VALETA DE PROTEÇÃO DE CORTE, TIPO DR.VP-03., TIPO 125/100 (EXECUÇÃO, INCLUINDO ESCAVAÇÃO,FORNECIMENTO E TRANSPORTE DE TODOS OS MATERIAIS)</t>
  </si>
  <si>
    <t>VALETA DE PROTEÇÃO DE CORTE, TIPO DR.VP-03., TIPO 125/90 (EXECUÇÃO, INCLUINDO ESCAVAÇÃO,FORNECIMENTO E TRANSPORTE DE TODOS OS MATERIAIS)</t>
  </si>
  <si>
    <t>VALETA DE PROTEÇÃO DE CORTE, TIPO DR.VP-03., TIPO 75/50 (EXECUÇÃO, INCLUINDO ESCAVAÇÃO,FORNECIMENTO E TRANSPORTE DE TODOS OS MATERIAIS)</t>
  </si>
  <si>
    <t>VALETA DE PROTEÇÃO DE CORTE, TIPO DR.VP-03., TIPO 75/60 (EXECUÇÃO, INCLUINDO ESCAVAÇÃO,FORNECIMENTO E TRANSPORTE DE TODOS OS MATERIAIS)</t>
  </si>
  <si>
    <t>VALETA DE PROTEÇÃO DE CORTE, TIPO DR.VP-03., TIPO 75/70 (EXECUÇÃO, INCLUINDO ESCAVAÇÃO,FORNECIMENTO E TRANSPORTE DE TODOS OS MATERIAIS)</t>
  </si>
  <si>
    <t>VALETA DE PROTEÇÃO DE CORTE, TIPO DR.VP-03., TIPO 85/60 (EXECUÇÃO, INCLUINDO ESCAVAÇÃO,FORNECIMENTO E TRANSPORTE DE TODOS OS MATERIAIS)</t>
  </si>
  <si>
    <t>VALETA DE PROTEÇÃO DE CORTE, TIPO DR.VP-03., TIPO 85/70 (EXECUÇÃO, INCLUINDO ESCAVAÇÃO,FORNECIMENTO E TRANSPORTE DE TODOS OS MATERIAIS)</t>
  </si>
  <si>
    <t>VALETA DE PROTEÇÃO DE CORTE, TIPO DR.VP-03., TIPO 85/80 (EXECUÇÃO, INCLUINDO ESCAVAÇÃO,FORNECIMENTO E TRANSPORTE DE TODOS OS MATERIAIS)</t>
  </si>
  <si>
    <t>VALETA DE PROTEÇÃO DE CORTE, TIPO DR.VP-03., TIPO 95/70 (EXECUÇÃO, INCLUINDO ESCAVAÇÃO,FORNECIMENTO E TRANSPORTE DE TODOS OS MATERIAIS)</t>
  </si>
  <si>
    <t>VALETA DE PROTEÇÃO DE CORTE, TIPO DR.VP-03., TIPO 95/80 (EXECUÇÃO, INCLUINDO ESCAVAÇÃO,FORNECIMENTO E TRANSPORTE DE TODOS OS MATERIAIS)</t>
  </si>
  <si>
    <t>VALETA DE PROTEÇÃO DE CORTE, TIPO DR.VP-03., TIPO 95/90 (EXECUÇÃO, INCLUINDO ESCAVAÇÃO,FORNECIMENTO E TRANSPORTE DE TODOS OS MATERIAIS)</t>
  </si>
  <si>
    <t>BASE, COM MISTURA EM USINA, DE BRITA GRADUADA TRATADA COM 1,5% DE CIMENTO, COMPACTADA NA ENERGIA DO PROCTOR INTERMODIFICADO (EXECUÇÃO, INCLUINDO FORNECIMENTO E TRANSPORTE DO CIMENTO, FORNECIMENTO DA BRITA, CARGA E DESCARGA, ESPALHAMENTO E COMPACTAÇÃO DA MISTURA; EXCLUI O TRANSPORTE DA BRITA E DA MISTURA)</t>
  </si>
  <si>
    <t>BASE, COM MISTURA EM USINA, DE BRITA GRADUADA TRATADA COM 1,5% DE CIMENTO, COMPACTADA NA ENERGIA DO PROCTOR MODIFICADO (EXECUÇÃO, INCLUINDO FORNECIMENTO E TRANSPORTE DO CIMENTO, FORNECIMENTO DA BRITA, CARGA E DESCARGA, ESPALHAMENTO E COMPACTAÇÃO DA MISTURA; EXCLUI O TRANSPORTE DA BRITA E DA MISTURA)</t>
  </si>
  <si>
    <t>BASE, COM MISTURA EM USINA, DE SOLO-CIMENTO A 3% DE CIMENTO COMPACTADA NA ENERGIA DO PROCTOR  MODIFICADO (EXECUÇÃO, INCLUINDO FORNECIMENTO E TRANSPORTE DO CIMENTO, ESCAVAÇÃO E CARGA DO MATERIAL DE JAZIDA,  CARGA E DESCARGA, ESPALHAMENTO E COMPACTAÇÃO DA MISTURA; EXCLUI A AQUISIÇÃO DO SOLO E TRANSPORTE DO MATERIAL E DA MISTURA)</t>
  </si>
  <si>
    <t>BASE, COM MISTURA EM USINA, 70% DE SOLO E 30% DE BRITA, COMPACTADA NA ENERGIA DO PROCTOR INTERMEDIÁRIO (EXECUÇÃO, INCLUINDO FORNECIMENTO DA BRITA, ESCAVAÇÃO E CARGA DO MATERIAL DE JAZIDA; CARGA E DESCARGA, ESPALHAMENTO E COMPACTAÇÃO DA MISTURA; EXCLUI A AQUISIÇÃO DO SOLO E TRANSPORTE DOS MATERIAIS E DA MISTURA)</t>
  </si>
  <si>
    <t>BASE, COM MISTURA EM USINA, 80% DE SOLO E 20% DE ARGILA, COMPACTADA NA ENERGIA DO PROCTOR INTERMODIFICADO (EXECUÇÃO, INCLUINDO ESCAVAÇÃO E CARGA DO MATERIAL DE JAZIDA; CARGA E DESCARGA, ESPALHAMENTO E COMPACTAÇÃO DA MISTURA; EXCLUI ESCAVAÇÃO E CARGA DA ARGILA, AQUISIÇÃO DO SOLO E TRANSPORTE DOS MATERIAIS E DA MISTURA)</t>
  </si>
  <si>
    <t>BASE, COM MISTURA EM USINA, 80% DE SOLO E 20% DE ARGILA, COMPACTADA NA ENERGIA DO PROCTOR MODIFICADO (EXECUÇÃO, INCLUINDO ESCAVAÇÃO E CARGA DO MATERIAL DE JAZIDA; CARGA E DESCARGA, ESPALHAMENTO E COMPACTAÇÃO DA MISTURA; EXCLUI ESCAVAÇÃO E CARGA DA ARGILA, AQUISIÇÃO DO SOLO E TRANSPORTE DOS MATERIAIS E DA MISTURA)</t>
  </si>
  <si>
    <t>BASE, COM MISTURA NA PISTA, DE BICA CORRIDA MELHORADA COM 2% DE CIMENTO, COMPACTADA NA ENERGIA DO PROCTOR INTERMEDIÁRIO (EXECUÇÃO, INCLUINDO FORNECIMENTO E TRANSPORTE DO CIMENTO, FORNECIMENTO DA BICA CORRIDA, ESPALHAMENTO, UMIDECIMENTO, HOMOGENEIZAÇÃO E COMPACTAÇÃO DA MISTURA; EXCLUI O TRANSPORTE DA BICA CORRIDA)</t>
  </si>
  <si>
    <t>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t>
  </si>
  <si>
    <t>BASE, COM MISTURA NA PISTA, DE SOLO-CIMENTO A 3% DE CIMENTO COMPACTADA NA ENERGIA DO PROCTOR INTERMEDIÁRIO (EXECUÇÃO, INCLUINDO FORNECIMENTO E TRANSPORTE DO CIMENTO, ESCAVAÇÃO E CARGA DO MATERIAL DE JAZIDA, ESPALHAMENTO, UMIDECIMENTO, HOMOGENEIZAÇÃO E COMPACTAÇÃO DA MISTURA;  EXCLUI A AQUISIÇÃO DO SOLO E TRANSPORTE DO MATERIAL)</t>
  </si>
  <si>
    <t>BASE, COM MISTURA NA PISTA, 67% DE SOLO E 33% DE BICA CORRIDA,  COMPACTADA NA ENERGIA DO PROCTOR INTERMEDIÁRIO (EXECUÇÃO, INCLUINDO FORNECIMENTO DA BICA CORRIDA, ESCAVAÇÃO E CARGA DO MATERIAL DE JAZIDA, ESPALHAMENTO, UMIDECIMENTO, HOMOGENIZAÇÃO E COMPACTAÇÃO DA MISTURA; EXCLUI A AQUISIÇÃO DO SOLO E TRANSPORTE DOS MATERIAIS)</t>
  </si>
  <si>
    <t>BASE, COM MISTURA NA PISTA, 80% DE SOLO E 20% DE ARGILA, COMPACTADA NA ENERGIA DO PROCTOR INTERMODIFICADO (EXECUÇÃO, INCLUINDO  ESCAVAÇÃO, CARGA E DESCARGA DO MATERIAL DE JAZIDA, ESPALHAMENTO, UMIDECIMENTO, HOMOGENIZAÇÃO E COMPACTAÇÃO DA MISTURA; EXCLUI ESCAVAÇÃO E CARGA DA ARGILA, AQUISIÇÃO DO SOLO E TRANSPORTE DOS MATERIAIS)</t>
  </si>
  <si>
    <t>BASE DE SOLO COM MISTURA EM USINA, COMPACTADA NA ENERGIA DO PROCTOR INTERMEDIARIO (EXECUÇÃO, INCLUINDO ESCAVAÇÃO, CARGA, DESCARGA,  ESPALHAMENTO E COMPACTAÇÃO DA MISTURA; EXCLUI AQUISIÇÃO E TRANSPORTE DO MATERIAL E DA MISTURA)</t>
  </si>
  <si>
    <t>BASE DE SOLO COM MISTURA EM USINA, COMPACTADA NA ENERGIA DO PROCTOR INTERMODIFICADO (EXECUÇÃO, INCLUINDO ESCAVAÇÃO, CARGA, DESCARGA,  ESPALHAMENTO E COMPACTAÇÃO DA MISTURA; EXCLUI AQUISIÇÃO E TRANSPORTE DO MATERIAL E DA MISTURA)</t>
  </si>
  <si>
    <t>BASE DE SOLO COM MISTURA NA PISTA, COMPACTADA NA ENERGIA DO PROCTOR INTERMODIFICADO (EXECUÇÃO, INCLUINDO ESCAVAÇÃO, CARGA E DESCARGA DO MATERIAL DE JAZIDA, ESPALHAMENTO, UMIDECIMENTO, HOMOGENIZAÇÃO E COMPACTAÇÃO DA MISTURA; EXCLUI AQUISIÇÃO E TRANSPORTE DO MATERIAL)</t>
  </si>
  <si>
    <t>BASE DE SOLO SEM MISTURA, COMPACTADA NA ENERGIA DO PROCTOR INTERMEDIÁRIO (EXECUÇÃO, INCLUINDO ESCAVAÇÃO, CARGA, DESCARGA, ESPALHAMENTO, UMIDECIMENTO E COMPACTAÇÃO DO MATERIAL; EXCLUI AQUISIÇÃO E TRANSPORTE DO MATERIAL)</t>
  </si>
  <si>
    <t>BASE DE SOLO SEM MISTURA, COMPACTADA NA ENERGIA DO PROCTOR INTERMODIFICADO (EXECUÇÃO, INCLUINDO ESCAVAÇÃO, CARGA, DESCARGA, ESPALHAMENTO, UMIDECIMENTO E COMPACTAÇÃO DO MATERIAL; EXCLUI AQUISIÇÃO E TRANSPORTE DO MATERIAL)</t>
  </si>
  <si>
    <t>BASE DE SOLO SEM MISTURA, COMPACTADA NA ENERGIA DO PROCTOR MODIFICADO (EXECUÇÃO, INCLUINDO ESCAVAÇÃO, CARGA, DESCARGA, ESPALHAMENTO, UMIDECIMENTO E COMPACTAÇÃO DO MATERIAL; EXCLUI AQUISIÇÃO E TRANSPORTE DO MATERIAL)</t>
  </si>
  <si>
    <t>CONCRETO BETUMINOSO USINADO A QUENTE - CBUQ (EXECUÇÃO, INCLUINDO USINAGEM, APLICAÇÃO, ESPALHAMENTO E COMPACTAÇÃO, FORNECIMENTO DOS AGREGADOS E MATERIAL BETUMINOSO, EXCLUI TRANSPORTE DOS AGREGADOS E DO MATERIAL BETUMINOSO ATÉ USINA E DA MASSA PRONTA ATÉ A  PISTA)</t>
  </si>
  <si>
    <t>CONCRETO BETUMINOSO USINADO A QUENTE (FAIXA C) (EXECUÇÃO, INCLUINDO USINAGEM, APLICAÇÃO, ESPALHAMENTO E COMPACTAÇÃO, FORNECIMENTO DOS AGREGADOS; EXCLUI O FORNECIMENTO E TRANSPORTE DO MATERIAL BETUMINOSO, O TRANSPORTE DOS AGREGADOS E O TRANSPORTE DA USINA ATÉ A PISTA)</t>
  </si>
  <si>
    <t>CONCRETO BETUMINOSO USINADO A QUENTE, MODIFICADO POR BORRACHA (FAIXA C) (EXECUÇÃO, INCLUINDO USINAGEM, APLICAÇÃO, ESPALHAMENTO E COMPACTAÇÃO, FORNECIMENTO DOS AGREGADOS; EXCLUI O FORNECIMENTO E TRANSPORTE DO MATERIAL BETUMINOSO, O TRANSPORTE DOS AGREGADOS E O TRANSPORTE DA USINA ATÉ A PISTA)</t>
  </si>
  <si>
    <t>ESCAVAÇÃO E CARGA DE MATERIAL DE JAZIDA (INCLUSIVE EXPURGO E CAPEAMENTO)</t>
  </si>
  <si>
    <t>FRESAGEM CONTÍNUA DE PAVIMENTO ASFÁLTICO (3CM)</t>
  </si>
  <si>
    <t>FRESAGEM DESCONTÍNUA DE PAVIMENTO ASFÁLTICO (3CM)</t>
  </si>
  <si>
    <t>IMPRIMAÇÃO (EXECUÇÃO E FORNECIMENTO DO MATERIAL BETUMINOSO, EXCLUSIVE TRANSPORTE DO MATERIAL BETUMINOSO)</t>
  </si>
  <si>
    <t>IMPRIMAÇÃO SEM FORNECIMENTO DO MATERIAL BETUMINOSO (EXECUÇÃO, INCLUINDO TRANSPORTE DO MATERIAL BETUMINOSO DENTRO DO CANTEIRO DE OBRAS)</t>
  </si>
  <si>
    <t>LAMA ASFALTICA COM ESPESSURA DE 12,0 MM COM FORNECIMENTO DO MATERIAL BETUMINOSO (EXECUÇÃO, INCLUINDO FORNECIMENTO E  TRANSPORTE DENTRO DO CANTEIRO DE OBRAS  DOS AGREGADOS E DO MATERIAL BETUMINOSO)</t>
  </si>
  <si>
    <t>LAMA ASFALTICA COM ESPESSURA DE 12,0 MM SEM FORNECIMENTO DO MATERIAL BETUMINOSO (EXECUÇÃO, INCLUINDO FORNECIMENTO DOS AGREGADOS E O TRANSPORTE DENTRO DO CANTEIRO DE OBRAS DO MATERIAL BETUMINOSO E DOS AGREGADOS)</t>
  </si>
  <si>
    <t>LAMA ASFÁLTICA COM ESPESSURA DE 6,0 MM COM FORNECIMENTO DO MATERIAL BETUMINOSO (EXECUÇÃO, INCLUINDO FORNECIMENTO  E O TRANSPORTE DENTRO DO CANTEIRO DE OBRAS DOS AGREGADOS E DO MATERIAL BETUMINOSO)</t>
  </si>
  <si>
    <t>LAMA ASFALTICA COM ESPESSURA DE 6,0 MM SEM FORNECIMENTO DO MATERIAL BETUMINOSO (EXECUÇÃO, INCLUINDO FORNECIMENTO DOS AGREGADOS E O TRANSPORTE DENTRO DO CANTEIRO DE OBRAS DO MATERIAL BETUMINOSO E DOS AGREGADOS)</t>
  </si>
  <si>
    <t>MICRO-REVESTIMENTO ASFÁTICO A FRIO  COM ESPESSURA DE 12MM (EXECUÇÃO, INCLUINDO O FORNECIMENTO DE TODOS OS MATERIAIS, EXCETO A EMULSÃO)</t>
  </si>
  <si>
    <t>MICRO-REVESTIMENTO ASFÁTICO A FRIO  (COM ESPESSURA DE 15MM (EXECUÇÃO, INCLUINDO O FORNECIMENTO DE TODOS OS MATERIAIS, EXCETO A EMULSÃO)</t>
  </si>
  <si>
    <t>PAVIMENTO DE ALVENARIA POLIÉDRICA COM 8,0 CM DE ESPESSURA (EXECUÇÃO, INCLUINDO O FORNECIMENTO DO MATERIAL DO COLCHÃO DE ASSENTAMENTO E DAS PEDRAS; EXCLUI OS TRANSPORTES DOS MATERIAIS)</t>
  </si>
  <si>
    <t>PAVIMENTO DE PARALEPÍPEDO COM 10,0 CM DE ESPESSURA (EXECUÇÃO, INCLUINDO O FORNECIMENTO DO MATERIAL DO COLCHÃO DE ASSENTAMENTO E DAS PEDRAS; EXCLUI OS TRANSPORTES DOS MATERIAIS)</t>
  </si>
  <si>
    <t>PINTURA DE LIGAÇÃO (EXECUÇÃO E FORNECIMENTO DO MATERIAL BETUMINOSO, EXCLUSIVE TRANSPORTE DO MATERIAL BETUMINOSO)</t>
  </si>
  <si>
    <t>PINTURA DE LIGAÇÃO SEM FORNECIMENTO DO MATERIAL BETUMINOSO (EXECUÇÃO, INCLUINDO O TRANSPORTE DO MATERIAL BETUMINOSO DENTRO DO CANTEIRO DE OBRAS)</t>
  </si>
  <si>
    <t>PRÉ-MISTURADO A FRIO - PMF (EXECUÇÃO, INCLUINDO USINAGEM, APLICAÇÃO, ESPALHAMENTO E COMPACTAÇÃO, FORNECIMENTO DOS AGREGADOS E MATERIAL BETUMINOSO, EXCLUI TRANSPORTE DOS AGREGADOS E DO MATERIAL BETUMINOSO ATÉ USINA E DA MASSA PRONTA ATÉ A PISTA)</t>
  </si>
  <si>
    <t>PRÉ-MISTURADO A FRIO (EXECUÇÃO, INCLUINDO O FORNECIMENTO DOS AGREGADOS, EXCLUI O TRANSPORTE DOS MATERIAIS, O FORNECIMENTO E TRANSPORTE DO MATERIAL BETUMINOSO)</t>
  </si>
  <si>
    <t>RECICLAGEM E RECONFECÇÃO DO  PAVIMENTO COM ADIÇÃO DE 2% DE CIMENTO , COMPACTADA NA ENERGIA DO PROCTOR INTERMEDIÁRIO (EXECUÇÃO, COM REAPROVEITAMENTO DO MATERIAL, INCLUINDO FORNECIMENTO E TRANSPORTE DO CIMENTO)</t>
  </si>
  <si>
    <t>RECICLAGEM E RECONFECÇÃO DO PAVIMENTO COM  ADIÇÃO DE 3% DE CIMENTO, COMPACTADA NA ENERGIA DO PROCTOR INTERMEDIÁRIO (EXECUÇÃO COM REAPROVEITAMENTO DO MATERIAL , INCLUINDO O FORNECIMENTO E TRANSPORTE DO CIMENTO)</t>
  </si>
  <si>
    <t>REFORÇO DO SUB-LEITO COM ADIÇÃO DE 3% DE CAL E COMPACTAÇÃO À 100% (EXECUÇÃO, INCLUINDO FORNRCIMENTO DA CAL, ESCAVAÇÃO, CARGA, DESCARGA, HOMOGENIZAÇÃO, UMIDECIMENTO, ESPALHAMENTO E COMPACTAÇÃO DO MATERIAL)</t>
  </si>
  <si>
    <t>REFORÇO DO SUB-LEITO (EXECUÇÃO, INCLUINDO ESCAVAÇÃO, CARGA, DESCARGA, HOMOGENIZAÇÃO, UMIDECIMENTO, ESPALHAMENTO E COMPACTAÇÃO DO MATERIAL)</t>
  </si>
  <si>
    <t>REGULARIZAÇÃO DO SUB-LEITO (PROCTOR INTERMEDIÁRIO)</t>
  </si>
  <si>
    <t>REGULARIZAÇÃO DO SUB-LEITO (PROCTOR INTERNORMAL)</t>
  </si>
  <si>
    <t>REGULARIZAÇÃO DO SUB-LEITO (PROCTOR NORMAL)</t>
  </si>
  <si>
    <t>REMOÇÃO E CARGA DA CAMADA DE MATERIAL GRANULAR DO PAVIMENTO (BASE E/OU SUB-BASE)</t>
  </si>
  <si>
    <t>REMOÇÃO E CARGA DE TODO PAVIMENTO EXISTENTE</t>
  </si>
  <si>
    <t>REMOÇÃO E CARGA DO REVESTIMENTO ASFALTICO EM PRÉ-MISTURADO OU CONCRETO BETUMINOSO USINADO A QUENTE</t>
  </si>
  <si>
    <t>REMOÇAO E CARGA DO REVESTIMENTO ASFALTICO EM TRATAMENTO SUPERFICIAL</t>
  </si>
  <si>
    <t>REPERFILAMENTO DE PAVIMENTO (PARA CBUQ E PRÉ-MISTURADO A FRIO) (APLICAÇÃO COM MOTONIVELADORA, EXCLUI O FORNECIMENTO DA MASSA)</t>
  </si>
  <si>
    <t>SUB-BASE DE SOLO, COM MISTURA NA PISTA, COMPACTADA NA ENERGIA DE PROCTOR INTERMODIFICADO (EXECUÇÃO, INCLUINDO ESCAVAÇÃO, CARGA E DESCARGA DO MATERIAL DE JAZIDA, ESPALHAMENTO, UMIDECIMENTO, HOMOGENIZAÇÃO E COMPACTAÇÃO DA MISTURA; EXCLUI AQUISIÇÃO E TRANSPORTE DO MATERIAL)</t>
  </si>
  <si>
    <t>SUB-BASE DE SOLO, COM MISTURA NA PISTA, COMPACTADA NA ENERGIA DO PROCTOR INTERMEDIÁRIO (EXECUÇÃO, INCLUINDO ESCAVAÇÃO, CARGA E DESCARGA DO MATERIAL DE JAZIDA, ESPALHAMENTO, UMIDECIMENTO, HOMOGENIZAÇÃO E COMPACTAÇÃO DA MISTURA; EXCLUI AQUISIÇÃO E TRANSPORTE DO MATERIAL)</t>
  </si>
  <si>
    <t>SUB-BASE, SEM MISTURA, COMPACTADA NA ENERGIA DE PROCTOR INTERMODIFICADO (EXECUÇÃO, INCLUINDO ESCAVAÇÃO, CARGA, DESCARGA, ESPALHAMENTO, UMIDECIMENTO E COMPACTAÇÃO DO MATERIAL; EXCLUI AQUISIÇÃO E TRANSPORTE DO MATERIAL)</t>
  </si>
  <si>
    <t>SUB-BASE, SEM MISTURA, COMPACTADA NA ENERGIA DO PROCTOR INTERMEDIÁRIO (EXECUÇÃO, INCLUINDO ESCAVAÇÃO, CARGA, DESCARGA, ESPALHAMENTO, UMIDECIMENTO E COMPACTAÇÃO DO MATERIAL; EXCLUI AQUISIÇÃO E TRANSPORTE DO MATERIAL)</t>
  </si>
  <si>
    <t>SUB-BASE, SEM MISTURA, COMPACTADO NA ENERGIA DO PROCTOR MODIFICADO (EXECUÇÃO, INCLUINDO ESCAVAÇÃO, CARGA, DESCARGA, ESPALHAMENTO, UMIDECIMENTO E COMPACTAÇÃO DO MATERIAL; EXCLUI AQUISIÇÃO E TRANSPORTE DO MATERIAL)</t>
  </si>
  <si>
    <t>TRATAMENTO ANTI-PÓ (EXECUÇÃO, INCLUINDO O FORNECIMENTO DA AREIA)</t>
  </si>
  <si>
    <t>TRATAMENTO SUPERFICIAL DUPLO COM APLICAÇÃO DE EMULSÃO ASFÁLTICA MODIFICADA POR POLÍMERO (EXECUÇÃO, INCLUINDO FORNECIMENTO E LIMPEZA DOS AGREGADOS)</t>
  </si>
  <si>
    <t>TRATAMENTO SUPERFICIAL DUPLO COM BANHO DILUÍDO E FORNECIMENTO DO MATERIAL BETUMINOSO (EXECUÇÃO, INCLUINDO FORNECIMENTO E LIMPEZA DOS AGREGADOS E FORNECIMENTO DO MATERIAL BETUMINOSO, EXCLUSIVE TRANSPORTE DO MATERIAL BETUMINOSO)</t>
  </si>
  <si>
    <t>TRATAMENTO SUPERFICIAL DUPLO COM BANHO DILUÍDO (EXECUÇÃO, INCLUINDO FORNECIMENTO E LIMPEZA DOS AGREGADOS)</t>
  </si>
  <si>
    <t>TRATAMENTO SUPERFICIAL SIMPLES COM BANHO DILUÍDO (EXECUÇÃO, INCLUINDO FORNECIMENTO E LIMPEZA DOS AGREGADOS)</t>
  </si>
  <si>
    <t>TRATAMENTO SUPERFICIAL SIMPLES COM BANHO DILUÍDO (EXECUÇÃO, INCLUINDO FORNECIMENTO E LIMPEZA DOS AGREGADOS E FORNECIMENTO DO MATERIAL BETUMINOSO, EXCLUSIVE TRANSPORTE DO MATERIAL BETUMINOSO)</t>
  </si>
  <si>
    <t>TRATAMENTO SUPERFICIAL TRIPLO COM BANHO DILUÍDO (EXECUÇÃO, INCLUINDO FORNECIMENTO E LIMPEZA DOS AGREGADOS E TRANSPORTE DO MATERIAL BETUMINOSO DENTRO DO CANTEIRO DE OBRAS)</t>
  </si>
  <si>
    <t>USINAGEM DE CONCRETO BETUMINOSO USINADO A QUENTE (FAIXA C) (EXECUÇÃO, INCLUINDO O FORNECIMENTO DOS AGREGADOS; EXCLUI O FORNECIMENTO E TRANSPORTE DO MATERIAL BETUMINOSO E O TRANSPORTE DOS AGREGADOS)</t>
  </si>
  <si>
    <t>USINAGEM DE CONCRETO BETUMINOSO USINADO A QUENTE PARA REPERFILAMENTO  (FAIXA C) (EXECUÇÃO, INCLUINDO O FORNECIMENTO DOS AGREGADOS; EXCLUI O FORNECIMENTO E TRANSPORTE DO MATERIAL BETUMINOSO E O TRANSPORTE DOS AGREGADOS)</t>
  </si>
  <si>
    <t>USINAGEM DE PRÉ-MISTURADO A FRIO (EXECUÇÃO, INCLUINDO O FORNECIMENTO DOS AGREGADOS)</t>
  </si>
  <si>
    <t>CORDÃO TRAPEZOIDAL DE CONCRETO NAS DIMENSÕES 15X12 CM E H=35 CM (FCK &gt;=35 MPA) (EXECUÇÃO, INCLUINDO O FORNECIMENTO E TRANSPORTE DE TODOS OS MATERIAIS)</t>
  </si>
  <si>
    <t>REMOÇÃO DE BLOCOS SEXTAVADOS (BLOQUETES)</t>
  </si>
  <si>
    <t>REMOÇÃO MANUAL DE CALÇAMENTO INTERTRAVADO</t>
  </si>
  <si>
    <t>BALIZADOR DE LÂMINA FLEXIVEL DE PVC, TIPO SV-BLF (EXECUÇÃO, INCLUINDO FORNECIMENTO E TRANSPORTE DE TODOS  MATERIAIS)</t>
  </si>
  <si>
    <t>BANDA RUGOSA EM CONCRETO BETUMINOSO USINADO A QUENTE COM  FORNECIMENTO DO MATERIAL BETUMINOSO (EXECUÇÃO, INCLUINDO O FORNECIMENTO E TRANSPORTE DOS AGREGADOS, MATERIAL BETUMINOSO E PINTURA  DE LIGAÇÃO)</t>
  </si>
  <si>
    <t>BANDA RUGOSA EM PRÉ-MISTURADO A FRIO COM FORNECIMENTO DO MATERIAL BETUMINOSO (EXECUÇÃO INCLUINDO O FORNECIMENTO E TRANSPORTE DOS AGREGADOS, MATERIAL BETUMINOSO E PINTURA DE LIGAÇÃO)</t>
  </si>
  <si>
    <t>BANDA RUGOSA EM PRÉ-MISTURADO A FRIO SEM FORNECIMENTO DO MATERIAL BETUMINOSO (EXECUÇÃO, INCLUINDO O FORNECIMENTO DOS AGREGADOS E PINTURA  DE LIGAÇÃO)</t>
  </si>
  <si>
    <t>BRAÇO PROJETADO COM ALTURA MAIOR OU IGUAL À 5,50 METROS E VÃO DE 3,80 METROS (EXECUÇÃO, INCLUINDO INSTALAÇÃO, BASE DE CONCRETO, CHUMBADORES, COLOCAÇÃO DA PLACA,FORNECIMENTO E TRANSPORTE DOS  MATERIAIS)</t>
  </si>
  <si>
    <t>COLOCAÇÃO DE PLACAS</t>
  </si>
  <si>
    <t>LINHAS DE RESINA ACRILICA DE  0,6MM  DE ESPESSURA E LARGURA  = 0,10M (EXECUÇÃO, INCLUINDO PRÉ-MARCAÇÃO, FORNECIMENTO E TRANSPORTE DE TODOS OS MATERIAIS)</t>
  </si>
  <si>
    <t>LINHAS DE RESINA ACRILICA 0,6MM COM LARGURA &gt; 0,30M (EXECUÇÃO, INCLUSIVE PRÉ-MARCAÇÃO, FORNECIMENTO E TRANSPORTE DE TODOS OS MATERIAIS)</t>
  </si>
  <si>
    <t>LINHAS DE RESINA ACRILICA 0,6MM DE ESPESSURA E  LARGURA = 0,30M (EXECUÇÃO, INCLUSIVE PRÉ-MARCAÇÃO, FORNECIMENTO E TRANSPORTE DE TODOS OS MATERIAIS)</t>
  </si>
  <si>
    <t>LINHAS DE RESINA ACRILICA 0,6MM DE ESPESSURA E LARGURA  = 0,08M (EXECUÇÃO, INCLUSIVE PRÉ-MARCAÇÃO, FORNECIMENTO E TRANSPORTE DE TODOS OS MATERIAIS)</t>
  </si>
  <si>
    <t>LINHAS DE RESINA ACRILICA 0,6MM DE ESPESSURA E LARGURA  = 0,20M (EXECUÇÃO, INCLUSIVE PRÉ-MARCAÇÃO, FORNECIMENTO E TRANSPORTE DE TODOS OS MATERIAIS)</t>
  </si>
  <si>
    <t>PLACA DE AÇO CARBONO COM PELÍCULA REFLETIVA GRAU DIAMANTE TIPO X DA ABNT - ESCUDO (EXECUÇÃO, INCLUINDO FORNECIMENTO TRANSPORTE DE TODOS  MATERIAIS, INCLUSIVE POSTE DE SUSTENTAÇÃO)</t>
  </si>
  <si>
    <t>PLACA DE AÇO CARBONO COM PELÍCULA REFLETIVA GRAU DIAMANTE TIPO X DA ABNT - MARCADOR DE PERIGO 0,30 X 0,90 M (EXECUÇÃO, INCLUINDO FORNECIMENTO TRANSPORTE DE TODOS  MATERIAIS, INCLUSIVE POSTE DE SUSTENTAÇÃO)</t>
  </si>
  <si>
    <t>PLACA DE AÇO CARBONO COM PELÍCULA REFLETIVA GRAU DIAMANTE TIPO X DA ABNT - MARCO QUILOMÉTRICO (EXECUÇÃO, INCLUINDO FORNECIMENTO TRANSPORTE DE TODOS  MATERIAIS, INCLUSIVE POSTE DE SUSTENTAÇÃO)</t>
  </si>
  <si>
    <t>PLACA DE AÇO CARBONO COM PELÍCULA REFLETIVA GRAU DIAMANTE TIPO X DA ABNT - PLACA CIRCULAR (EXECUÇÃO, INCLUINDO FORNECIMENTO E TRANSPORTE DE TODOS OS MATERIAIS, INCLUSIVE POSTE DE SUSTENTAÇÃO)</t>
  </si>
  <si>
    <t>PLACA DE AÇO CARBONO COM PELÍCULA REFLETIVA GRAU DIAMANTE TIPO X DA ABNT - PLACA OCTOGONAL (EXECUÇÃO, INCLUINDO FORNECIMENTO E TRANSPORTE DE TODOS OS MATERIAIS, INCLUSIVE POSTES DE SUSTENTAÇÃO)</t>
  </si>
  <si>
    <t>PLACA DE AÇO CARBONO COM PELÍCULA REFLETIVA GRAU DIAMANTE TIPO X DA ABNT - PLACA QUADRADA (EXECUÇÃO, INCLUINDO FORNECIMENTO E TRANSPORTE DE TODOS OS MATERIAIS, INCLUSIVE POSTE DE SUSTENTAÇÃO)</t>
  </si>
  <si>
    <t>PLACA DE AÇO CARBONO COM PELÍCULA REFLETIVA GRAU DIAMANTE TIPO X DA ABNT - PLACA RETANGULAR (EXECUÇÃO, INCLUINDO FORNECIMENTO E TRANSPORTE DE TODOS OS MATERIAIS, INCLUSIVE POSTE DE SUSTENTAÇÃO)</t>
  </si>
  <si>
    <t>PLACA DE AÇO CARBONO COM PELÍCULA REFLETIVA GRAU DIAMANTE TIPO X DA ABNT - PLACA TRIANGULAR (EXECUÇÃO, INCLUINDO FORNECIMENTO E TRANSPORTE DE TODOS OS MATERIAIS, INCLUSIVE POSTE DE SUSTENTAÇÃO)</t>
  </si>
  <si>
    <t>PLACA DE AÇO CARBONO COM PELÍCULA REFLETIVA GRAU DIAMANTE TIPO X DA ABNT, COM SUPORTE DE MADEIRA - MARCADOR DE ALINHAMENTO (EXECUÇÃO, INCLUINDO FORNECIMENTO TRANSPORTE DE TODOS  MATERIAIS, INCLUSIVE POSTE DE SUSTENTAÇÃO)</t>
  </si>
  <si>
    <t>PRÉ-MARCAÇÃO PARA LINHAS DE SINALIZAÇÃO HORIZONTAL POR ALINHAMENTO (EXECUÇÃO, INCLUINDO FORNECIMENTO E TRANSPORTE DE TODOS OS MATERIAIS EIXO, BORDO ESQUERDO E BORDO DIREITO)</t>
  </si>
  <si>
    <t>SETAS, SIMBOLOS E DIZERES DE RESINA ACRÍLICA 0,6MM DE ESPESSURA (EXECUÇÃO, INCLUINDO PRÉ-MARCAÇÃO, FORNECIMENTO E TRANSPORTE DE TODOS OS MATERIAIS)</t>
  </si>
  <si>
    <t>TACHA REFLETIVA TIPO SHTRP, COM CATADIÓPTRICO EM APENAS UMA FACE (EXECUÇÃO, INCLUINDO FORNECIMENTO, COLOCAÇÃO E TRANSPORTE DE TODOS OS MATERIAIS)</t>
  </si>
  <si>
    <t>TACHA REFLETIVA TIPO SHTRP, COM CATADIÓPTRICO NAS DUAS FACES (EXECUÇÃO, INCLUINDO FORNECIMENTO, COLOCAÇÃO E TRANSPORTE DE TODOS OS MATERIAIS)</t>
  </si>
  <si>
    <t>TACHÃO REFLETIVO  TIPO SHTRG, COM CATADIÓPTRICO NAS DUAS FACES (EXECUÇÃO, INCLUINDO FORNECIMENTO, COLOCAÇÃO E TRANSPORTE DE TODOS OS MATERIAIS)</t>
  </si>
  <si>
    <t>TACHÃO REFLETIVO TIPO SHTRG, COM CATADIÓPTRICO EM APENAS UMA FACE (EXECUÇÃO, INCLUINDO FORNECIMENTO, COLOCAÇÃO E TRANSPORTE DE TODOS OS MATERIAIS)</t>
  </si>
  <si>
    <t>BRAÇO PROJETADO COM ALTURA MAIOR OU IGUAL À 5,50 METROS E VÃO DE 4,80 METROS (EXECUÇÃO, INCLUINDO INSTALAÇÃO, BASE DE CONCRETO, CHUMBADORES, COLOCAÇÃO DA PLACA, FORNECIMENTO E TRANSPORTE DOS  MATERIAIS)</t>
  </si>
  <si>
    <t>DEFENSA SINGELA SEMI-MALEÁVEL SV-DSM-02 (EXECUÇÃO, INCLUINDO FORNECIMENTO, COLOCAÇÃO E TRANSPORTE DE TODOS OS MATERIAIS)</t>
  </si>
  <si>
    <t>PLACA DE AÇO CARBONO COM PELÍCULA REFLETIVA ALTA INTENSIDADE PRISMÁTICA TIPO III DA ABNT  - MARCADOR DE ALINHAMENTO (EXECUÇÃO, INCLUINDO FORNECIMENTO E TRANSPORTE DE TODOS OS MATERIAIS, INCLUSIVE POSTES DE SUSTENTAÇÃO)</t>
  </si>
  <si>
    <t>PLACA DE AÇO CARBONO COM PELÍCULA REFLETIVA ALTA INTENSIDADE PRISMÁTICA TIPO III DA ABNT - ESCUDO (EXECUÇÃO, INCLUINDO FORNECIMENTO E TRANSPORTE DE TODOS OS MATERIAIS, INCLUSIVE POSTES DE SUSTENTAÇÃO)</t>
  </si>
  <si>
    <t>PLACA DE AÇO CARBONO COM PELÍCULA REFLETIVA ALTA INTENSIDADE PRISMÁTICA TIPO III DA ABNT - MARCADOR DE PERIGO 0,30X0,90 M (EXECUÇÃO, INCLUINDO FORNECIMENTO E TRANSPORTE DE TODOS OS MATERIAIS, INCLUSIVE POSTE DE SUSTENTAÇÃO)</t>
  </si>
  <si>
    <t>PLACA DE AÇO CARBONO COM PELÍCULA REFLETIVA ALTA INTENSIDADE PRISMÁTICA TIPO III DA ABNT - MARCO QUILOMÉTRICO (EXECUÇÃO, INCLUINDO FORNECIMENTO E TRANSPORTE DE TODOS OS MATERIAIS, INCLUSIVE POSTES DE SUSTENTAÇÃO)</t>
  </si>
  <si>
    <t>PLACA DE AÇO CARBONO COM PELÍCULA REFLETIVA ALTA INTENSIDADE PRISMÁTICA TIPO III DA ABNT - PLACA CIRCULAR (EXECUÇÃO, INCLUINDO FORNECIMENTO E TRANSPORTE DE TODOS OS MATERIAIS, INCLUSIVE POSTES DE SUSTENTAÇÃO)</t>
  </si>
  <si>
    <t>PLACA DE AÇO CARBONO COM PELÍCULA REFLETIVA ALTA INTENSIDADE PRISMÁTICA TIPO III DA ABNT - PLACA OCTOGONAL (EXECUÇÃO, INCLUINDO FORNECIMENTO E TRANSPORTE DE TODOS OS MATERIAIS, INCLUSIVE POSTES DE SUSTENTAÇÃO)</t>
  </si>
  <si>
    <t>PLACA DE AÇO CARBONO COM PELÍCULA REFLETIVA ALTA INTENSIDADE PRISMÁTICA TIPO III DA ABNT - PLACA QUADRADA (EXECUÇÃO, INCLUINDO FORNECIMENTO E TRANSPORTE DE TODOS OS MATERIAIS, INCLUSIVE POSTES DE SUSTENTAÇÃO)</t>
  </si>
  <si>
    <t>PLACA DE AÇO CARBONO COM PELÍCULA REFLETIVA ALTA INTENSIDADE PRISMÁTICA TIPO III DA ABNT - PLACA RETANGULAR (EXECUÇÃO, INCLUINDO FORNECIMENTO E TRANSPORTE DE TODOS OS MATERIAIS, INCLUSIVE POSTES DE SUSTENTAÇÃO)</t>
  </si>
  <si>
    <t>PLACA DE AÇO CARBONO COM PELÍCULA REFLETIVA ALTA INTENSIDADE PRISMÁTICA TIPO III DA ABNT - PLACA TRIANGULAR (EXECUÇÃO, INCLUINDO FORNECIMENTO E TRANSPORTE DE TODOS OS MATERIAIS, INCLUSIVE POSTES DE SUSTENTAÇÃO)</t>
  </si>
  <si>
    <t>PLACA DE AÇO CARBONO COM PELÍCULA REFLETIVA GRAU TÉCNICO TIPO I DA ABNT - ESCUDO (EXECUÇÃO, INCLUINDO FORNECIMENTO E TRANSPORTE DE TODOS OS MATERIAIS, INCLUSIVE POSTE DE SUSTENTAÇÃO)</t>
  </si>
  <si>
    <t>PLACA DE AÇO CARBONO COM PELÍCULA REFLETIVA GRAU TÉCNICO TIPO I DA ABNT - MARCADOR DE ALINHAMENTO (EXECUÇÃO, INCLUINDO FORNECIMENTO E TRANSPORTE DE TODOS OS MATERIAIS, INCLUSIVE POSTE DE SUSTENTAÇÃO)</t>
  </si>
  <si>
    <t>PLACA DE AÇO CARBONO COM PELÍCULA REFLETIVA GRAU TÉCNICO TIPO I DA ABNT - MARCADOR DE PERIGO 0,30 X 0,90M (EXECUÇÃO, INCLUINDO FORNECIMENTO E TRANSPORTE DE TODOS OS MATERIAIS, INCLUSIVE POSTE DE SUSTENTAÇÃO)</t>
  </si>
  <si>
    <t>PLACA DE AÇO CARBONO COM PELÍCULA REFLETIVA GRAU TÉCNICO TIPO I DA ABNT - MARCO QUILOMÉTRICO (EXECUÇÃO, INCLUINDO FORNECIMENTO E TRANSPORTE DE TODOS OS MATERIAIS, INCLUSIVE POSTE DE SUSTENTAÇÃO)</t>
  </si>
  <si>
    <t>PLACA DE AÇO CARBONO COM PELÍCULA REFLETIVA GRAU TÉCNICO TIPO I DA ABNT - PLACA CIRCULAR (EXECUÇÃO, INCLUINDO FORNECIMENTO E TRANSPORTE DE TODOS OS MATERIAIS, INCLUSIVE POSTE DE SUSTENTAÇÃO)</t>
  </si>
  <si>
    <t>PLACA DE AÇO CARBONO COM PELÍCULA REFLETIVA GRAU TÉCNICO TIPO I DA ABNT - PLACA OCTOGONAL (EXECUÇÃO, INCLUINDO FORNECIMENTO E TRANSPORTE DE TODOS OS MATERIAIS, INCLUSIVE POSTE DE SUSTENTAÇÃO)</t>
  </si>
  <si>
    <t>PLACA DE AÇO CARBONO COM PELÍCULA REFLETIVA GRAU TÉCNICO TIPO I DA ABNT - PLACA QUADRADA (EXECUÇÃO, INCLUINDO FORNECIMENTO E TRANSPORTE DE TODOS OS MATERIAIS, INCLUSIVE POSTE DE SUSTENTAÇÃO)</t>
  </si>
  <si>
    <t>PLACA DE AÇO CARBONO COM PELÍCULA REFLETIVA GRAU TÉCNICO TIPO I DA ABNT - PLACA RETANGULAR (EXECUÇÃO, INCLUINDO FORNECIMENTO E TRANSPORTE DE TODOS OS MATERIAIS, INCLUSIVE POSTE DE SUSTENTAÇÃO)</t>
  </si>
  <si>
    <t>PLACA DE AÇO CARBONO COM PELÍCULA REFLETIVA GRAU TÉCNICO TIPO I DA ABNT - PLACA TRIANGULAR (EXECUÇÃO, INCLUINDO FORNECIMENTO E TRANSPORTE DE TODOS OS MATERIAIS, INCLUSIVE POSTE DE SUSTENTAÇÃO)</t>
  </si>
  <si>
    <t>REMOÇÃO DE PLACAS</t>
  </si>
  <si>
    <t>ARBORIZAÇÃO COM O FORNECIMENTO E TRANSPORTE DA MUDA ((EXECUÇÃO, INCLUINDO ESCAVAÇÃO, FORNECIMENTO E TRANSPORTE DA MUDA)</t>
  </si>
  <si>
    <t>ARMAÇÃO DE AÇO TIPO CA-50 (EXECUÇÃO, INCLUINDO PREPARO, DOBRAGEM, COLOCAÇÃO NAS FORMAS E TRANSPORTE DE TODOS OS MATERIAIS)</t>
  </si>
  <si>
    <t>CAIAÇÃO A DUAS DEMÃOS (EXECUÇÃO, INCLUINDO FORNECIMENTO E TRANSPORTE DE TODOS OS MATERIAIS)</t>
  </si>
  <si>
    <t>CAPINA (EXECUÇÃO, INCLUINDO REMOÇÃO DO MATERIAL ATÉ 5 KM)</t>
  </si>
  <si>
    <t>CERCA DE ARAME FARPADO, TIPO OC.CA-01 (COM 4 FIOS E MOURÃO DE MADEIRA COM ESPAÇAMENTO DE 2,5 METROS) ((EXECUÇÃO, INCLUINDO ESCAVAÇÃO , FORNECIMENTO, ASSENTAMENTO E TRANSPORTE DE TODOS OS MATERIAIS)</t>
  </si>
  <si>
    <t>CONFORMAÇÃO DAS CAIXAS DE EMPRÉSTIMOS E JAZIDAS (EXECUÇÃO, INCLUINDO REGULARIZAÇÃO, FORNECIMENTO E TRANSPORTE DE TODOS OS MATERIAIS)</t>
  </si>
  <si>
    <t>CONFORMAÇÃO DO LEITO ESTRADAL, INCLUSIVE UMIDECIMENTO</t>
  </si>
  <si>
    <t>CONFORMAÇÃO E PROTEÇÃO DOS LOCAIS DE BOTA FORA (EXECUÇÃO, INCLUINDO REGULARIZAÇÃO, FORNECIMENTO E TRANSPORTE DE TODOS OS MATERIAIS)</t>
  </si>
  <si>
    <t>ENCASCALHAMENTO (EXECUÇÃO, INCLUINDO ESCAVAÇÃO, CARGA E DESCARGA, UMIDECIMENTO E ESPALHAMENTO DO MATERIAL)</t>
  </si>
  <si>
    <t>ESTOCAGEM DA CAMADA VEGETAL DE CAIXAS DE EMPRESTIMO E JAZIDAS</t>
  </si>
  <si>
    <t>HORAS DE SERVENTE</t>
  </si>
  <si>
    <t>LIMPEZA DE BUEIROS (EXECUÇÃO, INCLUINDO REMOÇÃO DO MATERIAL PARA LOCAL ADEQUADO)</t>
  </si>
  <si>
    <t>LIMPEZA DE DISPOSITIVO DE DRENAGEM SUPERFICIAL (EXECUÇÃO, INCLUINDO CAPINA LATERAL NA LARGURA DE 0,20 M  E REMOÇÃO DE ENTULHO)</t>
  </si>
  <si>
    <t>LIMPEZA MECÂNICA DE BUEIROS POR HIDROJATEAMENTO, COM OBSTRUÇÃO MÉDIA - Ø 0,40M</t>
  </si>
  <si>
    <t>LIMPEZA MECÂNICA DE BUEIROS POR HIDROJATEAMENTO, COM OBSTRUÇÃO MÉDIA - Ø 0,60M</t>
  </si>
  <si>
    <t>LIMPEZA MECÂNICA DE BUEIROS POR HIDROJATEAMENTO, COM OBSTRUÇÃO MÉDIA - Ø 0,80M</t>
  </si>
  <si>
    <t>LIMPEZA MECÂNICA DE BUEIROS POR HIDROJATEAMENTO, COM OBSTRUÇÃO MÉDIA - Ø 1,00M</t>
  </si>
  <si>
    <t>MATA-BURRO EM TRILHOS TIPO OC.MB-01 (EXECUÇÃO, INCLUINDO ESCAVAÇÃO, FORNECIMENTO E TRANSPORTE DE TODOS OS MATERIAIS)</t>
  </si>
  <si>
    <t>PASSEIO DE CONCRETO (FCK &gt;= 11 MPA - ESPESSURA DE 6 CM) (EXECUÇÃO, INCLUINDO FORNECIMENTO E TRANSPORTE DE TODOS OS MATERIAIS)</t>
  </si>
  <si>
    <t>PORTEIRA TIPO OC.PT (EXECUÇÃO, INCLUINDO ESCAVAÇÃO , FORNECIMENTO, ASSENTAMENTO E TRANSPORTE DOS  MATERIAIS)</t>
  </si>
  <si>
    <t>RECONFECÇÃO DE CERCA COM REAPROVEITAMENTO DE 70% DE MATERIAIS (EXECUÇÃO, INCLUINDO FORNECIMENTO, ASSENTAMENTO E TRANSPORTE DE TODOS OS MATERIAIS)</t>
  </si>
  <si>
    <t>REMANEJAMENTO DE CERCA, COM APROVEITAMENTO DO MATERIAL (EXECUÇÃO, INCLUINDO ESCAVAÇÃO E ASSENTAMENTO DE TODOS OS MATERIAIS)</t>
  </si>
  <si>
    <t>REMENDO PROFUNDO - RECOMPOSIÇÃO DA CAMADA GRANULAR (EXECUÇÃO, INCLUINDO REMOÇÃO DE CAMADA GRANULAR E REVESTIMENTO BETUMINOSO, TRANSPORTE PARA BOTA-FORA, ESCAVAÇÃO E CARGA DO MATERIAL GRANULAR)</t>
  </si>
  <si>
    <t>REMENDO SUPERFICIAL (EXECUÇÃO, INCLUINDO ESCAVAÇÃO E CARGA DO MATERIAL GRANULAR)</t>
  </si>
  <si>
    <t>REMOÇÃO DE CERCAS</t>
  </si>
  <si>
    <t>REMOÇÃO DE MATA-BURRO</t>
  </si>
  <si>
    <t>REPOSIÇÃO DE CAMADA VEGETAL EM CAIXA DE EMPRÉSTIMO E JAZIDAS</t>
  </si>
  <si>
    <t>REVESTIMENTO VEGETAL COM GRAMAS EM PLACAS (EXECUÇÃO, INCLUINDO FORNECIMENTO, UMIDECIMENTO, CORTE E CARGA DA GRAMA, ADUBAÇÃO E PLANTIO)</t>
  </si>
  <si>
    <t>REVESTIMENTO VEGETAL COM SEMEADURA MANUAL (EXECUÇÃO, INCLUINDO FORNECIMENTO E TRANSPORTE DE TODOS OS MATERIAIS)</t>
  </si>
  <si>
    <t>ROÇADA MANUAL LEVE (EXECUÇÃO, INCLUINDO REMOÇÃO DO MATERIAL ATÉ 5 KM)</t>
  </si>
  <si>
    <t>ROÇADA MANUAL PESADA (EXECUÇÃO, INCLUINDO REMOÇÃO DO MATERIAL ATÉ 5 KM)</t>
  </si>
  <si>
    <t>ROÇADA MECANIZADA (EXECUÇÃO, INCLUINDO REMOÇÃO DO MATERIAL ATÉ 5 KM)</t>
  </si>
  <si>
    <t>TAPA BURACO - APLICAÇÃO DA MASSA (EXECUÇÃO, INCLUINDO PINTURA DE LIGAÇÃO)</t>
  </si>
  <si>
    <t>TAPA-BURACO COM CONCRETO BETUMINOSO USINADO A QUENTE ((EXECUÇÃO INCLUINDO USINAGEM, PINTURA DE LIGAÇÃO, APLICAÇÃO DA MASSA, FORNECIMENTO E TRANSPORTE DOS AGREGADOS, EXCLUI FORNECIMENTO E TRANSPORTE DO MATERIAL BETUMINOSO)</t>
  </si>
  <si>
    <t>TAPA-BURACO COM PMF COM FORNECIMENTO DO MATERIAL BETUMINOSO (EXECUÇÃO INCLUINDO USINAGEM, APLICAÇÃO DA MASSA, PINTURA DE LIGAÇÃO, FORNECIMENTO E TRANSPORTE DOS AGREGADOS E DO MATERIAL BETUMINOSO)</t>
  </si>
  <si>
    <t>TRANSPORTE DA GRAMA</t>
  </si>
  <si>
    <t>TRANSPORTE DE AGREGADOS PARA CONSERVAÇÃO. DISTÂNCIA MÉDIA DE TRANSPORTE &lt;= 10,00 KM</t>
  </si>
  <si>
    <t>TRANSPORTE DE AGREGADOS PARA CONSERVAÇÃO. DISTÂNCIA MÉDIA DE TRANSPORTE &gt; 50,10 KM</t>
  </si>
  <si>
    <t>TRANSPORTE DE AGREGADOS PARA CONSERVAÇÃO. DISTÂNCIA MÉDIA DE TRANSPORTE DE 10,10 A 15,00 KM</t>
  </si>
  <si>
    <t>TRANSPORTE DE AGREGADOS PARA CONSERVAÇÃO. DISTÂNCIA MÉDIA DE TRANSPORTE DE 15,10 A 20,00 KM</t>
  </si>
  <si>
    <t>TRANSPORTE DE AGREGADOS PARA CONSERVAÇÃO. DISTÂNCIA MÉDIA DE TRANSPORTE DE 20,10 A 25,00 KM</t>
  </si>
  <si>
    <t>TRANSPORTE DE AGREGADOS PARA CONSERVAÇÃO. DISTÂNCIA MÉDIA DE TRANSPORTE DE 25,10 A 30,00 KM</t>
  </si>
  <si>
    <t>TRANSPORTE DE AGREGADOS PARA CONSERVAÇÃO. DISTÂNCIA MÉDIA DE TRANSPORTE DE 30,10 A 40,00 KM</t>
  </si>
  <si>
    <t>TRANSPORTE DE AGREGADOS PARA CONSERVAÇÃO. DISTÂNCIA MÉDIA DE TRANSPORTE DE 40,10 A 50,00 KM</t>
  </si>
  <si>
    <t>TRANSPORTE DE CONCRETO BETUMINOSO USINADO A QUENTE.  DISTÂNCIA MÉDIA DE TRANSPORTE &lt;= 10,0 KM (VOLUME COMPACTADO)</t>
  </si>
  <si>
    <t>TRANSPORTE DE CONCRETO BETUMINOSO USINADO A QUENTE.  DISTÂNCIA MÉDIA DE TRANSPORTE &gt; 50,00 KM (VOLUME COMPACTADO)</t>
  </si>
  <si>
    <t>TRANSPORTE DE CONCRETO BETUMINOSO USINADO A QUENTE.  DISTÂNCIA MÉDIA DE TRANSPORTE DE 10,10 A 15,00 KM (VOLUME COMPACTADO)</t>
  </si>
  <si>
    <t>TRANSPORTE DE CONCRETO BETUMINOSO USINADO A QUENTE.  DISTÂNCIA MÉDIA DE TRANSPORTE DE 15,10 A 20,00 KM (VOLUME COMPACTADO)</t>
  </si>
  <si>
    <t>TRANSPORTE DE CONCRETO BETUMINOSO USINADO A QUENTE.  DISTÂNCIA MÉDIA DE TRANSPORTE DE 30,10 A 40,00 KM (VOLUME COMPACTADO)</t>
  </si>
  <si>
    <t>TRANSPORTE DE CONCRETO BETUMINOSO USINADO A QUENTE.  DISTÂNCIA MÉDIA DE TRANSPORTE DE 40,10 A 50,00 KM (VOLUME COMPACTADO)</t>
  </si>
  <si>
    <t>TRANSPORTE DE CONCRETO BETUMINOSO USINADO A QUENTE. DISTÂNCIA MÉDIA DE TRANSPORTE &lt;= 10,00 KM (DENSIDADE DE MATERIAL SOLTO)</t>
  </si>
  <si>
    <t>TRANSPORTE DE CONCRETO BETUMINOSO USINADO A QUENTE. DISTÂNCIA MÉDIA DE TRANSPORTE &gt;= 50,10 KM (DENSIDADE DE MATERIAL SOLTO)</t>
  </si>
  <si>
    <t>TRANSPORTE DE CONCRETO BETUMINOSO USINADO A QUENTE. DISTÂNCIA MÉDIA DE TRANSPORTE DE 10,10 A 15,00 KM (DENSIDADE DE MATERIAL SOLTO)</t>
  </si>
  <si>
    <t>TRANSPORTE DE CONCRETO BETUMINOSO USINADO A QUENTE. DISTÂNCIA MÉDIA DE TRANSPORTE DE 15,10 A 20,00 KM (DENSIDADE DE MATERIAL SOLTO)</t>
  </si>
  <si>
    <t>TRANSPORTE DE CONCRETO BETUMINOSO USINADO A QUENTE. DISTÂNCIA MÉDIA DE TRANSPORTE DE 20,10 A 25,00 KM (DENSIDADE DE MATERIAL SOLTO)</t>
  </si>
  <si>
    <t>TRANSPORTE DE CONCRETO BETUMINOSO USINADO A QUENTE. DISTÂNCIA MÉDIA DE TRANSPORTE DE 20,10 A 25,00 KM (VOLUME COMPACTADO)</t>
  </si>
  <si>
    <t>TRANSPORTE DE CONCRETO BETUMINOSO USINADO A QUENTE. DISTÂNCIA MÉDIA DE TRANSPORTE DE 25,10 A 30,00 KM (DENSIDADE DE MATERIAL SOLTO)</t>
  </si>
  <si>
    <t>TRANSPORTE DE CONCRETO BETUMINOSO USINADO A QUENTE. DISTÂNCIA MÉDIA DE TRANSPORTE DE 25,10 A 30,00 KM (VOLUME COMPACTADO)</t>
  </si>
  <si>
    <t>TRANSPORTE DE CONCRETO BETUMINOSO USINADO A QUENTE. DISTÂNCIA MÉDIA DE TRANSPORTE DE 30,10 A 40,00 KM (DENSIDADE DE MATERIAL SOLTO)</t>
  </si>
  <si>
    <t>TRANSPORTE DE CONCRETO BETUMINOSO USINADO A QUENTE. DISTÂNCIA MÉDIA DE TRANSPORTE DE 40,10 A 50,00 KM (DENSIDADE DE MATERIAL SOLTO)</t>
  </si>
  <si>
    <t>TRANSPORTE DE MATERIAL DE JAZIDA PARA CONSERVAÇÃO. DISTÂNCIA MÉDIA DE TRANSPORTE   &lt;= 10,00 KM</t>
  </si>
  <si>
    <t>TRANSPORTE DE MATERIAL DE JAZIDA PARA CONSERVAÇÃO. DISTÂNCIA MÉDIA DE TRANSPORTE &gt; 50,10 KM</t>
  </si>
  <si>
    <t>TRANSPORTE DE MATERIAL DE JAZIDA PARA CONSERVAÇÃO. DISTÂNCIA MÉDIA DE TRANSPORTE DE 10,10 A 15,00 KM</t>
  </si>
  <si>
    <t>TRANSPORTE DE MATERIAL DE JAZIDA PARA CONSERVAÇÃO. DISTÂNCIA MÉDIA DE TRANSPORTE DE 15,10 A 20,00 KM</t>
  </si>
  <si>
    <t>TRANSPORTE DE MATERIAL DE JAZIDA PARA CONSERVAÇÃO. DISTÂNCIA MÉDIA DE TRANSPORTE DE 20,10 A 25,00 KM</t>
  </si>
  <si>
    <t>TRANSPORTE DE MATERIAL DE JAZIDA PARA CONSERVAÇÃO. DISTÂNCIA MÉDIA DE TRANSPORTE DE 25,10 A 30,00 KM</t>
  </si>
  <si>
    <t>TRANSPORTE DE MATERIAL DE JAZIDA PARA CONSERVAÇÃO. DISTÂNCIA MÉDIA DE TRANSPORTE DE 30,10 A 40,00 KM</t>
  </si>
  <si>
    <t>TRANSPORTE DE MATERIAL DE JAZIDA PARA CONSERVAÇÃO. DISTÂNCIA MÉDIA DE TRANSPORTE DE 40,10 A 50,00 KM</t>
  </si>
  <si>
    <t>TRANSPORTE DE MATERIAL DE QUALQUER NATUREZA. DISTÂNCIA MÉDIA DE TRANSPORTE &lt;= 10,00 KM</t>
  </si>
  <si>
    <t>TRANSPORTE DE MATERIAL DE QUALQUER NATUREZA. DISTÂNCIA MÉDIA DE TRANSPORTE &gt;= 50,10 KM</t>
  </si>
  <si>
    <t>TRANSPORTE DE MATERIAL DE QUALQUER NATUREZA. DISTÂNCIA MÉDIA DE TRANSPORTE DE 10,10 A 15,00 KM</t>
  </si>
  <si>
    <t>TRANSPORTE DE MATERIAL DE QUALQUER NATUREZA. DISTÂNCIA MÉDIA DE TRANSPORTE DE 15,10 A 20,00 KM</t>
  </si>
  <si>
    <t>TRANSPORTE DE MATERIAL DE QUALQUER NATUREZA. DISTÂNCIA MÉDIA DE TRANSPORTE DE 20,10 A 25,00 KM</t>
  </si>
  <si>
    <t>TRANSPORTE DE MATERIAL DE QUALQUER NATUREZA. DISTÂNCIA MÉDIA DE TRANSPORTE DE 25,10 A 30,00 KM</t>
  </si>
  <si>
    <t>TRANSPORTE DE MATERIAL DE QUALQUER NATUREZA. DISTÂNCIA MÉDIA DE TRANSPORTE DE 30,10 A 40,00 KM</t>
  </si>
  <si>
    <t>TRANSPORTE DE MATERIAL DE QUALQUER NATUREZA. DISTÂNCIA MÉDIA DE TRANSPORTE DE 40,10 A 50,00 KM</t>
  </si>
  <si>
    <t>TRANSPORTE DE PRÉ-MISTURADO A FRIO. DISTÂNCIA MÉDIA DE TRANSPORTE &lt;= 10,0 KM (DENSIDADE MATERIAL SOLTO)</t>
  </si>
  <si>
    <t>TRANSPORTE DE PRÉ-MISTURADO A FRIO. DISTÂNCIA MÉDIA DE TRANSPORTE &lt;= 10,0 KM (VOLUME COMPACTADO)</t>
  </si>
  <si>
    <t>TRANSPORTE DE PRÉ-MISTURADO A FRIO. DISTÂNCIA MÉDIA DE TRANSPORTE &gt; 50,00 KM  (VOLUME COMPACTADO)</t>
  </si>
  <si>
    <t>TRANSPORTE DE PRÉ-MISTURADO A FRIO. DISTÂNCIA MÉDIA DE TRANSPORTE &gt; 50,00 KM (DENSIDADE DE MATERIAL SOLTO)</t>
  </si>
  <si>
    <t>TRANSPORTE DE PRÉ-MISTURADO A FRIO. DISTÂNCIA MÉDIA DE TRANSPORTE DE 10,10 A 15,00 KM  (VOLUME COMPACTADO)</t>
  </si>
  <si>
    <t>TRANSPORTE DE PRÉ-MISTURADO A FRIO. DISTÂNCIA MÉDIA DE TRANSPORTE DE 10,10 A 15,00 KM (DENSIDADE DE MATERIAL SOLTO)</t>
  </si>
  <si>
    <t>TRANSPORTE DE PRÉ-MISTURADO A FRIO. DISTÂNCIA MÉDIA DE TRANSPORTE DE 15,10 A 20,00 KM  (VOLUME COMPACTADO)</t>
  </si>
  <si>
    <t>TRANSPORTE DE PRÉ-MISTURADO A FRIO. DISTÂNCIA MÉDIA DE TRANSPORTE DE 15,10 A 20,00 KM (DENSIDADE DE MATERIAL SOLTO)</t>
  </si>
  <si>
    <t>TRANSPORTE DE PRÉ-MISTURADO A FRIO. DISTÂNCIA MÉDIA DE TRANSPORTE DE 20,10 A 25.00 KM  (VOLUME COMPACTADO)</t>
  </si>
  <si>
    <t>TRANSPORTE DE PRÉ-MISTURADO A FRIO. DISTÂNCIA MÉDIA DE TRANSPORTE DE 20,10 A 25.00 KM (DENSIDADE DE MATERIAL SOLTO)</t>
  </si>
  <si>
    <t>TRANSPORTE DE PRÉ-MISTURADO A FRIO. DISTÂNCIA MÉDIA DE TRANSPORTE DE 25,10 A 30,00 KM  (VOLUME COMPACTADO)</t>
  </si>
  <si>
    <t>TRANSPORTE DE PRÉ-MISTURADO A FRIO. DISTÂNCIA MÉDIA DE TRANSPORTE DE 25,10 A 30,00 KM (DENSIDADE DE MATERIAL SOLTO)</t>
  </si>
  <si>
    <t>TRANSPORTE DE PRÉ-MISTURADO A FRIO. DISTÂNCIA MÉDIA DE TRANSPORTE DE 30,10 A 40,00 KM  (VOLUME COMPACTADO)</t>
  </si>
  <si>
    <t>TRANSPORTE DE PRÉ-MISTURADO A FRIO. DISTÂNCIA MÉDIA DE TRANSPORTE DE 30,10 A 40,00 KM (DENSIDADE DE MATERIAL SOLTO)</t>
  </si>
  <si>
    <t>TRANSPORTE DE PRÉ-MISTURADO A FRIO. DISTÂNCIA MÉDIA DE TRANSPORTE DE 40,10 A 50,00 KM  (VOLUME COMPACTADO)</t>
  </si>
  <si>
    <t>TRANSPORTE DE PRÉ-MISTURADO A FRIO. DISTÂNCIA MÉDIA DE TRANSPORTE DE 40,10 A 50,00 KM (DENSIDADE DE MATERIAL SOLTO)</t>
  </si>
  <si>
    <t>USINAGEM DE CBUQ PARA TAPA BURACO (EXECUÇÃO, INCLUINDO FORNECIMENTO E TRANSPORTE DOS AGREGADOS E DO MATERIAL BETUMINOSO)</t>
  </si>
  <si>
    <t>USINAGEM DE CONCRETO BETUMINOSO USINADO A QUENTE PARA TAPA-BURACO (EXECUÇÃO, INCLUINDO FORNECIMENTO DOS AGREGADOS, EXCLUI FORNECIMENTO E TRANSPORTE DO MATERIAL BETUMINOSO)</t>
  </si>
  <si>
    <t>USINAGEM DE PRÉ-MISTURADO A FRIO PARA TAPA-BURACO SEM FORNECIMENTO DO MATERIAL BETUMINOSO (EXECUÇÃO, INCLUINDO FORNECIMENTO DOS AGREGADOS, EXCLUI FORNECIMENTO E TRANSPORTE DO MATERIAL BETUMINOSO)</t>
  </si>
  <si>
    <t>ANDAIME SUSPENSO COM PISO EM PRANCHAS DE MADEIRA (EXECUÇÃO, INCLUINDO O FORNECIMENTO E TRANSPORTE DOS MATERIAIS)</t>
  </si>
  <si>
    <t>APARELHOS DE APOIO EM NEOPRENE FRETADO (EXECUÇÃO, INCLUINDO A APLICAÇÃO, FORNECIMENTO E TRANSPORTE DOS MATERIAIS)</t>
  </si>
  <si>
    <t>APICOAMENTO MANUAL EM CONCRETO</t>
  </si>
  <si>
    <t>ARGAMASSA DE CIMENTO E AREIA TRAÇO 1:3 (EXECUÇÃO, INCLUINDO FORNECIMENTO E TRANSPORTE DE TODOS OS MATERIAIS)</t>
  </si>
  <si>
    <t>ARMAÇÃO: AÇO CA-50 (EXECUÇÃO, INCLUINDO PREPARO, DOBRAGEM, COLOCAÇÃO NAS FORMAS E TRANSPORTE DE TODOS OS MATERIAIS)</t>
  </si>
  <si>
    <t>ARMAÇÃO: AÇO CA-60 (EXECUÇÃO, INCLUINDO PREPARO, DOBRAGEM, COLOCAÇÃO NAS FORMAS E TRANSPORTE DE TODOS OS MATERIAIS)</t>
  </si>
  <si>
    <t>BARREIRA SIMPLES DE CONCRETO ARMADO TIPO NEW JERSEY (EXECUÇÃO, INCLUINDO  FORNECIMENTO E TRANSPORTE DE TODOS OS MATERIAIS)</t>
  </si>
  <si>
    <t>CAIAÇÃO A TRÊS DEMÃOS (EXECUÇÃO, INCLUINDO O FORNECIMENTO E TRANSPORTE DE TODOS OS MATERIAIS)</t>
  </si>
  <si>
    <t>CANTONEIRA METÁLICA DE DIMENSÕES  2"X2"X5/16" (EXECUÇÃO, INCLUINDO FORNECIMENTO E TRANSPORTE DE TODOS OS MATERIAIS)</t>
  </si>
  <si>
    <t>CANTONEIRA METÁLICA DE DIMENSÕES 3" X 3" X 3/8" (EXECUÇÃO, INCLUINDO O FORNECIMENTO E TRANSPORTE DE TODOS OS MATERIAIS)</t>
  </si>
  <si>
    <t>CANTONEIRA METÁLICA DE DIMENSÕES 4" X 4" X 1/2" (EXECUÇÃO, INCLUINDO O FORNECIMENTO E TRANSPORTE DE TODOS OS MATERIAIS)</t>
  </si>
  <si>
    <t>CANTONEIRA METÁLICA DE DIMENSÕES 4" X 4" X 3/8" (EXECUÇÃO, INCLUINDO O FORNECIMENTO E TRANSPORTE DE TODOS OS MATERIAIS)</t>
  </si>
  <si>
    <t>CIMBRAMENTO: ESCORAMENTO EM MADEIRA (EXECUÇÃO, INCLUINDO O FORNECIMENTO E TRANSPORTE DE TODOS OS MATERIAIS)</t>
  </si>
  <si>
    <t>CONCRETO CICLÓPICO DE  CIMENTO PORTLAND COM 30% DE PEDRA DE MÃO, FCK &gt;= 10 MPA (EXECUÇÃO, INCLUINDO O FORNECIMENTO E TRANSPORTE DOS AGREGADOS)</t>
  </si>
  <si>
    <t>CONCRETO CICLÓPICO DE  CIMENTO PORTLAND COM 30% PEDRA DE MÃO, FCK = 13,5 MPA (EXECUÇÃO, INCLUINDO O FORNECIMENTO E TRANSPORTE DOS AGREGADOS)</t>
  </si>
  <si>
    <t>CONCRETO CICLÓPICO DE CIMENTO PORTLAND COM 30% PEDRA DE MÃO, FCK= 15,0 MPA (EXECUÇÃO, INCLUINDO O FORNECIMENTO E TRANSPORTE DOS AGREGADOS)</t>
  </si>
  <si>
    <t>CONCRETO CICLÓPICO FCK &gt; 13,5 MPA, COM 30% PEDRA DE MÃO (EXECUÇÃO, INCLUINDO O FORNECIMENTO DE TODOS OS MATERIAIS, EXCLUI O TRANSPORTE DOS AGREGADOS)</t>
  </si>
  <si>
    <t>CONCRETO DE CIMENTO PORTLAND, FCK &gt;= 11,0 MPA (EXECUÇÃO, INCLUINDO O FORNECIMENTO E TRANSPORTE DOS AGREGADOS)</t>
  </si>
  <si>
    <t>CONCRETO DE CIMENTO PORTLAND, FCK &gt;= 13,5 MPA (EXECUÇÃO, INCLUINDO O FORNECIMENTO E TRANSPORTE DOS AGREGADOS)</t>
  </si>
  <si>
    <t>CONCRETO DE CIMENTO PORTLAND, FCK &gt;= 15,0 MPA (EXECUÇÃO, INCLUINDO O FORNECIMENTO E TRANSPORTE DOS AGREGADOS)</t>
  </si>
  <si>
    <t>CONCRETO DE CIMENTO PORTLAND, FCK &gt;= 16,0 MPA (EXECUÇÃO, INCLUINDO O FORNECIMENTO E TRANSPORTE DOS AGREGADOS)</t>
  </si>
  <si>
    <t>CONCRETO DE CIMENTO PORTLAND, FCK &gt;= 18,0 MPA (EXECUÇÃO, INCLUINDO O FORNECIMENTO E TRANSPORTE DOS AGREGADOS)</t>
  </si>
  <si>
    <t>CONCRETO DE CIMENTO PORTLAND FCK &gt;= 20,0 MPA (EXECUÇÃO, INCLUINDO O FORNECIMENTO E TRANSPORTE DOS AGREGADOS)</t>
  </si>
  <si>
    <t>CONCRETO DE CIMENTO PORTLAND, FCK &gt;= 21,0 MPA (EXECUÇÃO, INCLUINDO O FORNECIMENTO E TRANSPORTE DOS AGREGADOS)</t>
  </si>
  <si>
    <t>CONCRETO DE CIMENTO PORTLAND, FCK &gt;= 25,0 MPA (EXECUÇÃO, INCLUINDO O FORNECIMENTO E TRANSPORTE DOS AGREGADOS)</t>
  </si>
  <si>
    <t>CONCRETO DE CIMENTO PORTLAND, FCK &gt;= 30,0 MPA (EXECUÇÃO, INCLUINDO O FORNECIMENTO E TRANSPORTE DOS AGREGADOS)</t>
  </si>
  <si>
    <t>CONCRETO DE PAVIMENTAÇÃO COM FCK &gt;= 25 MPA (EXECUÇÃO, INCLUINDO O FORNECIMENTO DE TODOS OS MATERIAIS, EXCLUI O TRANSPORTE DOS AGREGADOS)</t>
  </si>
  <si>
    <t>CONCRETO ESTRUTURAL COM RESISTÊNCIA FCK &gt;= 13,5 MPA (EXECUÇÃO, INCLUINDO O FORNECIMENTO DE TODOS OS MATERIAIS, EXCLUI O TRANSPORTE DOS AGREGADOS)</t>
  </si>
  <si>
    <t>CONCRETO ESTRUTURAL COM RESISTÊNCIA FCK &gt;= 15,0 MPA (EXECUÇÃO, INCLUINDO O FORNECIMENTO DE TODOS OS MATERIAIS, EXCLUI O TRANSPORTE DOS AGREGADOS)</t>
  </si>
  <si>
    <t>CONCRETO ESTRUTURAL COM RESISTÊNCIA FCK &gt;= 16,0 MPA (EXECUÇÃO, INCLUINDO O FORNECIMENTO DE TODOS OS MATERIAIS, EXCLUI O TRANSPORTE DOS AGREGADOS)</t>
  </si>
  <si>
    <t>CONCRETO ESTRUTURAL COM RESISTÊNCIA FCK &gt;= 18,0 MPA (EXECUÇÃO, INCLUINDO O FORNECIMENTO DE TODOS OS MATERIAIS, EXCLUI O TRANSPORTE DOS AGREGADOS)</t>
  </si>
  <si>
    <t>CONCRETO ESTRUTURAL COM RESISTÊNCIA FCK &gt;= 20,0 MPA (EXECUÇÃO, INCLUINDO O FORNECIMENTO DE TODOS OS MATERIAIS, EXCLUI O TRANSPORTE DOS AGREGADOS)</t>
  </si>
  <si>
    <t>CONCRETO ESTRUTURAL COM RESISTÊNCIA FCK &gt;= 21 MPA (EXECUÇÃO, INCLUINDO O FORNECIMENTO DE TODOS OS MATERIAIS, EXCLUI O TRANSPORTE DOS AGREGADOS)</t>
  </si>
  <si>
    <t>CONCRETO ESTRUTURAL COM RESISTÊNCIA FCK &gt;= 25,0 MPA (EXECUÇÃO, INCLUINDO O FORNECIMENTO DE TODOS OS MATERIAIS, EXCLUI O TRANSPORTE DOS AGREGADOS)</t>
  </si>
  <si>
    <t>CONCRETO ESTRUTURAL COM RESISTÊNCIA FCK &gt;= 30,0 MPA (EXECUÇÃO, INCLUINDO O FORNECIMENTO DE TODOS OS MATERIAIS, EXCLUI O TRANSPORTE DOS AGREGADOS)</t>
  </si>
  <si>
    <t>CONCRETO MAGRO DE CIMENTO PORTLAND FCK &gt;= 10,0 MPA (EXECUÇÃO, INCLUINDO O FORNECIMENTO E TRANSPORTE DOS AGREGADOS)</t>
  </si>
  <si>
    <t>CONCRETO MAGRO FCK &gt;= 10,0 MPA (EXECUÇÃO, INCLUINDO O FORNECIMENTO DE TODOS OS MATERIAIS, EXCLUI O TRANSPORTE DOS AGREGADOS)</t>
  </si>
  <si>
    <t>DEMOLIÇÃO DE CONCRETO SIMPLES</t>
  </si>
  <si>
    <t>DEMOLIÇÃO DE GUARDA-CORPO, INCLUINDO A REMOÇÃO DO MATERIAL DEMOLIDO (EXECUÇÃO, INCLUINDO CARGA E TRANSPORTE DO MATERIAL DEMOLIDO)</t>
  </si>
  <si>
    <t>DEMOLIÇÃO DE PAVIMENTO DE CONCRETO (EXECUÇÃO, INCLUINDO A REMOÇÃO DO MATERIAL DEMOLIDO)</t>
  </si>
  <si>
    <t>DEMOLIÇÃO MANUAL DE CONCRETO ARMADO</t>
  </si>
  <si>
    <t>DEMOLIÇÃO MECÂNICA DE CONCRETO ARMADO</t>
  </si>
  <si>
    <t>DRENO DE PVC Ø = 100 MM, COMPRIMENTO UNITÁRIO = 35 CM (EXECUÇÃO, INCLUINDO O FORNECIMENTO E TRANSPORTE DE TODOS OS MATERIAIS)</t>
  </si>
  <si>
    <t>DRENO DE PVC Ø = 100 MM, COMPRIMENTO UNITÁRIO = 40 CM (EXECUÇÃO, INCLUINDO O FORNECIMENTO E TRANSPORTE DE TODOS OS MATERIAIS)</t>
  </si>
  <si>
    <t>DRENO DE PVC Ø = 100 MM, COMPRIMENTO UNITÁRIO = 45 CM (EXECUÇÃO, INCLUINDO O FORNECIMENTO E TRANSPORTE DE TODOS OS MATERIAIS)</t>
  </si>
  <si>
    <t>DRENO DE PVC Ø = 100MM, COMPRIMENTO UNITÁRIO = 0,60M (EXECUÇÃO, INCLUINDO O FORNECIMENTO E TRANSPORTE DE TODOS OS MATERIAIS)</t>
  </si>
  <si>
    <t>DRENO DE PVC Ø = 50 MM, COMPRIMENTO UNITÁRIO = 30 CM (EXECUÇÃO, INCLUINDO O FORNECIMENTO E TRANSPORTE DE TODOS OS MATERIAIS)</t>
  </si>
  <si>
    <t>DRENO DE PVC Ø = 50 MM, COMPRIMENTO UNITÁRIO = 35 CM (EXECUÇÃO, INCLUINDO O FORNECIMENTO E TRANSPORTE DE TODOS OS MATERIAIS)</t>
  </si>
  <si>
    <t>DRENO DE PVC Ø = 50 MM, COMPRIMENTO UNITÁRIO = 40 CM (EXECUÇÃO, INCLUINDO O FORNECIMENTO E TRANSPORTE DE TODOS OS MATERIAIS)</t>
  </si>
  <si>
    <t>DRENO DE PVC Ø = 75 MM, COMPRIMENTO UNITÁRIO = 15 CM (EXECUÇÃO, INCLUINDO O FORNECIMENTO E TRANSPORTE DE TODOS OS MATERIAIS)</t>
  </si>
  <si>
    <t>DRENO DE PVC Ø = 75 MM, COMPRIMENTO UNITÁRIO = 30 CM (EXECUÇÃO, INCLUINDO O FORNECIMENTO E TRANSPORTE DE TODOS OS MATERIAIS)</t>
  </si>
  <si>
    <t>DRENO DE PVC Ø = 75 MM, COMPRIMENTO UNITÁRIO = 35 CM (EXECUÇÃO, INCLUINDO O FORNECIMENTO E TRANSPORTE DE TODOS OS MATERIAIS)</t>
  </si>
  <si>
    <t>DRENO DE PVC Ø = 75 MM, COMPRIMENTO UNITÁRIO = 40 CM (EXECUÇÃO, INCLUINDO O FORNECIMENTO E TRANSPORTE DE TODOS OS MATERIAIS)</t>
  </si>
  <si>
    <t>ENSECADEIRA DE ESTACAS PRANCHA (EXECUÇÃO, INCLUINDO O FORNECIMENTO E TRANSPORTE DE TODOS OS MATERIAIS)</t>
  </si>
  <si>
    <t>ESCORAMENTO DESCONTÍNUO DE VALAS (EXECUÇÃO, INCLUINDO FORNECIMENTO E TRANSPORTE DE TODOS OS MATERIAIS)</t>
  </si>
  <si>
    <t>ESTRUTURA METÁLICA PARA ANDAIMES</t>
  </si>
  <si>
    <t>FORMA PLANA DE MADEIRIT (EXECUÇÃO, INCLUINDO DESFORMA, FORNECIMENTO E TRANSPORTE DE TODOS OS MATERIAIS)</t>
  </si>
  <si>
    <t>FORMAS CURVAS DE MADEIRIT (EXECUÇÃO, INCLUINDO DESFORMA, FORNECIMENTO E TRANSPORTE DE TODOS OS MATERIAIS)</t>
  </si>
  <si>
    <t>FORMAS PLANAS DE COMPENSADO COM REVESTIMENTO RESINADO (EXECUÇÃO, INCLUINDO DESFORMA,FORNECIMENTO E TRANSPORTE DE TODOS OS MATERIAIS)</t>
  </si>
  <si>
    <t>FORMAS PLANAS DE MADEIRA DE PINHO DE 3ª (EXECUÇÃO, INCLUINDO DESFORMA,FORNECIMENTO E TRANSPORTE DE TODOS OS MATERIAIS)</t>
  </si>
  <si>
    <t>FORMAS SUSPENSAS DE COMPENSADO RESINADO (EXECUÇÃO, INCLUINDO DESFORMA, FORNECIMENTO E TRANSPORTE DE TODOS OS MATERIAIS)</t>
  </si>
  <si>
    <t>FURO EM CONCRETO Ø = 10,0 MM, PROFUNDIDADE = 10 CM</t>
  </si>
  <si>
    <t>FURO EM CONCRETO Ø = 10,0 MM, PROFUNDIDADE = 15 CM</t>
  </si>
  <si>
    <t>FURO EM CONCRETO Ø = 12,5 MM, PROFUNDIDADE = 10 CM</t>
  </si>
  <si>
    <t>FURO EM CONCRETO Ø = 12,5 MM, PROFUNDIDADE = 15 CM</t>
  </si>
  <si>
    <t>FURO EM CONCRETO Ø = 12,5 MM, PROFUNDIDADE = 20 CM</t>
  </si>
  <si>
    <t>FURO EM CONCRETO Ø = 12,5 MM, PROFUNDIDADE = 30 CM</t>
  </si>
  <si>
    <t>FURO EM CONCRETO Ø = 16,0 MM, PROFUNDIDADE = 15 CM</t>
  </si>
  <si>
    <t>FURO EM CONCRETO Ø = 16,0 MM, PROFUNDIDADE = 20 CM</t>
  </si>
  <si>
    <t>FURO EM CONCRETO Ø = 16,0 MM, PROFUNDIDADE = 30 CM</t>
  </si>
  <si>
    <t>FURO EM CONCRETO Ø = 16,0 MM, PROFUNDIDADE = 50 CM</t>
  </si>
  <si>
    <t>FURO EM CONCRETO Ø = 20,0 MM, PROFUNDIDADE = 15 CM</t>
  </si>
  <si>
    <t>FURO EM CONCRETO Ø = 20,0 MM, PROFUNDIDADE = 20 CM</t>
  </si>
  <si>
    <t>FURO EM CONCRETO Ø = 20,0 MM, PROFUNDIDADE = 30 CM</t>
  </si>
  <si>
    <t>FURO EM CONCRETO Ø = 20,0 MM, PROFUNDIDADE = 40 CM</t>
  </si>
  <si>
    <t>FURO EM CONCRETO Ø = 25,0 MM, PROFUNDIDADE = 15 CM</t>
  </si>
  <si>
    <t>FURO EM CONCRETO Ø = 25,0 MM, PROFUNDIDADE = 20 CM</t>
  </si>
  <si>
    <t>FURO EM CONCRETO Ø = 25,0 MM, PROFUNDIDADE = 30 CM</t>
  </si>
  <si>
    <t>FURO EM CONCRETO Ø = 25,0 MM, PROFUNDIDADE = 50 CM</t>
  </si>
  <si>
    <t>FURO EM CONCRETO Ø = 25,0 MM, PROFUNDIDADE = 80 CM</t>
  </si>
  <si>
    <t>FURO EM CONCRETO Ø = 32,0 MM, PROFUNDIDADE = 30 CM</t>
  </si>
  <si>
    <t>FURO EM CONCRETO Ø = 40,0 MM, PROFUNDIDADE = 30 CM</t>
  </si>
  <si>
    <t>FURO EM CONCRETO Ø = 50,0 MM, PROFUNDIDADE = 30 CM</t>
  </si>
  <si>
    <t>FURO EM CONCRETO Ø = 75 MM, PROFUNDIDADE = 15 CM</t>
  </si>
  <si>
    <t>FURO EM ROCHA Ø = 20,0 MM, PROFUNDIDADE = 40 MM</t>
  </si>
  <si>
    <t>FURO EM ROCHA Ø = 25,0 MM, PROFUNDIDADE = 50 MM</t>
  </si>
  <si>
    <t>FURO EM ROCHA Ø = 50,0 MM, PROFUNDIDADE = 30 MM</t>
  </si>
  <si>
    <t>GRADIL METÁLICO PADRÃO DER-MG (EXECUÇÃO, INCLUINDO O FORNECIMENTO E TRANSPORTE DE TODOS OS MATERIAIS)</t>
  </si>
  <si>
    <t>JUNTAS DE PAVIMENTAÇÃO LONGITUDINAL E TRANSVERSAL (EXECUÇÃO, INCLUINDO O FORNECIMENTO E TRANSPORTE DE TODOS OS MATERIAIS)</t>
  </si>
  <si>
    <t>LIMPEZA DE ARMADURA COM JATO DE AREIA E ÁGUA</t>
  </si>
  <si>
    <t>LIMPEZA DE SUPERFÍCIE COM JATO DE AREIA E AGUA</t>
  </si>
  <si>
    <t>LIMPEZA MANUAL E TRATAMENTO DE ARMADURA OXIDADA</t>
  </si>
  <si>
    <t>MASTIQUE ELÁSTICO(TIPO VEDAFLEX OU SIMILAR) (EXECUÇÃO, INCLUINDO O FORNECIMENTO E TRANSPORTE DE TODOS OS MATERIAIS)</t>
  </si>
  <si>
    <t>MURO DE ARRIMO EM CONCRETO, TIPO OC.MA-01 (EXECUÇÃO, INCLUINDO FORNECIMENTO E TRANSPORTE DE TODOS OS MATERIAIS)</t>
  </si>
  <si>
    <t>PLATAFORMA DE MADEIRA PARA  ANDAIMES (EXECUÇÃO, INCLUINDO FORNECIMENTO E TRANSPORTE DE TODOS OS MATERIAIS)</t>
  </si>
  <si>
    <t>PREENCHIMENTO DE FUROS COM INJEÇÃO DE EPOXI (SIKADUR - 43) (EXECUÇÃO, INCLUINDO O FORNECIMENTO DE TODOS OS MATERIAIS, EXCLUI EXECUÇÃO DO FURO)</t>
  </si>
  <si>
    <t>PREENCHIMENTO DE FUROS COM SIKADUR 32 OU SIMILAR (EXECUÇÃO, INCLUINDO O FORNECIMENTO E TRANSPORTE DE TODOS OS MATERIAIS, EXCLUI EXECUÇÃO DO FURO)</t>
  </si>
  <si>
    <t>TRATAMENTO DE TRINCAS FINAS (EXECUÇÃO, INCLUINDO O FORNECIMENTO E TRANSPORTE DE TODOS OS MATERIAIS)</t>
  </si>
  <si>
    <t>TUBULÃO A CÉU ABERTO, COM CAMISA DE CONCRETO PRÉ-MOLDADA COM DIAMETRO DE FUSTE Ø 1,20M, EM ROCHA (EXECUÇÃO, INCLUINDO ESCAVAÇÃO, EXCLUSIVE CONCRETO PARA CAMISA)</t>
  </si>
  <si>
    <t>TUBULÃO A CÉU ABERTO, COM CAMISA DE CONCRETO PRÉ-MOLDADA COM DIAMETRO DE FUSTE Ø 1,20M EM SOLO (EXECUÇÃO, INCLUINDO ESCAVAÇÃO, EXCLUSIVE CONCRETO PARA CAMISA)</t>
  </si>
  <si>
    <t>TUBULÃO A CÉU ABERTO, COM CAMISA DE CONCRETO PRÉ-MOLDADA COM DIÂMETRO DE FUSTE Ø 1,40M EM SOLO (EXECUÇÃO, INCLUINDO ESCAVAÇÃO, EXCLUSIVE CONCRETO PARA CAMISA)</t>
  </si>
  <si>
    <t>TUBULÃO COM AR COMPRIMIDO COM CAMISA DE CONCRETO PRÉ MOLDADA COM DIAMETRO DE FUSTE Ø 1,20M, EM ROCHA (EXECUÇÃO, INCLUINDO ESCAVAÇÃO, EXCLUSIVE CONCRETO PARA CAMISA)</t>
  </si>
  <si>
    <t>TUBULÃO COM AR COMPRIMIDO COM CAMISA DE CONCRETO PRÉ MOLDADA COM DIAMETRO DE FUSTE Ø 1,20M, EM SOLO (EXECUÇÃO, INCLUINDO ESCAVAÇÃO, EXCLUSIVE CONCRETO PARA CAMISA)</t>
  </si>
  <si>
    <t>TUBULÃO COM AR COMPRIMIDO COM CAMISA DE CONCRETO PRÉ MOLDADA COM DIAMETRO DE FUSTE Ø 1,40M, EM ROCHA (EXECUÇÃO, INCLUINDO ESCAVAÇÃO, EXCLUSIVE CONCRETO PARA CAMISA)</t>
  </si>
  <si>
    <t>TUBULÃO COM AR COMPRIMIDO COM CAMISA DE CONCRETO PRÉ MOLDADA COM DIAMETRO DE FUSTE Ø 1,40M, EM SOLO (EXECUÇÃO, INCLUINDO ESCAVAÇÃO, EXCLUSIVE CONCRETO PARA CAMISA)</t>
  </si>
  <si>
    <t>TUBULÃO COM AR COMPRIMIDO COM CAMISA DE CONCRETO PRÉ-MOLDADA COM DIÂMETRO DE FUSTE Ø 1,60M, EM SOLO (EXECUÇÃO, INCLUINDO ESCAVAÇÃO, EXCLUSIVE CONCRETO PARA CAMISA)</t>
  </si>
  <si>
    <t>ABRIGO DUPLO DE PASSAGEIROS PRÉ-MOLDADO (EXECUÇÃO, INCLUINDO O FORNECIMENTO,  TRANSPORTE E MONTAGEM)</t>
  </si>
  <si>
    <t>ABRIGO SIMPLES DE PASSAGEIROS PRÉ-MOLDADO (EXECUÇÃO, INCLUINDO O FORNECIMENTO E TRANSPORTE E MONTAGEM)</t>
  </si>
  <si>
    <t>CHAPISCO DE CIMENTO E AREIA, TRAÇO 1:3 (EXECUÇÃO, INCLUINDO O FORNECIMENTO E TRANSPORTE DE TODOS OS MATERIAIS)</t>
  </si>
  <si>
    <t>REBOCO DE ARGAMASSA DE CIMENTO E AREIA, TRAÇO 1:5 (EXECUÇÃO, INCLUINDO O FORNECIMENTO E TRANSPORTE DE TODOS OS MATERIAIS)</t>
  </si>
  <si>
    <t>VEÍCULO TIPO VAN, 12 PASSAGEIROS, COM MOTORISTA</t>
  </si>
  <si>
    <t>ELETRODUTO FLEXÍVEL CORRUGADO, PVC, DN 20 MM (1/2"), PARA CIRCUITOS TERMINAIS, INSTALADO EM FORRO - FORNECIMENTO E INSTALAÇÃO. AF_03/2023</t>
  </si>
  <si>
    <t>ELETRODUTO FLEXÍVEL CORRUGADO REFORÇADO, PVC, DN 20 MM (1/2"), PARA CIRCUITOS TERMINAIS, INSTALADO EM FORRO - FORNECIMENTO E INSTALAÇÃO. AF_03/2023</t>
  </si>
  <si>
    <t>ELETRODUTO FLEXÍVEL CORRUGADO, PVC, DN 25 MM (3/4"), PARA CIRCUITOS TERMINAIS, INSTALADO EM FORRO - FORNECIMENTO E INSTALAÇÃO. AF_03/2023</t>
  </si>
  <si>
    <t>ELETRODUTO FLEXÍVEL CORRUGADO REFORÇADO, PVC, DN 25 MM (3/4"), PARA CIRCUITOS TERMINAIS, INSTALADO EM FORRO - FORNECIMENTO E INSTALAÇÃO. AF_03/2023</t>
  </si>
  <si>
    <t>ELETRODUTO FLEXÍVEL CORRUGADO, PVC, DN 32 MM (1"), PARA CIRCUITOS TERMINAIS, INSTALADO EM FORRO - FORNECIMENTO E INSTALAÇÃO. AF_03/2023</t>
  </si>
  <si>
    <t>ELETRODUTO FLEXÍVEL CORRUGADO REFORÇADO, PVC, DN 32 MM (1"), PARA CIRCUITOS TERMINAIS, INSTALADO EM FORRO - FORNECIMENTO E INSTALAÇÃO. AF_03/2023</t>
  </si>
  <si>
    <t>ELETRODUTO FLEXÍVEL LISO, PEAD, DN 32 MM (1"), PARA CIRCUITOS TERMINAIS, INSTALADO EM FORRO - FORNECIMENTO E INSTALAÇÃO. AF_03/2023</t>
  </si>
  <si>
    <t>ELETRODUTO FLEXÍVEL CORRUGADO, PEAD, DN 40 MM (1 1/4"), PARA CIRCUITOS TERMINAIS, INSTALADO EM FORRO - FORNECIMENTO E INSTALAÇÃO. AF_03/2023</t>
  </si>
  <si>
    <t>ELETRODUTO FLEXÍVEL LISO, PEAD, DN 40 MM (1 1/4"), PARA CIRCUITOS TERMINAIS, INSTALADO EM FORRO - FORNECIMENTO E INSTALAÇÃO. AF_03/2023</t>
  </si>
  <si>
    <t>ELETRODUTO FLEXÍVEL CORRUGADO, PVC, DN 20 MM (1/2"), PARA CIRCUITOS TERMINAIS, INSTALADO EM LAJE - FORNECIMENTO E INSTALAÇÃO. AF_03/2023</t>
  </si>
  <si>
    <t>ELETRODUTO FLEXÍVEL CORRUGADO REFORÇADO, PVC, DN 20 MM (1/2"), PARA CIRCUITOS TERMINAIS, INSTALADO EM LAJE - FORNECIMENTO E INSTALAÇÃO. AF_03/2023</t>
  </si>
  <si>
    <t>ELETRODUTO FLEXÍVEL CORRUGADO, PVC, DN 25 MM (3/4"), PARA CIRCUITOS TERMINAIS, INSTALADO EM LAJE - FORNECIMENTO E INSTALAÇÃO. AF_03/2023</t>
  </si>
  <si>
    <t>ELETRODUTO FLEXÍVEL CORRUGADO REFORÇADO, PVC, DN 25 MM (3/4"), PARA CIRCUITOS TERMINAIS, INSTALADO EM LAJE - FORNECIMENTO E INSTALAÇÃO. AF_03/2023</t>
  </si>
  <si>
    <t>ELETRODUTO FLEXÍVEL CORRUGADO, PVC, DN 32 MM (1"),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</si>
  <si>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</si>
  <si>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</si>
  <si>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</si>
  <si>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</si>
  <si>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</si>
  <si>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</si>
  <si>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</si>
  <si>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</si>
  <si>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</si>
  <si>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</si>
  <si>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</si>
  <si>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</si>
  <si>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</si>
  <si>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</si>
  <si>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</si>
  <si>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</si>
  <si>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</si>
  <si>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</si>
  <si>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</si>
  <si>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</si>
  <si>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</si>
  <si>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</si>
  <si>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</si>
  <si>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</si>
  <si>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</si>
  <si>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</si>
  <si>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</si>
  <si>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</si>
  <si>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</si>
  <si>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</si>
  <si>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</si>
  <si>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</si>
  <si>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</si>
  <si>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</si>
  <si>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</si>
  <si>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</si>
  <si>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</si>
  <si>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</si>
  <si>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</si>
  <si>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</si>
  <si>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</si>
  <si>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</si>
  <si>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</si>
  <si>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</si>
  <si>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</si>
  <si>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</si>
  <si>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</si>
  <si>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</si>
  <si>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</si>
  <si>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</si>
  <si>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</si>
  <si>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</si>
  <si>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</si>
  <si>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</si>
  <si>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</si>
  <si>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</si>
  <si>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</si>
  <si>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</si>
  <si>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</si>
  <si>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</si>
  <si>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</si>
  <si>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</si>
  <si>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</si>
  <si>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</si>
  <si>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</si>
  <si>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</si>
  <si>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</si>
  <si>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</si>
  <si>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</si>
  <si>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</si>
  <si>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</si>
  <si>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</si>
  <si>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</si>
  <si>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</si>
  <si>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</si>
  <si>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</si>
  <si>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</si>
  <si>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</si>
  <si>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</si>
  <si>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</si>
  <si>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</si>
  <si>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</si>
  <si>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</si>
  <si>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</si>
  <si>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</si>
  <si>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</si>
  <si>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</si>
  <si>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</si>
  <si>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</si>
  <si>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</si>
  <si>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</si>
  <si>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</si>
  <si>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</si>
  <si>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</si>
  <si>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</si>
  <si>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</si>
  <si>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</si>
  <si>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</si>
  <si>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</si>
  <si>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</si>
  <si>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</si>
  <si>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</si>
  <si>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</si>
  <si>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</si>
  <si>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</si>
  <si>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</si>
  <si>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</si>
  <si>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</si>
  <si>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</si>
  <si>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</si>
  <si>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</si>
  <si>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</si>
  <si>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</si>
  <si>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</si>
  <si>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</si>
  <si>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</si>
  <si>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</si>
  <si>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</si>
  <si>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</si>
  <si>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</si>
  <si>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</si>
  <si>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</si>
  <si>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</si>
  <si>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</si>
  <si>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</si>
  <si>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</si>
  <si>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</si>
  <si>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</si>
  <si>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</si>
  <si>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</si>
  <si>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</si>
  <si>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</si>
  <si>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</si>
  <si>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</si>
  <si>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</si>
  <si>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</si>
  <si>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</si>
  <si>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</si>
  <si>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</si>
  <si>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</si>
  <si>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</si>
  <si>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</si>
  <si>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</si>
  <si>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</si>
  <si>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</si>
  <si>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</si>
  <si>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</si>
  <si>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</si>
  <si>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</si>
  <si>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</si>
  <si>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</si>
  <si>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</si>
  <si>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</si>
  <si>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</si>
  <si>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</si>
  <si>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</si>
  <si>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</si>
  <si>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</si>
  <si>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</si>
  <si>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</si>
  <si>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</si>
  <si>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</si>
  <si>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</si>
  <si>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</si>
  <si>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</si>
  <si>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</si>
  <si>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</si>
  <si>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</si>
  <si>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</si>
  <si>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</si>
  <si>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</si>
  <si>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</si>
  <si>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</si>
  <si>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</si>
  <si>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</si>
  <si>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</si>
  <si>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</si>
  <si>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</si>
  <si>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</si>
  <si>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</si>
  <si>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</si>
  <si>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</si>
  <si>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CAIXA D´ÁGUA EM POLIETILENO, 3000 LITROS - FORNECIMENTO E INSTALAÇÃO. AF_06/2021</t>
  </si>
  <si>
    <t>CAIXA D´ÁGUA EM POLIÉSTER REFORÇADO COM FIBRA DE VIDRO, 750 LITROS - FORNECIMENTO E INSTALAÇÃO. AF_06/2021</t>
  </si>
  <si>
    <t>CAIXA D´ÁGUA EM POLIÉSTER REFORÇADO COM FIBRA DE VIDRO, 3000 LITROS - FORNECIMENTO E INSTALAÇÃO. AF_06/2021</t>
  </si>
  <si>
    <t>CAIXA D´ÁGUA EM POLIÉSTER REFORÇADO COM FIBRA DE VIDRO, 7000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</si>
  <si>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</si>
  <si>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</si>
  <si>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</si>
  <si>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</si>
  <si>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</si>
  <si>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</si>
  <si>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</si>
  <si>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</si>
  <si>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</si>
  <si>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</si>
  <si>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EXECUÇÃO DE PASSEIO (CALÇADA) OU PISO DE CONCRETO COM CONCRETO MOLDADO IN LOCO, USINADO C20, ACABAMENTO CONVENCIONAL, NÃO ARMADO. AF_08/2022</t>
  </si>
  <si>
    <t>EXECUÇÃO DE PASSEIO (CALÇADA) OU PISO DE CONCRETO COM CONCRETO MOLDADO IN LOCO, USINADO C25, ACABAMENTO CONVENCIONAL, NÃO ARMADO. AF_03/2023</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</si>
  <si>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</si>
  <si>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</si>
  <si>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</si>
  <si>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</si>
  <si>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</si>
  <si>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</si>
  <si>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</si>
  <si>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</si>
  <si>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</si>
  <si>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</si>
  <si>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</si>
  <si>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</si>
  <si>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</si>
  <si>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</si>
  <si>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</si>
  <si>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</si>
  <si>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</si>
  <si>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</si>
  <si>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</si>
  <si>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</si>
  <si>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</si>
  <si>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</si>
  <si>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</si>
  <si>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</si>
  <si>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03.23.06</t>
  </si>
  <si>
    <t>COM PLACA VIBRATORIA E CAMADA DE AREIA ADAPTADO REF 101618</t>
  </si>
  <si>
    <t>ESTACA STRAUSS - ESCAVAÇAO E CONCRETAGEM</t>
  </si>
  <si>
    <t>04.15.29</t>
  </si>
  <si>
    <t>ESPAÇADOR DE AÇO CA-50 6,3MM H=5CM TIPO CARANGUEJO PARA PISO DE CONCRETO ARMADO</t>
  </si>
  <si>
    <t>04.31</t>
  </si>
  <si>
    <t>ARRASAMENTO DE ESTACAS</t>
  </si>
  <si>
    <t>04.31.01</t>
  </si>
  <si>
    <t>ARRASAMENTO ESTACA DE CONCRETO ARMADO, D &lt;= 40CM COM EQUIPAMENTO ELÉTRICO ADP REF 95601</t>
  </si>
  <si>
    <t>04.31.02</t>
  </si>
  <si>
    <t>ARRASAMENTO ESTACA DE CONCRETO ARMADO, D=41 A 60CM COM EQUIPAMENTO ELÉTRICO ADP REF 95602</t>
  </si>
  <si>
    <t>04.31.03</t>
  </si>
  <si>
    <t>ARRASAMENTO DE ESTACA DE CONCRETO ARMADO, D=61 A 80CM COM EQUIPAMENTO ELÉTRICO ADP REF 95603</t>
  </si>
  <si>
    <t>04.31.04</t>
  </si>
  <si>
    <t>ARRASAMENTO ESTACA DE CONCRETO ARMADO, D=81 A 100CM COM EQUIPAMENTO ELÉTRICO ADP REF 95604</t>
  </si>
  <si>
    <t>04.31.05</t>
  </si>
  <si>
    <t>ARRASAMENTO ESTACA DE CONCRETO ARMADO, D=101 A 150 CM COM EQUIPAMENTO ELÉTRICO ADP REF 95605</t>
  </si>
  <si>
    <t>10.71</t>
  </si>
  <si>
    <t>CAIXAS DE PASSAGEM/INSPEÇÃO E COMPLEMENTOS</t>
  </si>
  <si>
    <t>10.71.26</t>
  </si>
  <si>
    <t>CAIXA DE PASSAGEM/INSPEÇÃO TIJOLO MACIÇO 0,3X0,3X0,3 (CXLXH) DRENAGEM ADPT REF 97900</t>
  </si>
  <si>
    <t>10.71.27</t>
  </si>
  <si>
    <t>ALTEAMENTO PARA CAIXA DE PASSAGEM/INSPEÇÃO TIJOLO MACIÇO 0,3X0,3 (CXL)</t>
  </si>
  <si>
    <t>10.71.28</t>
  </si>
  <si>
    <t>CAIXA DE PASSAGEM/INSPEÇÃO TIJOLO MACIÇO 0,3X0,3X0,3 (CXLXH) DRENAGEM C/ GRELHA DE AÇO</t>
  </si>
  <si>
    <t>10.71.31</t>
  </si>
  <si>
    <t>CAIXA DE PASSAGEM/INSPEÇÃO TIJOLO MACIÇO 0,4X0,4X0,4 (CXLXH) DRENAGEM ADPT REF 97901</t>
  </si>
  <si>
    <t>10.71.32</t>
  </si>
  <si>
    <t>ALTEAMENTO PARA CAIXA DE PASSAGEM/INSPEÇÃO TIJOLO MACIÇO 0,4X0,4 (CXL)</t>
  </si>
  <si>
    <t>10.71.33</t>
  </si>
  <si>
    <t>CAIXA DE PASSAGEM/INSPEÇÃO TIJOLO MACIÇO 0,4X0,4X0,4 (CXLXH) DRENAGEM C/ GRELHA DE AÇO</t>
  </si>
  <si>
    <t>10.71.36</t>
  </si>
  <si>
    <t>CAIXA PASSAGEM/INSPEÇÃO TIJOLO MACIÇO 0,6X0,6X0,6 (CXLXH) DRENAGEM/ESGOTO ADPT REF 97902</t>
  </si>
  <si>
    <t>10.71.37</t>
  </si>
  <si>
    <t>ALTEAMENTO PARA CAIXA DE PASSAGEM/INSPEÇÃO TIJOLO MACIÇO 0,6X0,6 (CXL)</t>
  </si>
  <si>
    <t>10.71.38</t>
  </si>
  <si>
    <t>CAIXA PASSAGEM/INSPEÇÃO TIJOLO MACIÇO 0,6X0,6X0,6 (CXLXH) DRENAGEM C/ GRELHA DE AÇO</t>
  </si>
  <si>
    <t>10.71.41</t>
  </si>
  <si>
    <t>CAIXA PASSAGEM/INSPEÇÃO TIJOLO MACIÇO 0,8X0,8X0,6 (CXLXH) DRENAGEM/ESGOTO ADPT REF 97903</t>
  </si>
  <si>
    <t>10.71.42</t>
  </si>
  <si>
    <t>ALTEAMENTO PARA CAIXA DE PASSAGEM/INSPEÇÃO TIJOLO MACIÇO 0,8X0,8 (CXL)</t>
  </si>
  <si>
    <t>10.71.43</t>
  </si>
  <si>
    <t>CAIXA PASSAGEM/INSPEÇÃO TIJOLO MACIÇO 0,8X0,8X0,6 (CXLXH) DRENAGEM C/GRELHA DE AÇO</t>
  </si>
  <si>
    <t>10.71.46</t>
  </si>
  <si>
    <t>CAIXA PASSAGEM/INSPEÇÃO TIJOLO MACIÇO 1,0X1,0X0,6 (CXLXH) DRENAGEM/ESGOTO ADPT REF 97904</t>
  </si>
  <si>
    <t>10.71.47</t>
  </si>
  <si>
    <t>ALTEAMENTO PARA CAIXA DE PASSAGEM/INSPEÇÃO TIJOLO MACIÇO 1,0X1,0 (CXL)</t>
  </si>
  <si>
    <t>10.71.48</t>
  </si>
  <si>
    <t>CAIXA PASSAGEM/INSPEÇÃO TIJOLO MACIÇO 1,0X1,0X0,6 (CXLXH) DRENAGEM C/ GRELHA DE AÇO</t>
  </si>
  <si>
    <t>10.71.51</t>
  </si>
  <si>
    <t>CAIXA DE PASSAGEM/INSPEÇÃO BLOCO DE CONCRETO 0,4X0,4X0,4 (CXLXH) DRENAGEM ADPT REF 97905</t>
  </si>
  <si>
    <t>10.71.52</t>
  </si>
  <si>
    <t>ALTEAMENTO PARA CAIXA DE PASSAGEM/INSPEÇÃO BLOCO DE CONCRETO 0,4X0,4 (CXL)</t>
  </si>
  <si>
    <t>10.71.53</t>
  </si>
  <si>
    <t>CX PASSAGEM INSPEÇÃO BLOCO DE CONCRETO 0,4X0,4X0,4 M (CXLXH) GRELHA DE AÇO ADP REF 97905</t>
  </si>
  <si>
    <t>10.71.56</t>
  </si>
  <si>
    <t>CX PASSAGEM/INSPEÇÃO BLOCO DE CONCRETO 0,6X0,6X0,6 (CXLXH) DRENAGEM/ESGOTO ADPT REF 97906</t>
  </si>
  <si>
    <t>10.71.57</t>
  </si>
  <si>
    <t>ALTEAMENTO PARA CAIXA DE PASSAGEM/INSPEÇÃO BLOCO DE CONCRETO 0,6X0,6 (CXL)</t>
  </si>
  <si>
    <t>10.71.58</t>
  </si>
  <si>
    <t>CX PASSAGEM/INSPEÇÃO BLOCO DE CONCRETO 0,6X0,6X0,6 M (CXLXH) GRELHA DE AÇO ADP REF 97906</t>
  </si>
  <si>
    <t>10.71.61</t>
  </si>
  <si>
    <t>CX PASSAGEM/INSPEÇÃO BLOCO DE CONCRETO 0,8X0,8X0,6 (CXLXH) DRENAGEM/ESGOTO ADPT REF 97907</t>
  </si>
  <si>
    <t>10.71.62</t>
  </si>
  <si>
    <t>ALTEAMENTO PARA CAIXA DE PASSAGEM/INSPEÇÃO BLOCO DE CONCRETO 0,8X0,8 (CXL)</t>
  </si>
  <si>
    <t>10.71.63</t>
  </si>
  <si>
    <t>CX PASSAGEM INSPEÇÃO BLOCO DE CONCRETO 0,8X0,8X0,6 M (CXLXH) GRELHA DE AÇO ADP REF 97907</t>
  </si>
  <si>
    <t>10.71.66</t>
  </si>
  <si>
    <t>CX PASSAGEM/INSPEÇÃO BLOCO DE CONCRETO 1,0X1,0X0,6 (CXLXH) DRENAGEM/ESGOTO ADPT REF 97908</t>
  </si>
  <si>
    <t>10.71.67</t>
  </si>
  <si>
    <t>ALTEAMENTO PARA CAIXA DE PASSAGEM/INSPEÇÃO BLOCO DE CONCRETO 1,0X1,0 (CXL)</t>
  </si>
  <si>
    <t>10.71.68</t>
  </si>
  <si>
    <t>CX PASSAGEM INSPEÇÃO BLOCO DE CONCRETO 1,0X1,0X0,6 M (CXLXH) GRELHA DE AÇO ADP REF 97908</t>
  </si>
  <si>
    <t>FIOS E CABOS PARA TELEFONIA</t>
  </si>
  <si>
    <t>ANEL GUIA AGS-1</t>
  </si>
  <si>
    <t>ANEL GUIA AGS-5</t>
  </si>
  <si>
    <t>CANALETA SUPORTE (CAN-5)</t>
  </si>
  <si>
    <t>ABRAÇADEIRA BC-1</t>
  </si>
  <si>
    <t>ABRAÇADEIRA BC-2</t>
  </si>
  <si>
    <t>ABRAÇADEIRA BC-3</t>
  </si>
  <si>
    <t>ABRAÇADEIRA BC-4</t>
  </si>
  <si>
    <t>BORNE FEMEA PARA PINO BANANA</t>
  </si>
  <si>
    <t>CAIXAS PARA INSTALAÇAO TELEFONICA</t>
  </si>
  <si>
    <t>P20 20X20X20 CM - FERRO FUNDIDO</t>
  </si>
  <si>
    <t>CX INTERNA METAL.-EMBUTIR/SOBREPOR - TELEFONIA</t>
  </si>
  <si>
    <t>13.93</t>
  </si>
  <si>
    <t>GRELHAS DE AÇO</t>
  </si>
  <si>
    <t>13.93.01</t>
  </si>
  <si>
    <t>GRELHA DE AÇO 0,5X0,5 (CXL) PARA CAIXA PASSAGEM/INSPEÇÃO DE 0,3X0,3 (CXL)</t>
  </si>
  <si>
    <t>13.93.02</t>
  </si>
  <si>
    <t>GRELHA DE AÇO 0,6X0,6 (CXL) PARA CAIXA PASSAGEM/INSPEÇÃO DE 0,4X0,4 (CXL)</t>
  </si>
  <si>
    <t>13.93.03</t>
  </si>
  <si>
    <t>GRELHA DE AÇO 0,8X0,8 (CXL) PARA CAIXA PASSAGEM/INSPEÇÃO DE 0,6X0,6 (CXL)</t>
  </si>
  <si>
    <t>13.93.04</t>
  </si>
  <si>
    <t>GRELHA DE AÇO 1,0X1,0 (CXL) PARA CAIXA PASSAGEM/INSPEÇÃO DE 0,8X0,8 (CXL)</t>
  </si>
  <si>
    <t>13.93.05</t>
  </si>
  <si>
    <t>GRELHA DE AÇO 1,2X1,2 (CXL) PARA CAIXA PASSAGEM/INSPEÇÃO DE 1,0X1,0 (CXL)</t>
  </si>
  <si>
    <t>15.35.01</t>
  </si>
  <si>
    <t>PASSEIO / PISO DE CONCRETO, 20MPA, H=6CM, JUNTA MANUAL A CADA 2M</t>
  </si>
  <si>
    <t>15.35.02</t>
  </si>
  <si>
    <t>PASSEIO / PISO DE CONCRETO, 20MPA, H=8CM (CONCRETO 6CM, ARGAMASSA 2CM), JUNTA MANUAL A CADA 2M</t>
  </si>
  <si>
    <t>15.35.03</t>
  </si>
  <si>
    <t>PASSEIO / PISO DE CONCRETO ARMADO, 20MPA, H=8CM, JUNTA MANUAL A CADA 2M</t>
  </si>
  <si>
    <t>15.35.04</t>
  </si>
  <si>
    <t>PASSEIO / PISO DE CONCRETO USINADO ARMADO, 20MPA, H=8CM, JUNTA SERRADA A CADA 3M</t>
  </si>
  <si>
    <t>15.35.05</t>
  </si>
  <si>
    <t>PASSEIO / PISO DE CONCRETO ARMADO POLIDO, 30MPA, H=8CM, JUNTA SERRADA A CADA 3M</t>
  </si>
  <si>
    <t>15.35.34</t>
  </si>
  <si>
    <t>APLICAÇÃO DE LONA PLÁSTICA (150 MICRA) PARA EXECUÇÃO DE PAVIMENTOS DE CONCRETO REF 97113</t>
  </si>
  <si>
    <t>15.35.35</t>
  </si>
  <si>
    <t>APLICAÇÃO DE LONA PLÁSTICA (200 MICRA) PARA EXECUÇÃO DE PAVIMENTOS DE CONCRETO REF 97113</t>
  </si>
  <si>
    <t>LANÇAMENTO ESPALHAMENTO E COMPACTAÇÃO DE SOLOS EM ÁREA DE PASSEIOS</t>
  </si>
  <si>
    <t>40.24.26</t>
  </si>
  <si>
    <t>ARGAMASSA DE CIMENTO E AREIA 1:3  COM ADITIVO IMPERMEABILIZANTE ADAPTADO REF 100475</t>
  </si>
  <si>
    <t>ACO CA-50, 6,3 MM, VERGALHAO REF 32</t>
  </si>
  <si>
    <t>ACO CA-50, 8,0 MM, VERGALHAO REF 33</t>
  </si>
  <si>
    <t>ACO CA-50, 10,0 MM, VERGALHAO REF 34</t>
  </si>
  <si>
    <t>ACO CA-50, 12,5 MM, VERGALHAO REF 43055</t>
  </si>
  <si>
    <t>ACO CA-50, 16,0 MM, VERGALHAO REF 43055</t>
  </si>
  <si>
    <t>ACO CA-50, 20,0 MM, VERGALHAO REF 43056</t>
  </si>
  <si>
    <t>ACO CA-50, 25,0 MM, VERGALHAO REF 43056</t>
  </si>
  <si>
    <t>ACO CA-50, 32,0 MM, VERGALHAO REF 43057</t>
  </si>
  <si>
    <t>ACO CA-60, 4,2 MM, VERGALHAO REF 43059</t>
  </si>
  <si>
    <t>ACO CA-60, 5,0 MM, VERGALHAO REF 43059</t>
  </si>
  <si>
    <t>ACO CA-60, 6,4 MM, VERGALHAO REF 43059</t>
  </si>
  <si>
    <t>ACO CA-50, 6,3 MM, CORTADO E DOBRADO REF 34449</t>
  </si>
  <si>
    <t>ACO CA-50, 10,0 MM, CORTADO E DOBRADO REF 43058</t>
  </si>
  <si>
    <t>ACO CA-50, 12,5 MM, CORTADO E DOBRADO REF 43058</t>
  </si>
  <si>
    <t>ACO CA-50, 16,0 MM, CORTADO E DOBRADO REF 43058</t>
  </si>
  <si>
    <t>ACO CA-50, 20,0 MM, CORTADO E DOBRADO REF 43058</t>
  </si>
  <si>
    <t>ACO CA-60, 4,2 MM, CORTADO E DOBRADO REF 43061</t>
  </si>
  <si>
    <t>ACO CA-60, 5,0 MM, CORTADO E DOBRADO REF 43061</t>
  </si>
  <si>
    <t>ACO CA-60, 6,4 MM, CORTADO E DOBRADO REF 43062</t>
  </si>
  <si>
    <t>ESPAÇADOR / DISTANCIADOR CIRCULAR COM ENTRADA LATERAL, EM PLASTICO, PARA VERGALHAO *4,2 A 12,5* MM, COBRIMENTO 20 MM REF 39017</t>
  </si>
  <si>
    <t>60.15.16</t>
  </si>
  <si>
    <t>BARRA CHATA AÇO 1" X 1/8 (L X E), 0,63 KG/M</t>
  </si>
  <si>
    <t>TELA DE ARAME GALV QUADRANGULAR / LOSANGULAR,  FIO 2,77 MM (12 BWG), MALHA  5 X 5 CM, H = 2 M REF 7164</t>
  </si>
  <si>
    <t>TELA DE AÇO SOLDADA NERVURADA CA-60, Q-92, (1,48 KG/M2), DIAMETRO DO FIO = 4,2 MM, PAINEL 2,45 X 6,00 M, ESPAÇAMENTO DA MALHA = 15 X 15 CM REF 21141</t>
  </si>
  <si>
    <t>60.40.05</t>
  </si>
  <si>
    <t>TUBO AÇO CARBONO INDUSTRIAL REDONDO DN 2" (50.80 MM)  E=2,00MM, NBR 6591</t>
  </si>
  <si>
    <t>60.40.06</t>
  </si>
  <si>
    <t>TUBO AÇO CARBONO INDUSTRIAL REDONDO DN 3" (76,20 MM)  E=2,00MM, NBR 6591</t>
  </si>
  <si>
    <t>PORTA DE MADEIRA, FOLHA MEDIA (NBR 15930) DE 60 X 210 CM, E = 35 MM, NUCLEO SARRAFEADO, CAPA LISA EM HDF, ACABAMENTO EM PRIMER PARA PINTURA REF 10553</t>
  </si>
  <si>
    <t>TELHA CERAMICA TIPO FRANCESA, COMPRIMENTO DE *40* CM, RENDIMENTO DE *16* TELHAS/M2 REF 7175</t>
  </si>
  <si>
    <t>71.01.08</t>
  </si>
  <si>
    <t>SARRAFO DE PINUS 2,5CM X 7,5 CM REF 4517</t>
  </si>
  <si>
    <t>71.01.09</t>
  </si>
  <si>
    <t>TÁBUA DE PINUS 2,5CM X 20 CM REF 6193</t>
  </si>
  <si>
    <t>TUBO PVC SOLDÁVEL MARROM D=  32MM (1") CONF. NBR 5648 REF 9869</t>
  </si>
  <si>
    <t>TUBO PVC SOLDÁVEL MARROM  D= 60MM (2 1/2") CONF. NBR 5649 REF 9873</t>
  </si>
  <si>
    <t>TUBO ACO GALV. DIN 2440 (NBR 5580) E= 3,35MM DN 1 1/2" C/COSTURA REF 7697</t>
  </si>
  <si>
    <t>TUBO ACO GALV. DIN 2440 (NBR 5580) E= 3,75MM DN  2"  C/COSTURA REF 7696</t>
  </si>
  <si>
    <t>TUBO ACO GALV. DIN 2440 (NBR 5580) E= 4,00MM DN  3" C/COSTURA REF 7694</t>
  </si>
  <si>
    <t>TUBO DE COBRE CLASSE A DN 15MM (1/2") REF 39747</t>
  </si>
  <si>
    <t>TUBO DE COBRE CLASSE A DN 22MM (3/4") REF 39748</t>
  </si>
  <si>
    <t>TUBO DE COBRE CLASSE A DN 28MM (1") REF 39749</t>
  </si>
  <si>
    <t>SIFAO P/LAVATORIO DE COPO REGULAVEL 1X1 1/2" SIGMA OU EQUIVALENTE REF 6136</t>
  </si>
  <si>
    <t>VALVULA DESGARGA 3650 CR,C/ ACAB D=1 1/2" FABRIMAR OU EQUIVALENTE REF 10228</t>
  </si>
  <si>
    <t>VALVULA DE DESCARGA 1 1/2" DOCOL OU EQUIVALENTE REF 10228</t>
  </si>
  <si>
    <t>ELETRODUTO DE PVC RIGIDO ROSCAVEL DE 3/4 ", SEM LUVA REF 2674</t>
  </si>
  <si>
    <t>ELETRODUTO DE PVC RIGIDO ROSCAVEL DE 1 ", SEM LUVA REF 2685</t>
  </si>
  <si>
    <t>ELETRODUTO DE PVC RIGIDO ROSCAVEL DE 3 ", SEM LUVA REF 2686</t>
  </si>
  <si>
    <t>ELETRODUTO DE PVC RIGIDO ROSCAVEL DE 4 ", SEM LUVA REF 2683</t>
  </si>
  <si>
    <t>CAIXA DE PASSAGEM OCTOGONAL 4 X4, EM ACO ESMALTADA, COM FUNDO MOVEL SIMPLES REF 10569</t>
  </si>
  <si>
    <t>TAMPAO FOFO SIMPLES, CLASSE A15 CARGA MAX 1,5 T, *550 X 1100* MM, REDE TELEFONE REF 11299</t>
  </si>
  <si>
    <t>TAMPAO FOFO SIMPLES COM BASE, CLASSE A15 CARGA MAX 1,5 T, *400 X 600* MM, REDE TELEFONE REF 14112</t>
  </si>
  <si>
    <t>CAIXA OCTOGONAL FUNDO MOVEL EM PVC 4"X4" AMARELA P/ELETRODUTO FLEXIVEL CORRUGADO REF 12001</t>
  </si>
  <si>
    <t>CAIXA PARA MEDIDOR MONOFÁSICO E DISJUNTOR (CM-1) - CEMIG REF 39808</t>
  </si>
  <si>
    <t>CX. PADRAO CEMIG P/MED.POLIF.E DISJ. 46x35x21 CM-2 OU EQUIVALENTE REF 39809</t>
  </si>
  <si>
    <t>CAIXA P20(20X20cm) DE FERRO FUNDIDO COM TAMPA PARA TELEFONE REF 11250</t>
  </si>
  <si>
    <t>CAIXA DE PASSAGEM METALICA DE SOBREPOR COM TAMPA PARAFUSADA, DIMENSOES 15 X 15 X 10 CM REF 20254</t>
  </si>
  <si>
    <t>CAIXA DE PASSAGEM METALICA DE SOBREPOR COM TAMPA PARAFUSADA, DIMENSOES 20 X 20 X 10 CM REF 39771</t>
  </si>
  <si>
    <t>CAIXA DE PASSAGEM METALICA DE SOBREPOR COM TAMPA PARAFUSADA, DIMENSOES 30 X 30 X 10 CM REF 39772</t>
  </si>
  <si>
    <t>FIO DE COBRE, SOLIDO, CLASSE 1, ISOLACAO EM PVC/A, ANTICHAMA BWF-B, 450/750V, SECAO NOMINAL 2,5 MM2 REF 939</t>
  </si>
  <si>
    <t>FIO DE COBRE, SOLIDO, CLASSE 1, ISOLACAO EM PVC/A, ANTICHAMA BWF-B, 450/750V, SECAO NOMINAL 4 MM2 REF 944</t>
  </si>
  <si>
    <t>CABO DE COBRE, FLEXIVEL, CLASSE 4 OU 5, ISOLACAO EM PVC/A, ANTICHAMA BWF-B, 1 CONDUTOR, 450/750 V, SECAO NOMINAL 2,5 MM2 REF 1014</t>
  </si>
  <si>
    <t>CABO DE COBRE, FLEXIVEL, CLASSE 4 OU 5, ISOLACAO EM PVC/A, ANTICHAMA BWF-B, 1 CONDUTOR, 450/750 V, SECAO NOMINAL 4 MM2 REF 981</t>
  </si>
  <si>
    <t>CABO DE COBRE, FLEXIVEL, CLASSE 4 OU 5, ISOLACAO EM PVC/A, ANTICHAMA BWF-B, COBERTURA PVC-ST1, ANTICHAMA BWF-B, 1 CONDUTOR, 0,6/1 KV, SECAO NOMINAL 2,5 MM2 REF 1022</t>
  </si>
  <si>
    <t>CABO DE COBRE, FLEXIVEL, CLASSE 4 OU 5, ISOLACAO EM PVC/A, ANTICHAMA BWF-B, COBERTURA PVC-ST1, ANTICHAMA BWF-B, 1 CONDUTOR, 0,6/1 KV, SECAO NOMINAL 4 MM2 REF 1021</t>
  </si>
  <si>
    <t>CABO DE COBRE, FLEXIVEL, CLASSE 4 OU 5, ISOLACAO EM PVC/A, ANTICHAMA BWF-B, COBERTURA PVC-ST1, ANTICHAMA BWF-B, 1 CONDUTOR, 0,6/1 KV, SECAO NOMINAL 6 MM2 REF 994</t>
  </si>
  <si>
    <t>CABO DE COBRE, FLEXIVEL, CLASSE 4 OU 5, ISOLACAO EM PVC/A, ANTICHAMA BWF-B, COBERTURA PVC-ST1, ANTICHAMA BWF-B, 1 CONDUTOR, 0,6/1 KV, SECAO NOMINAL 16 MM2 REF 995</t>
  </si>
  <si>
    <t>CABO DE COBRE, FLEXIVEL, CLASSE 4 OU 5, ISOLACAO EM PVC/A, ANTICHAMA BWF-B, COBERTURA PVC-ST1, ANTICHAMA BWF-B, 1 CONDUTOR, 0,6/1 KV, SECAO NOMINAL 95 MM2 REF 998</t>
  </si>
  <si>
    <t>CABO DE COBRE, FLEXIVEL, CLASSE 4 OU 5, ISOLACAO EM PVC/A, ANTICHAMA BWF-B, COBERTURA PVC-ST1, ANTICHAMA BWF-B, 1 CONDUTOR, 0,6/1 KV, SECAO NOMINAL 120 MM2 REF 1017</t>
  </si>
  <si>
    <t>CABO DE COBRE NU (CORDOALHA) 35,0MM2 REF 863</t>
  </si>
  <si>
    <t>CABO DE COBRE NU (CORDOALHA) 50,0MM2 REF 867</t>
  </si>
  <si>
    <t>CABO DE PAR TRANCADO UTP, 4 PARES, CATEGORIA 5E REF 43972</t>
  </si>
  <si>
    <t>ABRACADEIRA BC-1</t>
  </si>
  <si>
    <t>ABRACADEIRA BC-2</t>
  </si>
  <si>
    <t>ABRACADEIRA BC-3</t>
  </si>
  <si>
    <t>ABRACADEIRA BC-4</t>
  </si>
  <si>
    <t>LAMPADA LED 6 W BIVOLT BRANCA, FORMATO TRADICIONAL (BASE E27) REF 38193</t>
  </si>
  <si>
    <t>LAMPADA LED 10 W BIVOLT BRANCA, FORMATO TRADICIONAL (BASE E27) REF 38194</t>
  </si>
  <si>
    <t>LAMPADA FLUORESCENTE COMPACTA 2U/3U BRANCA 9/10 W, BASE E27 (127/220 V) REF 39381</t>
  </si>
  <si>
    <t>GRAMPO METALICO TIPO OLHAL PARA HASTE DE ATERRAMENTO DE 3/4'', CONDUTOR DE *10* A 50 MM2 REF 416</t>
  </si>
  <si>
    <t>ARMACAO VERTICAL COM HASTE E CONTRA-PINO, EM CHAPA DE ACO GALVANIZADO 3/16", COM 1 ESTRIBO, SEM ISOLADOR REF 1094</t>
  </si>
  <si>
    <t>ISOLADOR DE PORCELANA, TIPO ROLDANA, DIMENSOES DE 72X72 MM, PARA USO EM BAIXA TENSAO REF 3398</t>
  </si>
  <si>
    <t>HASTE DE ATERRAMENTO EM ACO COM 2,40 M DE COMPRIMENTO E DN = 5/8", REVESTIDA COM BAIXA CAMADA DE COBRE, SEM CONECTOR REF 3379</t>
  </si>
  <si>
    <t>ABRACADEIRA, GALVANIZADA/ZINCADA, ROSCA SEM FIM, PARAFUSO INOX, LARGURA FITA *12,6 A *14 MM, D = 4" A 4 3/4" REF 11929</t>
  </si>
  <si>
    <t>CABECOTE DE ALUMINIO 1" REF 1050</t>
  </si>
  <si>
    <t>CABECOTE DE ALUMINIO 1 1/4" REF 1099</t>
  </si>
  <si>
    <t>CABECOTE DE ALUMINIO 1 1/2" REF 1049</t>
  </si>
  <si>
    <t>CABECOTE DE ALUMINIO 2" REF 1100</t>
  </si>
  <si>
    <t>CABECOTE DE ALUMINIO 2 1/2" REF 1101</t>
  </si>
  <si>
    <t>CONECTOR DE PRESSÃO EM LATÃO ESTANHADO COM FURO Ø10mm PARA CABOS DE 35-70mm² (SPLIT-BOLT) REF 11855</t>
  </si>
  <si>
    <t>ESPUMA EXPANSIVA DE POLIURETANO, APLICACAO MANUAL - 500 ML REF 38124</t>
  </si>
  <si>
    <t>TERMINAL DE COMPRESSAO 1 FURO 16mm² REF 1575</t>
  </si>
  <si>
    <t>TERMINAL DE COMPRESSAO 1 FURO 35mm² REF 1577</t>
  </si>
  <si>
    <t>MASTRO SIMPLES GALVANIZADO DIAMETRO NOMINAL 1 1/2", COMPRIMENTO 3 M REF 41387</t>
  </si>
  <si>
    <t>PARA RAIO FRANKLIN 4PONTAS EM LATÃO CROMADO ROSCA 3/4"X350mm REF 4274</t>
  </si>
  <si>
    <t>TERMINAL A COMPRESSAO EM COBRE ESTANHADO PARA CABO 35 MM2, 1 FURO E 1 COMPRESSAO, PARA PARAFUSO DE FIXACAO M8 REF 1577</t>
  </si>
  <si>
    <t>PORCA SEXTAVADA EM  AÇO INOX Ø1/4" REF 39997</t>
  </si>
  <si>
    <t>CONECTOR DE PRESSÃO 35mm² (SPLIT-BOLT) REF 11854</t>
  </si>
  <si>
    <t>SELANTE ELASTICO MONOCOMPONENTE A BASE DE POLIURETANO PARA JUNTAS DIVERSAS 310ML REF 142</t>
  </si>
  <si>
    <t>TERMINAL A COMPRESSAO EM COBRE ESTANHADO PARA CABO 50 MM2, 1 FURO E 1 COMPRESSAO, PARA PARAFUSO DE FIXACAO M8 REF 1578</t>
  </si>
  <si>
    <t>TINTA EPOXI BRANCA REF 7304</t>
  </si>
  <si>
    <t>MEIO FIO EM CONCRETO PRE-MOLDADO FCK&gt;=20MPA, PADRÃO SUDECAP TIPO B, 40 X 15/12 (H X L1/L2), COMPRIMENTO 80CM REF 4061</t>
  </si>
  <si>
    <t>PISO DE CONCRETO INTERTRAVADO TIPO S E=8,0CM 35MPA REF 36154</t>
  </si>
  <si>
    <t>76.31.11</t>
  </si>
  <si>
    <t>TAMPA PRÉ FABRICADA DE CONCRETO ARMADO 0,5X0,5X0,07 FCK 30MPA ADPT REF 97734</t>
  </si>
  <si>
    <t>76.31.12</t>
  </si>
  <si>
    <t>TAMPA PRÉ FABRICADA DE CONCRETO ARMADO 0,6X0,6X0,07 FCK 30MPA ADPT REF 97734</t>
  </si>
  <si>
    <t>76.31.13</t>
  </si>
  <si>
    <t>TAMPA PRÉ FABRICADA DE CONCRETO ARMADO 0,8X0,8X0,07 FCK 30MPA ADPT REF 97735</t>
  </si>
  <si>
    <t>76.31.14</t>
  </si>
  <si>
    <t>TAMPA PRÉ FABRICADA DE CONCRETO ARMADO 1,0X1,0X0,07 FCK 30MPA ADPT REF 97735</t>
  </si>
  <si>
    <t>76.31.15</t>
  </si>
  <si>
    <t>TAMPA PRÉ FABRICADA DE CONCRETO ARMADO 1,2X1,2X0,07 FCK 30MPA ADPT REF 97736</t>
  </si>
  <si>
    <t>DIVISORIA EM GRANITO, COM DUAS FACES POLIDAS, TIPO ANDORINHA/ QUARTZ/ CASTELO/ CORUMBA OU OUTROS EQUIVALENTES DA REGIAO, E=  *3,0* CM REF 44476</t>
  </si>
  <si>
    <t>TAMPAO FOFO ARTICULADO, CLASSE D400 CARGA MAX 40 T, REDONDO TAMPA *600 MM, REDE PLUVIAL/ESGOTO REF 6240</t>
  </si>
  <si>
    <t>LADRILHO HIDRAULICO, *20 X 20* CM, E= 2 CM, DADOS, COR NATURAL REF 3731</t>
  </si>
  <si>
    <t>PISO/ REVESTIMENTO EM MARMORE, POLIDO, BRANCO COMUM, FORMATO MAIOR OU IGUAL A 3025 CM2, E = *2* CM REF 4822</t>
  </si>
  <si>
    <t>SOLEIRA EM GRANITO, POLIDO, TIPO ANDORINHA/ QUARTZ/ CASTELO/ CORUMBA OU OUTROS EQUIVALENTES DA REGIAO, L= *15* CM, E=  *2,0* CM REF 20232</t>
  </si>
  <si>
    <t>SACO DE RAFIA PARA ENTULHO, NOVO, LISO (SEM CLICHE), *60 x 90* CM REF 37526</t>
  </si>
  <si>
    <t>LONA PLÁSTICA PRETA - 150 MICRA</t>
  </si>
  <si>
    <t>LONA PLÁSTICA PRETA - 200 MICRA</t>
  </si>
  <si>
    <t>CONCRETO USINADO FCK&gt;=25 MPA - BRITA 0 E 1 - BOMBEÁVEL - SLUMP 100+-20 MM REF 34493</t>
  </si>
  <si>
    <t>CONCRETO USINADO FCK&gt;=30 MPA - BRITA 0 E 1 - BOMBEÁVEL - SLUMP 100+-20 MM REF 34494</t>
  </si>
  <si>
    <t>CONCRETO USINADO BOMBEAVEL FCK&gt;=40 MPA - BRITA 0 E 1 - SLUMP 100+-20 MM REF 34496</t>
  </si>
  <si>
    <t>CONCRETO USINADO FCK&gt;=20 MPA - BOMBEÁVEL - SLUMP 100+-20 MM CONSUMO MÍNIMO 300KG REF 34492</t>
  </si>
  <si>
    <t>CONCRETO USINADO FCK&gt;=20 MPA - BOMBEÁVEL - SLUMP 130+-10 MM CONSUMO MÍNIMO 300KG REF 38404</t>
  </si>
  <si>
    <t>CONCRETO USINADO FCK&gt;=25 MPA - BOMBEÁVEL - SLUMP 130+-30 MM CONSUMO MÍNIMO 280KG REF 38405</t>
  </si>
  <si>
    <t>EXECUÇÃO DE HELICE CONTINUA D= 30 CM</t>
  </si>
  <si>
    <t>EXECUÇÃO DE HELICE CONTINUA D= 50 CM</t>
  </si>
  <si>
    <t>EXECUÇÃO DE HELICE CONTINUA D= 70 CM</t>
  </si>
  <si>
    <t>GRAMA ESMERALDA OU SAO CARLOS OU CURITIBANA, EM PLACAS, SEM PLANTIO REF 3322</t>
  </si>
  <si>
    <t>MUDA DE RASTEIRA/FORRACAO, AMENDOIM RASTEIRO/ONZE HORAS/AZULZINHA/IMPATIENS OU EQUIVALENTE DA REGIAO REF 360</t>
  </si>
  <si>
    <t>TERRA VEGETAL (GRANEL) REF 7253</t>
  </si>
  <si>
    <t>CALCADA PORTUGUESA ASSENTADA REF 4708</t>
  </si>
  <si>
    <t>IMPERM.MANTA ASFAL.PREFABR.TIPO3 NBR9952 SBS E=4MM REF 4015</t>
  </si>
  <si>
    <t>APARELHO DE APOIO DE NEOPRENE FRETADO PARA ESTRUTURAS MOLDADAS NO LOCAL - FORNECIMENTO E INSTALAÇÃO</t>
  </si>
  <si>
    <t>DM³</t>
  </si>
  <si>
    <t>APARELHO DE APOIO DE NEOPRENE FRETADO PARA ESTRUTURAS PRÉ-MOLDADAS - FORNECIMENTO E INSTALAÇÃO</t>
  </si>
  <si>
    <t>APARELHO DE APOIO METÁLICO ELASTOMÉRICO FIXO COM CAPACIDADE DE 1.500 KN - FORNECIMENTO E INSTALAÇÃO</t>
  </si>
  <si>
    <t>APARELHO DE APOIO METÁLICO ELASTOMÉRICO FIXO COM CAPACIDADE DE 10.000 KN - FORNECIMENTO E INSTALAÇÃO</t>
  </si>
  <si>
    <t>APARELHO DE APOIO METÁLICO ELASTOMÉRICO FIXO COM CAPACIDADE DE 2.500 KN - FORNECIMENTO E INSTALAÇÃO</t>
  </si>
  <si>
    <t>APARELHO DE APOIO METÁLICO ELASTOMÉRICO FIXO COM CAPACIDADE DE 4.000 KN - FORNECIMENTO E INSTALAÇÃO</t>
  </si>
  <si>
    <t>APARELHO DE APOIO METÁLICO ELASTOMÉRICO FIXO COM CAPACIDADE DE 5.500 KN - FORNECIMENTO E INSTALAÇÃO</t>
  </si>
  <si>
    <t>APARELHO DE APOIO METÁLICO ELASTOMÉRICO FIXO COM CAPACIDADE DE 7.500 KN - FORNECIMENTO E INSTALAÇÃO</t>
  </si>
  <si>
    <t>APARELHO DE APOIO METÁLICO ELASTOMÉRICO FIXO COM CAPACIDADE DE 700 KN - FORNECIMENTO E INSTALAÇÃO</t>
  </si>
  <si>
    <t>APARELHO DE APOIO METÁLICO ELASTOMÉRICO MULTIDIRECIONAL COM CAPACIDADE DE 1.500 KN - FORNECIMENTO E INSTALAÇÃO</t>
  </si>
  <si>
    <t>APARELHO DE APOIO METÁLICO ELASTOMÉRICO MULTIDIRECIONAL COM CAPACIDADE DE 10.000 KN - FORNECIMENTO E INSTALAÇÃO</t>
  </si>
  <si>
    <t>APARELHO DE APOIO METÁLICO ELASTOMÉRICO MULTIDIRECIONAL COM CAPACIDADE DE 2.500 KN - FORNECIMENTO E INSTALAÇÃO</t>
  </si>
  <si>
    <t>APARELHO DE APOIO METÁLICO ELASTOMÉRICO MULTIDIRECIONAL COM CAPACIDADE DE 4.000 KN - FORNECIMENTO E INSTALAÇÃO</t>
  </si>
  <si>
    <t>APARELHO DE APOIO METÁLICO ELASTOMÉRICO MULTIDIRECIONAL COM CAPACIDADE DE 5.500 KN - FORNECIMENTO E INSTALAÇÃO</t>
  </si>
  <si>
    <t>APARELHO DE APOIO METÁLICO ELASTOMÉRICO MULTIDIRECIONAL COM CAPACIDADE DE 7.500 KN - FORNECIMENTO E INSTALAÇÃO</t>
  </si>
  <si>
    <t>APARELHO DE APOIO METÁLICO ELASTOMÉRICO MULTIDIRECIONAL COM CAPACIDADE DE 700 KN - FORNECIMENTO E INSTALAÇÃO</t>
  </si>
  <si>
    <t>APARELHO DE APOIO METÁLICO ELASTOMÉRICO UNIDIRECIONAL COM CAPACIDADE DE 1.500 KN - FORNECIMENTO E INSTALAÇÃO</t>
  </si>
  <si>
    <t>APARELHO DE APOIO METÁLICO ELASTOMÉRICO UNIDIRECIONAL COM CAPACIDADE DE 10.000 KN - FORNECIMENTO E INSTALAÇÃO</t>
  </si>
  <si>
    <t>APARELHO DE APOIO METÁLICO ELASTOMÉRICO UNIDIRECIONAL COM CAPACIDADE DE 2.500 KN - FORNECIMENTO E INSTALAÇÃO</t>
  </si>
  <si>
    <t>APARELHO DE APOIO METÁLICO ELASTOMÉRICO UNIDIRECIONAL COM CAPACIDADE DE 4.000 KN - FORNECIMENTO E INSTALAÇÃO</t>
  </si>
  <si>
    <t>APARELHO DE APOIO METÁLICO ELASTOMÉRICO UNIDIRECIONAL COM CAPACIDADE DE 5.500 KN - FORNECIMENTO E INSTALAÇÃO</t>
  </si>
  <si>
    <t>APARELHO DE APOIO METÁLICO ELASTOMÉRICO UNIDIRECIONAL COM CAPACIDADE DE 7.500 KN - FORNECIMENTO E INSTALAÇÃO</t>
  </si>
  <si>
    <t>APARELHO DE APOIO METÁLICO ELASTOMÉRICO UNIDIRECIONAL COM CAPACIDADE DE 700 KN - FORNECIMENTO E INSTALAÇÃO</t>
  </si>
  <si>
    <t>APARELHO DE APOIO METÁLICO ESFÉRICO FIXO COM CAPACIDADE DE 1.000 KN - FORNECIMENTO E INSTALAÇÃO</t>
  </si>
  <si>
    <t>APARELHO DE APOIO METÁLICO ESFÉRICO FIXO COM CAPACIDADE DE 1.500 KN - FORNECIMENTO E INSTALAÇÃO</t>
  </si>
  <si>
    <t>APARELHO DE APOIO METÁLICO ESFÉRICO FIXO COM CAPACIDADE DE 10.000 KN - FORNECIMENTO E INSTALAÇÃO</t>
  </si>
  <si>
    <t>APARELHO DE APOIO METÁLICO ESFÉRICO FIXO COM CAPACIDADE DE 2.000 KN - FORNECIMENTO E INSTALAÇÃO</t>
  </si>
  <si>
    <t>APARELHO DE APOIO METÁLICO ESFÉRICO FIXO COM CAPACIDADE DE 2.500 KN - FORNECIMENTO E INSTALAÇÃO</t>
  </si>
  <si>
    <t>APARELHO DE APOIO METÁLICO ESFÉRICO FIXO COM CAPACIDADE DE 3.000 KN - FORNECIMENTO E INSTALAÇÃO</t>
  </si>
  <si>
    <t>APARELHO DE APOIO METÁLICO ESFÉRICO FIXO COM CAPACIDADE DE 3.500 KN - FORNECIMENTO E INSTALAÇÃO</t>
  </si>
  <si>
    <t>APARELHO DE APOIO METÁLICO ESFÉRICO FIXO COM CAPACIDADE DE 4.000 KN - FORNECIMENTO E INSTALAÇÃO</t>
  </si>
  <si>
    <t>APARELHO DE APOIO METÁLICO ESFÉRICO FIXO COM CAPACIDADE DE 4.500 KN - FORNECIMENTO E INSTALAÇÃO</t>
  </si>
  <si>
    <t>APARELHO DE APOIO METÁLICO ESFÉRICO FIXO COM CAPACIDADE DE 5.000 KN - FORNECIMENTO E INSTALAÇÃO</t>
  </si>
  <si>
    <t>APARELHO DE APOIO METÁLICO ESFÉRICO FIXO COM CAPACIDADE DE 5.500 KN - FORNECIMENTO E INSTALAÇÃO</t>
  </si>
  <si>
    <t>APARELHO DE APOIO METÁLICO ESFÉRICO FIXO COM CAPACIDADE DE 6.000 KN - FORNECIMENTO E INSTALAÇÃO</t>
  </si>
  <si>
    <t>APARELHO DE APOIO METÁLICO ESFÉRICO FIXO COM CAPACIDADE DE 6.500 KN - FORNECIMENTO E INSTALAÇÃO</t>
  </si>
  <si>
    <t>APARELHO DE APOIO METÁLICO ESFÉRICO FIXO COM CAPACIDADE DE 7.000 KN - FORNECIMENTO E INSTALAÇÃO</t>
  </si>
  <si>
    <t>APARELHO DE APOIO METÁLICO ESFÉRICO FIXO COM CAPACIDADE DE 7.500 KN - FORNECIMENTO E INSTALAÇÃO</t>
  </si>
  <si>
    <t>APARELHO DE APOIO METÁLICO ESFÉRICO FIXO COM CAPACIDADE DE 8.000 KN - FORNECIMENTO E INSTALAÇÃO</t>
  </si>
  <si>
    <t>APARELHO DE APOIO METÁLICO ESFÉRICO FIXO COM CAPACIDADE DE 8.500 KN - FORNECIMENTO E INSTALAÇÃO</t>
  </si>
  <si>
    <t>APARELHO DE APOIO METÁLICO ESFÉRICO FIXO COM CAPACIDADE DE 9.000 KN - FORNECIMENTO E INSTALAÇÃO</t>
  </si>
  <si>
    <t>APARELHO DE APOIO METÁLICO ESFÉRICO FIXO COM CAPACIDADE DE 9.500 KN - FORNECIMENTO E INSTALAÇÃO</t>
  </si>
  <si>
    <t>APARELHO DE APOIO METÁLICO ESFÉRICO MULTIDIRECIONAL COM CAPACIDADE DE 1.000 KN - FORNECIMENTO E INSTALAÇÃO</t>
  </si>
  <si>
    <t>APARELHO DE APOIO METÁLICO ESFÉRICO MULTIDIRECIONAL COM CAPACIDADE DE 1.500 KN - FORNECIMENTO E INSTALAÇÃO</t>
  </si>
  <si>
    <t>APARELHO DE APOIO METÁLICO ESFÉRICO MULTIDIRECIONAL COM CAPACIDADE DE 10.000 KN - FORNECIMENTO E INSTALAÇÃO</t>
  </si>
  <si>
    <t>APARELHO DE APOIO METÁLICO ESFÉRICO MULTIDIRECIONAL COM CAPACIDADE DE 2.000 KN - FORNECIMENTO E INSTALAÇÃO</t>
  </si>
  <si>
    <t>APARELHO DE APOIO METÁLICO ESFÉRICO MULTIDIRECIONAL COM CAPACIDADE DE 2.500 KN - FORNECIMENTO E INSTALAÇÃO</t>
  </si>
  <si>
    <t>APARELHO DE APOIO METÁLICO ESFÉRICO MULTIDIRECIONAL COM CAPACIDADE DE 3.000 KN - FORNECIMENTO E INSTALAÇÃO</t>
  </si>
  <si>
    <t>APARELHO DE APOIO METÁLICO ESFÉRICO MULTIDIRECIONAL COM CAPACIDADE DE 3.500 KN - FORNECIMENTO E INSTALAÇÃO</t>
  </si>
  <si>
    <t>APARELHO DE APOIO METÁLICO ESFÉRICO MULTIDIRECIONAL COM CAPACIDADE DE 4.000 KN - FORNECIMENTO E INSTALAÇÃO</t>
  </si>
  <si>
    <t>APARELHO DE APOIO METÁLICO ESFÉRICO MULTIDIRECIONAL COM CAPACIDADE DE 4.500 KN - FORNECIMENTO E INSTALAÇÃO</t>
  </si>
  <si>
    <t>APARELHO DE APOIO METÁLICO ESFÉRICO MULTIDIRECIONAL COM CAPACIDADE DE 5.000 KN - FORNECIMENTO E INSTALAÇÃO</t>
  </si>
  <si>
    <t>APARELHO DE APOIO METÁLICO ESFÉRICO MULTIDIRECIONAL COM CAPACIDADE DE 5.500 KN - FORNECIMENTO E INSTALAÇÃO</t>
  </si>
  <si>
    <t>APARELHO DE APOIO METÁLICO ESFÉRICO MULTIDIRECIONAL COM CAPACIDADE DE 6.000 KN - FORNECIMENTO E INSTALAÇÃO</t>
  </si>
  <si>
    <t>APARELHO DE APOIO METÁLICO ESFÉRICO MULTIDIRECIONAL COM CAPACIDADE DE 6.500 KN - FORNECIMENTO E INSTALAÇÃO</t>
  </si>
  <si>
    <t>APARELHO DE APOIO METÁLICO ESFÉRICO MULTIDIRECIONAL COM CAPACIDADE DE 7.000 KN - FORNECIMENTO E INSTALAÇÃO</t>
  </si>
  <si>
    <t>APARELHO DE APOIO METÁLICO ESFÉRICO MULTIDIRECIONAL COM CAPACIDADE DE 7.500 KN - FORNECIMENTO E INSTALAÇÃO</t>
  </si>
  <si>
    <t>APARELHO DE APOIO METÁLICO ESFÉRICO MULTIDIRECIONAL COM CAPACIDADE DE 8.000 KN - FORNECIMENTO E INSTALAÇÃO</t>
  </si>
  <si>
    <t>APARELHO DE APOIO METÁLICO ESFÉRICO MULTIDIRECIONAL COM CAPACIDADE DE 8.500 KN - FORNECIMENTO E INSTALAÇÃO</t>
  </si>
  <si>
    <t>APARELHO DE APOIO METÁLICO ESFÉRICO MULTIDIRECIONAL COM CAPACIDADE DE 9.000 KN - FORNECIMENTO E INSTALAÇÃO</t>
  </si>
  <si>
    <t>APARELHO DE APOIO METÁLICO ESFÉRICO MULTIDIRECIONAL COM CAPACIDADE DE 9.500 KN - FORNECIMENTO E INSTALAÇÃO</t>
  </si>
  <si>
    <t>APARELHO DE APOIO METÁLICO ESFÉRICO UNIDIRECIONAL COM CAPACIDADE DE 1.000 KN - FORNECIMENTO E INSTALAÇÃO</t>
  </si>
  <si>
    <t>APARELHO DE APOIO METÁLICO ESFÉRICO UNIDIRECIONAL COM CAPACIDADE DE 1.500 KN - FORNECIMENTO E INSTALAÇÃO</t>
  </si>
  <si>
    <t>APARELHO DE APOIO METÁLICO ESFÉRICO UNIDIRECIONAL COM CAPACIDADE DE 10.000 KN - FORNECIMENTO E INSTALAÇÃO</t>
  </si>
  <si>
    <t>APARELHO DE APOIO METÁLICO ESFÉRICO UNIDIRECIONAL COM CAPACIDADE DE 2.000 KN - FORNECIMENTO E INSTALAÇÃO</t>
  </si>
  <si>
    <t>APARELHO DE APOIO METÁLICO ESFÉRICO UNIDIRECIONAL COM CAPACIDADE DE 2.500 KN - FORNECIMENTO E INSTALAÇÃO</t>
  </si>
  <si>
    <t>APARELHO DE APOIO METÁLICO ESFÉRICO UNIDIRECIONAL COM CAPACIDADE DE 3.000 KN - FORNECIMENTO E INSTALAÇÃO</t>
  </si>
  <si>
    <t>APARELHO DE APOIO METÁLICO ESFÉRICO UNIDIRECIONAL COM CAPACIDADE DE 3.500 KN - FORNECIMENTO E INSTALAÇÃO</t>
  </si>
  <si>
    <t>APARELHO DE APOIO METÁLICO ESFÉRICO UNIDIRECIONAL COM CAPACIDADE DE 4.000 KN - FORNECIMENTO E INSTALAÇÃO</t>
  </si>
  <si>
    <t>APARELHO DE APOIO METÁLICO ESFÉRICO UNIDIRECIONAL COM CAPACIDADE DE 4.500 KN - FORNECIMENTO E INSTALAÇÃO</t>
  </si>
  <si>
    <t>APARELHO DE APOIO METÁLICO ESFÉRICO UNIDIRECIONAL COM CAPACIDADE DE 5.000 KN - FORNECIMENTO E INSTALAÇÃO</t>
  </si>
  <si>
    <t>APARELHO DE APOIO METÁLICO ESFÉRICO UNIDIRECIONAL COM CAPACIDADE DE 5.500 KN - FORNECIMENTO E INSTALAÇÃO</t>
  </si>
  <si>
    <t>APARELHO DE APOIO METÁLICO ESFÉRICO UNIDIRECIONAL COM CAPACIDADE DE 6.000 KN - FORNECIMENTO E INSTALAÇÃO</t>
  </si>
  <si>
    <t>APARELHO DE APOIO METÁLICO ESFÉRICO UNIDIRECIONAL COM CAPACIDADE DE 6.500 KN - FORNECIMENTO E INSTALAÇÃO</t>
  </si>
  <si>
    <t>APARELHO DE APOIO METÁLICO ESFÉRICO UNIDIRECIONAL COM CAPACIDADE DE 7.000 KN - FORNECIMENTO E INSTALAÇÃO</t>
  </si>
  <si>
    <t>APARELHO DE APOIO METÁLICO ESFÉRICO UNIDIRECIONAL COM CAPACIDADE DE 7.500 KN - FORNECIMENTO E INSTALAÇÃO</t>
  </si>
  <si>
    <t>APARELHO DE APOIO METÁLICO ESFÉRICO UNIDIRECIONAL COM CAPACIDADE DE 8.000 KN - FORNECIMENTO E INSTALAÇÃO</t>
  </si>
  <si>
    <t>APARELHO DE APOIO METÁLICO ESFÉRICO UNIDIRECIONAL COM CAPACIDADE DE 8.500 KN - FORNECIMENTO E INSTALAÇÃO</t>
  </si>
  <si>
    <t>APARELHO DE APOIO METÁLICO ESFÉRICO UNIDIRECIONAL COM CAPACIDADE DE 9.000 KN - FORNECIMENTO E INSTALAÇÃO</t>
  </si>
  <si>
    <t>APARELHO DE APOIO METÁLICO ESFÉRICO UNIDIRECIONAL COM CAPACIDADE DE 9.500 KN - FORNECIMENTO E INSTALAÇÃO</t>
  </si>
  <si>
    <t>JUNTA DE DILATAÇÃO EM ELASTÔMERO E PERFIL VV - L = 20 MM E H = 40 MM - FORNECIMENTO E INSTALAÇÃO</t>
  </si>
  <si>
    <t>JUNTA DE DILATAÇÃO EM ELASTÔMERO E PERFIL VV - L = 25 MM E H = 50 MM - FORNECIMENTO E INSTALAÇÃO</t>
  </si>
  <si>
    <t>JUNTA DE DILATAÇÃO EM ELASTÔMERO E PERFIL VV - L = 35 MM E H = 60 MM - FORNECIMENTO E INSTALAÇÃO</t>
  </si>
  <si>
    <t>JUNTA DE DILATAÇÃO EM ELASTÔMERO E PERFIL VV - L = 40 MM E H = 70 MM - FORNECIMENTO E INSTALAÇÃO</t>
  </si>
  <si>
    <t>JUNTA DE DILATAÇÃO EM ELASTÔMERO E PERFIL VV - L = 50 MM E H = 80 MM - FORNECIMENTO E INSTALAÇÃO</t>
  </si>
  <si>
    <t>JUNTA DE DILATAÇÃO EM PERFIL EXTRUDADO DE BORRACHA VULCANIZADA</t>
  </si>
  <si>
    <t>LÁBIOS POLIMÉRICOS EM JUNTA DE PAVIMENTO DE CONCRETO - L = 20 MM E H = 30 MM - CONFECÇÃO E ASSENTAMENTO</t>
  </si>
  <si>
    <t>ARMAÇÃO EM AÇO CA-25 - FORNECIMENTO, PREPARO E COLOCAÇÃO</t>
  </si>
  <si>
    <t>ARMAÇÃO EM AÇO CA-50 - FORNECIMENTO, PREPARO E COLOCAÇÃO</t>
  </si>
  <si>
    <t>ARMAÇÃO EM AÇO CA-60 - FORNECIMENTO, PREPARO E COLOCAÇÃO</t>
  </si>
  <si>
    <t>CHUMBADOR TIPO ESPERA EM AÇO CA-25 PARA FIXAÇÃO DE ESTRUTURA METÁLICA EM CONCRETO - FORNECIMENTO E INSTALAÇÃO</t>
  </si>
  <si>
    <t>LUVA DE EMENDA COM ROSCA CÔNICA PARA AÇO CA-50 - D = 12,5 MM - FORNECIMENTO E INSTALAÇÃO</t>
  </si>
  <si>
    <t>LUVA DE EMENDA COM ROSCA CÔNICA PARA AÇO CA-50 - D = 16 MM - FORNECIMENTO E INSTALAÇÃO</t>
  </si>
  <si>
    <t>LUVA DE EMENDA COM ROSCA CÔNICA PARA AÇO CA-50 - D = 20 MM - FORNECIMENTO E INSTALAÇÃO</t>
  </si>
  <si>
    <t>LUVA DE EMENDA COM ROSCA CÔNICA PARA AÇO CA-50 - D = 25 MM - FORNECIMENTO E INSTALAÇÃO</t>
  </si>
  <si>
    <t>LUVA DE EMENDA COM ROSCA CÔNICA PARA AÇO CA-50 - D = 32 MM - FORNECIMENTO E INSTALAÇÃO</t>
  </si>
  <si>
    <t>LUVA DE EMENDA PRENSADA PARA AÇO CA-50 - D = 12,5 MM - FORNECIMENTO E INSTALAÇÃO</t>
  </si>
  <si>
    <t>LUVA DE EMENDA PRENSADA PARA AÇO CA-50 - D = 16 MM - FORNECIMENTO E INSTALAÇÃO</t>
  </si>
  <si>
    <t>LUVA DE EMENDA PRENSADA PARA AÇO CA-50 - D = 20 MM - FORNECIMENTO E INSTALAÇÃO</t>
  </si>
  <si>
    <t>LUVA DE EMENDA PRENSADA PARA AÇO CA-50 - D = 25 MM - FORNECIMENTO E INSTALAÇÃO</t>
  </si>
  <si>
    <t>LUVA DE EMENDA PRENSADA PARA AÇO CA-50 - D = 32 MM - FORNECIMENTO E INSTALAÇÃO</t>
  </si>
  <si>
    <t>TELA DE AÇO ELETROSSOLDADA - FORNECIMENTO, PREPARO E COLOCAÇÃO</t>
  </si>
  <si>
    <t>TRELIÇA NERVURADA TRÊS BARRAS LONGITUDINAIS INTERLIGADAS POR DUAS DIAGONAIS SINUSOIDAL - FORNECIMENTO E INSTALAÇÃO</t>
  </si>
  <si>
    <t>ARCO METÁLICO GALVANIZADO TIPO MP 152S - ARCO ALTO - VÃO = 10,08 M E ALTURA = 6,12 M - ATERRO RODOVIÁRIO MÍNIMO = 0,90 M E MÁXIMO = 5,00 M - AREIA E BRITA COMERCIAIS</t>
  </si>
  <si>
    <t>ARCO METÁLICO GALVANIZADO TIPO MP 152S - ARCO ALTO - VÃO = 10,08 M E ALTURA = 6,12 M - ATERRO RODOVIÁRIO MÍNIMO = 0,90 M E MÁXIMO = 5,00 M - AREIA EXTRAÍDA E BRITA PRODUZIDA</t>
  </si>
  <si>
    <t>ARCO METÁLICO GALVANIZADO TIPO MP 152S - ARCO ALTO - VÃO = 10,31 M E ALTURA = 6,17 M - ATERRO RODOVIÁRIO MÍNIMO = 0,90 M E MÁXIMO = 4,90 M - AREIA E BRITA COMERCIAIS</t>
  </si>
  <si>
    <t>ARCO METÁLICO GALVANIZADO TIPO MP 152S - ARCO ALTO - VÃO = 10,31 M E ALTURA = 6,17 M - ATERRO RODOVIÁRIO MÍNIMO = 0,90 M E MÁXIMO = 4,90 M - AREIA EXTRAÍDA E BRITA PRODUZIDA</t>
  </si>
  <si>
    <t>ARCO METÁLICO GALVANIZADO TIPO MP 152S - ARCO ALTO - VÃO = 10,36 M E ALTURA = 5,38 M - ATERRO RODOVIÁRIO MÍNIMO = 1,20 M E MÁXIMO = 3,60 M - AREIA E BRITA COMERCIAIS</t>
  </si>
  <si>
    <t>ARCO METÁLICO GALVANIZADO TIPO MP 152S - ARCO ALTO - VÃO = 10,36 M E ALTURA = 5,38 M - ATERRO RODOVIÁRIO MÍNIMO = 1,20 M E MÁXIMO = 3,60 M - AREIA EXTRAÍDA E BRITA PRODUZIDA</t>
  </si>
  <si>
    <t>ARCO METÁLICO GALVANIZADO TIPO MP 152S - ARCO ALTO - VÃO = 10,54 M E ALTURA = 6,05 M - ATERRO RODOVIÁRIO MÍNIMO = 1,20 M E MÁXIMO = 4,20 M - AREIA E BRITA COMERCIAIS</t>
  </si>
  <si>
    <t>ARCO METÁLICO GALVANIZADO TIPO MP 152S - ARCO ALTO - VÃO = 10,54 M E ALTURA = 6,05 M - ATERRO RODOVIÁRIO MÍNIMO = 1,20 M E MÁXIMO = 4,20 M - AREIA EXTRAÍDA E BRITA PRODUZIDA</t>
  </si>
  <si>
    <t>ARCO METÁLICO GALVANIZADO TIPO MP 152S - ARCO ALTO - VÃO = 10,57 M E ALTURA = 5,41 M - ATERRO RODOVIÁRIO MÍNIMO = 1,20 M E MÁXIMO = 4,10 M - AREIA E BRITA COMERCIAIS</t>
  </si>
  <si>
    <t>ARCO METÁLICO GALVANIZADO TIPO MP 152S - ARCO ALTO - VÃO = 10,57 M E ALTURA = 5,41 M - ATERRO RODOVIÁRIO MÍNIMO = 1,20 M E MÁXIMO = 4,10 M - AREIA EXTRAÍDA E BRITA PRODUZIDA</t>
  </si>
  <si>
    <t>ARCO METÁLICO GALVANIZADO TIPO MP 152S - ARCO ALTO - VÃO = 10,74 M E ALTURA = 6,48 M - ATERRO RODOVIÁRIO MÍNIMO = 1,20 M E MÁXIMO = 4,70 M - AREIA E BRITA COMERCIAIS</t>
  </si>
  <si>
    <t>ARCO METÁLICO GALVANIZADO TIPO MP 152S - ARCO ALTO - VÃO = 10,74 M E ALTURA = 6,48 M - ATERRO RODOVIÁRIO MÍNIMO = 1,20 M E MÁXIMO = 4,70 M - AREIA EXTRAÍDA E BRITA PRODUZIDA</t>
  </si>
  <si>
    <t>ARCO METÁLICO GALVANIZADO TIPO MP 152S - ARCO ALTO - VÃO = 10,77 M E ALTURA = 6,10 M - ATERRO RODOVIÁRIO MÍNIMO = 1,20 M E MÁXIMO = 4,70 M - AREIA E BRITA COMERCIAIS</t>
  </si>
  <si>
    <t>ARCO METÁLICO GALVANIZADO TIPO MP 152S - ARCO ALTO - VÃO = 10,77 M E ALTURA = 6,10 M - ATERRO RODOVIÁRIO MÍNIMO = 1,20 M E MÁXIMO = 4,70 M - AREIA EXTRAÍDA E BRITA PRODUZIDA</t>
  </si>
  <si>
    <t>ARCO METÁLICO GALVANIZADO TIPO MP 152S - ARCO ALTO - VÃO = 10,97 M E ALTURA = 6,53 M - ATERRO RODOVIÁRIO MÍNIMO = 1,20 M E MÁXIMO = 4,70 M - AREIA E BRITA COMERCIAIS</t>
  </si>
  <si>
    <t>ARCO METÁLICO GALVANIZADO TIPO MP 152S - ARCO ALTO - VÃO = 10,97 M E ALTURA = 6,53 M - ATERRO RODOVIÁRIO MÍNIMO = 1,20 M E MÁXIMO = 4,70 M - AREIA EXTRAÍDA E BRITA PRODUZIDA</t>
  </si>
  <si>
    <t>ARCO METÁLICO GALVANIZADO TIPO MP 152S - ARCO ALTO - VÃO = 11,35 M E ALTURA = 7,12 M - ATERRO RODOVIÁRIO MÍNIMO = 1,20 M E MÁXIMO = 4,70 M - AREIA E BRITA COMERCIAIS</t>
  </si>
  <si>
    <t>ARCO METÁLICO GALVANIZADO TIPO MP 152S - ARCO ALTO - VÃO = 11,35 M E ALTURA = 7,12 M - ATERRO RODOVIÁRIO MÍNIMO = 1,20 M E MÁXIMO = 4,70 M - AREIA EXTRAÍDA E BRITA PRODUZIDA</t>
  </si>
  <si>
    <t>ARCO METÁLICO GALVANIZADO TIPO MP 152S - ARCO ALTO - VÃO = 11,58 M E ALTURA = 7,16 M - ATERRO RODOVIÁRIO MÍNIMO = 1,20 M E MÁXIMO = 6,40 M - AREIA E BRITA COMERCIAIS</t>
  </si>
  <si>
    <t>ARCO METÁLICO GALVANIZADO TIPO MP 152S - ARCO ALTO - VÃO = 11,58 M E ALTURA = 7,16 M - ATERRO RODOVIÁRIO MÍNIMO = 1,20 M E MÁXIMO = 6,40 M - AREIA EXTRAÍDA E BRITA PRODUZIDA</t>
  </si>
  <si>
    <t>ARCO METÁLICO GALVANIZADO TIPO MP 152S - ARCO ALTO - VÃO = 6,12 M E ALTURA = 2,77 M - ATERRO RODOVIÁRIO MÍNIMO = 0,75 M E MÁXIMO = 5,40 M - AREIA E BRITA COMERCIAIS</t>
  </si>
  <si>
    <t>ARCO METÁLICO GALVANIZADO TIPO MP 152S - ARCO ALTO - VÃO = 6,12 M E ALTURA = 2,77 M - ATERRO RODOVIÁRIO MÍNIMO = 0,75 M E MÁXIMO = 5,40 M - AREIA EXTRAÍDA E BRITA PRODUZIDA</t>
  </si>
  <si>
    <t>ARCO METÁLICO GALVANIZADO TIPO MP 152S - ARCO ALTO - VÃO = 6,30 M E ALTURA = 3,68 M - ATERRO RODOVIÁRIO MÍNIMO = 0,75 M E MÁXIMO = 7,50 M - AREIA E BRITA COMERCIAIS</t>
  </si>
  <si>
    <t>ARCO METÁLICO GALVANIZADO TIPO MP 152S - ARCO ALTO - VÃO = 6,30 M E ALTURA = 3,68 M - ATERRO RODOVIÁRIO MÍNIMO = 0,75 M E MÁXIMO = 7,50 M - AREIA EXTRAÍDA E BRITA PRODUZIDA</t>
  </si>
  <si>
    <t>ARCO METÁLICO GALVANIZADO TIPO MP 152S - ARCO ALTO - VÃO = 6,55 M E ALTURA = 3,56 M - ATERRO RODOVIÁRIO MÍNIMO = 0,75 M E MÁXIMO = 4,9 M - AREIA EXTRAÍDA E BRITA PRODUZIDA</t>
  </si>
  <si>
    <t>ARCO METÁLICO GALVANIZADO TIPO MP 152S - ARCO ALTO - VÃO = 6,55 M E ALTURA = 3,56 M - ATERRO RODOVIÁRIO MÍNIMO = 0,75 M E MÁXIMO = 4,90 M - AREIA E BRITA COMERCIAIS</t>
  </si>
  <si>
    <t>ARCO METÁLICO GALVANIZADO TIPO MP 152S - ARCO ALTO - VÃO = 6,78 M E ALTURA = 3,61 M - ATERRO RODOVIÁRIO MÍNIMO = 0,75 M E MÁXIMO = 4,80 M - AREIA E BRITA COMERCIAIS</t>
  </si>
  <si>
    <t>ARCO METÁLICO GALVANIZADO TIPO MP 152S - ARCO ALTO - VÃO = 6,78 M E ALTURA = 3,61 M - ATERRO RODOVIÁRIO MÍNIMO = 0,75 M E MÁXIMO = 4,80 M - AREIA EXTRAÍDA E BRITA PRODUZIDA</t>
  </si>
  <si>
    <t>ARCO METÁLICO GALVANIZADO TIPO MP 152S - ARCO ALTO - VÃO = 6,96 M E ALTURA = 4,42 M - ATERRO RODOVIÁRIO MÍNIMO = 0,75 M E MÁXIMO = 8,10 M - AREIA E BRITA COMERCIAIS</t>
  </si>
  <si>
    <t>ARCO METÁLICO GALVANIZADO TIPO MP 152S - ARCO ALTO - VÃO = 6,96 M E ALTURA = 4,42 M - ATERRO RODOVIÁRIO MÍNIMO = 0,75 M E MÁXIMO = 8,10 M - AREIA EXTRAÍDA E BRITA PRODUZIDA</t>
  </si>
  <si>
    <t>ARCO METÁLICO GALVANIZADO TIPO MP 152S - ARCO ALTO - VÃO = 6,99 M E ALTURA = 4,27 M - ATERRO RODOVIÁRIO MÍNIMO = 0,75 M E MÁXIMO = 5,70 M - AREIA E BRITA COMERCIAIS</t>
  </si>
  <si>
    <t>ARCO METÁLICO GALVANIZADO TIPO MP 152S - ARCO ALTO - VÃO = 6,99 M E ALTURA = 4,27 M - ATERRO RODOVIÁRIO MÍNIMO = 0,75 M E MÁXIMO = 5,70 M - AREIA EXTRAÍDA E BRITA PRODUZIDA</t>
  </si>
  <si>
    <t>ARCO METÁLICO GALVANIZADO TIPO MP 152S - ARCO ALTO - VÃO = 7,01 M E ALTURA = 3,63 M - ATERRO RODOVIÁRIO MÍNIMO = 0,75 M E MÁXIMO = 4,60 M - AREIA E BRITA COMERCIAIS</t>
  </si>
  <si>
    <t>ARCO METÁLICO GALVANIZADO TIPO MP 152S - ARCO ALTO - VÃO = 7,01 M E ALTURA = 3,63 M - ATERRO RODOVIÁRIO MÍNIMO = 0,75 M E MÁXIMO = 4,60 M - AREIA EXTRAÍDA E BRITA PRODUZIDA</t>
  </si>
  <si>
    <t>ARCO METÁLICO GALVANIZADO TIPO MP 152S - ARCO ALTO - VÃO = 7,24 M E ALTURA = 3,68 M - ATERRO RODOVIÁRIO MÍNIMO = 0,90 M E MÁXIMO = 4,4 M - AREIA E BRITA COMERCIAIS</t>
  </si>
  <si>
    <t>ARCO METÁLICO GALVANIZADO TIPO MP 152S - ARCO ALTO - VÃO = 7,24 M E ALTURA = 3,68 M - ATERRO RODOVIÁRIO MÍNIMO = 0,90 M E MÁXIMO = 4,40 M - AREIA EXTRAÍDA E BRITA PRODUZIDA</t>
  </si>
  <si>
    <t>ARCO METÁLICO GALVANIZADO TIPO MP 152S - ARCO ALTO - VÃO = 7,42 M E ALTURA = 4,52 M - ATERRO RODOVIÁRIO MÍNIMO = 0,90 M E MÁXIMO = 6,40 M - AREIA E BRITA COMERCIAIS</t>
  </si>
  <si>
    <t>ARCO METÁLICO GALVANIZADO TIPO MP 152S - ARCO ALTO - VÃO = 7,42 M E ALTURA = 4,52 M - ATERRO RODOVIÁRIO MÍNIMO = 0,90 M E MÁXIMO = 6,40 M - AREIA EXTRAÍDA E BRITA PRODUZIDA</t>
  </si>
  <si>
    <t>ARCO METÁLICO GALVANIZADO TIPO MP 152S - ARCO ALTO - VÃO = 7,47 M E ALTURA = 4,19 M - ATERRO RODOVIÁRIO MÍNIMO = 0,90 M E MÁXIMO = 4,30 M - AREIA E BRITA COMERCIAIS</t>
  </si>
  <si>
    <t>ARCO METÁLICO GALVANIZADO TIPO MP 152S - ARCO ALTO - VÃO = 7,47 M E ALTURA = 4,19 M - ATERRO RODOVIÁRIO MÍNIMO = 0,90 M E MÁXIMO = 4,30 M - AREIA EXTRAÍDA E BRITA PRODUZIDA</t>
  </si>
  <si>
    <t>ARCO METÁLICO GALVANIZADO TIPO MP 152S - ARCO ALTO - VÃO = 7,67 M E ALTURA = 3,99 M - ATERRO RODOVIÁRIO MÍNIMO = 0,90 M E MÁXIMO = 4,10 M - AREIA E BRITA COMERCIAIS</t>
  </si>
  <si>
    <t>ARCO METÁLICO GALVANIZADO TIPO MP 152S - ARCO ALTO - VÃO = 7,67 M E ALTURA = 3,99 M - ATERRO RODOVIÁRIO MÍNIMO = 0,90 M E MÁXIMO = 4,10 M - AREIA EXTRAÍDA E BRITA PRODUZIDA</t>
  </si>
  <si>
    <t>ARCO METÁLICO GALVANIZADO TIPO MP 152S - ARCO ALTO - VÃO = 7,85 M E ALTURA = 4,60 M - ATERRO RODOVIÁRIO MÍNIMO = 0,90 M E MÁXIMO = 6,00 M - AREIA E BRITA COMERCIAIS</t>
  </si>
  <si>
    <t>ARCO METÁLICO GALVANIZADO TIPO MP 152S - ARCO ALTO - VÃO = 7,85 M E ALTURA = 4,60 M - ATERRO RODOVIÁRIO MÍNIMO = 0,90 M E MÁXIMO = 6,00 M - AREIA EXTRAÍDA E BRITA PRODUZIDA</t>
  </si>
  <si>
    <t>ARCO METÁLICO GALVANIZADO TIPO MP 152S - ARCO ALTO - VÃO = 7,90 M E ALTURA = 4,04 M - ATERRO RODOVIÁRIO MÍNIMO = 0,90 M E MÁXIMO = 4,00 M - AREIA E BRITA COMERCIAIS</t>
  </si>
  <si>
    <t>ARCO METÁLICO GALVANIZADO TIPO MP 152S - ARCO ALTO - VÃO = 7,90 M E ALTURA = 4,04 M - ATERRO RODOVIÁRIO MÍNIMO = 0,90 M E MÁXIMO = 4,00 M - AREIA EXTRAÍDA E BRITA PRODUZIDA</t>
  </si>
  <si>
    <t>ARCO METÁLICO GALVANIZADO TIPO MP 152S - ARCO ALTO - VÃO = 8,08 M E ALTURA = 4,65 M - ATERRO RODOVIÁRIO MÍNIMO = 0,90 M E MÁXIMO = 5,80 M - AREIA E BRITA COMERCIAIS</t>
  </si>
  <si>
    <t>ARCO METÁLICO GALVANIZADO TIPO MP 152S - ARCO ALTO - VÃO = 8,08 M E ALTURA = 4,65 M - ATERRO RODOVIÁRIO MÍNIMO = 0,90 M E MÁXIMO = 5,80 M - AREIA EXTRAÍDA E BRITA PRODUZIDA</t>
  </si>
  <si>
    <t>ARCO METÁLICO GALVANIZADO TIPO MP 152S - ARCO ALTO - VÃO = 8,31 M E ALTURA = 4,70 M - ATERRO RODOVIÁRIO MÍNIMO = 0,90 M E MÁXIMO = 5,60 M - AREIA E BRITA COMERCIAIS</t>
  </si>
  <si>
    <t>ARCO METÁLICO GALVANIZADO TIPO MP 152S - ARCO ALTO - VÃO = 8,31 M E ALTURA = 4,70 M - ATERRO RODOVIÁRIO MÍNIMO = 0,90 M E MÁXIMO = 5,60 M - AREIA EXTRAÍDA E BRITA PRODUZIDA</t>
  </si>
  <si>
    <t>ARCO METÁLICO GALVANIZADO TIPO MP 152S - ARCO ALTO - VÃO = 8,36 M E ALTURA = 4,11 M - ATERRO RODOVIÁRIO MÍNIMO = 0,90 M E MÁXIMO = 3,70 M - AREIA E BRITA COMERCIAIS</t>
  </si>
  <si>
    <t>ARCO METÁLICO GALVANIZADO TIPO MP 152S - ARCO ALTO - VÃO = 8,36 M E ALTURA = 4,11 M - ATERRO RODOVIÁRIO MÍNIMO = 0,90 M E MÁXIMO = 3,70 M - AREIA EXTRAÍDA E BRITA PRODUZIDA</t>
  </si>
  <si>
    <t>ARCO METÁLICO GALVANIZADO TIPO MP 152S - ARCO ALTO - VÃO = 8,59 M E ALTURA = 4,39 M - ATERRO RODOVIÁRIO MÍNIMO = 0,90 M E MÁXIMO = 3,60 M - AREIA E BRITA COMERCIAIS</t>
  </si>
  <si>
    <t>ARCO METÁLICO GALVANIZADO TIPO MP 152S - ARCO ALTO - VÃO = 8,59 M E ALTURA = 4,39 M - ATERRO RODOVIÁRIO MÍNIMO = 0,90 M E MÁXIMO = 3,60 M - AREIA EXTRAÍDA E BRITA PRODUZIDA</t>
  </si>
  <si>
    <t>ARCO METÁLICO GALVANIZADO TIPO MP 152S - ARCO ALTO - VÃO = 8,97 M E ALTURA = 5,00 M - ATERRO RODOVIÁRIO MÍNIMO = 0,90 M E MÁXIMO = 5,80 M - AREIA E BRITA COMERCIAIS</t>
  </si>
  <si>
    <t>ARCO METÁLICO GALVANIZADO TIPO MP 152S - ARCO ALTO - VÃO = 8,97 M E ALTURA = 5,00 M - ATERRO RODOVIÁRIO MÍNIMO = 0,90 M E MÁXIMO = 5,80 M - AREIA EXTRAÍDA E BRITA PRODUZIDA</t>
  </si>
  <si>
    <t>ARCO METÁLICO GALVANIZADO TIPO MP 152S - ARCO ALTO - VÃO = 9,17 M E ALTURA = 5,49 M - ATERRO RODOVIÁRIO MÍNIMO = 0,90 M E MÁXIMO = 5,60 M - AREIA E BRITA COMERCIAIS</t>
  </si>
  <si>
    <t>ARCO METÁLICO GALVANIZADO TIPO MP 152S - ARCO ALTO - VÃO = 9,17 M E ALTURA = 5,49 M - ATERRO RODOVIÁRIO MÍNIMO = 0,90 M E MÁXIMO = 5,60 M - AREIA EXTRAÍDA E BRITA PRODUZIDA</t>
  </si>
  <si>
    <t>ARCO METÁLICO GALVANIZADO TIPO MP 152S - ARCO ALTO - VÃO = 9,22 M E ALTURA = 4,70 M - ATERRO RODOVIÁRIO MÍNIMO = 0,90 M E MÁXIMO = 4,10 M - AREIA E BRITA COMERCIAIS</t>
  </si>
  <si>
    <t>ARCO METÁLICO GALVANIZADO TIPO MP 152S - ARCO ALTO - VÃO = 9,22 M E ALTURA = 4,70 M - ATERRO RODOVIÁRIO MÍNIMO = 0,90 M E MÁXIMO = 4,10 M - AREIA EXTRAÍDA E BRITA PRODUZIDA</t>
  </si>
  <si>
    <t>ARCO METÁLICO GALVANIZADO TIPO MP 152S - ARCO ALTO - VÃO = 9,45 M E ALTURA = 4,75 M - ATERRO RODOVIÁRIO MÍNIMO = 0,90 M E MÁXIMO = 4,00 M - AREIA E BRITA COMERCIAIS</t>
  </si>
  <si>
    <t>ARCO METÁLICO GALVANIZADO TIPO MP 152S - ARCO ALTO - VÃO = 9,45 M E ALTURA = 4,75 M - ATERRO RODOVIÁRIO MÍNIMO = 0,90 M E MÁXIMO = 4,00 M - AREIA EXTRAÍDA E BRITA PRODUZIDA</t>
  </si>
  <si>
    <t>ARCO METÁLICO GALVANIZADO TIPO MP 152S - ARCO ALTO - VÃO = 9,63 M E ALTURA = 5,59 M - ATERRO RODOVIÁRIO MÍNIMO = 0,90 M E MÁXIMO = 5,30 M - AREIA E BRITA COMERCIAIS</t>
  </si>
  <si>
    <t>ARCO METÁLICO GALVANIZADO TIPO MP 152S - ARCO ALTO - VÃO = 9,63 M E ALTURA = 5,59 M - ATERRO RODOVIÁRIO MÍNIMO = 0,90 M E MÁXIMO = 5,30 M - AREIA EXTRAÍDA E BRITA PRODUZIDA</t>
  </si>
  <si>
    <t>ARCO METÁLICO GALVANIZADO TIPO MP 152S - ARCO ALTO - VÃO = 9,65 M E ALTURA = 5,41 M - ATERRO RODOVIÁRIO MÍNIMO = 0,90 M E MÁXIMO = 4,70 M - AREIA E BRITA COMERCIAIS</t>
  </si>
  <si>
    <t>ARCO METÁLICO GALVANIZADO TIPO MP 152S - ARCO ALTO - VÃO = 9,65 M E ALTURA = 5,41 M - ATERRO RODOVIÁRIO MÍNIMO = 0,90 M E MÁXIMO = 4,70 M - AREIA EXTRAÍDA E BRITA PRODUZIDA</t>
  </si>
  <si>
    <t>ARCO METÁLICO GALVANIZADO TIPO MP 152S - ARCO ALTO - VÃO = 9,68 M E ALTURA = 5,23 M - ATERRO RODOVIÁRIO MÍNIMO = 0,90 M E MÁXIMO = 3,90 M - AREIA E BRITA COMERCIAIS</t>
  </si>
  <si>
    <t>ARCO METÁLICO GALVANIZADO TIPO MP 152S - ARCO ALTO - VÃO = 9,68 M E ALTURA = 5,23 M - ATERRO RODOVIÁRIO MÍNIMO = 0,90 M E MÁXIMO = 3,90 M - AREIA EXTRAÍDA E BRITA PRODUZIDA</t>
  </si>
  <si>
    <t>ARCO METÁLICO GALVANIZADO TIPO MP 152S - ARCO ALTO - VÃO = 9,86 M E ALTURA = 6,07 M - ATERRO RODOVIÁRIO MÍNIMO = 0,90 M E MÁXIMO = 5,20 M - AREIA E BRITA COMERCIAIS</t>
  </si>
  <si>
    <t>ARCO METÁLICO GALVANIZADO TIPO MP 152S - ARCO ALTO - VÃO = 9,86 M E ALTURA = 6,07 M - ATERRO RODOVIÁRIO MÍNIMO = 0,90 M E MÁXIMO = 5,20 M - AREIA EXTRAÍDA E BRITA PRODUZIDA</t>
  </si>
  <si>
    <t>ARCO METÁLICO GALVANIZADO TIPO MP 152S - ARCO ALTO - VÃO = 9,91 M E ALTURA = 5,28 M - ATERRO RODOVIÁRIO MÍNIMO = 0,90 M E MÁXIMO = 3,80 M - AREIA E BRITA COMERCIAIS</t>
  </si>
  <si>
    <t>ARCO METÁLICO GALVANIZADO TIPO MP 152S - ARCO ALTO - VÃO = 9,91 M E ALTURA = 5,28 M - ATERRO RODOVIÁRIO MÍNIMO = 0,90 M E MÁXIMO = 3,80 M - AREIA EXTRAÍDA E BRITA PRODUZIDA</t>
  </si>
  <si>
    <t>ARCO METÁLICO GALVANIZADO TIPO MP 152S - OVOIDE - VÃO = 7,21 M E ALTURA = 7,82 M - ATERRO RODOVIÁRIO MÍNIMO = 0,75 M E MÁXIMO = 6,70 M - AREIA E BRITA COMERCIAIS</t>
  </si>
  <si>
    <t>ARCO METÁLICO GALVANIZADO TIPO MP 152S - OVOIDE - VÃO = 7,21 M E ALTURA = 7,82 M - ATERRO RODOVIÁRIO MÍNIMO = 0,75 M E MÁXIMO = 6,70 M - AREIA EXTRAÍDA E BRITA PRODUZIDA</t>
  </si>
  <si>
    <t>ARCO METÁLICO GALVANIZADO TIPO MP 152S - OVOIDE - VÃO = 7,31 M E ALTURA = 7,87 M - ATERRO RODOVIÁRIO MÍNIMO = 0,90 M E MÁXIMO = 6,80 M - AREIA E BRITA COMERCIAIS</t>
  </si>
  <si>
    <t>ARCO METÁLICO GALVANIZADO TIPO MP 152S - OVOIDE - VÃO = 7,31 M E ALTURA = 7,87 M - ATERRO RODOVIÁRIO MÍNIMO = 0,90 M E MÁXIMO = 6,80 M - AREIA EXTRAÍDA E BRITA PRODUZIDA</t>
  </si>
  <si>
    <t>ARCO METÁLICO GALVANIZADO TIPO MP 152S - OVOIDE - VÃO = 7,57 M E ALTURA = 8,44 M - ATERRO RODOVIÁRIO MÍNIMO = 0,90 M E MÁXIMO = 5,60 M - AREIA E BRITA COMERCIAIS</t>
  </si>
  <si>
    <t>ARCO METÁLICO GALVANIZADO TIPO MP 152S - OVOIDE - VÃO = 7,57 M E ALTURA = 8,44 M - ATERRO RODOVIÁRIO MÍNIMO = 0,90 M E MÁXIMO = 5,60 M - AREIA EXTRAÍDA E BRITA PRODUZIDA</t>
  </si>
  <si>
    <t>ARCO METÁLICO GALVANIZADO TIPO MP 152S - OVOIDE - VÃO = 7,77 M E ALTURA = 7,90 M - ATERRO RODOVIÁRIO MÍNIMO = 0,90 M E MÁXIMO = 6,80 M - AREIA E BRITA COMERCIAIS</t>
  </si>
  <si>
    <t>ARCO METÁLICO GALVANIZADO TIPO MP 152S - OVOIDE - VÃO = 7,77 M E ALTURA = 7,90 M - ATERRO RODOVIÁRIO MÍNIMO = 0,90 M E MÁXIMO = 6,80 M - AREIA EXTRAÍDA E BRITA PRODUZIDA</t>
  </si>
  <si>
    <t>ARCO METÁLICO GALVANIZADO TIPO MP 152S - OVOIDE - VÃO = 8,13 M E ALTURA = 8,01 M - ATERRO RODOVIÁRIO MÍNIMO = 0,90 M E MÁXIMO = 3,50 M - AREIA E BRITA COMERCIAIS</t>
  </si>
  <si>
    <t>ARCO METÁLICO GALVANIZADO TIPO MP 152S - OVOIDE - VÃO = 8,13 M E ALTURA = 8,01 M - ATERRO RODOVIÁRIO MÍNIMO = 0,90 M E MÁXIMO = 3,50 M - AREIA EXTRAÍDA E BRITA PRODUZIDA</t>
  </si>
  <si>
    <t>ARCO METÁLICO GALVANIZADO TIPO MP 152S - OVOIDE - VÃO = 8,36 M E ALTURA = 8,23 M - ATERRO RODOVIÁRIO MÍNIMO = 0,90 M E MÁXIMO = 4,30 M - AREIA E BRITA COMERCIAIS</t>
  </si>
  <si>
    <t>ARCO METÁLICO GALVANIZADO TIPO MP 152S - OVOIDE - VÃO = 8,36 M E ALTURA = 8,23 M - ATERRO RODOVIÁRIO MÍNIMO = 0,90 M E MÁXIMO = 4,30 M - AREIA EXTRAÍDA E BRITA PRODUZIDA</t>
  </si>
  <si>
    <t>ARCO METÁLICO GALVANIZADO TIPO MP 152S - OVOIDE - VÃO = 8,56 M E ALTURA = 8,48 M - ATERRO RODOVIÁRIO MÍNIMO = 0,90 M E MÁXIMO = 5,30 M - AREIA E BRITA COMERCIAIS</t>
  </si>
  <si>
    <t>ARCO METÁLICO GALVANIZADO TIPO MP 152S - OVOIDE - VÃO = 8,56 M E ALTURA = 8,48 M - ATERRO RODOVIÁRIO MÍNIMO = 0,90 M E MÁXIMO = 5,30 M - AREIA EXTRAÍDA E BRITA PRODUZIDA</t>
  </si>
  <si>
    <t>ARCO METÁLICO GALVANIZADO TIPO MP 152S - OVOIDE - VÃO = 8,71 M E ALTURA = 9,32 M - ATERRO RODOVIÁRIO MÍNIMO = 0,90 M E MÁXIMO = 6,00 M - AREIA E BRITA COMERCIAIS</t>
  </si>
  <si>
    <t>ARCO METÁLICO GALVANIZADO TIPO MP 152S - OVOIDE - VÃO = 8,71 M E ALTURA = 9,32 M - ATERRO RODOVIÁRIO MÍNIMO = 0,90 M E MÁXIMO = 6,00 M - AREIA EXTRAÍDA E BRITA PRODUZIDA</t>
  </si>
  <si>
    <t>ARCO METÁLICO GALVANIZADO TIPO MP 152S - OVOIDE - VÃO = 9,15 M E ALTURA = 9,04 M - ATERRO RODOVIÁRIO MÍNIMO = 0,90 M E MÁXIMO = 4,70 M - AREIA E BRITA COMERCIAIS</t>
  </si>
  <si>
    <t>ARCO METÁLICO GALVANIZADO TIPO MP 152S - OVOIDE - VÃO = 9,15 M E ALTURA = 9,04 M - ATERRO RODOVIÁRIO MÍNIMO = 0,90 M E MÁXIMO = 4,70 M - AREIA EXTRAÍDA E BRITA PRODUZIDA</t>
  </si>
  <si>
    <t>ARCO METÁLICO GALVANIZADO TIPO MP 152S - OVOIDE - VÃO = 9,15 M E ALTURA = 9,50 M - ATERRO RODOVIÁRIO MÍNIMO = 0,90 M E MÁXIMO = 5,70 M - AREIA E BRITA COMERCIAIS</t>
  </si>
  <si>
    <t>ARCO METÁLICO GALVANIZADO TIPO MP 152S - OVOIDE - VÃO = 9,15 M E ALTURA = 9,50 M - ATERRO RODOVIÁRIO MÍNIMO = 0,90 M E MÁXIMO = 5,70 M - AREIA EXTRAÍDA E BRITA PRODUZIDA</t>
  </si>
  <si>
    <t>ARGAMASSA DE SOLO-CIMENTO COM 10% DE CIMENTO E MATERIAL DE JAZIDA - PREPARO E INJEÇÃO EM TUNNEL LINER</t>
  </si>
  <si>
    <t>M³</t>
  </si>
  <si>
    <t>BUEIRO METÁLICO COM CHAPAS MÚLTIPLAS MP 100 COM REVESTIMENTO EM EPÓXI - D = 0,60 M - BRITA COMERCIAL</t>
  </si>
  <si>
    <t>BUEIRO METÁLICO COM CHAPAS MÚLTIPLAS MP 100 COM REVESTIMENTO EM EPÓXI - D = 0,60 M - BRITA PRODUZIDA</t>
  </si>
  <si>
    <t>BUEIRO METÁLICO COM CHAPAS MÚLTIPLAS MP 100 COM REVESTIMENTO EM EPÓXI - D = 0,70 M - BRITA COMERCIAL</t>
  </si>
  <si>
    <t>BUEIRO METÁLICO COM CHAPAS MÚLTIPLAS MP 100 COM REVESTIMENTO EM EPÓXI - D = 0,70 M - BRITA PRODUZIDA</t>
  </si>
  <si>
    <t>BUEIRO METÁLICO COM CHAPAS MÚLTIPLAS MP 100 COM REVESTIMENTO EM EPÓXI - D = 0,80 M - BRITA COMERCIAL</t>
  </si>
  <si>
    <t>BUEIRO METÁLICO COM CHAPAS MÚLTIPLAS MP 100 COM REVESTIMENTO EM EPÓXI - D = 0,80 M - BRITA PRODUZIDA</t>
  </si>
  <si>
    <t>BUEIRO METÁLICO COM CHAPAS MÚLTIPLAS MP 100 COM REVESTIMENTO EM EPÓXI - D = 0,90 M - BRITA COMERCIAL</t>
  </si>
  <si>
    <t>BUEIRO METÁLICO COM CHAPAS MÚLTIPLAS MP 100 COM REVESTIMENTO EM EPÓXI - D = 0,90 M - BRITA PRODUZIDA</t>
  </si>
  <si>
    <t>BUEIRO METÁLICO COM CHAPAS MÚLTIPLAS MP 100 COM REVESTIMENTO EM EPÓXI - D = 1,00 M - BRITA COMERCIAL</t>
  </si>
  <si>
    <t>BUEIRO METÁLICO COM CHAPAS MÚLTIPLAS MP 100 COM REVESTIMENTO EM EPÓXI - D = 1,00 M - BRITA PRODUZIDA</t>
  </si>
  <si>
    <t>BUEIRO METÁLICO COM CHAPAS MÚLTIPLAS MP 100 COM REVESTIMENTO EM EPÓXI - D = 1,10 M - BRITA COMERCIAL</t>
  </si>
  <si>
    <t>BUEIRO METÁLICO COM CHAPAS MÚLTIPLAS MP 100 COM REVESTIMENTO EM EPÓXI - D = 1,10 M - BRITA PRODUZIDA</t>
  </si>
  <si>
    <t>BUEIRO METÁLICO COM CHAPAS MÚLTIPLAS MP 100 COM REVESTIMENTO EM EPÓXI - D = 1,20 M - BRITA COMERCIAL</t>
  </si>
  <si>
    <t>BUEIRO METÁLICO COM CHAPAS MÚLTIPLAS MP 100 COM REVESTIMENTO EM EPÓXI - D = 1,20 M - BRITA PRODUZIDA</t>
  </si>
  <si>
    <t>BUEIRO METÁLICO COM CHAPAS MÚLTIPLAS MP 100 COM REVESTIMENTO EM EPÓXI - D = 1,30 M - BRITA COMERCIAL</t>
  </si>
  <si>
    <t>BUEIRO METÁLICO COM CHAPAS MÚLTIPLAS MP 100 COM REVESTIMENTO EM EPÓXI - D = 1,30 M - BRITA PRODUZIDA</t>
  </si>
  <si>
    <t>BUEIRO METÁLICO COM CHAPAS MÚLTIPLAS MP 100 COM REVESTIMENTO EM EPÓXI - D = 1,40 M - BRITA COMERCIAL</t>
  </si>
  <si>
    <t>BUEIRO METÁLICO COM CHAPAS MÚLTIPLAS MP 100 COM REVESTIMENTO EM EPÓXI - D = 1,40 M - BRITA PRODUZIDA</t>
  </si>
  <si>
    <t>BUEIRO METÁLICO COM CHAPAS MÚLTIPLAS MP 100 COM REVESTIMENTO EM EPÓXI - D = 1,50 M - BRITA COMERCIAL</t>
  </si>
  <si>
    <t>BUEIRO METÁLICO COM CHAPAS MÚLTIPLAS MP 100 COM REVESTIMENTO EM EPÓXI - D = 1,50 M - BRITA PRODUZIDA</t>
  </si>
  <si>
    <t>BUEIRO METÁLICO COM CHAPAS MÚLTIPLAS MP 100 COM REVESTIMENTO EM EPÓXI - D = 1,60 M - BRITA COMERCIAL</t>
  </si>
  <si>
    <t>BUEIRO METÁLICO COM CHAPAS MÚLTIPLAS MP 100 COM REVESTIMENTO EM EPÓXI - D = 1,60 M - BRITA PRODUZIDA</t>
  </si>
  <si>
    <t>BUEIRO METÁLICO COM CHAPAS MÚLTIPLAS MP 100 COM REVESTIMENTO EM EPÓXI - D = 1,70 M - BRITA COMERCIAL</t>
  </si>
  <si>
    <t>BUEIRO METÁLICO COM CHAPAS MÚLTIPLAS MP 100 COM REVESTIMENTO EM EPÓXI - D = 1,70 M - BRITA PRODUZIDA</t>
  </si>
  <si>
    <t>BUEIRO METÁLICO COM CHAPAS MÚLTIPLAS MP 100 COM REVESTIMENTO EM EPÓXI - D = 1,80 M - BRITA COMERCIAL</t>
  </si>
  <si>
    <t>BUEIRO METÁLICO COM CHAPAS MÚLTIPLAS MP 100 COM REVESTIMENTO EM EPÓXI - D = 1,80 M - BRITA PRODUZIDA</t>
  </si>
  <si>
    <t>BUEIRO METÁLICO COM CHAPAS MÚLTIPLAS MP 100 COM REVESTIMENTO EM EPÓXI - D = 1,90 M - BRITA COMERCIAL</t>
  </si>
  <si>
    <t>BUEIRO METÁLICO COM CHAPAS MÚLTIPLAS MP 100 COM REVESTIMENTO EM EPÓXI - D = 1,90 M - BRITA PRODUZIDA</t>
  </si>
  <si>
    <t>BUEIRO METÁLICO COM CHAPAS MÚLTIPLAS MP 100 COM REVESTIMENTO EM EPÓXI - D = 2,00 M - BRITA COMERCIAL</t>
  </si>
  <si>
    <t>BUEIRO METÁLICO COM CHAPAS MÚLTIPLAS MP 100 COM REVESTIMENTO EM EPÓXI - D = 2,00 M - BRITA PRODUZIDA</t>
  </si>
  <si>
    <t>BUEIRO METÁLICO COM CHAPAS MÚLTIPLAS MP 100 COM REVESTIMENTO EM EPÓXI - D = 2,10 M - BRITA COMERCIAL</t>
  </si>
  <si>
    <t>BUEIRO METÁLICO COM CHAPAS MÚLTIPLAS MP 100 COM REVESTIMENTO EM EPÓXI - D = 2,10 M - BRITA PRODUZIDA</t>
  </si>
  <si>
    <t>BUEIRO METÁLICO COM CHAPAS MÚLTIPLAS MP 100 COM REVESTIMENTO EM EPÓXI - D = 2,20 M - BRITA COMERCIAL</t>
  </si>
  <si>
    <t>BUEIRO METÁLICO COM CHAPAS MÚLTIPLAS MP 100 COM REVESTIMENTO EM EPÓXI - D = 2,20 M - BRITA PRODUZIDA</t>
  </si>
  <si>
    <t>BUEIRO METÁLICO COM CHAPAS MÚLTIPLAS MP 100 COM REVESTIMENTO EM EPÓXI - D = 2,30 M - BRITA COMERCIAL</t>
  </si>
  <si>
    <t>BUEIRO METÁLICO COM CHAPAS MÚLTIPLAS MP 100 COM REVESTIMENTO EM EPÓXI - D = 2,30 M - BRITA PRODUZIDA</t>
  </si>
  <si>
    <t>BUEIRO METÁLICO COM CHAPAS MÚLTIPLAS MP 100 COM REVESTIMENTO EM EPÓXI - D = 2,40 M - BRITA COMERCIAL</t>
  </si>
  <si>
    <t>BUEIRO METÁLICO COM CHAPAS MÚLTIPLAS MP 100 COM REVESTIMENTO EM EPÓXI - D = 2,40 M - BRITA PRODUZIDA</t>
  </si>
  <si>
    <t>BUEIRO METÁLICO COM CHAPAS MÚLTIPLAS MP 100 COM REVESTIMENTO EM EPÓXI - D = 2,50 M - BRITA COMERCIAL</t>
  </si>
  <si>
    <t>BUEIRO METÁLICO COM CHAPAS MÚLTIPLAS MP 100 COM REVESTIMENTO EM EPÓXI - D = 2,50 M - BRITA PRODUZIDA</t>
  </si>
  <si>
    <t>BUEIRO METÁLICO COM CHAPAS MÚLTIPLAS MP 100 COM REVESTIMENTO EM EPÓXI - D = 2,60 M - BRITA COMERCIAL</t>
  </si>
  <si>
    <t>BUEIRO METÁLICO COM CHAPAS MÚLTIPLAS MP 100 COM REVESTIMENTO EM EPÓXI - D = 2,60 M - BRITA PRODUZIDA</t>
  </si>
  <si>
    <t>BUEIRO METÁLICO COM CHAPAS MÚLTIPLAS MP 100 COM REVESTIMENTO EM EPÓXI - D = 2,70 M - BRITA COMERCIAL</t>
  </si>
  <si>
    <t>BUEIRO METÁLICO COM CHAPAS MÚLTIPLAS MP 100 COM REVESTIMENTO EM EPÓXI - D = 2,70 M - BRITA PRODUZIDA</t>
  </si>
  <si>
    <t>BUEIRO METÁLICO COM CHAPAS MÚLTIPLAS MP 100 COM REVESTIMENTO EM EPÓXI - D = 2,80 M - BRITA COMERCIAL</t>
  </si>
  <si>
    <t>BUEIRO METÁLICO COM CHAPAS MÚLTIPLAS MP 100 COM REVESTIMENTO EM EPÓXI - D = 2,80 M - BRITA PRODUZIDA</t>
  </si>
  <si>
    <t>BUEIRO METÁLICO COM CHAPAS MÚLTIPLAS MP 100 GALVANIZADAS - D = 0,60 M - BRITA COMERCIAL</t>
  </si>
  <si>
    <t>BUEIRO METÁLICO COM CHAPAS MÚLTIPLAS MP 100 GALVANIZADAS - D = 0,60 M - BRITA PRODUZIDA</t>
  </si>
  <si>
    <t>BUEIRO METÁLICO COM CHAPAS MÚLTIPLAS MP 100 GALVANIZADAS - D = 0,70 M - BRITA COMERCIAL</t>
  </si>
  <si>
    <t>BUEIRO METÁLICO COM CHAPAS MÚLTIPLAS MP 100 GALVANIZADAS - D = 0,70 M - BRITA PRODUZIDA</t>
  </si>
  <si>
    <t>BUEIRO METÁLICO COM CHAPAS MÚLTIPLAS MP 100 GALVANIZADAS - D = 0,80 M - BRITA COMERCIAL</t>
  </si>
  <si>
    <t>BUEIRO METÁLICO COM CHAPAS MÚLTIPLAS MP 100 GALVANIZADAS - D = 0,80 M - BRITA PRODUZIDA</t>
  </si>
  <si>
    <t>BUEIRO METÁLICO COM CHAPAS MÚLTIPLAS MP 100 GALVANIZADAS - D = 0,90 M - BRITA COMERCIAL</t>
  </si>
  <si>
    <t>BUEIRO METÁLICO COM CHAPAS MÚLTIPLAS MP 100 GALVANIZADAS - D = 0,90 M - BRITA PRODUZIDA</t>
  </si>
  <si>
    <t>BUEIRO METÁLICO COM CHAPAS MÚLTIPLAS MP 100 GALVANIZADAS - D = 1,00 M - BRITA COMERCIAL</t>
  </si>
  <si>
    <t>BUEIRO METÁLICO COM CHAPAS MÚLTIPLAS MP 100 GALVANIZADAS - D = 1,00 M - BRITA PRODUZIDA</t>
  </si>
  <si>
    <t>BUEIRO METÁLICO COM CHAPAS MÚLTIPLAS MP 100 GALVANIZADAS - D = 1,10 M - BRITA COMERCIAL</t>
  </si>
  <si>
    <t>BUEIRO METÁLICO COM CHAPAS MÚLTIPLAS MP 100 GALVANIZADAS - D = 1,10 M - BRITA PRODUZIDA</t>
  </si>
  <si>
    <t>BUEIRO METÁLICO COM CHAPAS MÚLTIPLAS MP 100 GALVANIZADAS - D = 1,20 M - BRITA COMERCIAL</t>
  </si>
  <si>
    <t>BUEIRO METÁLICO COM CHAPAS MÚLTIPLAS MP 100 GALVANIZADAS - D = 1,20 M - BRITA PRODUZIDA</t>
  </si>
  <si>
    <t>BUEIRO METÁLICO COM CHAPAS MÚLTIPLAS MP 100 GALVANIZADAS - D = 1,30 M - BRITA COMERCIAL</t>
  </si>
  <si>
    <t>BUEIRO METÁLICO COM CHAPAS MÚLTIPLAS MP 100 GALVANIZADAS - D = 1,30 M - BRITA PRODUZIDA</t>
  </si>
  <si>
    <t>BUEIRO METÁLICO COM CHAPAS MÚLTIPLAS MP 100 GALVANIZADAS - D = 1,40 M - BRITA COMERCIAL</t>
  </si>
  <si>
    <t>BUEIRO METÁLICO COM CHAPAS MÚLTIPLAS MP 100 GALVANIZADAS - D = 1,40 M - BRITA PRODUZIDA</t>
  </si>
  <si>
    <t>BUEIRO METÁLICO COM CHAPAS MÚLTIPLAS MP 100 GALVANIZADAS - D = 1,50 M - BRITA COMERCIAL</t>
  </si>
  <si>
    <t>BUEIRO METÁLICO COM CHAPAS MÚLTIPLAS MP 100 GALVANIZADAS - D = 1,50 M - BRITA PRODUZIDA</t>
  </si>
  <si>
    <t>BUEIRO METÁLICO COM CHAPAS MÚLTIPLAS MP 100 GALVANIZADAS - D = 1,60 M - BRITA COMERCIAL</t>
  </si>
  <si>
    <t>BUEIRO METÁLICO COM CHAPAS MÚLTIPLAS MP 100 GALVANIZADAS - D = 1,60 M - BRITA PRODUZIDA</t>
  </si>
  <si>
    <t>BUEIRO METÁLICO COM CHAPAS MÚLTIPLAS MP 100 GALVANIZADAS - D = 1,70 M - BRITA COMERCIAL</t>
  </si>
  <si>
    <t>BUEIRO METÁLICO COM CHAPAS MÚLTIPLAS MP 100 GALVANIZADAS - D = 1,70 M - BRITA PRODUZIDA</t>
  </si>
  <si>
    <t>BUEIRO METÁLICO COM CHAPAS MÚLTIPLAS MP 100 GALVANIZADAS - D = 1,80 M - BRITA COMERCIAL</t>
  </si>
  <si>
    <t>BUEIRO METÁLICO COM CHAPAS MÚLTIPLAS MP 100 GALVANIZADAS - D = 1,80 M - BRITA PRODUZIDA</t>
  </si>
  <si>
    <t>BUEIRO METÁLICO COM CHAPAS MÚLTIPLAS MP 100 GALVANIZADAS - D = 1,90 M - BRITA COMERCIAL</t>
  </si>
  <si>
    <t>BUEIRO METÁLICO COM CHAPAS MÚLTIPLAS MP 100 GALVANIZADAS - D = 1,90 M - BRITA PRODUZIDA</t>
  </si>
  <si>
    <t>BUEIRO METÁLICO COM CHAPAS MÚLTIPLAS MP 100 GALVANIZADAS - D = 2,00 M - BRITA COMERCIAL</t>
  </si>
  <si>
    <t>BUEIRO METÁLICO COM CHAPAS MÚLTIPLAS MP 100 GALVANIZADAS - D = 2,00 M - BRITA PRODUZIDA</t>
  </si>
  <si>
    <t>BUEIRO METÁLICO COM CHAPAS MÚLTIPLAS MP 100 GALVANIZADAS - D = 2,10 M - BRITA COMERCIAL</t>
  </si>
  <si>
    <t>BUEIRO METÁLICO COM CHAPAS MÚLTIPLAS MP 100 GALVANIZADAS - D = 2,10 M - BRITA PRODUZIDA</t>
  </si>
  <si>
    <t>BUEIRO METÁLICO COM CHAPAS MÚLTIPLAS MP 100 GALVANIZADAS - D = 2,20 M - BRITA COMERCIAL</t>
  </si>
  <si>
    <t>BUEIRO METÁLICO COM CHAPAS MÚLTIPLAS MP 100 GALVANIZADAS - D = 2,20 M - BRITA PRODUZIDA</t>
  </si>
  <si>
    <t>BUEIRO METÁLICO COM CHAPAS MÚLTIPLAS MP 100 GALVANIZADAS - D = 2,30 M - BRITA COMERCIAL</t>
  </si>
  <si>
    <t>BUEIRO METÁLICO COM CHAPAS MÚLTIPLAS MP 100 GALVANIZADAS - D = 2,30 M - BRITA PRODUZIDA</t>
  </si>
  <si>
    <t>BUEIRO METÁLICO COM CHAPAS MÚLTIPLAS MP 100 GALVANIZADAS - D = 2,40 M - BRITA COMERCIAL</t>
  </si>
  <si>
    <t>BUEIRO METÁLICO COM CHAPAS MÚLTIPLAS MP 100 GALVANIZADAS - D = 2,40 M - BRITA PRODUZIDA</t>
  </si>
  <si>
    <t>BUEIRO METÁLICO COM CHAPAS MÚLTIPLAS MP 100 GALVANIZADAS - D = 2,50 M - BRITA COMERCIAL</t>
  </si>
  <si>
    <t>BUEIRO METÁLICO COM CHAPAS MÚLTIPLAS MP 100 GALVANIZADAS - D = 2,50 M - BRITA PRODUZIDA</t>
  </si>
  <si>
    <t>BUEIRO METÁLICO COM CHAPAS MÚLTIPLAS MP 100 GALVANIZADAS - D = 2,60 M - BRITA COMERCIAL</t>
  </si>
  <si>
    <t>BUEIRO METÁLICO COM CHAPAS MÚLTIPLAS MP 100 GALVANIZADAS - D = 2,60 M - BRITA PRODUZIDA</t>
  </si>
  <si>
    <t>BUEIRO METÁLICO COM CHAPAS MÚLTIPLAS MP 100 GALVANIZADAS - D = 2,70 M - BRITA COMERCIAL</t>
  </si>
  <si>
    <t>BUEIRO METÁLICO COM CHAPAS MÚLTIPLAS MP 100 GALVANIZADAS - D = 2,70 M - BRITA PRODUZIDA</t>
  </si>
  <si>
    <t>BUEIRO METÁLICO COM CHAPAS MÚLTIPLAS MP 100 GALVANIZADAS - D = 2,80 M - BRITA COMERCIAL</t>
  </si>
  <si>
    <t>BUEIRO METÁLICO COM CHAPAS MÚLTIPLAS MP 100 GALVANIZADAS - D = 2,80 M - BRITA PRODUZIDA</t>
  </si>
  <si>
    <t>BUEIRO METÁLICO COM CHAPAS MÚLTIPLAS MP 152 COM REVESTIMENTO EM EPÓXI - D = 1,50 M - BRITA COMERCIAL</t>
  </si>
  <si>
    <t>BUEIRO METÁLICO COM CHAPAS MÚLTIPLAS MP 152 COM REVESTIMENTO EM EPÓXI - D = 1,50 M - BRITA PRODUZIDA</t>
  </si>
  <si>
    <t>BUEIRO METÁLICO COM CHAPAS MÚLTIPLAS MP 152 COM REVESTIMENTO EM EPÓXI - D = 1,80 M - BRITA COMERCIAL</t>
  </si>
  <si>
    <t>BUEIRO METÁLICO COM CHAPAS MÚLTIPLAS MP 152 COM REVESTIMENTO EM EPÓXI - D = 1,80 M - BRITA PRODUZIDA</t>
  </si>
  <si>
    <t>BUEIRO METÁLICO COM CHAPAS MÚLTIPLAS MP 152 COM REVESTIMENTO EM EPÓXI - D = 1,90 M - BRITA COMERCIAL</t>
  </si>
  <si>
    <t>BUEIRO METÁLICO COM CHAPAS MÚLTIPLAS MP 152 COM REVESTIMENTO EM EPÓXI - D = 1,90 M - BRITA PRODUZIDA</t>
  </si>
  <si>
    <t>BUEIRO METÁLICO COM CHAPAS MÚLTIPLAS MP 152 COM REVESTIMENTO EM EPÓXI - D = 2,15 M - BRITA COMERCIAL</t>
  </si>
  <si>
    <t>BUEIRO METÁLICO COM CHAPAS MÚLTIPLAS MP 152 COM REVESTIMENTO EM EPÓXI - D = 2,15 M - BRITA PRODUZIDA</t>
  </si>
  <si>
    <t>BUEIRO METÁLICO COM CHAPAS MÚLTIPLAS MP 152 COM REVESTIMENTO EM EPÓXI - D = 2,30 M - BRITA COMERCIAL</t>
  </si>
  <si>
    <t>BUEIRO METÁLICO COM CHAPAS MÚLTIPLAS MP 152 COM REVESTIMENTO EM EPÓXI - D = 2,30 M - BRITA PRODUZIDA</t>
  </si>
  <si>
    <t>BUEIRO METÁLICO COM CHAPAS MÚLTIPLAS MP 152 COM REVESTIMENTO EM EPÓXI - D = 2,65 M - BRITA COMERCIAL</t>
  </si>
  <si>
    <t>BUEIRO METÁLICO COM CHAPAS MÚLTIPLAS MP 152 COM REVESTIMENTO EM EPÓXI - D = 2,65 M - BRITA PRODUZIDA</t>
  </si>
  <si>
    <t>BUEIRO METÁLICO COM CHAPAS MÚLTIPLAS MP 152 COM REVESTIMENTO EM EPÓXI - D = 3,05 M - BRITA COMERCIAL</t>
  </si>
  <si>
    <t>BUEIRO METÁLICO COM CHAPAS MÚLTIPLAS MP 152 COM REVESTIMENTO EM EPÓXI - D = 3,05 M - BRITA PRODUZIDA</t>
  </si>
  <si>
    <t>BUEIRO METÁLICO COM CHAPAS MÚLTIPLAS MP 152 COM REVESTIMENTO EM EPÓXI - D = 3,20 M - BRITA COMERCIAL</t>
  </si>
  <si>
    <t>BUEIRO METÁLICO COM CHAPAS MÚLTIPLAS MP 152 COM REVESTIMENTO EM EPÓXI - D = 3,20 M - BRITA PRODUZIDA</t>
  </si>
  <si>
    <t>BUEIRO METÁLICO COM CHAPAS MÚLTIPLAS MP 152 COM REVESTIMENTO EM EPÓXI - D = 3,40 M - BRITA COMERCIAL</t>
  </si>
  <si>
    <t>BUEIRO METÁLICO COM CHAPAS MÚLTIPLAS MP 152 COM REVESTIMENTO EM EPÓXI - D = 3,40 M - BRITA PRODUZIDA</t>
  </si>
  <si>
    <t>BUEIRO METÁLICO COM CHAPAS MÚLTIPLAS MP 152 COM REVESTIMENTO EM EPÓXI - D = 3,65 M - BRITA COMERCIAL</t>
  </si>
  <si>
    <t>BUEIRO METÁLICO COM CHAPAS MÚLTIPLAS MP 152 COM REVESTIMENTO EM EPÓXI - D = 3,65 M - BRITA PRODUZIDA</t>
  </si>
  <si>
    <t>BUEIRO METÁLICO COM CHAPAS MÚLTIPLAS MP 152 COM REVESTIMENTO EM EPÓXI - D = 3,80 M - BRITA COMERCIAL</t>
  </si>
  <si>
    <t>BUEIRO METÁLICO COM CHAPAS MÚLTIPLAS MP 152 COM REVESTIMENTO EM EPÓXI - D = 3,80 M - BRITA PRODUZIDA</t>
  </si>
  <si>
    <t>BUEIRO METÁLICO COM CHAPAS MÚLTIPLAS MP 152 COM REVESTIMENTO EM EPÓXI - D = 4,20 M - BRITA COMERCIAL</t>
  </si>
  <si>
    <t>BUEIRO METÁLICO COM CHAPAS MÚLTIPLAS MP 152 COM REVESTIMENTO EM EPÓXI - D = 4,20 M - BRITA PRODUZIDA</t>
  </si>
  <si>
    <t>BUEIRO METÁLICO COM CHAPAS MÚLTIPLAS MP 152 COM REVESTIMENTO EM EPÓXI - D = 4,60 M - BRITA COMERCIAL</t>
  </si>
  <si>
    <t>BUEIRO METÁLICO COM CHAPAS MÚLTIPLAS MP 152 COM REVESTIMENTO EM EPÓXI - D = 4,60 M - BRITA PRODUZIDA</t>
  </si>
  <si>
    <t>BUEIRO METÁLICO COM CHAPAS MÚLTIPLAS MP 152 COM REVESTIMENTO EM EPÓXI - D = 4,80 M - BRITA COMERCIAL</t>
  </si>
  <si>
    <t>BUEIRO METÁLICO COM CHAPAS MÚLTIPLAS MP 152 COM REVESTIMENTO EM EPÓXI - D = 4,80 M - BRITA PRODUZIDA</t>
  </si>
  <si>
    <t>BUEIRO METÁLICO COM CHAPAS MÚLTIPLAS MP 152 COM REVESTIMENTO EM EPÓXI - D = 5,00 M - BRITA COMERCIAL</t>
  </si>
  <si>
    <t>BUEIRO METÁLICO COM CHAPAS MÚLTIPLAS MP 152 COM REVESTIMENTO EM EPÓXI - D = 5,00 M - BRITA PRODUZIDA</t>
  </si>
  <si>
    <t>BUEIRO METÁLICO COM CHAPAS MÚLTIPLAS MP 152 COM REVESTIMENTO EM EPÓXI - D = 5,35 M - BRITA COMERCIAL</t>
  </si>
  <si>
    <t>BUEIRO METÁLICO COM CHAPAS MÚLTIPLAS MP 152 COM REVESTIMENTO EM EPÓXI - D = 5,35 M - BRITA PRODUZIDA</t>
  </si>
  <si>
    <t>BUEIRO METÁLICO COM CHAPAS MÚLTIPLAS MP 152 COM REVESTIMENTO EM EPÓXI - D = 5,70 M - BRITA COMERCIAL</t>
  </si>
  <si>
    <t>BUEIRO METÁLICO COM CHAPAS MÚLTIPLAS MP 152 COM REVESTIMENTO EM EPÓXI - D = 5,70 M - BRITA PRODUZIDA</t>
  </si>
  <si>
    <t>BUEIRO METÁLICO COM CHAPAS MÚLTIPLAS MP 152 COM REVESTIMENTO EM EPÓXI - D = 6,10 M - BRITA COMERCIAL</t>
  </si>
  <si>
    <t>BUEIRO METÁLICO COM CHAPAS MÚLTIPLAS MP 152 COM REVESTIMENTO EM EPÓXI - D = 6,10 M - BRITA PRODUZIDA</t>
  </si>
  <si>
    <t>BUEIRO METÁLICO COM CHAPAS MÚLTIPLAS MP 152 COM REVESTIMENTO EM EPÓXI - D = 6,50 M - BRITA COMERCIAL</t>
  </si>
  <si>
    <t>BUEIRO METÁLICO COM CHAPAS MÚLTIPLAS MP 152 COM REVESTIMENTO EM EPÓXI - D = 6,50 M - BRITA PRODUZIDA</t>
  </si>
  <si>
    <t>BUEIRO METÁLICO COM CHAPAS MÚLTIPLAS MP 152 COM REVESTIMENTO EM EPÓXI - D = 6,85 M - BRITA COMERCIAL</t>
  </si>
  <si>
    <t>BUEIRO METÁLICO COM CHAPAS MÚLTIPLAS MP 152 COM REVESTIMENTO EM EPÓXI - D = 6,85 M - BRITA PRODUZIDA</t>
  </si>
  <si>
    <t>BUEIRO METÁLICO COM CHAPAS MÚLTIPLAS MP 152 COM REVESTIMENTO EM EPÓXI - D = 7,25 M - BRITA COMERCIAL</t>
  </si>
  <si>
    <t>BUEIRO METÁLICO COM CHAPAS MÚLTIPLAS MP 152 COM REVESTIMENTO EM EPÓXI - D = 7,25 M - BRITA PRODUZIDA</t>
  </si>
  <si>
    <t>BUEIRO METÁLICO COM CHAPAS MÚLTIPLAS MP 152 GALVANIZADAS - D = 1,50 M - BRITA COMERCIAL</t>
  </si>
  <si>
    <t>BUEIRO METÁLICO COM CHAPAS MÚLTIPLAS MP 152 GALVANIZADAS - D = 1,50 M - BRITA PRODUZIDA</t>
  </si>
  <si>
    <t>BUEIRO METÁLICO COM CHAPAS MÚLTIPLAS MP 152 GALVANIZADAS - D = 1,80 M - BRITA COMERCIAL</t>
  </si>
  <si>
    <t>BUEIRO METÁLICO COM CHAPAS MÚLTIPLAS MP 152 GALVANIZADAS - D = 1,80 M - BRITA PRODUZIDA</t>
  </si>
  <si>
    <t>BUEIRO METÁLICO COM CHAPAS MÚLTIPLAS MP 152 GALVANIZADAS - D = 1,90 M - BRITA COMERCIAL</t>
  </si>
  <si>
    <t>BUEIRO METÁLICO COM CHAPAS MÚLTIPLAS MP 152 GALVANIZADAS - D = 1,90 M - BRITA PRODUZIDA</t>
  </si>
  <si>
    <t>BUEIRO METÁLICO COM CHAPAS MÚLTIPLAS MP 152 GALVANIZADAS - D = 2,15 M - BRITA COMERCIAL</t>
  </si>
  <si>
    <t>BUEIRO METÁLICO COM CHAPAS MÚLTIPLAS MP 152 GALVANIZADAS - D = 2,15 M - BRITA PRODUZIDA</t>
  </si>
  <si>
    <t>BUEIRO METÁLICO COM CHAPAS MÚLTIPLAS MP 152 GALVANIZADAS - D = 2,30 M - BRITA COMERCIAL</t>
  </si>
  <si>
    <t>BUEIRO METÁLICO COM CHAPAS MÚLTIPLAS MP 152 GALVANIZADAS - D = 2,30 M - BRITA PRODUZIDA</t>
  </si>
  <si>
    <t>BUEIRO METÁLICO COM CHAPAS MÚLTIPLAS MP 152 GALVANIZADAS - D = 2,65 M - BRITA COMERCIAL</t>
  </si>
  <si>
    <t>BUEIRO METÁLICO COM CHAPAS MÚLTIPLAS MP 152 GALVANIZADAS - D = 2,65 M - BRITA PRODUZIDA</t>
  </si>
  <si>
    <t>BUEIRO METÁLICO COM CHAPAS MÚLTIPLAS MP 152 GALVANIZADAS - D = 3,05 M - BRITA COMERCIAL</t>
  </si>
  <si>
    <t>BUEIRO METÁLICO COM CHAPAS MÚLTIPLAS MP 152 GALVANIZADAS - D = 3,05 M - BRITA PRODUZIDA</t>
  </si>
  <si>
    <t>BUEIRO METÁLICO COM CHAPAS MÚLTIPLAS MP 152 GALVANIZADAS - D = 3,20 M - BRITA COMERCIAL</t>
  </si>
  <si>
    <t>BUEIRO METÁLICO COM CHAPAS MÚLTIPLAS MP 152 GALVANIZADAS - D = 3,20 M - BRITA PRODUZIDA</t>
  </si>
  <si>
    <t>BUEIRO METÁLICO COM CHAPAS MÚLTIPLAS MP 152 GALVANIZADAS - D = 3,40 M - BRITA COMERCIAL</t>
  </si>
  <si>
    <t>BUEIRO METÁLICO COM CHAPAS MÚLTIPLAS MP 152 GALVANIZADAS - D = 3,40 M - BRITA PRODUZIDA</t>
  </si>
  <si>
    <t>BUEIRO METÁLICO COM CHAPAS MÚLTIPLAS MP 152 GALVANIZADAS - D = 3,65 M - BRITA COMERCIAL</t>
  </si>
  <si>
    <t>BUEIRO METÁLICO COM CHAPAS MÚLTIPLAS MP 152 GALVANIZADAS - D = 3,65 M - BRITA PRODUZIDA</t>
  </si>
  <si>
    <t>BUEIRO METÁLICO COM CHAPAS MÚLTIPLAS MP 152 GALVANIZADAS - D = 3,80 M - BRITA COMERCIAL</t>
  </si>
  <si>
    <t>BUEIRO METÁLICO COM CHAPAS MÚLTIPLAS MP 152 GALVANIZADAS - D = 3,80 M - BRITA PRODUZIDA</t>
  </si>
  <si>
    <t>BUEIRO METÁLICO COM CHAPAS MÚLTIPLAS MP 152 GALVANIZADAS - D = 4,20 M - BRITA COMERCIAL</t>
  </si>
  <si>
    <t>BUEIRO METÁLICO COM CHAPAS MÚLTIPLAS MP 152 GALVANIZADAS - D = 4,20 M - BRITA PRODUZIDA</t>
  </si>
  <si>
    <t>BUEIRO METÁLICO COM CHAPAS MÚLTIPLAS MP 152 GALVANIZADAS - D = 4,60 M - BRITA COMERCIAL</t>
  </si>
  <si>
    <t>BUEIRO METÁLICO COM CHAPAS MÚLTIPLAS MP 152 GALVANIZADAS - D = 4,60 M - BRITA PRODUZIDA</t>
  </si>
  <si>
    <t>BUEIRO METÁLICO COM CHAPAS MÚLTIPLAS MP 152 GALVANIZADAS - D = 4,80 M - BRITA COMERCIAL</t>
  </si>
  <si>
    <t>BUEIRO METÁLICO COM CHAPAS MÚLTIPLAS MP 152 GALVANIZADAS - D = 4,80 M - BRITA PRODUZIDA</t>
  </si>
  <si>
    <t>BUEIRO METÁLICO COM CHAPAS MÚLTIPLAS MP 152 GALVANIZADAS - D = 5,00 M - BRITA COMERCIAL</t>
  </si>
  <si>
    <t>BUEIRO METÁLICO COM CHAPAS MÚLTIPLAS MP 152 GALVANIZADAS - D = 5,00 M - BRITA PRODUZIDA</t>
  </si>
  <si>
    <t>BUEIRO METÁLICO COM CHAPAS MÚLTIPLAS MP 152 GALVANIZADAS - D = 5,35 M - BRITA COMERCIAL</t>
  </si>
  <si>
    <t>BUEIRO METÁLICO COM CHAPAS MÚLTIPLAS MP 152 GALVANIZADAS - D = 5,35 M - BRITA PRODUZIDA</t>
  </si>
  <si>
    <t>BUEIRO METÁLICO COM CHAPAS MÚLTIPLAS MP 152 GALVANIZADAS - D = 5,70 M - BRITA COMERCIAL</t>
  </si>
  <si>
    <t>BUEIRO METÁLICO COM CHAPAS MÚLTIPLAS MP 152 GALVANIZADAS - D = 5,70 M - BRITA PRODUZIDA</t>
  </si>
  <si>
    <t>BUEIRO METÁLICO COM CHAPAS MÚLTIPLAS MP 152 GALVANIZADAS - D = 6,10 M - BRITA COMERCIAL</t>
  </si>
  <si>
    <t>BUEIRO METÁLICO COM CHAPAS MÚLTIPLAS MP 152 GALVANIZADAS - D = 6,10 M - BRITA PRODUZIDA</t>
  </si>
  <si>
    <t>BUEIRO METÁLICO COM CHAPAS MÚLTIPLAS MP 152 GALVANIZADAS - D = 6,50 M - BRITA COMERCIAL</t>
  </si>
  <si>
    <t>BUEIRO METÁLICO COM CHAPAS MÚLTIPLAS MP 152 GALVANIZADAS - D = 6,50 M - BRITA PRODUZIDA</t>
  </si>
  <si>
    <t>BUEIRO METÁLICO COM CHAPAS MÚLTIPLAS MP 152 GALVANIZADAS - D = 6,85 M - BRITA COMERCIAL</t>
  </si>
  <si>
    <t>BUEIRO METÁLICO COM CHAPAS MÚLTIPLAS MP 152 GALVANIZADAS - D = 6,85 M - BRITA PRODUZIDA</t>
  </si>
  <si>
    <t>BUEIRO METÁLICO COM CHAPAS MÚLTIPLAS MP 152 GALVANIZADAS - D = 7,25 M - BRITA COMERCIAL</t>
  </si>
  <si>
    <t>BUEIRO METÁLICO COM CHAPAS MÚLTIPLAS MP 152 GALVANIZADAS - D = 7,25 M - BRITA PRODUZIDA</t>
  </si>
  <si>
    <t>BUEIRO METÁLICO COM CHAPAS MÚLTIPLAS MP 152 GALVANIZADAS - LENTICULAR - VÃO = 1,95 M E ALTURA = 1,40 M - ATERRO RODOVIÁRIO MÍNIMO = 0,60 M E MÁXIMO = 8,40 M - BRITA COMERCIAL</t>
  </si>
  <si>
    <t>BUEIRO METÁLICO COM CHAPAS MÚLTIPLAS MP 152 GALVANIZADAS - LENTICULAR - VÃO = 1,95 M E ALTURA = 1,40 M - ATERRO RODOVIÁRIO MÍNIMO = 0,60 M E MÁXIMO = 8,40 M - BRITA PRODUZIDA</t>
  </si>
  <si>
    <t>BUEIRO METÁLICO COM CHAPAS MÚLTIPLAS MP 152 GALVANIZADAS - LENTICULAR - VÃO = 2,15 M E ALTURA = 1,50 M - ATERRO RODOVIÁRIO MÍNIMO = 0,60 M E MÁXIMO = 7,50 M - BRITA COMERCIAL</t>
  </si>
  <si>
    <t>BUEIRO METÁLICO COM CHAPAS MÚLTIPLAS MP 152 GALVANIZADAS - LENTICULAR - VÃO = 2,15 M E ALTURA = 1,50 M - ATERRO RODOVIÁRIO MÍNIMO = 0,60 M E MÁXIMO = 7,50 M - BRITA PRODUZIDA</t>
  </si>
  <si>
    <t>BUEIRO METÁLICO COM CHAPAS MÚLTIPLAS MP 152 GALVANIZADAS - LENTICULAR - VÃO = 2,30 M E ALTURA = 1,60 M - ATERRO RODOVIÁRIO MÍNIMO = 0,60 M E MÁXIMO = 7,20 M - BRITA COMERCIAL</t>
  </si>
  <si>
    <t>BUEIRO METÁLICO COM CHAPAS MÚLTIPLAS MP 152 GALVANIZADAS - LENTICULAR - VÃO = 2,30 M E ALTURA = 1,60 M - ATERRO RODOVIÁRIO MÍNIMO = 0,60 M E MÁXIMO = 7,20 M - BRITA PRODUZIDA</t>
  </si>
  <si>
    <t>BUEIRO METÁLICO COM CHAPAS MÚLTIPLAS MP 152 GALVANIZADAS - LENTICULAR - VÃO = 2,55 M E ALTURA = 1,65 M - ATERRO RODOVIÁRIO MÍNIMO = 0,60 M E MÁXIMO = 6,50 M - BRITA COMERCIAL</t>
  </si>
  <si>
    <t>BUEIRO METÁLICO COM CHAPAS MÚLTIPLAS MP 152 GALVANIZADAS - LENTICULAR - VÃO = 2,55 M E ALTURA = 1,65 M - ATERRO RODOVIÁRIO MÍNIMO = 0,60 M E MÁXIMO = 6,50 M - BRITA PRODUZIDA</t>
  </si>
  <si>
    <t>BUEIRO METÁLICO COM CHAPAS MÚLTIPLAS MP 152 GALVANIZADAS - LENTICULAR - VÃO = 2,70 M E ALTURA = 1,85 M - ATERRO RODOVIÁRIO MÍNIMO = 0,60 M E MÁXIMO = 6,60 M - BRITA COMERCIAL</t>
  </si>
  <si>
    <t>BUEIRO METÁLICO COM CHAPAS MÚLTIPLAS MP 152 GALVANIZADAS - LENTICULAR - VÃO = 2,70 M E ALTURA = 1,85 M - ATERRO RODOVIÁRIO MÍNIMO = 0,60 M E MÁXIMO = 6,60 M - BRITA PRODUZIDA</t>
  </si>
  <si>
    <t>BUEIRO METÁLICO COM CHAPAS MÚLTIPLAS MP 152 GALVANIZADAS - LENTICULAR - VÃO = 2,75 M E ALTURA = 1,90 M - ATERRO RODOVIÁRIO MÍNIMO = 0,60 M E MÁXIMO = 6,50 M - BRITA COMERCIAL</t>
  </si>
  <si>
    <t>BUEIRO METÁLICO COM CHAPAS MÚLTIPLAS MP 152 GALVANIZADAS - LENTICULAR - VÃO = 2,75 M E ALTURA = 1,90 M - ATERRO RODOVIÁRIO MÍNIMO = 0,60 M E MÁXIMO = 6,50 M - BRITA PRODUZIDA</t>
  </si>
  <si>
    <t>BUEIRO METÁLICO COM CHAPAS MÚLTIPLAS MP 152 GALVANIZADAS - LENTICULAR - VÃO = 3,00 M E ALTURA = 2,00 M - ATERRO RODOVIÁRIO MÍNIMO = 0,60 M E MÁXIMO = 6,00 M - BRITA COMERCIAL</t>
  </si>
  <si>
    <t>BUEIRO METÁLICO COM CHAPAS MÚLTIPLAS MP 152 GALVANIZADAS - LENTICULAR - VÃO = 3,00 M E ALTURA = 2,00 M - ATERRO RODOVIÁRIO MÍNIMO = 0,60 M E MÁXIMO = 6,00 M - BRITA PRODUZIDA</t>
  </si>
  <si>
    <t>BUEIRO METÁLICO COM CHAPAS MÚLTIPLAS MP 152 GALVANIZADAS - LENTICULAR - VÃO = 3,20 M E ALTURA = 2,10 M - ATERRO RODOVIÁRIO MÍNIMO = 0,60 M E MÁXIMO = 5,60 M - BRITA COMERCIAL</t>
  </si>
  <si>
    <t>BUEIRO METÁLICO COM CHAPAS MÚLTIPLAS MP 152 GALVANIZADAS - LENTICULAR - VÃO = 3,20 M E ALTURA = 2,10 M - ATERRO RODOVIÁRIO MÍNIMO = 0,60 M E MÁXIMO = 5,60 M - BRITA PRODUZIDA</t>
  </si>
  <si>
    <t>BUEIRO METÁLICO COM CHAPAS MÚLTIPLAS MP 152 GALVANIZADAS - LENTICULAR - VÃO = 3,35 M E ALTURA = 2,15 M - ATERRO RODOVIÁRIO MÍNIMO = 0,60 M E MÁXIMO = 5,30 M - BRITA COMERCIAL</t>
  </si>
  <si>
    <t>BUEIRO METÁLICO COM CHAPAS MÚLTIPLAS MP 152 GALVANIZADAS - LENTICULAR - VÃO = 3,35 M E ALTURA = 2,15 M - ATERRO RODOVIÁRIO MÍNIMO = 0,60 M E MÁXIMO = 5,30 M - BRITA PRODUZIDA</t>
  </si>
  <si>
    <t>BUEIRO METÁLICO COM CHAPAS MÚLTIPLAS MP 152 GALVANIZADAS - LENTICULAR - VÃO = 3,55 M E ALTURA = 2,25 M - ATERRO RODOVIÁRIO MÍNIMO = 0,60 M E MÁXIMO = 5,00 M - BRITA COMERCIAL</t>
  </si>
  <si>
    <t>BUEIRO METÁLICO COM CHAPAS MÚLTIPLAS MP 152 GALVANIZADAS - LENTICULAR - VÃO = 3,55 M E ALTURA = 2,25 M - ATERRO RODOVIÁRIO MÍNIMO = 0,60 M E MÁXIMO = 5,00 M - BRITA PRODUZIDA</t>
  </si>
  <si>
    <t>BUEIRO METÁLICO COM CHAPAS MÚLTIPLAS MP 152 GALVANIZADAS - LENTICULAR - VÃO = 3,70 M E ALTURA = 2,35 M - ATERRO RODOVIÁRIO MÍNIMO = 0,60 M E MÁXIMO = 4,90 M - BRITA COMERCIAL</t>
  </si>
  <si>
    <t>BUEIRO METÁLICO COM CHAPAS MÚLTIPLAS MP 152 GALVANIZADAS - LENTICULAR - VÃO = 3,70 M E ALTURA = 2,35 M - ATERRO RODOVIÁRIO MÍNIMO = 0,60 M E MÁXIMO = 4,90 M - BRITA PRODUZIDA</t>
  </si>
  <si>
    <t>BUEIRO METÁLICO COM CHAPAS MÚLTIPLAS MP 152 GALVANIZADAS - LENTICULAR - VÃO = 3,90 M E ALTURA = 2,45 M - ATERRO RODOVIÁRIO MÍNIMO = 0,60 M E MÁXIMO = 4,60 M - BRITA COMERCIAL</t>
  </si>
  <si>
    <t>BUEIRO METÁLICO COM CHAPAS MÚLTIPLAS MP 152 GALVANIZADAS - LENTICULAR - VÃO = 3,90 M E ALTURA = 2,45 M - ATERRO RODOVIÁRIO MÍNIMO = 0,60 M E MÁXIMO = 4,60 M - BRITA PRODUZIDA</t>
  </si>
  <si>
    <t>BUEIRO METÁLICO COM CHAPAS MÚLTIPLAS MP 152 GALVANIZADAS - LENTICULAR - VÃO = 4,00 M E ALTURA = 2,55 M - ATERRO RODOVIÁRIO MÍNIMO = 0,60 M E MÁXIMO = 4,50 M - BRITA COMERCIAL</t>
  </si>
  <si>
    <t>BUEIRO METÁLICO COM CHAPAS MÚLTIPLAS MP 152 GALVANIZADAS - LENTICULAR - VÃO = 4,00 M E ALTURA = 2,55 M - ATERRO RODOVIÁRIO MÍNIMO = 0,60 M E MÁXIMO = 4,50 M - BRITA PRODUZIDA</t>
  </si>
  <si>
    <t>BUEIRO METÁLICO COM CHAPAS MÚLTIPLAS MP 152 GALVANIZADAS - LENTICULAR - VÃO = 4,15 M E ALTURA = 2,80 M - ATERRO RODOVIÁRIO MÍNIMO = 0,60 M E MÁXIMO = 6,80 M - BRITA COMERCIAL</t>
  </si>
  <si>
    <t>BUEIRO METÁLICO COM CHAPAS MÚLTIPLAS MP 152 GALVANIZADAS - LENTICULAR - VÃO = 4,15 M E ALTURA = 2,80 M - ATERRO RODOVIÁRIO MÍNIMO = 0,60 M E MÁXIMO = 6,80 M - BRITA PRODUZIDA</t>
  </si>
  <si>
    <t>BUEIRO METÁLICO COM CHAPAS MÚLTIPLAS MP 152 GALVANIZADAS - LENTICULAR - VÃO = 4,40 M E ALTURA = 2,90 M - ATERRO RODOVIÁRIO MÍNIMO = 0,60 M E MÁXIMO = 6,40 M - BRITA COMERCIAL</t>
  </si>
  <si>
    <t>BUEIRO METÁLICO COM CHAPAS MÚLTIPLAS MP 152 GALVANIZADAS - LENTICULAR - VÃO = 4,40 M E ALTURA = 2,90 M - ATERRO RODOVIÁRIO MÍNIMO = 0,60 M E MÁXIMO = 6,40 M - BRITA PRODUZIDA</t>
  </si>
  <si>
    <t>BUEIRO METÁLICO COM CHAPAS MÚLTIPLAS MP 152 GALVANIZADAS - LENTICULAR - VÃO = 4,60 M E ALTURA = 3,00 M - ATERRO RODOVIÁRIO MÍNIMO = 0,60 M E MÁXIMO = 6,10 M - BRITA COMERCIAL</t>
  </si>
  <si>
    <t>BUEIRO METÁLICO COM CHAPAS MÚLTIPLAS MP 152 GALVANIZADAS - LENTICULAR - VÃO = 4,60 M E ALTURA = 3,00 M - ATERRO RODOVIÁRIO MÍNIMO = 0,60 M E MÁXIMO = 6,10 M - BRITA PRODUZIDA</t>
  </si>
  <si>
    <t>BUEIRO METÁLICO COM CHAPAS MÚLTIPLAS MP 152 GALVANIZADAS - LENTICULAR - VÃO = 4,80 M E ALTURA = 3,05 M - ATERRO RODOVIÁRIO MÍNIMO = 0,60 M E MÁXIMO = 5,80 M - BRITA COMERCIAL</t>
  </si>
  <si>
    <t>BUEIRO METÁLICO COM CHAPAS MÚLTIPLAS MP 152 GALVANIZADAS - LENTICULAR - VÃO = 4,80 M E ALTURA = 3,05 M - ATERRO RODOVIÁRIO MÍNIMO = 0,60 M E MÁXIMO = 5,80 M - BRITA PRODUZIDA</t>
  </si>
  <si>
    <t>BUEIRO METÁLICO COM CHAPAS MÚLTIPLAS MP 152 GALVANIZADAS - LENTICULAR - VÃO = 5,05 M E ALTURA = 3,15 M - ATERRO RODOVIÁRIO MÍNIMO = 0,90 M E MÁXIMO = 5,50 M - BRITA COMERCIAL</t>
  </si>
  <si>
    <t>BUEIRO METÁLICO COM CHAPAS MÚLTIPLAS MP 152 GALVANIZADAS - LENTICULAR - VÃO = 5,05 M E ALTURA = 3,15 M - ATERRO RODOVIÁRIO MÍNIMO = 0,90 M E MÁXIMO = 5,50 M - BRITA PRODUZIDA</t>
  </si>
  <si>
    <t>BUEIRO METÁLICO COM CHAPAS MÚLTIPLAS MP 152 GALVANIZADAS - LENTICULAR - VÃO = 5,25 M E ALTURA = 3,25 M - ATERRO RODOVIÁRIO MÍNIMO = 0,90 M E MÁXIMO = 5,30 M - BRITA COMERCIAL</t>
  </si>
  <si>
    <t>BUEIRO METÁLICO COM CHAPAS MÚLTIPLAS MP 152 GALVANIZADAS - LENTICULAR - VÃO = 5,25 M E ALTURA = 3,25 M - ATERRO RODOVIÁRIO MÍNIMO = 0,90 M E MÁXIMO = 5,30 M - BRITA PRODUZIDA</t>
  </si>
  <si>
    <t>BUEIRO METÁLICO COM CHAPAS MÚLTIPLAS MP 152 GALVANIZADAS - LENTICULAR - VÃO = 5,45 M E ALTURA = 3,35 M - ATERRO RODOVIÁRIO MÍNIMO = 0,90 M E MÁXIMO = 5,10 M - BRITA COMERCIAL</t>
  </si>
  <si>
    <t>BUEIRO METÁLICO COM CHAPAS MÚLTIPLAS MP 152 GALVANIZADAS - LENTICULAR - VÃO = 5,45 M E ALTURA = 3,35 M - ATERRO RODOVIÁRIO MÍNIMO = 0,90 M E MÁXIMO = 5,10 M - BRITA PRODUZIDA</t>
  </si>
  <si>
    <t>BUEIRO METÁLICO COM CHAPAS MÚLTIPLAS MP 152 GALVANIZADAS - LENTICULAR - VÃO = 5,60 M E ALTURA = 3,40 M - ATERRO RODOVIÁRIO MÍNIMO = 0,90 M E MÁXIMO = 4,90 M - BRITA COMERCIAL</t>
  </si>
  <si>
    <t>BUEIRO METÁLICO COM CHAPAS MÚLTIPLAS MP 152 GALVANIZADAS - LENTICULAR - VÃO = 5,60 M E ALTURA = 3,40 M - ATERRO RODOVIÁRIO MÍNIMO = 0,90 M E MÁXIMO = 4,90 M - BRITA PRODUZIDA</t>
  </si>
  <si>
    <t>BUEIRO METÁLICO COM CHAPAS MÚLTIPLAS MP 152 GALVANIZADAS - LENTICULAR - VÃO = 5,80 M E ALTURA = 3,50 M - ATERRO RODOVIÁRIO MÍNIMO = 0,90 M E MÁXIMO = 4,70 M - BRITA COMERCIAL</t>
  </si>
  <si>
    <t>BUEIRO METÁLICO COM CHAPAS MÚLTIPLAS MP 152 GALVANIZADAS - LENTICULAR - VÃO = 5,80 M E ALTURA = 3,50 M - ATERRO RODOVIÁRIO MÍNIMO = 0,90 M E MÁXIMO = 4,70 M - BRITA PRODUZIDA</t>
  </si>
  <si>
    <t>BUEIRO METÁLICO COM CHAPAS MÚLTIPLAS MP 152 GALVANIZADAS - LENTICULAR - VÃO = 5,90 M E ALTURA = 3,55 M - ATERRO RODOVIÁRIO MÍNIMO = 0,90 M E MÁXIMO = 4,70 M - BRITA COMERCIAL</t>
  </si>
  <si>
    <t>BUEIRO METÁLICO COM CHAPAS MÚLTIPLAS MP 152 GALVANIZADAS - LENTICULAR - VÃO = 5,90 M E ALTURA = 3,55 M - ATERRO RODOVIÁRIO MÍNIMO = 0,90 M E MÁXIMO = 4,70 M - BRITA PRODUZIDA</t>
  </si>
  <si>
    <t>BUEIRO METÁLICO COM CHAPAS MÚLTIPLAS MP 152 GALVANIZADAS - LENTICULAR - VÃO = 6,10 M E ALTURA = 3,65 M - ATERRO RODOVIÁRIO MÍNIMO = 0,90 M E MÁXIMO = 4,50 M - BRITA COMERCIAL</t>
  </si>
  <si>
    <t>BUEIRO METÁLICO COM CHAPAS MÚLTIPLAS MP 152 GALVANIZADAS - LENTICULAR - VÃO = 6,10 M E ALTURA = 3,65 M - ATERRO RODOVIÁRIO MÍNIMO = 0,90 M E MÁXIMO = 4,50 M - BRITA PRODUZIDA</t>
  </si>
  <si>
    <t>BUEIRO METÁLICO COM CHAPAS MÚLTIPLAS MP 152 GALVANIZADAS - LENTICULAR - VÃO = 6,25 M E ALTURA = 3,65 M - ATERRO RODOVIÁRIO MÍNIMO = 0,90 M E MÁXIMO = 4,30 M - BRITA COMERCIAL</t>
  </si>
  <si>
    <t>BUEIRO METÁLICO COM CHAPAS MÚLTIPLAS MP 152 GALVANIZADAS - LENTICULAR - VÃO = 6,25 M E ALTURA = 3,65 M - ATERRO RODOVIÁRIO MÍNIMO = 0,90 M E MÁXIMO = 4,30 M - BRITA PRODUZIDA</t>
  </si>
  <si>
    <t>BUEIRO METÁLICO COM CHAPAS MÚLTIPLAS MP 152 GALVANIZADAS - LENTICULAR - VÃO = 6,40 M E ALTURA = 3,75 M - ATERRO RODOVIÁRIO MÍNIMO = 0,90 M E MÁXIMO = 4,30 M - BRITA COMERCIAL</t>
  </si>
  <si>
    <t>BUEIRO METÁLICO COM CHAPAS MÚLTIPLAS MP 152 GALVANIZADAS - LENTICULAR - VÃO = 6,40 M E ALTURA = 3,75 M - ATERRO RODOVIÁRIO MÍNIMO = 0,90 M E MÁXIMO = 4,30 M - BRITA PRODUZIDA</t>
  </si>
  <si>
    <t>BUEIRO METÁLICO COM CHAPAS MÚLTIPLAS MP 152 GALVANIZADAS - LENTICULAR - VÃO = 6,60 M E ALTURA = 3,85 M - ATERRO RODOVIÁRIO MÍNIMO = 0,90 M E MÁXIMO = 4,10 M - BRITA COMERCIAL</t>
  </si>
  <si>
    <t>BUEIRO METÁLICO COM CHAPAS MÚLTIPLAS MP 152 GALVANIZADAS - LENTICULAR - VÃO = 6,60 M E ALTURA = 3,85 M - ATERRO RODOVIÁRIO MÍNIMO = 0,90 M E MÁXIMO = 4,10 M - BRITA PRODUZIDA</t>
  </si>
  <si>
    <t>BUEIRO METÁLICO COM CHAPAS MÚLTIPLAS MP 152 GALVANIZADAS - PASSAGEM DE GADO - VÃO = 2,20 M E ALTURA = 2,25 M -ATERRO RODOVIÁRIO MÍNIMO = 0,30 M E MÁXIMO = 8,90 M - BRITA COMERCIAL</t>
  </si>
  <si>
    <t>BUEIRO METÁLICO COM CHAPAS MÚLTIPLAS MP 152 GALVANIZADAS - PASSAGEM DE GADO - VÃO = 2,20 M E ALTURA = 2,25 M -ATERRO RODOVIÁRIO MÍNIMO = 0,30 M E MÁXIMO = 8,90 M - BRITA PRODUZIDA</t>
  </si>
  <si>
    <t>BUEIRO METÁLICO COM CHAPAS MÚLTIPLAS MP 152 GALVANIZADAS - PASSAGEM DE GADO - VÃO = 2,90 M E ALTURA = 3,10 M - ATERRO RODOVIÁRIO MÍNIMO = 0,60 M E MÁXIMO = 11,40 M - BRITA COMERCIAL</t>
  </si>
  <si>
    <t>BUEIRO METÁLICO COM CHAPAS MÚLTIPLAS MP 152 GALVANIZADAS - PASSAGEM DE GADO - VÃO = 2,90 M E ALTURA = 3,10 M - ATERRO RODOVIÁRIO MÍNIMO = 0,60 M E MÁXIMO = 11,40 M - BRITA PRODUZIDA</t>
  </si>
  <si>
    <t>BUEIRO METÁLICO COM CHAPAS MÚLTIPLAS MP 152 GALVANIZADAS - PASSAGEM INFERIOR - VÃO = 3,70 M E ALTURA = 3,50 M - ATERRO RODOVIÁRIO MÍNIMO = 0,60 M E MÁXIMO = 10,30 M - BRITA COMERCIAL</t>
  </si>
  <si>
    <t>BUEIRO METÁLICO COM CHAPAS MÚLTIPLAS MP 152 GALVANIZADAS - PASSAGEM INFERIOR - VÃO = 3,70 M E ALTURA = 3,50 M - ATERRO RODOVIÁRIO MÍNIMO = 0,60 M E MÁXIMO = 10,30 M - BRITA PRODUZIDA</t>
  </si>
  <si>
    <t>BUEIRO METÁLICO COM CHAPAS MÚLTIPLAS MP 152 GALVANIZADAS - PASSAGEM INFERIOR - VÃO = 3,90 M E ALTURA = 3,60 M - ATERRO RODOVIÁRIO MÍNIMO = 0,60 M E MÁXIMO = 9,80 M - BRITA COMERCIAL</t>
  </si>
  <si>
    <t>BUEIRO METÁLICO COM CHAPAS MÚLTIPLAS MP 152 GALVANIZADAS - PASSAGEM INFERIOR - VÃO = 3,90 M E ALTURA = 3,60 M - ATERRO RODOVIÁRIO MÍNIMO = 0,60 M E MÁXIMO = 9,80 M - BRITA PRODUZIDA</t>
  </si>
  <si>
    <t>BUEIRO METÁLICO COM CHAPAS MÚLTIPLAS MP 152 GALVANIZADAS - PASSAGEM INFERIOR - VÃO = 4,00 M E ALTURA = 3,75 M - ATERRO RODOVIÁRIO MÍNIMO = 0,60 M E MÁXIMO = 9,50 M - BRITA COMERCIAL</t>
  </si>
  <si>
    <t>BUEIRO METÁLICO COM CHAPAS MÚLTIPLAS MP 152 GALVANIZADAS - PASSAGEM INFERIOR - VÃO = 4,00 M E ALTURA = 3,75 M - ATERRO RODOVIÁRIO MÍNIMO = 0,60 M E MÁXIMO = 9,50 M - BRITA PRODUZIDA</t>
  </si>
  <si>
    <t>BUEIRO METÁLICO COM CHAPAS MÚLTIPLAS MP 152 GALVANIZADAS - PASSAGEM INFERIOR - VÃO = 4,20 M E ALTURA = 3,90 M - ATERRO RODOVIÁRIO MÍNIMO = 0,60 M E MÁXIMO = 9,10 M - BRITA COMERCIAL</t>
  </si>
  <si>
    <t>BUEIRO METÁLICO COM CHAPAS MÚLTIPLAS MP 152 GALVANIZADAS - PASSAGEM INFERIOR - VÃO = 4,20 M E ALTURA = 3,90 M - ATERRO RODOVIÁRIO MÍNIMO = 0,60 M E MÁXIMO = 9,10 M - BRITA PRODUZIDA</t>
  </si>
  <si>
    <t>BUEIRO METÁLICO COM CHAPAS MÚLTIPLAS MP 152 GALVANIZADAS - PASSAGEM INFERIOR - VÃO = 4,25 M E ALTURA = 4,10 M - ATERRO RODOVIÁRIO MÍNIMO = 0,60 M E MÁXIMO = 8,90 M - BRITA COMERCIAL</t>
  </si>
  <si>
    <t>BUEIRO METÁLICO COM CHAPAS MÚLTIPLAS MP 152 GALVANIZADAS - PASSAGEM INFERIOR - VÃO = 4,25 M E ALTURA = 4,10 M - ATERRO RODOVIÁRIO MÍNIMO = 0,60 M E MÁXIMO = 8,90 M - BRITA PRODUZIDA</t>
  </si>
  <si>
    <t>BUEIRO METÁLICO COM CHAPAS MÚLTIPLAS MP 152 GALVANIZADAS - PASSAGEM INFERIOR - VÃO = 4,40 M E ALTURA = 4,25 M - ATERRO RODOVIÁRIO MÍNIMO = 0,60 M E MÁXIMO = 8,60 M - BRITA COMERCIAL</t>
  </si>
  <si>
    <t>BUEIRO METÁLICO COM CHAPAS MÚLTIPLAS MP 152 GALVANIZADAS - PASSAGEM INFERIOR - VÃO = 4,40 M E ALTURA = 4,25 M - ATERRO RODOVIÁRIO MÍNIMO = 0,60 M E MÁXIMO = 8,60 M - BRITA PRODUZIDA</t>
  </si>
  <si>
    <t>BUEIRO METÁLICO COM CHAPAS MÚLTIPLAS MP 152 GALVANIZADAS - PASSAGEM INFERIOR - VÃO = 4,50 M E ALTURA = 4,40 M - ATERRO RODOVIÁRIO MÍNIMO = 0,60 M E MÁXIMO = 8,40 M - BRITA COMERCIAL</t>
  </si>
  <si>
    <t>BUEIRO METÁLICO COM CHAPAS MÚLTIPLAS MP 152 GALVANIZADAS - PASSAGEM INFERIOR - VÃO = 4,50 M E ALTURA = 4,40 M - ATERRO RODOVIÁRIO MÍNIMO = 0,60 M E MÁXIMO = 8,40 M - BRITA PRODUZIDA</t>
  </si>
  <si>
    <t>BUEIRO METÁLICO COM CHAPAS MÚLTIPLAS MP 152 GALVANIZADAS - PASSAGEM INFERIOR - VÃO = 4,70 M E ALTURA = 4,50 M - ATERRO RODOVIÁRIO MÍNIMO = 0,60 M E MÁXIMO = 8,90 M - BRITA COMERCIAL</t>
  </si>
  <si>
    <t>BUEIRO METÁLICO COM CHAPAS MÚLTIPLAS MP 152 GALVANIZADAS - PASSAGEM INFERIOR - VÃO = 4,70 M E ALTURA = 4,50 M - ATERRO RODOVIÁRIO MÍNIMO = 0,60 M E MÁXIMO = 8,90 M - BRITA PRODUZIDA</t>
  </si>
  <si>
    <t>BUEIRO METÁLICO COM CHAPAS MÚLTIPLAS MP 152 GALVANIZADAS - PASSAGEM INFERIOR - VÃO = 4,80 M E ALTURA = 4,75 M - ATERRO RODOVIÁRIO MÍNIMO = 0,90 M E MÁXIMO = 9,00 M - BRITA COMERCIAL</t>
  </si>
  <si>
    <t>BUEIRO METÁLICO COM CHAPAS MÚLTIPLAS MP 152 GALVANIZADAS - PASSAGEM INFERIOR - VÃO = 4,80 M E ALTURA = 4,75 M - ATERRO RODOVIÁRIO MÍNIMO = 0,90 M E MÁXIMO = 9,00 M - BRITA PRODUZIDA</t>
  </si>
  <si>
    <t>BUEIRO METÁLICO COM CHAPAS MÚLTIPLAS MP 152 GALVANIZADAS - PASSAGEM INFERIOR - VÃO = 5,00 M E ALTURA = 4,85 M - ATERRO RODOVIÁRIO MÍNIMO = 0,90 M E MÁXIMO = 8,60 M - BRITA COMERCIAL</t>
  </si>
  <si>
    <t>BUEIRO METÁLICO COM CHAPAS MÚLTIPLAS MP 152 GALVANIZADAS - PASSAGEM INFERIOR - VÃO = 5,00 M E ALTURA = 4,85 M - ATERRO RODOVIÁRIO MÍNIMO = 0,90 M E MÁXIMO = 8,60 M - BRITA PRODUZIDA</t>
  </si>
  <si>
    <t>BUEIRO METÁLICO COM CHAPAS MÚLTIPLAS MP 152 GALVANIZADAS - PASSAGEM INFERIOR - VÃO = 5,15 M E ALTURA = 4,90 M - ATERRO RODOVIÁRIO MÍNIMO = 0,90 M E MÁXIMO = 8,50 M - BRITA COMERCIAL</t>
  </si>
  <si>
    <t>BUEIRO METÁLICO COM CHAPAS MÚLTIPLAS MP 152 GALVANIZADAS - PASSAGEM INFERIOR - VÃO = 5,15 M E ALTURA = 4,90 M - ATERRO RODOVIÁRIO MÍNIMO = 0,90 M E MÁXIMO = 8,50 M - BRITA PRODUZIDA</t>
  </si>
  <si>
    <t>BUEIRO METÁLICO COM CHAPAS MÚLTIPLAS MP 152 GALVANIZADAS - PASSAGEM INFERIOR - VÃO = 5,25 M E ALTURA = 5,00 M - ATERRO RODOVIÁRIO MÍNIMO = 0,90 M E MÁXIMO = 8,40 M - BRITA COMERCIAL</t>
  </si>
  <si>
    <t>BUEIRO METÁLICO COM CHAPAS MÚLTIPLAS MP 152 GALVANIZADAS - PASSAGEM INFERIOR - VÃO = 5,25 M E ALTURA = 5,00 M - ATERRO RODOVIÁRIO MÍNIMO = 0,90 M E MÁXIMO = 8,40 M - BRITA PRODUZIDA</t>
  </si>
  <si>
    <t>BUEIRO METÁLICO COM CHAPAS MÚLTIPLAS MP 152 GALVANIZADAS - PASSAGEM INFERIOR - VÃO = 5,30 M E ALTURA = 5,30 M - ATERRO RODOVIÁRIO MÍNIMO = 0,90 M E MÁXIMO = 9,60 M - BRITA COMERCIAL</t>
  </si>
  <si>
    <t>BUEIRO METÁLICO COM CHAPAS MÚLTIPLAS MP 152 GALVANIZADAS - PASSAGEM INFERIOR - VÃO = 5,30 M E ALTURA = 5,30 M - ATERRO RODOVIÁRIO MÍNIMO = 0,90 M E MÁXIMO = 9,60 M - BRITA PRODUZIDA</t>
  </si>
  <si>
    <t>BUEIRO METÁLICO COM CHAPAS MÚLTIPLAS MP 152 GALVANIZADAS - PASSAGEM INFERIOR - VÃO = 5,65 M E ALTURA = 5,25 M - ATERRO RODOVIÁRIO MÍNIMO = 0,90 M E MÁXIMO = 9,00 M - BRITA COMERCIAL</t>
  </si>
  <si>
    <t>BUEIRO METÁLICO COM CHAPAS MÚLTIPLAS MP 152 GALVANIZADAS - PASSAGEM INFERIOR - VÃO = 5,65 M E ALTURA = 5,25 M - ATERRO RODOVIÁRIO MÍNIMO = 0,90 M E MÁXIMO = 9,00 M - BRITA PRODUZIDA</t>
  </si>
  <si>
    <t>BUEIRO METÁLICO COM CHAPAS MÚLTIPLAS MP 152 GALVANIZADAS - PASSAGEM INFERIOR - VÃO = 5,85 M E ALTURA = 5,30 M - ATERRO RODOVIÁRIO MÍNIMO = 0,90 M E MÁXIMO = 8,40 M - BRITA COMERCIAL</t>
  </si>
  <si>
    <t>BUEIRO METÁLICO COM CHAPAS MÚLTIPLAS MP 152 GALVANIZADAS - PASSAGEM INFERIOR - VÃO = 5,85 M E ALTURA = 5,30 M - ATERRO RODOVIÁRIO MÍNIMO = 0,90 M E MÁXIMO = 8,40 M - BRITA PRODUZIDA</t>
  </si>
  <si>
    <t>BUEIRO METÁLICO COM CHAPAS MÚLTIPLAS MP 152 GALVANIZADAS - PASSAGEM INFERIOR - VÃO = 6,00 M E ALTURA = 5,45 M - ATERRO RODOVIÁRIO MÍNIMO = 0,90 M E MÁXIMO = 8,30 M - BRITA COMERCIAL</t>
  </si>
  <si>
    <t>BUEIRO METÁLICO COM CHAPAS MÚLTIPLAS MP 152 GALVANIZADAS - PASSAGEM INFERIOR - VÃO = 6,00 M E ALTURA = 5,45 M - ATERRO RODOVIÁRIO MÍNIMO = 0,90 M E MÁXIMO = 8,30 M - BRITA PRODUZIDA</t>
  </si>
  <si>
    <t>BUEIRO METÁLICO COM CHAPAS MÚLTIPLAS MP 152 GALVANIZADAS - PASSAGEM INFERIOR - VÃO = 6,25 M E ALTURA = 5,50 M - ATERRO RODOVIÁRIO MÍNIMO = 0,90 M E MÁXIMO = 7,90 M - BRITA COMERCIAL</t>
  </si>
  <si>
    <t>BUEIRO METÁLICO COM CHAPAS MÚLTIPLAS MP 152 GALVANIZADAS - PASSAGEM INFERIOR - VÃO = 6,25 M E ALTURA = 5,50 M - ATERRO RODOVIÁRIO MÍNIMO = 0,90 M E MÁXIMO = 7,90 M - BRITA PRODUZIDA</t>
  </si>
  <si>
    <t>BUEIRO METÁLICO SEM INTERRUPÇÃO DE TRÁFEGO - D = 1,20 M - CHAPA COM EPÓXI - ESCAVADO EM MATERIAL DE 1ª CATEGORIA - ATERRO FERROVIÁRIO MÁXIMO = 12,90 M</t>
  </si>
  <si>
    <t>BUEIRO METÁLICO SEM INTERRUPÇÃO DE TRÁFEGO - D = 1,20 M - CHAPA COM EPÓXI - ESCAVADO EM MATERIAL DE 1ª CATEGORIA - ATERRO RODOVIÁRIO MÁXIMO = 9,00 M</t>
  </si>
  <si>
    <t>BUEIRO METÁLICO SEM INTERRUPÇÃO DE TRÁFEGO - D = 1,20 M - CHAPA COM EPÓXI - ESCAVADO EM MATERIAL DE 2ª CATEGORIA - ATERRO FERROVIÁRIO MÁXIMO = 12,90 M</t>
  </si>
  <si>
    <t>BUEIRO METÁLICO SEM INTERRUPÇÃO DE TRÁFEGO - D = 1,20 M - CHAPA COM EPÓXI - ESCAVADO EM MATERIAL DE 2ª CATEGORIA - ATERRO RODOVIÁRIO MÁXIMO = 9,00 M</t>
  </si>
  <si>
    <t>BUEIRO METÁLICO SEM INTERRUPÇÃO DE TRÁFEGO - D = 1,20 M - CHAPA COM EPÓXI - ESCAVADO EM MATERIAL DE 3ª CATEGORIA - ATERRO FERROVIÁRIO MÁXIMO = 12,90 M</t>
  </si>
  <si>
    <t>BUEIRO METÁLICO SEM INTERRUPÇÃO DE TRÁFEGO - D = 1,20 M - CHAPA COM EPÓXI - ESCAVADO EM MATERIAL DE 3ª CATEGORIA - ATERRO RODOVIÁRIO MÁXIMO = 9,00 M</t>
  </si>
  <si>
    <t>BUEIRO METÁLICO SEM INTERRUPÇÃO DE TRÁFEGO - D = 1,20 M - CHAPA GALVANIZADA - ESCAVADO EM MATERIAL DE 1ª CATEGORIA - ATERRO FERROVIÁRIO MÁXIMO = 12,90 M</t>
  </si>
  <si>
    <t>BUEIRO METÁLICO SEM INTERRUPÇÃO DE TRÁFEGO - D = 1,20 M - CHAPA GALVANIZADA - ESCAVADO EM MATERIAL DE 1ª CATEGORIA - ATERRO RODOVIÁRIO MÁXIMO = 9,00 M</t>
  </si>
  <si>
    <t>BUEIRO METÁLICO SEM INTERRUPÇÃO DE TRÁFEGO - D = 1,20 M - CHAPA GALVANIZADA - ESCAVADO EM MATERIAL DE 2ª CATEGORIA - ATERRO FERROVIÁRIO MÁXIMO = 12,90 M</t>
  </si>
  <si>
    <t>BUEIRO METÁLICO SEM INTERRUPÇÃO DE TRÁFEGO - D = 1,20 M - CHAPA GALVANIZADA - ESCAVADO EM MATERIAL DE 2ª CATEGORIA - ATERRO RODOVIÁRIO MÁXIMO = 9,00 M</t>
  </si>
  <si>
    <t>BUEIRO METÁLICO SEM INTERRUPÇÃO DE TRÁFEGO - D = 1,20 M - CHAPA GALVANIZADA - ESCAVADO EM MATERIAL DE 3ª CATEGORIA - ATERRO FERROVIÁRIO MÁXIMO = 12,90 M</t>
  </si>
  <si>
    <t>BUEIRO METÁLICO SEM INTERRUPÇÃO DE TRÁFEGO - D = 1,20 M - CHAPA GALVANIZADA - ESCAVADO EM MATERIAL DE 3ª CATEGORIA - ATERRO RODOVIÁRIO MÁXIMO = 9,00 M</t>
  </si>
  <si>
    <t>BUEIRO METÁLICO SEM INTERRUPÇÃO DE TRÁFEGO - D = 1,40 M - CHAPA COM EPÓXI - ESCAVADO EM MATERIAL DE 1ª CATEGORIA - ATERRO FERROVIÁRIO MÁXIMO = 11,00 M</t>
  </si>
  <si>
    <t>BUEIRO METÁLICO SEM INTERRUPÇÃO DE TRÁFEGO - D = 1,40 M - CHAPA COM EPÓXI - ESCAVADO EM MATERIAL DE 1ª CATEGORIA - ATERRO RODOVIÁRIO MÁXIMO = 7,70 M</t>
  </si>
  <si>
    <t>BUEIRO METÁLICO SEM INTERRUPÇÃO DE TRÁFEGO - D = 1,40 M - CHAPA COM EPÓXI - ESCAVADO EM MATERIAL DE 2ª CATEGORIA - ATERRO FERROVIÁRIO MÁXIMO = 11,00 M</t>
  </si>
  <si>
    <t>BUEIRO METÁLICO SEM INTERRUPÇÃO DE TRÁFEGO - D = 1,40 M - CHAPA COM EPÓXI - ESCAVADO EM MATERIAL DE 2ª CATEGORIA - ATERRO RODOVIÁRIO MÁXIMO = 7,70 M</t>
  </si>
  <si>
    <t>BUEIRO METÁLICO SEM INTERRUPÇÃO DE TRÁFEGO - D = 1,40 M - CHAPA COM EPÓXI - ESCAVADO EM MATERIAL DE 3ª CATEGORIA - ATERRO FERROVIÁRIO MÁXIMO = 11,00 M</t>
  </si>
  <si>
    <t>BUEIRO METÁLICO SEM INTERRUPÇÃO DE TRÁFEGO - D = 1,40 M - CHAPA COM EPÓXI - ESCAVADO EM MATERIAL DE 3ª CATEGORIA - ATERRO RODOVIÁRIO MÁXIMO = 7,70 M</t>
  </si>
  <si>
    <t>BUEIRO METÁLICO SEM INTERRUPÇÃO DE TRÁFEGO - D = 1,40 M - CHAPA GALVANIZADA - ESCAVADO EM MATERIAL DE 1ª CATEGORIA - ATERRO FERROVIÁRIO MÁXIMO = 11,00 M</t>
  </si>
  <si>
    <t>BUEIRO METÁLICO SEM INTERRUPÇÃO DE TRÁFEGO - D = 1,40 M - CHAPA GALVANIZADA - ESCAVADO EM MATERIAL DE 1ª CATEGORIA - ATERRO RODOVIÁRIO MÁXIMO = 7,70 M</t>
  </si>
  <si>
    <t>BUEIRO METÁLICO SEM INTERRUPÇÃO DE TRÁFEGO - D = 1,40 M - CHAPA GALVANIZADA - ESCAVADO EM MATERIAL DE 2ª CATEGORIA - ATERRO FERROVIÁRIO MÁXIMO = 11,00 M</t>
  </si>
  <si>
    <t>BUEIRO METÁLICO SEM INTERRUPÇÃO DE TRÁFEGO - D = 1,40 M - CHAPA GALVANIZADA - ESCAVADO EM MATERIAL DE 2ª CATEGORIA - ATERRO RODOVIÁRIO MÁXIMO = 7,70 M</t>
  </si>
  <si>
    <t>BUEIRO METÁLICO SEM INTERRUPÇÃO DE TRÁFEGO - D = 1,40 M - CHAPA GALVANIZADA - ESCAVADO EM MATERIAL DE 3ª CATEGORIA - ATERRO FERROVIÁRIO MÁXIMO = 11,00 M</t>
  </si>
  <si>
    <t>BUEIRO METÁLICO SEM INTERRUPÇÃO DE TRÁFEGO - D = 1,40 M - CHAPA GALVANIZADA - ESCAVADO EM MATERIAL DE 3ª CATEGORIA - ATERRO RODOVIÁRIO MÁXIMO = 7,70 M</t>
  </si>
  <si>
    <t>BUEIRO METÁLICO SEM INTERRUPÇÃO DE TRÁFEGO - D = 1,60 M - CHAPA COM EPÓXI - ESCAVADO EM MATERIAL DE 1ª CATEGORIA - ATERRO FERROVIÁRIO MÁXIMO = 9,60 M</t>
  </si>
  <si>
    <t>BUEIRO METÁLICO SEM INTERRUPÇÃO DE TRÁFEGO - D = 1,60 M - CHAPA COM EPÓXI - ESCAVADO EM MATERIAL DE 1ª CATEGORIA - ATERRO RODOVIÁRIO MÁXIMO = 6,70 M</t>
  </si>
  <si>
    <t>BUEIRO METÁLICO SEM INTERRUPÇÃO DE TRÁFEGO - D = 1,60 M - CHAPA COM EPÓXI - ESCAVADO EM MATERIAL DE 2ª CATEGORIA - ATERRO FERROVIÁRIO MÁXIMO = 9,60 M</t>
  </si>
  <si>
    <t>BUEIRO METÁLICO SEM INTERRUPÇÃO DE TRÁFEGO - D = 1,60 M - CHAPA COM EPÓXI - ESCAVADO EM MATERIAL DE 2ª CATEGORIA - ATERRO RODOVIÁRIO MÁXIMO = 6,70 M</t>
  </si>
  <si>
    <t>BUEIRO METÁLICO SEM INTERRUPÇÃO DE TRÁFEGO - D = 1,60 M - CHAPA COM EPÓXI - ESCAVADO EM MATERIAL DE 3ª CATEGORIA - ATERRO FERROVIÁRIO MÁXIMO = 9,60 M</t>
  </si>
  <si>
    <t>BUEIRO METÁLICO SEM INTERRUPÇÃO DE TRÁFEGO - D = 1,60 M - CHAPA COM EPÓXI - ESCAVADO EM MATERIAL DE 3ª CATEGORIA - ATERRO RODOVIÁRIO MÁXIMO = 6,70 M</t>
  </si>
  <si>
    <t>BUEIRO METÁLICO SEM INTERRUPÇÃO DE TRÁFEGO - D = 1,60 M - CHAPA GALVANIZADA - ESCAVADO EM MATERIAL DE 1ª CATEGORIA - ATERRO FERROVIÁRIO MÁXIMO = 9,60 M</t>
  </si>
  <si>
    <t>BUEIRO METÁLICO SEM INTERRUPÇÃO DE TRÁFEGO - D = 1,60 M - CHAPA GALVANIZADA - ESCAVADO EM MATERIAL DE 1ª CATEGORIA - ATERRO RODOVIÁRIO MÁXIMO = 6,70 M</t>
  </si>
  <si>
    <t>BUEIRO METÁLICO SEM INTERRUPÇÃO DE TRÁFEGO - D = 1,60 M - CHAPA GALVANIZADA - ESCAVADO EM MATERIAL DE 2ª CATEGORIA - ATERRO FERROVIÁRIO MÁXIMO = 9,60 M</t>
  </si>
  <si>
    <t>BUEIRO METÁLICO SEM INTERRUPÇÃO DE TRÁFEGO - D = 1,60 M - CHAPA GALVANIZADA - ESCAVADO EM MATERIAL DE 2ª CATEGORIA - ATERRO RODOVIÁRIO MÁXIMO = 6,70 M</t>
  </si>
  <si>
    <t>BUEIRO METÁLICO SEM INTERRUPÇÃO DE TRÁFEGO - D = 1,60 M - CHAPA GALVANIZADA - ESCAVADO EM MATERIAL DE 3ª CATEGORIA - ATERRO FERROVIÁRIO MÁXIMO = 9,60 M</t>
  </si>
  <si>
    <t>BUEIRO METÁLICO SEM INTERRUPÇÃO DE TRÁFEGO - D = 1,60 M - CHAPA GALVANIZADA - ESCAVADO EM MATERIAL DE 3ª CATEGORIA - ATERRO RODOVIÁRIO MÁXIMO = 6,70 M</t>
  </si>
  <si>
    <t>BUEIRO METÁLICO SEM INTERRUPÇÃO DE TRÁFEGO - D = 1,80 M - CHAPA COM EPÓXI - ESCAVADO EM MATERIAL DE 1ª CATEGORIA - ATERRO FERROVIÁRIO MÁXIMO = 8,00 M</t>
  </si>
  <si>
    <t>BUEIRO METÁLICO SEM INTERRUPÇÃO DE TRÁFEGO - D = 1,80 M - CHAPA COM EPÓXI - ESCAVADO EM MATERIAL DE 1ª CATEGORIA - ATERRO RODOVIÁRIO MÁXIMO = 6,00 M</t>
  </si>
  <si>
    <t>BUEIRO METÁLICO SEM INTERRUPÇÃO DE TRÁFEGO - D = 1,80 M - CHAPA COM EPÓXI - ESCAVADO EM MATERIAL DE 2ª CATEGORIA - ATERRO FERROVIÁRIO MÁXIMO = 8,00 M</t>
  </si>
  <si>
    <t>BUEIRO METÁLICO SEM INTERRUPÇÃO DE TRÁFEGO - D = 1,80 M - CHAPA COM EPÓXI - ESCAVADO EM MATERIAL DE 2ª CATEGORIA - ATERRO RODOVIÁRIO MÁXIMO = 6,00 M</t>
  </si>
  <si>
    <t>BUEIRO METÁLICO SEM INTERRUPÇÃO DE TRÁFEGO - D = 1,80 M - CHAPA COM EPÓXI - ESCAVADO EM MATERIAL DE 3ª CATEGORIA - ATERRO FERROVIÁRIO MÁXIMO = 8,00 M</t>
  </si>
  <si>
    <t>BUEIRO METÁLICO SEM INTERRUPÇÃO DE TRÁFEGO - D = 1,80 M - CHAPA COM EPÓXI - ESCAVADO EM MATERIAL DE 3ª CATEGORIA - ATERRO RODOVIÁRIO MÁXIMO = 6,00 M</t>
  </si>
  <si>
    <t>BUEIRO METÁLICO SEM INTERRUPÇÃO DE TRÁFEGO - D = 1,80 M - CHAPA GALVANIZADA - ESCAVADO EM MATERIAL DE 1ª CATEGORIA - ATERRO FERROVIÁRIO MÁXIMO = 8,00 M</t>
  </si>
  <si>
    <t>BUEIRO METÁLICO SEM INTERRUPÇÃO DE TRÁFEGO - D = 1,80 M - CHAPA GALVANIZADA - ESCAVADO EM MATERIAL DE 1ª CATEGORIA - ATERRO RODOVIÁRIO MÁXIMO = 6,00 M</t>
  </si>
  <si>
    <t>BUEIRO METÁLICO SEM INTERRUPÇÃO DE TRÁFEGO - D = 1,80 M - CHAPA GALVANIZADA - ESCAVADO EM MATERIAL DE 2ª CATEGORIA - ATERRO FERROVIÁRIO MÁXIMO = 8,00 M</t>
  </si>
  <si>
    <t>BUEIRO METÁLICO SEM INTERRUPÇÃO DE TRÁFEGO - D = 1,80 M - CHAPA GALVANIZADA - ESCAVADO EM MATERIAL DE 2ª CATEGORIA - ATERRO RODOVIÁRIO MÁXIMO = 6,00 M</t>
  </si>
  <si>
    <t>BUEIRO METÁLICO SEM INTERRUPÇÃO DE TRÁFEGO - D = 1,80 M - CHAPA GALVANIZADA - ESCAVADO EM MATERIAL DE 3ª CATEGORIA - ATERRO FERROVIÁRIO MÁXIMO = 8,00 M</t>
  </si>
  <si>
    <t>BUEIRO METÁLICO SEM INTERRUPÇÃO DE TRÁFEGO - D = 1,80 M - CHAPA GALVANIZADA - ESCAVADO EM MATERIAL DE 3ª CATEGORIA - ATERRO RODOVIÁRIO MÁXIMO = 6,00 M</t>
  </si>
  <si>
    <t>BUEIRO METÁLICO SEM INTERRUPÇÃO DE TRÁFEGO - D = 2,00 M - CHAPA COM EPÓXI - ESCAVADO EM MATERIAL DE 1ª CATEGORIA - ATERRO FERROVIÁRIO MÁXIMO = 6,90 M</t>
  </si>
  <si>
    <t>BUEIRO METÁLICO SEM INTERRUPÇÃO DE TRÁFEGO - D = 2,00 M - CHAPA COM EPÓXI - ESCAVADO EM MATERIAL DE 1ª CATEGORIA - ATERRO RODOVIÁRIO MÁXIMO = 5,40 M</t>
  </si>
  <si>
    <t>BUEIRO METÁLICO SEM INTERRUPÇÃO DE TRÁFEGO - D = 2,00 M - CHAPA COM EPÓXI - ESCAVADO EM MATERIAL DE 2ª CATEGORIA - ATERRO FERROVIÁRIO MÁXIMO = 6,90 M</t>
  </si>
  <si>
    <t>BUEIRO METÁLICO SEM INTERRUPÇÃO DE TRÁFEGO - D = 2,00 M - CHAPA COM EPÓXI - ESCAVADO EM MATERIAL DE 2ª CATEGORIA - ATERRO RODOVIÁRIO MÁXIMO = 5,40 M</t>
  </si>
  <si>
    <t>BUEIRO METÁLICO SEM INTERRUPÇÃO DE TRÁFEGO - D = 2,00 M - CHAPA COM EPÓXI - ESCAVADO EM MATERIAL DE 3ª CATEGORIA - ATERRO FERROVIÁRIO MÁXIMO = 6,90 M</t>
  </si>
  <si>
    <t>BUEIRO METÁLICO SEM INTERRUPÇÃO DE TRÁFEGO - D = 2,00 M - CHAPA COM EPÓXI - ESCAVADO EM MATERIAL DE 3ª CATEGORIA - ATERRO RODOVIÁRIO MÁXIMO = 5,40 M</t>
  </si>
  <si>
    <t>BUEIRO METÁLICO SEM INTERRUPÇÃO DE TRÁFEGO - D = 2,00 M - CHAPA GALVANIZADA - ESCAVADO EM MATERIAL DE 1ª CATEGORIA - ATERRO FERROVIÁRIO MÁXIMO = 6,90 M</t>
  </si>
  <si>
    <t>BUEIRO METÁLICO SEM INTERRUPÇÃO DE TRÁFEGO - D = 2,00 M - CHAPA GALVANIZADA - ESCAVADO EM MATERIAL DE 1ª CATEGORIA - ATERRO RODOVIÁRIO MÁXIMO = 5,40 M</t>
  </si>
  <si>
    <t>BUEIRO METÁLICO SEM INTERRUPÇÃO DE TRÁFEGO - D = 2,00 M - CHAPA GALVANIZADA - ESCAVADO EM MATERIAL DE 2ª CATEGORIA - ATERRO FERROVIÁRIO MÁXIMO = 6,90 M</t>
  </si>
  <si>
    <t>BUEIRO METÁLICO SEM INTERRUPÇÃO DE TRÁFEGO - D = 2,00 M - CHAPA GALVANIZADA - ESCAVADO EM MATERIAL DE 2ª CATEGORIA - ATERRO RODOVIÁRIO MÁXIMO = 5,40 M</t>
  </si>
  <si>
    <t>BUEIRO METÁLICO SEM INTERRUPÇÃO DE TRÁFEGO - D = 2,00 M - CHAPA GALVANIZADA - ESCAVADO EM MATERIAL DE 3ª CATEGORIA - ATERRO FERROVIÁRIO MÁXIMO = 6,90 M</t>
  </si>
  <si>
    <t>BUEIRO METÁLICO SEM INTERRUPÇÃO DE TRÁFEGO - D = 2,00 M - CHAPA GALVANIZADA - ESCAVADO EM MATERIAL DE 3ª CATEGORIA - ATERRO RODOVIÁRIO MÁXIMO = 5,40 M</t>
  </si>
  <si>
    <t>BUEIRO METÁLICO SEM INTERRUPÇÃO DE TRÁFEGO - D = 2,20 M - CHAPA COM EPÓXI - ESCAVADO EM MATERIAL DE 1ª CATEGORIA - ATERRO FERROVIÁRIO MÁXIMO = 7,90 M</t>
  </si>
  <si>
    <t>BUEIRO METÁLICO SEM INTERRUPÇÃO DE TRÁFEGO - D = 2,20 M - CHAPA COM EPÓXI - ESCAVADO EM MATERIAL DE 1ª CATEGORIA - ATERRO RODOVIÁRIO MÁXIMO = 4,90 M</t>
  </si>
  <si>
    <t>BUEIRO METÁLICO SEM INTERRUPÇÃO DE TRÁFEGO - D = 2,20 M - CHAPA COM EPÓXI - ESCAVADO EM MATERIAL DE 2ª CATEGORIA - ATERRO FERROVIÁRIO MÁXIMO = 7,90 M</t>
  </si>
  <si>
    <t>BUEIRO METÁLICO SEM INTERRUPÇÃO DE TRÁFEGO - D = 2,20 M - CHAPA COM EPÓXI - ESCAVADO EM MATERIAL DE 2ª CATEGORIA - ATERRO RODOVIÁRIO MÁXIMO = 4,90 M</t>
  </si>
  <si>
    <t>BUEIRO METÁLICO SEM INTERRUPÇÃO DE TRÁFEGO - D = 2,20 M - CHAPA COM EPÓXI - ESCAVADO EM MATERIAL DE 3ª CATEGORIA - ATERRO FERROVIÁRIO MÁXIMO = 7,90 M</t>
  </si>
  <si>
    <t>BUEIRO METÁLICO SEM INTERRUPÇÃO DE TRÁFEGO - D = 2,20 M - CHAPA COM EPÓXI - ESCAVADO EM MATERIAL DE 3ª CATEGORIA - ATERRO RODOVIÁRIO MÁXIMO = 4,90 M</t>
  </si>
  <si>
    <t>BUEIRO METÁLICO SEM INTERRUPÇÃO DE TRÁFEGO - D = 2,20 M - CHAPA GALVANIZADA - ESCAVADO EM MATERIAL DE 1ª CATEGORIA - ATERRO FERROVIÁRIO MÁXIMO = 7,90 M</t>
  </si>
  <si>
    <t>BUEIRO METÁLICO SEM INTERRUPÇÃO DE TRÁFEGO - D = 2,20 M - CHAPA GALVANIZADA - ESCAVADO EM MATERIAL DE 1ª CATEGORIA - ATERRO RODOVIÁRIO MÁXIMO = 4,90 M</t>
  </si>
  <si>
    <t>BUEIRO METÁLICO SEM INTERRUPÇÃO DE TRÁFEGO - D = 2,20 M - CHAPA GALVANIZADA - ESCAVADO EM MATERIAL DE 2ª CATEGORIA - ATERRO FERROVIÁRIO MÁXIMO = 7,90 M</t>
  </si>
  <si>
    <t>BUEIRO METÁLICO SEM INTERRUPÇÃO DE TRÁFEGO - D = 2,20 M - CHAPA GALVANIZADA - ESCAVADO EM MATERIAL DE 2ª CATEGORIA - ATERRO RODOVIÁRIO MÁXIMO = 4,90 M</t>
  </si>
  <si>
    <t>BUEIRO METÁLICO SEM INTERRUPÇÃO DE TRÁFEGO - D = 2,20 M - CHAPA GALVANIZADA - ESCAVADO EM MATERIAL DE 3ª CATEGORIA - ATERRO FERROVIÁRIO MÁXIMO = 7,90 M</t>
  </si>
  <si>
    <t>BUEIRO METÁLICO SEM INTERRUPÇÃO DE TRÁFEGO - D = 2,20 M - CHAPA GALVANIZADA - ESCAVADO EM MATERIAL DE 3ª CATEGORIA - ATERRO RODOVIÁRIO MÁXIMO = 4,90 M</t>
  </si>
  <si>
    <t>BUEIRO METÁLICO SEM INTERRUPÇÃO DE TRÁFEGO - D = 2,40 M - CHAPA COM EPÓXI - ESCAVADO EM MATERIAL DE 1ª CATEGORIA - ATERRO FERROVIÁRIO MÁXIMO = 7,00 M</t>
  </si>
  <si>
    <t>BUEIRO METÁLICO SEM INTERRUPÇÃO DE TRÁFEGO - D = 2,40 M - CHAPA COM EPÓXI - ESCAVADO EM MATERIAL DE 1ª CATEGORIA - ATERRO RODOVIÁRIO MÁXIMO = 4,50 M</t>
  </si>
  <si>
    <t>BUEIRO METÁLICO SEM INTERRUPÇÃO DE TRÁFEGO - D = 2,40 M - CHAPA COM EPÓXI - ESCAVADO EM MATERIAL DE 2ª CATEGORIA - ATERRO FERROVIÁRIO MÁXIMO = 7,00 M</t>
  </si>
  <si>
    <t>BUEIRO METÁLICO SEM INTERRUPÇÃO DE TRÁFEGO - D = 2,40 M - CHAPA COM EPÓXI - ESCAVADO EM MATERIAL DE 2ª CATEGORIA - ATERRO RODOVIÁRIO MÁXIMO = 4,50 M</t>
  </si>
  <si>
    <t>BUEIRO METÁLICO SEM INTERRUPÇÃO DE TRÁFEGO - D = 2,40 M - CHAPA COM EPÓXI - ESCAVADO EM MATERIAL DE 3ª CATEGORIA - ATERRO FERROVIÁRIO MÁXIMO = 7,00 M</t>
  </si>
  <si>
    <t>BUEIRO METÁLICO SEM INTERRUPÇÃO DE TRÁFEGO - D = 2,40 M - CHAPA COM EPÓXI - ESCAVADO EM MATERIAL DE 3ª CATEGORIA - ATERRO RODOVIÁRIO MÁXIMO = 4,50 M</t>
  </si>
  <si>
    <t>BUEIRO METÁLICO SEM INTERRUPÇÃO DE TRÁFEGO - D = 2,40 M - CHAPA GALVANIZADA - ESCAVADO EM MATERIAL DE 1ª CATEGORIA - ATERRO FERROVIÁRIO MÁXIMO = 7,00 M</t>
  </si>
  <si>
    <t>BUEIRO METÁLICO SEM INTERRUPÇÃO DE TRÁFEGO - D = 2,40 M - CHAPA GALVANIZADA - ESCAVADO EM MATERIAL DE 1ª CATEGORIA - ATERRO RODOVIÁRIO MÁXIMO = 4,50 M</t>
  </si>
  <si>
    <t>BUEIRO METÁLICO SEM INTERRUPÇÃO DE TRÁFEGO - D = 2,40 M - CHAPA GALVANIZADA - ESCAVADO EM MATERIAL DE 2ª CATEGORIA - ATERRO FERROVIÁRIO MÁXIMO = 7,00 M</t>
  </si>
  <si>
    <t>BUEIRO METÁLICO SEM INTERRUPÇÃO DE TRÁFEGO - D = 2,40 M - CHAPA GALVANIZADA - ESCAVADO EM MATERIAL DE 2ª CATEGORIA - ATERRO RODOVIÁRIO MÁXIMO = 4,50 M</t>
  </si>
  <si>
    <t>BUEIRO METÁLICO SEM INTERRUPÇÃO DE TRÁFEGO - D = 2,40 M - CHAPA GALVANIZADA - ESCAVADO EM MATERIAL DE 3ª CATEGORIA - ATERRO FERROVIÁRIO MÁXIMO = 7,00 M</t>
  </si>
  <si>
    <t>BUEIRO METÁLICO SEM INTERRUPÇÃO DE TRÁFEGO - D = 2,40 M - CHAPA GALVANIZADA - ESCAVADO EM MATERIAL DE 3ª CATEGORIA - ATERRO RODOVIÁRIO MÁXIMO = 4,50 M</t>
  </si>
  <si>
    <t>BUEIRO METÁLICO SEM INTERRUPÇÃO DE TRÁFEGO - D = 2,60 M - CHAPA COM EPÓXI - ESCAVADO EM MATERIAL DE 1ª CATEGORIA - ATERRO FERROVIÁRIO MÁXIMO = 6,40 M</t>
  </si>
  <si>
    <t>BUEIRO METÁLICO SEM INTERRUPÇÃO DE TRÁFEGO - D = 2,60 M - CHAPA COM EPÓXI - ESCAVADO EM MATERIAL DE 1ª CATEGORIA - ATERRO RODOVIÁRIO MÁXIMO = 4,10 M</t>
  </si>
  <si>
    <t>BUEIRO METÁLICO SEM INTERRUPÇÃO DE TRÁFEGO - D = 2,60 M - CHAPA COM EPÓXI - ESCAVADO EM MATERIAL DE 2ª CATEGORIA - ATERRO FERROVIÁRIO MÁXIMO = 6,40 M</t>
  </si>
  <si>
    <t>BUEIRO METÁLICO SEM INTERRUPÇÃO DE TRÁFEGO - D = 2,60 M - CHAPA COM EPÓXI - ESCAVADO EM MATERIAL DE 2ª CATEGORIA - ATERRO RODOVIÁRIO MÁXIMO = 4,10 M</t>
  </si>
  <si>
    <t>BUEIRO METÁLICO SEM INTERRUPÇÃO DE TRÁFEGO - D = 2,60 M - CHAPA COM EPÓXI - ESCAVADO EM MATERIAL DE 3ª CATEGORIA - ATERRO FERROVIÁRIO MÁXIMO = 6,40 M</t>
  </si>
  <si>
    <t>BUEIRO METÁLICO SEM INTERRUPÇÃO DE TRÁFEGO - D = 2,60 M - CHAPA COM EPÓXI - ESCAVADO EM MATERIAL DE 3ª CATEGORIA - ATERRO RODOVIÁRIO MÁXIMO = 4,10 M</t>
  </si>
  <si>
    <t>BUEIRO METÁLICO SEM INTERRUPÇÃO DE TRÁFEGO - D = 2,60 M - CHAPA GALVANIZADA - ESCAVADO EM MATERIAL DE 1ª CATEGORIA - ATERRO FERROVIÁRIO MÁXIMO = 6,40 M</t>
  </si>
  <si>
    <t>BUEIRO METÁLICO SEM INTERRUPÇÃO DE TRÁFEGO - D = 2,60 M - CHAPA GALVANIZADA - ESCAVADO EM MATERIAL DE 1ª CATEGORIA - ATERRO RODOVIÁRIO MÁXIMO = 4,10 M</t>
  </si>
  <si>
    <t>BUEIRO METÁLICO SEM INTERRUPÇÃO DE TRÁFEGO - D = 2,60 M - CHAPA GALVANIZADA - ESCAVADO EM MATERIAL DE 2ª CATEGORIA - ATERRO FERROVIÁRIO MÁXIMO = 6,40 M</t>
  </si>
  <si>
    <t>BUEIRO METÁLICO SEM INTERRUPÇÃO DE TRÁFEGO - D = 2,60 M - CHAPA GALVANIZADA - ESCAVADO EM MATERIAL DE 2ª CATEGORIA - ATERRO RODOVIÁRIO MÁXIMO = 4,10 M</t>
  </si>
  <si>
    <t>BUEIRO METÁLICO SEM INTERRUPÇÃO DE TRÁFEGO - D = 2,60 M - CHAPA GALVANIZADA - ESCAVADO EM MATERIAL DE 3ª CATEGORIA - ATERRO FERROVIÁRIO MÁXIMO = 6,40 M</t>
  </si>
  <si>
    <t>BUEIRO METÁLICO SEM INTERRUPÇÃO DE TRÁFEGO - D = 2,60 M - CHAPA GALVANIZADA - ESCAVADO EM MATERIAL DE 3ª CATEGORIA - ATERRO RODOVIÁRIO MÁXIMO = 4,10 M</t>
  </si>
  <si>
    <t>BUEIRO METÁLICO SEM INTERRUPÇÃO DE TRÁFEGO - D = 2,80 M - CHAPA COM EPÓXI - ESCAVADO EM MATERIAL DE 1ª CATEGORIA - ATERRO FERROVIÁRIO MÁXIMO = 5,50 M</t>
  </si>
  <si>
    <t>BUEIRO METÁLICO SEM INTERRUPÇÃO DE TRÁFEGO - D = 2,80 M - CHAPA COM EPÓXI - ESCAVADO EM MATERIAL DE 1ª CATEGORIA - ATERRO RODOVIÁRIO MÁXIMO = 3,80 M</t>
  </si>
  <si>
    <t>BUEIRO METÁLICO SEM INTERRUPÇÃO DE TRÁFEGO - D = 2,80 M - CHAPA COM EPÓXI - ESCAVADO EM MATERIAL DE 2ª CATEGORIA - ATERRO FERROVIÁRIO MÁXIMO = 5,50 M</t>
  </si>
  <si>
    <t>BUEIRO METÁLICO SEM INTERRUPÇÃO DE TRÁFEGO - D = 2,80 M - CHAPA COM EPÓXI - ESCAVADO EM MATERIAL DE 2ª CATEGORIA - ATERRO RODOVIÁRIO MÁXIMO = 3,80 M</t>
  </si>
  <si>
    <t>BUEIRO METÁLICO SEM INTERRUPÇÃO DE TRÁFEGO - D = 2,80 M - CHAPA COM EPÓXI - ESCAVADO EM MATERIAL DE 3ª CATEGORIA - ATERRO FERROVIÁRIO MÁXIMO = 5,50 M</t>
  </si>
  <si>
    <t>BUEIRO METÁLICO SEM INTERRUPÇÃO DE TRÁFEGO - D = 2,80 M - CHAPA COM EPÓXI - ESCAVADO EM MATERIAL DE 3ª CATEGORIA - ATERRO RODOVIÁRIO MÁXIMO = 3,80 M</t>
  </si>
  <si>
    <t>BUEIRO METÁLICO SEM INTERRUPÇÃO DE TRÁFEGO - D = 2,80 M - CHAPA GALVANIZADA - ESCAVADO EM MATERIAL DE 1ª CATEGORIA - ATERRO FERROVIÁRIO MÁXIMO = 5,50 M</t>
  </si>
  <si>
    <t>BUEIRO METÁLICO SEM INTERRUPÇÃO DE TRÁFEGO - D = 2,80 M - CHAPA GALVANIZADA - ESCAVADO EM MATERIAL DE 1ª CATEGORIA - ATERRO RODOVIÁRIO MÁXIMO = 3,80 M</t>
  </si>
  <si>
    <t>BUEIRO METÁLICO SEM INTERRUPÇÃO DE TRÁFEGO - D = 2,80 M - CHAPA GALVANIZADA - ESCAVADO EM MATERIAL DE 2ª CATEGORIA - ATERRO FERROVIÁRIO MÁXIMO = 5,50 M</t>
  </si>
  <si>
    <t>BUEIRO METÁLICO SEM INTERRUPÇÃO DE TRÁFEGO - D = 2,80 M - CHAPA GALVANIZADA - ESCAVADO EM MATERIAL DE 2ª CATEGORIA - ATERRO RODOVIÁRIO MÁXIMO = 3,80 M</t>
  </si>
  <si>
    <t>BUEIRO METÁLICO SEM INTERRUPÇÃO DE TRÁFEGO - D = 2,80 M - CHAPA GALVANIZADA - ESCAVADO EM MATERIAL DE 3ª CATEGORIA - ATERRO FERROVIÁRIO MÁXIMO = 5,50 M</t>
  </si>
  <si>
    <t>BUEIRO METÁLICO SEM INTERRUPÇÃO DE TRÁFEGO - D = 2,80 M - CHAPA GALVANIZADA - ESCAVADO EM MATERIAL DE 3ª CATEGORIA - ATERRO RODOVIÁRIO MÁXIMO = 3,80 M</t>
  </si>
  <si>
    <t>BUEIRO METÁLICO SEM INTERRUPÇÃO DE TRÁFEGO - D = 3,00 M - CHAPA COM EPÓXI - ESCAVADO EM MATERIAL DE 1ª CATEGORIA - ATERRO FERROVIÁRIO MÁXIMO = 4,70 M</t>
  </si>
  <si>
    <t>BUEIRO METÁLICO SEM INTERRUPÇÃO DE TRÁFEGO - D = 3,00 M - CHAPA COM EPÓXI - ESCAVADO EM MATERIAL DE 1ª CATEGORIA - ATERRO RODOVIÁRIO MÁXIMO = 3,60 M</t>
  </si>
  <si>
    <t>BUEIRO METÁLICO SEM INTERRUPÇÃO DE TRÁFEGO - D = 3,00 M - CHAPA COM EPÓXI - ESCAVADO EM MATERIAL DE 2ª CATEGORIA - ATERRO FERROVIÁRIO MÁXIMO = 4,70 M</t>
  </si>
  <si>
    <t>BUEIRO METÁLICO SEM INTERRUPÇÃO DE TRÁFEGO - D = 3,00 M - CHAPA COM EPÓXI - ESCAVADO EM MATERIAL DE 2ª CATEGORIA - ATERRO RODOVIÁRIO MÁXIMO = 3,60 M</t>
  </si>
  <si>
    <t>BUEIRO METÁLICO SEM INTERRUPÇÃO DE TRÁFEGO - D = 3,00 M - CHAPA COM EPÓXI - ESCAVADO EM MATERIAL DE 3ª CATEGORIA - ATERRO FERROVIÁRIO MÁXIMO = 4,70 M</t>
  </si>
  <si>
    <t>BUEIRO METÁLICO SEM INTERRUPÇÃO DE TRÁFEGO - D = 3,00 M - CHAPA COM EPÓXI - ESCAVADO EM MATERIAL DE 3ª CATEGORIA - ATERRO RODOVIÁRIO MÁXIMO = 3,60 M</t>
  </si>
  <si>
    <t>BUEIRO METÁLICO SEM INTERRUPÇÃO DE TRÁFEGO - D = 3,00 M - CHAPA GALVANIZADA - ESCAVADO EM MATERIAL DE 1ª CATEGORIA - ATERRO FERROVIÁRIO MÁXIMO = 4,70 M</t>
  </si>
  <si>
    <t>BUEIRO METÁLICO SEM INTERRUPÇÃO DE TRÁFEGO - D = 3,00 M - CHAPA GALVANIZADA - ESCAVADO EM MATERIAL DE 1ª CATEGORIA - ATERRO RODOVIÁRIO MÁXIMO = 3,60 M</t>
  </si>
  <si>
    <t>BUEIRO METÁLICO SEM INTERRUPÇÃO DE TRÁFEGO - D = 3,00 M - CHAPA GALVANIZADA - ESCAVADO EM MATERIAL DE 2ª CATEGORIA - ATERRO FERROVIÁRIO MÁXIMO = 4,70 M</t>
  </si>
  <si>
    <t>BUEIRO METÁLICO SEM INTERRUPÇÃO DE TRÁFEGO - D = 3,00 M - CHAPA GALVANIZADA - ESCAVADO EM MATERIAL DE 2ª CATEGORIA - ATERRO RODOVIÁRIO MÁXIMO = 3,60 M</t>
  </si>
  <si>
    <t>BUEIRO METÁLICO SEM INTERRUPÇÃO DE TRÁFEGO - D = 3,00 M - CHAPA GALVANIZADA - ESCAVADO EM MATERIAL DE 3ª CATEGORIA - ATERRO FERROVIÁRIO MÁXIMO = 4,70 M</t>
  </si>
  <si>
    <t>BUEIRO METÁLICO SEM INTERRUPÇÃO DE TRÁFEGO - D = 3,00 M - CHAPA GALVANIZADA - ESCAVADO EM MATERIAL DE 3ª CATEGORIA - ATERRO RODOVIÁRIO MÁXIMO = 3,60 M</t>
  </si>
  <si>
    <t>BUEIRO METÁLICO SEM INTERRUPÇÃO DE TRÁFEGO - D = 3,20 M - CHAPA COM EPÓXI - ESCAVADO EM MATERIAL DE 1ª CATEGORIA - ATERRO FERROVIÁRIO MÁXIMO = 4,00 M</t>
  </si>
  <si>
    <t>BUEIRO METÁLICO SEM INTERRUPÇÃO DE TRÁFEGO - D = 3,20 M - CHAPA COM EPÓXI - ESCAVADO EM MATERIAL DE 1ª CATEGORIA - ATERRO RODOVIÁRIO MÁXIMO = 4,80 M</t>
  </si>
  <si>
    <t>BUEIRO METÁLICO SEM INTERRUPÇÃO DE TRÁFEGO - D = 3,20 M - CHAPA COM EPÓXI - ESCAVADO EM MATERIAL DE 2ª CATEGORIA - ATERRO FERROVIÁRIO MÁXIMO = 4,00 M</t>
  </si>
  <si>
    <t>BUEIRO METÁLICO SEM INTERRUPÇÃO DE TRÁFEGO - D = 3,20 M - CHAPA COM EPÓXI - ESCAVADO EM MATERIAL DE 2ª CATEGORIA - ATERRO RODOVIÁRIO MÁXIMO = 4,80 M</t>
  </si>
  <si>
    <t>BUEIRO METÁLICO SEM INTERRUPÇÃO DE TRÁFEGO - D = 3,20 M - CHAPA COM EPÓXI - ESCAVADO EM MATERIAL DE 3ª CATEGORIA - ATERRO FERROVIÁRIO MÁXIMO = 4,00 M</t>
  </si>
  <si>
    <t>BUEIRO METÁLICO SEM INTERRUPÇÃO DE TRÁFEGO - D = 3,20 M - CHAPA COM EPÓXI - ESCAVADO EM MATERIAL DE 3ª CATEGORIA - ATERRO RODOVIÁRIO MÁXIMO = 4,80 M</t>
  </si>
  <si>
    <t>BUEIRO METÁLICO SEM INTERRUPÇÃO DE TRÁFEGO - D = 3,20 M - CHAPA GALVANIZADA - ESCAVADO EM MATERIAL DE 1ª CATEGORIA - ATERRO FERROVIÁRIO MÁXIMO = 4,00 M</t>
  </si>
  <si>
    <t>BUEIRO METÁLICO SEM INTERRUPÇÃO DE TRÁFEGO - D = 3,20 M - CHAPA GALVANIZADA - ESCAVADO EM MATERIAL DE 1ª CATEGORIA - ATERRO RODOVIÁRIO MÁXIMO = 4,80 M</t>
  </si>
  <si>
    <t>BUEIRO METÁLICO SEM INTERRUPÇÃO DE TRÁFEGO - D = 3,20 M - CHAPA GALVANIZADA - ESCAVADO EM MATERIAL DE 2ª CATEGORIA - ATERRO FERROVIÁRIO MÁXIMO = 4,00 M</t>
  </si>
  <si>
    <t>BUEIRO METÁLICO SEM INTERRUPÇÃO DE TRÁFEGO - D = 3,20 M - CHAPA GALVANIZADA - ESCAVADO EM MATERIAL DE 2ª CATEGORIA - ATERRO RODOVIÁRIO MÁXIMO = 4,80 M</t>
  </si>
  <si>
    <t>BUEIRO METÁLICO SEM INTERRUPÇÃO DE TRÁFEGO - D = 3,20 M - CHAPA GALVANIZADA - ESCAVADO EM MATERIAL DE 3ª CATEGORIA - ATERRO FERROVIÁRIO MÁXIMO = 4,00 M</t>
  </si>
  <si>
    <t>BUEIRO METÁLICO SEM INTERRUPÇÃO DE TRÁFEGO - D = 3,20 M - CHAPA GALVANIZADA - ESCAVADO EM MATERIAL DE 3ª CATEGORIA - ATERRO RODOVIÁRIO MÁXIMO = 4,80 M</t>
  </si>
  <si>
    <t>BUEIRO METÁLICO SEM INTERRUPÇÃO DE TRÁFEGO - D = 3,40 M - CHAPA GALVANIZADA - ESCAVADO EM MATERIAL DE 1ª CATEGORIA - ATERRO FERROVIÁRIO MÁXIMO = 7,00 M</t>
  </si>
  <si>
    <t>BUEIRO METÁLICO SEM INTERRUPÇÃO DE TRÁFEGO - D = 3,40 M - CHAPA GALVANIZADA - ESCAVADO EM MATERIAL DE 1ª CATEGORIA - ATERRO RODOVIÁRIO MÁXIMO = 4,50 M</t>
  </si>
  <si>
    <t>BUEIRO METÁLICO SEM INTERRUPÇÃO DE TRÁFEGO - D = 3,40 M - CHAPA GALVANIZADA - ESCAVADO EM MATERIAL DE 2ª CATEGORIA - ATERRO FERROVIÁRIO MÁXIMO = 7,00 M</t>
  </si>
  <si>
    <t>BUEIRO METÁLICO SEM INTERRUPÇÃO DE TRÁFEGO - D = 3,40 M - CHAPA GALVANIZADA - ESCAVADO EM MATERIAL DE 2ª CATEGORIA - ATERRO RODOVIÁRIO MÁXIMO = 4,50 M</t>
  </si>
  <si>
    <t>BUEIRO METÁLICO SEM INTERRUPÇÃO DE TRÁFEGO - D = 3,40 M - CHAPA GALVANIZADA - ESCAVADO EM MATERIAL DE 3ª CATEGORIA - ATERRO FERROVIÁRIO MÁXIMO = 7,00 M</t>
  </si>
  <si>
    <t>BUEIRO METÁLICO SEM INTERRUPÇÃO DE TRÁFEGO - D = 3,40 M - CHAPA GALVANIZADA - ESCAVADO EM MATERIAL DE 3ª CATEGORIA - ATERRO RODOVIÁRIO MÁXIMO = 4,50 M</t>
  </si>
  <si>
    <t>BUEIRO METÁLICO SEM INTERRUPÇÃO DE TRÁFEGO - D = 3,60 M - CHAPA GALVANIZADA - ESCAVADO EM MATERIAL DE 1ª CATEGORIA - ATERRO FERROVIÁRIO MÁXIMO = 6,60 M</t>
  </si>
  <si>
    <t>BUEIRO METÁLICO SEM INTERRUPÇÃO DE TRÁFEGO - D = 3,60 M - CHAPA GALVANIZADA - ESCAVADO EM MATERIAL DE 1ª CATEGORIA - ATERRO RODOVIÁRIO MÁXIMO = 4,30 M</t>
  </si>
  <si>
    <t>BUEIRO METÁLICO SEM INTERRUPÇÃO DE TRÁFEGO - D = 3,60 M - CHAPA GALVANIZADA - ESCAVADO EM MATERIAL DE 2ª CATEGORIA - ATERRO FERROVIÁRIO MÁXIMO = 6,60 M</t>
  </si>
  <si>
    <t>BUEIRO METÁLICO SEM INTERRUPÇÃO DE TRÁFEGO - D = 3,60 M - CHAPA GALVANIZADA - ESCAVADO EM MATERIAL DE 2ª CATEGORIA - ATERRO RODOVIÁRIO MÁXIMO = 4,30 M</t>
  </si>
  <si>
    <t>BUEIRO METÁLICO SEM INTERRUPÇÃO DE TRÁFEGO - D = 3,60 M - CHAPA GALVANIZADA - ESCAVADO EM MATERIAL DE 3ª CATEGORIA - ATERRO FERROVIÁRIO MÁXIMO = 6,60 M</t>
  </si>
  <si>
    <t>BUEIRO METÁLICO SEM INTERRUPÇÃO DE TRÁFEGO - D = 3,60 M - CHAPA GALVANIZADA - ESCAVADO EM MATERIAL DE 3ª CATEGORIA - ATERRO RODOVIÁRIO MÁXIMO = 4,30 M</t>
  </si>
  <si>
    <t>BUEIRO METÁLICO SEM INTERRUPÇÃO DE TRÁFEGO - D = 3,80 M - CHAPA GALVANIZADA - ESCAVADO EM MATERIAL DE 1ª CATEGORIA - ATERRO FERROVIÁRIO MÁXIMO = 6,20 M</t>
  </si>
  <si>
    <t>BUEIRO METÁLICO SEM INTERRUPÇÃO DE TRÁFEGO - D = 3,80 M - CHAPA GALVANIZADA - ESCAVADO EM MATERIAL DE 1ª CATEGORIA - ATERRO RODOVIÁRIO MÁXIMO = 4,00 M</t>
  </si>
  <si>
    <t>BUEIRO METÁLICO SEM INTERRUPÇÃO DE TRÁFEGO - D = 3,80 M - CHAPA GALVANIZADA - ESCAVADO EM MATERIAL DE 2ª CATEGORIA - ATERRO FERROVIÁRIO MÁXIMO = 6,20 M</t>
  </si>
  <si>
    <t>BUEIRO METÁLICO SEM INTERRUPÇÃO DE TRÁFEGO - D = 3,80 M - CHAPA GALVANIZADA - ESCAVADO EM MATERIAL DE 2ª CATEGORIA - ATERRO RODOVIÁRIO MÁXIMO = 4,00 M</t>
  </si>
  <si>
    <t>BUEIRO METÁLICO SEM INTERRUPÇÃO DE TRÁFEGO - D = 3,80 M - CHAPA GALVANIZADA - ESCAVADO EM MATERIAL DE 3ª CATEGORIA - ATERRO FERROVIÁRIO MÁXIMO = 6,20 M</t>
  </si>
  <si>
    <t>BUEIRO METÁLICO SEM INTERRUPÇÃO DE TRÁFEGO - D = 3,80 M - CHAPA GALVANIZADA - ESCAVADO EM MATERIAL DE 3ª CATEGORIA - ATERRO RODOVIÁRIO MÁXIMO = 4,00 M</t>
  </si>
  <si>
    <t>BUEIRO METÁLICO SEM INTERRUPÇÃO DE TRÁFEGO - D = 4,00 M - CHAPA GALVANIZADA - ESCAVADO EM MATERIAL DE 1ª CATEGORIA - ATERRO FERROVIÁRIO MÁXIMO = 5,10 M</t>
  </si>
  <si>
    <t>BUEIRO METÁLICO SEM INTERRUPÇÃO DE TRÁFEGO - D = 4,00 M - CHAPA GALVANIZADA - ESCAVADO EM MATERIAL DE 1ª CATEGORIA - ATERRO RODOVIÁRIO MÁXIMO = 3,10 M</t>
  </si>
  <si>
    <t>BUEIRO METÁLICO SEM INTERRUPÇÃO DE TRÁFEGO - D = 4,00 M - CHAPA GALVANIZADA - ESCAVADO EM MATERIAL DE 2ª CATEGORIA - ATERRO FERROVIÁRIO MÁXIMO = 5,10 M</t>
  </si>
  <si>
    <t>BUEIRO METÁLICO SEM INTERRUPÇÃO DE TRÁFEGO - D = 4,00 M - CHAPA GALVANIZADA - ESCAVADO EM MATERIAL DE 2ª CATEGORIA - ATERRO RODOVIÁRIO MÁXIMO = 3,10 M</t>
  </si>
  <si>
    <t>BUEIRO METÁLICO SEM INTERRUPÇÃO DE TRÁFEGO - D = 4,00 M - CHAPA GALVANIZADA - ESCAVADO EM MATERIAL DE 3ª CATEGORIA - ATERRO FERROVIÁRIO MÁXIMO = 5,10 M</t>
  </si>
  <si>
    <t>BUEIRO METÁLICO SEM INTERRUPÇÃO DE TRÁFEGO - D = 4,00 M - CHAPA GALVANIZADA - ESCAVADO EM MATERIAL DE 3ª CATEGORIA - ATERRO RODOVIÁRIO MÁXIMO = 3,10 M</t>
  </si>
  <si>
    <t>BUEIRO METÁLICO SEM INTERRUPÇÃO DE TRÁFEGO - D = 4,20 M - CHAPA GALVANIZADA - ESCAVADO EM MATERIAL DE 1ª CATEGORIA - ATERRO FERROVIÁRIO MÁXIMO = 4,80 M</t>
  </si>
  <si>
    <t>BUEIRO METÁLICO SEM INTERRUPÇÃO DE TRÁFEGO - D = 4,20 M - CHAPA GALVANIZADA - ESCAVADO EM MATERIAL DE 1ª CATEGORIA - ATERRO RODOVIÁRIO MÁXIMO = 4,40 M</t>
  </si>
  <si>
    <t>BUEIRO METÁLICO SEM INTERRUPÇÃO DE TRÁFEGO - D = 4,20 M - CHAPA GALVANIZADA - ESCAVADO EM MATERIAL DE 2ª CATEGORIA - ATERRO FERROVIÁRIO MÁXIMO = 4,80 M</t>
  </si>
  <si>
    <t>BUEIRO METÁLICO SEM INTERRUPÇÃO DE TRÁFEGO - D = 4,20 M - CHAPA GALVANIZADA - ESCAVADO EM MATERIAL DE 2ª CATEGORIA - ATERRO RODOVIÁRIO MÁXIMO = 4,40 M</t>
  </si>
  <si>
    <t>BUEIRO METÁLICO SEM INTERRUPÇÃO DE TRÁFEGO - D = 4,20 M - CHAPA GALVANIZADA - ESCAVADO EM MATERIAL DE 3ª CATEGORIA - ATERRO FERROVIÁRIO MÁXIMO = 4,80 M</t>
  </si>
  <si>
    <t>BUEIRO METÁLICO SEM INTERRUPÇÃO DE TRÁFEGO - D = 4,20 M - CHAPA GALVANIZADA - ESCAVADO EM MATERIAL DE 3ª CATEGORIA - ATERRO RODOVIÁRIO MÁXIMO = 4,40 M</t>
  </si>
  <si>
    <t>BUEIRO METÁLICO SEM INTERRUPÇÃO DE TRÁFEGO - D = 4,40 M - CHAPA GALVANIZADA - ESCAVADO EM MATERIAL DE 1ª CATEGORIA - ATERRO FERROVIÁRIO MÁXIMO = 4,20 M</t>
  </si>
  <si>
    <t>BUEIRO METÁLICO SEM INTERRUPÇÃO DE TRÁFEGO - D = 4,40 M - CHAPA GALVANIZADA - ESCAVADO EM MATERIAL DE 1ª CATEGORIA - ATERRO RODOVIÁRIO MÁXIMO = 4,20 M</t>
  </si>
  <si>
    <t>BUEIRO METÁLICO SEM INTERRUPÇÃO DE TRÁFEGO - D = 4,40 M - CHAPA GALVANIZADA - ESCAVADO EM MATERIAL DE 2ª CATEGORIA - ATERRO FERROVIÁRIO MÁXIMO = 4,20 M</t>
  </si>
  <si>
    <t>BUEIRO METÁLICO SEM INTERRUPÇÃO DE TRÁFEGO - D = 4,40 M - CHAPA GALVANIZADA - ESCAVADO EM MATERIAL DE 2ª CATEGORIA - ATERRO RODOVIÁRIO MÁXIMO = 4,20 M</t>
  </si>
  <si>
    <t>BUEIRO METÁLICO SEM INTERRUPÇÃO DE TRÁFEGO - D = 4,40 M - CHAPA GALVANIZADA - ESCAVADO EM MATERIAL DE 3ª CATEGORIA - ATERRO FERROVIÁRIO MÁXIMO = 4,20 M</t>
  </si>
  <si>
    <t>BUEIRO METÁLICO SEM INTERRUPÇÃO DE TRÁFEGO - D = 4,40 M - CHAPA GALVANIZADA - ESCAVADO EM MATERIAL DE 3ª CATEGORIA - ATERRO RODOVIÁRIO MÁXIMO = 4,20 M</t>
  </si>
  <si>
    <t>BUEIRO METÁLICO SEM INTERRUPÇÃO DE TRÁFEGO - D = 4,60 M - CHAPA GALVANIZADA - ESCAVADO EM MATERIAL DE 1ª CATEGORIA - ATERRO FERROVIÁRIO MÁXIMO = 4,00 M</t>
  </si>
  <si>
    <t>BUEIRO METÁLICO SEM INTERRUPÇÃO DE TRÁFEGO - D = 4,60 M - CHAPA GALVANIZADA - ESCAVADO EM MATERIAL DE 1ª CATEGORIA - ATERRO RODOVIÁRIO MÁXIMO = 4,00 M</t>
  </si>
  <si>
    <t>BUEIRO METÁLICO SEM INTERRUPÇÃO DE TRÁFEGO - D = 4,60 M - CHAPA GALVANIZADA - ESCAVADO EM MATERIAL DE 2ª CATEGORIA - ATERRO FERROVIÁRIO MÁXIMO = 4,00 M</t>
  </si>
  <si>
    <t>BUEIRO METÁLICO SEM INTERRUPÇÃO DE TRÁFEGO - D = 4,60 M - CHAPA GALVANIZADA - ESCAVADO EM MATERIAL DE 2ª CATEGORIA - ATERRO RODOVIÁRIO MÁXIMO = 4,00 M</t>
  </si>
  <si>
    <t>BUEIRO METÁLICO SEM INTERRUPÇÃO DE TRÁFEGO - D = 4,60 M - CHAPA GALVANIZADA - ESCAVADO EM MATERIAL DE 3ª CATEGORIA - ATERRO FERROVIÁRIO MÁXIMO = 4,00 M</t>
  </si>
  <si>
    <t>BUEIRO METÁLICO SEM INTERRUPÇÃO DE TRÁFEGO - D = 4,60 M - CHAPA GALVANIZADA - ESCAVADO EM MATERIAL DE 3ª CATEGORIA - ATERRO RODOVIÁRIO MÁXIMO = 4,00 M</t>
  </si>
  <si>
    <t>BUEIRO METÁLICO SEM INTERRUPÇÃO DE TRÁFEGO - D = 4,80 M - CHAPA GALVANIZADA - ESCAVADO EM MATERIAL DE 1ª CATEGORIA - ATERRO FERROVIÁRIO MÁXIMO = 5,10 M</t>
  </si>
  <si>
    <t>BUEIRO METÁLICO SEM INTERRUPÇÃO DE TRÁFEGO - D = 4,80 M - CHAPA GALVANIZADA - ESCAVADO EM MATERIAL DE 1ª CATEGORIA - ATERRO RODOVIÁRIO MÁXIMO = 5,50 M</t>
  </si>
  <si>
    <t>BUEIRO METÁLICO SEM INTERRUPÇÃO DE TRÁFEGO - D = 4,80 M - CHAPA GALVANIZADA - ESCAVADO EM MATERIAL DE 2ª CATEGORIA - ATERRO FERROVIÁRIO MÁXIMO = 5,10 M</t>
  </si>
  <si>
    <t>BUEIRO METÁLICO SEM INTERRUPÇÃO DE TRÁFEGO - D = 4,80 M - CHAPA GALVANIZADA - ESCAVADO EM MATERIAL DE 2ª CATEGORIA - ATERRO RODOVIÁRIO MÁXIMO = 5,50 M</t>
  </si>
  <si>
    <t>BUEIRO METÁLICO SEM INTERRUPÇÃO DE TRÁFEGO - D = 4,80 M - CHAPA GALVANIZADA - ESCAVADO EM MATERIAL DE 3ª CATEGORIA - ATERRO FERROVIÁRIO MÁXIMO = 5,10 M</t>
  </si>
  <si>
    <t>BUEIRO METÁLICO SEM INTERRUPÇÃO DE TRÁFEGO - D = 4,80 M - CHAPA GALVANIZADA - ESCAVADO EM MATERIAL DE 3ª CATEGORIA - ATERRO RODOVIÁRIO MÁXIMO = 5,50 M</t>
  </si>
  <si>
    <t>BUEIRO METÁLICO SEM INTERRUPÇÃO DE TRÁFEGO - D = 5,00 M - CHAPA GALVANIZADA - ESCAVADO EM MATERIAL DE 1ª CATEGORIA - ATERRO FERROVIÁRIO MÁXIMO = 4,80 M</t>
  </si>
  <si>
    <t>BUEIRO METÁLICO SEM INTERRUPÇÃO DE TRÁFEGO - D = 5,00 M - CHAPA GALVANIZADA - ESCAVADO EM MATERIAL DE 1ª CATEGORIA - ATERRO RODOVIÁRIO MÁXIMO = 5,30 M</t>
  </si>
  <si>
    <t>BUEIRO METÁLICO SEM INTERRUPÇÃO DE TRÁFEGO - D = 5,00 M - CHAPA GALVANIZADA - ESCAVADO EM MATERIAL DE 2ª CATEGORIA - ATERRO FERROVIÁRIO MÁXIMO = 4,80 M</t>
  </si>
  <si>
    <t>BUEIRO METÁLICO SEM INTERRUPÇÃO DE TRÁFEGO - D = 5,00 M - CHAPA GALVANIZADA - ESCAVADO EM MATERIAL DE 2ª CATEGORIA - ATERRO RODOVIÁRIO MÁXIMO = 5,30 M</t>
  </si>
  <si>
    <t>BUEIRO METÁLICO SEM INTERRUPÇÃO DE TRÁFEGO - D = 5,00 M - CHAPA GALVANIZADA - ESCAVADO EM MATERIAL DE 3ª CATEGORIA - ATERRO FERROVIÁRIO MÁXIMO = 4,80 M</t>
  </si>
  <si>
    <t>BUEIRO METÁLICO SEM INTERRUPÇÃO DE TRÁFEGO - D = 5,00 M - CHAPA GALVANIZADA - ESCAVADO EM MATERIAL DE 3ª CATEGORIA - ATERRO RODOVIÁRIO MÁXIMO = 5,30 M</t>
  </si>
  <si>
    <t>SISTEMA DE ESCORAMENTO TELESCÓPICO REGULÁVEL PARA TUNNEL LINER</t>
  </si>
  <si>
    <t>BOCA DE BDCC 1,50 X 1,50 M - ESCONSIDADE 0° - AREIA E BRITA COMERCIAIS</t>
  </si>
  <si>
    <t>BOCA DE BDCC 1,50 X 1,50 M - ESCONSIDADE 0° - AREIA EXTRAÍDA E BRITA PRODUZIDA</t>
  </si>
  <si>
    <t>BOCA DE BDCC 1,50 X 1,50 M - ESCONSIDADE 15° - AREIA E BRITA COMERCIAIS</t>
  </si>
  <si>
    <t>BOCA DE BDCC 1,50 X 1,50 M - ESCONSIDADE 15° - AREIA EXTRAÍDA E BRITA PRODUZIDA</t>
  </si>
  <si>
    <t>BOCA DE BDCC 1,50 X 1,50 M - ESCONSIDADE 30° - AREIA E BRITA COMERCIAIS</t>
  </si>
  <si>
    <t>BOCA DE BDCC 1,50 X 1,50 M - ESCONSIDADE 30° - AREIA EXTRAÍDA E BRITA PRODUZIDA</t>
  </si>
  <si>
    <t>BOCA DE BDCC 1,50 X 1,50 M - ESCONSIDADE 45° - AREIA E BRITA COMERCIAIS</t>
  </si>
  <si>
    <t>BOCA DE BDCC 1,50 X 1,50 M - ESCONSIDADE 45° - AREIA EXTRAÍDA E BRITA PRODUZIDA</t>
  </si>
  <si>
    <t>BOCA DE BDCC 2,00 X 2,00 M - ESCONSIDADE 0° - AREIA E BRITA COMERCIAIS</t>
  </si>
  <si>
    <t>BOCA DE BDCC 2,00 X 2,00 M - ESCONSIDADE 0° - AREIA EXTRAÍDA E BRITA PRODUZIDA</t>
  </si>
  <si>
    <t>BOCA DE BDCC 2,00 X 2,00 M - ESCONSIDADE 15° - AREIA E BRITA COMERCIAIS</t>
  </si>
  <si>
    <t>BOCA DE BDCC 2,00 X 2,00 M - ESCONSIDADE 15° - AREIA EXTRAÍDA E BRITA PRODUZIDA</t>
  </si>
  <si>
    <t>BOCA DE BDCC 2,00 X 2,00 M - ESCONSIDADE 30° - AREIA E BRITA COMERCIAIS</t>
  </si>
  <si>
    <t>BOCA DE BDCC 2,00 X 2,00 M - ESCONSIDADE 30° - AREIA EXTRAÍDA E BRITA PRODUZIDA</t>
  </si>
  <si>
    <t>BOCA DE BDCC 2,00 X 2,00 M - ESCONSIDADE 45° - AREIA E BRITA COMERCIAIS</t>
  </si>
  <si>
    <t>BOCA DE BDCC 2,00 X 2,00 M - ESCONSIDADE 45° - AREIA EXTRAÍDA E BRITA PRODUZIDA</t>
  </si>
  <si>
    <t>BOCA DE BDCC 2,50 X 2,50 M - ESCONSIDADE 0° - AREIA E BRITA COMERCIAIS</t>
  </si>
  <si>
    <t>BOCA DE BDCC 2,50 X 2,50 M - ESCONSIDADE 0° - AREIA EXTRAÍDA E BRITA PRODUZIDA</t>
  </si>
  <si>
    <t>BOCA DE BDCC 2,50 X 2,50 M - ESCONSIDADE 15° - AREIA E BRITA COMERCIAIS</t>
  </si>
  <si>
    <t>BOCA DE BDCC 2,50 X 2,50 M - ESCONSIDADE 15° - AREIA EXTRAÍDA E BRITA PRODUZIDA</t>
  </si>
  <si>
    <t>BOCA DE BDCC 2,50 X 2,50 M - ESCONSIDADE 30° - AREIA E BRITA COMERCIAIS</t>
  </si>
  <si>
    <t>BOCA DE BDCC 2,50 X 2,50 M - ESCONSIDADE 30° - AREIA EXTRAÍDA E BRITA PRODUZIDA</t>
  </si>
  <si>
    <t>BOCA DE BDCC 2,50 X 2,50 M - ESCONSIDADE 45° - AREIA E BRITA COMERCIAIS</t>
  </si>
  <si>
    <t>BOCA DE BDCC 2,50 X 2,50 M - ESCONSIDADE 45° - AREIA EXTRAÍDA E BRITA PRODUZIDA</t>
  </si>
  <si>
    <t>BOCA DE BDCC 3,00 X 3,00 M - ESCONSIDADE 0° - AREIA E BRITA COMERCIAIS</t>
  </si>
  <si>
    <t>BOCA DE BDCC 3,00 X 3,00 M - ESCONSIDADE 0° - AREIA EXTRAÍDA E BRITA PRODUZIDA</t>
  </si>
  <si>
    <t>BOCA DE BDCC 3,00 X 3,00 M - ESCONSIDADE 15° - AREIA E BRITA COMERCIAIS</t>
  </si>
  <si>
    <t>BOCA DE BDCC 3,00 X 3,00 M - ESCONSIDADE 15° - AREIA EXTRAÍDA E BRITA PRODUZIDA</t>
  </si>
  <si>
    <t>BOCA DE BDCC 3,00 X 3,00 M - ESCONSIDADE 30° - AREIA E BRITA COMERCIAIS</t>
  </si>
  <si>
    <t>BOCA DE BDCC 3,00 X 3,00 M - ESCONSIDADE 30° - AREIA EXTRAÍDA E BRITA PRODUZIDA</t>
  </si>
  <si>
    <t>BOCA DE BDCC 3,00 X 3,00 M - ESCONSIDADE 45° - AREIA E BRITA COMERCIAIS</t>
  </si>
  <si>
    <t>BOCA DE BDCC 3,00 X 3,00 M - ESCONSIDADE 45° - AREIA EXTRAÍDA E BRITA PRODUZIDA</t>
  </si>
  <si>
    <t>BOCA DE BSCC 1,50 X 1,50 M - ESCONSIDADE 0° - AREIA E BRITA COMERCIAIS</t>
  </si>
  <si>
    <t>BOCA DE BSCC 1,50 X 1,50 M - ESCONSIDADE 0° - AREIA EXTRAÍDA E BRITA PRODUZIDA</t>
  </si>
  <si>
    <t>BOCA DE BSCC 1,50 X 1,50 M - ESCONSIDADE 15° - AREIA E BRITA COMERCIAIS</t>
  </si>
  <si>
    <t>BOCA DE BSCC 1,50 X 1,50 M - ESCONSIDADE 15° - AREIA EXTRAÍDA E BRITA PRODUZIDA</t>
  </si>
  <si>
    <t>BOCA DE BSCC 1,50 X 1,50 M - ESCONSIDADE 30° - AREIA E BRITA COMERCIAIS</t>
  </si>
  <si>
    <t>BOCA DE BSCC 1,50 X 1,50 M - ESCONSIDADE 30° - AREIA EXTRAÍDA E BRITA PRODUZIDA</t>
  </si>
  <si>
    <t>BOCA DE BSCC 1,50 X 1,50 M - ESCONSIDADE 45° - AREIA E BRITA COMERCIAIS</t>
  </si>
  <si>
    <t>BOCA DE BSCC 1,50 X 1,50 M - ESCONSIDADE 45° - AREIA EXTRAÍDA E BRITA PRODUZIDA</t>
  </si>
  <si>
    <t>BOCA DE BSCC 2,00 X 2,00 M - ESCONSIDADE 0° - AREIA E BRITA COMERCIAIS</t>
  </si>
  <si>
    <t>BOCA DE BSCC 2,00 X 2,00 M - ESCONSIDADE 0° - AREIA EXTRAÍDA E BRITA PRODUZIDA</t>
  </si>
  <si>
    <t>BOCA DE BSCC 2,00 X 2,00 M - ESCONSIDADE 15° - AREIA E BRITA COMERCIAIS</t>
  </si>
  <si>
    <t>BOCA DE BSCC 2,00 X 2,00 M - ESCONSIDADE 15° - AREIA EXTRAÍDA E BRITA PRODUZIDA</t>
  </si>
  <si>
    <t>BOCA DE BSCC 2,00 X 2,00 M - ESCONSIDADE 30° - AREIA E BRITA COMERCIAIS</t>
  </si>
  <si>
    <t>BOCA DE BSCC 2,00 X 2,00 M - ESCONSIDADE 30° - AREIA EXTRAÍDA E BRITA PRODUZIDA</t>
  </si>
  <si>
    <t>BOCA DE BSCC 2,00 X 2,00 M - ESCONSIDADE 45° - AREIA E BRITA COMERCIAIS</t>
  </si>
  <si>
    <t>BOCA DE BSCC 2,00 X 2,00 M - ESCONSIDADE 45° - AREIA EXTRAÍDA E BRITA PRODUZIDA</t>
  </si>
  <si>
    <t>BOCA DE BSCC 2,50 X 2,50 M - ESCONSIDADE 0° - AREIA E BRITA COMERCIAIS</t>
  </si>
  <si>
    <t>BOCA DE BSCC 2,50 X 2,50 M - ESCONSIDADE 0° - AREIA EXTRAÍDA E BRITA PRODUZIDA</t>
  </si>
  <si>
    <t>BOCA DE BSCC 2,50 X 2,50 M - ESCONSIDADE 15° - AREIA E BRITA COMERCIAIS</t>
  </si>
  <si>
    <t>BOCA DE BSCC 2,50 X 2,50 M - ESCONSIDADE 15° - AREIA EXTRAÍDA E BRITA PRODUZIDA</t>
  </si>
  <si>
    <t>BOCA DE BSCC 2,50 X 2,50 M - ESCONSIDADE 30° - AREIA E BRITA COMERCIAIS</t>
  </si>
  <si>
    <t>BOCA DE BSCC 2,50 X 2,50 M - ESCONSIDADE 30° - AREIA EXTRAÍDA E BRITA PRODUZIDA</t>
  </si>
  <si>
    <t>BOCA DE BSCC 2,50 X 2,50 M - ESCONSIDADE 45° - AREIA E BRITA COMERCIAIS</t>
  </si>
  <si>
    <t>BOCA DE BSCC 2,50 X 2,50 M - ESCONSIDADE 45° - AREIA EXTRAÍDA E BRITA PRODUZIDA</t>
  </si>
  <si>
    <t>BOCA DE BSCC 3,00 X 3,00 M - ESCONSIDADE 0° - AREIA E BRITA COMERCIAIS</t>
  </si>
  <si>
    <t>BOCA DE BSCC 3,00 X 3,00 M - ESCONSIDADE 0° - AREIA EXTRAÍDA E BRITA PRODUZIDA</t>
  </si>
  <si>
    <t>BOCA DE BSCC 3,00 X 3,00 M - ESCONSIDADE 15° - AREIA E BRITA COMERCIAIS</t>
  </si>
  <si>
    <t>BOCA DE BSCC 3,00 X 3,00 M - ESCONSIDADE 15° - AREIA EXTRAÍDA E BRITA PRODUZIDA</t>
  </si>
  <si>
    <t>BOCA DE BSCC 3,00 X 3,00 M - ESCONSIDADE 30° - AREIA E BRITA COMERCIAIS</t>
  </si>
  <si>
    <t>BOCA DE BSCC 3,00 X 3,00 M - ESCONSIDADE 30° - AREIA EXTRAÍDA E BRITA PRODUZIDA</t>
  </si>
  <si>
    <t>BOCA DE BSCC 3,00 X 3,00 M - ESCONSIDADE 45° - AREIA E BRITA COMERCIAIS</t>
  </si>
  <si>
    <t>BOCA DE BSCC 3,00 X 3,00 M - ESCONSIDADE 45° - AREIA EXTRAÍDA E BRITA PRODUZIDA</t>
  </si>
  <si>
    <t>BOCA DE BTCC 1,50 X 1,50 M - ESCONSIDADE 0° - AREIA E BRITA COMERCIAIS</t>
  </si>
  <si>
    <t>BOCA DE BTCC 1,50 X 1,50 M - ESCONSIDADE 0° - AREIA EXTRAÍDA E BRITA PRODUZIDA</t>
  </si>
  <si>
    <t>BOCA DE BTCC 1,50 X 1,50 M - ESCONSIDADE 15° - AREIA E BRITA COMERCIAIS</t>
  </si>
  <si>
    <t>BOCA DE BTCC 1,50 X 1,50 M - ESCONSIDADE 15° - AREIA EXTRAÍDA E BRITA PRODUZIDA</t>
  </si>
  <si>
    <t>BOCA DE BTCC 1,50 X 1,50 M - ESCONSIDADE 30° - AREIA E BRITA COMERCIAIS</t>
  </si>
  <si>
    <t>BOCA DE BTCC 1,50 X 1,50 M - ESCONSIDADE 30° - AREIA EXTRAÍDA E BRITA PRODUZIDA</t>
  </si>
  <si>
    <t>BOCA DE BTCC 1,50 X 1,50 M - ESCONSIDADE 45° - AREIA E BRITA COMERCIAIS</t>
  </si>
  <si>
    <t>BOCA DE BTCC 1,50 X 1,50 M - ESCONSIDADE 45° - AREIA EXTRAÍDA E BRITA PRODUZIDA</t>
  </si>
  <si>
    <t>BOCA DE BTCC 2,00 X 2,00 M - ESCONSIDADE 0° - AREIA E BRITA COMERCIAIS</t>
  </si>
  <si>
    <t>BOCA DE BTCC 2,00 X 2,00 M - ESCONSIDADE 0° - AREIA EXTRAÍDA E BRITA PRODUZIDA</t>
  </si>
  <si>
    <t>BOCA DE BTCC 2,00 X 2,00 M - ESCONSIDADE 15° - AREIA E BRITA COMERCIAIS</t>
  </si>
  <si>
    <t>BOCA DE BTCC 2,00 X 2,00 M - ESCONSIDADE 15° - AREIA EXTRAÍDA E BRITA PRODUZIDA</t>
  </si>
  <si>
    <t>BOCA DE BTCC 2,00 X 2,00 M - ESCONSIDADE 30° - AREIA E BRITA COMERCIAIS</t>
  </si>
  <si>
    <t>BOCA DE BTCC 2,00 X 2,00 M - ESCONSIDADE 30° - AREIA EXTRAÍDA E BRITA PRODUZIDA</t>
  </si>
  <si>
    <t>BOCA DE BTCC 2,00 X 2,00 M - ESCONSIDADE 45° - AREIA E BRITA COMERCIAIS</t>
  </si>
  <si>
    <t>BOCA DE BTCC 2,00 X 2,00 M - ESCONSIDADE 45° - AREIA EXTRAÍDA E BRITA PRODUZIDA</t>
  </si>
  <si>
    <t>BOCA DE BTCC 2,50 X 2,50 M - ESCONSIDADE 0° - AREIA E BRITA COMERCIAIS</t>
  </si>
  <si>
    <t>BOCA DE BTCC 2,50 X 2,50 M - ESCONSIDADE 0° - AREIA EXTRAÍDA E BRITA PRODUZIDA</t>
  </si>
  <si>
    <t>BOCA DE BTCC 2,50 X 2,50 M - ESCONSIDADE 15° - AREIA E BRITA COMERCIAIS</t>
  </si>
  <si>
    <t>BOCA DE BTCC 2,50 X 2,50 M - ESCONSIDADE 15° - AREIA EXTRAÍDA E BRITA PRODUZIDA</t>
  </si>
  <si>
    <t>BOCA DE BTCC 2,50 X 2,50 M - ESCONSIDADE 30° - AREIA E BRITA COMERCIAIS</t>
  </si>
  <si>
    <t>BOCA DE BTCC 2,50 X 2,50 M - ESCONSIDADE 30° - AREIA EXTRAÍDA E BRITA PRODUZIDA</t>
  </si>
  <si>
    <t>BOCA DE BTCC 2,50 X 2,50 M - ESCONSIDADE 45° - AREIA E BRITA COMERCIAIS</t>
  </si>
  <si>
    <t>BOCA DE BTCC 2,50 X 2,50 M - ESCONSIDADE 45° - AREIA EXTRAÍDA E BRITA PRODUZIDA</t>
  </si>
  <si>
    <t>BOCA DE BTCC 3,00 X 3,00 M - ESCONSIDADE 0° - AREIA E BRITA COMERCIAIS</t>
  </si>
  <si>
    <t>BOCA DE BTCC 3,00 X 3,00 M - ESCONSIDADE 0° - AREIA EXTRAÍDA E BRITA PRODUZIDA</t>
  </si>
  <si>
    <t>BOCA DE BTCC 3,00 X 3,00 M - ESCONSIDADE 15° - AREIA E BRITA COMERCIAIS</t>
  </si>
  <si>
    <t>BOCA DE BTCC 3,00 X 3,00 M - ESCONSIDADE 15° - AREIA EXTRAÍDA E BRITA PRODUZIDA</t>
  </si>
  <si>
    <t>BOCA DE BTCC 3,00 X 3,00 M - ESCONSIDADE 30° - AREIA E BRITA COMERCIAIS</t>
  </si>
  <si>
    <t>BOCA DE BTCC 3,00 X 3,00 M - ESCONSIDADE 30° - AREIA EXTRAÍDA E BRITA PRODUZIDA</t>
  </si>
  <si>
    <t>BOCA DE BTCC 3,00 X 3,00 M - ESCONSIDADE 45° - AREIA E BRITA COMERCIAIS</t>
  </si>
  <si>
    <t>BOCA DE BTCC 3,00 X 3,00 M - ESCONSIDADE 45° - AREIA EXTRAÍDA E BRITA PRODUZIDA</t>
  </si>
  <si>
    <t>CORPO DE BDCC 1,50 X 1,50 M - MOLDADO NO LOCAL - ALTURA DO ATERRO 0,00 A 1,00 M - AREIA E BRITA COMERCIAIS</t>
  </si>
  <si>
    <t>CORPO DE BDCC 1,50 X 1,50 M - MOLDADO NO LOCAL - ALTURA DO ATERRO 0,00 A 1,00 M - AREIA EXTRAÍDA E BRITA PRODUZIDA</t>
  </si>
  <si>
    <t>CORPO DE BDCC 1,50 X 1,50 M - MOLDADO NO LOCAL - ALTURA DO ATERRO 1,00 A 2,50 M - AREIA E BRITA COMERCIAIS</t>
  </si>
  <si>
    <t>CORPO DE BDCC 1,50 X 1,50 M - MOLDADO NO LOCAL - ALTURA DO ATERRO 1,00 A 2,50 M - AREIA EXTRAÍDA E BRITA PRODUZIDA</t>
  </si>
  <si>
    <t>CORPO DE BDCC 1,50 X 1,50 M - MOLDADO NO LOCAL - ALTURA DO ATERRO 10,00 A 12,50 M - AREIA E BRITA COMERCIAIS</t>
  </si>
  <si>
    <t>CORPO DE BDCC 1,50 X 1,50 M - MOLDADO NO LOCAL - ALTURA DO ATERRO 10,00 A 12,50 M - AREIA EXTRAÍDA E BRITA PRODUZIDA</t>
  </si>
  <si>
    <t>CORPO DE BDCC 1,50 X 1,50 M - MOLDADO NO LOCAL - ALTURA DO ATERRO 12,50 A 15,00 M - AREIA E BRITA COMERCIAIS</t>
  </si>
  <si>
    <t>CORPO DE BDCC 1,50 X 1,50 M - MOLDADO NO LOCAL - ALTURA DO ATERRO 12,50 A 15,00 M - AREIA EXTRAÍDA E BRITA PRODUZIDA</t>
  </si>
  <si>
    <t>CORPO DE BDCC 1,50 X 1,50 M - MOLDADO NO LOCAL - ALTURA DO ATERRO 2,50 A 5,00 M - AREIA E BRITA COMERCIAIS</t>
  </si>
  <si>
    <t>CORPO DE BDCC 1,50 X 1,50 M - MOLDADO NO LOCAL - ALTURA DO ATERRO 2,50 A 5,00 M - AREIA EXTRAÍDA E BRITA PRODUZIDA</t>
  </si>
  <si>
    <t>CORPO DE BDCC 1,50 X 1,50 M - MOLDADO NO LOCAL - ALTURA DO ATERRO 5,00 A 7,50 M - AREIA E BRITA COMERCIAIS</t>
  </si>
  <si>
    <t>CORPO DE BDCC 1,50 X 1,50 M - MOLDADO NO LOCAL - ALTURA DO ATERRO 5,00 A 7,50 M - AREIA EXTRAÍDA E BRITA PRODUZIDA</t>
  </si>
  <si>
    <t>CORPO DE BDCC 1,50 X 1,50 M - MOLDADO NO LOCAL - ALTURA DO ATERRO 7,50 A 10,00 M - AREIA E BRITA COMERCIAIS</t>
  </si>
  <si>
    <t>CORPO DE BDCC 1,50 X 1,50 M - MOLDADO NO LOCAL - ALTURA DO ATERRO 7,50 A 10,00 M - AREIA EXTRAÍDA E BRITA PRODUZIDA</t>
  </si>
  <si>
    <t>CORPO DE BDCC 2,00 X 2,00 M - MOLDADO NO LOCAL - ALTURA DO ATERRO 0,00 A 1,00 M - AREIA E BRITA COMERCIAIS</t>
  </si>
  <si>
    <t>CORPO DE BDCC 2,00 X 2,00 M - MOLDADO NO LOCAL - ALTURA DO ATERRO 0,00 A 1,00 M - AREIA EXTRAÍDA E BRITA PRODUZIDA</t>
  </si>
  <si>
    <t>CORPO DE BDCC 2,00 X 2,00 M - MOLDADO NO LOCAL - ALTURA DO ATERRO 1,00 A 2,50 M - AREIA E BRITA COMERCIAIS</t>
  </si>
  <si>
    <t>CORPO DE BDCC 2,00 X 2,00 M - MOLDADO NO LOCAL - ALTURA DO ATERRO 1,00 A 2,50 M - AREIA EXTRAÍDA E BRITA PRODUZIDA</t>
  </si>
  <si>
    <t>CORPO DE BDCC 2,00 X 2,00 M - MOLDADO NO LOCAL - ALTURA DO ATERRO 10,00 A 12,50 M - AREIA E BRITA COMERCIAIS</t>
  </si>
  <si>
    <t>CORPO DE BDCC 2,00 X 2,00 M - MOLDADO NO LOCAL - ALTURA DO ATERRO 10,00 A 12,50 M - AREIA EXTRAÍDA E BRITA PRODUZIDA</t>
  </si>
  <si>
    <t>CORPO DE BDCC 2,00 X 2,00 M - MOLDADO NO LOCAL - ALTURA DO ATERRO 12,50 A 15,00 M - AREIA E BRITA COMERCIAIS</t>
  </si>
  <si>
    <t>CORPO DE BDCC 2,00 X 2,00 M - MOLDADO NO LOCAL - ALTURA DO ATERRO 12,50 A 15,00 M - AREIA EXTRAÍDA E BRITA PRODUZIDA</t>
  </si>
  <si>
    <t>CORPO DE BDCC 2,00 X 2,00 M - MOLDADO NO LOCAL - ALTURA DO ATERRO 2,50 A 5,00 M - AREIA E BRITA COMERCIAIS</t>
  </si>
  <si>
    <t>CORPO DE BDCC 2,00 X 2,00 M - MOLDADO NO LOCAL - ALTURA DO ATERRO 2,50 A 5,00 M - AREIA EXTRAÍDA E BRITA PRODUZIDA</t>
  </si>
  <si>
    <t>CORPO DE BDCC 2,00 X 2,00 M - MOLDADO NO LOCAL - ALTURA DO ATERRO 5,00 A 7,50 M - AREIA E BRITA COMERCIAIS</t>
  </si>
  <si>
    <t>CORPO DE BDCC 2,00 X 2,00 M - MOLDADO NO LOCAL - ALTURA DO ATERRO 5,00 A 7,50 M - AREIA EXTRAÍDA E BRITA PRODUZIDA</t>
  </si>
  <si>
    <t>CORPO DE BDCC 2,00 X 2,00 M - MOLDADO NO LOCAL - ALTURA DO ATERRO 7,50 A 10,00 M - AREIA E BRITA COMERCIAIS</t>
  </si>
  <si>
    <t>CORPO DE BDCC 2,00 X 2,00 M - MOLDADO NO LOCAL - ALTURA DO ATERRO 7,50 A 10,00 M - AREIA EXTRAÍDA E BRITA PRODUZIDA</t>
  </si>
  <si>
    <t>CORPO DE BDCC 2,50 X 2,50 M - MOLDADO NO LOCAL - ALTURA DO ATERRO 0,00 A 1,00 M - AREIA E BRITA COMERCIAIS</t>
  </si>
  <si>
    <t>CORPO DE BDCC 2,50 X 2,50 M - MOLDADO NO LOCAL - ALTURA DO ATERRO 0,00 A 1,00 M - AREIA EXTRAÍDA E BRITA PRODUZIDA</t>
  </si>
  <si>
    <t>CORPO DE BDCC 2,50 X 2,50 M - MOLDADO NO LOCAL - ALTURA DO ATERRO 1,00 A 2,50 M - AREIA E BRITA COMERCIAIS</t>
  </si>
  <si>
    <t>CORPO DE BDCC 2,50 X 2,50 M - MOLDADO NO LOCAL - ALTURA DO ATERRO 1,00 A 2,50 M - AREIA EXTRAÍDA E BRITA PRODUZIDA</t>
  </si>
  <si>
    <t>CORPO DE BDCC 2,50 X 2,50 M - MOLDADO NO LOCAL - ALTURA DO ATERRO 10,00 A 12,50 M - AREIA E BRITA COMERCIAIS</t>
  </si>
  <si>
    <t>CORPO DE BDCC 2,50 X 2,50 M - MOLDADO NO LOCAL - ALTURA DO ATERRO 10,00 A 12,50 M - AREIA EXTRAÍDA E BRITA PRODUZIDA</t>
  </si>
  <si>
    <t>CORPO DE BDCC 2,50 X 2,50 M - MOLDADO NO LOCAL - ALTURA DO ATERRO 12,50 A 15,00 M - AREIA E BRITA COMERCIAIS</t>
  </si>
  <si>
    <t>CORPO DE BDCC 2,50 X 2,50 M - MOLDADO NO LOCAL - ALTURA DO ATERRO 12,50 A 15,00 M - AREIA EXTRAÍDA E BRITA PRODUZIDA</t>
  </si>
  <si>
    <t>CORPO DE BDCC 2,50 X 2,50 M - MOLDADO NO LOCAL - ALTURA DO ATERRO 2,50 A 5,00 M - AREIA E BRITA COMERCIAIS</t>
  </si>
  <si>
    <t>CORPO DE BDCC 2,50 X 2,50 M - MOLDADO NO LOCAL - ALTURA DO ATERRO 2,50 A 5,00 M - AREIA EXTRAÍDA E BRITA PRODUZIDA</t>
  </si>
  <si>
    <t>CORPO DE BDCC 2,50 X 2,50 M - MOLDADO NO LOCAL - ALTURA DO ATERRO 5,00 A 7,50 M - AREIA E BRITA COMERCIAIS</t>
  </si>
  <si>
    <t>CORPO DE BDCC 2,50 X 2,50 M - MOLDADO NO LOCAL - ALTURA DO ATERRO 5,00 A 7,50 M - AREIA EXTRAÍDA E BRITA PRODUZIDA</t>
  </si>
  <si>
    <t>CORPO DE BDCC 2,50 X 2,50 M - MOLDADO NO LOCAL - ALTURA DO ATERRO 7,50 A 10,00 M - AREIA E BRITA COMERCIAIS</t>
  </si>
  <si>
    <t>CORPO DE BDCC 2,50 X 2,50 M - MOLDADO NO LOCAL - ALTURA DO ATERRO 7,50 A 10,00 M - AREIA EXTRAÍDA E BRITA PRODUZIDA</t>
  </si>
  <si>
    <t>CORPO DE BDCC 3,00 X 3,00 M - MOLDADO NO LOCAL - ALTURA DO ATERRO 0,00 A 1,00 M - AREIA E BRITA COMERCIAIS</t>
  </si>
  <si>
    <t>CORPO DE BDCC 3,00 X 3,00 M - MOLDADO NO LOCAL - ALTURA DO ATERRO 0,00 A 1,00 M - AREIA EXTRAÍDA E BRITA PRODUZIDA</t>
  </si>
  <si>
    <t>CORPO DE BDCC 3,00 X 3,00 M - MOLDADO NO LOCAL - ALTURA DO ATERRO 1,00 A 2,50 M - AREIA E BRITA COMERCIAIS</t>
  </si>
  <si>
    <t>CORPO DE BDCC 3,00 X 3,00 M - MOLDADO NO LOCAL - ALTURA DO ATERRO 1,00 A 2,50 M - AREIA EXTRAÍDA E BRITA PRODUZIDA</t>
  </si>
  <si>
    <t>CORPO DE BDCC 3,00 X 3,00 M - MOLDADO NO LOCAL - ALTURA DO ATERRO 10,00 A 12,50 M - AREIA E BRITA COMERCIAIS</t>
  </si>
  <si>
    <t>CORPO DE BDCC 3,00 X 3,00 M - MOLDADO NO LOCAL - ALTURA DO ATERRO 10,00 A 12,50 M - AREIA EXTRAÍDA E BRITA PRODUZIDA</t>
  </si>
  <si>
    <t>CORPO DE BDCC 3,00 X 3,00 M - MOLDADO NO LOCAL - ALTURA DO ATERRO 12,50 A 15,00 M - AREIA E BRITA COMERCIAIS</t>
  </si>
  <si>
    <t>CORPO DE BDCC 3,00 X 3,00 M - MOLDADO NO LOCAL - ALTURA DO ATERRO 12,50 A 15,00 M - AREIA EXTRAÍDA E BRITA PRODUZIDA</t>
  </si>
  <si>
    <t>CORPO DE BDCC 3,00 X 3,00 M - MOLDADO NO LOCAL - ALTURA DO ATERRO 2,50 A 5,00 M - AREIA E BRITA COMERCIAIS</t>
  </si>
  <si>
    <t>CORPO DE BDCC 3,00 X 3,00 M - MOLDADO NO LOCAL - ALTURA DO ATERRO 2,50 A 5,00 M - AREIA EXTRAÍDA E BRITA PRODUZIDA</t>
  </si>
  <si>
    <t>CORPO DE BDCC 3,00 X 3,00 M - MOLDADO NO LOCAL - ALTURA DO ATERRO 5,00 A 7,50 M - AREIA E BRITA COMERCIAIS</t>
  </si>
  <si>
    <t>CORPO DE BDCC 3,00 X 3,00 M - MOLDADO NO LOCAL - ALTURA DO ATERRO 5,00 A 7,50 M - AREIA EXTRAÍDA E BRITA PRODUZIDA</t>
  </si>
  <si>
    <t>CORPO DE BDCC 3,00 X 3,00 M - MOLDADO NO LOCAL - ALTURA DO ATERRO 7,50 A 10,00 M - AREIA E BRITA COMERCIAIS</t>
  </si>
  <si>
    <t>CORPO DE BDCC 3,00 X 3,00 M - MOLDADO NO LOCAL - ALTURA DO ATERRO 7,50 A 10,00 M - AREIA EXTRAÍDA E BRITA PRODUZIDA</t>
  </si>
  <si>
    <t>CORPO DE BSCC 1,50 X 1,50 M - MOLDADO NO LOCAL - ALTURA DO ATERRO 0,00 A 1,00 M - AREIA E BRITA COMERCIAIS</t>
  </si>
  <si>
    <t>CORPO DE BSCC 1,50 X 1,50 M - MOLDADO NO LOCAL - ALTURA DO ATERRO 0,00 A 1,00 M - AREIA EXTRAÍDA E BRITA PRODUZIDA</t>
  </si>
  <si>
    <t>CORPO DE BSCC 1,50 X 1,50 M - MOLDADO NO LOCAL - ALTURA DO ATERRO 1,00 A 2,50 M - AREIA E BRITA COMERCIAIS</t>
  </si>
  <si>
    <t>CORPO DE BSCC 1,50 X 1,50 M - MOLDADO NO LOCAL - ALTURA DO ATERRO 1,00 A 2,50 M - AREIA EXTRAÍDA E BRITA PRODUZIDA</t>
  </si>
  <si>
    <t>CORPO DE BSCC 1,50 X 1,50 M - MOLDADO NO LOCAL - ALTURA DO ATERRO 10,00 A 12,50 M - AREIA E BRITA COMERCIAIS</t>
  </si>
  <si>
    <t>CORPO DE BSCC 1,50 X 1,50 M - MOLDADO NO LOCAL - ALTURA DO ATERRO 10,00 A 12,50 M - AREIA EXTRAÍDA E BRITA PRODUZIDA</t>
  </si>
  <si>
    <t>CORPO DE BSCC 1,50 X 1,50 M - MOLDADO NO LOCAL - ALTURA DO ATERRO 12,50 A 15,00 M - AREIA E BRITA COMERCIAIS</t>
  </si>
  <si>
    <t>CORPO DE BSCC 1,50 X 1,50 M - MOLDADO NO LOCAL - ALTURA DO ATERRO 12,50 A 15,00 M - AREIA EXTRAÍDA E BRITA PRODUZIDA</t>
  </si>
  <si>
    <t>CORPO DE BSCC 1,50 X 1,50 M - MOLDADO NO LOCAL - ALTURA DO ATERRO 2,50 A 5,00 M - AREIA E BRITA COMERCIAIS</t>
  </si>
  <si>
    <t>CORPO DE BSCC 1,50 X 1,50 M - MOLDADO NO LOCAL - ALTURA DO ATERRO 2,50 A 5,00 M - AREIA EXTRAÍDA E BRITA PRODUZIDA</t>
  </si>
  <si>
    <t>CORPO DE BSCC 1,50 X 1,50 M - MOLDADO NO LOCAL - ALTURA DO ATERRO 5,00 A 7,50 M - AREIA E BRITA COMERCIAIS</t>
  </si>
  <si>
    <t>CORPO DE BSCC 1,50 X 1,50 M - MOLDADO NO LOCAL - ALTURA DO ATERRO 5,00 A 7,50 M - AREIA EXTRAÍDA E BRITA PRODUZIDA</t>
  </si>
  <si>
    <t>CORPO DE BSCC 1,50 X 1,50 M - MOLDADO NO LOCAL - ALTURA DO ATERRO 7,50 A 10,00 M - AREIA E BRITA COMERCIAIS</t>
  </si>
  <si>
    <t>CORPO DE BSCC 1,50 X 1,50 M - MOLDADO NO LOCAL - ALTURA DO ATERRO 7,50 A 10,00 M - AREIA EXTRAÍDA E BRITA PRODUZIDA</t>
  </si>
  <si>
    <t>CORPO DE BSCC 2,00 X 2,00 M - MOLDADO NO LOCAL - ALTURA DO ATERRO 0,00 A 1,00 M - AREIA E BRITA COMERCIAIS</t>
  </si>
  <si>
    <t>CORPO DE BSCC 2,00 X 2,00 M - MOLDADO NO LOCAL - ALTURA DO ATERRO 0,00 A 1,00 M - AREIA EXTRAÍDA E BRITA PRODUZIDA</t>
  </si>
  <si>
    <t>CORPO DE BSCC 2,00 X 2,00 M - MOLDADO NO LOCAL - ALTURA DO ATERRO 1,00 A 2,50 M - AREIA E BRITA COMERCIAIS</t>
  </si>
  <si>
    <t>CORPO DE BSCC 2,00 X 2,00 M - MOLDADO NO LOCAL - ALTURA DO ATERRO 1,00 A 2,50 M - AREIA EXTRAÍDA E BRITA PRODUZIDA</t>
  </si>
  <si>
    <t>CORPO DE BSCC 2,00 X 2,00 M - MOLDADO NO LOCAL - ALTURA DO ATERRO 10,00 A 12,50 M - AREIA E BRITA COMERCIAIS</t>
  </si>
  <si>
    <t>CORPO DE BSCC 2,00 X 2,00 M - MOLDADO NO LOCAL - ALTURA DO ATERRO 10,00 A 12,50 M - AREIA EXTRAÍDA E BRITA PRODUZIDA</t>
  </si>
  <si>
    <t>CORPO DE BSCC 2,00 X 2,00 M - MOLDADO NO LOCAL - ALTURA DO ATERRO 12,50 A 15,00 M - AREIA E BRITA COMERCIAIS</t>
  </si>
  <si>
    <t>CORPO DE BSCC 2,00 X 2,00 M - MOLDADO NO LOCAL - ALTURA DO ATERRO 12,50 A 15,00 M - AREIA EXTRAÍDA E BRITA PRODUZIDA</t>
  </si>
  <si>
    <t>CORPO DE BSCC 2,00 X 2,00 M - MOLDADO NO LOCAL - ALTURA DO ATERRO 2,50 A 5,00 M - AREIA E BRITA COMERCIAIS</t>
  </si>
  <si>
    <t>CORPO DE BSCC 2,00 X 2,00 M - MOLDADO NO LOCAL - ALTURA DO ATERRO 2,50 A 5,00 M - AREIA EXTRAÍDA E BRITA PRODUZIDA</t>
  </si>
  <si>
    <t>CORPO DE BSCC 2,00 X 2,00 M - MOLDADO NO LOCAL - ALTURA DO ATERRO 5,00 A 7,50 M - AREIA E BRITA COMERCIAIS</t>
  </si>
  <si>
    <t>CORPO DE BSCC 2,00 X 2,00 M - MOLDADO NO LOCAL - ALTURA DO ATERRO 5,00 A 7,50 M - AREIA EXTRAÍDA E BRITA PRODUZIDA</t>
  </si>
  <si>
    <t>CORPO DE BSCC 2,00 X 2,00 M - MOLDADO NO LOCAL - ALTURA DO ATERRO 7,50 A 10,00 M - AREIA E BRITA COMERCIAIS</t>
  </si>
  <si>
    <t>CORPO DE BSCC 2,00 X 2,00 M - MOLDADO NO LOCAL - ALTURA DO ATERRO 7,50 A 10,00 M - AREIA EXTRAÍDA E BRITA PRODUZIDA</t>
  </si>
  <si>
    <t>CORPO DE BSCC 2,50 X 2,50 M - MOLDADO NO LOCAL - ALTURA DO ATERRO 0,00 A 1,00 M - AREIA E BRITA COMERCIAIS</t>
  </si>
  <si>
    <t>CORPO DE BSCC 2,50 X 2,50 M - MOLDADO NO LOCAL - ALTURA DO ATERRO 0,00 A 1,00 M - AREIA EXTRAÍDA E BRITA PRODUZIDA</t>
  </si>
  <si>
    <t>CORPO DE BSCC 2,50 X 2,50 M - MOLDADO NO LOCAL - ALTURA DO ATERRO 1,00 A 2,50 M - AREIA E BRITA COMERCIAIS</t>
  </si>
  <si>
    <t>CORPO DE BSCC 2,50 X 2,50 M - MOLDADO NO LOCAL - ALTURA DO ATERRO 1,00 A 2,50 M - AREIA EXTRAÍDA E BRITA PRODUZIDA</t>
  </si>
  <si>
    <t>CORPO DE BSCC 2,50 X 2,50 M - MOLDADO NO LOCAL - ALTURA DO ATERRO 10,00 A 12,50 M - AREIA E BRITA COMERCIAIS</t>
  </si>
  <si>
    <t>CORPO DE BSCC 2,50 X 2,50 M - MOLDADO NO LOCAL - ALTURA DO ATERRO 10,00 A 12,50 M - AREIA EXTRAÍDA E BRITA PRODUZIDA</t>
  </si>
  <si>
    <t>CORPO DE BSCC 2,50 X 2,50 M - MOLDADO NO LOCAL - ALTURA DO ATERRO 12,50 A 15,00 M - AREIA E BRITA COMERCIAIS</t>
  </si>
  <si>
    <t>CORPO DE BSCC 2,50 X 2,50 M - MOLDADO NO LOCAL - ALTURA DO ATERRO 12,50 A 15,00 M - AREIA EXTRAÍDA E BRITA PRODUZIDA</t>
  </si>
  <si>
    <t>CORPO DE BSCC 2,50 X 2,50 M - MOLDADO NO LOCAL - ALTURA DO ATERRO 2,50 A 5,00 M - AREIA E BRITA COMERCIAIS</t>
  </si>
  <si>
    <t>CORPO DE BSCC 2,50 X 2,50 M - MOLDADO NO LOCAL - ALTURA DO ATERRO 2,50 A 5,00 M - AREIA EXTRAÍDA E BRITA PRODUZIDA</t>
  </si>
  <si>
    <t>CORPO DE BSCC 2,50 X 2,50 M - MOLDADO NO LOCAL - ALTURA DO ATERRO 5,00 A 7,50 M - AREIA E BRITA COMERCIAIS</t>
  </si>
  <si>
    <t>CORPO DE BSCC 2,50 X 2,50 M - MOLDADO NO LOCAL - ALTURA DO ATERRO 5,00 A 7,50 M - AREIA EXTRAÍDA E BRITA PRODUZIDA</t>
  </si>
  <si>
    <t>CORPO DE BSCC 2,50 X 2,50 M - MOLDADO NO LOCAL - ALTURA DO ATERRO 7,50 A 10,00 M - AREIA E BRITA COMERCIAIS</t>
  </si>
  <si>
    <t>CORPO DE BSCC 2,50 X 2,50 M - MOLDADO NO LOCAL - ALTURA DO ATERRO 7,50 A 10,00 M - AREIA EXTRAÍDA E BRITA PRODUZIDA</t>
  </si>
  <si>
    <t>CORPO DE BSCC 3,00 X 3,00 M - MOLDADO NO LOCAL - ALTURA DO ATERRO 0,00 A 1,00 M - AREIA E BRITA COMERCIAIS</t>
  </si>
  <si>
    <t>CORPO DE BSCC 3,00 X 3,00 M - MOLDADO NO LOCAL - ALTURA DO ATERRO 0,00 A 1,00 M - AREIA EXTRAÍDA E BRITA PRODUZIDA</t>
  </si>
  <si>
    <t>CORPO DE BSCC 3,00 X 3,00 M - MOLDADO NO LOCAL - ALTURA DO ATERRO 1,00 A 2,50 M - AREIA E BRITA COMERCIAIS</t>
  </si>
  <si>
    <t>CORPO DE BSCC 3,00 X 3,00 M - MOLDADO NO LOCAL - ALTURA DO ATERRO 1,00 A 2,50 M - AREIA EXTRAÍDA E BRITA PRODUZIDA</t>
  </si>
  <si>
    <t>CORPO DE BSCC 3,00 X 3,00 M - MOLDADO NO LOCAL - ALTURA DO ATERRO 10,00 A 12,50 M - AREIA E BRITA COMERCIAIS</t>
  </si>
  <si>
    <t>CORPO DE BSCC 3,00 X 3,00 M - MOLDADO NO LOCAL - ALTURA DO ATERRO 10,00 A 12,50 M - AREIA EXTRAÍDA E BRITA PRODUZIDA</t>
  </si>
  <si>
    <t>CORPO DE BSCC 3,00 X 3,00 M - MOLDADO NO LOCAL - ALTURA DO ATERRO 12,50 A 15,00 M - AREIA E BRITA COMERCIAIS</t>
  </si>
  <si>
    <t>CORPO DE BSCC 3,00 X 3,00 M - MOLDADO NO LOCAL - ALTURA DO ATERRO 12,50 A 15,00 M - AREIA EXTRAÍDA E BRITA PRODUZIDA</t>
  </si>
  <si>
    <t>CORPO DE BSCC 3,00 X 3,00 M - MOLDADO NO LOCAL - ALTURA DO ATERRO 2,50 A 5,00 M - AREIA E BRITA COMERCIAIS</t>
  </si>
  <si>
    <t>CORPO DE BSCC 3,00 X 3,00 M - MOLDADO NO LOCAL - ALTURA DO ATERRO 2,50 A 5,00 M - AREIA EXTRAÍDA E BRITA PRODUZIDA</t>
  </si>
  <si>
    <t>CORPO DE BSCC 3,00 X 3,00 M - MOLDADO NO LOCAL - ALTURA DO ATERRO 5,00 A 7,50 M - AREIA E BRITA COMERCIAIS</t>
  </si>
  <si>
    <t>CORPO DE BSCC 3,00 X 3,00 M - MOLDADO NO LOCAL - ALTURA DO ATERRO 5,00 A 7,50 M - AREIA EXTRAÍDA E BRITA PRODUZIDA</t>
  </si>
  <si>
    <t>CORPO DE BSCC 3,00 X 3,00 M - MOLDADO NO LOCAL - ALTURA DO ATERRO 7,50 A 10,00 M - AREIA E BRITA COMERCIAIS</t>
  </si>
  <si>
    <t>CORPO DE BSCC 3,00 X 3,00 M - MOLDADO NO LOCAL - ALTURA DO ATERRO 7,50 A 10,00 M - AREIA EXTRAÍDA E BRITA PRODUZIDA</t>
  </si>
  <si>
    <t>CORPO DE BTCC 1,50 X 1,50 M - MOLDADO NO LOCAL - ALTURA DO ATERRO 0,00 A 1,00 M - AREIA E BRITA COMERCIAIS</t>
  </si>
  <si>
    <t>CORPO DE BTCC 1,50 X 1,50 M - MOLDADO NO LOCAL - ALTURA DO ATERRO 0,00 A 1,00 M - AREIA EXTRAÍDA E BRITA PRODUZIDA</t>
  </si>
  <si>
    <t>CORPO DE BTCC 1,50 X 1,50 M - MOLDADO NO LOCAL - ALTURA DO ATERRO 1,00 A 2,50 M - AREIA E BRITA COMERCIAIS</t>
  </si>
  <si>
    <t>CORPO DE BTCC 1,50 X 1,50 M - MOLDADO NO LOCAL - ALTURA DO ATERRO 1,00 A 2,50 M - AREIA EXTRAÍDA E BRITA PRODUZIDA</t>
  </si>
  <si>
    <t>CORPO DE BTCC 1,50 X 1,50 M - MOLDADO NO LOCAL - ALTURA DO ATERRO 10,00 A 12,50 M - AREIA E BRITA COMERCIAIS</t>
  </si>
  <si>
    <t>CORPO DE BTCC 1,50 X 1,50 M - MOLDADO NO LOCAL - ALTURA DO ATERRO 10,00 A 12,50 M - AREIA EXTRAÍDA E BRITA PRODUZIDA</t>
  </si>
  <si>
    <t>CORPO DE BTCC 1,50 X 1,50 M - MOLDADO NO LOCAL - ALTURA DO ATERRO 12,50 A 15,00 M - AREIA E BRITA COMERCIAIS</t>
  </si>
  <si>
    <t>CORPO DE BTCC 1,50 X 1,50 M - MOLDADO NO LOCAL - ALTURA DO ATERRO 12,50 A 15,00 M - AREIA EXTRAÍDA E BRITA PRODUZIDA</t>
  </si>
  <si>
    <t>CORPO DE BTCC 1,50 X 1,50 M - MOLDADO NO LOCAL - ALTURA DO ATERRO 2,50 A 5,00 M - AREIA E BRITA COMERCIAIS</t>
  </si>
  <si>
    <t>CORPO DE BTCC 1,50 X 1,50 M - MOLDADO NO LOCAL - ALTURA DO ATERRO 2,50 A 5,00 M - AREIA EXTRAÍDA E BRITA PRODUZIDA</t>
  </si>
  <si>
    <t>CORPO DE BTCC 1,50 X 1,50 M - MOLDADO NO LOCAL - ALTURA DO ATERRO 5,00 A 7,50 M - AREIA E BRITA COMERCIAIS</t>
  </si>
  <si>
    <t>CORPO DE BTCC 1,50 X 1,50 M - MOLDADO NO LOCAL - ALTURA DO ATERRO 5,00 A 7,50 M - AREIA EXTRAÍDA E BRITA PRODUZIDA</t>
  </si>
  <si>
    <t>CORPO DE BTCC 1,50 X 1,50 M - MOLDADO NO LOCAL - ALTURA DO ATERRO 7,50 A 10,00 M - AREIA E BRITA COMERCIAIS</t>
  </si>
  <si>
    <t>CORPO DE BTCC 1,50 X 1,50 M - MOLDADO NO LOCAL - ALTURA DO ATERRO 7,50 A 10,00 M - AREIA EXTRAÍDA E BRITA PRODUZIDA</t>
  </si>
  <si>
    <t>CORPO DE BTCC 2,00 X 2,00 M - MOLDADO NO LOCAL - ALTURA DO ATERRO 0,00 A 1,00 M - AREIA E BRITA COMERCIAIS</t>
  </si>
  <si>
    <t>CORPO DE BTCC 2,00 X 2,00 M - MOLDADO NO LOCAL - ALTURA DO ATERRO 0,00 A 1,00 M - AREIA EXTRAÍDA E BRITA PRODUZIDA</t>
  </si>
  <si>
    <t>CORPO DE BTCC 2,00 X 2,00 M - MOLDADO NO LOCAL - ALTURA DO ATERRO 1,00 A 2,50 M - AREIA E BRITA COMERCIAIS</t>
  </si>
  <si>
    <t>CORPO DE BTCC 2,00 X 2,00 M - MOLDADO NO LOCAL - ALTURA DO ATERRO 1,00 A 2,50 M - AREIA EXTRAÍDA E BRITA PRODUZIDA</t>
  </si>
  <si>
    <t>CORPO DE BTCC 2,00 X 2,00 M - MOLDADO NO LOCAL - ALTURA DO ATERRO 10,00 A 12,50 M - AREIA E BRITA COMERCIAIS</t>
  </si>
  <si>
    <t>CORPO DE BTCC 2,00 X 2,00 M - MOLDADO NO LOCAL - ALTURA DO ATERRO 10,00 A 12,50 M - AREIA EXTRAÍDA E BRITA PRODUZIDA</t>
  </si>
  <si>
    <t>CORPO DE BTCC 2,00 X 2,00 M - MOLDADO NO LOCAL - ALTURA DO ATERRO 12,50 A 15,00 M - AREIA E BRITA COMERCIAIS</t>
  </si>
  <si>
    <t>CORPO DE BTCC 2,00 X 2,00 M - MOLDADO NO LOCAL - ALTURA DO ATERRO 12,50 A 15,00 M - AREIA EXTRAÍDA E BRITA PRODUZIDA</t>
  </si>
  <si>
    <t>CORPO DE BTCC 2,00 X 2,00 M - MOLDADO NO LOCAL - ALTURA DO ATERRO 2,50 A 5,00 M - AREIA E BRITA COMERCIAIS</t>
  </si>
  <si>
    <t>CORPO DE BTCC 2,00 X 2,00 M - MOLDADO NO LOCAL - ALTURA DO ATERRO 2,50 A 5,00 M - AREIA EXTRAÍDA E BRITA PRODUZIDA</t>
  </si>
  <si>
    <t>CORPO DE BTCC 2,00 X 2,00 M - MOLDADO NO LOCAL - ALTURA DO ATERRO 5,00 A 7,50 M - AREIA E BRITA COMERCIAIS</t>
  </si>
  <si>
    <t>CORPO DE BTCC 2,00 X 2,00 M - MOLDADO NO LOCAL - ALTURA DO ATERRO 5,00 A 7,50 M - AREIA EXTRAÍDA E BRITA PRODUZIDA</t>
  </si>
  <si>
    <t>CORPO DE BTCC 2,00 X 2,00 M - MOLDADO NO LOCAL - ALTURA DO ATERRO 7,50 A 10,00 M - AREIA E BRITA COMERCIAIS</t>
  </si>
  <si>
    <t>CORPO DE BTCC 2,00 X 2,00 M - MOLDADO NO LOCAL - ALTURA DO ATERRO 7,50 A 10,00 M - AREIA EXTRAÍDA E BRITA PRODUZIDA</t>
  </si>
  <si>
    <t>CORPO DE BTCC 2,50 X 2,50 M - MOLDADO NO LOCAL - ALTURA DO ATERRO 0,00 A 1,00 M - AREIA E BRITA COMERCIAIS</t>
  </si>
  <si>
    <t>CORPO DE BTCC 2,50 X 2,50 M - MOLDADO NO LOCAL - ALTURA DO ATERRO 0,00 A 1,00 M - AREIA EXTRAÍDA E BRITA PRODUZIDA</t>
  </si>
  <si>
    <t>CORPO DE BTCC 2,50 X 2,50 M - MOLDADO NO LOCAL - ALTURA DO ATERRO 1,00 A 2,50 M - AREIA E BRITA COMERCIAIS</t>
  </si>
  <si>
    <t>CORPO DE BTCC 2,50 X 2,50 M - MOLDADO NO LOCAL - ALTURA DO ATERRO 1,00 A 2,50 M - AREIA EXTRAÍDA E BRITA PRODUZIDA</t>
  </si>
  <si>
    <t>CORPO DE BTCC 2,50 X 2,50 M - MOLDADO NO LOCAL - ALTURA DO ATERRO 10,00 A 12,50 M - AREIA E BRITA COMERCIAIS</t>
  </si>
  <si>
    <t>CORPO DE BTCC 2,50 X 2,50 M - MOLDADO NO LOCAL - ALTURA DO ATERRO 10,00 A 12,50 M - AREIA EXTRAÍDA E BRITA PRODUZIDA</t>
  </si>
  <si>
    <t>CORPO DE BTCC 2,50 X 2,50 M - MOLDADO NO LOCAL - ALTURA DO ATERRO 12,50 A 15,00 M - AREIA E BRITA COMERCIAIS</t>
  </si>
  <si>
    <t>CORPO DE BTCC 2,50 X 2,50 M - MOLDADO NO LOCAL - ALTURA DO ATERRO 12,50 A 15,00 M - AREIA EXTRAÍDA E BRITA PRODUZIDA</t>
  </si>
  <si>
    <t>CORPO DE BTCC 2,50 X 2,50 M - MOLDADO NO LOCAL - ALTURA DO ATERRO 2,50 A 5,00 M - AREIA E BRITA COMERCIAIS</t>
  </si>
  <si>
    <t>CORPO DE BTCC 2,50 X 2,50 M - MOLDADO NO LOCAL - ALTURA DO ATERRO 2,50 A 5,00 M - AREIA EXTRAÍDA E BRITA PRODUZIDA</t>
  </si>
  <si>
    <t>CORPO DE BTCC 2,50 X 2,50 M - MOLDADO NO LOCAL - ALTURA DO ATERRO 5,00 A 7,50 M - AREIA E BRITA COMERCIAIS</t>
  </si>
  <si>
    <t>CORPO DE BTCC 2,50 X 2,50 M - MOLDADO NO LOCAL - ALTURA DO ATERRO 5,00 A 7,50 M - AREIA EXTRAÍDA E BRITA PRODUZIDA</t>
  </si>
  <si>
    <t>CORPO DE BTCC 2,50 X 2,50 M - MOLDADO NO LOCAL - ALTURA DO ATERRO 7,50 A 10,00 M - AREIA E BRITA COMERCIAIS</t>
  </si>
  <si>
    <t>CORPO DE BTCC 2,50 X 2,50 M - MOLDADO NO LOCAL - ALTURA DO ATERRO 7,50 A 10,00 M - AREIA EXTRAÍDA E BRITA PRODUZIDA</t>
  </si>
  <si>
    <t>CORPO DE BTCC 3,00 X 3,00 M - MOLDADO NO LOCAL - ALTURA DO ATERRO 0,00 A 1,00 M - AREIA E BRITA COMERCIAIS</t>
  </si>
  <si>
    <t>CORPO DE BTCC 3,00 X 3,00 M - MOLDADO NO LOCAL - ALTURA DO ATERRO 0,00 A 1,00 M - AREIA EXTRAÍDA E BRITA PRODUZIDA</t>
  </si>
  <si>
    <t>CORPO DE BTCC 3,00 X 3,00 M - MOLDADO NO LOCAL - ALTURA DO ATERRO 1,00 A 2,50 M - AREIA EXTRAÍDA E BRITA PRODUZIDA</t>
  </si>
  <si>
    <t>CORPO DE BTCC 3,00 X 3,00 M - MOLDADO NO LOCAL - ALTURA DO ATERRO 1,00 A 2,50 MM - AREIA E BRITA COMERCIAIS</t>
  </si>
  <si>
    <t>CORPO DE BTCC 3,00 X 3,00 M - MOLDADO NO LOCAL - ALTURA DO ATERRO 10,00 A 12,50 M - AREIA E BRITA COMERCIAIS</t>
  </si>
  <si>
    <t>CORPO DE BTCC 3,00 X 3,00 M - MOLDADO NO LOCAL - ALTURA DO ATERRO 10,00 A 12,50 M - AREIA EXTRAÍDA E BRITA PRODUZIDA</t>
  </si>
  <si>
    <t>CORPO DE BTCC 3,00 X 3,00 M - MOLDADO NO LOCAL - ALTURA DO ATERRO 12,50 A 15,00 M - AREIA E BRITA COMERCIAIS</t>
  </si>
  <si>
    <t>CORPO DE BTCC 3,00 X 3,00 M - MOLDADO NO LOCAL - ALTURA DO ATERRO 12,50 A 15,00 M - AREIA EXTRAÍDA E BRITA PRODUZIDA</t>
  </si>
  <si>
    <t>CORPO DE BTCC 3,00 X 3,00 M - MOLDADO NO LOCAL - ALTURA DO ATERRO 2,50 A 5,00 M - AREIA E BRITA COMERCIAIS</t>
  </si>
  <si>
    <t>CORPO DE BTCC 3,00 X 3,00 M - MOLDADO NO LOCAL - ALTURA DO ATERRO 2,50 A 5,00 M - AREIA EXTRAÍDA E BRITA PRODUZIDA</t>
  </si>
  <si>
    <t>CORPO DE BTCC 3,00 X 3,00 M - MOLDADO NO LOCAL - ALTURA DO ATERRO 5,00 A 7,50 M - AREIA E BRITA COMERCIAIS</t>
  </si>
  <si>
    <t>CORPO DE BTCC 3,00 X 3,00 M - MOLDADO NO LOCAL - ALTURA DO ATERRO 5,00 A 7,50 M - AREIA EXTRAÍDA E BRITA PRODUZIDA</t>
  </si>
  <si>
    <t>CORPO DE BTCC 3,00 X 3,00 M - MOLDADO NO LOCAL - ALTURA DO ATERRO 7,50 A 10,00 M - AREIA E BRITA COMERCIAIS</t>
  </si>
  <si>
    <t>CORPO DE BTCC 3,00 X 3,00 M - MOLDADO NO LOCAL - ALTURA DO ATERRO 7,50 A 10,00 M - AREIA EXTRAÍDA E BRITA PRODUZIDA</t>
  </si>
  <si>
    <t>BOCA DE BDTC D = 0,80 M - ESCONSIDADE 0° - AREIA E BRITA COMERCIAIS - ALAS RETAS</t>
  </si>
  <si>
    <t>BOCA DE BDTC D = 0,80 M - ESCONSIDADE 0° - AREIA EXTRAÍDA E BRITA PRODUZIDA - ALAS RETAS</t>
  </si>
  <si>
    <t>BOCA DE BDTC D = 0,80 M - ESCONSIDADE 10° - AREIA E BRITA COMERCIAIS - ALAS RETAS</t>
  </si>
  <si>
    <t>BOCA DE BDTC D = 0,80 M - ESCONSIDADE 10° - AREIA EXTRAÍDA E BRITA PRODUZIDA - ALAS RETAS</t>
  </si>
  <si>
    <t>BOCA DE BDTC D = 0,80 M - ESCONSIDADE 15° - AREIA E BRITA COMERCIAIS - ALAS RETAS</t>
  </si>
  <si>
    <t>BOCA DE BDTC D = 0,80 M - ESCONSIDADE 15° - AREIA EXTRAÍDA E BRITA PRODUZIDA - ALAS RETAS</t>
  </si>
  <si>
    <t>BOCA DE BDTC D = 0,80 M - ESCONSIDADE 20° - AREIA E BRITA COMERCIAIS - ALAS RETAS</t>
  </si>
  <si>
    <t>BOCA DE BDTC D = 0,80 M - ESCONSIDADE 20° - AREIA EXTRAÍDA E BRITA PRODUZIDA - ALAS RETAS</t>
  </si>
  <si>
    <t>BOCA DE BDTC D = 0,80 M - ESCONSIDADE 25° - AREIA E BRITA COMERCIAIS - ALAS RETAS</t>
  </si>
  <si>
    <t>BOCA DE BDTC D = 0,80 M - ESCONSIDADE 25° - AREIA EXTRAÍDA E BRITA PRODUZIDA - ALAS RETAS</t>
  </si>
  <si>
    <t>BOCA DE BDTC D = 0,80 M - ESCONSIDADE 30° - AREIA E BRITA COMERCIAIS - ALAS RETAS</t>
  </si>
  <si>
    <t>BOCA DE BDTC D = 0,80 M - ESCONSIDADE 30° - AREIA EXTRAÍDA E BRITA PRODUZIDA - ALAS RETAS</t>
  </si>
  <si>
    <t>BOCA DE BDTC D = 0,80 M - ESCONSIDADE 35° - AREIA E BRITA COMERCIAIS - ALAS RETAS</t>
  </si>
  <si>
    <t>BOCA DE BDTC D = 0,80 M - ESCONSIDADE 35° - AREIA EXTRAÍDA E BRITA PRODUZIDA - ALAS RETAS</t>
  </si>
  <si>
    <t>BOCA DE BDTC D = 0,80 M - ESCONSIDADE 40° - AREIA E BRITA COMERCIAIS - ALAS RETAS</t>
  </si>
  <si>
    <t>BOCA DE BDTC D = 0,80 M - ESCONSIDADE 40° - AREIA EXTRAÍDA E BRITA PRODUZIDA - ALAS RETAS</t>
  </si>
  <si>
    <t>BOCA DE BDTC D = 0,80 M - ESCONSIDADE 45° - AREIA E BRITA COMERCIAIS - ALAS RETAS</t>
  </si>
  <si>
    <t>BOCA DE BDTC D = 0,80 M - ESCONSIDADE 45° - AREIA EXTRAÍDA E BRITA PRODUZIDA - ALAS RETAS</t>
  </si>
  <si>
    <t>BOCA DE BDTC D = 0,80 M - ESCONSIDADE 5° - AREIA E BRITA COMERCIAIS - ALAS RETAS</t>
  </si>
  <si>
    <t>BOCA DE BDTC D = 0,80 M - ESCONSIDADE 5° - AREIA EXTRAÍDA E BRITA PRODUZIDA - ALAS RETAS</t>
  </si>
  <si>
    <t>BOCA DE BDTC D = 1,00 M - ESCONSIDADE 0° - AREIA E BRITA COMERCIAIS - ALAS ESCONSAS</t>
  </si>
  <si>
    <t>BOCA DE BDTC D = 1,00 M - ESCONSIDADE 0° - AREIA E BRITA COMERCIAIS - ALAS RETAS</t>
  </si>
  <si>
    <t>BOCA DE BDTC D = 1,00 M - ESCONSIDADE 0° - AREIA EXTRAÍDA E BRITA PRODUZIDA - ALAS ESCONSAS</t>
  </si>
  <si>
    <t>BOCA DE BDTC D = 1,00 M - ESCONSIDADE 0° - AREIA EXTRAÍDA E BRITA PRODUZIDA - ALAS RETAS</t>
  </si>
  <si>
    <t>BOCA DE BDTC D = 1,00 M - ESCONSIDADE 10° - AREIA E BRITA COMERCIAIS - ALAS RETAS</t>
  </si>
  <si>
    <t>BOCA DE BDTC D = 1,00 M - ESCONSIDADE 10° - AREIA EXTRAÍDA E BRITA PRODUZIDA - ALAS RETAS</t>
  </si>
  <si>
    <t>BOCA DE BDTC D = 1,00 M - ESCONSIDADE 15° - AREIA E BRITA COMERCIAIS - ALAS ESCONSAS</t>
  </si>
  <si>
    <t>BOCA DE BDTC D = 1,00 M - ESCONSIDADE 15° - AREIA E BRITA COMERCIAIS - ALAS RETAS</t>
  </si>
  <si>
    <t>BOCA DE BDTC D = 1,00 M - ESCONSIDADE 15° - AREIA EXTRAÍDA E BRITA PRODUZIDA - ALAS ESCONSAS</t>
  </si>
  <si>
    <t>BOCA DE BDTC D = 1,00 M - ESCONSIDADE 15° - AREIA EXTRAÍDA E BRITA PRODUZIDA - ALAS RETAS</t>
  </si>
  <si>
    <t>BOCA DE BDTC D = 1,00 M - ESCONSIDADE 20° - AREIA E BRITA COMERCIAIS - ALAS RETAS</t>
  </si>
  <si>
    <t>BOCA DE BDTC D = 1,00 M - ESCONSIDADE 20° - AREIA EXTRAÍDA E BRITA PRODUZIDA - ALAS RETAS</t>
  </si>
  <si>
    <t>BOCA DE BDTC D = 1,00 M - ESCONSIDADE 25° - AREIA E BRITA COMERCIAIS - ALAS RETAS</t>
  </si>
  <si>
    <t>BOCA DE BDTC D = 1,00 M - ESCONSIDADE 25° - AREIA EXTRAÍDA E BRITA PRODUZIDA - ALAS RETAS</t>
  </si>
  <si>
    <t>BOCA DE BDTC D = 1,00 M - ESCONSIDADE 30° - AREIA E BRITA COMERCIAIS - ALAS ESCONSAS</t>
  </si>
  <si>
    <t>BOCA DE BDTC D = 1,00 M - ESCONSIDADE 30° - AREIA E BRITA COMERCIAIS - ALAS RETAS</t>
  </si>
  <si>
    <t>BOCA DE BDTC D = 1,00 M - ESCONSIDADE 30° - AREIA EXTRAÍDA E BRITA PRODUZIDA - ALAS ESCONSAS</t>
  </si>
  <si>
    <t>BOCA DE BDTC D = 1,00 M - ESCONSIDADE 30° - AREIA EXTRAÍDA E BRITA PRODUZIDA - ALAS RETAS</t>
  </si>
  <si>
    <t>BOCA DE BDTC D = 1,00 M - ESCONSIDADE 35° - AREIA E BRITA COMERCIAIS - ALAS RETAS</t>
  </si>
  <si>
    <t>BOCA DE BDTC D = 1,00 M - ESCONSIDADE 35° - AREIA EXTRAÍDA E BRITA PRODUZIDA - ALAS RETAS</t>
  </si>
  <si>
    <t>BOCA DE BDTC D = 1,00 M - ESCONSIDADE 40° - AREIA E BRITA COMERCIAIS - ALAS RETAS</t>
  </si>
  <si>
    <t>BOCA DE BDTC D = 1,00 M - ESCONSIDADE 40° - AREIA EXTRAÍDA E BRITA PRODUZIDA - ALAS RETAS</t>
  </si>
  <si>
    <t>BOCA DE BDTC D = 1,00 M - ESCONSIDADE 45° - AREIA E BRITA COMERCIAIS - ALAS ESCONSAS</t>
  </si>
  <si>
    <t>BOCA DE BDTC D = 1,00 M - ESCONSIDADE 45° - AREIA E BRITA COMERCIAIS - ALAS RETAS</t>
  </si>
  <si>
    <t>BOCA DE BDTC D = 1,00 M - ESCONSIDADE 45° - AREIA EXTRAÍDA E BRITA PRODUZIDA - ALAS ESCONSAS</t>
  </si>
  <si>
    <t>BOCA DE BDTC D = 1,00 M - ESCONSIDADE 45° - AREIA EXTRAÍDA E BRITA PRODUZIDA - ALAS RETAS</t>
  </si>
  <si>
    <t>BOCA DE BDTC D = 1,00 M - ESCONSIDADE 5° - AREIA E BRITA COMERCIAIS - ALAS RETAS</t>
  </si>
  <si>
    <t>BOCA DE BDTC D = 1,00 M - ESCONSIDADE 5° - AREIA EXTRAÍDA E BRITA PRODUZIDA - ALAS RETAS</t>
  </si>
  <si>
    <t>BOCA DE BDTC D = 1,20 M - ESCONSIDADE 0° - AREIA E BRITA COMERCIAIS - ALAS ESCONSAS</t>
  </si>
  <si>
    <t>BOCA DE BDTC D = 1,20 M - ESCONSIDADE 0° - AREIA E BRITA COMERCIAIS - ALAS RETAS</t>
  </si>
  <si>
    <t>BOCA DE BDTC D = 1,20 M - ESCONSIDADE 0° - AREIA EXTRAÍDA E BRITA PRODUZIDA - ALAS ESCONSAS</t>
  </si>
  <si>
    <t>BOCA DE BDTC D = 1,20 M - ESCONSIDADE 0° - AREIA EXTRAÍDA E BRITA PRODUZIDA - ALAS RETAS</t>
  </si>
  <si>
    <t>BOCA DE BDTC D = 1,20 M - ESCONSIDADE 10° - AREIA E BRITA COMERCIAIS - ALAS RETAS</t>
  </si>
  <si>
    <t>BOCA DE BDTC D = 1,20 M - ESCONSIDADE 10° - AREIA EXTRAÍDA E BRITA PRODUZIDA - ALAS RETAS</t>
  </si>
  <si>
    <t>BOCA DE BDTC D = 1,20 M - ESCONSIDADE 15° - AREIA E BRITA COMERCIAIS - ALAS ESCONSAS</t>
  </si>
  <si>
    <t>BOCA DE BDTC D = 1,20 M - ESCONSIDADE 15° - AREIA E BRITA COMERCIAIS - ALAS RETAS</t>
  </si>
  <si>
    <t>BOCA DE BDTC D = 1,20 M - ESCONSIDADE 15° - AREIA EXTRAÍDA E BRITA PRODUZIDA - ALAS ESCONSAS</t>
  </si>
  <si>
    <t>BOCA DE BDTC D = 1,20 M - ESCONSIDADE 15° - AREIA EXTRAÍDA E BRITA PRODUZIDA - ALAS RETAS</t>
  </si>
  <si>
    <t>BOCA DE BDTC D = 1,20 M - ESCONSIDADE 20° - AREIA E BRITA COMERCIAIS - ALAS RETAS</t>
  </si>
  <si>
    <t>BOCA DE BDTC D = 1,20 M - ESCONSIDADE 20° - AREIA EXTRAÍDA E BRITA PRODUZIDA - ALAS RETAS</t>
  </si>
  <si>
    <t>BOCA DE BDTC D = 1,20 M - ESCONSIDADE 25° - AREIA E BRITA COMERCIAIS - ALAS RETAS</t>
  </si>
  <si>
    <t>BOCA DE BDTC D = 1,20 M - ESCONSIDADE 25° - AREIA EXTRAÍDA E BRITA PRODUZIDA - ALAS RETAS</t>
  </si>
  <si>
    <t>BOCA DE BDTC D = 1,20 M - ESCONSIDADE 30° - AREIA E BRITA COMERCIAIS - ALAS ESCONSAS</t>
  </si>
  <si>
    <t>BOCA DE BDTC D = 1,20 M - ESCONSIDADE 30° - AREIA E BRITA COMERCIAIS - ALAS RETAS</t>
  </si>
  <si>
    <t>BOCA DE BDTC D = 1,20 M - ESCONSIDADE 30° - AREIA EXTRAÍDA E BRITA PRODUZIDA - ALAS ESCONSAS</t>
  </si>
  <si>
    <t>BOCA DE BDTC D = 1,20 M - ESCONSIDADE 30° - AREIA EXTRAÍDA E BRITA PRODUZIDA - ALAS RETAS</t>
  </si>
  <si>
    <t>BOCA DE BDTC D = 1,20 M - ESCONSIDADE 35° - AREIA E BRITA COMERCIAIS - ALAS RETAS</t>
  </si>
  <si>
    <t>BOCA DE BDTC D = 1,20 M - ESCONSIDADE 35° - AREIA EXTRAÍDA E BRITA PRODUZIDA - ALAS RETAS</t>
  </si>
  <si>
    <t>BOCA DE BDTC D = 1,20 M - ESCONSIDADE 40° - AREIA E BRITA COMERCIAIS - ALAS RETAS</t>
  </si>
  <si>
    <t>BOCA DE BDTC D = 1,20 M - ESCONSIDADE 40° - AREIA EXTRAÍDA E BRITA PRODUZIDA - ALAS RETAS</t>
  </si>
  <si>
    <t>BOCA DE BDTC D = 1,20 M - ESCONSIDADE 45° - AREIA E BRITA COMERCIAIS - ALAS ESCONSAS</t>
  </si>
  <si>
    <t>BOCA DE BDTC D = 1,20 M - ESCONSIDADE 45° - AREIA E BRITA COMERCIAIS - ALAS RETAS</t>
  </si>
  <si>
    <t>BOCA DE BDTC D = 1,20 M - ESCONSIDADE 45° - AREIA EXTRAÍDA E BRITA PRODUZIDA - ALAS ESCONSAS</t>
  </si>
  <si>
    <t>BOCA DE BDTC D = 1,20 M - ESCONSIDADE 45° - AREIA EXTRAÍDA E BRITA PRODUZIDA - ALAS RETAS</t>
  </si>
  <si>
    <t>BOCA DE BDTC D = 1,20 M - ESCONSIDADE 5° - AREIA E BRITA COMERCIAIS - ALAS RETAS</t>
  </si>
  <si>
    <t>BOCA DE BDTC D = 1,20 M - ESCONSIDADE 5° - AREIA EXTRAÍDA E BRITA PRODUZIDA - ALAS RETAS</t>
  </si>
  <si>
    <t>BOCA DE BDTC D = 1,50 M - ESCONSIDADE 0° - AREIA E BRITA COMERCIAIS - ALAS ESCONSAS</t>
  </si>
  <si>
    <t>BOCA DE BDTC D = 1,50 M - ESCONSIDADE 0° - AREIA E BRITA COMERCIAIS - ALAS RETAS</t>
  </si>
  <si>
    <t>BOCA DE BDTC D = 1,50 M - ESCONSIDADE 0° - AREIA EXTRAÍDA E BRITA PRODUZIDA - ALAS ESCONSAS</t>
  </si>
  <si>
    <t>BOCA DE BDTC D = 1,50 M - ESCONSIDADE 0° - AREIA EXTRAÍDA E BRITA PRODUZIDA - ALAS RETAS</t>
  </si>
  <si>
    <t>BOCA DE BDTC D = 1,50 M - ESCONSIDADE 10° - AREIA E BRITA COMERCIAIS - ALAS RETAS</t>
  </si>
  <si>
    <t>BOCA DE BDTC D = 1,50 M - ESCONSIDADE 10° - AREIA EXTRAÍDA E BRITA PRODUZIDA - ALAS RETAS</t>
  </si>
  <si>
    <t>BOCA DE BDTC D = 1,50 M - ESCONSIDADE 15° - AREIA E BRITA COMERCIAIS - ALAS ESCONSAS</t>
  </si>
  <si>
    <t>BOCA DE BDTC D = 1,50 M - ESCONSIDADE 15° - AREIA E BRITA COMERCIAIS - ALAS RETAS</t>
  </si>
  <si>
    <t>BOCA DE BDTC D = 1,50 M - ESCONSIDADE 15° - AREIA EXTRAÍDA E BRITA PRODUZIDA - ALAS ESCONSAS</t>
  </si>
  <si>
    <t>BOCA DE BDTC D = 1,50 M - ESCONSIDADE 15° - AREIA EXTRAÍDA E BRITA PRODUZIDA - ALAS RETAS</t>
  </si>
  <si>
    <t>BOCA DE BDTC D = 1,50 M - ESCONSIDADE 20° - AREIA E BRITA COMERCIAIS - ALAS RETAS</t>
  </si>
  <si>
    <t>BOCA DE BDTC D = 1,50 M - ESCONSIDADE 20° - AREIA EXTRAÍDA E BRITA PRODUZIDA - ALAS RETAS</t>
  </si>
  <si>
    <t>BOCA DE BDTC D = 1,50 M - ESCONSIDADE 25° - AREIA E BRITA COMERCIAIS - ALAS RETAS</t>
  </si>
  <si>
    <t>BOCA DE BDTC D = 1,50 M - ESCONSIDADE 25° - AREIA EXTRAÍDA E BRITA PRODUZIDA - ALAS RETAS</t>
  </si>
  <si>
    <t>BOCA DE BDTC D = 1,50 M - ESCONSIDADE 30° - AREIA E BRITA COMERCIAIS - ALAS ESCONSAS</t>
  </si>
  <si>
    <t>BOCA DE BDTC D = 1,50 M - ESCONSIDADE 30° - AREIA E BRITA COMERCIAIS - ALAS RETAS</t>
  </si>
  <si>
    <t>BOCA DE BDTC D = 1,50 M - ESCONSIDADE 30° - AREIA EXTRAÍDA E BRITA PRODUZIDA - ALAS ESCONSAS</t>
  </si>
  <si>
    <t>BOCA DE BDTC D = 1,50 M - ESCONSIDADE 30° - AREIA EXTRAÍDA E BRITA PRODUZIDA - ALAS RETAS</t>
  </si>
  <si>
    <t>BOCA DE BDTC D = 1,50 M - ESCONSIDADE 35° - AREIA E BRITA COMERCIAIS - ALAS RETAS</t>
  </si>
  <si>
    <t>BOCA DE BDTC D = 1,50 M - ESCONSIDADE 35° - AREIA EXTRAÍDA E BRITA PRODUZIDA - ALAS RETAS</t>
  </si>
  <si>
    <t>BOCA DE BDTC D = 1,50 M - ESCONSIDADE 40° - AREIA E BRITA COMERCIAIS - ALAS RETAS</t>
  </si>
  <si>
    <t>BOCA DE BDTC D = 1,50 M - ESCONSIDADE 40° - AREIA EXTRAÍDA E BRITA PRODUZIDA - ALAS RETAS</t>
  </si>
  <si>
    <t>BOCA DE BDTC D = 1,50 M - ESCONSIDADE 45° - AREIA E BRITA COMERCIAIS - ALAS ESCONSAS</t>
  </si>
  <si>
    <t>BOCA DE BDTC D = 1,50 M - ESCONSIDADE 45° - AREIA E BRITA COMERCIAIS - ALAS RETAS</t>
  </si>
  <si>
    <t>BOCA DE BDTC D = 1,50 M - ESCONSIDADE 45° - AREIA EXTRAÍDA E BRITA PRODUZIDA - ALAS ESCONSAS</t>
  </si>
  <si>
    <t>BOCA DE BDTC D = 1,50 M - ESCONSIDADE 45° - AREIA EXTRAÍDA E BRITA PRODUZIDA - ALAS RETAS</t>
  </si>
  <si>
    <t>BOCA DE BDTC D = 1,50 M - ESCONSIDADE 5° - AREIA E BRITA COMERCIAIS - ALAS RETAS</t>
  </si>
  <si>
    <t>BOCA DE BDTC D = 1,50 M - ESCONSIDADE 5° - AREIA EXTRAÍDA E BRITA PRODUZIDA - ALAS RETAS</t>
  </si>
  <si>
    <t>BOCA DE BSTC D = 0,40 M - ESCONSIDADE 0° - AREIA E BRITA COMERCIAIS - ALAS RETAS</t>
  </si>
  <si>
    <t>BOCA DE BSTC D = 0,40 M - ESCONSIDADE 0° - AREIA EXTRAÍDA E BRITA PRODUZIDA - ALAS RETAS</t>
  </si>
  <si>
    <t>BOCA DE BSTC D = 0,40 M - ESCONSIDADE 10° - AREIA E BRITA COMERCIAIS - ALAS RETAS</t>
  </si>
  <si>
    <t>BOCA DE BSTC D = 0,40 M - ESCONSIDADE 10° - AREIA EXTRAÍDA E BRITA PRODUZIDA - ALAS RETAS</t>
  </si>
  <si>
    <t>BOCA DE BSTC D = 0,40 M - ESCONSIDADE 15° - AREIA E BRITA COMERCIAIS - ALAS RETAS</t>
  </si>
  <si>
    <t>BOCA DE BSTC D = 0,40 M - ESCONSIDADE 15° - AREIA EXTRAÍDA E BRITA PRODUZIDA - ALAS RETAS</t>
  </si>
  <si>
    <t>BOCA DE BSTC D = 0,40 M - ESCONSIDADE 20° - AREIA E BRITA COMERCIAIS - ALAS RETAS</t>
  </si>
  <si>
    <t>BOCA DE BSTC D = 0,40 M - ESCONSIDADE 20° - AREIA EXTRAÍDA E BRITA PRODUZIDA - ALAS RETAS</t>
  </si>
  <si>
    <t>BOCA DE BSTC D = 0,40 M - ESCONSIDADE 25° - AREIA E BRITA COMERCIAIS - ALAS RETAS</t>
  </si>
  <si>
    <t>BOCA DE BSTC D = 0,40 M - ESCONSIDADE 25° - AREIA EXTRAÍDA E BRITA PRODUZIDA - ALAS RETAS</t>
  </si>
  <si>
    <t>BOCA DE BSTC D = 0,40 M - ESCONSIDADE 30° - AREIA E BRITA COMERCIAIS - ALAS RETAS</t>
  </si>
  <si>
    <t>BOCA DE BSTC D = 0,40 M - ESCONSIDADE 30° - AREIA EXTRAÍDA E BRITA PRODUZIDA - ALAS RETAS</t>
  </si>
  <si>
    <t>BOCA DE BSTC D = 0,40 M - ESCONSIDADE 35° - AREIA E BRITA COMERCIAIS - ALAS RETAS</t>
  </si>
  <si>
    <t>BOCA DE BSTC D = 0,40 M - ESCONSIDADE 35° - AREIA EXTRAÍDA E BRITA PRODUZIDA - ALAS RETAS</t>
  </si>
  <si>
    <t>BOCA DE BSTC D = 0,40 M - ESCONSIDADE 40° - AREIA E BRITA COMERCIAIS - ALAS RETAS</t>
  </si>
  <si>
    <t>BOCA DE BSTC D = 0,40 M - ESCONSIDADE 40° - AREIA EXTRAÍDA E BRITA PRODUZIDA - ALAS RETAS</t>
  </si>
  <si>
    <t>BOCA DE BSTC D = 0,40 M - ESCONSIDADE 45° - AREIA E BRITA COMERCIAIS - ALAS RETAS</t>
  </si>
  <si>
    <t>BOCA DE BSTC D = 0,40 M - ESCONSIDADE 45° - AREIA EXTRAÍDA E BRITA PRODUZIDA - ALAS RETAS</t>
  </si>
  <si>
    <t>BOCA DE BSTC D = 0,40 M - ESCONSIDADE 5° - AREIA E BRITA COMERCIAIS - ALAS RETAS</t>
  </si>
  <si>
    <t>BOCA DE BSTC D = 0,40 M - ESCONSIDADE 5° - AREIA EXTRAÍDA E BRITA PRODUZIDA - ALAS RETAS</t>
  </si>
  <si>
    <t>BOCA DE BSTC D = 0,60 M - ESCONSIDADE 0° - AREIA E BRITA COMERCIAIS - ALAS ESCONSAS</t>
  </si>
  <si>
    <t>BOCA DE BSTC D = 0,60 M - ESCONSIDADE 0° - AREIA E BRITA COMERCIAIS - ALAS RETAS</t>
  </si>
  <si>
    <t>BOCA DE BSTC D = 0,60 M - ESCONSIDADE 0° - AREIA EXTRAÍDA E BRITA PRODUZIDA - ALAS ESCONSAS</t>
  </si>
  <si>
    <t>BOCA DE BSTC D = 0,60 M - ESCONSIDADE 0° - AREIA EXTRAÍDA E BRITA PRODUZIDA - ALAS RETAS</t>
  </si>
  <si>
    <t>BOCA DE BSTC D = 0,60 M - ESCONSIDADE 10° - AREIA E BRITA COMERCIAIS - ALAS RETAS</t>
  </si>
  <si>
    <t>BOCA DE BSTC D = 0,60 M - ESCONSIDADE 10° - AREIA EXTRAÍDA E BRITA PRODUZIDA - ALAS RETAS</t>
  </si>
  <si>
    <t>BOCA DE BSTC D = 0,60 M - ESCONSIDADE 15° - AREIA E BRITA COMERCIAIS - ALAS ESCONSAS</t>
  </si>
  <si>
    <t>BOCA DE BSTC D = 0,60 M - ESCONSIDADE 15° - AREIA E BRITA COMERCIAIS - ALAS RETAS</t>
  </si>
  <si>
    <t>BOCA DE BSTC D = 0,60 M - ESCONSIDADE 15° - AREIA EXTRAÍDA E BRITA PRODUZIDA - ALAS ESCONSAS</t>
  </si>
  <si>
    <t>BOCA DE BSTC D = 0,60 M - ESCONSIDADE 15° - AREIA EXTRAÍDA E BRITA PRODUZIDA - ALAS RETAS</t>
  </si>
  <si>
    <t>BOCA DE BSTC D = 0,60 M - ESCONSIDADE 20° - AREIA E BRITA COMERCIAIS - ALAS RETAS</t>
  </si>
  <si>
    <t>BOCA DE BSTC D = 0,60 M - ESCONSIDADE 20° - AREIA EXTRAÍDA E BRITA PRODUZIDA - ALAS RETAS</t>
  </si>
  <si>
    <t>BOCA DE BSTC D = 0,60 M - ESCONSIDADE 25° - AREIA E BRITA COMERCIAIS - ALAS RETAS</t>
  </si>
  <si>
    <t>BOCA DE BSTC D = 0,60 M - ESCONSIDADE 25° - AREIA EXTRAÍDA E BRITA PRODUZIDA - ALAS RETAS</t>
  </si>
  <si>
    <t>BOCA DE BSTC D = 0,60 M - ESCONSIDADE 30° - AREIA E BRITA COMERCIAIS - ALAS ESCONSAS</t>
  </si>
  <si>
    <t>BOCA DE BSTC D = 0,60 M - ESCONSIDADE 30° - AREIA E BRITA COMERCIAIS - ALAS RETAS</t>
  </si>
  <si>
    <t>BOCA DE BSTC D = 0,60 M - ESCONSIDADE 30° - AREIA EXTRAÍDA E BRITA PRODUZIDA - ALAS ESCONSAS</t>
  </si>
  <si>
    <t>BOCA DE BSTC D = 0,60 M - ESCONSIDADE 30° - AREIA EXTRAÍDA E BRITA PRODUZIDA - ALAS RETAS</t>
  </si>
  <si>
    <t>BOCA DE BSTC D = 0,60 M - ESCONSIDADE 35° - AREIA E BRITA COMERCIAIS - ALAS RETAS</t>
  </si>
  <si>
    <t>BOCA DE BSTC D = 0,60 M - ESCONSIDADE 35° - AREIA EXTRAÍDA E BRITA PRODUZIDA - ALAS RETAS</t>
  </si>
  <si>
    <t>BOCA DE BSTC D = 0,60 M - ESCONSIDADE 40° - AREIA E BRITA COMERCIAIS - ALAS RETAS</t>
  </si>
  <si>
    <t>BOCA DE BSTC D = 0,60 M - ESCONSIDADE 40° - AREIA EXTRAÍDA E BRITA PRODUZIDA - ALAS RETAS</t>
  </si>
  <si>
    <t>BOCA DE BSTC D = 0,60 M - ESCONSIDADE 45° - AREIA E BRITA COMERCIAIS - ALAS ESCONSAS</t>
  </si>
  <si>
    <t>BOCA DE BSTC D = 0,60 M - ESCONSIDADE 45° - AREIA E BRITA COMERCIAIS - ALAS RETAS</t>
  </si>
  <si>
    <t>BOCA DE BSTC D = 0,60 M - ESCONSIDADE 45° - AREIA EXTRAÍDA E BRITA PRODUZIDA - ALAS ESCONSAS</t>
  </si>
  <si>
    <t>BOCA DE BSTC D = 0,60 M - ESCONSIDADE 45° - AREIA EXTRAÍDA E BRITA PRODUZIDA - ALAS RETAS</t>
  </si>
  <si>
    <t>BOCA DE BSTC D = 0,60 M - ESCONSIDADE 5° - AREIA E BRITA COMERCIAIS - ALAS RETAS</t>
  </si>
  <si>
    <t>BOCA DE BSTC D = 0,60 M - ESCONSIDADE 5° - AREIA EXTRAÍDA E BRITA PRODUZIDA - ALAS RETAS</t>
  </si>
  <si>
    <t>BOCA DE BSTC D = 0,80 M - ESCONSIDADE 0° - AREIA E BRITA COMERCIAIS - ALAS ESCONSAS</t>
  </si>
  <si>
    <t>BOCA DE BSTC D = 0,80 M - ESCONSIDADE 0° - AREIA E BRITA COMERCIAIS - ALAS RETAS</t>
  </si>
  <si>
    <t>BOCA DE BSTC D = 0,80 M - ESCONSIDADE 0° - AREIA EXTRAÍDA E BRITA PRODUZIDA - ALAS ESCONSAS</t>
  </si>
  <si>
    <t>BOCA DE BSTC D = 0,80 M - ESCONSIDADE 0° - AREIA EXTRAÍDA E BRITA PRODUZIDA - ALAS RETAS</t>
  </si>
  <si>
    <t>BOCA DE BSTC D = 0,80 M - ESCONSIDADE 10° - AREIA E BRITA COMERCIAIS - ALAS RETAS</t>
  </si>
  <si>
    <t>BOCA DE BSTC D = 0,80 M - ESCONSIDADE 10° - AREIA EXTRAÍDA E BRITA PRODUZIDA - ALAS RETAS</t>
  </si>
  <si>
    <t>BOCA DE BSTC D = 0,80 M - ESCONSIDADE 15° - AREIA E BRITA COMERCIAIS - ALAS ESCONSAS</t>
  </si>
  <si>
    <t>BOCA DE BSTC D = 0,80 M - ESCONSIDADE 15° - AREIA E BRITA COMERCIAIS - ALAS RETAS</t>
  </si>
  <si>
    <t>BOCA DE BSTC D = 0,80 M - ESCONSIDADE 15° - AREIA EXTRAÍDA E BRITA PRODUZIDA - ALAS ESCONSAS</t>
  </si>
  <si>
    <t>BOCA DE BSTC D = 0,80 M - ESCONSIDADE 15° - AREIA EXTRAÍDA E BRITA PRODUZIDA - ALAS RETAS</t>
  </si>
  <si>
    <t>BOCA DE BSTC D = 0,80 M - ESCONSIDADE 20° - AREIA E BRITA COMERCIAIS - ALAS RETAS</t>
  </si>
  <si>
    <t>BOCA DE BSTC D = 0,80 M - ESCONSIDADE 20° - AREIA EXTRAÍDA E BRITA PRODUZIDA - ALAS RETAS</t>
  </si>
  <si>
    <t>BOCA DE BSTC D = 0,80 M - ESCONSIDADE 25° - AREIA E BRITA COMERCIAIS - ALAS RETAS</t>
  </si>
  <si>
    <t>BOCA DE BSTC D = 0,80 M - ESCONSIDADE 25° - AREIA EXTRAÍDA E BRITA PRODUZIDA - ALAS RETAS</t>
  </si>
  <si>
    <t>BOCA DE BSTC D = 0,80 M - ESCONSIDADE 30° - AREIA E BRITA COMERCIAIS - ALAS ESCONSAS</t>
  </si>
  <si>
    <t>BOCA DE BSTC D = 0,80 M - ESCONSIDADE 30° - AREIA E BRITA COMERCIAIS - ALAS RETAS</t>
  </si>
  <si>
    <t>BOCA DE BSTC D = 0,80 M - ESCONSIDADE 30° - AREIA EXTRAÍDA E BRITA PRODUZIDA - ALAS ESCONSAS</t>
  </si>
  <si>
    <t>BOCA DE BSTC D = 0,80 M - ESCONSIDADE 30° - AREIA EXTRAÍDA E BRITA PRODUZIDA - ALAS RETAS</t>
  </si>
  <si>
    <t>BOCA DE BSTC D = 0,80 M - ESCONSIDADE 35° - AREIA E BRITA COMERCIAIS - ALAS RETAS</t>
  </si>
  <si>
    <t>BOCA DE BSTC D = 0,80 M - ESCONSIDADE 35° - AREIA EXTRAÍDA E BRITA PRODUZIDA - ALAS RETAS</t>
  </si>
  <si>
    <t>BOCA DE BSTC D = 0,80 M - ESCONSIDADE 40° - AREIA E BRITA COMERCIAIS - ALAS RETAS</t>
  </si>
  <si>
    <t>BOCA DE BSTC D = 0,80 M - ESCONSIDADE 40° - AREIA EXTRAÍDA E BRITA PRODUZIDA - ALAS RETAS</t>
  </si>
  <si>
    <t>BOCA DE BSTC D = 0,80 M - ESCONSIDADE 45° - AREIA E BRITA COMERCIAIS - ALAS ESCONSAS</t>
  </si>
  <si>
    <t>BOCA DE BSTC D = 0,80 M - ESCONSIDADE 45° - AREIA E BRITA COMERCIAIS - ALAS RETAS</t>
  </si>
  <si>
    <t>BOCA DE BSTC D = 0,80 M - ESCONSIDADE 45° - AREIA EXTRAÍDA E BRITA PRODUZIDA - ALAS ESCONSAS</t>
  </si>
  <si>
    <t>BOCA DE BSTC D = 0,80 M - ESCONSIDADE 45° - AREIA EXTRAÍDA E BRITA PRODUZIDA - ALAS RETAS</t>
  </si>
  <si>
    <t>BOCA DE BSTC D = 0,80 M - ESCONSIDADE 5° - AREIA E BRITA COMERCIAIS - ALAS RETAS</t>
  </si>
  <si>
    <t>BOCA DE BSTC D = 0,80 M - ESCONSIDADE 5° - AREIA EXTRAÍDA E BRITA PRODUZIDA - ALAS RETAS</t>
  </si>
  <si>
    <t>BOCA DE BSTC D = 1,00 M - ESCONSIDADE 0° - AREIA E BRITA COMERCIAIS - ALAS ESCONSAS</t>
  </si>
  <si>
    <t>BOCA DE BSTC D = 1,00 M - ESCONSIDADE 0° - AREIA E BRITA COMERCIAIS - ALAS RETAS</t>
  </si>
  <si>
    <t>BOCA DE BSTC D = 1,00 M - ESCONSIDADE 0° - AREIA EXTRAÍDA E BRITA PRODUZIDA - ALAS ESCONSAS</t>
  </si>
  <si>
    <t>BOCA DE BSTC D = 1,00 M - ESCONSIDADE 0° - AREIA EXTRAÍDA E BRITA PRODUZIDA - ALAS RETAS</t>
  </si>
  <si>
    <t>BOCA DE BSTC D = 1,00 M - ESCONSIDADE 10° - AREIA E BRITA COMERCIAIS - ALAS RETAS</t>
  </si>
  <si>
    <t>BOCA DE BSTC D = 1,00 M - ESCONSIDADE 10° - AREIA EXTRAÍDA E BRITA PRODUZIDA - ALAS RETAS</t>
  </si>
  <si>
    <t>BOCA DE BSTC D = 1,00 M - ESCONSIDADE 15° - AREIA E BRITA COMERCIAIS - ALAS ESCONSAS</t>
  </si>
  <si>
    <t>BOCA DE BSTC D = 1,00 M - ESCONSIDADE 15° - AREIA E BRITA COMERCIAIS - ALAS RETAS</t>
  </si>
  <si>
    <t>BOCA DE BSTC D = 1,00 M - ESCONSIDADE 15° - AREIA EXTRAÍDA E BRITA PRODUZIDA - ALAS ESCONSAS</t>
  </si>
  <si>
    <t>BOCA DE BSTC D = 1,00 M - ESCONSIDADE 15° - AREIA EXTRAÍDA E BRITA PRODUZIDA - ALAS RETAS</t>
  </si>
  <si>
    <t>BOCA DE BSTC D = 1,00 M - ESCONSIDADE 20° - AREIA E BRITA COMERCIAIS - ALAS RETAS</t>
  </si>
  <si>
    <t>BOCA DE BSTC D = 1,00 M - ESCONSIDADE 20° - AREIA EXTRAÍDA E BRITA PRODUZIDA - ALAS RETAS</t>
  </si>
  <si>
    <t>BOCA DE BSTC D = 1,00 M - ESCONSIDADE 25° - AREIA E BRITA COMERCIAIS - ALAS RETAS</t>
  </si>
  <si>
    <t>BOCA DE BSTC D = 1,00 M - ESCONSIDADE 25° - AREIA EXTRAÍDA E BRITA PRODUZIDA - ALAS RETAS</t>
  </si>
  <si>
    <t>BOCA DE BSTC D = 1,00 M - ESCONSIDADE 30° - AREIA E BRITA COMERCIAIS - ALAS ESCONSAS</t>
  </si>
  <si>
    <t>BOCA DE BSTC D = 1,00 M - ESCONSIDADE 30° - AREIA E BRITA COMERCIAIS - ALAS RETAS</t>
  </si>
  <si>
    <t>BOCA DE BSTC D = 1,00 M - ESCONSIDADE 30° - AREIA EXTRAÍDA E BRITA PRODUZIDA - ALAS ESCONSAS</t>
  </si>
  <si>
    <t>BOCA DE BSTC D = 1,00 M - ESCONSIDADE 30° - AREIA EXTRAÍDA E BRITA PRODUZIDA - ALAS RETAS</t>
  </si>
  <si>
    <t>BOCA DE BSTC D = 1,00 M - ESCONSIDADE 35° - AREIA E BRITA COMERCIAIS - ALAS RETAS</t>
  </si>
  <si>
    <t>BOCA DE BSTC D = 1,00 M - ESCONSIDADE 35° - AREIA EXTRAÍDA E BRITA PRODUZIDA - ALAS RETAS</t>
  </si>
  <si>
    <t>BOCA DE BSTC D = 1,00 M - ESCONSIDADE 40° - AREIA E BRITA COMERCIAIS - ALAS RETAS</t>
  </si>
  <si>
    <t>BOCA DE BSTC D = 1,00 M - ESCONSIDADE 40° - AREIA EXTRAÍDA E BRITA PRODUZIDA - ALAS RETAS</t>
  </si>
  <si>
    <t>BOCA DE BSTC D = 1,00 M - ESCONSIDADE 45° - AREIA E BRITA COMERCIAIS - ALAS ESCONSAS</t>
  </si>
  <si>
    <t>BOCA DE BSTC D = 1,00 M - ESCONSIDADE 45° - AREIA E BRITA COMERCIAIS - ALAS RETAS</t>
  </si>
  <si>
    <t>BOCA DE BSTC D = 1,00 M - ESCONSIDADE 45° - AREIA EXTRAÍDA E BRITA PRODUZIDA - ALAS ESCONSAS</t>
  </si>
  <si>
    <t>BOCA DE BSTC D = 1,00 M - ESCONSIDADE 45° - AREIA EXTRAÍDA E BRITA PRODUZIDA - ALAS RETAS</t>
  </si>
  <si>
    <t>BOCA DE BSTC D = 1,00 M - ESCONSIDADE 5° - AREIA E BRITA COMERCIAIS - ALAS RETAS</t>
  </si>
  <si>
    <t>BOCA DE BSTC D = 1,00 M - ESCONSIDADE 5° - AREIA EXTRAÍDA E BRITA PRODUZIDA - ALAS RETAS</t>
  </si>
  <si>
    <t>BOCA DE BSTC D = 1,20 M - ESCONSIDADE 0° - AREIA E BRITA COMERCIAIS - ALAS ESCONSAS</t>
  </si>
  <si>
    <t>BOCA DE BSTC D = 1,20 M - ESCONSIDADE 0° - AREIA E BRITA COMERCIAIS - ALAS RETAS</t>
  </si>
  <si>
    <t>BOCA DE BSTC D = 1,20 M - ESCONSIDADE 0° - AREIA EXTRAÍDA E BRITA PRODUZIDA - ALAS ESCONSAS</t>
  </si>
  <si>
    <t>BOCA DE BSTC D = 1,20 M - ESCONSIDADE 0° - AREIA EXTRAÍDA E BRITA PRODUZIDA - ALAS RETAS</t>
  </si>
  <si>
    <t>BOCA DE BSTC D = 1,20 M - ESCONSIDADE 10° - AREIA E BRITA COMERCIAIS - ALAS RETAS</t>
  </si>
  <si>
    <t>BOCA DE BSTC D = 1,20 M - ESCONSIDADE 10° - AREIA EXTRAÍDA E BRITA PRODUZIDA - ALAS RETAS</t>
  </si>
  <si>
    <t>BOCA DE BSTC D = 1,20 M - ESCONSIDADE 15° - AREIA E BRITA COMERCIAIS - ALAS ESCONSAS</t>
  </si>
  <si>
    <t>BOCA DE BSTC D = 1,20 M - ESCONSIDADE 15° - AREIA E BRITA COMERCIAIS - ALAS RETAS</t>
  </si>
  <si>
    <t>BOCA DE BSTC D = 1,20 M - ESCONSIDADE 15° - AREIA EXTRAÍDA E BRITA PRODUZIDA - ALAS ESCONSAS</t>
  </si>
  <si>
    <t>BOCA DE BSTC D = 1,20 M - ESCONSIDADE 15° - AREIA EXTRAÍDA E BRITA PRODUZIDA - ALAS RETAS</t>
  </si>
  <si>
    <t>BOCA DE BSTC D = 1,20 M - ESCONSIDADE 20° - AREIA E BRITA COMERCIAIS - ALAS RETAS</t>
  </si>
  <si>
    <t>BOCA DE BSTC D = 1,20 M - ESCONSIDADE 20° - AREIA EXTRAÍDA E BRITA PRODUZIDA - ALAS RETAS</t>
  </si>
  <si>
    <t>BOCA DE BSTC D = 1,20 M - ESCONSIDADE 25° - AREIA E BRITA COMERCIAIS - ALAS RETAS</t>
  </si>
  <si>
    <t>BOCA DE BSTC D = 1,20 M - ESCONSIDADE 25° - AREIA EXTRAÍDA E BRITA PRODUZIDA - ALAS RETAS</t>
  </si>
  <si>
    <t>BOCA DE BSTC D = 1,20 M - ESCONSIDADE 30° - AREIA E BRITA COMERCIAIS - ALAS ESCONSAS</t>
  </si>
  <si>
    <t>BOCA DE BSTC D = 1,20 M - ESCONSIDADE 30° - AREIA E BRITA COMERCIAIS - ALAS RETAS</t>
  </si>
  <si>
    <t>BOCA DE BSTC D = 1,20 M - ESCONSIDADE 30° - AREIA EXTRAÍDA E BRITA PRODUZIDA - ALAS ESCONSAS</t>
  </si>
  <si>
    <t>BOCA DE BSTC D = 1,20 M - ESCONSIDADE 30° - AREIA EXTRAÍDA E BRITA PRODUZIDA - ALAS RETAS</t>
  </si>
  <si>
    <t>BOCA DE BSTC D = 1,20 M - ESCONSIDADE 35° - AREIA E BRITA COMERCIAIS - ALAS RETAS</t>
  </si>
  <si>
    <t>BOCA DE BSTC D = 1,20 M - ESCONSIDADE 35° - AREIA EXTRAÍDA E BRITA PRODUZIDA - ALAS RETAS</t>
  </si>
  <si>
    <t>BOCA DE BSTC D = 1,20 M - ESCONSIDADE 40° - AREIA E BRITA COMERCIAIS - ALAS RETAS</t>
  </si>
  <si>
    <t>BOCA DE BSTC D = 1,20 M - ESCONSIDADE 40° - AREIA EXTRAÍDA E BRITA PRODUZIDA - ALAS RETAS</t>
  </si>
  <si>
    <t>BOCA DE BSTC D = 1,20 M - ESCONSIDADE 45° - AREIA E BRITA COMERCIAIS - ALAS ESCONSAS</t>
  </si>
  <si>
    <t>BOCA DE BSTC D = 1,20 M - ESCONSIDADE 45° - AREIA E BRITA COMERCIAIS - ALAS RETAS</t>
  </si>
  <si>
    <t>BOCA DE BSTC D = 1,20 M - ESCONSIDADE 45° - AREIA EXTRAÍDA E BRITA PRODUZIDA - ALAS ESCONSAS</t>
  </si>
  <si>
    <t>BOCA DE BSTC D = 1,20 M - ESCONSIDADE 45° - AREIA EXTRAÍDA E BRITA PRODUZIDA - ALAS RETAS</t>
  </si>
  <si>
    <t>BOCA DE BSTC D = 1,20 M - ESCONSIDADE 5° - AREIA E BRITA COMERCIAIS - ALAS RETAS</t>
  </si>
  <si>
    <t>BOCA DE BSTC D = 1,20 M - ESCONSIDADE 5° - AREIA EXTRAÍDA E BRITA PRODUZIDA - ALAS RETAS</t>
  </si>
  <si>
    <t>BOCA DE BSTC D = 1,50 M - ESCONSIDADE 0° - AREIA E BRITA COMERCIAIS - ALAS ESCONSAS</t>
  </si>
  <si>
    <t>BOCA DE BSTC D = 1,50 M - ESCONSIDADE 0° - AREIA E BRITA COMERCIAIS - ALAS RETAS</t>
  </si>
  <si>
    <t>BOCA DE BSTC D = 1,50 M - ESCONSIDADE 0° - AREIA EXTRAÍDA E BRITA PRODUZIDA - ALAS ESCONSAS</t>
  </si>
  <si>
    <t>BOCA DE BSTC D = 1,50 M - ESCONSIDADE 0° - AREIA EXTRAÍDA E BRITA PRODUZIDA - ALAS RETAS</t>
  </si>
  <si>
    <t>BOCA DE BSTC D = 1,50 M - ESCONSIDADE 10° - AREIA E BRITA COMERCIAIS - ALAS RETAS</t>
  </si>
  <si>
    <t>BOCA DE BSTC D = 1,50 M - ESCONSIDADE 10° - AREIA EXTRAÍDA E BRITA PRODUZIDA - ALAS RETAS</t>
  </si>
  <si>
    <t>BOCA DE BSTC D = 1,50 M - ESCONSIDADE 15° - AREIA E BRITA COMERCIAIS - ALAS ESCONSAS</t>
  </si>
  <si>
    <t>BOCA DE BSTC D = 1,50 M - ESCONSIDADE 15° - AREIA E BRITA COMERCIAIS - ALAS RETAS</t>
  </si>
  <si>
    <t>BOCA DE BSTC D = 1,50 M - ESCONSIDADE 15° - AREIA EXTRAÍDA E BRITA PRODUZIDA - ALAS ESCONSAS</t>
  </si>
  <si>
    <t>BOCA DE BSTC D = 1,50 M - ESCONSIDADE 15° - AREIA EXTRAÍDA E BRITA PRODUZIDA - ALAS RETAS</t>
  </si>
  <si>
    <t>BOCA DE BSTC D = 1,50 M - ESCONSIDADE 20° - AREIA E BRITA COMERCIAIS - ALAS RETAS</t>
  </si>
  <si>
    <t>BOCA DE BSTC D = 1,50 M - ESCONSIDADE 20° - AREIA EXTRAÍDA E BRITA PRODUZIDA - ALAS RETAS</t>
  </si>
  <si>
    <t>BOCA DE BSTC D = 1,50 M - ESCONSIDADE 25° - AREIA E BRITA COMERCIAIS - ALAS RETAS</t>
  </si>
  <si>
    <t>BOCA DE BSTC D = 1,50 M - ESCONSIDADE 25° - AREIA EXTRAÍDA E BRITA PRODUZIDA - ALAS RETAS</t>
  </si>
  <si>
    <t>BOCA DE BSTC D = 1,50 M - ESCONSIDADE 30° - AREIA E BRITA COMERCIAIS - ALAS ESCONSAS</t>
  </si>
  <si>
    <t>BOCA DE BSTC D = 1,50 M - ESCONSIDADE 30° - AREIA E BRITA COMERCIAIS - ALAS RETAS</t>
  </si>
  <si>
    <t>BOCA DE BSTC D = 1,50 M - ESCONSIDADE 30° - AREIA EXTRAÍDA E BRITA PRODUZIDA - ALAS ESCONSAS</t>
  </si>
  <si>
    <t>BOCA DE BSTC D = 1,50 M - ESCONSIDADE 30° - AREIA EXTRAÍDA E BRITA PRODUZIDA - ALAS RETAS</t>
  </si>
  <si>
    <t>BOCA DE BSTC D = 1,50 M - ESCONSIDADE 35° - AREIA E BRITA COMERCIAIS - ALAS RETAS</t>
  </si>
  <si>
    <t>BOCA DE BSTC D = 1,50 M - ESCONSIDADE 35° - AREIA EXTRAÍDA E BRITA PRODUZIDA - ALAS RETAS</t>
  </si>
  <si>
    <t>BOCA DE BSTC D = 1,50 M - ESCONSIDADE 40° - AREIA E BRITA COMERCIAIS - ALAS RETAS</t>
  </si>
  <si>
    <t>BOCA DE BSTC D = 1,50 M - ESCONSIDADE 40° - AREIA EXTRAÍDA E BRITA PRODUZIDA - ALAS RETAS</t>
  </si>
  <si>
    <t>BOCA DE BSTC D = 1,50 M - ESCONSIDADE 45° - AREIA E BRITA COMERCIAIS - ALAS ESCONSAS</t>
  </si>
  <si>
    <t>BOCA DE BSTC D = 1,50 M - ESCONSIDADE 45° - AREIA E BRITA COMERCIAIS - ALAS RETAS</t>
  </si>
  <si>
    <t>BOCA DE BSTC D = 1,50 M - ESCONSIDADE 45° - AREIA EXTRAÍDA E BRITA PRODUZIDA - ALAS ESCONSAS</t>
  </si>
  <si>
    <t>BOCA DE BSTC D = 1,50 M - ESCONSIDADE 45° - AREIA EXTRAÍDA E BRITA PRODUZIDA - ALAS RETAS</t>
  </si>
  <si>
    <t>BOCA DE BSTC D = 1,50 M - ESCONSIDADE 5° - AREIA E BRITA COMERCIAIS - ALAS RETAS</t>
  </si>
  <si>
    <t>BOCA DE BSTC D = 1,50 M - ESCONSIDADE 5° - AREIA EXTRAÍDA E BRITA PRODUZIDA - ALAS RETAS</t>
  </si>
  <si>
    <t>BOCA DE BTTC D = 1,00 M - ESCONSIDADE 0° - AREIA E BRITA COMERCIAIS - ALAS ESCONSAS</t>
  </si>
  <si>
    <t>BOCA DE BTTC D = 1,00 M - ESCONSIDADE 0° - AREIA E BRITA COMERCIAIS - ALAS RETAS</t>
  </si>
  <si>
    <t>BOCA DE BTTC D = 1,00 M - ESCONSIDADE 0° - AREIA EXTRAÍDA E BRITA PRODUZIDA - ALAS ESCONSAS</t>
  </si>
  <si>
    <t>BOCA DE BTTC D = 1,00 M - ESCONSIDADE 0° - AREIA EXTRAÍDA E BRITA PRODUZIDA - ALAS RETAS</t>
  </si>
  <si>
    <t>BOCA DE BTTC D = 1,00 M - ESCONSIDADE 10° - AREIA E BRITA COMERCIAIS - ALAS RETAS</t>
  </si>
  <si>
    <t>BOCA DE BTTC D = 1,00 M - ESCONSIDADE 10° - AREIA EXTRAÍDA E BRITA PRODUZIDA - ALAS RETAS</t>
  </si>
  <si>
    <t>BOCA DE BTTC D = 1,00 M - ESCONSIDADE 15° - AREIA E BRITA COMERCIAIS - ALAS ESCONSAS</t>
  </si>
  <si>
    <t>BOCA DE BTTC D = 1,00 M - ESCONSIDADE 15° - AREIA E BRITA COMERCIAIS - ALAS RETAS</t>
  </si>
  <si>
    <t>BOCA DE BTTC D = 1,00 M - ESCONSIDADE 15° - AREIA EXTRAÍDA E BRITA PRODUZIDA - ALAS ESCONSAS</t>
  </si>
  <si>
    <t>BOCA DE BTTC D = 1,00 M - ESCONSIDADE 15° - AREIA EXTRAÍDA E BRITA PRODUZIDA - ALAS RETAS</t>
  </si>
  <si>
    <t>BOCA DE BTTC D = 1,00 M - ESCONSIDADE 20° - AREIA E BRITA COMERCIAIS - ALAS RETAS</t>
  </si>
  <si>
    <t>BOCA DE BTTC D = 1,00 M - ESCONSIDADE 20° - AREIA EXTRAÍDA E BRITA PRODUZIDA - ALAS RETAS</t>
  </si>
  <si>
    <t>BOCA DE BTTC D = 1,00 M - ESCONSIDADE 25° - AREIA E BRITA COMERCIAIS - ALAS RETAS</t>
  </si>
  <si>
    <t>BOCA DE BTTC D = 1,00 M - ESCONSIDADE 25° - AREIA EXTRAÍDA E BRITA PRODUZIDA - ALAS RETAS</t>
  </si>
  <si>
    <t>BOCA DE BTTC D = 1,00 M - ESCONSIDADE 30° - AREIA E BRITA COMERCIAIS - ALAS ESCONSAS</t>
  </si>
  <si>
    <t>BOCA DE BTTC D = 1,00 M - ESCONSIDADE 30° - AREIA E BRITA COMERCIAIS - ALAS RETAS</t>
  </si>
  <si>
    <t>BOCA DE BTTC D = 1,00 M - ESCONSIDADE 30° - AREIA EXTRAÍDA E BRITA PRODUZIDA - ALAS ESCONSAS</t>
  </si>
  <si>
    <t>BOCA DE BTTC D = 1,00 M - ESCONSIDADE 30° - AREIA EXTRAÍDA E BRITA PRODUZIDA - ALAS RETAS</t>
  </si>
  <si>
    <t>BOCA DE BTTC D = 1,00 M - ESCONSIDADE 35° - AREIA E BRITA COMERCIAIS - ALAS RETAS</t>
  </si>
  <si>
    <t>BOCA DE BTTC D = 1,00 M - ESCONSIDADE 35° - AREIA EXTRAÍDA E BRITA PRODUZIDA - ALAS RETAS</t>
  </si>
  <si>
    <t>BOCA DE BTTC D = 1,00 M - ESCONSIDADE 40° - AREIA E BRITA COMERCIAIS - ALAS RETAS</t>
  </si>
  <si>
    <t>BOCA DE BTTC D = 1,00 M - ESCONSIDADE 40° - AREIA EXTRAÍDA E BRITA PRODUZIDA - ALAS RETAS</t>
  </si>
  <si>
    <t>BOCA DE BTTC D = 1,00 M - ESCONSIDADE 45° - AREIA E BRITA COMERCIAIS - ALAS ESCONSAS</t>
  </si>
  <si>
    <t>BOCA DE BTTC D = 1,00 M - ESCONSIDADE 45° - AREIA E BRITA COMERCIAIS - ALAS RETAS</t>
  </si>
  <si>
    <t>BOCA DE BTTC D = 1,00 M - ESCONSIDADE 45° - AREIA EXTRAÍDA E BRITA PRODUZIDA - ALAS ESCONSAS</t>
  </si>
  <si>
    <t>BOCA DE BTTC D = 1,00 M - ESCONSIDADE 45° - AREIA EXTRAÍDA E BRITA PRODUZIDA - ALAS RETAS</t>
  </si>
  <si>
    <t>BOCA DE BTTC D = 1,00 M - ESCONSIDADE 5° - AREIA E BRITA COMERCIAIS - ALAS RETAS</t>
  </si>
  <si>
    <t>BOCA DE BTTC D = 1,00 M - ESCONSIDADE 5° - AREIA EXTRAÍDA E BRITA PRODUZIDA - ALAS RETAS</t>
  </si>
  <si>
    <t>BOCA DE BTTC D = 1,20 M - ESCONSIDADE 0° - AREIA E BRITA COMERCIAIS - ALAS ESCONSAS</t>
  </si>
  <si>
    <t>BOCA DE BTTC D = 1,20 M - ESCONSIDADE 0° - AREIA E BRITA COMERCIAIS - ALAS RETAS</t>
  </si>
  <si>
    <t>BOCA DE BTTC D = 1,20 M - ESCONSIDADE 0° - AREIA EXTRAÍDA E BRITA PRODUZIDA - ALAS ESCONSAS</t>
  </si>
  <si>
    <t>BOCA DE BTTC D = 1,20 M - ESCONSIDADE 0° - AREIA EXTRAÍDA E BRITA PRODUZIDA - ALAS RETAS</t>
  </si>
  <si>
    <t>BOCA DE BTTC D = 1,20 M - ESCONSIDADE 10° - AREIA E BRITA COMERCIAIS - ALAS RETAS</t>
  </si>
  <si>
    <t>BOCA DE BTTC D = 1,20 M - ESCONSIDADE 10° - AREIA EXTRAÍDA E BRITA PRODUZIDA - ALAS RETAS</t>
  </si>
  <si>
    <t>BOCA DE BTTC D = 1,20 M - ESCONSIDADE 15° - AREIA E BRITA COMERCIAIS - ALAS ESCONSAS</t>
  </si>
  <si>
    <t>BOCA DE BTTC D = 1,20 M - ESCONSIDADE 15° - AREIA E BRITA COMERCIAIS - ALAS RETAS</t>
  </si>
  <si>
    <t>BOCA DE BTTC D = 1,20 M - ESCONSIDADE 15° - AREIA EXTRAÍDA E BRITA PRODUZIDA - ALAS ESCONSAS</t>
  </si>
  <si>
    <t>BOCA DE BTTC D = 1,20 M - ESCONSIDADE 15° - AREIA EXTRAÍDA E BRITA PRODUZIDA - ALAS RETAS</t>
  </si>
  <si>
    <t>BOCA DE BTTC D = 1,20 M - ESCONSIDADE 20° - AREIA E BRITA COMERCIAIS - ALAS RETAS</t>
  </si>
  <si>
    <t>BOCA DE BTTC D = 1,20 M - ESCONSIDADE 20° - AREIA EXTRAÍDA E BRITA PRODUZIDA - ALAS RETAS</t>
  </si>
  <si>
    <t>BOCA DE BTTC D = 1,20 M - ESCONSIDADE 25° - AREIA E BRITA COMERCIAIS - ALAS RETAS</t>
  </si>
  <si>
    <t>BOCA DE BTTC D = 1,20 M - ESCONSIDADE 25° - AREIA EXTRAÍDA E BRITA PRODUZIDA - ALAS RETAS</t>
  </si>
  <si>
    <t>BOCA DE BTTC D = 1,20 M - ESCONSIDADE 30° - AREIA E BRITA COMERCIAIS - ALAS ESCONSAS</t>
  </si>
  <si>
    <t>BOCA DE BTTC D = 1,20 M - ESCONSIDADE 30° - AREIA E BRITA COMERCIAIS - ALAS RETAS</t>
  </si>
  <si>
    <t>BOCA DE BTTC D = 1,20 M - ESCONSIDADE 30° - AREIA EXTRAÍDA E BRITA PRODUZIDA - ALAS ESCONSAS</t>
  </si>
  <si>
    <t>BOCA DE BTTC D = 1,20 M - ESCONSIDADE 30° - AREIA EXTRAÍDA E BRITA PRODUZIDA - ALAS RETAS</t>
  </si>
  <si>
    <t>BOCA DE BTTC D = 1,20 M - ESCONSIDADE 35° - AREIA E BRITA COMERCIAIS - ALAS RETAS</t>
  </si>
  <si>
    <t>BOCA DE BTTC D = 1,20 M - ESCONSIDADE 35° - AREIA EXTRAÍDA E BRITA PRODUZIDA - ALAS RETAS</t>
  </si>
  <si>
    <t>BOCA DE BTTC D = 1,20 M - ESCONSIDADE 40° - AREIA E BRITA COMERCIAIS - ALAS RETAS</t>
  </si>
  <si>
    <t>BOCA DE BTTC D = 1,20 M - ESCONSIDADE 40° - AREIA EXTRAÍDA E BRITA PRODUZIDA - ALAS RETAS</t>
  </si>
  <si>
    <t>BOCA DE BTTC D = 1,20 M - ESCONSIDADE 45° - AREIA E BRITA COMERCIAIS - ALAS ESCONSAS</t>
  </si>
  <si>
    <t>BOCA DE BTTC D = 1,20 M - ESCONSIDADE 45° - AREIA E BRITA COMERCIAIS - ALAS RETAS</t>
  </si>
  <si>
    <t>BOCA DE BTTC D = 1,20 M - ESCONSIDADE 45° - AREIA EXTRAÍDA E BRITA PRODUZIDA - ALAS ESCONSAS</t>
  </si>
  <si>
    <t>BOCA DE BTTC D = 1,20 M - ESCONSIDADE 45° - AREIA EXTRAÍDA E BRITA PRODUZIDA - ALAS RETAS</t>
  </si>
  <si>
    <t>BOCA DE BTTC D = 1,20 M - ESCONSIDADE 5° - AREIA E BRITA COMERCIAIS - ALAS RETAS</t>
  </si>
  <si>
    <t>BOCA DE BTTC D = 1,20 M - ESCONSIDADE 5° - AREIA EXTRAÍDA E BRITA PRODUZIDA - ALAS RETAS</t>
  </si>
  <si>
    <t>BOCA DE BTTC D = 1,50 M - ESCONSIDADE 0° - AREIA E BRITA COMERCIAIS - ALAS ESCONSAS</t>
  </si>
  <si>
    <t>BOCA DE BTTC D = 1,50 M - ESCONSIDADE 0° - AREIA E BRITA COMERCIAIS - ALAS RETAS</t>
  </si>
  <si>
    <t>BOCA DE BTTC D = 1,50 M - ESCONSIDADE 0° - AREIA EXTRAÍDA E BRITA PRODUZIDA - ALAS ESCONSAS</t>
  </si>
  <si>
    <t>BOCA DE BTTC D = 1,50 M - ESCONSIDADE 0° - AREIA EXTRAÍDA E BRITA PRODUZIDA - ALAS RETAS</t>
  </si>
  <si>
    <t>BOCA DE BTTC D = 1,50 M - ESCONSIDADE 10° - AREIA E BRITA COMERCIAIS - ALAS RETAS</t>
  </si>
  <si>
    <t>BOCA DE BTTC D = 1,50 M - ESCONSIDADE 10° - AREIA EXTRAÍDA E BRITA PRODUZIDA - ALAS RETAS</t>
  </si>
  <si>
    <t>BOCA DE BTTC D = 1,50 M - ESCONSIDADE 15° - AREIA E BRITA COMERCIAIS - ALAS ESCONSAS</t>
  </si>
  <si>
    <t>BOCA DE BTTC D = 1,50 M - ESCONSIDADE 15° - AREIA E BRITA COMERCIAIS - ALAS RETAS</t>
  </si>
  <si>
    <t>BOCA DE BTTC D = 1,50 M - ESCONSIDADE 15° - AREIA EXTRAÍDA E BRITA PRODUZIDA - ALAS ESCONSAS</t>
  </si>
  <si>
    <t>BOCA DE BTTC D = 1,50 M - ESCONSIDADE 15° - AREIA EXTRAÍDA E BRITA PRODUZIDA - ALAS RETAS</t>
  </si>
  <si>
    <t>BOCA DE BTTC D = 1,50 M - ESCONSIDADE 20° - AREIA E BRITA COMERCIAIS - ALAS RETAS</t>
  </si>
  <si>
    <t>BOCA DE BTTC D = 1,50 M - ESCONSIDADE 20° - AREIA EXTRAÍDA E BRITA PRODUZIDA - ALAS RETAS</t>
  </si>
  <si>
    <t>BOCA DE BTTC D = 1,50 M - ESCONSIDADE 25° - AREIA E BRITA COMERCIAIS - ALAS RETAS</t>
  </si>
  <si>
    <t>BOCA DE BTTC D = 1,50 M - ESCONSIDADE 25° - AREIA EXTRAÍDA E BRITA PRODUZIDA - ALAS RETAS</t>
  </si>
  <si>
    <t>BOCA DE BTTC D = 1,50 M - ESCONSIDADE 30° - AREIA E BRITA COMERCIAIS - ALAS ESCONSAS</t>
  </si>
  <si>
    <t>BOCA DE BTTC D = 1,50 M - ESCONSIDADE 30° - AREIA E BRITA COMERCIAIS - ALAS RETAS</t>
  </si>
  <si>
    <t>BOCA DE BTTC D = 1,50 M - ESCONSIDADE 30° - AREIA EXTRAÍDA E BRITA PRODUZIDA - ALAS ESCONSAS</t>
  </si>
  <si>
    <t>BOCA DE BTTC D = 1,50 M - ESCONSIDADE 35° - AREIA E BRITA COMERCIAIS - ALAS RETAS</t>
  </si>
  <si>
    <t>BOCA DE BTTC D = 1,50 M - ESCONSIDADE 35° - AREIA EXTRAÍDA E BRITA PRODUZIDA - ALAS RETAS</t>
  </si>
  <si>
    <t>BOCA DE BTTC D = 1,50 M - ESCONSIDADE 40° - AREIA E BRITA COMERCIAIS - ALAS RETAS</t>
  </si>
  <si>
    <t>BOCA DE BTTC D = 1,50 M - ESCONSIDADE 40° - AREIA EXTRAÍDA E BRITA PRODUZIDA - ALAS RETAS</t>
  </si>
  <si>
    <t>BOCA DE BTTC D = 1,50 M - ESCONSIDADE 45° - AREIA E BRITA COMERCIAIS - ALAS ESCONSAS</t>
  </si>
  <si>
    <t>BOCA DE BTTC D = 1,50 M - ESCONSIDADE 45° - AREIA E BRITA COMERCIAIS - ALAS RETAS</t>
  </si>
  <si>
    <t>BOCA DE BTTC D = 1,50 M - ESCONSIDADE 45° - AREIA EXTRAÍDA E BRITA PRODUZIDA - ALAS ESCONSAS</t>
  </si>
  <si>
    <t>BOCA DE BTTC D = 1,50 M - ESCONSIDADE 45° - AREIA EXTRAÍDA E BRITA PRODUZIDA - ALAS RETAS</t>
  </si>
  <si>
    <t>BOCA DE BTTC D = 1,50 M - ESCONSIDADE 5° - AREIA E BRITA COMERCIAIS - ALAS RETAS</t>
  </si>
  <si>
    <t>BOCA DE BTTC D = 1,50 M - ESCONSIDADE 5° - AREIA EXTRAÍDA E BRITA PRODUZIDA - ALAS RETAS</t>
  </si>
  <si>
    <t>BOCA DE BTTC D = 1,50 M ESCONSIDADE 30° - AREIA EXTRAÍDA E BRITA PRODUZIDA - ALAS RETAS</t>
  </si>
  <si>
    <t>CONFECÇÃO DE TUBOS DE CONCRETO ARMADO D = 0,60 M PA1 - AREIA E BRITA COMERCIAIS</t>
  </si>
  <si>
    <t>CONFECÇÃO DE TUBOS DE CONCRETO ARMADO D = 0,60 M PA1 - AREIA EXTRAÍDA E BRITA PRODUZIDA</t>
  </si>
  <si>
    <t>CONFECÇÃO DE TUBOS DE CONCRETO ARMADO D = 0,60 M PA2 - AREIA E BRITA COMERCIAIS</t>
  </si>
  <si>
    <t>CONFECÇÃO DE TUBOS DE CONCRETO ARMADO D = 0,60 M PA2 - AREIA EXTRAÍDA E BRITA PRODUZIDA</t>
  </si>
  <si>
    <t>CONFECÇÃO DE TUBOS DE CONCRETO ARMADO D = 0,60 M PA3 - AREIA E BRITA COMERCIAIS</t>
  </si>
  <si>
    <t>CONFECÇÃO DE TUBOS DE CONCRETO ARMADO D = 0,60 M PA3 - AREIA EXTRAÍDA E BRITA PRODUZIDA</t>
  </si>
  <si>
    <t>CONFECÇÃO DE TUBOS DE CONCRETO ARMADO D = 0,60 M PA4 - AREIA E BRITA COMERCIAIS</t>
  </si>
  <si>
    <t>CONFECÇÃO DE TUBOS DE CONCRETO ARMADO D = 0,60 M PA4 - AREIA EXTRAÍDA E BRITA PRODUZIDA</t>
  </si>
  <si>
    <t>CONFECÇÃO DE TUBOS DE CONCRETO ARMADO D = 0,80 M PA1 - AREIA E BRITA COMERCIAIS</t>
  </si>
  <si>
    <t>CONFECÇÃO DE TUBOS DE CONCRETO ARMADO D = 0,80 M PA1 - AREIA EXTRAÍDA E BRITA PRODUZIDA</t>
  </si>
  <si>
    <t>CONFECÇÃO DE TUBOS DE CONCRETO ARMADO D = 0,80 M PA2 - AREIA E BRITA COMERCIAIS</t>
  </si>
  <si>
    <t>CONFECÇÃO DE TUBOS DE CONCRETO ARMADO D = 0,80 M PA2 - AREIA EXTRAÍDA E BRITA PRODUZIDA</t>
  </si>
  <si>
    <t>CONFECÇÃO DE TUBOS DE CONCRETO ARMADO D = 0,80 M PA3 - AREIA E BRITA COMERCIAIS</t>
  </si>
  <si>
    <t>CONFECÇÃO DE TUBOS DE CONCRETO ARMADO D = 0,80 M PA3 - AREIA EXTRAÍDA E BRITA PRODUZIDA</t>
  </si>
  <si>
    <t>CONFECÇÃO DE TUBOS DE CONCRETO ARMADO D = 0,80 M PA4 - AREIA E BRITA COMERCIAIS</t>
  </si>
  <si>
    <t>CONFECÇÃO DE TUBOS DE CONCRETO ARMADO D = 0,80 M PA4 - AREIA EXTRAÍDA E BRITA PRODUZIDA</t>
  </si>
  <si>
    <t>CONFECÇÃO DE TUBOS DE CONCRETO ARMADO D = 1,00 M PA1 - AREIA E BRITA COMERCIAIS</t>
  </si>
  <si>
    <t>CONFECÇÃO DE TUBOS DE CONCRETO ARMADO D = 1,00 M PA1 - AREIA EXTRAÍDA E BRITA PRODUZIDA</t>
  </si>
  <si>
    <t>CONFECÇÃO DE TUBOS DE CONCRETO ARMADO D = 1,00 M PA2 - AREIA E BRITA COMERCIAIS</t>
  </si>
  <si>
    <t>CONFECÇÃO DE TUBOS DE CONCRETO ARMADO D = 1,00 M PA2 - AREIA EXTRAÍDA E BRITA PRODUZIDA</t>
  </si>
  <si>
    <t>CONFECÇÃO DE TUBOS DE CONCRETO ARMADO D = 1,00 M PA3 - AREIA E BRITA COMERCIAIS</t>
  </si>
  <si>
    <t>CONFECÇÃO DE TUBOS DE CONCRETO ARMADO D = 1,00 M PA3 - AREIA EXTRAÍDA E BRITA PRODUZIDA</t>
  </si>
  <si>
    <t>CONFECÇÃO DE TUBOS DE CONCRETO ARMADO D = 1,00 M PA4 - AREIA E BRITA COMERCIAIS</t>
  </si>
  <si>
    <t>CONFECÇÃO DE TUBOS DE CONCRETO ARMADO D = 1,00 M PA4 - AREIA EXTRAÍDA E BRITA PRODUZIDA</t>
  </si>
  <si>
    <t>CONFECÇÃO DE TUBOS DE CONCRETO ARMADO D = 1,20 M PA1 - AREIA E BRITA COMERCIAIS</t>
  </si>
  <si>
    <t>CONFECÇÃO DE TUBOS DE CONCRETO ARMADO D = 1,20 M PA1 - AREIA EXTRAÍDA E BRITA PRODUZIDA</t>
  </si>
  <si>
    <t>CONFECÇÃO DE TUBOS DE CONCRETO ARMADO D = 1,20 M PA2 - AREIA E BRITA COMERCIAIS</t>
  </si>
  <si>
    <t>CONFECÇÃO DE TUBOS DE CONCRETO ARMADO D = 1,20 M PA2 - AREIA EXTRAÍDA E BRITA PRODUZIDA</t>
  </si>
  <si>
    <t>CONFECÇÃO DE TUBOS DE CONCRETO ARMADO D = 1,20 M PA3 - AREIA E BRITA COMERCIAIS</t>
  </si>
  <si>
    <t>CONFECÇÃO DE TUBOS DE CONCRETO ARMADO D = 1,20 M PA3 - AREIA EXTRAÍDA E BRITA PRODUZIDA</t>
  </si>
  <si>
    <t>CONFECÇÃO DE TUBOS DE CONCRETO ARMADO D = 1,20 M PA4 - AREIA E BRITA COMERCIAIS</t>
  </si>
  <si>
    <t>CONFECÇÃO DE TUBOS DE CONCRETO ARMADO D = 1,20 M PA4 - AREIA EXTRAÍDA E BRITA PRODUZIDA</t>
  </si>
  <si>
    <t>CONFECÇÃO DE TUBOS DE CONCRETO ARMADO D = 1,50 M PA1 - AREIA E BRITA COMERCIAIS</t>
  </si>
  <si>
    <t>CONFECÇÃO DE TUBOS DE CONCRETO ARMADO D = 1,50 M PA1 - AREIA EXTRAÍDA E BRITA PRODUZIDA</t>
  </si>
  <si>
    <t>CONFECÇÃO DE TUBOS DE CONCRETO ARMADO D = 1,50 M PA2 - AREIA E BRITA COMERCIAIS</t>
  </si>
  <si>
    <t>CONFECÇÃO DE TUBOS DE CONCRETO ARMADO D = 1,50 M PA2 - AREIA EXTRAÍDA E BRITA PRODUZIDA</t>
  </si>
  <si>
    <t>CONFECÇÃO DE TUBOS DE CONCRETO ARMADO D = 1,50 M PA3 - AREIA E BRITA COMERCIAIS</t>
  </si>
  <si>
    <t>CONFECÇÃO DE TUBOS DE CONCRETO ARMADO D = 1,50 M PA3 - AREIA EXTRAÍDA E BRITA PRODUZIDA</t>
  </si>
  <si>
    <t>CONFECÇÃO DE TUBOS DE CONCRETO ARMADO D = 1,50 M PA4 - AREIA E BRITA COMERCIAIS</t>
  </si>
  <si>
    <t>CONFECÇÃO DE TUBOS DE CONCRETO ARMADO D = 1,50 M PA4 - AREIA EXTRAÍDA E BRITA PRODUZIDA</t>
  </si>
  <si>
    <t>CORPO DE BDTC D = 0,80 M PA1 - AREIA EXTRAÍDA E BRITA E PEDRA DE MÃO PRODUZIDAS</t>
  </si>
  <si>
    <t>CORPO DE BDTC D = 0,80 M PA1 - AREIA, BRITA E PEDRA DE MÃO COMERCIAIS</t>
  </si>
  <si>
    <t>CORPO DE BDTC D = 0,80 M PA2 - AREIA EXTRAÍDA E BRITA E PEDRA DE MÃO PRODUZIDAS</t>
  </si>
  <si>
    <t>CORPO DE BDTC D = 0,80 M PA2 - AREIA, BRITA E PEDRA DE MÃO COMERCIAIS</t>
  </si>
  <si>
    <t>CORPO DE BDTC D = 0,80 M PA3 - AREIA EXTRAÍDA E BRITA E PEDRA DE MÃO PRODUZIDAS</t>
  </si>
  <si>
    <t>CORPO DE BDTC D = 0,80 M PA3 - AREIA, BRITA E PEDRA DE MÃO COMERCIAIS</t>
  </si>
  <si>
    <t>CORPO DE BDTC D = 0,80 M PA4 - AREIA EXTRAÍDA E BRITA E PEDRA DE MÃO PRODUZIDAS</t>
  </si>
  <si>
    <t>CORPO DE BDTC D = 0,80 M PA4 - AREIA, BRITA E PEDRA DE MÃO COMERCIAIS</t>
  </si>
  <si>
    <t>CORPO DE BDTC D = 1,00 M PA1 - AREIA EXTRAÍDA E BRITA E PEDRA DE MÃO PRODUZIDAS</t>
  </si>
  <si>
    <t>CORPO DE BDTC D = 1,00 M PA1 - AREIA, BRITA E PEDRA DE MÃO COMERCIAIS</t>
  </si>
  <si>
    <t>CORPO DE BDTC D = 1,00 M PA2 - AREIA EXTRAÍDA E BRITA E PEDRA DE MÃO PRODUZIDAS</t>
  </si>
  <si>
    <t>CORPO DE BDTC D = 1,00 M PA2 - AREIA, BRITA E PEDRA DE MÃO COMERCIAIS</t>
  </si>
  <si>
    <t>CORPO DE BDTC D = 1,00 M PA3 - AREIA EXTRAÍDA E BRITA E PEDRA DE MÃO PRODUZIDAS</t>
  </si>
  <si>
    <t>CORPO DE BDTC D = 1,00 M PA3 - AREIA, BRITA E PEDRA DE MÃO COMERCIAIS</t>
  </si>
  <si>
    <t>CORPO DE BDTC D = 1,00 M PA4 - AREIA EXTRAÍDA E BRITA E PEDRA DE MÃO PRODUZIDAS</t>
  </si>
  <si>
    <t>CORPO DE BDTC D = 1,00 M PA4 - AREIA, BRITA E PEDRA DE MÃO COMERCIAIS</t>
  </si>
  <si>
    <t>CORPO DE BDTC D = 1,20 M PA1 - AREIA EXTRAÍDA E BRITA E PEDRA DE MÃO PRODUZIDAS</t>
  </si>
  <si>
    <t>CORPO DE BDTC D = 1,20 M PA1 - AREIA, BRITA E PEDRA DE MÃO COMERCIAIS</t>
  </si>
  <si>
    <t>CORPO DE BDTC D = 1,20 M PA2 - AREIA EXTRAÍDA E BRITA E PEDRA DE MÃO PRODUZIDAS</t>
  </si>
  <si>
    <t>CORPO DE BDTC D = 1,20 M PA2 - AREIA, BRITA E PEDRA DE MÃO COMERCIAIS</t>
  </si>
  <si>
    <t>CORPO DE BDTC D = 1,20 M PA3 - AREIA EXTRAÍDA E BRITA E PEDRA DE MÃO PRODUZIDAS</t>
  </si>
  <si>
    <t>CORPO DE BDTC D = 1,20 M PA3 - AREIA, BRITA E PEDRA DE MÃO COMERCIAIS</t>
  </si>
  <si>
    <t>CORPO DE BDTC D = 1,20 M PA4 - AREIA EXTRAÍDA E BRITA E PEDRA DE MÃO PRODUZIDAS</t>
  </si>
  <si>
    <t>CORPO DE BDTC D = 1,20 M PA4 - AREIA, BRITA E PEDRA DE MÃO COMERCIAIS</t>
  </si>
  <si>
    <t>CORPO DE BDTC D = 1,50 M PA1 - AREIA EXTRAÍDA E BRITA E PEDRA DE MÃO PRODUZIDAS</t>
  </si>
  <si>
    <t>CORPO DE BDTC D = 1,50 M PA1 - AREIA, BRITA E PEDRA DE MÃO COMERCIAIS</t>
  </si>
  <si>
    <t>CORPO DE BDTC D = 1,50 M PA2 - AREIA EXTRAÍDA E BRITA E PEDRA DE MÃO PRODUZIDAS</t>
  </si>
  <si>
    <t>CORPO DE BDTC D = 1,50 M PA2 - AREIA, BRITA E PEDRA DE MÃO COMERCIAIS</t>
  </si>
  <si>
    <t>CORPO DE BDTC D = 1,50 M PA3 - AREIA EXTRAÍDA E BRITA E PEDRA DE MÃO PRODUZIDAS</t>
  </si>
  <si>
    <t>CORPO DE BDTC D = 1,50 M PA3 - AREIA, BRITA E PEDRA DE MÃO COMERCIAIS</t>
  </si>
  <si>
    <t>CORPO DE BDTC D = 1,50 M PA4 - AREIA EXTRAÍDA E BRITA E PEDRA DE MÃO PRODUZIDAS</t>
  </si>
  <si>
    <t>CORPO DE BDTC D = 1,50 M PA4 - AREIA, BRITA E PEDRA DE MÃO COMERCIAIS</t>
  </si>
  <si>
    <t>CORPO DE BSTC D = 0,40 M PA1 - AREIA EXTRAÍDA E BRITA E PEDRA DE MÃO PRODUZIDAS</t>
  </si>
  <si>
    <t>CORPO DE BSTC D = 0,40 M PA1 - AREIA, BRITA E PEDRA DE MÃO COMERCIAIS</t>
  </si>
  <si>
    <t>CORPO DE BSTC D = 0,40 M PA2 - AREIA EXTRAÍDA E BRITA E PEDRA DE MÃO PRODUZIDAS</t>
  </si>
  <si>
    <t>CORPO DE BSTC D = 0,40 M PA2 - AREIA, BRITA E PEDRA DE MÃO COMERCIAIS</t>
  </si>
  <si>
    <t>CORPO DE BSTC D = 0,40 M PA3 - AREIA EXTRAÍDA E BRITA E PEDRA DE MÃO PRODUZIDAS</t>
  </si>
  <si>
    <t>CORPO DE BSTC D = 0,40 M PA3 - AREIA, BRITA E PEDRA DE MÃO COMERCIAIS</t>
  </si>
  <si>
    <t>CORPO DE BSTC D = 0,40 M PA4 - AREIA EXTRAÍDA E BRITA E PEDRA DE MÃO PRODUZIDAS</t>
  </si>
  <si>
    <t>CORPO DE BSTC D = 0,40 M PA4 - AREIA, BRITA E PEDRA DE MÃO COMERCIAIS</t>
  </si>
  <si>
    <t>CORPO DE BSTC D = 0,60 M PA1 - AREIA EXTRAÍDA E BRITA E PEDRA DE MÃO PRODUZIDAS</t>
  </si>
  <si>
    <t>CORPO DE BSTC D = 0,60 M PA1 - AREIA, BRITA E PEDRA DE MÃO COMERCIAIS</t>
  </si>
  <si>
    <t>CORPO DE BSTC D = 0,60 M PA2 - AREIA EXTRAÍDA E BRITA E PEDRA DE MÃO PRODUZIDAS</t>
  </si>
  <si>
    <t>CORPO DE BSTC D = 0,60 M PA2 - AREIA, BRITA E PEDRA DE MÃO COMERCIAIS</t>
  </si>
  <si>
    <t>CORPO DE BSTC D = 0,60 M PA3 - AREIA EXTRAÍDA E BRITA E PEDRA DE MÃO PRODUZIDAS</t>
  </si>
  <si>
    <t>CORPO DE BSTC D = 0,60 M PA3 - AREIA, BRITA E PEDRA DE MÃO COMERCIAIS</t>
  </si>
  <si>
    <t>CORPO DE BSTC D = 0,60 M PA4 - AREIA EXTRAÍDA E BRITA E PEDRA DE MÃO PRODUZIDAS</t>
  </si>
  <si>
    <t>CORPO DE BSTC D = 0,60 M PA4 - AREIA, BRITA E PEDRA DE MÃO COMERCIAIS</t>
  </si>
  <si>
    <t>CORPO DE BSTC D = 0,80 M PA1 - AREIA EXTRAÍDA E BRITA E PEDRA DE MÃO PRODUZIDAS</t>
  </si>
  <si>
    <t>CORPO DE BSTC D = 0,80 M PA1 - AREIA, BRITA E PEDRA DE MÃO COMERCIAIS</t>
  </si>
  <si>
    <t>CORPO DE BSTC D = 0,80 M PA2 - AREIA EXTRAÍDA E BRITA E PEDRA DE MÃO PRODUZIDAS</t>
  </si>
  <si>
    <t>CORPO DE BSTC D = 0,80 M PA2 - AREIA, BRITA E PEDRA DE MÃO COMERCIAIS</t>
  </si>
  <si>
    <t>CORPO DE BSTC D = 0,80 M PA3 - AREIA EXTRAÍDA E BRITA E PEDRA DE MÃO PRODUZIDAS</t>
  </si>
  <si>
    <t>CORPO DE BSTC D = 0,80 M PA3 - AREIA, BRITA E PEDRA DE MÃO COMERCIAIS</t>
  </si>
  <si>
    <t>CORPO DE BSTC D = 0,80 M PA4 - AREIA EXTRAÍDA E BRITA E PEDRA DE MÃO PRODUZIDAS</t>
  </si>
  <si>
    <t>CORPO DE BSTC D = 0,80 M PA4 - AREIA, BRITA E PEDRA DE MÃO COMERCIAIS</t>
  </si>
  <si>
    <t>CORPO DE BSTC D = 1,00 M PA1 - AREIA EXTRAÍDA E BRITA E PEDRA DE MÃO PRODUZIDAS</t>
  </si>
  <si>
    <t>CORPO DE BSTC D = 1,00 M PA1 - AREIA, BRITA E PEDRA DE MÃO COMERCIAIS</t>
  </si>
  <si>
    <t>CORPO DE BSTC D = 1,00 M PA2 - AREIA EXTRAÍDA E BRITA E PEDRA DE MÃO PRODUZIDAS</t>
  </si>
  <si>
    <t>CORPO DE BSTC D = 1,00 M PA2 - AREIA, BRITA E PEDRA DE MÃO COMERCIAIS</t>
  </si>
  <si>
    <t>CORPO DE BSTC D = 1,00 M PA3 - AREIA EXTRAÍDA E BRITA E PEDRA DE MÃO PRODUZIDAS</t>
  </si>
  <si>
    <t>CORPO DE BSTC D = 1,00 M PA3 - AREIA, BRITA E PEDRA DE MÃO COMERCIAIS</t>
  </si>
  <si>
    <t>CORPO DE BSTC D = 1,00 M PA4 - AREIA EXTRAÍDA E BRITA E PEDRA DE MÃO PRODUZIDAS</t>
  </si>
  <si>
    <t>CORPO DE BSTC D = 1,00 M PA4 - AREIA, BRITA E PEDRA DE MÃO COMERCIAIS</t>
  </si>
  <si>
    <t>CORPO DE BSTC D = 1,20 M PA1 - AREIA EXTRAÍDA E BRITA E PEDRA DE MÃO PRODUZIDAS</t>
  </si>
  <si>
    <t>CORPO DE BSTC D = 1,20 M PA1 - AREIA, BRITA E PEDRA DE MÃO COMERCIAIS</t>
  </si>
  <si>
    <t>CORPO DE BSTC D = 1,20 M PA2 - AREIA EXTRAÍDA E BRITA E PEDRA DE MÃO PRODUZIDAS</t>
  </si>
  <si>
    <t>CORPO DE BSTC D = 1,20 M PA2 - AREIA, BRITA E PEDRA DE MÃO COMERCIAIS</t>
  </si>
  <si>
    <t>CORPO DE BSTC D = 1,20 M PA3 - AREIA EXTRAÍDA E BRITA E PEDRA DE MÃO PRODUZIDAS</t>
  </si>
  <si>
    <t>CORPO DE BSTC D = 1,20 M PA3 - AREIA, BRITA E PEDRA DE MÃO COMERCIAIS</t>
  </si>
  <si>
    <t>CORPO DE BSTC D = 1,20 M PA4 - AREIA EXTRAÍDA E BRITA E PEDRA DE MÃO PRODUZIDAS</t>
  </si>
  <si>
    <t>CORPO DE BSTC D = 1,20 M PA4 - AREIA, BRITA E PEDRA DE MÃO COMERCIAIS</t>
  </si>
  <si>
    <t>CORPO DE BSTC D = 1,50 M PA1 - AREIA EXTRAÍDA E BRITA E PEDRA DE MÃO PRODUZIDAS</t>
  </si>
  <si>
    <t>CORPO DE BSTC D = 1,50 M PA1 - AREIA, BRITA E PEDRA DE MÃO COMERCIAIS</t>
  </si>
  <si>
    <t>CORPO DE BSTC D = 1,50 M PA2 - AREIA EXTRAÍDA E BRITA E PEDRA DE MÃO PRODUZIDAS</t>
  </si>
  <si>
    <t>CORPO DE BSTC D = 1,50 M PA2 - AREIA, BRITA E PEDRA DE MÃO COMERCIAIS</t>
  </si>
  <si>
    <t>CORPO DE BSTC D = 1,50 M PA3 - AREIA EXTRAÍDA E BRITA E PEDRA DE MÃO PRODUZIDAS</t>
  </si>
  <si>
    <t>CORPO DE BSTC D = 1,50 M PA3 - AREIA, BRITA E PEDRA DE MÃO COMERCIAIS</t>
  </si>
  <si>
    <t>CORPO DE BSTC D = 1,50 M PA4 - AREIA EXTRAÍDA E BRITA E PEDRA DE MÃO PRODUZIDAS</t>
  </si>
  <si>
    <t>CORPO DE BSTC D = 1,50 M PA4 - AREIA, BRITA E PEDRA DE MÃO COMERCIAIS</t>
  </si>
  <si>
    <t>CORPO DE BTTC D = 1,00 M PA1 - AREIA EXTRAÍDA E BRITA E PEDRA DE MÃO PRODUZIDAS</t>
  </si>
  <si>
    <t>CORPO DE BTTC D = 1,00 M PA1 - AREIA, BRITA E PEDRA DE MÃO COMERCIAIS</t>
  </si>
  <si>
    <t>CORPO DE BTTC D = 1,00 M PA2 - AREIA EXTRAÍDA E BRITA E PEDRA DE MÃO PRODUZIDAS</t>
  </si>
  <si>
    <t>CORPO DE BTTC D = 1,00 M PA2 - AREIA, BRITA E PEDRA DE MÃO COMERCIAIS</t>
  </si>
  <si>
    <t>CORPO DE BTTC D = 1,00 M PA3 - AREIA EXTRAÍDA E BRITA E PEDRA DE MÃO PRODUZIDAS</t>
  </si>
  <si>
    <t>CORPO DE BTTC D = 1,00 M PA3 - AREIA, BRITA E PEDRA DE MÃO COMERCIAIS</t>
  </si>
  <si>
    <t>CORPO DE BTTC D = 1,00 M PA4 - AREIA EXTRAÍDA E BRITA E PEDRA DE MÃO PRODUZIDAS</t>
  </si>
  <si>
    <t>CORPO DE BTTC D = 1,00 M PA4 - AREIA, BRITA E PEDRA DE MÃO COMERCIAIS</t>
  </si>
  <si>
    <t>CORPO DE BTTC D = 1,20 M PA1 - AREIA EXTRAÍDA E BRITA E PEDRA DE MÃO PRODUZIDAS</t>
  </si>
  <si>
    <t>CORPO DE BTTC D = 1,20 M PA1 - AREIA, BRITA E PEDRA DE MÃO COMERCIAIS</t>
  </si>
  <si>
    <t>CORPO DE BTTC D = 1,20 M PA2 - AREIA EXTRAÍDA E BRITA E PEDRA DE MÃO PRODUZIDAS</t>
  </si>
  <si>
    <t>CORPO DE BTTC D = 1,20 M PA2 - AREIA, BRITA E PEDRA DE MÃO COMERCIAIS</t>
  </si>
  <si>
    <t>CORPO DE BTTC D = 1,20 M PA3 - AREIA EXTRAÍDA E BRITA E PEDRA DE MÃO PRODUZIDAS</t>
  </si>
  <si>
    <t>CORPO DE BTTC D = 1,20 M PA3 - AREIA, BRITA E PEDRA DE MÃO COMERCIAIS</t>
  </si>
  <si>
    <t>CORPO DE BTTC D = 1,20 M PA4 - AREIA EXTRAÍDA E BRITA E PEDRA DE MÃO PRODUZIDAS</t>
  </si>
  <si>
    <t>CORPO DE BTTC D = 1,20 M PA4 - AREIA, BRITA E PEDRA DE MÃO COMERCIAIS</t>
  </si>
  <si>
    <t>CORPO DE BTTC D = 1,50 M PA1 - AREIA EXTRAÍDA E BRITA E PEDRA DE MÃO PRODUZIDAS</t>
  </si>
  <si>
    <t>CORPO DE BTTC D = 1,50 M PA1 - AREIA, BRITA E PEDRA DE MÃO COMERCIAIS</t>
  </si>
  <si>
    <t>CORPO DE BTTC D = 1,50 M PA2 - AREIA EXTRAÍDA E BRITA E PEDRA DE MÃO PRODUZIDAS</t>
  </si>
  <si>
    <t>CORPO DE BTTC D = 1,50 M PA2 - AREIA, BRITA E PEDRA DE MÃO COMERCIAIS</t>
  </si>
  <si>
    <t>CORPO DE BTTC D = 1,50 M PA3 - AREIA EXTRAÍDA E BRITA E PEDRA DE MÃO PRODUZIDAS</t>
  </si>
  <si>
    <t>CORPO DE BTTC D = 1,50 M PA3 - AREIA, BRITA E PEDRA DE MÃO COMERCIAIS</t>
  </si>
  <si>
    <t>CORPO DE BTTC D = 1,50 M PA4 - AREIA EXTRAÍDA E BRITA E PEDRA DE MÃO PRODUZIDAS</t>
  </si>
  <si>
    <t>CORPO DE BTTC D = 1,50 M PA4 - AREIA, BRITA E PEDRA DE MÃO COMERCIAIS</t>
  </si>
  <si>
    <t>DENTES PARA BUEIROS DUPLOS D = 0,80 M - AREIA EXTRAÍDA E BRITA E PEDRA DE MÃO PRODUZIDAS</t>
  </si>
  <si>
    <t>DENTES PARA BUEIROS DUPLOS D = 0,80 M - AREIA, BRITA E PEDRA DE MÃO COMERCIAIS</t>
  </si>
  <si>
    <t>DENTES PARA BUEIROS DUPLOS D = 1,00 M - AREIA EXTRAÍDA E BRITA E PEDRA DE MÃO PRODUZIDAS</t>
  </si>
  <si>
    <t>DENTES PARA BUEIROS DUPLOS D = 1,00 M - AREIA, BRITA E PEDRA DE MÃO COMERCIAIS</t>
  </si>
  <si>
    <t>DENTES PARA BUEIROS DUPLOS D = 1,20 M - AREIA EXTRAÍDA E BRITA E PEDRA DE MÃO PRODUZIDAS</t>
  </si>
  <si>
    <t>DENTES PARA BUEIROS DUPLOS D = 1,20 M - AREIA, BRITA E PEDRA DE MÃO COMERCIAIS</t>
  </si>
  <si>
    <t>DENTES PARA BUEIROS DUPLOS D = 1,50 M - AREIA EXTRAÍDA E BRITA E PEDRA DE MÃO PRODUZIDAS</t>
  </si>
  <si>
    <t>DENTES PARA BUEIROS DUPLOS D = 1,50 M - AREIA, BRITA E PEDRA DE MÃO COMERCIAIS</t>
  </si>
  <si>
    <t>DENTES PARA BUEIROS SIMPLES D = 0,40 M - AREIA EXTRAÍDA E BRITA E PEDRA DE MÃO PRODUZIDAS</t>
  </si>
  <si>
    <t>DENTES PARA BUEIROS SIMPLES D = 0,40 M - AREIA, BRITA E PEDRA DE MÃO COMERCIAIS</t>
  </si>
  <si>
    <t>DENTES PARA BUEIROS SIMPLES D = 0,60 M - AREIA EXTRAÍDA E BRITA E PEDRA DE MÃO PRODUZIDAS</t>
  </si>
  <si>
    <t>DENTES PARA BUEIROS SIMPLES D = 0,60 M - AREIA, BRITA E PEDRA DE MÃO COMERCIAIS</t>
  </si>
  <si>
    <t>DENTES PARA BUEIROS SIMPLES D = 0,80 M - AREIA EXTRAÍDA E BRITA E PEDRA DE MÃO PRODUZIDAS</t>
  </si>
  <si>
    <t>DENTES PARA BUEIROS SIMPLES D = 0,80 M - AREIA, BRITA E PEDRA DE MÃO COMERCIAIS</t>
  </si>
  <si>
    <t>DENTES PARA BUEIROS SIMPLES D = 1,00 M - AREIA EXTRAÍDA E BRITA E PEDRA DE MÃO PRODUZIDAS</t>
  </si>
  <si>
    <t>DENTES PARA BUEIROS SIMPLES D = 1,00 M - AREIA, BRITA E PEDRA DE MÃO COMERCIAIS</t>
  </si>
  <si>
    <t>DENTES PARA BUEIROS SIMPLES D = 1,20 M - AREIA EXTRAÍDA E BRITA E PEDRA DE MÃO PRODUZIDAS</t>
  </si>
  <si>
    <t>DENTES PARA BUEIROS SIMPLES D = 1,20 M - AREIA, BRITA E PEDRA DE MÃO COMERCIAIS</t>
  </si>
  <si>
    <t>DENTES PARA BUEIROS SIMPLES D = 1,50 M - AREIA EXTRAÍDA E BRITA E PEDRA DE MÃO PRODUZIDAS</t>
  </si>
  <si>
    <t>DENTES PARA BUEIROS SIMPLES D = 1,50 M - AREIA, BRITA E PEDRA DE MÃO COMERCIAIS</t>
  </si>
  <si>
    <t>DENTES PARA BUEIROS TRIPLOS D = 1,00 M - AREIA EXTRAÍDA E BRITA E PEDRA DE MÃO PRODUZIDAS</t>
  </si>
  <si>
    <t>DENTES PARA BUEIROS TRIPLOS D = 1,00 M - AREIA, BRITA E PEDRA DE MÃO COMERCIAIS</t>
  </si>
  <si>
    <t>DENTES PARA BUEIROS TRIPLOS D = 1,20 M - AREIA EXTRAÍDA E BRITA E PEDRA DE MÃO PRODUZIDAS</t>
  </si>
  <si>
    <t>DENTES PARA BUEIROS TRIPLOS D = 1,20 M - AREIA, BRITA E PEDRA DE MÃO COMERCIAIS</t>
  </si>
  <si>
    <t>DENTES PARA BUEIROS TRIPLOS D = 1,50 M - AREIA EXTRAÍDA E BRITA E PEDRA DE MÃO PRODUZIDAS</t>
  </si>
  <si>
    <t>DENTES PARA BUEIROS TRIPLOS D = 1,50 M - AREIA, BRITA E PEDRA DE MÃO COMERCIAIS</t>
  </si>
  <si>
    <t>ALVENARIA DE BLOCOS DE CONCRETO 19 X 19 X 39 CM COM ESPESSURA DE 20 CM COM ARGAMASSA TRAÇO 1:0,5:3,5 - AREIA COMERCIAL</t>
  </si>
  <si>
    <t>M²</t>
  </si>
  <si>
    <t>ALVENARIA DE BLOCOS DE CONCRETO 19 X 19 X 39 CM COM ESPESSURA DE 20 CM COM ARGAMASSA TRAÇO 1:0,5:3,5 - AREIA EXTRAÍDA</t>
  </si>
  <si>
    <t>APLICAÇÃO DE FUNDO SELADOR ACRÍLICO EM PAREDES, UMA DEMÃO</t>
  </si>
  <si>
    <t>APLICAÇÃO MANUAL DE TINTA LÁTEX EM PAREDES, DUAS DEMÃOS</t>
  </si>
  <si>
    <t>BACIA DE CONTENÇÃO PARA TANQUE DE EMULSÃO DE 30.000 L, SEM COBERTURA, INCLUSIVE DEMOLIÇÕES</t>
  </si>
  <si>
    <t>CANALETA PERFIL CARTOLA 50 X 50 X 3 MM - ABA 25 MM</t>
  </si>
  <si>
    <t>CHAPISCO APLICADO EM ALVENARIAS E ESTRUTURAS DE CONCRETO, COM COLHER DE PEDREIRO</t>
  </si>
  <si>
    <t>COBERTURA EM CHAPAS ZINCADAS COM ESPESSURA DE 0,43 MM - UTILIZAÇÃO 2 VEZES</t>
  </si>
  <si>
    <t>DEPÓSITO DE ÓLEO ENTERRADO PARA OFICINA, INCLUSIVE DEMOLIÇÃO</t>
  </si>
  <si>
    <t>DIQUE DE CONTENÇÃO PARA USINA DE ASFALTO A QUENTE - INCLUSIVE DEMOLIÇÃO</t>
  </si>
  <si>
    <t>FORNECIMENTO E INSTALAÇÃO DE EXTINTOR DE ESPUMA 10 L</t>
  </si>
  <si>
    <t>INSTALAÇÃO DA CENTRAL DE BRITAGEM COM CAPACIDADE DE 80 M³/H</t>
  </si>
  <si>
    <t>INSTALAÇÃO DA CENTRAL DE CONCRETO COM CAPACIDADE DE 150 M³/H</t>
  </si>
  <si>
    <t>INSTALAÇÃO DA CENTRAL DE CONCRETO COM CAPACIDADE DE 30 M³/H</t>
  </si>
  <si>
    <t>INSTALAÇÃO DA CENTRAL DE CONCRETO COM CAPACIDADE DE 40 M³/H</t>
  </si>
  <si>
    <t>INSTALAÇÃO DA USINA DE ASFALTO A QUENTE CAPACIDADE DE 120 T/H</t>
  </si>
  <si>
    <t>INSTALAÇÃO DA USINA DE PRÉ-MISTURADO A FRIO COM CAPACIDADE DE 60 T/H</t>
  </si>
  <si>
    <t>INSTALAÇÃO DA USINA MISTURADORA DE SOLOS COM CAPACIDADE DE 300 T/H</t>
  </si>
  <si>
    <t>LASTRO DE BRITA COMERCIAL - ESPALHAMENTO MECÂNICO</t>
  </si>
  <si>
    <t>MASSA ÚNICA, PARA RECEBIMENTO DE PINTURA, EM ARGAMASSA TRAÇO 1:2:8, ESPESSURA DE 20 MM</t>
  </si>
  <si>
    <t>MONTAGEM E DESMONTAGEM DA CENTRAL DE BRITAGEM COM CAPACIDADE DE 80 M³/H - INCLUSIVE CONSTRUÇÃO DE ATERRO, CONSTRUÇÃO E DEMOLIÇÃO DE RAMPA E BASES</t>
  </si>
  <si>
    <t>MONTAGEM E DESMONTAGEM DA CENTRAL DE CONCRETO COM CAPACIDADE DE 150 M³/H - INCLUSIVE CONSTRUÇÃO E DEMOLIÇÃO DE BASES, RAMPAS E DEPÓSITOS DE AGREGADOS</t>
  </si>
  <si>
    <t>MONTAGEM E DESMONTAGEM DA CENTRAL DE CONCRETO COM CAPACIDADE DE 30 M³/H - INCLUSIVE CONSTRUÇÃO E DEMOLIÇÃO DE BASES, RAMPAS E DEPÓSITOS DE AGREGADOS</t>
  </si>
  <si>
    <t>MONTAGEM E DESMONTAGEM DA CENTRAL DE CONCRETO COM CAPACIDADE DE 40 M³/H - INCLUSIVE CONSTRUÇÃO E DEMOLIÇÃO DE BASES, RAMPAS E DEPÓSITOS DE AGREGADOS</t>
  </si>
  <si>
    <t>MONTAGEM E DESMONTAGEM DA USINA DE ASFALTO A QUENTE COM CAPACIDADE DE 120 T/H - INCLUSIVE CONSTRUÇÃO E DEMOLIÇÃO DE BASES, RAMPAS, DEPÓSITOS DE AGREGADOS E DIQUE DE CONTENÇÃO</t>
  </si>
  <si>
    <t>MONTAGEM E DESMONTAGEM DA USINA DE PRÉ-MISTURADO A FRIO COM CAPACIDADE DE 60 T/H - INCLUSIVE CONSTRUÇÃO E DEMOLIÇÃO DE BASES, RAMPAS, DEPÓSITOS DE AGREGADOS E BACIA DE CONTENÇÃO</t>
  </si>
  <si>
    <t>MONTAGEM E DESMONTAGEM DA USINA MISTURADORA DE SOLOS COM CAPACIDADE DE 300 T/H - INCLUSIVE CONSTRUÇÃO E DEMOLIÇÃO DE BASES, RAMPAS E DEPÓSITOS DE AGREGADOS</t>
  </si>
  <si>
    <t>MURO EM ALVENARIA DE BLOCOS DE CONCRETO COM ESPESSURA DE 0,20 M H = 1,0 M</t>
  </si>
  <si>
    <t>POSTO DE COMBUSTÍVEL - COM REAPROVEITAMENTO DE 2 VEZES DO TANQUE/BOMBA/COBERTURA - INCLUSIVE DEMOLIÇÃO</t>
  </si>
  <si>
    <t>RAMPA DE LAVAGEM - INCLUSIVE DEMOLIÇÃO</t>
  </si>
  <si>
    <t>RAMPA PARA ACESSO DO MISTURADOR DE AGREGADOS PARA CENTRAIS DE 30 M³ E 40 M³ - INCLUSIVE DEMOLIÇÃO</t>
  </si>
  <si>
    <t>RAMPA PARA ACESSO DO MISTURADOR DE AGREGADOS PARA CENTRAL DE 150 M³ - INCLUSIVE DEMOLIÇÃO</t>
  </si>
  <si>
    <t>RAMPA PARA ACESSO DO MISTURADOR DE AGREGADOS PARA CENTRAL DE BRITAGEM - INCLUSIVE DEMOLIÇÃO</t>
  </si>
  <si>
    <t>RAMPA PARA ACESSO DO MISTURADOR DE AGREGADOS PARA PMF - INCLUSIVE DEMOLIÇÃO</t>
  </si>
  <si>
    <t>RAMPA PARA ACESSO DO MISTURADOR DE AGREGADOS PARA USINA DE ASFALTO A QUENTE - INCLUSIVE DEMOLIÇÃO</t>
  </si>
  <si>
    <t>RAMPA PARA ACESSO DO MISTURADOR DE AGREGADOS PARA USINA DE SOLOS - INCLUSIVE DEMOLIÇÃO</t>
  </si>
  <si>
    <t>SISTEMA SEPARADOR ÁGUA E ÓLEO, INCLUSIVE DEMOLIÇÃO</t>
  </si>
  <si>
    <t>ADENSAMENTO DE CONCRETO POR VIBRADOR DE IMERSÃO</t>
  </si>
  <si>
    <t>ARGAMASSA AUTOADENSÁVEL PARA REPAROS E GRAUTEAMENTO - CONFECÇÃO EM MISTURADOR E LANÇAMENTO MANUAL</t>
  </si>
  <si>
    <t>ARGAMASSA DE CIMENTO E AREIA 1:1 - CONFECÇÃO EM BETONEIRA E LANÇAMENTO MANUAL - AREIA COMERCIAL</t>
  </si>
  <si>
    <t>ARGAMASSA DE CIMENTO E AREIA 1:1 - CONFECÇÃO EM BETONEIRA E LANÇAMENTO MANUAL - AREIA EXTRAÍDA</t>
  </si>
  <si>
    <t>ARGAMASSA DE CIMENTO E AREIA 1:2 - CONFECÇÃO EM BETONEIRA E LANÇAMENTO MANUAL - AREIA COMERCIAL</t>
  </si>
  <si>
    <t>ARGAMASSA DE CIMENTO E AREIA 1:2 - CONFECÇÃO EM BETONEIRA E LANÇAMENTO MANUAL - AREIA EXTRAÍDA</t>
  </si>
  <si>
    <t>ARGAMASSA DE CIMENTO E AREIA 1:3 - CONFECÇÃO EM BETONEIRA E LANÇAMENTO MANUAL - AREIA COMERCIAL</t>
  </si>
  <si>
    <t>ARGAMASSA DE CIMENTO E AREIA 1:3 - CONFECÇÃO EM BETONEIRA E LANÇAMENTO MANUAL - AREIA EXTRAÍDA</t>
  </si>
  <si>
    <t>ARGAMASSA DE CIMENTO E AREIA 1:3 COM 8% DE MICROSSÍLICA - CONFECÇÃO EM BETONEIRA E LANÇAMENTO MANUAL - AREIA COMERCIAL</t>
  </si>
  <si>
    <t>ARGAMASSA DE CIMENTO E AREIA 1:3 COM 8% DE MICROSSÍLICA - CONFECÇÃO EM BETONEIRA E LANÇAMENTO MANUAL - AREIA EXTRAÍDA</t>
  </si>
  <si>
    <t>ARGAMASSA DE CIMENTO E AREIA 1:4 - CONFECÇÃO EM BETONEIRA E LANÇAMENTO MANUAL - AREIA COMERCIAL</t>
  </si>
  <si>
    <t>ARGAMASSA DE CIMENTO E AREIA 1:4 - CONFECÇÃO EM BETONEIRA E LANÇAMENTO MANUAL - AREIA EXTRAÍDA</t>
  </si>
  <si>
    <t>ARGAMASSA DE CIMENTO E AREIA COM ADITIVO AGLUTINANTE 1:8 - CONFECÇÃO EM BETONEIRA E LANÇAMENTO MANUAL - AREIA COMERCIAL</t>
  </si>
  <si>
    <t>ARGAMASSA DE CIMENTO E AREIA COM ADITIVO AGLUTINANTE 1:8 - CONFECÇÃO EM BETONEIRA E LANÇAMENTO MANUAL - AREIA EXTRAÍDA</t>
  </si>
  <si>
    <t>ARGAMASSA DE CIMENTO, CAL HIDRATADA E AREIA 1:0,5:3,5 - CONFECÇÃO EM BETONEIRA E LANÇAMENTO MANUAL - AREIA COMERCIAL</t>
  </si>
  <si>
    <t>ARGAMASSA DE CIMENTO, CAL HIDRATADA E AREIA 1:0,5:3,5 - CONFECÇÃO EM BETONEIRA E LANÇAMENTO MANUAL - AREIA EXTRAÍDA</t>
  </si>
  <si>
    <t>ARGAMASSA DE CIMENTO, CAL HIDRATADA E AREIA 1:0,5:8 - CONFECÇÃO EM BETONEIRA E LANÇAMENTO MANUAL - AREIA COMERCIAL</t>
  </si>
  <si>
    <t>ARGAMASSA DE CIMENTO, CAL HIDRATADA E AREIA 1:0,5:8 - CONFECÇÃO EM BETONEIRA E LANÇAMENTO MANUAL - AREIA EXTRAÍDA</t>
  </si>
  <si>
    <t>ARGAMASSA DE CIMENTO, CAL HIDRATADA E AREIA 1:1:6 - CONFECÇÃO EM BETONEIRA E LANÇAMENTO MANUAL - AREIA COMERCIAL</t>
  </si>
  <si>
    <t>ARGAMASSA DE CIMENTO, CAL HIDRATADA E AREIA 1:1:6 - CONFECÇÃO EM BETONEIRA E LANÇAMENTO MANUAL - AREIA EXTRAÍDA</t>
  </si>
  <si>
    <t>ARGAMASSA DE CIMENTO, CAL HIDRATADA E AREIA 1:2:10 - CONFECÇÃO EM BETONEIRA E LANÇAMENTO MANUAL - AREIA COMERCIAL</t>
  </si>
  <si>
    <t>ARGAMASSA DE CIMENTO, CAL HIDRATADA E AREIA 1:2:10 - CONFECÇÃO EM BETONEIRA E LANÇAMENTO MANUAL - AREIA EXTRAÍDA</t>
  </si>
  <si>
    <t>ARGAMASSA DE CIMENTO, CAL HIDRATADA E AREIA 1:2:6 - CONFECÇÃO EM BETONEIRA E LANÇAMENTO MANUAL - AREIA COMERCIAL</t>
  </si>
  <si>
    <t>ARGAMASSA DE CIMENTO, CAL HIDRATADA E AREIA 1:2:6 - CONFECÇÃO EM BETONEIRA E LANÇAMENTO MANUAL - AREIA EXTRAÍDA</t>
  </si>
  <si>
    <t>ARGAMASSA DE CIMENTO, CAL HIDRATADA E AREIA 1:2:7 - CONFECÇÃO EM BETONEIRA E LANÇAMENTO MANUAL - AREIA COMERCIAL</t>
  </si>
  <si>
    <t>ARGAMASSA DE CIMENTO, CAL HIDRATADA E AREIA 1:2:7 - CONFECÇÃO EM BETONEIRA E LANÇAMENTO MANUAL - AREIA EXTRAÍDA</t>
  </si>
  <si>
    <t>ARGAMASSA DE CIMENTO, CAL HIDRATADA E AREIA 1:2:8 - CONFECÇÃO EM BETONEIRA E LANÇAMENTO MANUAL - AREIA COMERCIAL</t>
  </si>
  <si>
    <t>ARGAMASSA DE CIMENTO, CAL HIDRATADA E AREIA 1:2:8 - CONFECÇÃO EM BETONEIRA E LANÇAMENTO MANUAL - AREIA EXTRAÍDA</t>
  </si>
  <si>
    <t>ARGAMASSA DE CIMENTO, CAL HIDRATADA E AREIA 1:2:9 - CONFECÇÃO EM BETONEIRA E LANÇAMENTO MANUAL - AREIA COMERCIAL</t>
  </si>
  <si>
    <t>ARGAMASSA DE CIMENTO, CAL HIDRATADA E AREIA 1:2:9 - CONFECÇÃO EM BETONEIRA E LANÇAMENTO MANUAL - AREIA EXTRAÍDA</t>
  </si>
  <si>
    <t>ARGAMASSA PARA REPAROS E GRAUTEAMENTO - CONFECÇÃO EM MISTURADOR E LANÇAMENTO MANUAL</t>
  </si>
  <si>
    <t>ARGAMASSA POLIMÉRICA DE ALTO DESEMPENHO PROJETADA PARA REPAROS SUPERFICIAIS E REFORÇOS ESTRUTURAIS - CONFECÇÃO EM MISTURADOR E LANÇAMENTO PROJETADO</t>
  </si>
  <si>
    <t>CONCRETO</t>
  </si>
  <si>
    <t>CONCRETO AUTOADENSÁVEL COM SILICATO DE ALUMÍNIO FCK = 20 MPA - CONFECÇÃO EM BETONEIRA E LANÇAMENTO MANUAL - AREIA E BRITA COMERCIAIS</t>
  </si>
  <si>
    <t>CONCRETO AUTOADENSÁVEL COM SILICATO DE ALUMÍNIO FCK = 20 MPA - CONFECÇÃO EM BETONEIRA E LANÇAMENTO MANUAL - AREIA EXTRAÍDA E BRITA PRODUZIDA</t>
  </si>
  <si>
    <t>CONCRETO AUTOADENSÁVEL COM SILICATO DE ALUMÍNIO FCK = 20 MPA - CONFECÇÃO EM CENTRAL DOSADORA DE 30 M³/H - AREIA E BRITA COMERCIAIS</t>
  </si>
  <si>
    <t>CONCRETO AUTOADENSÁVEL COM SILICATO DE ALUMÍNIO FCK = 25 MPA - CONFECÇÃO EM CENTRAL DOSADORA DE 30 M³/H - AREIA E BRITA COMERCIAIS</t>
  </si>
  <si>
    <t>CONCRETO AUTOADENSÁVEL COM SILICATO DE ALUMÍNIO FCK = 30 MPA - CONFECÇÃO EM CENTRAL DOSADORA DE 30 M³/H - AREIA E BRITA COMERCIAIS</t>
  </si>
  <si>
    <t>CONCRETO AUTOADENSÁVEL COM SILICATO DE ALUMÍNIO FCK = 35 MPA - CONFECÇÃO EM CENTRAL DOSADORA DE 30 M³/H - AREIA E BRITA COMERCIAIS</t>
  </si>
  <si>
    <t>CONCRETO AUTOADENSÁVEL COM SILICATO DE ALUMÍNIO FCK = 40 MPA - CONFECÇÃO EM CENTRAL DOSADORA DE 30 M³/H - AREIA E BRITA COMERCIAIS</t>
  </si>
  <si>
    <t>CONCRETO AUTOADENSÁVEL COM SILICATO DE ALUMÍNIO FCK = 45 MPA - CONFECÇÃO EM CENTRAL DOSADORA DE 30 M³/H - AREIA E BRITA COMERCIAIS</t>
  </si>
  <si>
    <t>CONCRETO AUTOADENSÁVEL COM SILICATO DE ALUMÍNIO FCK = 50 MPA - CONFECÇÃO EM CENTRAL DOSADORA DE 30 M³/H - AREIA E BRITA COMERCIAIS</t>
  </si>
  <si>
    <t>CONCRETO CICLÓPICO FCK = 20 MPA - CONFECÇÃO EM BETONEIRA E LANÇAMENTO MANUAL - AREIA EXTRAÍDA, BRITA E PEDRA DE MÃO PRODUZIDAS</t>
  </si>
  <si>
    <t>CONCRETO CICLÓPICO FCK = 20 MPA - CONFECÇÃO EM BETONEIRA E LANÇAMENTO MANUAL - AREIA, BRITA E PEDRA DE MÃO COMERCIAIS</t>
  </si>
  <si>
    <t>CONCRETO COM 10% DE MICROSSÍLICA FCK = 45 MPA - CONFECÇÃO EM CENTRAL DOSADORA DE 30 M³/H - AREIA E BRITA COMERCIAIS</t>
  </si>
  <si>
    <t>CONCRETO COM 10% DE MICROSSÍLICA FCK = 50 MPA - CONFECÇÃO EM CENTRAL DOSADORA DE 30 M³/H - AREIA E BRITA COMERCIAIS</t>
  </si>
  <si>
    <t>CONCRETO COM 8% DE MICROSSÍLICA FCK = 25 MPA - CONFECÇÃO EM CENTRAL DOSADORA DE 30 M³/H - AREIA E BRITA COMERCIAIS</t>
  </si>
  <si>
    <t>CONCRETO COM 8% DE MICROSSÍLICA FCK = 30 MPA - CONFECÇÃO EM CENTRAL DOSADORA DE 30 M³/H - AREIA E BRITA COMERCIAIS</t>
  </si>
  <si>
    <t>CONCRETO COM 8% DE MICROSSÍLICA FCK = 35 MPA - CONFECÇÃO EM CENTRAL DOSADORA DE 30 M³/H - AREIA E BRITA COMERCIAIS</t>
  </si>
  <si>
    <t>CONCRETO COM 8% DE MICROSSÍLICA FCK = 40 MPA - CONFECÇÃO EM CENTRAL DOSADORA DE 30 M³/H - AREIA E BRITA COMERCIAIS</t>
  </si>
  <si>
    <t>CONCRETO COM LÁTEX SBR FCK = 25 MPA - CONFECÇÃO EM BETONEIRA E LANÇAMENTO MANUAL - AREIA E BRITA COMERCIAIS</t>
  </si>
  <si>
    <t>CONCRETO COM LÁTEX SBR FCK = 30 MPA - CONFECÇÃO EM BETONEIRA E LANÇAMENTO MANUAL - AREIA E BRITA COMERCIAIS</t>
  </si>
  <si>
    <t>CONCRETO FCK = 15 MPA - CONFECÇÃO EM BETONEIRA E LANÇAMENTO MANUAL - AREIA E BRITA COMERCIAIS</t>
  </si>
  <si>
    <t>CONCRETO FCK = 15 MPA - CONFECÇÃO EM BETONEIRA E LANÇAMENTO MANUAL - AREIA EXTRAÍDA E BRITA PRODUZIDA</t>
  </si>
  <si>
    <t>CONCRETO FCK = 20 MPA - CONFECÇÃO EM BETONEIRA E LANÇAMENTO MANUAL - AREIA E BRITA COMERCIAIS</t>
  </si>
  <si>
    <t>CONCRETO FCK = 20 MPA - CONFECÇÃO EM BETONEIRA E LANÇAMENTO MANUAL - AREIA EXTRAÍDA E BRITA PRODUZIDA</t>
  </si>
  <si>
    <t>CONCRETO FCK = 20 MPA - CONFECÇÃO EM CENTRAL DOSADORA DE 30 M³/H - AREIA E BRITA COMERCIAIS</t>
  </si>
  <si>
    <t>CONCRETO FCK = 20 MPA - CONFECÇÃO EM CENTRAL DOSADORA DE 30 M³/H - AREIA EXTRAÍDA E BRITA PRODUZIDA</t>
  </si>
  <si>
    <t>CONCRETO FCK = 20 MPA - CONFECÇÃO EM CENTRAL DOSADORA DE 40 M³/H - AREIA E BRITA COMERCIAIS</t>
  </si>
  <si>
    <t>CONCRETO FCK = 20 MPA - CONFECÇÃO EM CENTRAL DOSADORA DE 40 M³/H - AREIA EXTRAÍDA E BRITA PRODUZIDA</t>
  </si>
  <si>
    <t>CONCRETO FCK = 25 MPA - CONFECÇÃO EM BETONEIRA E LANÇAMENTO MANUAL - AREIA E BRITA COMERCIAIS</t>
  </si>
  <si>
    <t>CONCRETO FCK = 25 MPA - CONFECÇÃO EM BETONEIRA E LANÇAMENTO MANUAL - AREIA EXTRAÍDA E BRITA PRODUZIDA</t>
  </si>
  <si>
    <t>CONCRETO FCK = 25 MPA - CONFECÇÃO EM CENTRAL DOSADORA DE 30 M³/H - AREIA E BRITA COMERCIAIS</t>
  </si>
  <si>
    <t>CONCRETO FCK = 25 MPA - CONFECÇÃO EM CENTRAL DOSADORA DE 30 M³/H - AREIA EXTRAÍDA E BRITA PRODUZIDA</t>
  </si>
  <si>
    <t>CONCRETO FCK = 25 MPA - CONFECÇÃO EM CENTRAL DOSADORA DE 40 M³/H - AREIA E BRITA COMERCIAIS</t>
  </si>
  <si>
    <t>CONCRETO FCK = 25 MPA - CONFECÇÃO EM CENTRAL DOSADORA DE 40 M³/H - AREIA EXTRAÍDA E BRITA PRODUZIDA</t>
  </si>
  <si>
    <t>CONCRETO FCK = 25 MPA PARA PRÉ-MOLDADOS (MOURÕES) - CONFECÇÃO EM BETONEIRA E LANÇAMENTO MANUAL - AREIA E BRITA COMERCIAIS</t>
  </si>
  <si>
    <t>CONCRETO FCK = 25 MPA PARA PRÉ-MOLDADOS (MOURÕES) - CONFECÇÃO EM BETONEIRA E LANÇAMENTO MANUAL - AREIA EXTRAÍDA E BRITA PRODUZIDA</t>
  </si>
  <si>
    <t>CONCRETO FCK = 30 MPA - CONFECÇÃO EM BETONEIRA E LANÇAMENTO MANUAL - AREIA E BRITA COMERCIAIS</t>
  </si>
  <si>
    <t>CONCRETO FCK = 30 MPA - CONFECÇÃO EM BETONEIRA E LANÇAMENTO MANUAL - AREIA EXTRAÍDA E BRITA PRODUZIDA</t>
  </si>
  <si>
    <t>CONCRETO FCK = 30 MPA - CONFECÇÃO EM CENTRAL DOSADORA DE 30 M³/H - AREIA E BRITA COMERCIAIS</t>
  </si>
  <si>
    <t>CONCRETO FCK = 30 MPA - CONFECÇÃO EM CENTRAL DOSADORA DE 30 M³/H - AREIA EXTRAÍDA E BRITA PRODUZIDA</t>
  </si>
  <si>
    <t>CONCRETO FCK = 30 MPA - CONFECÇÃO EM CENTRAL DOSADORA DE 40 M³/H - AREIA E BRITA COMERCIAIS</t>
  </si>
  <si>
    <t>CONCRETO FCK = 30 MPA - CONFECÇÃO EM CENTRAL DOSADORA DE 40 M³/H - AREIA EXTRAÍDA E BRITA PRODUZIDA</t>
  </si>
  <si>
    <t>CONCRETO FCK = 35 MPA - CONFECÇÃO EM BETONEIRA E LANÇAMENTO MANUAL - AREIA E BRITA COMERCIAIS</t>
  </si>
  <si>
    <t>CONCRETO FCK = 35 MPA - CONFECÇÃO EM BETONEIRA E LANÇAMENTO MANUAL - AREIA EXTRAÍDA E BRITA PRODUZIDA</t>
  </si>
  <si>
    <t>CONCRETO FCK = 40 MPA - CONFECÇÃO EM BETONEIRA E LANÇAMENTO MANUAL - AREIA E BRITA COMERCIAIS</t>
  </si>
  <si>
    <t>CONCRETO FCK = 40 MPA - CONFECÇÃO EM BETONEIRA E LANÇAMENTO MANUAL - AREIA EXTRAÍDA E BRITA PRODUZIDA</t>
  </si>
  <si>
    <t>CONCRETO FCTM,K = 4,5 MPA - CONFECÇÃO EM CENTRAL DOSADORA DE 30 M³/H - AREIA E BRITA COMERCIAIS</t>
  </si>
  <si>
    <t>CONCRETO FCTM,K = 4,5 MPA - CONFECÇÃO EM CENTRAL DOSADORA DE 30 M³/H - AREIA EXTRAÍDA E BRITA PRODUZIDA</t>
  </si>
  <si>
    <t>CONCRETO MAGRO - CONFECÇÃO EM BETONEIRA E LANÇAMENTO MANUAL - AREIA E BRITA COMERCIAIS</t>
  </si>
  <si>
    <t>CONCRETO MAGRO - CONFECÇÃO EM BETONEIRA E LANÇAMENTO MANUAL - AREIA EXTRAÍDA E BRITA PRODUZIDA</t>
  </si>
  <si>
    <t>CONCRETO PARA BOMBEAMENTO FCK = 25 MPA - CONFECÇÃO EM CENTRAL DOSADORA DE 30 M³/H - AREIA E BRITA COMERCIAIS</t>
  </si>
  <si>
    <t>CONCRETO PARA BOMBEAMENTO FCK = 25 MPA - CONFECÇÃO EM CENTRAL DOSADORA DE 30 M³/H - AREIA EXTRAÍDA E BRITA PRODUZIDA</t>
  </si>
  <si>
    <t>CONCRETO PARA BOMBEAMENTO FCK = 25 MPA - CONFECÇÃO EM CENTRAL DOSADORA DE 40 M³/H - AREIA E BRITA COMERCIAIS</t>
  </si>
  <si>
    <t>CONCRETO PARA BOMBEAMENTO FCK = 25 MPA - CONFECÇÃO EM CENTRAL DOSADORA DE 40 M³/H - AREIA EXTRAÍDA E BRITA PRODUZIDA</t>
  </si>
  <si>
    <t>CONCRETO PARA BOMBEAMENTO FCK = 30 MPA - CONFECÇÃO EM CENTRAL DOSADORA DE 30 M³/H - AREIA E BRITA COMERCIAIS</t>
  </si>
  <si>
    <t>CONCRETO PARA BOMBEAMENTO FCK = 30 MPA - CONFECÇÃO EM CENTRAL DOSADORA DE 30 M³/H - AREIA EXTRAÍDA E BRITA PRODUZIDA</t>
  </si>
  <si>
    <t>CONCRETO PARA BOMBEAMENTO FCK = 30 MPA - CONFECÇÃO EM CENTRAL DOSADORA DE 40 M³/H - AREIA E BRITA COMERCIAIS</t>
  </si>
  <si>
    <t>CONCRETO PARA BOMBEAMENTO FCK = 30 MPA - CONFECÇÃO EM CENTRAL DOSADORA DE 40 M³/H - AREIA EXTRAÍDA E BRITA PRODUZIDA</t>
  </si>
  <si>
    <t>CONCRETO PARA BOMBEAMENTO FCK = 35 MPA - CONFECÇÃO EM CENTRAL DOSADORA DE 30 M³/H - AREIA E BRITA COMERCIAIS</t>
  </si>
  <si>
    <t>CONCRETO PARA BOMBEAMENTO FCK = 35 MPA - CONFECÇÃO EM CENTRAL DOSADORA DE 30 M³/H - AREIA EXTRAÍDA E BRITA PRODUZIDA</t>
  </si>
  <si>
    <t>CONCRETO PARA BOMBEAMENTO FCK = 35 MPA - CONFECÇÃO EM CENTRAL DOSADORA DE 40 M³/H - AREIA E BRITA COMERCIAIS</t>
  </si>
  <si>
    <t>CONCRETO PARA BOMBEAMENTO FCK = 35 MPA - CONFECÇÃO EM CENTRAL DOSADORA DE 40 M³/H - AREIA EXTRAÍDA E BRITA PRODUZIDA</t>
  </si>
  <si>
    <t>CONCRETO PARA BOMBEAMENTO FCK = 40 MPA - CONFECÇÃO EM CENTRAL DOSADORA DE 30 M³/H - AREIA E BRITA COMERCIAIS</t>
  </si>
  <si>
    <t>CONCRETO PARA BOMBEAMENTO FCK = 40 MPA - CONFECÇÃO EM CENTRAL DOSADORA DE 30 M³/H - AREIA EXTRAÍDA E BRITA PRODUZIDA</t>
  </si>
  <si>
    <t>CONCRETO PARA BOMBEAMENTO FCK = 40 MPA - CONFECÇÃO EM CENTRAL DOSADORA DE 40 M³/H - AREIA E BRITA COMERCIAIS</t>
  </si>
  <si>
    <t>CONCRETO PARA BOMBEAMENTO FCK = 40 MPA - CONFECÇÃO EM CENTRAL DOSADORA DE 40 M³/H - AREIA EXTRAÍDA E BRITA PRODUZIDA</t>
  </si>
  <si>
    <t>CONCRETO PARA SUB-BASE ADENSADO POR VIBRAÇÃO FCK = 7,5 MPA - CONFECÇÃO EM CENTRAL DOSADORA DE 30 M³/H - AREIA E BRITA COMERCIAIS</t>
  </si>
  <si>
    <t>CONCRETO PARA SUB-BASE ADENSADO POR VIBRAÇÃO FCK = 7,5 MPA - CONFECÇÃO EM CENTRAL DOSADORA DE 30 M³/H - AREIA EXTRAÍDA E BRITA PRODUZIDA</t>
  </si>
  <si>
    <t>CONCRETO POROSO PARA TUBOS DE DRENAGEM FCK = 25 MPA - CONFECÇÃO EM BETONEIRA E LANÇAMENTO MANUAL - AREIA E BRITA COMERCIAIS</t>
  </si>
  <si>
    <t>CONCRETO POROSO PARA TUBOS DE DRENAGEM FCK = 25 MPA - CONFECÇÃO EM BETONEIRA E LANÇAMENTO MANUAL - AREIA EXTRAÍDA E BRITA PRODUZIDA</t>
  </si>
  <si>
    <t>CONCRETO SUBMERSO FCK = 20 MPA - CONFECÇÃO EM CENTRAL DOSADORA DE 30 M³/H - AREIA E BRITA COMERCIAIS</t>
  </si>
  <si>
    <t>CONCRETO SUBMERSO FCK = 25 MPA - CONFECÇÃO EM CENTRAL DOSADORA DE 30 M³/H - AREIA E BRITA COMERCIAIS</t>
  </si>
  <si>
    <t>CONCRETO SUBMERSO FCK = 30 MPA - CONFECÇÃO EM CENTRAL DOSADORA DE 30 M³/H - AREIA E BRITA COMERCIAIS</t>
  </si>
  <si>
    <t>CONCRETO SUBMERSO FCK = 35 MPA - CONFECÇÃO EM CENTRAL DOSADORA DE 30 M³/H - AREIA E BRITA COMERCIAIS</t>
  </si>
  <si>
    <t>CONCRETO SUBMERSO FCK = 40 MPA - CONFECÇÃO EM CENTRAL DOSADORA DE 30 M³/H - AREIA E BRITA COMERCIAIS</t>
  </si>
  <si>
    <t>LANÇAMENTO LIVRE DE CONCRETO USINADO POR MEIO DE CAMINHÃO BETONEIRA - CONFECÇÃO EM CENTRAL DOSADORA DE 30 M³/H</t>
  </si>
  <si>
    <t>LANÇAMENTO LIVRE DE CONCRETO USINADO POR MEIO DE CAMINHÃO BETONEIRA - CONFECÇÃO EM CENTRAL DOSADORA DE 40 M³/H</t>
  </si>
  <si>
    <t>LANÇAMENTO MANUAL DE CONCRETO USINADO - CONFECÇÃO EM CENTRAL DOSADORA DE 30 M³/H</t>
  </si>
  <si>
    <t>LANÇAMENTO MANUAL DE CONCRETO USINADO - CONFECÇÃO EM CENTRAL DOSADORA DE 40 M³/H</t>
  </si>
  <si>
    <t>LANÇAMENTO MECÂNICO DE CONCRETO COM BOMBA LANÇA SOBRE CHASSI COM CAPACIDADE DE 50 M³/H - CONFECÇÃO EM CENTRAL DOSADORA DE 40 M³/H</t>
  </si>
  <si>
    <t>LANÇAMENTO MECÂNICO DE CONCRETO COM BOMBA REBOCÁVEL COM CAPACIDADE DE 30 M³/H - CONFECÇÃO EM CENTRAL DOSADORA DE 30 M³/H</t>
  </si>
  <si>
    <t>LANÇAMENTO MECÂNICO DE CONCRETO COM BOMBA REBOCÁVEL COM CAPACIDADE DE 41 M³/H - CONFECÇÃO EM CENTRAL DOSADORA DE 40 M³/H</t>
  </si>
  <si>
    <t>MICROCONCRETO AUTOADENSÁVEL PARA REPAROS E GRAUTEAMENTO - CONFECÇÃO EM MISTURADOR E LANÇAMENTO MANUAL</t>
  </si>
  <si>
    <t>MICROCONCRETO PARA REPAROS E GRAUTEAMENTO - CONFECÇÃO EM MISTURADOR E LANÇAMENTO MANUAL</t>
  </si>
  <si>
    <t>CONCRETO FCK = 20 MPA PARA PROJEÇÃO VIA SECA - CONFECÇÃO EM BETONEIRA - AREIA E BRITA COMERCIAIS</t>
  </si>
  <si>
    <t>CONCRETO FCK = 25 MPA PARA PROJEÇÃO VIA SECA - CONFECÇÃO EM BETONEIRA - AREIA E BRITA COMERCIAIS</t>
  </si>
  <si>
    <t>CONCRETO FCK = 30 MPA PARA PROJEÇÃO VIA SECA - CONFECÇÃO EM BETONEIRA - AREIA E BRITA COMERCIAIS</t>
  </si>
  <si>
    <t>CONCRETO FCK = 30 MPA PARA PROJEÇÃO VIA ÚMIDA - CONFECÇÃO EM CENTRAL DOSADORA DE 30 M³/H - AREIA E BRITA COMERCIAIS</t>
  </si>
  <si>
    <t>CONCRETO FCK = 40 MPA PARA PROJEÇÃO VIA SECA - CONFECÇÃO EM BETONEIRA - AREIA E BRITA COMERCIAIS</t>
  </si>
  <si>
    <t>CONCRETO FCK = 40 MPA PARA PROJEÇÃO VIA ÚMIDA - CONFECÇÃO EM CENTRAL DOSADORA DE 30 M³/H - AREIA E BRITA COMERCIAIS</t>
  </si>
  <si>
    <t>CONCRETO PROJETADO VIA SECA FCK = 20 MPA APLICADO EM PISOS</t>
  </si>
  <si>
    <t>CONCRETO PROJETADO VIA SECA FCK = 20 MPA APLICADO EM SUPERFÍCIES INCLINADAS E VERTICAIS</t>
  </si>
  <si>
    <t>CONCRETO PROJETADO VIA SECA FCK = 20 MPA APLICADO EM TETO</t>
  </si>
  <si>
    <t>CONCRETO PROJETADO VIA SECA FCK = 25 MPA APLICADO EM PISOS</t>
  </si>
  <si>
    <t>CONCRETO PROJETADO VIA SECA FCK = 25 MPA APLICADO EM SUPERFÍCIES INCLINADAS E VERTICAIS</t>
  </si>
  <si>
    <t>CONCRETO PROJETADO VIA SECA FCK = 25 MPA APLICADO EM TETO</t>
  </si>
  <si>
    <t>CONCRETO PROJETADO VIA SECA FCK = 30 MPA APLICADO EM PISOS</t>
  </si>
  <si>
    <t>CONCRETO PROJETADO VIA SECA FCK = 30 MPA APLICADO EM SUPERFÍCIES INCLINADAS E VERTICAIS</t>
  </si>
  <si>
    <t>CONCRETO PROJETADO VIA SECA FCK = 30 MPA APLICADO EM TETO</t>
  </si>
  <si>
    <t>CONCRETO PROJETADO VIA SECA FCK = 40 MPA APLICADO EM PISOS</t>
  </si>
  <si>
    <t>CONCRETO PROJETADO VIA SECA FCK = 40 MPA APLICADO EM SUPERFÍCIES INCLINADAS E VERTICAIS</t>
  </si>
  <si>
    <t>CONCRETO PROJETADO VIA SECA FCK = 40 MPA VIA SECA APLICADO EM TETO</t>
  </si>
  <si>
    <t>CONCRETO PROJETADO VIA ÚMIDA FCK = 30 MPA APLICADO EM TÚNEIS CLASSE I COM SEÇÃO DE 20 A 40 M²</t>
  </si>
  <si>
    <t>CONCRETO PROJETADO VIA ÚMIDA FCK = 30 MPA APLICADO EM TÚNEIS CLASSE I COM SEÇÃO DE 40 A 60 M²</t>
  </si>
  <si>
    <t>CONCRETO PROJETADO VIA ÚMIDA FCK = 30 MPA APLICADO EM TÚNEIS CLASSE I COM SEÇÃO DE 60 A 90 M²</t>
  </si>
  <si>
    <t>CONCRETO PROJETADO VIA ÚMIDA FCK = 30 MPA APLICADO EM TÚNEIS CLASSE I COM SEÇÃO SUPERIOR A 90 M²</t>
  </si>
  <si>
    <t>CONCRETO PROJETADO VIA ÚMIDA FCK = 30 MPA APLICADO EM TÚNEIS CLASSE II COM SEÇÃO DE 20 A 40 M²</t>
  </si>
  <si>
    <t>CONCRETO PROJETADO VIA ÚMIDA FCK = 30 MPA APLICADO EM TÚNEIS CLASSE II COM SEÇÃO DE 40 A 60 M²</t>
  </si>
  <si>
    <t>CONCRETO PROJETADO VIA ÚMIDA FCK = 30 MPA APLICADO EM TÚNEIS CLASSE II COM SEÇÃO DE 60 A 90 M²</t>
  </si>
  <si>
    <t>CONCRETO PROJETADO VIA ÚMIDA FCK = 30 MPA APLICADO EM TÚNEIS CLASSE II COM SEÇÃO SUPERIOR A 90 M²</t>
  </si>
  <si>
    <t>CONCRETO PROJETADO VIA ÚMIDA FCK = 30 MPA APLICADO EM TÚNEIS CLASSE III COM SEÇÃO DE 20 A 40 M²</t>
  </si>
  <si>
    <t>CONCRETO PROJETADO VIA ÚMIDA FCK = 30 MPA APLICADO EM TÚNEIS CLASSE III COM SEÇÃO DE 40 A 60 M²</t>
  </si>
  <si>
    <t>CONCRETO PROJETADO VIA ÚMIDA FCK = 30 MPA APLICADO EM TÚNEIS CLASSE III COM SEÇÃO DE 60 A 90 M²</t>
  </si>
  <si>
    <t>CONCRETO PROJETADO VIA ÚMIDA FCK = 30 MPA APLICADO EM TÚNEIS CLASSE III COM SEÇÃO SUPERIOR A 90 M²</t>
  </si>
  <si>
    <t>CONCRETO PROJETADO VIA ÚMIDA FCK = 30 MPA APLICADO EM TÚNEIS CLASSE IV COM SEÇÃO DE 20 A 40 M²</t>
  </si>
  <si>
    <t>CONCRETO PROJETADO VIA ÚMIDA FCK = 30 MPA APLICADO EM TÚNEIS CLASSE IV COM SEÇÃO DE 40 A 60 M²</t>
  </si>
  <si>
    <t>CONCRETO PROJETADO VIA ÚMIDA FCK = 30 MPA APLICADO EM TÚNEIS CLASSE IV COM SEÇÃO DE 60 A 90 M²</t>
  </si>
  <si>
    <t>CONCRETO PROJETADO VIA ÚMIDA FCK = 30 MPA APLICADO EM TÚNEIS CLASSE IV COM SEÇÃO SUPERIOR A 90 M²</t>
  </si>
  <si>
    <t>CONCRETO PROJETADO VIA ÚMIDA FCK = 30 MPA APLICADO EM TÚNEIS CLASSE V COM SEÇÃO DE 20 A 40 M²</t>
  </si>
  <si>
    <t>CONCRETO PROJETADO VIA ÚMIDA FCK = 30 MPA APLICADO EM TÚNEIS CLASSE V COM SEÇÃO DE 40 A 60 M²</t>
  </si>
  <si>
    <t>CONCRETO PROJETADO VIA ÚMIDA FCK = 30 MPA APLICADO EM TÚNEIS CLASSE V COM SEÇÃO DE 60 A 90 M²</t>
  </si>
  <si>
    <t>CONCRETO PROJETADO VIA ÚMIDA FCK = 30 MPA APLICADO EM TÚNEIS CLASSE V COM SEÇÃO SUPERIOR A 90 M²</t>
  </si>
  <si>
    <t>CONCRETO PROJETADO VIA ÚMIDA FCK = 30 MPA APLICADO EM TÚNEIS CLASSE VI COM SEÇÃO DE 20 A 40 M²</t>
  </si>
  <si>
    <t>CONCRETO PROJETADO VIA ÚMIDA FCK = 30 MPA APLICADO EM TÚNEIS CLASSE VI COM SEÇÃO DE 40 A 60 M²</t>
  </si>
  <si>
    <t>CONCRETO PROJETADO VIA ÚMIDA FCK = 30 MPA APLICADO EM TÚNEIS CLASSE VI COM SEÇÃO DE 60 A 90 M²</t>
  </si>
  <si>
    <t>CONCRETO PROJETADO VIA ÚMIDA FCK = 30 MPA APLICADO EM TÚNEIS CLASSE VI COM SEÇÃO SUPERIOR A 90 M²</t>
  </si>
  <si>
    <t>CONCRETO PROJETADO VIA ÚMIDA FCK = 40 MPA APLICADO EM TÚNEIS CLASSE I COM SEÇÃO DE 20 A 40 M²</t>
  </si>
  <si>
    <t>CONCRETO PROJETADO VIA ÚMIDA FCK = 40 MPA APLICADO EM TÚNEIS CLASSE I COM SEÇÃO DE 40 A 60 M²</t>
  </si>
  <si>
    <t>CONCRETO PROJETADO VIA ÚMIDA FCK = 40 MPA APLICADO EM TÚNEIS CLASSE I COM SEÇÃO DE 60 A 90 M²</t>
  </si>
  <si>
    <t>CONCRETO PROJETADO VIA ÚMIDA FCK = 40 MPA APLICADO EM TÚNEIS CLASSE I COM SEÇÃO SUPERIOR A 90 M²</t>
  </si>
  <si>
    <t>CONCRETO PROJETADO VIA ÚMIDA FCK = 40 MPA APLICADO EM TÚNEIS CLASSE II COM SEÇÃO DE 20 A 40 M²</t>
  </si>
  <si>
    <t>CONCRETO PROJETADO VIA ÚMIDA FCK = 40 MPA APLICADO EM TÚNEIS CLASSE II COM SEÇÃO DE 40 A 60 M²</t>
  </si>
  <si>
    <t>CONCRETO PROJETADO VIA ÚMIDA FCK = 40 MPA APLICADO EM TÚNEIS CLASSE II COM SEÇÃO DE 60 A 90 M²</t>
  </si>
  <si>
    <t>CONCRETO PROJETADO VIA ÚMIDA FCK = 40 MPA APLICADO EM TÚNEIS CLASSE II COM SEÇÃO SUPERIOR A 90 M²</t>
  </si>
  <si>
    <t>CONCRETO PROJETADO VIA ÚMIDA FCK = 40 MPA APLICADO EM TÚNEIS CLASSE III COM SEÇÃO DE 20 A 40 M²</t>
  </si>
  <si>
    <t>CONCRETO PROJETADO VIA ÚMIDA FCK = 40 MPA APLICADO EM TÚNEIS CLASSE III COM SEÇÃO DE 40 A 60 M²</t>
  </si>
  <si>
    <t>CONCRETO PROJETADO VIA ÚMIDA FCK = 40 MPA APLICADO EM TÚNEIS CLASSE III COM SEÇÃO DE 60 A 90 M²</t>
  </si>
  <si>
    <t>CONCRETO PROJETADO VIA ÚMIDA FCK = 40 MPA APLICADO EM TÚNEIS CLASSE III COM SEÇÃO SUPERIOR A 90 M²</t>
  </si>
  <si>
    <t>CONCRETO PROJETADO VIA ÚMIDA FCK = 40 MPA APLICADO EM TÚNEIS CLASSE IV COM SEÇÃO DE 20 A 40 M²</t>
  </si>
  <si>
    <t>CONCRETO PROJETADO VIA ÚMIDA FCK = 40 MPA APLICADO EM TÚNEIS CLASSE IV COM SEÇÃO DE 40 A 60 M²</t>
  </si>
  <si>
    <t>CONCRETO PROJETADO VIA ÚMIDA FCK = 40 MPA APLICADO EM TÚNEIS CLASSE IV COM SEÇÃO DE 60 A 90 M²</t>
  </si>
  <si>
    <t>CONCRETO PROJETADO VIA ÚMIDA FCK = 40 MPA APLICADO EM TÚNEIS CLASSE IV COM SEÇÃO SUPERIOR A 90 M²</t>
  </si>
  <si>
    <t>CONCRETO PROJETADO VIA ÚMIDA FCK = 40 MPA APLICADO EM TÚNEIS CLASSE V COM SEÇÃO DE 20 A 40 M²</t>
  </si>
  <si>
    <t>CONCRETO PROJETADO VIA ÚMIDA FCK = 40 MPA APLICADO EM TÚNEIS CLASSE V COM SEÇÃO DE 40 A 60 M²</t>
  </si>
  <si>
    <t>CONCRETO PROJETADO VIA ÚMIDA FCK = 40 MPA APLICADO EM TÚNEIS CLASSE V COM SEÇÃO DE 60 A 90 M²</t>
  </si>
  <si>
    <t>CONCRETO PROJETADO VIA ÚMIDA FCK = 40 MPA APLICADO EM TÚNEIS CLASSE V COM SEÇÃO SUPERIOR A 90 M²</t>
  </si>
  <si>
    <t>CONCRETO PROJETADO VIA ÚMIDA FCK = 40 MPA APLICADO EM TÚNEIS CLASSE VI COM SEÇÃO DE 20 A 40 M²</t>
  </si>
  <si>
    <t>CONCRETO PROJETADO VIA ÚMIDA FCK = 40 MPA APLICADO EM TÚNEIS CLASSE VI COM SEÇÃO DE 40 A 60 M²</t>
  </si>
  <si>
    <t>CONCRETO PROJETADO VIA ÚMIDA FCK = 40 MPA APLICADO EM TÚNEIS CLASSE VI COM SEÇÃO DE 60 A 90 M²</t>
  </si>
  <si>
    <t>CONCRETO PROJETADO VIA ÚMIDA FCK = 40 MPA APLICADO EM TÚNEIS CLASSE VI COM SEÇÃO SUPERIOR A 90 M²</t>
  </si>
  <si>
    <t>CORTE A PLASMA CNC EM CHAPA COM ESPESSURA DE 6,3 A 10 MM</t>
  </si>
  <si>
    <t>CORTE A PLASMA MANUAL EM CHAPA DE AÇO-CARBONO COM ESPESSURA DE 4 A 8 MM</t>
  </si>
  <si>
    <t>CORTE A PLASMA MANUAL EM CHAPA DE AÇO-CARBONO COM ESPESSURA DE 9 A 25 MM</t>
  </si>
  <si>
    <t>CORTE A PLASMA MANUAL EM CHAPA DE ALUMÍNIO COM ESPESSURA DE 1,5 MM</t>
  </si>
  <si>
    <t>CORTE DE BARRAS DE AÇO CA-50 COM MAÇARICO OXIACETILENO</t>
  </si>
  <si>
    <t>CM²</t>
  </si>
  <si>
    <t>CORTE DE CANTONEIRA DE ALUMÍNIO</t>
  </si>
  <si>
    <t>CORTE DE CHAPA DE AÇO COM GUILHOTINA HIDRÁULICA</t>
  </si>
  <si>
    <t>CORTE DE CHAPAS DE AÇO COM ESPESSURA DE 12,5 MM COM MAÇARICO OXIACETILENO</t>
  </si>
  <si>
    <t>CORTE DE CHAPAS DE AÇO COM ESPESSURA DE 16 MM COM MAÇARICO OXIACETILENO</t>
  </si>
  <si>
    <t>CORTE DE CHAPAS DE AÇO COM ESPESSURA DE 3 MM COM MAÇARICO OXIACETILENO</t>
  </si>
  <si>
    <t>CORTE DE CHAPAS DE AÇO COM ESPESSURA DE 5 MM COM MAÇARICO OXIACETILENO</t>
  </si>
  <si>
    <t>CORTE DE CHAPAS DE AÇO COM ESPESSURA DE 6,3 MM COM MAÇARICO OXIACETILENO</t>
  </si>
  <si>
    <t>CORTE DE CHAPAS DE AÇO COM ESPESSURA DE 8 MM COM MAÇARICO OXIACETILENO</t>
  </si>
  <si>
    <t>CORTE DE CHAPAS DE AÇO COM ESPESSURA DE 9,5 MM COM MAÇARICO OXIACETILENO</t>
  </si>
  <si>
    <t>CORTE DE PERFIL METÁLICO COM MÁQUINA POLICORTE COM ESPESSURA DE ATÉ 1/8"</t>
  </si>
  <si>
    <t>CORTE DE PERFIS METÁLICOS COM MAÇARICO OXIACETILENO</t>
  </si>
  <si>
    <t>CORTE DE TRILHO TR45 COM UTILIZAÇÃO DE EQUIPAMENTO LEVE</t>
  </si>
  <si>
    <t>CORTE DE TRILHO TR57 COM UTILIZAÇÃO DE EQUIPAMENTO LEVE</t>
  </si>
  <si>
    <t>CORTE DE TRILHO TR68 COM UTILIZAÇÃO DE EQUIPAMENTO LEVE</t>
  </si>
  <si>
    <t>CORTE DE TRILHO UIC60 COM UTILIZAÇÃO DE EQUIPAMENTO LEVE</t>
  </si>
  <si>
    <t>DOBRAMENTO DE CHAPAS METÁLICAS COM ESPESSURAS DE 6,3 A 10 MM</t>
  </si>
  <si>
    <t>FURAÇÃO DE TRILHO TR45 COM UTILIZAÇÃO DE EQUIPAMENTO LEVE</t>
  </si>
  <si>
    <t>FURAÇÃO DE TRILHO TR57 COM UTILIZAÇÃO DE EQUIPAMENTO LEVE</t>
  </si>
  <si>
    <t>FURAÇÃO DE TRILHO TR68 COM UTILIZAÇÃO DE EQUIPAMENTO LEVE</t>
  </si>
  <si>
    <t>FURAÇÃO DE TRILHO UIC60 COM UTILIZAÇÃO DE EQUIPAMENTO LEVE</t>
  </si>
  <si>
    <t>SOLDA COM MAÇARICO OXIACETILENO DE CHAPAS DE AÇO DE 12,5 MM</t>
  </si>
  <si>
    <t>SOLDA COM MAÇARICO OXIACETILENO DE CHAPAS DE AÇO DE 16 MM</t>
  </si>
  <si>
    <t>SOLDA COM MAÇARICO OXIACETILENO DE CHAPAS DE AÇO DE 6,3 MM</t>
  </si>
  <si>
    <t>SOLDA COM MAÇARICO OXIACETILENO DE CHAPAS DE AÇO DE 8 MM</t>
  </si>
  <si>
    <t>SOLDA COM MAÇARICO OXIACETILENO DE CHAPAS DE AÇO DE 9,5 MM</t>
  </si>
  <si>
    <t>SOLDA ELÉTRICA MANUAL DE PERFIS METÁLICOS E CHAPAS DE AÇO COM ELETRODO E70XX PARA BENEFICIAMENTO DE AÇO NAVAL</t>
  </si>
  <si>
    <t>SOLDA TIPO MIG/MAG AUTOMATIZADA</t>
  </si>
  <si>
    <t>SOLDA TIPO MIG/MAG MANUAL</t>
  </si>
  <si>
    <t>CONTENÇÃO EM AREIA-CIMENTO ENSACADA COM MISTURA DE AREIA COM 8% DE CIMENTO - CONFECÇÃO E ASSENTAMENTO</t>
  </si>
  <si>
    <t>CONTENÇÃO EM SOLO-CIMENTO ENSACADO COM MISTURA DE SOLO DE JAZIDA COM 8% DE CIMENTO - CONFECÇÃO E ASSENTAMENTO</t>
  </si>
  <si>
    <t>ENROCAMENTO DE PEDRA ARRUMADA MANUALMENTE - PEDRA DE MÃO COMERCIAL - FORNECIMENTO E ASSENTAMENTO</t>
  </si>
  <si>
    <t>ENROCAMENTO DE PEDRA ARRUMADA MANUALMENTE - PEDRA DE MÃO PRODUZIDA - CONFECÇÃO E ASSENTAMENTO</t>
  </si>
  <si>
    <t>ENROCAMENTO DE PEDRA ESPALHADA E COMPACTADA MECANICAMENTE - PEDRA DE MÃO COMERCIAL - FORNECIMENTO E ASSENTAMENTO</t>
  </si>
  <si>
    <t>ENROCAMENTO DE PEDRA JOGADA - PEDRA DE MÃO COMERCIAL - FORNECIMENTO E ASSENTAMENTO</t>
  </si>
  <si>
    <t>ENROCAMENTO DE PEDRA JOGADA - PEDRA DE MÃO PRODUZIDA - CONFECÇÃO E ASSENTAMENTO</t>
  </si>
  <si>
    <t>FABRICAÇÃO DE BLOCOS SEGMENTAIS DE FACE PRÉ-MOLDADOS - C = 40 CM, L = 40 CM E H = 20 CM - MASSA DE 25 KG</t>
  </si>
  <si>
    <t>GEOCÉLULA EM PEAD, PAREDES PERFURADAS, SOLDADAS - ALTURA DE 100 MM E 1.206 CM² DE ÁREA DE CÉLULA - FORNECIMENTO E INSTALAÇÃO</t>
  </si>
  <si>
    <t>GEOCÉLULA EM PEAD, PAREDES PERFURADAS, SOLDADAS - ALTURA DE 100 MM E 289 CM² DE ÁREA DE CÉLULA - FORNECIMENTO E INSTALAÇÃO</t>
  </si>
  <si>
    <t>GEOCÉLULA EM PEAD, PAREDES PERFURADAS, SOLDADAS - ALTURA DE 100 MM E 460 CM² DE ÁREA DE CÉLULA - FORNECIMENTO E INSTALAÇÃO</t>
  </si>
  <si>
    <t>GEOCÉLULA EM PEAD, PAREDES PERFURADAS, SOLDADAS - ALTURA DE 150 MM E 1.206 CM² DE ÁREA DE CÉLULA - FORNECIMENTO E INSTALAÇÃO</t>
  </si>
  <si>
    <t>GEOCÉLULA EM PEAD, PAREDES PERFURADAS, SOLDADAS - ALTURA DE 150 MM E 289 CM² DE ÁREA DE CÉLULA - FORNECIMENTO E INSTALAÇÃO</t>
  </si>
  <si>
    <t>GEOCÉLULA EM PEAD, PAREDES PERFURADAS, SOLDADAS - ALTURA DE 150 MM E 460 CM² DE ÁREA DE CÉLULA - FORNECIMENTO E INSTALAÇÃO</t>
  </si>
  <si>
    <t>GEOCÉLULA EM PEAD, PAREDES PERFURADAS, SOLDADAS - ALTURA DE 200 MM E 1.206 CM² DE ÁREA DE CÉLULA - FORNECIMENTO E INSTALAÇÃO</t>
  </si>
  <si>
    <t>GEOCÉLULA EM PEAD, PAREDES PERFURADAS, SOLDADAS - ALTURA DE 200 MM E 289 CM² DE ÁREA DE CÉLULA - FORNECIMENTO E INSTALAÇÃO</t>
  </si>
  <si>
    <t>GEOCÉLULA EM PEAD, PAREDES PERFURADAS, SOLDADAS - ALTURA DE 200 MM E 460 CM² DE ÁREA DE CÉLULA - FORNECIMENTO E INSTALAÇÃO</t>
  </si>
  <si>
    <t>GEOCÉLULA EM PEAD, PAREDES PERFURADAS, SOLDADAS - ALTURA DE 75 MM E 1.206 CM² DE ÁREA DE CÉLULA - FORNECIMENTO E INSTALAÇÃO</t>
  </si>
  <si>
    <t>GEOCÉLULA EM PEAD, PAREDES PERFURADAS, SOLDADAS - ALTURA DE 75 MM E 289 CM² DE ÁREA DE CÉLULA - FORNECIMENTO E INSTALAÇÃO</t>
  </si>
  <si>
    <t>GEOCÉLULA EM PEAD, PAREDES PERFURADAS, SOLDADAS - ALTURA DE 75 MM E 460 CM² DE ÁREA DE CÉLULA - FORNECIMENTO E INSTALAÇÃO</t>
  </si>
  <si>
    <t>GEOGRELHA UNIDIRECIONAL COM RESISTÊNCIA À TRAÇÃO DE 100 KN/M - FORNECIMENTO E INSTALAÇÃO</t>
  </si>
  <si>
    <t>GEOGRELHA UNIDIRECIONAL COM RESISTÊNCIA À TRAÇÃO DE 150 KN/M - FORNECIMENTO E INSTALAÇÃO</t>
  </si>
  <si>
    <t>GEOGRELHA UNIDIRECIONAL COM RESISTÊNCIA À TRAÇÃO DE 200 KN/M - FORNECIMENTO E INSTALAÇÃO</t>
  </si>
  <si>
    <t>GEOGRELHA UNIDIRECIONAL COM RESISTÊNCIA À TRAÇÃO DE 300 KN/M - FORNECIMENTO E INSTALAÇÃO</t>
  </si>
  <si>
    <t>GEOGRELHA UNIDIRECIONAL COM RESISTÊNCIA À TRAÇÃO DE 400 KN/M - FORNECIMENTO E INSTALAÇÃO</t>
  </si>
  <si>
    <t>GEOGRELHA UNIDIRECIONAL COM RESISTÊNCIA À TRAÇÃO DE 50 KN/M - FORNECIMENTO E INSTALAÇÃO</t>
  </si>
  <si>
    <t>GEOGRELHA UNIDIRECIONAL COM RESISTÊNCIA À TRAÇÃO DE 90 KN/M - FORNECIMENTO E INSTALAÇÃO</t>
  </si>
  <si>
    <t>MURO DE FACE EM TELA METÁLICA DOBRADA EM L PARA SOLO REFORÇADO - C = 2,0 M, L = 0,4 M E H = 0,4 M - FORNECIMENTO E INSTALAÇÃO</t>
  </si>
  <si>
    <t>MURO DE FACE EM TELA METÁLICA DOBRADA EM L PARA SOLO REFORÇADO - C = 2,0 M, L = 0,5 M E H = 0,5 M - FORNECIMENTO E INSTALAÇÃO</t>
  </si>
  <si>
    <t>MURO EM BLOCOS SEGMENTAIS DE FACE PRÉ-MOLDADOS - C = 40 CM, L = 40 CM, E H = 20 CM COM ALTURA DE 4 A 6 M - CONFECÇÃO E ASSENTAMENTO</t>
  </si>
  <si>
    <t>MURO EM BLOCOS SEGMENTAIS DE FACE PRÉ-MOLDADOS - C = 40 CM, L = 40 CM, E H = 20 CM COM ALTURA DE 6 A 8 M - CONFECÇÃO E ASSENTAMENTO</t>
  </si>
  <si>
    <t>MURO EM BLOCOS SEGMENTAIS DE FACE PRÉ-MOLDADOS - C = 40 CM, L = 40 CM, E H = 20 CM COM ALTURA DE 8 A 10 M - CONFECÇÃO E ASSENTAMENTO</t>
  </si>
  <si>
    <t>MURO EM BLOCOS SEGMENTAIS DE FACE PRÉ-MOLDADOS - C = 40 CM, L = 40 CM, E H = 20 CM COM ALTURA DE ATÉ 4 M - CONFECÇÃO E ASSENTAMENTO</t>
  </si>
  <si>
    <t>PEDRA ARGAMASSADA COM CIMENTO E AREIA 1:3 - AREIA E PEDRA DE MÃO COMERCIAL - FORNECIMENTO E ASSENTAMENTO</t>
  </si>
  <si>
    <t>PEDRA ARGAMASSADA COM CIMENTO E AREIA 1:3 - AREIA EXTRAÍDA E PEDRA DE MÃO PRODUZIDA - CONFECÇÃO E ASSENTAMENTO</t>
  </si>
  <si>
    <t>ABERTURA DE RASGOS EM SUPERFÍCIE DE CONCRETO MEDINDO 10 X 10 MM PARA FIXAÇÃO DE BARRAS DE AÇO DE 8 MM</t>
  </si>
  <si>
    <t>ABERTURA DE RASGOS EM SUPERFÍCIE DE CONCRETO MEDINDO 12 X 12 MM PARA FIXAÇÃO DE BARRAS DE AÇO DE 10 MM</t>
  </si>
  <si>
    <t>ABERTURA DE RASGOS EM SUPERFÍCIE DE CONCRETO MEDINDO 15 X 15 MM PARA FIXAÇÃO DE BARRAS DE AÇO DE 12,5 MM</t>
  </si>
  <si>
    <t>ABERTURA DE RASGOS EM SUPERFÍCIE DE CONCRETO MEDINDO 8 X 8 MM PARA FIXAÇÃO DE BARRAS DE AÇO DE 6,3 MM</t>
  </si>
  <si>
    <t>ABERTURA EM MURO DE ALVENARIA DE PEDRA ARGAMASSADA COM MARTELETE</t>
  </si>
  <si>
    <t>APICOAMENTO MANUAL DE CONCRETO</t>
  </si>
  <si>
    <t>DEMOLIÇÃO DE CONCRETO ARMADO</t>
  </si>
  <si>
    <t>DEMOLIÇÃO DE CONCRETO ARMADO COM MARTELETE E CORTE OXIACETILENO</t>
  </si>
  <si>
    <t>DEMOLIÇÃO DE CONCRETO SIMPLES COM MARTELETE</t>
  </si>
  <si>
    <t>DEMOLIÇÃO MANUAL DE CONSTRUÇÕES PROVISÓRIAS DE MADEIRA - SEM REAPROVEITAMENTO</t>
  </si>
  <si>
    <t>DEMOLIÇÃO MANUAL DE CONSTRUÇÕES PROVISÓRIAS DE MADEIRA, SEM FECHAMENTO LATERAL E SEM PAVIMENTAÇÃO</t>
  </si>
  <si>
    <t>DEMOLIÇÃO MECÂNICA DE ALVENARIA, COM CARREGADEIRA DE PNEUS - SEM REAPROVEITAMENTO</t>
  </si>
  <si>
    <t>DEMOLIÇÃO MECÂNICA DE CONCRETO ARMADO, COM ESCAVADEIRA HIDRÁULICA COM MARTELO HIDRÁULICO - SEM REAPROVEITAMENTO</t>
  </si>
  <si>
    <t>DEMOLIÇÃO MECÂNICA DE CONSTRUÇÕES PROVISÓRIAS EM ALVENARIA COM ESCAVADEIRA HIDRÁULICA - SEM REAPROVEITAMENTO</t>
  </si>
  <si>
    <t>FRESAGEM DE PISO DE CONCRETO</t>
  </si>
  <si>
    <t>PERFURAÇÃO EM CONCRETO COM COROA DIAMANTADA - D = 100 MM</t>
  </si>
  <si>
    <t>PERFURAÇÃO EM CONCRETO COM COROA DIAMANTADA - D = 16 MM</t>
  </si>
  <si>
    <t>PERFURAÇÃO EM CONCRETO COM COROA DIAMANTADA - D = 20 MM</t>
  </si>
  <si>
    <t>PERFURAÇÃO EM CONCRETO COM COROA DIAMANTADA - D = 25 MM</t>
  </si>
  <si>
    <t>PERFURAÇÃO EM CONCRETO COM COROA DIAMANTADA - D = 32 MM</t>
  </si>
  <si>
    <t>PERFURAÇÃO EM CONCRETO COM COROA DIAMANTADA - D = 38 MM</t>
  </si>
  <si>
    <t>PERFURAÇÃO EM CONCRETO COM COROA DIAMANTADA - D = 44 MM</t>
  </si>
  <si>
    <t>PERFURAÇÃO EM CONCRETO COM COROA DIAMANTADA - D = 50 MM</t>
  </si>
  <si>
    <t>PERFURAÇÃO EM CONCRETO COM COROA DIAMANTADA - D = 63 MM</t>
  </si>
  <si>
    <t>PERFURAÇÃO EM CONCRETO COM COROA DIAMANTADA - D = 75 MM</t>
  </si>
  <si>
    <t>PERFURAÇÃO EM CONCRETO COM MARTELETE ELÉTRICO - D = 10 MM</t>
  </si>
  <si>
    <t>PERFURAÇÃO EM CONCRETO COM MARTELETE ELÉTRICO - D = 13,0 MM</t>
  </si>
  <si>
    <t>PERFURAÇÃO EM CONCRETO COM MARTELETE ELÉTRICO - D = 14 MM</t>
  </si>
  <si>
    <t>PREPARO E REGULARIZAÇÃO DE TERRENO EM DESNÍVEL</t>
  </si>
  <si>
    <t>RASPAGEM E LIMPEZA DE TERRENO PLANO</t>
  </si>
  <si>
    <t>REMOÇÃO DE CERCA COM MOURÕES DE CONCRETO</t>
  </si>
  <si>
    <t>REMOÇÃO DE PAINEL PUBLICITÁRIO, TIPO OUTDOOR, COM ESTRUTURA E SUPORTES EM MADEIRA</t>
  </si>
  <si>
    <t>REMOÇÃO DE PARALELEPÍPEDOS</t>
  </si>
  <si>
    <t>REMOÇÃO DE TUBOS DE CONCRETO COM DIÂMETRO DE 0,40 M A 1,00 M EM VALAS E BUEIROS</t>
  </si>
  <si>
    <t>REMOÇÃO DE TUBOS DE CONCRETO COM DIÂMETRO DE 1,20 M A 1,50 M EM VALAS E BUEIROS</t>
  </si>
  <si>
    <t>DERROCAGEM SUBAQUÁTICA DE MATERIAL DE 3ª CATEGORIA - CARGA E LIMPEZA - PLATAFORMA COM CLAMSHELL - FLUTUANTE E BATELÃO REBOCADO DE 100 T MONTADO NA OBRA - DMT ATÉ 200 M</t>
  </si>
  <si>
    <t>DERROCAGEM SUBAQUÁTICA DE MATERIAL DE 3ª CATEGORIA - CARGA E LIMPEZA - PLATAFORMA COM CLAMSHELL - FLUTUANTE E BATELÃO REBOCADO DE 100 T MONTADO NA OBRA - DMT DE 1.000 A 1200 M</t>
  </si>
  <si>
    <t>DERROCAGEM SUBAQUÁTICA DE MATERIAL DE 3ª CATEGORIA - CARGA E LIMPEZA - PLATAFORMA COM CLAMSHELL - FLUTUANTE E BATELÃO REBOCADO DE 100 T MONTADO NA OBRA - DMT DE 1.200 A 1.400 M</t>
  </si>
  <si>
    <t>DERROCAGEM SUBAQUÁTICA DE MATERIAL DE 3ª CATEGORIA - CARGA E LIMPEZA - PLATAFORMA COM CLAMSHELL - FLUTUANTE E BATELÃO REBOCADO DE 100 T MONTADO NA OBRA - DMT DE 1.400 A 1.600 M</t>
  </si>
  <si>
    <t>DERROCAGEM SUBAQUÁTICA DE MATERIAL DE 3ª CATEGORIA - CARGA E LIMPEZA - PLATAFORMA COM CLAMSHELL - FLUTUANTE E BATELÃO REBOCADO DE 100 T MONTADO NA OBRA - DMT DE 1.600 A 1.800 M</t>
  </si>
  <si>
    <t>DERROCAGEM SUBAQUÁTICA DE MATERIAL DE 3ª CATEGORIA - CARGA E LIMPEZA - PLATAFORMA COM CLAMSHELL - FLUTUANTE E BATELÃO REBOCADO DE 100 T MONTADO NA OBRA - DMT DE 1.800 A 2.000 M</t>
  </si>
  <si>
    <t>DERROCAGEM SUBAQUÁTICA DE MATERIAL DE 3ª CATEGORIA - CARGA E LIMPEZA - PLATAFORMA COM CLAMSHELL - FLUTUANTE E BATELÃO REBOCADO DE 100 T MONTADO NA OBRA - DMT DE 2.000 A 2.500 M</t>
  </si>
  <si>
    <t>DERROCAGEM SUBAQUÁTICA DE MATERIAL DE 3ª CATEGORIA - CARGA E LIMPEZA - PLATAFORMA COM CLAMSHELL - FLUTUANTE E BATELÃO REBOCADO DE 100 T MONTADO NA OBRA - DMT DE 2.500 A 3.000 M</t>
  </si>
  <si>
    <t>DERROCAGEM SUBAQUÁTICA DE MATERIAL DE 3ª CATEGORIA - CARGA E LIMPEZA - PLATAFORMA COM CLAMSHELL - FLUTUANTE E BATELÃO REBOCADO DE 100 T MONTADO NA OBRA - DMT DE 200 A 400 M</t>
  </si>
  <si>
    <t>DERROCAGEM SUBAQUÁTICA DE MATERIAL DE 3ª CATEGORIA - CARGA E LIMPEZA - PLATAFORMA COM CLAMSHELL - FLUTUANTE E BATELÃO REBOCADO DE 100 T MONTADO NA OBRA - DMT DE 3.000 M</t>
  </si>
  <si>
    <t>DERROCAGEM SUBAQUÁTICA DE MATERIAL DE 3ª CATEGORIA - CARGA E LIMPEZA - PLATAFORMA COM CLAMSHELL - FLUTUANTE E BATELÃO REBOCADO DE 100 T MONTADO NA OBRA - DMT DE 400 A 600 M</t>
  </si>
  <si>
    <t>DERROCAGEM SUBAQUÁTICA DE MATERIAL DE 3ª CATEGORIA - CARGA E LIMPEZA - PLATAFORMA COM CLAMSHELL - FLUTUANTE E BATELÃO REBOCADO DE 100 T MONTADO NA OBRA - DMT DE 600 A 800 M</t>
  </si>
  <si>
    <t>DERROCAGEM SUBAQUÁTICA DE MATERIAL DE 3ª CATEGORIA - CARGA E LIMPEZA - PLATAFORMA COM CLAMSHELL - FLUTUANTE E BATELÃO REBOCADO DE 100 T MONTADO NA OBRA - DMT DE 800 A 1.000 M</t>
  </si>
  <si>
    <t>DERROCAGEM SUBAQUÁTICA DE MATERIAL DE 3ª CATEGORIA - CARGA E LIMPEZA - PLATAFORMA COM CLAMSHELL - FLUTUANTE MONTADO NA OBRA - SEM TRANSPORTE</t>
  </si>
  <si>
    <t>DERROCAGEM SUBAQUÁTICA DE MATERIAL DE 3ª CATEGORIA - CARGA E LIMPEZA - PLATAFORMA FLUTUANTE COM CLAMSHELL - SEM TRANSPORTE</t>
  </si>
  <si>
    <t>DERROCAGEM SUBAQUÁTICA DE MATERIAL DE 3ª CATEGORIA - CARGA E LIMPEZA - PLATAFORMA FLUTUANTE COM CLAMSHELL E BATELÃO REBOCADO DE 100 T - DMT ATÉ 200 M</t>
  </si>
  <si>
    <t>DERROCAGEM SUBAQUÁTICA DE MATERIAL DE 3ª CATEGORIA - CARGA E LIMPEZA - PLATAFORMA FLUTUANTE COM CLAMSHELL E BATELÃO REBOCADO DE 100 T - DMT DE 1.000 A 1.200 M</t>
  </si>
  <si>
    <t>DERROCAGEM SUBAQUÁTICA DE MATERIAL DE 3ª CATEGORIA - CARGA E LIMPEZA - PLATAFORMA FLUTUANTE COM CLAMSHELL E BATELÃO REBOCADO DE 100 T - DMT DE 1.200 A 1.400 M</t>
  </si>
  <si>
    <t>DERROCAGEM SUBAQUÁTICA DE MATERIAL DE 3ª CATEGORIA - CARGA E LIMPEZA - PLATAFORMA FLUTUANTE COM CLAMSHELL E BATELÃO REBOCADO DE 100 T - DMT DE 1.400 A 1.600 M</t>
  </si>
  <si>
    <t>DERROCAGEM SUBAQUÁTICA DE MATERIAL DE 3ª CATEGORIA - CARGA E LIMPEZA - PLATAFORMA FLUTUANTE COM CLAMSHELL E BATELÃO REBOCADO DE 100 T - DMT DE 1.600 A 1.800 M</t>
  </si>
  <si>
    <t>DERROCAGEM SUBAQUÁTICA DE MATERIAL DE 3ª CATEGORIA - CARGA E LIMPEZA - PLATAFORMA FLUTUANTE COM CLAMSHELL E BATELÃO REBOCADO DE 100 T - DMT DE 1.800 A 2.000 M</t>
  </si>
  <si>
    <t>DERROCAGEM SUBAQUÁTICA DE MATERIAL DE 3ª CATEGORIA - CARGA E LIMPEZA - PLATAFORMA FLUTUANTE COM CLAMSHELL E BATELÃO REBOCADO DE 100 T - DMT DE 2.000 A 2.500 M</t>
  </si>
  <si>
    <t>DERROCAGEM SUBAQUÁTICA DE MATERIAL DE 3ª CATEGORIA - CARGA E LIMPEZA - PLATAFORMA FLUTUANTE COM CLAMSHELL E BATELÃO REBOCADO DE 100 T - DMT DE 2.500 A 3.000 M</t>
  </si>
  <si>
    <t>DERROCAGEM SUBAQUÁTICA DE MATERIAL DE 3ª CATEGORIA - CARGA E LIMPEZA - PLATAFORMA FLUTUANTE COM CLAMSHELL E BATELÃO REBOCADO DE 100 T - DMT DE 200 A 400 M</t>
  </si>
  <si>
    <t>DERROCAGEM SUBAQUÁTICA DE MATERIAL DE 3ª CATEGORIA - CARGA E LIMPEZA - PLATAFORMA FLUTUANTE COM CLAMSHELL E BATELÃO REBOCADO DE 100 T - DMT DE 3.000 M</t>
  </si>
  <si>
    <t>DERROCAGEM SUBAQUÁTICA DE MATERIAL DE 3ª CATEGORIA - CARGA E LIMPEZA - PLATAFORMA FLUTUANTE COM CLAMSHELL E BATELÃO REBOCADO DE 100 T - DMT DE 400 A 600 M</t>
  </si>
  <si>
    <t>DERROCAGEM SUBAQUÁTICA DE MATERIAL DE 3ª CATEGORIA - CARGA E LIMPEZA - PLATAFORMA FLUTUANTE COM CLAMSHELL E BATELÃO REBOCADO DE 100 T - DMT DE 600 A 800 M</t>
  </si>
  <si>
    <t>DERROCAGEM SUBAQUÁTICA DE MATERIAL DE 3ª CATEGORIA - CARGA E LIMPEZA - PLATAFORMA FLUTUANTE COM CLAMSHELL E BATELÃO REBOCADO DE 100 T - DMT DE 800 A 1.000 M</t>
  </si>
  <si>
    <t>DERROCAGEM SUBAQUÁTICA DE MATERIAL DE 3ª CATEGORIA - CARGA E LIMPEZA COM DRAGA BACKHOE DE 7 M³ - SEM TRANSPORTE</t>
  </si>
  <si>
    <t>DERROCAGEM SUBAQUÁTICA DE MATERIAL DE 3ª CATEGORIA - CARGA E LIMPEZA COM DRAGA BACKHOE DE 7 M³ - TRANSPORTE COM BATELÃO AUTOPROPELIDO DE 300 M³ - DMT ATÉ 200 M</t>
  </si>
  <si>
    <t>DERROCAGEM SUBAQUÁTICA DE MATERIAL DE 3ª CATEGORIA - CARGA E LIMPEZA COM DRAGA BACKHOE DE 7 M³ - TRANSPORTE COM BATELÃO AUTOPROPELIDO DE 300 M³ - DMT DE 1.000 A 1.200 M</t>
  </si>
  <si>
    <t>DERROCAGEM SUBAQUÁTICA DE MATERIAL DE 3ª CATEGORIA - CARGA E LIMPEZA COM DRAGA BACKHOE DE 7 M³ - TRANSPORTE COM BATELÃO AUTOPROPELIDO DE 300 M³ - DMT DE 1.200 A 1.400 M</t>
  </si>
  <si>
    <t>DERROCAGEM SUBAQUÁTICA DE MATERIAL DE 3ª CATEGORIA - CARGA E LIMPEZA COM DRAGA BACKHOE DE 7 M³ - TRANSPORTE COM BATELÃO AUTOPROPELIDO DE 300 M³ - DMT DE 1.400 A 1.600 M</t>
  </si>
  <si>
    <t>DERROCAGEM SUBAQUÁTICA DE MATERIAL DE 3ª CATEGORIA - CARGA E LIMPEZA COM DRAGA BACKHOE DE 7 M³ - TRANSPORTE COM BATELÃO AUTOPROPELIDO DE 300 M³ - DMT DE 1.600 A 1.800 M</t>
  </si>
  <si>
    <t>DERROCAGEM SUBAQUÁTICA DE MATERIAL DE 3ª CATEGORIA - CARGA E LIMPEZA COM DRAGA BACKHOE DE 7 M³ - TRANSPORTE COM BATELÃO AUTOPROPELIDO DE 300 M³ - DMT DE 1.800 A 2.000 M</t>
  </si>
  <si>
    <t>DERROCAGEM SUBAQUÁTICA DE MATERIAL DE 3ª CATEGORIA - CARGA E LIMPEZA COM DRAGA BACKHOE DE 7 M³ - TRANSPORTE COM BATELÃO AUTOPROPELIDO DE 300 M³ - DMT DE 2.000 A 2.500 M</t>
  </si>
  <si>
    <t>DERROCAGEM SUBAQUÁTICA DE MATERIAL DE 3ª CATEGORIA - CARGA E LIMPEZA COM DRAGA BACKHOE DE 7 M³ - TRANSPORTE COM BATELÃO AUTOPROPELIDO DE 300 M³ - DMT DE 2.500 A 3.000 M</t>
  </si>
  <si>
    <t>DERROCAGEM SUBAQUÁTICA DE MATERIAL DE 3ª CATEGORIA - CARGA E LIMPEZA COM DRAGA BACKHOE DE 7 M³ - TRANSPORTE COM BATELÃO AUTOPROPELIDO DE 300 M³ - DMT DE 200 A 400 M</t>
  </si>
  <si>
    <t>DERROCAGEM SUBAQUÁTICA DE MATERIAL DE 3ª CATEGORIA - CARGA E LIMPEZA COM DRAGA BACKHOE DE 7 M³ - TRANSPORTE COM BATELÃO AUTOPROPELIDO DE 300 M³ - DMT DE 3.000 M</t>
  </si>
  <si>
    <t>DERROCAGEM SUBAQUÁTICA DE MATERIAL DE 3ª CATEGORIA - CARGA E LIMPEZA COM DRAGA BACKHOE DE 7 M³ - TRANSPORTE COM BATELÃO AUTOPROPELIDO DE 300 M³ - DMT DE 400 A 600 M</t>
  </si>
  <si>
    <t>DERROCAGEM SUBAQUÁTICA DE MATERIAL DE 3ª CATEGORIA - CARGA E LIMPEZA COM DRAGA BACKHOE DE 7 M³ - TRANSPORTE COM BATELÃO AUTOPROPELIDO DE 300 M³ - DMT DE 600 A 800 M</t>
  </si>
  <si>
    <t>DERROCAGEM SUBAQUÁTICA DE MATERIAL DE 3ª CATEGORIA - CARGA E LIMPEZA COM DRAGA BACKHOE DE 7 M³ - TRANSPORTE COM BATELÃO AUTOPROPELIDO DE 300 M³ - DMT DE 800 A 1.000 M</t>
  </si>
  <si>
    <t>DERROCAGEM SUBAQUÁTICA DE MATERIAL DE 3ª CATEGORIA - MALHA DE 1,5 M² - PERFURAÇÃO E DETONAÇÃO - PLATAFORMA AUTOELEVATÓRIA COM TRÊS TORRES DE PERFURAÇÃO</t>
  </si>
  <si>
    <t>DERROCAGEM SUBAQUÁTICA DE MATERIAL DE 3ª CATEGORIA - MALHA DE 1,5 M² - PERFURAÇÃO E DETONAÇÃO - PLATAFORMA AUTOELEVATÓRIA MONTADA NA OBRA COM TRÊS TORRES DE PERFURAÇÃO</t>
  </si>
  <si>
    <t>DERROCAGEM SUBAQUÁTICA DE MATERIAL DE 3ª CATEGORIA - MALHA DE 1,5 M² - PERFURAÇÃO E DETONAÇÃO - PLATAFORMA FLUTUANTE COM DUAS TORRES DE PERFURAÇÃO</t>
  </si>
  <si>
    <t>DERROCAGEM SUBAQUÁTICA DE MATERIAL DE 3ª CATEGORIA - MALHA DE 1,5 M² - PERFURAÇÃO E DETONAÇÃO - PLATAFORMA FLUTUANTE COM TRÊS TORRES DE PERFURAÇÃO</t>
  </si>
  <si>
    <t>DERROCAGEM SUBAQUÁTICA DE MATERIAL DE 3ª CATEGORIA - MALHA DE 1,5 M² - PERFURAÇÃO E DETONAÇÃO - PLATAFORMA FLUTUANTE COM UMA TORRE DE PERFURAÇÃO</t>
  </si>
  <si>
    <t>DERROCAGEM SUBAQUÁTICA DE MATERIAL DE 3ª CATEGORIA - MALHA DE 1,5 M² - PERFURAÇÃO E DETONAÇÃO - PLATAFORMA MONTADA NA OBRA COM DUAS TORRES DE PERFURAÇÃO</t>
  </si>
  <si>
    <t>DERROCAGEM SUBAQUÁTICA DE MATERIAL DE 3ª CATEGORIA - MALHA DE 1,5 M² - PERFURAÇÃO E DETONAÇÃO - PLATAFORMA MONTADA NA OBRA COM TRÊS TORRES DE PERFURAÇÃO</t>
  </si>
  <si>
    <t>DERROCAGEM SUBAQUÁTICA DE MATERIAL DE 3ª CATEGORIA - MALHA DE 1,5 M² - PERFURAÇÃO E DETONAÇÃO - PLATAFORMA MONTADA NA OBRA COM UMA TORRE DE PERFURAÇÃO</t>
  </si>
  <si>
    <t>DERROCAGEM SUBAQUÁTICA DE MATERIAL DE 3ª CATEGORIA - MALHA DE 2,5 M² - PERFURAÇÃO E DETONAÇÃO - PLATAFORMA COM DUAS TORRES DE PERFURAÇÃO</t>
  </si>
  <si>
    <t>DERROCAGEM SUBAQUÁTICA DE MATERIAL DE 3ª CATEGORIA - MALHA DE 4,0 M² - PERFURAÇÃO E DETONAÇÃO - PLATAFORMA COM DUAS TORRES DE PERFURAÇÃO</t>
  </si>
  <si>
    <t>LEVANTAMENTO BATIMÉTRICO MONOFEIXE LONGITUDINAL</t>
  </si>
  <si>
    <t>LEVANTAMENTO BATIMÉTRICO MONOFEIXE TRANSVERSAL</t>
  </si>
  <si>
    <t>LEVANTAMENTO BATIMÉTRICO MULTIFEIXE</t>
  </si>
  <si>
    <t>LEVANTAMENTO HIDROMÉTRICO COM ADCP EM RIOS COM VELOCIDADE DE CORRENTE ACIMA DE 1,5 M/S</t>
  </si>
  <si>
    <t>LEVANTAMENTO HIDROMÉTRICO COM ADCP EM RIOS COM VELOCIDADE DE CORRENTE DE 0,5 A 1,0 M/S</t>
  </si>
  <si>
    <t>LEVANTAMENTO HIDROMÉTRICO COM ADCP EM RIOS COM VELOCIDADE DE CORRENTE DE 1,0 A 1,5 M/S</t>
  </si>
  <si>
    <t>DRAGAGEM DE AREIA FINA COM DRAGA DE SUCÇÃO E RECALQUE - BOMBA DE 1.350 KW E CORTADOR DE 170 KW - DISTÂNCIA DE RECALQUE DE 1.100 A 1.300 M</t>
  </si>
  <si>
    <t>DRAGAGEM DE AREIA FINA COM DRAGA DE SUCÇÃO E RECALQUE - BOMBA DE 1.350 KW E CORTADOR DE 170 KW - DISTÂNCIA DE RECALQUE DE 1.300 A 1.500 M</t>
  </si>
  <si>
    <t>DRAGAGEM DE AREIA FINA COM DRAGA DE SUCÇÃO E RECALQUE - BOMBA DE 1.350 KW E CORTADOR DE 170 KW - DISTÂNCIA DE RECALQUE DE 1.500 A 1.700 M</t>
  </si>
  <si>
    <t>DRAGAGEM DE AREIA FINA COM DRAGA DE SUCÇÃO E RECALQUE - BOMBA DE 1.350 KW E CORTADOR DE 170 KW - DISTÂNCIA DE RECALQUE DE 1.700 A 1.900 M</t>
  </si>
  <si>
    <t>DRAGAGEM DE AREIA FINA COM DRAGA DE SUCÇÃO E RECALQUE - BOMBA DE 1.350 KW E CORTADOR DE 170 KW - DISTÂNCIA DE RECALQUE DE 1.900 A 2.100 M</t>
  </si>
  <si>
    <t>DRAGAGEM DE AREIA FINA COM DRAGA DE SUCÇÃO E RECALQUE - BOMBA DE 1.350 KW E CORTADOR DE 170 KW - DISTÂNCIA DE RECALQUE DE 10.100 A 10.300 M</t>
  </si>
  <si>
    <t>DRAGAGEM DE AREIA FINA COM DRAGA DE SUCÇÃO E RECALQUE - BOMBA DE 1.350 KW E CORTADOR DE 170 KW - DISTÂNCIA DE RECALQUE DE 10.300 A 10.500 M</t>
  </si>
  <si>
    <t>DRAGAGEM DE AREIA FINA COM DRAGA DE SUCÇÃO E RECALQUE - BOMBA DE 1.350 KW E CORTADOR DE 170 KW - DISTÂNCIA DE RECALQUE DE 10.500 A 10.700 M</t>
  </si>
  <si>
    <t>DRAGAGEM DE AREIA FINA COM DRAGA DE SUCÇÃO E RECALQUE - BOMBA DE 1.350 KW E CORTADOR DE 170 KW - DISTÂNCIA DE RECALQUE DE 10.700 A 10.900 M</t>
  </si>
  <si>
    <t>DRAGAGEM DE AREIA FINA COM DRAGA DE SUCÇÃO E RECALQUE - BOMBA DE 1.350 KW E CORTADOR DE 170 KW - DISTÂNCIA DE RECALQUE DE 10.900 A 11.100 M</t>
  </si>
  <si>
    <t>DRAGAGEM DE AREIA FINA COM DRAGA DE SUCÇÃO E RECALQUE - BOMBA DE 1.350 KW E CORTADOR DE 170 KW - DISTÂNCIA DE RECALQUE DE 11.100 A 11.300 M</t>
  </si>
  <si>
    <t>DRAGAGEM DE AREIA FINA COM DRAGA DE SUCÇÃO E RECALQUE - BOMBA DE 1.350 KW E CORTADOR DE 170 KW - DISTÂNCIA DE RECALQUE DE 11.300 A 11.500 M</t>
  </si>
  <si>
    <t>DRAGAGEM DE AREIA FINA COM DRAGA DE SUCÇÃO E RECALQUE - BOMBA DE 1.350 KW E CORTADOR DE 170 KW - DISTÂNCIA DE RECALQUE DE 11.500 A 11.700 M</t>
  </si>
  <si>
    <t>DRAGAGEM DE AREIA FINA COM DRAGA DE SUCÇÃO E RECALQUE - BOMBA DE 1.350 KW E CORTADOR DE 170 KW - DISTÂNCIA DE RECALQUE DE 11.700 A 11.900 M</t>
  </si>
  <si>
    <t>DRAGAGEM DE AREIA FINA COM DRAGA DE SUCÇÃO E RECALQUE - BOMBA DE 1.350 KW E CORTADOR DE 170 KW - DISTÂNCIA DE RECALQUE DE 11.900 A 12.100 M</t>
  </si>
  <si>
    <t>DRAGAGEM DE AREIA FINA COM DRAGA DE SUCÇÃO E RECALQUE - BOMBA DE 1.350 KW E CORTADOR DE 170 KW - DISTÂNCIA DE RECALQUE DE 2.100 A 2.300 M</t>
  </si>
  <si>
    <t>DRAGAGEM DE AREIA FINA COM DRAGA DE SUCÇÃO E RECALQUE - BOMBA DE 1.350 KW E CORTADOR DE 170 KW - DISTÂNCIA DE RECALQUE DE 2.300 A 2.500 M</t>
  </si>
  <si>
    <t>DRAGAGEM DE AREIA FINA COM DRAGA DE SUCÇÃO E RECALQUE - BOMBA DE 1.350 KW E CORTADOR DE 170 KW - DISTÂNCIA DE RECALQUE DE 2.500 A 2.700 M</t>
  </si>
  <si>
    <t>DRAGAGEM DE AREIA FINA COM DRAGA DE SUCÇÃO E RECALQUE - BOMBA DE 1.350 KW E CORTADOR DE 170 KW - DISTÂNCIA DE RECALQUE DE 2.700 A 2.900 M</t>
  </si>
  <si>
    <t>DRAGAGEM DE AREIA FINA COM DRAGA DE SUCÇÃO E RECALQUE - BOMBA DE 1.350 KW E CORTADOR DE 170 KW - DISTÂNCIA DE RECALQUE DE 2.900 A 3.100 M</t>
  </si>
  <si>
    <t>DRAGAGEM DE AREIA FINA COM DRAGA DE SUCÇÃO E RECALQUE - BOMBA DE 1.350 KW E CORTADOR DE 170 KW - DISTÂNCIA DE RECALQUE DE 3.100 A 3.300 M</t>
  </si>
  <si>
    <t>DRAGAGEM DE AREIA FINA COM DRAGA DE SUCÇÃO E RECALQUE - BOMBA DE 1.350 KW E CORTADOR DE 170 KW - DISTÂNCIA DE RECALQUE DE 3.300 A 3.500 M</t>
  </si>
  <si>
    <t>DRAGAGEM DE AREIA FINA COM DRAGA DE SUCÇÃO E RECALQUE - BOMBA DE 1.350 KW E CORTADOR DE 170 KW - DISTÂNCIA DE RECALQUE DE 3.500 A 3.700 M</t>
  </si>
  <si>
    <t>DRAGAGEM DE AREIA FINA COM DRAGA DE SUCÇÃO E RECALQUE - BOMBA DE 1.350 KW E CORTADOR DE 170 KW - DISTÂNCIA DE RECALQUE DE 3.700 A 3.900 M</t>
  </si>
  <si>
    <t>DRAGAGEM DE AREIA FINA COM DRAGA DE SUCÇÃO E RECALQUE - BOMBA DE 1.350 KW E CORTADOR DE 170 KW - DISTÂNCIA DE RECALQUE DE 3.900 A 4.100 M</t>
  </si>
  <si>
    <t>DRAGAGEM DE AREIA FINA COM DRAGA DE SUCÇÃO E RECALQUE - BOMBA DE 1.350 KW E CORTADOR DE 170 KW - DISTÂNCIA DE RECALQUE DE 4.100 A 4.300 M</t>
  </si>
  <si>
    <t>DRAGAGEM DE AREIA FINA COM DRAGA DE SUCÇÃO E RECALQUE - BOMBA DE 1.350 KW E CORTADOR DE 170 KW - DISTÂNCIA DE RECALQUE DE 4.300 A 4.500 M</t>
  </si>
  <si>
    <t>DRAGAGEM DE AREIA FINA COM DRAGA DE SUCÇÃO E RECALQUE - BOMBA DE 1.350 KW E CORTADOR DE 170 KW - DISTÂNCIA DE RECALQUE DE 4.500 A 4.700 M</t>
  </si>
  <si>
    <t>DRAGAGEM DE AREIA FINA COM DRAGA DE SUCÇÃO E RECALQUE - BOMBA DE 1.350 KW E CORTADOR DE 170 KW - DISTÂNCIA DE RECALQUE DE 4.700 A 4.900 M</t>
  </si>
  <si>
    <t>DRAGAGEM DE AREIA FINA COM DRAGA DE SUCÇÃO E RECALQUE - BOMBA DE 1.350 KW E CORTADOR DE 170 KW - DISTÂNCIA DE RECALQUE DE 4.900 A 5.100 M</t>
  </si>
  <si>
    <t>DRAGAGEM DE AREIA FINA COM DRAGA DE SUCÇÃO E RECALQUE - BOMBA DE 1.350 KW E CORTADOR DE 170 KW - DISTÂNCIA DE RECALQUE DE 5.100 A 5.300 M</t>
  </si>
  <si>
    <t>DRAGAGEM DE AREIA FINA COM DRAGA DE SUCÇÃO E RECALQUE - BOMBA DE 1.350 KW E CORTADOR DE 170 KW - DISTÂNCIA DE RECALQUE DE 5.300 A 5.500 M</t>
  </si>
  <si>
    <t>DRAGAGEM DE AREIA FINA COM DRAGA DE SUCÇÃO E RECALQUE - BOMBA DE 1.350 KW E CORTADOR DE 170 KW - DISTÂNCIA DE RECALQUE DE 5.500 A 5.700 M</t>
  </si>
  <si>
    <t>DRAGAGEM DE AREIA FINA COM DRAGA DE SUCÇÃO E RECALQUE - BOMBA DE 1.350 KW E CORTADOR DE 170 KW - DISTÂNCIA DE RECALQUE DE 5.700 A 5.900 M</t>
  </si>
  <si>
    <t>DRAGAGEM DE AREIA FINA COM DRAGA DE SUCÇÃO E RECALQUE - BOMBA DE 1.350 KW E CORTADOR DE 170 KW - DISTÂNCIA DE RECALQUE DE 5.900 A 6.100 M</t>
  </si>
  <si>
    <t>DRAGAGEM DE AREIA FINA COM DRAGA DE SUCÇÃO E RECALQUE - BOMBA DE 1.350 KW E CORTADOR DE 170 KW - DISTÂNCIA DE RECALQUE DE 500 A 700 M</t>
  </si>
  <si>
    <t>DRAGAGEM DE AREIA FINA COM DRAGA DE SUCÇÃO E RECALQUE - BOMBA DE 1.350 KW E CORTADOR DE 170 KW - DISTÂNCIA DE RECALQUE DE 6.100 A 6.300 M</t>
  </si>
  <si>
    <t>DRAGAGEM DE AREIA FINA COM DRAGA DE SUCÇÃO E RECALQUE - BOMBA DE 1.350 KW E CORTADOR DE 170 KW - DISTÂNCIA DE RECALQUE DE 6.300 A 6.500 M</t>
  </si>
  <si>
    <t>DRAGAGEM DE AREIA FINA COM DRAGA DE SUCÇÃO E RECALQUE - BOMBA DE 1.350 KW E CORTADOR DE 170 KW - DISTÂNCIA DE RECALQUE DE 6.500 A 6.700 M</t>
  </si>
  <si>
    <t>DRAGAGEM DE AREIA FINA COM DRAGA DE SUCÇÃO E RECALQUE - BOMBA DE 1.350 KW E CORTADOR DE 170 KW - DISTÂNCIA DE RECALQUE DE 6.700 A 6.900 M</t>
  </si>
  <si>
    <t>DRAGAGEM DE AREIA FINA COM DRAGA DE SUCÇÃO E RECALQUE - BOMBA DE 1.350 KW E CORTADOR DE 170 KW - DISTÂNCIA DE RECALQUE DE 6.900 A 7.100 M</t>
  </si>
  <si>
    <t>DRAGAGEM DE AREIA FINA COM DRAGA DE SUCÇÃO E RECALQUE - BOMBA DE 1.350 KW E CORTADOR DE 170 KW - DISTÂNCIA DE RECALQUE DE 7.100 A 7.300 M</t>
  </si>
  <si>
    <t>DRAGAGEM DE AREIA FINA COM DRAGA DE SUCÇÃO E RECALQUE - BOMBA DE 1.350 KW E CORTADOR DE 170 KW - DISTÂNCIA DE RECALQUE DE 7.300 A 7.500 M</t>
  </si>
  <si>
    <t>DRAGAGEM DE AREIA FINA COM DRAGA DE SUCÇÃO E RECALQUE - BOMBA DE 1.350 KW E CORTADOR DE 170 KW - DISTÂNCIA DE RECALQUE DE 7.500 A 7.700 M</t>
  </si>
  <si>
    <t>DRAGAGEM DE AREIA FINA COM DRAGA DE SUCÇÃO E RECALQUE - BOMBA DE 1.350 KW E CORTADOR DE 170 KW - DISTÂNCIA DE RECALQUE DE 7.700 A 7.900 M</t>
  </si>
  <si>
    <t>DRAGAGEM DE AREIA FINA COM DRAGA DE SUCÇÃO E RECALQUE - BOMBA DE 1.350 KW E CORTADOR DE 170 KW - DISTÂNCIA DE RECALQUE DE 7.900 A 8.100 M</t>
  </si>
  <si>
    <t>DRAGAGEM DE AREIA FINA COM DRAGA DE SUCÇÃO E RECALQUE - BOMBA DE 1.350 KW E CORTADOR DE 170 KW - DISTÂNCIA DE RECALQUE DE 700 A 900 M</t>
  </si>
  <si>
    <t>DRAGAGEM DE AREIA FINA COM DRAGA DE SUCÇÃO E RECALQUE - BOMBA DE 1.350 KW E CORTADOR DE 170 KW - DISTÂNCIA DE RECALQUE DE 8.100 A 8.300 M</t>
  </si>
  <si>
    <t>DRAGAGEM DE AREIA FINA COM DRAGA DE SUCÇÃO E RECALQUE - BOMBA DE 1.350 KW E CORTADOR DE 170 KW - DISTÂNCIA DE RECALQUE DE 8.300 A 8.500 M</t>
  </si>
  <si>
    <t>DRAGAGEM DE AREIA FINA COM DRAGA DE SUCÇÃO E RECALQUE - BOMBA DE 1.350 KW E CORTADOR DE 170 KW - DISTÂNCIA DE RECALQUE DE 8.500 A 8.700 M</t>
  </si>
  <si>
    <t>DRAGAGEM DE AREIA FINA COM DRAGA DE SUCÇÃO E RECALQUE - BOMBA DE 1.350 KW E CORTADOR DE 170 KW - DISTÂNCIA DE RECALQUE DE 8.700 A 8.900 M</t>
  </si>
  <si>
    <t>DRAGAGEM DE AREIA FINA COM DRAGA DE SUCÇÃO E RECALQUE - BOMBA DE 1.350 KW E CORTADOR DE 170 KW - DISTÂNCIA DE RECALQUE DE 8.900 A 9.100 M</t>
  </si>
  <si>
    <t>DRAGAGEM DE AREIA FINA COM DRAGA DE SUCÇÃO E RECALQUE - BOMBA DE 1.350 KW E CORTADOR DE 170 KW - DISTÂNCIA DE RECALQUE DE 9.100 A 9.300 M</t>
  </si>
  <si>
    <t>DRAGAGEM DE AREIA FINA COM DRAGA DE SUCÇÃO E RECALQUE - BOMBA DE 1.350 KW E CORTADOR DE 170 KW - DISTÂNCIA DE RECALQUE DE 9.300 A 9.500 M</t>
  </si>
  <si>
    <t>DRAGAGEM DE AREIA FINA COM DRAGA DE SUCÇÃO E RECALQUE - BOMBA DE 1.350 KW E CORTADOR DE 170 KW - DISTÂNCIA DE RECALQUE DE 9.500 A 9.700 M</t>
  </si>
  <si>
    <t>DRAGAGEM DE AREIA FINA COM DRAGA DE SUCÇÃO E RECALQUE - BOMBA DE 1.350 KW E CORTADOR DE 170 KW - DISTÂNCIA DE RECALQUE DE 9.700 A 9.900 M</t>
  </si>
  <si>
    <t>DRAGAGEM DE AREIA FINA COM DRAGA DE SUCÇÃO E RECALQUE - BOMBA DE 1.350 KW E CORTADOR DE 170 KW - DISTÂNCIA DE RECALQUE DE 9.900 A 10.100 M</t>
  </si>
  <si>
    <t>DRAGAGEM DE AREIA FINA COM DRAGA DE SUCÇÃO E RECALQUE - BOMBA DE 1.350 KW E CORTADOR DE 170 KW - DISTÂNCIA DE RECALQUE DE 900 A 1.100 M</t>
  </si>
  <si>
    <t>DRAGAGEM DE AREIA FINA COM DRAGA DE SUCÇÃO E RECALQUE - BOMBA DE 1.350 KW E CORTADOR DE 170 KW - DISTÂNCIA DE RECALQUE DE ATÉ 500 M</t>
  </si>
  <si>
    <t>DRAGAGEM DE AREIA FINA COM DRAGA DE SUCÇÃO E RECALQUE - BOMBA DE 294 KW E CORTADOR DE 30 KW - DISTÂNCIA DE RECALQUE DE 1.100 A 1.300 M</t>
  </si>
  <si>
    <t>DRAGAGEM DE AREIA FINA COM DRAGA DE SUCÇÃO E RECALQUE - BOMBA DE 294 KW E CORTADOR DE 30 KW - DISTÂNCIA DE RECALQUE DE 1.300 A 1.500 M</t>
  </si>
  <si>
    <t>DRAGAGEM DE AREIA FINA COM DRAGA DE SUCÇÃO E RECALQUE - BOMBA DE 294 KW E CORTADOR DE 30 KW - DISTÂNCIA DE RECALQUE DE 1.500 A 1.700 M</t>
  </si>
  <si>
    <t>DRAGAGEM DE AREIA FINA COM DRAGA DE SUCÇÃO E RECALQUE - BOMBA DE 294 KW E CORTADOR DE 30 KW - DISTÂNCIA DE RECALQUE DE 1.700 A 1.900 M</t>
  </si>
  <si>
    <t>DRAGAGEM DE AREIA FINA COM DRAGA DE SUCÇÃO E RECALQUE - BOMBA DE 294 KW E CORTADOR DE 30 KW - DISTÂNCIA DE RECALQUE DE 1.900 A 2.100 M</t>
  </si>
  <si>
    <t>DRAGAGEM DE AREIA FINA COM DRAGA DE SUCÇÃO E RECALQUE - BOMBA DE 294 KW E CORTADOR DE 30 KW - DISTÂNCIA DE RECALQUE DE 2.100 A 2.300 M</t>
  </si>
  <si>
    <t>DRAGAGEM DE AREIA FINA COM DRAGA DE SUCÇÃO E RECALQUE - BOMBA DE 294 KW E CORTADOR DE 30 KW - DISTÂNCIA DE RECALQUE DE 2.300 A 2.500 M</t>
  </si>
  <si>
    <t>DRAGAGEM DE AREIA FINA COM DRAGA DE SUCÇÃO E RECALQUE - BOMBA DE 294 KW E CORTADOR DE 30 KW - DISTÂNCIA DE RECALQUE DE 2.500 A 2.700 M</t>
  </si>
  <si>
    <t>DRAGAGEM DE AREIA FINA COM DRAGA DE SUCÇÃO E RECALQUE - BOMBA DE 294 KW E CORTADOR DE 30 KW - DISTÂNCIA DE RECALQUE DE 2.700 A 2.900 M</t>
  </si>
  <si>
    <t>DRAGAGEM DE AREIA FINA COM DRAGA DE SUCÇÃO E RECALQUE - BOMBA DE 294 KW E CORTADOR DE 30 KW - DISTÂNCIA DE RECALQUE DE 2.900 A 3.100 M</t>
  </si>
  <si>
    <t>DRAGAGEM DE AREIA FINA COM DRAGA DE SUCÇÃO E RECALQUE - BOMBA DE 294 KW E CORTADOR DE 30 KW - DISTÂNCIA DE RECALQUE DE 3.100 A 3.300 M</t>
  </si>
  <si>
    <t>DRAGAGEM DE AREIA FINA COM DRAGA DE SUCÇÃO E RECALQUE - BOMBA DE 294 KW E CORTADOR DE 30 KW - DISTÂNCIA DE RECALQUE DE 3.300 A 3.500 M</t>
  </si>
  <si>
    <t>DRAGAGEM DE AREIA FINA COM DRAGA DE SUCÇÃO E RECALQUE - BOMBA DE 294 KW E CORTADOR DE 30 KW - DISTÂNCIA DE RECALQUE DE 3.500 A 3.700 M</t>
  </si>
  <si>
    <t>DRAGAGEM DE AREIA FINA COM DRAGA DE SUCÇÃO E RECALQUE - BOMBA DE 294 KW E CORTADOR DE 30 KW - DISTÂNCIA DE RECALQUE DE 3.700 A 3.900 M</t>
  </si>
  <si>
    <t>DRAGAGEM DE AREIA FINA COM DRAGA DE SUCÇÃO E RECALQUE - BOMBA DE 294 KW E CORTADOR DE 30 KW - DISTÂNCIA DE RECALQUE DE 3.900 A 4.100 M</t>
  </si>
  <si>
    <t>DRAGAGEM DE AREIA FINA COM DRAGA DE SUCÇÃO E RECALQUE - BOMBA DE 294 KW E CORTADOR DE 30 KW - DISTÂNCIA DE RECALQUE DE 500 A 700 M</t>
  </si>
  <si>
    <t>DRAGAGEM DE AREIA FINA COM DRAGA DE SUCÇÃO E RECALQUE - BOMBA DE 294 KW E CORTADOR DE 30 KW - DISTÂNCIA DE RECALQUE DE 700 A 900 M</t>
  </si>
  <si>
    <t>DRAGAGEM DE AREIA FINA COM DRAGA DE SUCÇÃO E RECALQUE - BOMBA DE 294 KW E CORTADOR DE 30 KW - DISTÂNCIA DE RECALQUE DE 900 A 1.100 M</t>
  </si>
  <si>
    <t>DRAGAGEM DE AREIA FINA COM DRAGA DE SUCÇÃO E RECALQUE - BOMBA DE 294 KW E CORTADOR DE 30 KW - DISTÂNCIA DE RECALQUE DE ATÉ 500 M</t>
  </si>
  <si>
    <t>DRAGAGEM DE AREIA FINA COM DRAGA DE SUCÇÃO E RECALQUE - BOMBA DE 483 KW E CORTADOR DE 55 KW - DISTÂNCIA DE RECALQUE DE 1.100 A 1.300 M</t>
  </si>
  <si>
    <t>DRAGAGEM DE AREIA FINA COM DRAGA DE SUCÇÃO E RECALQUE - BOMBA DE 483 KW E CORTADOR DE 55 KW - DISTÂNCIA DE RECALQUE DE 1.300 A 1.500 M</t>
  </si>
  <si>
    <t>DRAGAGEM DE AREIA FINA COM DRAGA DE SUCÇÃO E RECALQUE - BOMBA DE 483 KW E CORTADOR DE 55 KW - DISTÂNCIA DE RECALQUE DE 1.500 A 1.700 M</t>
  </si>
  <si>
    <t>DRAGAGEM DE AREIA FINA COM DRAGA DE SUCÇÃO E RECALQUE - BOMBA DE 483 KW E CORTADOR DE 55 KW - DISTÂNCIA DE RECALQUE DE 1.700 A 1.900 M</t>
  </si>
  <si>
    <t>DRAGAGEM DE AREIA FINA COM DRAGA DE SUCÇÃO E RECALQUE - BOMBA DE 483 KW E CORTADOR DE 55 KW - DISTÂNCIA DE RECALQUE DE 1.900 A 2.100 M</t>
  </si>
  <si>
    <t>DRAGAGEM DE AREIA FINA COM DRAGA DE SUCÇÃO E RECALQUE - BOMBA DE 483 KW E CORTADOR DE 55 KW - DISTÂNCIA DE RECALQUE DE 2.100 A 2.300 M</t>
  </si>
  <si>
    <t>DRAGAGEM DE AREIA FINA COM DRAGA DE SUCÇÃO E RECALQUE - BOMBA DE 483 KW E CORTADOR DE 55 KW - DISTÂNCIA DE RECALQUE DE 2.300 A 2.500 M</t>
  </si>
  <si>
    <t>DRAGAGEM DE AREIA FINA COM DRAGA DE SUCÇÃO E RECALQUE - BOMBA DE 483 KW E CORTADOR DE 55 KW - DISTÂNCIA DE RECALQUE DE 2.500 A 2.700 M</t>
  </si>
  <si>
    <t>DRAGAGEM DE AREIA FINA COM DRAGA DE SUCÇÃO E RECALQUE - BOMBA DE 483 KW E CORTADOR DE 55 KW - DISTÂNCIA DE RECALQUE DE 2.700 A 2.900 M</t>
  </si>
  <si>
    <t>DRAGAGEM DE AREIA FINA COM DRAGA DE SUCÇÃO E RECALQUE - BOMBA DE 483 KW E CORTADOR DE 55 KW - DISTÂNCIA DE RECALQUE DE 2.900 A 3.100 M</t>
  </si>
  <si>
    <t>DRAGAGEM DE AREIA FINA COM DRAGA DE SUCÇÃO E RECALQUE - BOMBA DE 483 KW E CORTADOR DE 55 KW - DISTÂNCIA DE RECALQUE DE 3.100 A 3.300 M</t>
  </si>
  <si>
    <t>DRAGAGEM DE AREIA FINA COM DRAGA DE SUCÇÃO E RECALQUE - BOMBA DE 483 KW E CORTADOR DE 55 KW - DISTÂNCIA DE RECALQUE DE 3.300 A 3.500 M</t>
  </si>
  <si>
    <t>DRAGAGEM DE AREIA FINA COM DRAGA DE SUCÇÃO E RECALQUE - BOMBA DE 483 KW E CORTADOR DE 55 KW - DISTÂNCIA DE RECALQUE DE 3.500 A 3.700 M</t>
  </si>
  <si>
    <t>DRAGAGEM DE AREIA FINA COM DRAGA DE SUCÇÃO E RECALQUE - BOMBA DE 483 KW E CORTADOR DE 55 KW - DISTÂNCIA DE RECALQUE DE 3.700 A 3.900 M</t>
  </si>
  <si>
    <t>DRAGAGEM DE AREIA FINA COM DRAGA DE SUCÇÃO E RECALQUE - BOMBA DE 483 KW E CORTADOR DE 55 KW - DISTÂNCIA DE RECALQUE DE 3.900 A 4.100 M</t>
  </si>
  <si>
    <t>DRAGAGEM DE AREIA FINA COM DRAGA DE SUCÇÃO E RECALQUE - BOMBA DE 483 KW E CORTADOR DE 55 KW - DISTÂNCIA DE RECALQUE DE 4.100 A 4.300 M</t>
  </si>
  <si>
    <t>DRAGAGEM DE AREIA FINA COM DRAGA DE SUCÇÃO E RECALQUE - BOMBA DE 483 KW E CORTADOR DE 55 KW - DISTÂNCIA DE RECALQUE DE 4.300 A 4.500 M</t>
  </si>
  <si>
    <t>DRAGAGEM DE AREIA FINA COM DRAGA DE SUCÇÃO E RECALQUE - BOMBA DE 483 KW E CORTADOR DE 55 KW - DISTÂNCIA DE RECALQUE DE 4.500 A 4.700 M</t>
  </si>
  <si>
    <t>DRAGAGEM DE AREIA FINA COM DRAGA DE SUCÇÃO E RECALQUE - BOMBA DE 483 KW E CORTADOR DE 55 KW - DISTÂNCIA DE RECALQUE DE 4.700 A 4.900 M</t>
  </si>
  <si>
    <t>DRAGAGEM DE AREIA FINA COM DRAGA DE SUCÇÃO E RECALQUE - BOMBA DE 483 KW E CORTADOR DE 55 KW - DISTÂNCIA DE RECALQUE DE 4.900 A 5.100 M</t>
  </si>
  <si>
    <t>DRAGAGEM DE AREIA FINA COM DRAGA DE SUCÇÃO E RECALQUE - BOMBA DE 483 KW E CORTADOR DE 55 KW - DISTÂNCIA DE RECALQUE DE 5.100 A 5.300 M</t>
  </si>
  <si>
    <t>DRAGAGEM DE AREIA FINA COM DRAGA DE SUCÇÃO E RECALQUE - BOMBA DE 483 KW E CORTADOR DE 55 KW - DISTÂNCIA DE RECALQUE DE 5.300 A 5.500 M</t>
  </si>
  <si>
    <t>DRAGAGEM DE AREIA FINA COM DRAGA DE SUCÇÃO E RECALQUE - BOMBA DE 483 KW E CORTADOR DE 55 KW - DISTÂNCIA DE RECALQUE DE 5.500 A 5.700 M</t>
  </si>
  <si>
    <t>DRAGAGEM DE AREIA FINA COM DRAGA DE SUCÇÃO E RECALQUE - BOMBA DE 483 KW E CORTADOR DE 55 KW - DISTÂNCIA DE RECALQUE DE 5.700 A 5.900 M</t>
  </si>
  <si>
    <t>DRAGAGEM DE AREIA FINA COM DRAGA DE SUCÇÃO E RECALQUE - BOMBA DE 483 KW E CORTADOR DE 55 KW - DISTÂNCIA DE RECALQUE DE 5.900 A 6.100 M</t>
  </si>
  <si>
    <t>DRAGAGEM DE AREIA FINA COM DRAGA DE SUCÇÃO E RECALQUE - BOMBA DE 483 KW E CORTADOR DE 55 KW - DISTÂNCIA DE RECALQUE DE 500 A 700 M</t>
  </si>
  <si>
    <t>DRAGAGEM DE AREIA FINA COM DRAGA DE SUCÇÃO E RECALQUE - BOMBA DE 483 KW E CORTADOR DE 55 KW - DISTÂNCIA DE RECALQUE DE 6.100 A 6.300 M</t>
  </si>
  <si>
    <t>DRAGAGEM DE AREIA FINA COM DRAGA DE SUCÇÃO E RECALQUE - BOMBA DE 483 KW E CORTADOR DE 55 KW - DISTÂNCIA DE RECALQUE DE 6.300 A 6.500 M</t>
  </si>
  <si>
    <t>DRAGAGEM DE AREIA FINA COM DRAGA DE SUCÇÃO E RECALQUE - BOMBA DE 483 KW E CORTADOR DE 55 KW - DISTÂNCIA DE RECALQUE DE 6.500 A 6.700 M</t>
  </si>
  <si>
    <t>DRAGAGEM DE AREIA FINA COM DRAGA DE SUCÇÃO E RECALQUE - BOMBA DE 483 KW E CORTADOR DE 55 KW - DISTÂNCIA DE RECALQUE DE 6.700 A 6.900 M</t>
  </si>
  <si>
    <t>DRAGAGEM DE AREIA FINA COM DRAGA DE SUCÇÃO E RECALQUE - BOMBA DE 483 KW E CORTADOR DE 55 KW - DISTÂNCIA DE RECALQUE DE 6.900 A 7.100 M</t>
  </si>
  <si>
    <t>DRAGAGEM DE AREIA FINA COM DRAGA DE SUCÇÃO E RECALQUE - BOMBA DE 483 KW E CORTADOR DE 55 KW - DISTÂNCIA DE RECALQUE DE 7.100 A 7.300 M</t>
  </si>
  <si>
    <t>DRAGAGEM DE AREIA FINA COM DRAGA DE SUCÇÃO E RECALQUE - BOMBA DE 483 KW E CORTADOR DE 55 KW - DISTÂNCIA DE RECALQUE DE 7.300 A 7.500 M</t>
  </si>
  <si>
    <t>DRAGAGEM DE AREIA FINA COM DRAGA DE SUCÇÃO E RECALQUE - BOMBA DE 483 KW E CORTADOR DE 55 KW - DISTÂNCIA DE RECALQUE DE 7.500 A 7.700 M</t>
  </si>
  <si>
    <t>DRAGAGEM DE AREIA FINA COM DRAGA DE SUCÇÃO E RECALQUE - BOMBA DE 483 KW E CORTADOR DE 55 KW - DISTÂNCIA DE RECALQUE DE 7.700 A 7.900 M</t>
  </si>
  <si>
    <t>DRAGAGEM DE AREIA FINA COM DRAGA DE SUCÇÃO E RECALQUE - BOMBA DE 483 KW E CORTADOR DE 55 KW - DISTÂNCIA DE RECALQUE DE 700 A 900 M</t>
  </si>
  <si>
    <t>DRAGAGEM DE AREIA FINA COM DRAGA DE SUCÇÃO E RECALQUE - BOMBA DE 483 KW E CORTADOR DE 55 KW - DISTÂNCIA DE RECALQUE DE 900 A 1.100 M</t>
  </si>
  <si>
    <t>DRAGAGEM DE AREIA FINA COM DRAGA DE SUCÇÃO E RECALQUE - BOMBA DE 483 KW E CORTADOR DE 55 KW - DISTÂNCIA DE RECALQUE DE ATÉ 500 M</t>
  </si>
  <si>
    <t>DRAGAGEM DE AREIA FINA COM DRAGA DE SUCÇÃO E RECALQUE - BOMBA DE 746 KW E CORTADOR DE 110 KW - DISTÂNCIA DE RECALQUE DE 1.100 A 1.300 M</t>
  </si>
  <si>
    <t>DRAGAGEM DE AREIA FINA COM DRAGA DE SUCÇÃO E RECALQUE - BOMBA DE 746 KW E CORTADOR DE 110 KW - DISTÂNCIA DE RECALQUE DE 1.300 A 1.500 M</t>
  </si>
  <si>
    <t>DRAGAGEM DE AREIA FINA COM DRAGA DE SUCÇÃO E RECALQUE - BOMBA DE 746 KW E CORTADOR DE 110 KW - DISTÂNCIA DE RECALQUE DE 1.500 A 1.700 M</t>
  </si>
  <si>
    <t>DRAGAGEM DE AREIA FINA COM DRAGA DE SUCÇÃO E RECALQUE - BOMBA DE 746 KW E CORTADOR DE 110 KW - DISTÂNCIA DE RECALQUE DE 1.700 A 1.900 M</t>
  </si>
  <si>
    <t>DRAGAGEM DE AREIA FINA COM DRAGA DE SUCÇÃO E RECALQUE - BOMBA DE 746 KW E CORTADOR DE 110 KW - DISTÂNCIA DE RECALQUE DE 1.900 A 2.100 M</t>
  </si>
  <si>
    <t>DRAGAGEM DE AREIA FINA COM DRAGA DE SUCÇÃO E RECALQUE - BOMBA DE 746 KW E CORTADOR DE 110 KW - DISTÂNCIA DE RECALQUE DE 2.100 A 2.300 M</t>
  </si>
  <si>
    <t>DRAGAGEM DE AREIA FINA COM DRAGA DE SUCÇÃO E RECALQUE - BOMBA DE 746 KW E CORTADOR DE 110 KW - DISTÂNCIA DE RECALQUE DE 2.300 A 2.500 M</t>
  </si>
  <si>
    <t>DRAGAGEM DE AREIA FINA COM DRAGA DE SUCÇÃO E RECALQUE - BOMBA DE 746 KW E CORTADOR DE 110 KW - DISTÂNCIA DE RECALQUE DE 2.500 A 2.700 M</t>
  </si>
  <si>
    <t>DRAGAGEM DE AREIA FINA COM DRAGA DE SUCÇÃO E RECALQUE - BOMBA DE 746 KW E CORTADOR DE 110 KW - DISTÂNCIA DE RECALQUE DE 2.700 A 2.900 M</t>
  </si>
  <si>
    <t>DRAGAGEM DE AREIA FINA COM DRAGA DE SUCÇÃO E RECALQUE - BOMBA DE 746 KW E CORTADOR DE 110 KW - DISTÂNCIA DE RECALQUE DE 2.900 A 3.100 M</t>
  </si>
  <si>
    <t>DRAGAGEM DE AREIA FINA COM DRAGA DE SUCÇÃO E RECALQUE - BOMBA DE 746 KW E CORTADOR DE 110 KW - DISTÂNCIA DE RECALQUE DE 3.100 A 3.300 M</t>
  </si>
  <si>
    <t>DRAGAGEM DE AREIA FINA COM DRAGA DE SUCÇÃO E RECALQUE - BOMBA DE 746 KW E CORTADOR DE 110 KW - DISTÂNCIA DE RECALQUE DE 3.300 A 3.500 M</t>
  </si>
  <si>
    <t>DRAGAGEM DE AREIA FINA COM DRAGA DE SUCÇÃO E RECALQUE - BOMBA DE 746 KW E CORTADOR DE 110 KW - DISTÂNCIA DE RECALQUE DE 3.500 A 3.700 M</t>
  </si>
  <si>
    <t>DRAGAGEM DE AREIA FINA COM DRAGA DE SUCÇÃO E RECALQUE - BOMBA DE 746 KW E CORTADOR DE 110 KW - DISTÂNCIA DE RECALQUE DE 3.700 A 3.900 M</t>
  </si>
  <si>
    <t>DRAGAGEM DE AREIA FINA COM DRAGA DE SUCÇÃO E RECALQUE - BOMBA DE 746 KW E CORTADOR DE 110 KW - DISTÂNCIA DE RECALQUE DE 3.900 A 4.100 M</t>
  </si>
  <si>
    <t>DRAGAGEM DE AREIA FINA COM DRAGA DE SUCÇÃO E RECALQUE - BOMBA DE 746 KW E CORTADOR DE 110 KW - DISTÂNCIA DE RECALQUE DE 4.100 A 4.300 M</t>
  </si>
  <si>
    <t>DRAGAGEM DE AREIA FINA COM DRAGA DE SUCÇÃO E RECALQUE - BOMBA DE 746 KW E CORTADOR DE 110 KW - DISTÂNCIA DE RECALQUE DE 4.300 A 4.500 M</t>
  </si>
  <si>
    <t>DRAGAGEM DE AREIA FINA COM DRAGA DE SUCÇÃO E RECALQUE - BOMBA DE 746 KW E CORTADOR DE 110 KW - DISTÂNCIA DE RECALQUE DE 4.500 A 4.700 M</t>
  </si>
  <si>
    <t>DRAGAGEM DE AREIA FINA COM DRAGA DE SUCÇÃO E RECALQUE - BOMBA DE 746 KW E CORTADOR DE 110 KW - DISTÂNCIA DE RECALQUE DE 4.700 A 4.900 M</t>
  </si>
  <si>
    <t>DRAGAGEM DE AREIA FINA COM DRAGA DE SUCÇÃO E RECALQUE - BOMBA DE 746 KW E CORTADOR DE 110 KW - DISTÂNCIA DE RECALQUE DE 4.900 A 5.100 M</t>
  </si>
  <si>
    <t>DRAGAGEM DE AREIA FINA COM DRAGA DE SUCÇÃO E RECALQUE - BOMBA DE 746 KW E CORTADOR DE 110 KW - DISTÂNCIA DE RECALQUE DE 5.100 A 5.300 M</t>
  </si>
  <si>
    <t>DRAGAGEM DE AREIA FINA COM DRAGA DE SUCÇÃO E RECALQUE - BOMBA DE 746 KW E CORTADOR DE 110 KW - DISTÂNCIA DE RECALQUE DE 5.300 A 5.500 M</t>
  </si>
  <si>
    <t>DRAGAGEM DE AREIA FINA COM DRAGA DE SUCÇÃO E RECALQUE - BOMBA DE 746 KW E CORTADOR DE 110 KW - DISTÂNCIA DE RECALQUE DE 5.500 A 5.700 M</t>
  </si>
  <si>
    <t>DRAGAGEM DE AREIA FINA COM DRAGA DE SUCÇÃO E RECALQUE - BOMBA DE 746 KW E CORTADOR DE 110 KW - DISTÂNCIA DE RECALQUE DE 5.700 A 5.900 M</t>
  </si>
  <si>
    <t>DRAGAGEM DE AREIA FINA COM DRAGA DE SUCÇÃO E RECALQUE - BOMBA DE 746 KW E CORTADOR DE 110 KW - DISTÂNCIA DE RECALQUE DE 5.900 A 6.100 M</t>
  </si>
  <si>
    <t>DRAGAGEM DE AREIA FINA COM DRAGA DE SUCÇÃO E RECALQUE - BOMBA DE 746 KW E CORTADOR DE 110 KW - DISTÂNCIA DE RECALQUE DE 500 A 700 M</t>
  </si>
  <si>
    <t>DRAGAGEM DE AREIA FINA COM DRAGA DE SUCÇÃO E RECALQUE - BOMBA DE 746 KW E CORTADOR DE 110 KW - DISTÂNCIA DE RECALQUE DE 6.100 A 6.300 M</t>
  </si>
  <si>
    <t>DRAGAGEM DE AREIA FINA COM DRAGA DE SUCÇÃO E RECALQUE - BOMBA DE 746 KW E CORTADOR DE 110 KW - DISTÂNCIA DE RECALQUE DE 6.300 A 6.500 M</t>
  </si>
  <si>
    <t>DRAGAGEM DE AREIA FINA COM DRAGA DE SUCÇÃO E RECALQUE - BOMBA DE 746 KW E CORTADOR DE 110 KW - DISTÂNCIA DE RECALQUE DE 6.500 A 6.700 M</t>
  </si>
  <si>
    <t>DRAGAGEM DE AREIA FINA COM DRAGA DE SUCÇÃO E RECALQUE - BOMBA DE 746 KW E CORTADOR DE 110 KW - DISTÂNCIA DE RECALQUE DE 6.700 A 6.900 M</t>
  </si>
  <si>
    <t>DRAGAGEM DE AREIA FINA COM DRAGA DE SUCÇÃO E RECALQUE - BOMBA DE 746 KW E CORTADOR DE 110 KW - DISTÂNCIA DE RECALQUE DE 6.900 A 7.100 M</t>
  </si>
  <si>
    <t>DRAGAGEM DE AREIA FINA COM DRAGA DE SUCÇÃO E RECALQUE - BOMBA DE 746 KW E CORTADOR DE 110 KW - DISTÂNCIA DE RECALQUE DE 7.100 A 7.300 M</t>
  </si>
  <si>
    <t>DRAGAGEM DE AREIA FINA COM DRAGA DE SUCÇÃO E RECALQUE - BOMBA DE 746 KW E CORTADOR DE 110 KW - DISTÂNCIA DE RECALQUE DE 7.300 A 7.500 M</t>
  </si>
  <si>
    <t>DRAGAGEM DE AREIA FINA COM DRAGA DE SUCÇÃO E RECALQUE - BOMBA DE 746 KW E CORTADOR DE 110 KW - DISTÂNCIA DE RECALQUE DE 7.500 A 7.700 M</t>
  </si>
  <si>
    <t>DRAGAGEM DE AREIA FINA COM DRAGA DE SUCÇÃO E RECALQUE - BOMBA DE 746 KW E CORTADOR DE 110 KW - DISTÂNCIA DE RECALQUE DE 7.700 A 7.900 M</t>
  </si>
  <si>
    <t>DRAGAGEM DE AREIA FINA COM DRAGA DE SUCÇÃO E RECALQUE - BOMBA DE 746 KW E CORTADOR DE 110 KW - DISTÂNCIA DE RECALQUE DE 7.900 A 8.100 M</t>
  </si>
  <si>
    <t>DRAGAGEM DE AREIA FINA COM DRAGA DE SUCÇÃO E RECALQUE - BOMBA DE 746 KW E CORTADOR DE 110 KW - DISTÂNCIA DE RECALQUE DE 700 A 900 M</t>
  </si>
  <si>
    <t>DRAGAGEM DE AREIA FINA COM DRAGA DE SUCÇÃO E RECALQUE - BOMBA DE 746 KW E CORTADOR DE 110 KW - DISTÂNCIA DE RECALQUE DE 8.100 A 8.300 M</t>
  </si>
  <si>
    <t>DRAGAGEM DE AREIA FINA COM DRAGA DE SUCÇÃO E RECALQUE - BOMBA DE 746 KW E CORTADOR DE 110 KW - DISTÂNCIA DE RECALQUE DE 8.300 A 8.500 M</t>
  </si>
  <si>
    <t>DRAGAGEM DE AREIA FINA COM DRAGA DE SUCÇÃO E RECALQUE - BOMBA DE 746 KW E CORTADOR DE 110 KW - DISTÂNCIA DE RECALQUE DE 8.500 A 8.700 M</t>
  </si>
  <si>
    <t>DRAGAGEM DE AREIA FINA COM DRAGA DE SUCÇÃO E RECALQUE - BOMBA DE 746 KW E CORTADOR DE 110 KW - DISTÂNCIA DE RECALQUE DE 8.700 A 8.900 M</t>
  </si>
  <si>
    <t>DRAGAGEM DE AREIA FINA COM DRAGA DE SUCÇÃO E RECALQUE - BOMBA DE 746 KW E CORTADOR DE 110 KW - DISTÂNCIA DE RECALQUE DE 8.900 A 9.100 M</t>
  </si>
  <si>
    <t>DRAGAGEM DE AREIA FINA COM DRAGA DE SUCÇÃO E RECALQUE - BOMBA DE 746 KW E CORTADOR DE 110 KW - DISTÂNCIA DE RECALQUE DE 9.100 A 9.300 M</t>
  </si>
  <si>
    <t>DRAGAGEM DE AREIA FINA COM DRAGA DE SUCÇÃO E RECALQUE - BOMBA DE 746 KW E CORTADOR DE 110 KW - DISTÂNCIA DE RECALQUE DE 9.300 A 9.500 M</t>
  </si>
  <si>
    <t>DRAGAGEM DE AREIA FINA COM DRAGA DE SUCÇÃO E RECALQUE - BOMBA DE 746 KW E CORTADOR DE 110 KW - DISTÂNCIA DE RECALQUE DE 9.500 A 9.700 M</t>
  </si>
  <si>
    <t>DRAGAGEM DE AREIA FINA COM DRAGA DE SUCÇÃO E RECALQUE - BOMBA DE 746 KW E CORTADOR DE 110 KW - DISTÂNCIA DE RECALQUE DE 9.700 A 9.900 M</t>
  </si>
  <si>
    <t>DRAGAGEM DE AREIA FINA COM DRAGA DE SUCÇÃO E RECALQUE - BOMBA DE 746 KW E CORTADOR DE 110 KW - DISTÂNCIA DE RECALQUE DE 9.900 A 10.100 M</t>
  </si>
  <si>
    <t>DRAGAGEM DE AREIA FINA COM DRAGA DE SUCÇÃO E RECALQUE - BOMBA DE 746 KW E CORTADOR DE 110 KW - DISTÂNCIA DE RECALQUE DE 900 A 1.100 M</t>
  </si>
  <si>
    <t>DRAGAGEM DE AREIA FINA COM DRAGA DE SUCÇÃO E RECALQUE - BOMBA DE 746 KW E CORTADOR DE 110 KW - DISTÂNCIA DE RECALQUE DE ATÉ 500 M</t>
  </si>
  <si>
    <t>DRAGAGEM DE AREIA FINA COM DRAGA HOPPER - CAPACIDADE DA CISTERNA DE 1.000 M³ - DMT DE 1.500 A 1.800 M</t>
  </si>
  <si>
    <t>DRAGAGEM DE AREIA FINA COM DRAGA HOPPER - CAPACIDADE DA CISTERNA DE 1.000 M³ - DMT DE 1.800 A 2.100 M</t>
  </si>
  <si>
    <t>DRAGAGEM DE AREIA FINA COM DRAGA HOPPER - CAPACIDADE DA CISTERNA DE 1.000 M³ - DMT DE 2.100 A 2.400 M</t>
  </si>
  <si>
    <t>DRAGAGEM DE AREIA FINA COM DRAGA HOPPER - CAPACIDADE DA CISTERNA DE 1.000 M³ - DMT DE 2.400 A 2.700 M</t>
  </si>
  <si>
    <t>DRAGAGEM DE AREIA FINA COM DRAGA HOPPER - CAPACIDADE DA CISTERNA DE 1.000 M³ - DMT DE 2.700 A 3.000 M</t>
  </si>
  <si>
    <t>DRAGAGEM DE AREIA FINA COM DRAGA HOPPER - CAPACIDADE DA CISTERNA DE 1.000 M³ - DMT DE 3.000 M</t>
  </si>
  <si>
    <t>DRAGAGEM DE AREIA FINA COM DRAGA HOPPER - CAPACIDADE DA CISTERNA DE 10.000 M³ - DMT DE 1.500 A 1.800 M</t>
  </si>
  <si>
    <t>DRAGAGEM DE AREIA FINA COM DRAGA HOPPER - CAPACIDADE DA CISTERNA DE 10.000 M³ - DMT DE 1.800 A 2.100 M</t>
  </si>
  <si>
    <t>DRAGAGEM DE AREIA FINA COM DRAGA HOPPER - CAPACIDADE DA CISTERNA DE 10.000 M³ - DMT DE 2.100 A 2.400 M</t>
  </si>
  <si>
    <t>DRAGAGEM DE AREIA FINA COM DRAGA HOPPER - CAPACIDADE DA CISTERNA DE 10.000 M³ - DMT DE 2.400 A 2.700 M</t>
  </si>
  <si>
    <t>DRAGAGEM DE AREIA FINA COM DRAGA HOPPER - CAPACIDADE DA CISTERNA DE 10.000 M³ - DMT DE 2.700 A 3.000 M</t>
  </si>
  <si>
    <t>DRAGAGEM DE AREIA FINA COM DRAGA HOPPER - CAPACIDADE DA CISTERNA DE 10.000 M³ - DMT DE 3.000 M</t>
  </si>
  <si>
    <t>DRAGAGEM DE AREIA FINA COM DRAGA HOPPER - CAPACIDADE DA CISTERNA DE 15.000 M³ - DMT DE 1.500 A 1.800 M</t>
  </si>
  <si>
    <t>DRAGAGEM DE AREIA FINA COM DRAGA HOPPER - CAPACIDADE DA CISTERNA DE 15.000 M³ - DMT DE 1.800 A 2.100 M</t>
  </si>
  <si>
    <t>DRAGAGEM DE AREIA FINA COM DRAGA HOPPER - CAPACIDADE DA CISTERNA DE 15.000 M³ - DMT DE 2.100 A 2.400 M</t>
  </si>
  <si>
    <t>DRAGAGEM DE AREIA FINA COM DRAGA HOPPER - CAPACIDADE DA CISTERNA DE 15.000 M³ - DMT DE 2.400 A 2.700 M</t>
  </si>
  <si>
    <t>DRAGAGEM DE AREIA FINA COM DRAGA HOPPER - CAPACIDADE DA CISTERNA DE 15.000 M³ - DMT DE 2.700 A 3.000 M</t>
  </si>
  <si>
    <t>DRAGAGEM DE AREIA FINA COM DRAGA HOPPER - CAPACIDADE DA CISTERNA DE 15.000 M³ - DMT DE 3.000 M</t>
  </si>
  <si>
    <t>DRAGAGEM DE AREIA FINA COM DRAGA HOPPER - CAPACIDADE DA CISTERNA DE 2.000 M³ - DMT DE 1.500 A 1.800 M</t>
  </si>
  <si>
    <t>DRAGAGEM DE AREIA FINA COM DRAGA HOPPER - CAPACIDADE DA CISTERNA DE 2.000 M³ - DMT DE 1.800 A 2.100 M</t>
  </si>
  <si>
    <t>DRAGAGEM DE AREIA FINA COM DRAGA HOPPER - CAPACIDADE DA CISTERNA DE 2.000 M³ - DMT DE 2.100 A 2.400 M</t>
  </si>
  <si>
    <t>DRAGAGEM DE AREIA FINA COM DRAGA HOPPER - CAPACIDADE DA CISTERNA DE 2.000 M³ - DMT DE 2.400 A 2.700 M</t>
  </si>
  <si>
    <t>DRAGAGEM DE AREIA FINA COM DRAGA HOPPER - CAPACIDADE DA CISTERNA DE 2.000 M³ - DMT DE 2.700 A 3.000 M</t>
  </si>
  <si>
    <t>DRAGAGEM DE AREIA FINA COM DRAGA HOPPER - CAPACIDADE DA CISTERNA DE 2.000 M³ - DMT DE 3.000 M</t>
  </si>
  <si>
    <t>DRAGAGEM DE AREIA FINA COM DRAGA HOPPER - CAPACIDADE DA CISTERNA DE 20.000 M³ - DMT DE 1.500 A 1.800 M</t>
  </si>
  <si>
    <t>DRAGAGEM DE AREIA FINA COM DRAGA HOPPER - CAPACIDADE DA CISTERNA DE 20.000 M³ - DMT DE 1.800 A 2.100 M</t>
  </si>
  <si>
    <t>DRAGAGEM DE AREIA FINA COM DRAGA HOPPER - CAPACIDADE DA CISTERNA DE 20.000 M³ - DMT DE 2.100 A 2.400 M</t>
  </si>
  <si>
    <t>DRAGAGEM DE AREIA FINA COM DRAGA HOPPER - CAPACIDADE DA CISTERNA DE 20.000 M³ - DMT DE 2.400 A 2.700 M</t>
  </si>
  <si>
    <t>DRAGAGEM DE AREIA FINA COM DRAGA HOPPER - CAPACIDADE DA CISTERNA DE 20.000 M³ - DMT DE 2.700 A 3.000 M</t>
  </si>
  <si>
    <t>DRAGAGEM DE AREIA FINA COM DRAGA HOPPER - CAPACIDADE DA CISTERNA DE 20.000 M³ - DMT DE 3.000 M</t>
  </si>
  <si>
    <t>DRAGAGEM DE AREIA FINA COM DRAGA HOPPER - CAPACIDADE DA CISTERNA DE 3.000 M³ - DMT DE 1.500 A 1.800 M</t>
  </si>
  <si>
    <t>DRAGAGEM DE AREIA FINA COM DRAGA HOPPER - CAPACIDADE DA CISTERNA DE 3.000 M³ - DMT DE 1.800 A 2.100 M</t>
  </si>
  <si>
    <t>DRAGAGEM DE AREIA FINA COM DRAGA HOPPER - CAPACIDADE DA CISTERNA DE 3.000 M³ - DMT DE 2.100 A 2.400 M</t>
  </si>
  <si>
    <t>DRAGAGEM DE AREIA FINA COM DRAGA HOPPER - CAPACIDADE DA CISTERNA DE 3.000 M³ - DMT DE 2.400 A 2.700 M</t>
  </si>
  <si>
    <t>DRAGAGEM DE AREIA FINA COM DRAGA HOPPER - CAPACIDADE DA CISTERNA DE 3.000 M³ - DMT DE 2.700 A 3.000 M</t>
  </si>
  <si>
    <t>DRAGAGEM DE AREIA FINA COM DRAGA HOPPER - CAPACIDADE DA CISTERNA DE 3.000 M³ - DMT DE 3.000 M</t>
  </si>
  <si>
    <t>DRAGAGEM DE AREIA FINA COM DRAGA HOPPER - CAPACIDADE DA CISTERNA DE 4.000 M³ - DMT DE 1.500 A 1.800 M</t>
  </si>
  <si>
    <t>DRAGAGEM DE AREIA FINA COM DRAGA HOPPER - CAPACIDADE DA CISTERNA DE 4.000 M³ - DMT DE 1.800 A 2.100 M</t>
  </si>
  <si>
    <t>DRAGAGEM DE AREIA FINA COM DRAGA HOPPER - CAPACIDADE DA CISTERNA DE 4.000 M³ - DMT DE 2.100 A 2.400 M</t>
  </si>
  <si>
    <t>DRAGAGEM DE AREIA FINA COM DRAGA HOPPER - CAPACIDADE DA CISTERNA DE 4.000 M³ - DMT DE 2.400 A 2.700 M</t>
  </si>
  <si>
    <t>DRAGAGEM DE AREIA FINA COM DRAGA HOPPER - CAPACIDADE DA CISTERNA DE 4.000 M³ - DMT DE 2.700 A 3.000 M</t>
  </si>
  <si>
    <t>DRAGAGEM DE AREIA FINA COM DRAGA HOPPER - CAPACIDADE DA CISTERNA DE 4.000 M³ - DMT DE 3.000 M</t>
  </si>
  <si>
    <t>DRAGAGEM DE AREIA FINA COM DRAGA HOPPER - CAPACIDADE DA CISTERNA DE 5.000 M³ - DMT DE 1.500 A 1.800 M</t>
  </si>
  <si>
    <t>DRAGAGEM DE AREIA FINA COM DRAGA HOPPER - CAPACIDADE DA CISTERNA DE 5.000 M³ - DMT DE 1.800 A 2.100 M</t>
  </si>
  <si>
    <t>DRAGAGEM DE AREIA FINA COM DRAGA HOPPER - CAPACIDADE DA CISTERNA DE 5.000 M³ - DMT DE 2.100 A 2.400 M</t>
  </si>
  <si>
    <t>DRAGAGEM DE AREIA FINA COM DRAGA HOPPER - CAPACIDADE DA CISTERNA DE 5.000 M³ - DMT DE 2.400 A 2.700 M</t>
  </si>
  <si>
    <t>DRAGAGEM DE AREIA FINA COM DRAGA HOPPER - CAPACIDADE DA CISTERNA DE 5.000 M³ - DMT DE 2.700 A 3.000 M</t>
  </si>
  <si>
    <t>DRAGAGEM DE AREIA FINA COM DRAGA HOPPER - CAPACIDADE DA CISTERNA DE 5.000 M³ - DMT DE 3.000 M</t>
  </si>
  <si>
    <t>DRAGAGEM DE AREIA FINA COM DRAGA HOPPER - CAPACIDADE DA CISTERNA DE 750 M³ - DMT DE 1.500 A 1.800 M</t>
  </si>
  <si>
    <t>DRAGAGEM DE AREIA FINA COM DRAGA HOPPER - CAPACIDADE DA CISTERNA DE 750 M³ - DMT DE 1.800 A 2.100 M</t>
  </si>
  <si>
    <t>DRAGAGEM DE AREIA FINA COM DRAGA HOPPER - CAPACIDADE DA CISTERNA DE 750 M³ - DMT DE 2.100 A 2.400 M</t>
  </si>
  <si>
    <t>DRAGAGEM DE AREIA FINA COM DRAGA HOPPER - CAPACIDADE DA CISTERNA DE 750 M³ - DMT DE 2.400 A 2.700 M</t>
  </si>
  <si>
    <t>DRAGAGEM DE AREIA FINA COM DRAGA HOPPER - CAPACIDADE DA CISTERNA DE 750 M³ - DMT DE 2.700 A 3.000 M</t>
  </si>
  <si>
    <t>DRAGAGEM DE AREIA FINA COM DRAGA HOPPER - CAPACIDADE DA CISTERNA DE 750 M³ - DMT DE 3.000 M</t>
  </si>
  <si>
    <t>DRAGAGEM DE AREIA GROSSA COM DRAGA DE SUCÇÃO E RECALQUE - BOMBA DE 1.350 KW E CORTADOR DE 170 KW - DISTÂNCIA DE RECALQUE DE 1.100 A 1.300 M</t>
  </si>
  <si>
    <t>DRAGAGEM DE AREIA GROSSA COM DRAGA DE SUCÇÃO E RECALQUE - BOMBA DE 1.350 KW E CORTADOR DE 170 KW - DISTÂNCIA DE RECALQUE DE 1.300 A 1.500 M</t>
  </si>
  <si>
    <t>DRAGAGEM DE AREIA GROSSA COM DRAGA DE SUCÇÃO E RECALQUE - BOMBA DE 1.350 KW E CORTADOR DE 170 KW - DISTÂNCIA DE RECALQUE DE 1.500 A 1.700 M</t>
  </si>
  <si>
    <t>DRAGAGEM DE AREIA GROSSA COM DRAGA DE SUCÇÃO E RECALQUE - BOMBA DE 1.350 KW E CORTADOR DE 170 KW - DISTÂNCIA DE RECALQUE DE 1.700 A 1.900 M</t>
  </si>
  <si>
    <t>DRAGAGEM DE AREIA GROSSA COM DRAGA DE SUCÇÃO E RECALQUE - BOMBA DE 1.350 KW E CORTADOR DE 170 KW - DISTÂNCIA DE RECALQUE DE 1.900 A 2.100 M</t>
  </si>
  <si>
    <t>DRAGAGEM DE AREIA GROSSA COM DRAGA DE SUCÇÃO E RECALQUE - BOMBA DE 1.350 KW E CORTADOR DE 170 KW - DISTÂNCIA DE RECALQUE DE 2.100 A 2.300 M</t>
  </si>
  <si>
    <t>DRAGAGEM DE AREIA GROSSA COM DRAGA DE SUCÇÃO E RECALQUE - BOMBA DE 1.350 KW E CORTADOR DE 170 KW - DISTÂNCIA DE RECALQUE DE 2.300 A 2.500 M</t>
  </si>
  <si>
    <t>DRAGAGEM DE AREIA GROSSA COM DRAGA DE SUCÇÃO E RECALQUE - BOMBA DE 1.350 KW E CORTADOR DE 170 KW - DISTÂNCIA DE RECALQUE DE 2.500 A 2.700 M</t>
  </si>
  <si>
    <t>DRAGAGEM DE AREIA GROSSA COM DRAGA DE SUCÇÃO E RECALQUE - BOMBA DE 1.350 KW E CORTADOR DE 170 KW - DISTÂNCIA DE RECALQUE DE 2.700 A 2.900 M</t>
  </si>
  <si>
    <t>DRAGAGEM DE AREIA GROSSA COM DRAGA DE SUCÇÃO E RECALQUE - BOMBA DE 1.350 KW E CORTADOR DE 170 KW - DISTÂNCIA DE RECALQUE DE 2.900 A 3.100 M</t>
  </si>
  <si>
    <t>DRAGAGEM DE AREIA GROSSA COM DRAGA DE SUCÇÃO E RECALQUE - BOMBA DE 1.350 KW E CORTADOR DE 170 KW - DISTÂNCIA DE RECALQUE DE 3.100 A 3.300 M</t>
  </si>
  <si>
    <t>DRAGAGEM DE AREIA GROSSA COM DRAGA DE SUCÇÃO E RECALQUE - BOMBA DE 1.350 KW E CORTADOR DE 170 KW - DISTÂNCIA DE RECALQUE DE 3.300 A 3.500 M</t>
  </si>
  <si>
    <t>DRAGAGEM DE AREIA GROSSA COM DRAGA DE SUCÇÃO E RECALQUE - BOMBA DE 1.350 KW E CORTADOR DE 170 KW - DISTÂNCIA DE RECALQUE DE 3.500 A 3.700 M</t>
  </si>
  <si>
    <t>DRAGAGEM DE AREIA GROSSA COM DRAGA DE SUCÇÃO E RECALQUE - BOMBA DE 1.350 KW E CORTADOR DE 170 KW - DISTÂNCIA DE RECALQUE DE 3.700 A 3.900 M</t>
  </si>
  <si>
    <t>DRAGAGEM DE AREIA GROSSA COM DRAGA DE SUCÇÃO E RECALQUE - BOMBA DE 1.350 KW E CORTADOR DE 170 KW - DISTÂNCIA DE RECALQUE DE 3.900 A 4.100 M</t>
  </si>
  <si>
    <t>DRAGAGEM DE AREIA GROSSA COM DRAGA DE SUCÇÃO E RECALQUE - BOMBA DE 1.350 KW E CORTADOR DE 170 KW - DISTÂNCIA DE RECALQUE DE 4.100 A 4.300 M</t>
  </si>
  <si>
    <t>DRAGAGEM DE AREIA GROSSA COM DRAGA DE SUCÇÃO E RECALQUE - BOMBA DE 1.350 KW E CORTADOR DE 170 KW - DISTÂNCIA DE RECALQUE DE 4.300 A 4.500 M</t>
  </si>
  <si>
    <t>DRAGAGEM DE AREIA GROSSA COM DRAGA DE SUCÇÃO E RECALQUE - BOMBA DE 1.350 KW E CORTADOR DE 170 KW - DISTÂNCIA DE RECALQUE DE 4.500 A 4.700 M</t>
  </si>
  <si>
    <t>DRAGAGEM DE AREIA GROSSA COM DRAGA DE SUCÇÃO E RECALQUE - BOMBA DE 1.350 KW E CORTADOR DE 170 KW - DISTÂNCIA DE RECALQUE DE 4.700 A 4.900 M</t>
  </si>
  <si>
    <t>DRAGAGEM DE AREIA GROSSA COM DRAGA DE SUCÇÃO E RECALQUE - BOMBA DE 1.350 KW E CORTADOR DE 170 KW - DISTÂNCIA DE RECALQUE DE 4.900 A 5.100 M</t>
  </si>
  <si>
    <t>DRAGAGEM DE AREIA GROSSA COM DRAGA DE SUCÇÃO E RECALQUE - BOMBA DE 1.350 KW E CORTADOR DE 170 KW - DISTÂNCIA DE RECALQUE DE 5.100 A 5.300 M</t>
  </si>
  <si>
    <t>DRAGAGEM DE AREIA GROSSA COM DRAGA DE SUCÇÃO E RECALQUE - BOMBA DE 1.350 KW E CORTADOR DE 170 KW - DISTÂNCIA DE RECALQUE DE 5.300 A 5.500 M</t>
  </si>
  <si>
    <t>DRAGAGEM DE AREIA GROSSA COM DRAGA DE SUCÇÃO E RECALQUE - BOMBA DE 1.350 KW E CORTADOR DE 170 KW - DISTÂNCIA DE RECALQUE DE 5.500 A 5.700 M</t>
  </si>
  <si>
    <t>DRAGAGEM DE AREIA GROSSA COM DRAGA DE SUCÇÃO E RECALQUE - BOMBA DE 1.350 KW E CORTADOR DE 170 KW - DISTÂNCIA DE RECALQUE DE 5.700 A 5.900 M</t>
  </si>
  <si>
    <t>DRAGAGEM DE AREIA GROSSA COM DRAGA DE SUCÇÃO E RECALQUE - BOMBA DE 1.350 KW E CORTADOR DE 170 KW - DISTÂNCIA DE RECALQUE DE 500 A 700 M</t>
  </si>
  <si>
    <t>DRAGAGEM DE AREIA GROSSA COM DRAGA DE SUCÇÃO E RECALQUE - BOMBA DE 1.350 KW E CORTADOR DE 170 KW - DISTÂNCIA DE RECALQUE DE 700 A 900 M</t>
  </si>
  <si>
    <t>DRAGAGEM DE AREIA GROSSA COM DRAGA DE SUCÇÃO E RECALQUE - BOMBA DE 1.350 KW E CORTADOR DE 170 KW - DISTÂNCIA DE RECALQUE DE 900 A 1.100 M</t>
  </si>
  <si>
    <t>DRAGAGEM DE AREIA GROSSA COM DRAGA DE SUCÇÃO E RECALQUE - BOMBA DE 1.350 KW E CORTADOR DE 170 KW - DISTÂNCIA DE RECALQUE DE ATÉ 500 M</t>
  </si>
  <si>
    <t>DRAGAGEM DE AREIA GROSSA COM DRAGA DE SUCÇÃO E RECALQUE - BOMBA DE 294 KW E CORTADOR DE 30 KW - DISTÂNCIA DE RECALQUE DE 1.100 A 1.300 M</t>
  </si>
  <si>
    <t>DRAGAGEM DE AREIA GROSSA COM DRAGA DE SUCÇÃO E RECALQUE - BOMBA DE 294 KW E CORTADOR DE 30 KW - DISTÂNCIA DE RECALQUE DE 1.300 A 1.500 M</t>
  </si>
  <si>
    <t>DRAGAGEM DE AREIA GROSSA COM DRAGA DE SUCÇÃO E RECALQUE - BOMBA DE 294 KW E CORTADOR DE 30 KW - DISTÂNCIA DE RECALQUE DE 1.500 A 1.700 M</t>
  </si>
  <si>
    <t>DRAGAGEM DE AREIA GROSSA COM DRAGA DE SUCÇÃO E RECALQUE - BOMBA DE 294 KW E CORTADOR DE 30 KW - DISTÂNCIA DE RECALQUE DE 1.700 A 1.900 M</t>
  </si>
  <si>
    <t>DRAGAGEM DE AREIA GROSSA COM DRAGA DE SUCÇÃO E RECALQUE - BOMBA DE 294 KW E CORTADOR DE 30 KW - DISTÂNCIA DE RECALQUE DE 1.900 A 2.100 M</t>
  </si>
  <si>
    <t>DRAGAGEM DE AREIA GROSSA COM DRAGA DE SUCÇÃO E RECALQUE - BOMBA DE 294 KW E CORTADOR DE 30 KW - DISTÂNCIA DE RECALQUE DE 2.100 A 2.300 M</t>
  </si>
  <si>
    <t>DRAGAGEM DE AREIA GROSSA COM DRAGA DE SUCÇÃO E RECALQUE - BOMBA DE 294 KW E CORTADOR DE 30 KW - DISTÂNCIA DE RECALQUE DE 2.300 A 2.500 M</t>
  </si>
  <si>
    <t>DRAGAGEM DE AREIA GROSSA COM DRAGA DE SUCÇÃO E RECALQUE - BOMBA DE 294 KW E CORTADOR DE 30 KW - DISTÂNCIA DE RECALQUE DE 500 A 700 M</t>
  </si>
  <si>
    <t>DRAGAGEM DE AREIA GROSSA COM DRAGA DE SUCÇÃO E RECALQUE - BOMBA DE 294 KW E CORTADOR DE 30 KW - DISTÂNCIA DE RECALQUE DE 700 A 900 M</t>
  </si>
  <si>
    <t>DRAGAGEM DE AREIA GROSSA COM DRAGA DE SUCÇÃO E RECALQUE - BOMBA DE 294 KW E CORTADOR DE 30 KW - DISTÂNCIA DE RECALQUE DE 900 A 1.100 M</t>
  </si>
  <si>
    <t>DRAGAGEM DE AREIA GROSSA COM DRAGA DE SUCÇÃO E RECALQUE - BOMBA DE 294 KW E CORTADOR DE 30 KW - DISTÂNCIA DE RECALQUE DE ATÉ 500 M</t>
  </si>
  <si>
    <t>DRAGAGEM DE AREIA GROSSA COM DRAGA DE SUCÇÃO E RECALQUE - BOMBA DE 483 KW E CORTADOR DE 55 KW - DISTÂNCIA DE RECALQUE DE 1.100 A 1.300 M</t>
  </si>
  <si>
    <t>DRAGAGEM DE AREIA GROSSA COM DRAGA DE SUCÇÃO E RECALQUE - BOMBA DE 483 KW E CORTADOR DE 55 KW - DISTÂNCIA DE RECALQUE DE 1.300 A 1.500 M</t>
  </si>
  <si>
    <t>DRAGAGEM DE AREIA GROSSA COM DRAGA DE SUCÇÃO E RECALQUE - BOMBA DE 483 KW E CORTADOR DE 55 KW - DISTÂNCIA DE RECALQUE DE 1.500 A 1.700 M</t>
  </si>
  <si>
    <t>DRAGAGEM DE AREIA GROSSA COM DRAGA DE SUCÇÃO E RECALQUE - BOMBA DE 483 KW E CORTADOR DE 55 KW - DISTÂNCIA DE RECALQUE DE 1.700 A 1.900 M</t>
  </si>
  <si>
    <t>DRAGAGEM DE AREIA GROSSA COM DRAGA DE SUCÇÃO E RECALQUE - BOMBA DE 483 KW E CORTADOR DE 55 KW - DISTÂNCIA DE RECALQUE DE 1.900 A 2.100 M</t>
  </si>
  <si>
    <t>DRAGAGEM DE AREIA GROSSA COM DRAGA DE SUCÇÃO E RECALQUE - BOMBA DE 483 KW E CORTADOR DE 55 KW - DISTÂNCIA DE RECALQUE DE 2.100 A 2.300 M</t>
  </si>
  <si>
    <t>DRAGAGEM DE AREIA GROSSA COM DRAGA DE SUCÇÃO E RECALQUE - BOMBA DE 483 KW E CORTADOR DE 55 KW - DISTÂNCIA DE RECALQUE DE 2.300 A 2.500 M</t>
  </si>
  <si>
    <t>DRAGAGEM DE AREIA GROSSA COM DRAGA DE SUCÇÃO E RECALQUE - BOMBA DE 483 KW E CORTADOR DE 55 KW - DISTÂNCIA DE RECALQUE DE 2.500 A 2.700 M</t>
  </si>
  <si>
    <t>DRAGAGEM DE AREIA GROSSA COM DRAGA DE SUCÇÃO E RECALQUE - BOMBA DE 483 KW E CORTADOR DE 55 KW - DISTÂNCIA DE RECALQUE DE 2.700 A 2.900 M</t>
  </si>
  <si>
    <t>DRAGAGEM DE AREIA GROSSA COM DRAGA DE SUCÇÃO E RECALQUE - BOMBA DE 483 KW E CORTADOR DE 55 KW - DISTÂNCIA DE RECALQUE DE 2.900 A 3.100 M</t>
  </si>
  <si>
    <t>DRAGAGEM DE AREIA GROSSA COM DRAGA DE SUCÇÃO E RECALQUE - BOMBA DE 483 KW E CORTADOR DE 55 KW - DISTÂNCIA DE RECALQUE DE 3.100 A 3.300 M</t>
  </si>
  <si>
    <t>DRAGAGEM DE AREIA GROSSA COM DRAGA DE SUCÇÃO E RECALQUE - BOMBA DE 483 KW E CORTADOR DE 55 KW - DISTÂNCIA DE RECALQUE DE 3.300 A 3.500 M</t>
  </si>
  <si>
    <t>DRAGAGEM DE AREIA GROSSA COM DRAGA DE SUCÇÃO E RECALQUE - BOMBA DE 483 KW E CORTADOR DE 55 KW - DISTÂNCIA DE RECALQUE DE 3.500 A 3.700 M</t>
  </si>
  <si>
    <t>DRAGAGEM DE AREIA GROSSA COM DRAGA DE SUCÇÃO E RECALQUE - BOMBA DE 483 KW E CORTADOR DE 55 KW - DISTÂNCIA DE RECALQUE DE 500 A 700 M</t>
  </si>
  <si>
    <t>DRAGAGEM DE AREIA GROSSA COM DRAGA DE SUCÇÃO E RECALQUE - BOMBA DE 483 KW E CORTADOR DE 55 KW - DISTÂNCIA DE RECALQUE DE 700 A 900 M</t>
  </si>
  <si>
    <t>DRAGAGEM DE AREIA GROSSA COM DRAGA DE SUCÇÃO E RECALQUE - BOMBA DE 483 KW E CORTADOR DE 55 KW - DISTÂNCIA DE RECALQUE DE 900 A 1.100 M</t>
  </si>
  <si>
    <t>DRAGAGEM DE AREIA GROSSA COM DRAGA DE SUCÇÃO E RECALQUE - BOMBA DE 483 KW E CORTADOR DE 55 KW - DISTÂNCIA DE RECALQUE DE ATÉ 500 M</t>
  </si>
  <si>
    <t>DRAGAGEM DE AREIA GROSSA COM DRAGA DE SUCÇÃO E RECALQUE - BOMBA DE 746 KW E CORTADOR DE 110 KW - DISTÂNCIA DE RECALQUE DE 1.100 A 1.300 M</t>
  </si>
  <si>
    <t>DRAGAGEM DE AREIA GROSSA COM DRAGA DE SUCÇÃO E RECALQUE - BOMBA DE 746 KW E CORTADOR DE 110 KW - DISTÂNCIA DE RECALQUE DE 1.300 A 1.500 M</t>
  </si>
  <si>
    <t>DRAGAGEM DE AREIA GROSSA COM DRAGA DE SUCÇÃO E RECALQUE - BOMBA DE 746 KW E CORTADOR DE 110 KW - DISTÂNCIA DE RECALQUE DE 1.500 A 1.700 M</t>
  </si>
  <si>
    <t>DRAGAGEM DE AREIA GROSSA COM DRAGA DE SUCÇÃO E RECALQUE - BOMBA DE 746 KW E CORTADOR DE 110 KW - DISTÂNCIA DE RECALQUE DE 1.700 A 1.900 M</t>
  </si>
  <si>
    <t>DRAGAGEM DE AREIA GROSSA COM DRAGA DE SUCÇÃO E RECALQUE - BOMBA DE 746 KW E CORTADOR DE 110 KW - DISTÂNCIA DE RECALQUE DE 1.900 A 2.100 M</t>
  </si>
  <si>
    <t>DRAGAGEM DE AREIA GROSSA COM DRAGA DE SUCÇÃO E RECALQUE - BOMBA DE 746 KW E CORTADOR DE 110 KW - DISTÂNCIA DE RECALQUE DE 2.100 A 2.300 M</t>
  </si>
  <si>
    <t>DRAGAGEM DE AREIA GROSSA COM DRAGA DE SUCÇÃO E RECALQUE - BOMBA DE 746 KW E CORTADOR DE 110 KW - DISTÂNCIA DE RECALQUE DE 2.300 A 2.500 M</t>
  </si>
  <si>
    <t>DRAGAGEM DE AREIA GROSSA COM DRAGA DE SUCÇÃO E RECALQUE - BOMBA DE 746 KW E CORTADOR DE 110 KW - DISTÂNCIA DE RECALQUE DE 2.500 A 2.700 M</t>
  </si>
  <si>
    <t>DRAGAGEM DE AREIA GROSSA COM DRAGA DE SUCÇÃO E RECALQUE - BOMBA DE 746 KW E CORTADOR DE 110 KW - DISTÂNCIA DE RECALQUE DE 2.700 A 2.900 M</t>
  </si>
  <si>
    <t>DRAGAGEM DE AREIA GROSSA COM DRAGA DE SUCÇÃO E RECALQUE - BOMBA DE 746 KW E CORTADOR DE 110 KW - DISTÂNCIA DE RECALQUE DE 2.900 A 3.100 M</t>
  </si>
  <si>
    <t>DRAGAGEM DE AREIA GROSSA COM DRAGA DE SUCÇÃO E RECALQUE - BOMBA DE 746 KW E CORTADOR DE 110 KW - DISTÂNCIA DE RECALQUE DE 3.100 A 3.300 M</t>
  </si>
  <si>
    <t>DRAGAGEM DE AREIA GROSSA COM DRAGA DE SUCÇÃO E RECALQUE - BOMBA DE 746 KW E CORTADOR DE 110 KW - DISTÂNCIA DE RECALQUE DE 3.300 A 3.500 M</t>
  </si>
  <si>
    <t>DRAGAGEM DE AREIA GROSSA COM DRAGA DE SUCÇÃO E RECALQUE - BOMBA DE 746 KW E CORTADOR DE 110 KW - DISTÂNCIA DE RECALQUE DE 3.500 A 3.700 M</t>
  </si>
  <si>
    <t>DRAGAGEM DE AREIA GROSSA COM DRAGA DE SUCÇÃO E RECALQUE - BOMBA DE 746 KW E CORTADOR DE 110 KW - DISTÂNCIA DE RECALQUE DE 3.700 A 3.900 M</t>
  </si>
  <si>
    <t>DRAGAGEM DE AREIA GROSSA COM DRAGA DE SUCÇÃO E RECALQUE - BOMBA DE 746 KW E CORTADOR DE 110 KW - DISTÂNCIA DE RECALQUE DE 3.900 A 4.100 M</t>
  </si>
  <si>
    <t>DRAGAGEM DE AREIA GROSSA COM DRAGA DE SUCÇÃO E RECALQUE - BOMBA DE 746 KW E CORTADOR DE 110 KW - DISTÂNCIA DE RECALQUE DE 4.100 A 4.300 M</t>
  </si>
  <si>
    <t>DRAGAGEM DE AREIA GROSSA COM DRAGA DE SUCÇÃO E RECALQUE - BOMBA DE 746 KW E CORTADOR DE 110 KW - DISTÂNCIA DE RECALQUE DE 4.300 A 4.500 M</t>
  </si>
  <si>
    <t>DRAGAGEM DE AREIA GROSSA COM DRAGA DE SUCÇÃO E RECALQUE - BOMBA DE 746 KW E CORTADOR DE 110 KW - DISTÂNCIA DE RECALQUE DE 500 A 700 M</t>
  </si>
  <si>
    <t>DRAGAGEM DE AREIA GROSSA COM DRAGA DE SUCÇÃO E RECALQUE - BOMBA DE 746 KW E CORTADOR DE 110 KW - DISTÂNCIA DE RECALQUE DE 700 A 900 M</t>
  </si>
  <si>
    <t>DRAGAGEM DE AREIA GROSSA COM DRAGA DE SUCÇÃO E RECALQUE - BOMBA DE 746 KW E CORTADOR DE 110 KW - DISTÂNCIA DE RECALQUE DE 900 A 1.100 M</t>
  </si>
  <si>
    <t>DRAGAGEM DE AREIA GROSSA COM DRAGA DE SUCÇÃO E RECALQUE - BOMBA DE 746 KW E CORTADOR DE 110 KW - DISTÂNCIA DE RECALQUE DE ATÉ 500 M</t>
  </si>
  <si>
    <t>DRAGAGEM DE AREIA GROSSA COM DRAGA HOPPER - CAPACIDADE DA CISTERNA DE 1.000 M³ - DMT DE 1.500 A 1.800 M</t>
  </si>
  <si>
    <t>DRAGAGEM DE AREIA GROSSA COM DRAGA HOPPER - CAPACIDADE DA CISTERNA DE 1.000 M³ - DMT DE 1.800 A 2.100 M</t>
  </si>
  <si>
    <t>DRAGAGEM DE AREIA GROSSA COM DRAGA HOPPER - CAPACIDADE DA CISTERNA DE 1.000 M³ - DMT DE 2.100 A 2.400 M</t>
  </si>
  <si>
    <t>DRAGAGEM DE AREIA GROSSA COM DRAGA HOPPER - CAPACIDADE DA CISTERNA DE 1.000 M³ - DMT DE 2.400 A 2.700 M</t>
  </si>
  <si>
    <t>DRAGAGEM DE AREIA GROSSA COM DRAGA HOPPER - CAPACIDADE DA CISTERNA DE 1.000 M³ - DMT DE 2.700 A 3.000 M</t>
  </si>
  <si>
    <t>DRAGAGEM DE AREIA GROSSA COM DRAGA HOPPER - CAPACIDADE DA CISTERNA DE 1.000 M³ - DMT DE 3.000 M</t>
  </si>
  <si>
    <t>DRAGAGEM DE AREIA GROSSA COM DRAGA HOPPER - CAPACIDADE DA CISTERNA DE 10.000 M³ - DMT DE 1.500 A 1.800 M</t>
  </si>
  <si>
    <t>DRAGAGEM DE AREIA GROSSA COM DRAGA HOPPER - CAPACIDADE DA CISTERNA DE 10.000 M³ - DMT DE 1.800 A 2.100 M</t>
  </si>
  <si>
    <t>DRAGAGEM DE AREIA GROSSA COM DRAGA HOPPER - CAPACIDADE DA CISTERNA DE 10.000 M³ - DMT DE 2.100 A 2.400 M</t>
  </si>
  <si>
    <t>DRAGAGEM DE AREIA GROSSA COM DRAGA HOPPER - CAPACIDADE DA CISTERNA DE 10.000 M³ - DMT DE 2.400 A 2.700 M</t>
  </si>
  <si>
    <t>DRAGAGEM DE AREIA GROSSA COM DRAGA HOPPER - CAPACIDADE DA CISTERNA DE 10.000 M³ - DMT DE 2.700 A 3.000 M</t>
  </si>
  <si>
    <t>DRAGAGEM DE AREIA GROSSA COM DRAGA HOPPER - CAPACIDADE DA CISTERNA DE 10.000 M³ - DMT DE 3.000 M</t>
  </si>
  <si>
    <t>DRAGAGEM DE AREIA GROSSA COM DRAGA HOPPER - CAPACIDADE DA CISTERNA DE 15.000 M³ - DMT DE 1.500 A 1.800 M</t>
  </si>
  <si>
    <t>DRAGAGEM DE AREIA GROSSA COM DRAGA HOPPER - CAPACIDADE DA CISTERNA DE 15.000 M³ - DMT DE 1.800 A 2.100 M</t>
  </si>
  <si>
    <t>DRAGAGEM DE AREIA GROSSA COM DRAGA HOPPER - CAPACIDADE DA CISTERNA DE 15.000 M³ - DMT DE 2.100 A 2.400 M</t>
  </si>
  <si>
    <t>DRAGAGEM DE AREIA GROSSA COM DRAGA HOPPER - CAPACIDADE DA CISTERNA DE 15.000 M³ - DMT DE 2.400 A 2.700 M</t>
  </si>
  <si>
    <t>DRAGAGEM DE AREIA GROSSA COM DRAGA HOPPER - CAPACIDADE DA CISTERNA DE 15.000 M³ - DMT DE 2.700 A 3.000 M</t>
  </si>
  <si>
    <t>DRAGAGEM DE AREIA GROSSA COM DRAGA HOPPER - CAPACIDADE DA CISTERNA DE 15.000 M³ - DMT DE 3.000 M</t>
  </si>
  <si>
    <t>DRAGAGEM DE AREIA GROSSA COM DRAGA HOPPER - CAPACIDADE DA CISTERNA DE 2.000 M³ - DMT DE 1.500 A 1.800 M</t>
  </si>
  <si>
    <t>DRAGAGEM DE AREIA GROSSA COM DRAGA HOPPER - CAPACIDADE DA CISTERNA DE 2.000 M³ - DMT DE 1.800 A 2.100 M</t>
  </si>
  <si>
    <t>DRAGAGEM DE AREIA GROSSA COM DRAGA HOPPER - CAPACIDADE DA CISTERNA DE 2.000 M³ - DMT DE 2.100 A 2.400 M</t>
  </si>
  <si>
    <t>DRAGAGEM DE AREIA GROSSA COM DRAGA HOPPER - CAPACIDADE DA CISTERNA DE 2.000 M³ - DMT DE 2.400 A 2.700 M</t>
  </si>
  <si>
    <t>DRAGAGEM DE AREIA GROSSA COM DRAGA HOPPER - CAPACIDADE DA CISTERNA DE 2.000 M³ - DMT DE 2.700 A 3.000 M</t>
  </si>
  <si>
    <t>DRAGAGEM DE AREIA GROSSA COM DRAGA HOPPER - CAPACIDADE DA CISTERNA DE 2.000 M³ - DMT DE 3.000 M</t>
  </si>
  <si>
    <t>DRAGAGEM DE AREIA GROSSA COM DRAGA HOPPER - CAPACIDADE DA CISTERNA DE 20.000 M³ - DMT DE 1.500 A 1.800 M</t>
  </si>
  <si>
    <t>DRAGAGEM DE AREIA GROSSA COM DRAGA HOPPER - CAPACIDADE DA CISTERNA DE 20.000 M³ - DMT DE 1.800 A 2.100 M</t>
  </si>
  <si>
    <t>DRAGAGEM DE AREIA GROSSA COM DRAGA HOPPER - CAPACIDADE DA CISTERNA DE 20.000 M³ - DMT DE 2.100 A 2.400 M</t>
  </si>
  <si>
    <t>DRAGAGEM DE AREIA GROSSA COM DRAGA HOPPER - CAPACIDADE DA CISTERNA DE 20.000 M³ - DMT DE 2.400 A 2.700 M</t>
  </si>
  <si>
    <t>DRAGAGEM DE AREIA GROSSA COM DRAGA HOPPER - CAPACIDADE DA CISTERNA DE 20.000 M³ - DMT DE 2.700 A 3.000 M</t>
  </si>
  <si>
    <t>DRAGAGEM DE AREIA GROSSA COM DRAGA HOPPER - CAPACIDADE DA CISTERNA DE 20.000 M³ - DMT DE 3.000 M</t>
  </si>
  <si>
    <t>DRAGAGEM DE AREIA GROSSA COM DRAGA HOPPER - CAPACIDADE DA CISTERNA DE 3.000 M³ - DMT DE 1.500 A 1.800 M</t>
  </si>
  <si>
    <t>DRAGAGEM DE AREIA GROSSA COM DRAGA HOPPER - CAPACIDADE DA CISTERNA DE 3.000 M³ - DMT DE 1.800 A 2.100 M</t>
  </si>
  <si>
    <t>DRAGAGEM DE AREIA GROSSA COM DRAGA HOPPER - CAPACIDADE DA CISTERNA DE 3.000 M³ - DMT DE 2.100 A 2.400 M</t>
  </si>
  <si>
    <t>DRAGAGEM DE AREIA GROSSA COM DRAGA HOPPER - CAPACIDADE DA CISTERNA DE 3.000 M³ - DMT DE 2.400 A 2.700 M</t>
  </si>
  <si>
    <t>DRAGAGEM DE AREIA GROSSA COM DRAGA HOPPER - CAPACIDADE DA CISTERNA DE 3.000 M³ - DMT DE 2.700 A 3.000 M</t>
  </si>
  <si>
    <t>DRAGAGEM DE AREIA GROSSA COM DRAGA HOPPER - CAPACIDADE DA CISTERNA DE 3.000 M³ - DMT DE 3.000 M</t>
  </si>
  <si>
    <t>DRAGAGEM DE AREIA GROSSA COM DRAGA HOPPER - CAPACIDADE DA CISTERNA DE 4.000 M³ - DMT DE 1.500 A 1.800 M</t>
  </si>
  <si>
    <t>DRAGAGEM DE AREIA GROSSA COM DRAGA HOPPER - CAPACIDADE DA CISTERNA DE 4.000 M³ - DMT DE 1.800 A 2.100 M</t>
  </si>
  <si>
    <t>DRAGAGEM DE AREIA GROSSA COM DRAGA HOPPER - CAPACIDADE DA CISTERNA DE 4.000 M³ - DMT DE 2.100 A 2.400 M</t>
  </si>
  <si>
    <t>DRAGAGEM DE AREIA GROSSA COM DRAGA HOPPER - CAPACIDADE DA CISTERNA DE 4.000 M³ - DMT DE 2.400 A 2.700 M</t>
  </si>
  <si>
    <t>DRAGAGEM DE AREIA GROSSA COM DRAGA HOPPER - CAPACIDADE DA CISTERNA DE 4.000 M³ - DMT DE 2.700 A 3.000 M</t>
  </si>
  <si>
    <t>DRAGAGEM DE AREIA GROSSA COM DRAGA HOPPER - CAPACIDADE DA CISTERNA DE 4.000 M³ - DMT DE 3.000 M</t>
  </si>
  <si>
    <t>DRAGAGEM DE AREIA GROSSA COM DRAGA HOPPER - CAPACIDADE DA CISTERNA DE 5.000 M³ - DMT DE 1.500 A 1.800 M</t>
  </si>
  <si>
    <t>DRAGAGEM DE AREIA GROSSA COM DRAGA HOPPER - CAPACIDADE DA CISTERNA DE 5.000 M³ - DMT DE 1.800 A 2.100 M</t>
  </si>
  <si>
    <t>DRAGAGEM DE AREIA GROSSA COM DRAGA HOPPER - CAPACIDADE DA CISTERNA DE 5.000 M³ - DMT DE 2.100 A 2.400 M</t>
  </si>
  <si>
    <t>DRAGAGEM DE AREIA GROSSA COM DRAGA HOPPER - CAPACIDADE DA CISTERNA DE 5.000 M³ - DMT DE 2.400 A 2.700 M</t>
  </si>
  <si>
    <t>DRAGAGEM DE AREIA GROSSA COM DRAGA HOPPER - CAPACIDADE DA CISTERNA DE 5.000 M³ - DMT DE 2.700 A 3.000 M</t>
  </si>
  <si>
    <t>DRAGAGEM DE AREIA GROSSA COM DRAGA HOPPER - CAPACIDADE DA CISTERNA DE 5.000 M³ - DMT DE 3.000 M</t>
  </si>
  <si>
    <t>DRAGAGEM DE AREIA GROSSA COM DRAGA HOPPER - CAPACIDADE DA CISTERNA DE 750 M³ - DMT DE 1.500 A 1.800 M</t>
  </si>
  <si>
    <t>DRAGAGEM DE AREIA GROSSA COM DRAGA HOPPER - CAPACIDADE DA CISTERNA DE 750 M³ - DMT DE 1.800 A 2.100 M</t>
  </si>
  <si>
    <t>DRAGAGEM DE AREIA GROSSA COM DRAGA HOPPER - CAPACIDADE DA CISTERNA DE 750 M³ - DMT DE 2.100 A 2.400 M</t>
  </si>
  <si>
    <t>DRAGAGEM DE AREIA GROSSA COM DRAGA HOPPER - CAPACIDADE DA CISTERNA DE 750 M³ - DMT DE 2.400 A 2.700 M</t>
  </si>
  <si>
    <t>DRAGAGEM DE AREIA GROSSA COM DRAGA HOPPER - CAPACIDADE DA CISTERNA DE 750 M³ - DMT DE 2.700 A 3.000 M</t>
  </si>
  <si>
    <t>DRAGAGEM DE AREIA GROSSA COM DRAGA HOPPER - CAPACIDADE DA CISTERNA DE 750 M³ - DMT DE 3.000 M</t>
  </si>
  <si>
    <t>DRAGAGEM DE AREIA MÉDIA COM DRAGA DE SUCÇÃO E RECALQUE - BOMBA DE 1.350 KW E CORTADOR DE 170 KW - DISTÂNCIA DE RECALQUE DE 1.100 A 1.300 M</t>
  </si>
  <si>
    <t>DRAGAGEM DE AREIA MÉDIA COM DRAGA DE SUCÇÃO E RECALQUE - BOMBA DE 1.350 KW E CORTADOR DE 170 KW - DISTÂNCIA DE RECALQUE DE 1.300 A 1.500 M</t>
  </si>
  <si>
    <t>DRAGAGEM DE AREIA MÉDIA COM DRAGA DE SUCÇÃO E RECALQUE - BOMBA DE 1.350 KW E CORTADOR DE 170 KW - DISTÂNCIA DE RECALQUE DE 1.500 A 1.700 M</t>
  </si>
  <si>
    <t>DRAGAGEM DE AREIA MÉDIA COM DRAGA DE SUCÇÃO E RECALQUE - BOMBA DE 1.350 KW E CORTADOR DE 170 KW - DISTÂNCIA DE RECALQUE DE 1.700 A 1.900 M</t>
  </si>
  <si>
    <t>DRAGAGEM DE AREIA MÉDIA COM DRAGA DE SUCÇÃO E RECALQUE - BOMBA DE 1.350 KW E CORTADOR DE 170 KW - DISTÂNCIA DE RECALQUE DE 1.900 A 2.100 M</t>
  </si>
  <si>
    <t>DRAGAGEM DE AREIA MÉDIA COM DRAGA DE SUCÇÃO E RECALQUE - BOMBA DE 1.350 KW E CORTADOR DE 170 KW - DISTÂNCIA DE RECALQUE DE 2.100 A 2.300 M</t>
  </si>
  <si>
    <t>DRAGAGEM DE AREIA MÉDIA COM DRAGA DE SUCÇÃO E RECALQUE - BOMBA DE 1.350 KW E CORTADOR DE 170 KW - DISTÂNCIA DE RECALQUE DE 2.300 A 2.500 M</t>
  </si>
  <si>
    <t>DRAGAGEM DE AREIA MÉDIA COM DRAGA DE SUCÇÃO E RECALQUE - BOMBA DE 1.350 KW E CORTADOR DE 170 KW - DISTÂNCIA DE RECALQUE DE 2.500 A 2.700 M</t>
  </si>
  <si>
    <t>DRAGAGEM DE AREIA MÉDIA COM DRAGA DE SUCÇÃO E RECALQUE - BOMBA DE 1.350 KW E CORTADOR DE 170 KW - DISTÂNCIA DE RECALQUE DE 2.700 A 2.900 M</t>
  </si>
  <si>
    <t>DRAGAGEM DE AREIA MÉDIA COM DRAGA DE SUCÇÃO E RECALQUE - BOMBA DE 1.350 KW E CORTADOR DE 170 KW - DISTÂNCIA DE RECALQUE DE 2.900 A 3.100 M</t>
  </si>
  <si>
    <t>DRAGAGEM DE AREIA MÉDIA COM DRAGA DE SUCÇÃO E RECALQUE - BOMBA DE 1.350 KW E CORTADOR DE 170 KW - DISTÂNCIA DE RECALQUE DE 3.100 A 3.300 M</t>
  </si>
  <si>
    <t>DRAGAGEM DE AREIA MÉDIA COM DRAGA DE SUCÇÃO E RECALQUE - BOMBA DE 1.350 KW E CORTADOR DE 170 KW - DISTÂNCIA DE RECALQUE DE 3.300 A 3.500 M</t>
  </si>
  <si>
    <t>DRAGAGEM DE AREIA MÉDIA COM DRAGA DE SUCÇÃO E RECALQUE - BOMBA DE 1.350 KW E CORTADOR DE 170 KW - DISTÂNCIA DE RECALQUE DE 3.500 A 3.700 M</t>
  </si>
  <si>
    <t>DRAGAGEM DE AREIA MÉDIA COM DRAGA DE SUCÇÃO E RECALQUE - BOMBA DE 1.350 KW E CORTADOR DE 170 KW - DISTÂNCIA DE RECALQUE DE 3.700 A 3.900 M</t>
  </si>
  <si>
    <t>DRAGAGEM DE AREIA MÉDIA COM DRAGA DE SUCÇÃO E RECALQUE - BOMBA DE 1.350 KW E CORTADOR DE 170 KW - DISTÂNCIA DE RECALQUE DE 3.900 A 4.100 M</t>
  </si>
  <si>
    <t>DRAGAGEM DE AREIA MÉDIA COM DRAGA DE SUCÇÃO E RECALQUE - BOMBA DE 1.350 KW E CORTADOR DE 170 KW - DISTÂNCIA DE RECALQUE DE 4.100 A 4.300 M</t>
  </si>
  <si>
    <t>DRAGAGEM DE AREIA MÉDIA COM DRAGA DE SUCÇÃO E RECALQUE - BOMBA DE 1.350 KW E CORTADOR DE 170 KW - DISTÂNCIA DE RECALQUE DE 4.300 A 4.500 M</t>
  </si>
  <si>
    <t>DRAGAGEM DE AREIA MÉDIA COM DRAGA DE SUCÇÃO E RECALQUE - BOMBA DE 1.350 KW E CORTADOR DE 170 KW - DISTÂNCIA DE RECALQUE DE 4.500 A 4.700 M</t>
  </si>
  <si>
    <t>DRAGAGEM DE AREIA MÉDIA COM DRAGA DE SUCÇÃO E RECALQUE - BOMBA DE 1.350 KW E CORTADOR DE 170 KW - DISTÂNCIA DE RECALQUE DE 4.700 A 4.900 M</t>
  </si>
  <si>
    <t>DRAGAGEM DE AREIA MÉDIA COM DRAGA DE SUCÇÃO E RECALQUE - BOMBA DE 1.350 KW E CORTADOR DE 170 KW - DISTÂNCIA DE RECALQUE DE 4.900 A 5.100 M</t>
  </si>
  <si>
    <t>DRAGAGEM DE AREIA MÉDIA COM DRAGA DE SUCÇÃO E RECALQUE - BOMBA DE 1.350 KW E CORTADOR DE 170 KW - DISTÂNCIA DE RECALQUE DE 5.100 A 5.300 M</t>
  </si>
  <si>
    <t>DRAGAGEM DE AREIA MÉDIA COM DRAGA DE SUCÇÃO E RECALQUE - BOMBA DE 1.350 KW E CORTADOR DE 170 KW - DISTÂNCIA DE RECALQUE DE 5.300 A 5.500 M</t>
  </si>
  <si>
    <t>DRAGAGEM DE AREIA MÉDIA COM DRAGA DE SUCÇÃO E RECALQUE - BOMBA DE 1.350 KW E CORTADOR DE 170 KW - DISTÂNCIA DE RECALQUE DE 5.500 A 5.700 M</t>
  </si>
  <si>
    <t>DRAGAGEM DE AREIA MÉDIA COM DRAGA DE SUCÇÃO E RECALQUE - BOMBA DE 1.350 KW E CORTADOR DE 170 KW - DISTÂNCIA DE RECALQUE DE 5.700 A 5.900 M</t>
  </si>
  <si>
    <t>DRAGAGEM DE AREIA MÉDIA COM DRAGA DE SUCÇÃO E RECALQUE - BOMBA DE 1.350 KW E CORTADOR DE 170 KW - DISTÂNCIA DE RECALQUE DE 5.900 A 6.100 M</t>
  </si>
  <si>
    <t>DRAGAGEM DE AREIA MÉDIA COM DRAGA DE SUCÇÃO E RECALQUE - BOMBA DE 1.350 KW E CORTADOR DE 170 KW - DISTÂNCIA DE RECALQUE DE 500 A 700 M</t>
  </si>
  <si>
    <t>DRAGAGEM DE AREIA MÉDIA COM DRAGA DE SUCÇÃO E RECALQUE - BOMBA DE 1.350 KW E CORTADOR DE 170 KW - DISTÂNCIA DE RECALQUE DE 6.100 A 6.300 M</t>
  </si>
  <si>
    <t>DRAGAGEM DE AREIA MÉDIA COM DRAGA DE SUCÇÃO E RECALQUE - BOMBA DE 1.350 KW E CORTADOR DE 170 KW - DISTÂNCIA DE RECALQUE DE 6.300 A 6.500 M</t>
  </si>
  <si>
    <t>DRAGAGEM DE AREIA MÉDIA COM DRAGA DE SUCÇÃO E RECALQUE - BOMBA DE 1.350 KW E CORTADOR DE 170 KW - DISTÂNCIA DE RECALQUE DE 6.500 A 6.700 M</t>
  </si>
  <si>
    <t>DRAGAGEM DE AREIA MÉDIA COM DRAGA DE SUCÇÃO E RECALQUE - BOMBA DE 1.350 KW E CORTADOR DE 170 KW - DISTÂNCIA DE RECALQUE DE 6.700 A 6.900 M</t>
  </si>
  <si>
    <t>DRAGAGEM DE AREIA MÉDIA COM DRAGA DE SUCÇÃO E RECALQUE - BOMBA DE 1.350 KW E CORTADOR DE 170 KW - DISTÂNCIA DE RECALQUE DE 6.900 A 7.100 M</t>
  </si>
  <si>
    <t>DRAGAGEM DE AREIA MÉDIA COM DRAGA DE SUCÇÃO E RECALQUE - BOMBA DE 1.350 KW E CORTADOR DE 170 KW - DISTÂNCIA DE RECALQUE DE 7.100 A 7.300 M</t>
  </si>
  <si>
    <t>DRAGAGEM DE AREIA MÉDIA COM DRAGA DE SUCÇÃO E RECALQUE - BOMBA DE 1.350 KW E CORTADOR DE 170 KW - DISTÂNCIA DE RECALQUE DE 7.300 A 7.500 M</t>
  </si>
  <si>
    <t>DRAGAGEM DE AREIA MÉDIA COM DRAGA DE SUCÇÃO E RECALQUE - BOMBA DE 1.350 KW E CORTADOR DE 170 KW - DISTÂNCIA DE RECALQUE DE 7.500 A 7.700 M</t>
  </si>
  <si>
    <t>DRAGAGEM DE AREIA MÉDIA COM DRAGA DE SUCÇÃO E RECALQUE - BOMBA DE 1.350 KW E CORTADOR DE 170 KW - DISTÂNCIA DE RECALQUE DE 7.700 A 7.900 M</t>
  </si>
  <si>
    <t>DRAGAGEM DE AREIA MÉDIA COM DRAGA DE SUCÇÃO E RECALQUE - BOMBA DE 1.350 KW E CORTADOR DE 170 KW - DISTÂNCIA DE RECALQUE DE 700 A 900 M</t>
  </si>
  <si>
    <t>DRAGAGEM DE AREIA MÉDIA COM DRAGA DE SUCÇÃO E RECALQUE - BOMBA DE 1.350 KW E CORTADOR DE 170 KW - DISTÂNCIA DE RECALQUE DE 900 A 1.100 M</t>
  </si>
  <si>
    <t>DRAGAGEM DE AREIA MÉDIA COM DRAGA DE SUCÇÃO E RECALQUE - BOMBA DE 1.350 KW E CORTADOR DE 170 KW - DISTÂNCIA DE RECALQUE DE ATÉ 500 M</t>
  </si>
  <si>
    <t>DRAGAGEM DE AREIA MÉDIA COM DRAGA DE SUCÇÃO E RECALQUE - BOMBA DE 294 KW E CORTADOR DE 30 KW - DISTÂNCIA DE RECALQUE DE 1.100 A 1.300 M</t>
  </si>
  <si>
    <t>DRAGAGEM DE AREIA MÉDIA COM DRAGA DE SUCÇÃO E RECALQUE - BOMBA DE 294 KW E CORTADOR DE 30 KW - DISTÂNCIA DE RECALQUE DE 1.300 A 1.500 M</t>
  </si>
  <si>
    <t>DRAGAGEM DE AREIA MÉDIA COM DRAGA DE SUCÇÃO E RECALQUE - BOMBA DE 294 KW E CORTADOR DE 30 KW - DISTÂNCIA DE RECALQUE DE 1.500 A 1.700 M</t>
  </si>
  <si>
    <t>DRAGAGEM DE AREIA MÉDIA COM DRAGA DE SUCÇÃO E RECALQUE - BOMBA DE 294 KW E CORTADOR DE 30 KW - DISTÂNCIA DE RECALQUE DE 1.700 A 1.900 M</t>
  </si>
  <si>
    <t>DRAGAGEM DE AREIA MÉDIA COM DRAGA DE SUCÇÃO E RECALQUE - BOMBA DE 294 KW E CORTADOR DE 30 KW - DISTÂNCIA DE RECALQUE DE 1.900 A 2.100 M</t>
  </si>
  <si>
    <t>DRAGAGEM DE AREIA MÉDIA COM DRAGA DE SUCÇÃO E RECALQUE - BOMBA DE 294 KW E CORTADOR DE 30 KW - DISTÂNCIA DE RECALQUE DE 2.100 A 2.300 M</t>
  </si>
  <si>
    <t>DRAGAGEM DE AREIA MÉDIA COM DRAGA DE SUCÇÃO E RECALQUE - BOMBA DE 294 KW E CORTADOR DE 30 KW - DISTÂNCIA DE RECALQUE DE 2.300 A 2.500 M</t>
  </si>
  <si>
    <t>DRAGAGEM DE AREIA MÉDIA COM DRAGA DE SUCÇÃO E RECALQUE - BOMBA DE 294 KW E CORTADOR DE 30 KW - DISTÂNCIA DE RECALQUE DE 2.500 A 2.700 M</t>
  </si>
  <si>
    <t>DRAGAGEM DE AREIA MÉDIA COM DRAGA DE SUCÇÃO E RECALQUE - BOMBA DE 294 KW E CORTADOR DE 30 KW - DISTÂNCIA DE RECALQUE DE 2.700 A 2.900 M</t>
  </si>
  <si>
    <t>DRAGAGEM DE AREIA MÉDIA COM DRAGA DE SUCÇÃO E RECALQUE - BOMBA DE 294 KW E CORTADOR DE 30 KW - DISTÂNCIA DE RECALQUE DE 2.900 A 3.100 M</t>
  </si>
  <si>
    <t>DRAGAGEM DE AREIA MÉDIA COM DRAGA DE SUCÇÃO E RECALQUE - BOMBA DE 294 KW E CORTADOR DE 30 KW - DISTÂNCIA DE RECALQUE DE 3.100 A 3.300 M</t>
  </si>
  <si>
    <t>DRAGAGEM DE AREIA MÉDIA COM DRAGA DE SUCÇÃO E RECALQUE - BOMBA DE 294 KW E CORTADOR DE 30 KW - DISTÂNCIA DE RECALQUE DE 3.300 A 3.500 M</t>
  </si>
  <si>
    <t>DRAGAGEM DE AREIA MÉDIA COM DRAGA DE SUCÇÃO E RECALQUE - BOMBA DE 294 KW E CORTADOR DE 30 KW - DISTÂNCIA DE RECALQUE DE 500 A 700 M</t>
  </si>
  <si>
    <t>DRAGAGEM DE AREIA MÉDIA COM DRAGA DE SUCÇÃO E RECALQUE - BOMBA DE 294 KW E CORTADOR DE 30 KW - DISTÂNCIA DE RECALQUE DE 700 A 900 M</t>
  </si>
  <si>
    <t>DRAGAGEM DE AREIA MÉDIA COM DRAGA DE SUCÇÃO E RECALQUE - BOMBA DE 294 KW E CORTADOR DE 30 KW - DISTÂNCIA DE RECALQUE DE 900 A 1.100 M</t>
  </si>
  <si>
    <t>DRAGAGEM DE AREIA MÉDIA COM DRAGA DE SUCÇÃO E RECALQUE - BOMBA DE 294 KW E CORTADOR DE 30 KW - DISTÂNCIA DE RECALQUE DE ATÉ 500 M</t>
  </si>
  <si>
    <t>DRAGAGEM DE AREIA MÉDIA COM DRAGA DE SUCÇÃO E RECALQUE - BOMBA DE 483 KW E CORTADOR DE 55 KW - DISTÂNCIA DE RECALQUE DE 1.100 A 1.300 M</t>
  </si>
  <si>
    <t>DRAGAGEM DE AREIA MÉDIA COM DRAGA DE SUCÇÃO E RECALQUE - BOMBA DE 483 KW E CORTADOR DE 55 KW - DISTÂNCIA DE RECALQUE DE 1.300 A 1.500 M</t>
  </si>
  <si>
    <t>DRAGAGEM DE AREIA MÉDIA COM DRAGA DE SUCÇÃO E RECALQUE - BOMBA DE 483 KW E CORTADOR DE 55 KW - DISTÂNCIA DE RECALQUE DE 1.500 A 1.700 M</t>
  </si>
  <si>
    <t>DRAGAGEM DE AREIA MÉDIA COM DRAGA DE SUCÇÃO E RECALQUE - BOMBA DE 483 KW E CORTADOR DE 55 KW - DISTÂNCIA DE RECALQUE DE 1.700 A 1.900 M</t>
  </si>
  <si>
    <t>DRAGAGEM DE AREIA MÉDIA COM DRAGA DE SUCÇÃO E RECALQUE - BOMBA DE 483 KW E CORTADOR DE 55 KW - DISTÂNCIA DE RECALQUE DE 1.900 A 2.100 M</t>
  </si>
  <si>
    <t>DRAGAGEM DE AREIA MÉDIA COM DRAGA DE SUCÇÃO E RECALQUE - BOMBA DE 483 KW E CORTADOR DE 55 KW - DISTÂNCIA DE RECALQUE DE 2.100 A 2.300 M</t>
  </si>
  <si>
    <t>DRAGAGEM DE AREIA MÉDIA COM DRAGA DE SUCÇÃO E RECALQUE - BOMBA DE 483 KW E CORTADOR DE 55 KW - DISTÂNCIA DE RECALQUE DE 2.300 A 2.500 M</t>
  </si>
  <si>
    <t>DRAGAGEM DE AREIA MÉDIA COM DRAGA DE SUCÇÃO E RECALQUE - BOMBA DE 483 KW E CORTADOR DE 55 KW - DISTÂNCIA DE RECALQUE DE 2.500 A 2.700 M</t>
  </si>
  <si>
    <t>DRAGAGEM DE AREIA MÉDIA COM DRAGA DE SUCÇÃO E RECALQUE - BOMBA DE 483 KW E CORTADOR DE 55 KW - DISTÂNCIA DE RECALQUE DE 2.700 A 2.900 M</t>
  </si>
  <si>
    <t>DRAGAGEM DE AREIA MÉDIA COM DRAGA DE SUCÇÃO E RECALQUE - BOMBA DE 483 KW E CORTADOR DE 55 KW - DISTÂNCIA DE RECALQUE DE 2.900 A 3.100 M</t>
  </si>
  <si>
    <t>DRAGAGEM DE AREIA MÉDIA COM DRAGA DE SUCÇÃO E RECALQUE - BOMBA DE 483 KW E CORTADOR DE 55 KW - DISTÂNCIA DE RECALQUE DE 3.100 A 3.300 M</t>
  </si>
  <si>
    <t>DRAGAGEM DE AREIA MÉDIA COM DRAGA DE SUCÇÃO E RECALQUE - BOMBA DE 483 KW E CORTADOR DE 55 KW - DISTÂNCIA DE RECALQUE DE 3.300 A 3.500 M</t>
  </si>
  <si>
    <t>DRAGAGEM DE AREIA MÉDIA COM DRAGA DE SUCÇÃO E RECALQUE - BOMBA DE 483 KW E CORTADOR DE 55 KW - DISTÂNCIA DE RECALQUE DE 3.500 A 3.700 M</t>
  </si>
  <si>
    <t>DRAGAGEM DE AREIA MÉDIA COM DRAGA DE SUCÇÃO E RECALQUE - BOMBA DE 483 KW E CORTADOR DE 55 KW - DISTÂNCIA DE RECALQUE DE 3.700 A 3.900 M</t>
  </si>
  <si>
    <t>DRAGAGEM DE AREIA MÉDIA COM DRAGA DE SUCÇÃO E RECALQUE - BOMBA DE 483 KW E CORTADOR DE 55 KW - DISTÂNCIA DE RECALQUE DE 3.900 A 4.100 M</t>
  </si>
  <si>
    <t>DRAGAGEM DE AREIA MÉDIA COM DRAGA DE SUCÇÃO E RECALQUE - BOMBA DE 483 KW E CORTADOR DE 55 KW - DISTÂNCIA DE RECALQUE DE 4.100 A 4.300 M</t>
  </si>
  <si>
    <t>DRAGAGEM DE AREIA MÉDIA COM DRAGA DE SUCÇÃO E RECALQUE - BOMBA DE 483 KW E CORTADOR DE 55 KW - DISTÂNCIA DE RECALQUE DE 4.300 A 4.500 M</t>
  </si>
  <si>
    <t>DRAGAGEM DE AREIA MÉDIA COM DRAGA DE SUCÇÃO E RECALQUE - BOMBA DE 483 KW E CORTADOR DE 55 KW - DISTÂNCIA DE RECALQUE DE 4.500 A 4.700 M</t>
  </si>
  <si>
    <t>DRAGAGEM DE AREIA MÉDIA COM DRAGA DE SUCÇÃO E RECALQUE - BOMBA DE 483 KW E CORTADOR DE 55 KW - DISTÂNCIA DE RECALQUE DE 4.700 A 4.900 M</t>
  </si>
  <si>
    <t>DRAGAGEM DE AREIA MÉDIA COM DRAGA DE SUCÇÃO E RECALQUE - BOMBA DE 483 KW E CORTADOR DE 55 KW - DISTÂNCIA DE RECALQUE DE 4.900 A 5.100 M</t>
  </si>
  <si>
    <t>DRAGAGEM DE AREIA MÉDIA COM DRAGA DE SUCÇÃO E RECALQUE - BOMBA DE 483 KW E CORTADOR DE 55 KW - DISTÂNCIA DE RECALQUE DE 500 A 700 M</t>
  </si>
  <si>
    <t>DRAGAGEM DE AREIA MÉDIA COM DRAGA DE SUCÇÃO E RECALQUE - BOMBA DE 483 KW E CORTADOR DE 55 KW - DISTÂNCIA DE RECALQUE DE 700 A 900 M</t>
  </si>
  <si>
    <t>DRAGAGEM DE AREIA MÉDIA COM DRAGA DE SUCÇÃO E RECALQUE - BOMBA DE 483 KW E CORTADOR DE 55 KW - DISTÂNCIA DE RECALQUE DE 900 A 1.100 M</t>
  </si>
  <si>
    <t>DRAGAGEM DE AREIA MÉDIA COM DRAGA DE SUCÇÃO E RECALQUE - BOMBA DE 483 KW E CORTADOR DE 55 KW - DISTÂNCIA DE RECALQUE DE ATÉ 500 M</t>
  </si>
  <si>
    <t>DRAGAGEM DE AREIA MÉDIA COM DRAGA DE SUCÇÃO E RECALQUE - BOMBA DE 746 KW E CORTADOR DE 110 KW - DISTÂNCIA DE RECALQUE DE 1.100 A 1.300 M</t>
  </si>
  <si>
    <t>DRAGAGEM DE AREIA MÉDIA COM DRAGA DE SUCÇÃO E RECALQUE - BOMBA DE 746 KW E CORTADOR DE 110 KW - DISTÂNCIA DE RECALQUE DE 1.300 A 1.500 M</t>
  </si>
  <si>
    <t>DRAGAGEM DE AREIA MÉDIA COM DRAGA DE SUCÇÃO E RECALQUE - BOMBA DE 746 KW E CORTADOR DE 110 KW - DISTÂNCIA DE RECALQUE DE 1.500 A 1.700 M</t>
  </si>
  <si>
    <t>DRAGAGEM DE AREIA MÉDIA COM DRAGA DE SUCÇÃO E RECALQUE - BOMBA DE 746 KW E CORTADOR DE 110 KW - DISTÂNCIA DE RECALQUE DE 1.700 A 1.900 M</t>
  </si>
  <si>
    <t>DRAGAGEM DE AREIA MÉDIA COM DRAGA DE SUCÇÃO E RECALQUE - BOMBA DE 746 KW E CORTADOR DE 110 KW - DISTÂNCIA DE RECALQUE DE 1.900 A 2.100 M</t>
  </si>
  <si>
    <t>DRAGAGEM DE AREIA MÉDIA COM DRAGA DE SUCÇÃO E RECALQUE - BOMBA DE 746 KW E CORTADOR DE 110 KW - DISTÂNCIA DE RECALQUE DE 2.100 A 2.300 M</t>
  </si>
  <si>
    <t>DRAGAGEM DE AREIA MÉDIA COM DRAGA DE SUCÇÃO E RECALQUE - BOMBA DE 746 KW E CORTADOR DE 110 KW - DISTÂNCIA DE RECALQUE DE 2.300 A 2.500 M</t>
  </si>
  <si>
    <t>DRAGAGEM DE AREIA MÉDIA COM DRAGA DE SUCÇÃO E RECALQUE - BOMBA DE 746 KW E CORTADOR DE 110 KW - DISTÂNCIA DE RECALQUE DE 2.500 A 2.700 M</t>
  </si>
  <si>
    <t>DRAGAGEM DE AREIA MÉDIA COM DRAGA DE SUCÇÃO E RECALQUE - BOMBA DE 746 KW E CORTADOR DE 110 KW - DISTÂNCIA DE RECALQUE DE 2.700 A 2.900 M</t>
  </si>
  <si>
    <t>DRAGAGEM DE AREIA MÉDIA COM DRAGA DE SUCÇÃO E RECALQUE - BOMBA DE 746 KW E CORTADOR DE 110 KW - DISTÂNCIA DE RECALQUE DE 2.900 A 3.100 M</t>
  </si>
  <si>
    <t>DRAGAGEM DE AREIA MÉDIA COM DRAGA DE SUCÇÃO E RECALQUE - BOMBA DE 746 KW E CORTADOR DE 110 KW - DISTÂNCIA DE RECALQUE DE 3.100 A 3.300 M</t>
  </si>
  <si>
    <t>DRAGAGEM DE AREIA MÉDIA COM DRAGA DE SUCÇÃO E RECALQUE - BOMBA DE 746 KW E CORTADOR DE 110 KW - DISTÂNCIA DE RECALQUE DE 3.300 A 3.500 M</t>
  </si>
  <si>
    <t>DRAGAGEM DE AREIA MÉDIA COM DRAGA DE SUCÇÃO E RECALQUE - BOMBA DE 746 KW E CORTADOR DE 110 KW - DISTÂNCIA DE RECALQUE DE 3.500 A 3.700 M</t>
  </si>
  <si>
    <t>DRAGAGEM DE AREIA MÉDIA COM DRAGA DE SUCÇÃO E RECALQUE - BOMBA DE 746 KW E CORTADOR DE 110 KW - DISTÂNCIA DE RECALQUE DE 3.700 A 3.900 M</t>
  </si>
  <si>
    <t>DRAGAGEM DE AREIA MÉDIA COM DRAGA DE SUCÇÃO E RECALQUE - BOMBA DE 746 KW E CORTADOR DE 110 KW - DISTÂNCIA DE RECALQUE DE 3.900 A 4.100 M</t>
  </si>
  <si>
    <t>DRAGAGEM DE AREIA MÉDIA COM DRAGA DE SUCÇÃO E RECALQUE - BOMBA DE 746 KW E CORTADOR DE 110 KW - DISTÂNCIA DE RECALQUE DE 4.100 A 4.300 M</t>
  </si>
  <si>
    <t>DRAGAGEM DE AREIA MÉDIA COM DRAGA DE SUCÇÃO E RECALQUE - BOMBA DE 746 KW E CORTADOR DE 110 KW - DISTÂNCIA DE RECALQUE DE 4.300 A 4.500 M</t>
  </si>
  <si>
    <t>DRAGAGEM DE AREIA MÉDIA COM DRAGA DE SUCÇÃO E RECALQUE - BOMBA DE 746 KW E CORTADOR DE 110 KW - DISTÂNCIA DE RECALQUE DE 4.500 A 4.700 M</t>
  </si>
  <si>
    <t>DRAGAGEM DE AREIA MÉDIA COM DRAGA DE SUCÇÃO E RECALQUE - BOMBA DE 746 KW E CORTADOR DE 110 KW - DISTÂNCIA DE RECALQUE DE 4.700 A 4.900 M</t>
  </si>
  <si>
    <t>DRAGAGEM DE AREIA MÉDIA COM DRAGA DE SUCÇÃO E RECALQUE - BOMBA DE 746 KW E CORTADOR DE 110 KW - DISTÂNCIA DE RECALQUE DE 4.900 A 5.100 M</t>
  </si>
  <si>
    <t>DRAGAGEM DE AREIA MÉDIA COM DRAGA DE SUCÇÃO E RECALQUE - BOMBA DE 746 KW E CORTADOR DE 110 KW - DISTÂNCIA DE RECALQUE DE 5.100 A 5.300 M</t>
  </si>
  <si>
    <t>DRAGAGEM DE AREIA MÉDIA COM DRAGA DE SUCÇÃO E RECALQUE - BOMBA DE 746 KW E CORTADOR DE 110 KW - DISTÂNCIA DE RECALQUE DE 5.300 A 5.500 M</t>
  </si>
  <si>
    <t>DRAGAGEM DE AREIA MÉDIA COM DRAGA DE SUCÇÃO E RECALQUE - BOMBA DE 746 KW E CORTADOR DE 110 KW - DISTÂNCIA DE RECALQUE DE 5.500 A 5.700 M</t>
  </si>
  <si>
    <t>DRAGAGEM DE AREIA MÉDIA COM DRAGA DE SUCÇÃO E RECALQUE - BOMBA DE 746 KW E CORTADOR DE 110 KW - DISTÂNCIA DE RECALQUE DE 5.700 A 5.900 M</t>
  </si>
  <si>
    <t>DRAGAGEM DE AREIA MÉDIA COM DRAGA DE SUCÇÃO E RECALQUE - BOMBA DE 746 KW E CORTADOR DE 110 KW - DISTÂNCIA DE RECALQUE DE 5.900 A 6.100 M</t>
  </si>
  <si>
    <t>DRAGAGEM DE AREIA MÉDIA COM DRAGA DE SUCÇÃO E RECALQUE - BOMBA DE 746 KW E CORTADOR DE 110 KW - DISTÂNCIA DE RECALQUE DE 500 A 700 M</t>
  </si>
  <si>
    <t>DRAGAGEM DE AREIA MÉDIA COM DRAGA DE SUCÇÃO E RECALQUE - BOMBA DE 746 KW E CORTADOR DE 110 KW - DISTÂNCIA DE RECALQUE DE 700 A 900 M</t>
  </si>
  <si>
    <t>DRAGAGEM DE AREIA MÉDIA COM DRAGA DE SUCÇÃO E RECALQUE - BOMBA DE 746 KW E CORTADOR DE 110 KW - DISTÂNCIA DE RECALQUE DE 900 A 1.100 M</t>
  </si>
  <si>
    <t>DRAGAGEM DE AREIA MÉDIA COM DRAGA DE SUCÇÃO E RECALQUE - BOMBA DE 746 KW E CORTADOR DE 110 KW - DISTÂNCIA DE RECALQUE DE ATÉ 500 M</t>
  </si>
  <si>
    <t>DRAGAGEM DE AREIA MÉDIA COM DRAGA HOPPER - CAPACIDADE DA CISTERNA DE 1.000 M³ - DMT DE 1.500 A 1.800 M</t>
  </si>
  <si>
    <t>DRAGAGEM DE AREIA MÉDIA COM DRAGA HOPPER - CAPACIDADE DA CISTERNA DE 1.000 M³ - DMT DE 1.800 A 2.100 M</t>
  </si>
  <si>
    <t>DRAGAGEM DE AREIA MÉDIA COM DRAGA HOPPER - CAPACIDADE DA CISTERNA DE 1.000 M³ - DMT DE 2.100 A 2.400 M</t>
  </si>
  <si>
    <t>DRAGAGEM DE AREIA MÉDIA COM DRAGA HOPPER - CAPACIDADE DA CISTERNA DE 1.000 M³ - DMT DE 2.400 A 2.700 M</t>
  </si>
  <si>
    <t>DRAGAGEM DE AREIA MÉDIA COM DRAGA HOPPER - CAPACIDADE DA CISTERNA DE 1.000 M³ - DMT DE 2.700 A 3.000 M</t>
  </si>
  <si>
    <t>DRAGAGEM DE AREIA MÉDIA COM DRAGA HOPPER - CAPACIDADE DA CISTERNA DE 1.000 M³ - DMT DE 3.000 M</t>
  </si>
  <si>
    <t>DRAGAGEM DE AREIA MÉDIA COM DRAGA HOPPER - CAPACIDADE DA CISTERNA DE 10.000 M³ - DMT DE 1.500 A 1.800 M</t>
  </si>
  <si>
    <t>DRAGAGEM DE AREIA MÉDIA COM DRAGA HOPPER - CAPACIDADE DA CISTERNA DE 10.000 M³ - DMT DE 1.800 A 2.100 M</t>
  </si>
  <si>
    <t>DRAGAGEM DE AREIA MÉDIA COM DRAGA HOPPER - CAPACIDADE DA CISTERNA DE 10.000 M³ - DMT DE 2.100 A 2.400 M</t>
  </si>
  <si>
    <t>DRAGAGEM DE AREIA MÉDIA COM DRAGA HOPPER - CAPACIDADE DA CISTERNA DE 10.000 M³ - DMT DE 2.400 A 2.700 M</t>
  </si>
  <si>
    <t>DRAGAGEM DE AREIA MÉDIA COM DRAGA HOPPER - CAPACIDADE DA CISTERNA DE 10.000 M³ - DMT DE 2.700 A 3.000 M</t>
  </si>
  <si>
    <t>DRAGAGEM DE AREIA MÉDIA COM DRAGA HOPPER - CAPACIDADE DA CISTERNA DE 10.000 M³ - DMT DE 3.000 M</t>
  </si>
  <si>
    <t>DRAGAGEM DE AREIA MÉDIA COM DRAGA HOPPER - CAPACIDADE DA CISTERNA DE 15.000 M³ - DMT DE 1.500 A 1.800 M</t>
  </si>
  <si>
    <t>DRAGAGEM DE AREIA MÉDIA COM DRAGA HOPPER - CAPACIDADE DA CISTERNA DE 15.000 M³ - DMT DE 1.800 A 2.100 M</t>
  </si>
  <si>
    <t>DRAGAGEM DE AREIA MÉDIA COM DRAGA HOPPER - CAPACIDADE DA CISTERNA DE 15.000 M³ - DMT DE 2.100 A 2.400 M</t>
  </si>
  <si>
    <t>DRAGAGEM DE AREIA MÉDIA COM DRAGA HOPPER - CAPACIDADE DA CISTERNA DE 15.000 M³ - DMT DE 2.400 A 2.700 M</t>
  </si>
  <si>
    <t>DRAGAGEM DE AREIA MÉDIA COM DRAGA HOPPER - CAPACIDADE DA CISTERNA DE 15.000 M³ - DMT DE 2.700 A 3.000 M</t>
  </si>
  <si>
    <t>DRAGAGEM DE AREIA MÉDIA COM DRAGA HOPPER - CAPACIDADE DA CISTERNA DE 15.000 M³ - DMT DE 3.000 M</t>
  </si>
  <si>
    <t>DRAGAGEM DE AREIA MÉDIA COM DRAGA HOPPER - CAPACIDADE DA CISTERNA DE 2.000 M³ - DMT DE 1.500 A 1.800 M</t>
  </si>
  <si>
    <t>DRAGAGEM DE AREIA MÉDIA COM DRAGA HOPPER - CAPACIDADE DA CISTERNA DE 2.000 M³ - DMT DE 1.800 A 2.100 M</t>
  </si>
  <si>
    <t>DRAGAGEM DE AREIA MÉDIA COM DRAGA HOPPER - CAPACIDADE DA CISTERNA DE 2.000 M³ - DMT DE 2.100 A 2.400 M</t>
  </si>
  <si>
    <t>DRAGAGEM DE AREIA MÉDIA COM DRAGA HOPPER - CAPACIDADE DA CISTERNA DE 2.000 M³ - DMT DE 2.400 A 2.700 M</t>
  </si>
  <si>
    <t>DRAGAGEM DE AREIA MÉDIA COM DRAGA HOPPER - CAPACIDADE DA CISTERNA DE 2.000 M³ - DMT DE 2.700 A 3.000 M</t>
  </si>
  <si>
    <t>DRAGAGEM DE AREIA MÉDIA COM DRAGA HOPPER - CAPACIDADE DA CISTERNA DE 2.000 M³ - DMT DE 3.000 M</t>
  </si>
  <si>
    <t>DRAGAGEM DE AREIA MÉDIA COM DRAGA HOPPER - CAPACIDADE DA CISTERNA DE 20.000 M³ - DMT DE 1.500 A 1.800 M</t>
  </si>
  <si>
    <t>DRAGAGEM DE AREIA MÉDIA COM DRAGA HOPPER - CAPACIDADE DA CISTERNA DE 20.000 M³ - DMT DE 1.800 A 2.100 M</t>
  </si>
  <si>
    <t>DRAGAGEM DE AREIA MÉDIA COM DRAGA HOPPER - CAPACIDADE DA CISTERNA DE 20.000 M³ - DMT DE 2.100 A 2.400 M</t>
  </si>
  <si>
    <t>DRAGAGEM DE AREIA MÉDIA COM DRAGA HOPPER - CAPACIDADE DA CISTERNA DE 20.000 M³ - DMT DE 2.400 A 2.700 M</t>
  </si>
  <si>
    <t>DRAGAGEM DE AREIA MÉDIA COM DRAGA HOPPER - CAPACIDADE DA CISTERNA DE 20.000 M³ - DMT DE 2.700 A 3.000 M</t>
  </si>
  <si>
    <t>DRAGAGEM DE AREIA MÉDIA COM DRAGA HOPPER - CAPACIDADE DA CISTERNA DE 20.000 M³ - DMT DE 3.000 M</t>
  </si>
  <si>
    <t>DRAGAGEM DE AREIA MÉDIA COM DRAGA HOPPER - CAPACIDADE DA CISTERNA DE 3.000 M³ - DMT DE 1.500 A 1.800 M</t>
  </si>
  <si>
    <t>DRAGAGEM DE AREIA MÉDIA COM DRAGA HOPPER - CAPACIDADE DA CISTERNA DE 3.000 M³ - DMT DE 1.800 A 2.100 M</t>
  </si>
  <si>
    <t>DRAGAGEM DE AREIA MÉDIA COM DRAGA HOPPER - CAPACIDADE DA CISTERNA DE 3.000 M³ - DMT DE 2.100 A 2.400 M</t>
  </si>
  <si>
    <t>DRAGAGEM DE AREIA MÉDIA COM DRAGA HOPPER - CAPACIDADE DA CISTERNA DE 3.000 M³ - DMT DE 2.400 A 2.700 M</t>
  </si>
  <si>
    <t>DRAGAGEM DE AREIA MÉDIA COM DRAGA HOPPER - CAPACIDADE DA CISTERNA DE 3.000 M³ - DMT DE 2.700 A 3.000 M</t>
  </si>
  <si>
    <t>DRAGAGEM DE AREIA MÉDIA COM DRAGA HOPPER - CAPACIDADE DA CISTERNA DE 3.000 M³ - DMT DE 3.000 M</t>
  </si>
  <si>
    <t>DRAGAGEM DE AREIA MÉDIA COM DRAGA HOPPER - CAPACIDADE DA CISTERNA DE 4.000 M³ - DMT DE 1.500 A 1.800 M</t>
  </si>
  <si>
    <t>DRAGAGEM DE AREIA MÉDIA COM DRAGA HOPPER - CAPACIDADE DA CISTERNA DE 4.000 M³ - DMT DE 1.800 A 2.100 M</t>
  </si>
  <si>
    <t>DRAGAGEM DE AREIA MÉDIA COM DRAGA HOPPER - CAPACIDADE DA CISTERNA DE 4.000 M³ - DMT DE 2.100 A 2.400 M</t>
  </si>
  <si>
    <t>DRAGAGEM DE AREIA MÉDIA COM DRAGA HOPPER - CAPACIDADE DA CISTERNA DE 4.000 M³ - DMT DE 2.400 A 2.700 M</t>
  </si>
  <si>
    <t>DRAGAGEM DE AREIA MÉDIA COM DRAGA HOPPER - CAPACIDADE DA CISTERNA DE 4.000 M³ - DMT DE 2.700 A 3.000 M</t>
  </si>
  <si>
    <t>DRAGAGEM DE AREIA MÉDIA COM DRAGA HOPPER - CAPACIDADE DA CISTERNA DE 4.000 M³ - DMT DE 3.000 M</t>
  </si>
  <si>
    <t>DRAGAGEM DE AREIA MÉDIA COM DRAGA HOPPER - CAPACIDADE DA CISTERNA DE 5.000 M³ - DMT DE 1.500 A 1.800 M</t>
  </si>
  <si>
    <t>DRAGAGEM DE AREIA MÉDIA COM DRAGA HOPPER - CAPACIDADE DA CISTERNA DE 5.000 M³ - DMT DE 1.800 A 2.100 M</t>
  </si>
  <si>
    <t>DRAGAGEM DE AREIA MÉDIA COM DRAGA HOPPER - CAPACIDADE DA CISTERNA DE 5.000 M³ - DMT DE 2.100 A 2.400 M</t>
  </si>
  <si>
    <t>DRAGAGEM DE AREIA MÉDIA COM DRAGA HOPPER - CAPACIDADE DA CISTERNA DE 5.000 M³ - DMT DE 2.400 A 2.700 M</t>
  </si>
  <si>
    <t>DRAGAGEM DE AREIA MÉDIA COM DRAGA HOPPER - CAPACIDADE DA CISTERNA DE 5.000 M³ - DMT DE 2.700 A 3.000 M</t>
  </si>
  <si>
    <t>DRAGAGEM DE AREIA MÉDIA COM DRAGA HOPPER - CAPACIDADE DA CISTERNA DE 5.000 M³ - DMT DE 3.000 M</t>
  </si>
  <si>
    <t>DRAGAGEM DE AREIA MÉDIA COM DRAGA HOPPER - CAPACIDADE DA CISTERNA DE 750 M³ - DMT DE 1.500 A 1.800 M</t>
  </si>
  <si>
    <t>DRAGAGEM DE AREIA MÉDIA COM DRAGA HOPPER - CAPACIDADE DA CISTERNA DE 750 M³ - DMT DE 1.800 A 2.100 M</t>
  </si>
  <si>
    <t>DRAGAGEM DE AREIA MÉDIA COM DRAGA HOPPER - CAPACIDADE DA CISTERNA DE 750 M³ - DMT DE 2.100 A 2.400 M</t>
  </si>
  <si>
    <t>DRAGAGEM DE AREIA MÉDIA COM DRAGA HOPPER - CAPACIDADE DA CISTERNA DE 750 M³ - DMT DE 2.400 A 2.700 M</t>
  </si>
  <si>
    <t>DRAGAGEM DE AREIA MÉDIA COM DRAGA HOPPER - CAPACIDADE DA CISTERNA DE 750 M³ - DMT DE 2.700 A 3.000 M</t>
  </si>
  <si>
    <t>DRAGAGEM DE AREIA MÉDIA COM DRAGA HOPPER - CAPACIDADE DA CISTERNA DE 750 M³ - DMT DE 3.000 M</t>
  </si>
  <si>
    <t>DRAGAGEM DE CASCALHO COM DRAGA DE SUCÇÃO E RECALQUE - BOMBA DE 1.350 KW E CORTADOR DE 170 KW - DISTÂNCIA DE RECALQUE DE 1.100 A 1.300 M</t>
  </si>
  <si>
    <t>DRAGAGEM DE CASCALHO COM DRAGA DE SUCÇÃO E RECALQUE - BOMBA DE 1.350 KW E CORTADOR DE 170 KW - DISTÂNCIA DE RECALQUE DE 1.300 A 1.500 M</t>
  </si>
  <si>
    <t>DRAGAGEM DE CASCALHO COM DRAGA DE SUCÇÃO E RECALQUE - BOMBA DE 1.350 KW E CORTADOR DE 170 KW - DISTÂNCIA DE RECALQUE DE 1.500 A 1.700 M</t>
  </si>
  <si>
    <t>DRAGAGEM DE CASCALHO COM DRAGA DE SUCÇÃO E RECALQUE - BOMBA DE 1.350 KW E CORTADOR DE 170 KW - DISTÂNCIA DE RECALQUE DE 1.700 A 1.900 M</t>
  </si>
  <si>
    <t>DRAGAGEM DE CASCALHO COM DRAGA DE SUCÇÃO E RECALQUE - BOMBA DE 1.350 KW E CORTADOR DE 170 KW - DISTÂNCIA DE RECALQUE DE 1.900 A 2.100 M</t>
  </si>
  <si>
    <t>DRAGAGEM DE CASCALHO COM DRAGA DE SUCÇÃO E RECALQUE - BOMBA DE 1.350 KW E CORTADOR DE 170 KW - DISTÂNCIA DE RECALQUE DE 2.100 A 2.300 M</t>
  </si>
  <si>
    <t>DRAGAGEM DE CASCALHO COM DRAGA DE SUCÇÃO E RECALQUE - BOMBA DE 1.350 KW E CORTADOR DE 170 KW - DISTÂNCIA DE RECALQUE DE 500 A 700 M</t>
  </si>
  <si>
    <t>DRAGAGEM DE CASCALHO COM DRAGA DE SUCÇÃO E RECALQUE - BOMBA DE 1.350 KW E CORTADOR DE 170 KW - DISTÂNCIA DE RECALQUE DE 700 A 900 M</t>
  </si>
  <si>
    <t>DRAGAGEM DE CASCALHO COM DRAGA DE SUCÇÃO E RECALQUE - BOMBA DE 1.350 KW E CORTADOR DE 170 KW - DISTÂNCIA DE RECALQUE DE 900 A 1.100 M</t>
  </si>
  <si>
    <t>DRAGAGEM DE CASCALHO COM DRAGA DE SUCÇÃO E RECALQUE - BOMBA DE 1.350 KW E CORTADOR DE 170 KW - DISTÂNCIA DE RECALQUE DE ATÉ 500 M</t>
  </si>
  <si>
    <t>DRAGAGEM DE CASCALHO COM DRAGA DE SUCÇÃO E RECALQUE - BOMBA DE 294 KW E CORTADOR DE 30 KW - DISTÂNCIA DE RECALQUE DE 1.100 A 1.300 M</t>
  </si>
  <si>
    <t>DRAGAGEM DE CASCALHO COM DRAGA DE SUCÇÃO E RECALQUE - BOMBA DE 294 KW E CORTADOR DE 30 KW - DISTÂNCIA DE RECALQUE DE 1.300 A 1.500 M</t>
  </si>
  <si>
    <t>DRAGAGEM DE CASCALHO COM DRAGA DE SUCÇÃO E RECALQUE - BOMBA DE 294 KW E CORTADOR DE 30 KW - DISTÂNCIA DE RECALQUE DE 500 A 700 M</t>
  </si>
  <si>
    <t>DRAGAGEM DE CASCALHO COM DRAGA DE SUCÇÃO E RECALQUE - BOMBA DE 294 KW E CORTADOR DE 30 KW - DISTÂNCIA DE RECALQUE DE 700 A 900 M</t>
  </si>
  <si>
    <t>DRAGAGEM DE CASCALHO COM DRAGA DE SUCÇÃO E RECALQUE - BOMBA DE 294 KW E CORTADOR DE 30 KW - DISTÂNCIA DE RECALQUE DE 900 A 1.100 M</t>
  </si>
  <si>
    <t>DRAGAGEM DE CASCALHO COM DRAGA DE SUCÇÃO E RECALQUE - BOMBA DE 294 KW E CORTADOR DE 30 KW - DISTÂNCIA DE RECALQUE DE ATÉ 500 M</t>
  </si>
  <si>
    <t>DRAGAGEM DE CASCALHO COM DRAGA DE SUCÇÃO E RECALQUE - BOMBA DE 483 KW E CORTADOR DE 55 KW - DISTÂNCIA DE RECALQUE ATÉ 500 M</t>
  </si>
  <si>
    <t>DRAGAGEM DE CASCALHO COM DRAGA DE SUCÇÃO E RECALQUE - BOMBA DE 483 KW E CORTADOR DE 55 KW - DISTÂNCIA DE RECALQUE DE 1.100 A 1.300 M</t>
  </si>
  <si>
    <t>DRAGAGEM DE CASCALHO COM DRAGA DE SUCÇÃO E RECALQUE - BOMBA DE 483 KW E CORTADOR DE 55 KW - DISTÂNCIA DE RECALQUE DE 1.300 A 1.500 M</t>
  </si>
  <si>
    <t>DRAGAGEM DE CASCALHO COM DRAGA DE SUCÇÃO E RECALQUE - BOMBA DE 483 KW E CORTADOR DE 55 KW - DISTÂNCIA DE RECALQUE DE 500 A 700 M</t>
  </si>
  <si>
    <t>DRAGAGEM DE CASCALHO COM DRAGA DE SUCÇÃO E RECALQUE - BOMBA DE 483 KW E CORTADOR DE 55 KW - DISTÂNCIA DE RECALQUE DE 700 A 900 M</t>
  </si>
  <si>
    <t>DRAGAGEM DE CASCALHO COM DRAGA DE SUCÇÃO E RECALQUE - BOMBA DE 483 KW E CORTADOR DE 55 KW - DISTÂNCIA DE RECALQUE DE 900 A 1.100 M</t>
  </si>
  <si>
    <t>DRAGAGEM DE CASCALHO COM DRAGA DE SUCÇÃO E RECALQUE - BOMBA DE 746 KW E CORTADOR DE 110 KW - DISTÂNCIA DE RECALQUE DE 1.100 A 1.300 M</t>
  </si>
  <si>
    <t>DRAGAGEM DE CASCALHO COM DRAGA DE SUCÇÃO E RECALQUE - BOMBA DE 746 KW E CORTADOR DE 110 KW - DISTÂNCIA DE RECALQUE DE 1.300 A 1.500 M</t>
  </si>
  <si>
    <t>DRAGAGEM DE CASCALHO COM DRAGA DE SUCÇÃO E RECALQUE - BOMBA DE 746 KW E CORTADOR DE 110 KW - DISTÂNCIA DE RECALQUE DE 1.500 A 1.700 M</t>
  </si>
  <si>
    <t>DRAGAGEM DE CASCALHO COM DRAGA DE SUCÇÃO E RECALQUE - BOMBA DE 746 KW E CORTADOR DE 110 KW - DISTÂNCIA DE RECALQUE DE 1.700 A 1.900 M</t>
  </si>
  <si>
    <t>DRAGAGEM DE CASCALHO COM DRAGA DE SUCÇÃO E RECALQUE - BOMBA DE 746 KW E CORTADOR DE 110 KW - DISTÂNCIA DE RECALQUE DE 500 A 700 M</t>
  </si>
  <si>
    <t>DRAGAGEM DE CASCALHO COM DRAGA DE SUCÇÃO E RECALQUE - BOMBA DE 746 KW E CORTADOR DE 110 KW - DISTÂNCIA DE RECALQUE DE 700 A 900 M</t>
  </si>
  <si>
    <t>DRAGAGEM DE CASCALHO COM DRAGA DE SUCÇÃO E RECALQUE - BOMBA DE 746 KW E CORTADOR DE 110 KW - DISTÂNCIA DE RECALQUE DE 900 A 1.100 M</t>
  </si>
  <si>
    <t>DRAGAGEM DE CASCALHO COM DRAGA DE SUCÇÃO E RECALQUE - BOMBA DE 746 KW E CORTADOR DE 110 KW - DISTÂNCIA DE RECALQUE DE ATÉ 500 M</t>
  </si>
  <si>
    <t>DRAGAGEM DE CASCALHO COM DRAGA HOPPER - CAPACIDADE DA CISTERNA DE 1.000 M³ - DMT DE 1.500 A 1.800 M</t>
  </si>
  <si>
    <t>DRAGAGEM DE CASCALHO COM DRAGA HOPPER - CAPACIDADE DA CISTERNA DE 1.000 M³ - DMT DE 1.800 A 2.100 M</t>
  </si>
  <si>
    <t>DRAGAGEM DE CASCALHO COM DRAGA HOPPER - CAPACIDADE DA CISTERNA DE 1.000 M³ - DMT DE 2.100 A 2.400 M</t>
  </si>
  <si>
    <t>DRAGAGEM DE CASCALHO COM DRAGA HOPPER - CAPACIDADE DA CISTERNA DE 1.000 M³ - DMT DE 2.400 A 2.700 M</t>
  </si>
  <si>
    <t>DRAGAGEM DE CASCALHO COM DRAGA HOPPER - CAPACIDADE DA CISTERNA DE 1.000 M³ - DMT DE 2.700 A 3.000 M</t>
  </si>
  <si>
    <t>DRAGAGEM DE CASCALHO COM DRAGA HOPPER - CAPACIDADE DA CISTERNA DE 1.000 M³ - DMT DE 3.000 M</t>
  </si>
  <si>
    <t>DRAGAGEM DE CASCALHO COM DRAGA HOPPER - CAPACIDADE DA CISTERNA DE 10.000 M³ - DMT DE 1.500 A 1.800 M</t>
  </si>
  <si>
    <t>DRAGAGEM DE CASCALHO COM DRAGA HOPPER - CAPACIDADE DA CISTERNA DE 10.000 M³ - DMT DE 1.800 A 2.100 M</t>
  </si>
  <si>
    <t>DRAGAGEM DE CASCALHO COM DRAGA HOPPER - CAPACIDADE DA CISTERNA DE 10.000 M³ - DMT DE 2.100 A 2.400 M</t>
  </si>
  <si>
    <t>DRAGAGEM DE CASCALHO COM DRAGA HOPPER - CAPACIDADE DA CISTERNA DE 10.000 M³ - DMT DE 2.400 A 2.700 M</t>
  </si>
  <si>
    <t>DRAGAGEM DE CASCALHO COM DRAGA HOPPER - CAPACIDADE DA CISTERNA DE 10.000 M³ - DMT DE 2.700 A 3.000 M</t>
  </si>
  <si>
    <t>DRAGAGEM DE CASCALHO COM DRAGA HOPPER - CAPACIDADE DA CISTERNA DE 10.000 M³ - DMT DE 3.000 M</t>
  </si>
  <si>
    <t>DRAGAGEM DE CASCALHO COM DRAGA HOPPER - CAPACIDADE DA CISTERNA DE 15.000 M³ - DMT DE 1.500 A 1.800 M</t>
  </si>
  <si>
    <t>DRAGAGEM DE CASCALHO COM DRAGA HOPPER - CAPACIDADE DA CISTERNA DE 15.000 M³ - DMT DE 1.800 A 2.100 M</t>
  </si>
  <si>
    <t>DRAGAGEM DE CASCALHO COM DRAGA HOPPER - CAPACIDADE DA CISTERNA DE 15.000 M³ - DMT DE 2.100 A 2.400 M</t>
  </si>
  <si>
    <t>DRAGAGEM DE CASCALHO COM DRAGA HOPPER - CAPACIDADE DA CISTERNA DE 15.000 M³ - DMT DE 2.400 A 2.700 M</t>
  </si>
  <si>
    <t>DRAGAGEM DE CASCALHO COM DRAGA HOPPER - CAPACIDADE DA CISTERNA DE 15.000 M³ - DMT DE 2.700 A 3.000 M</t>
  </si>
  <si>
    <t>DRAGAGEM DE CASCALHO COM DRAGA HOPPER - CAPACIDADE DA CISTERNA DE 15.000 M³ - DMT DE 3.000 M</t>
  </si>
  <si>
    <t>DRAGAGEM DE CASCALHO COM DRAGA HOPPER - CAPACIDADE DA CISTERNA DE 2.000 M³ - DMT DE 1.500 A 1.800 M</t>
  </si>
  <si>
    <t>DRAGAGEM DE CASCALHO COM DRAGA HOPPER - CAPACIDADE DA CISTERNA DE 2.000 M³ - DMT DE 1.800 A 2.100 M</t>
  </si>
  <si>
    <t>DRAGAGEM DE CASCALHO COM DRAGA HOPPER - CAPACIDADE DA CISTERNA DE 2.000 M³ - DMT DE 2.100 A 2.400 M</t>
  </si>
  <si>
    <t>DRAGAGEM DE CASCALHO COM DRAGA HOPPER - CAPACIDADE DA CISTERNA DE 2.000 M³ - DMT DE 2.400 A 2.700 M</t>
  </si>
  <si>
    <t>DRAGAGEM DE CASCALHO COM DRAGA HOPPER - CAPACIDADE DA CISTERNA DE 2.000 M³ - DMT DE 2.700 A 3.000 M</t>
  </si>
  <si>
    <t>DRAGAGEM DE CASCALHO COM DRAGA HOPPER - CAPACIDADE DA CISTERNA DE 2.000 M³ - DMT DE 3.000 M</t>
  </si>
  <si>
    <t>DRAGAGEM DE CASCALHO COM DRAGA HOPPER - CAPACIDADE DA CISTERNA DE 20.000 M³ - DMT DE 1.500 A 1.800 M</t>
  </si>
  <si>
    <t>DRAGAGEM DE CASCALHO COM DRAGA HOPPER - CAPACIDADE DA CISTERNA DE 20.000 M³ - DMT DE 1.800 A 2.100 M</t>
  </si>
  <si>
    <t>DRAGAGEM DE CASCALHO COM DRAGA HOPPER - CAPACIDADE DA CISTERNA DE 20.000 M³ - DMT DE 2.100 A 2.400 M</t>
  </si>
  <si>
    <t>DRAGAGEM DE CASCALHO COM DRAGA HOPPER - CAPACIDADE DA CISTERNA DE 20.000 M³ - DMT DE 2.400 A 2.700 M</t>
  </si>
  <si>
    <t>DRAGAGEM DE CASCALHO COM DRAGA HOPPER - CAPACIDADE DA CISTERNA DE 20.000 M³ - DMT DE 2.700 A 3.000 M</t>
  </si>
  <si>
    <t>DRAGAGEM DE CASCALHO COM DRAGA HOPPER - CAPACIDADE DA CISTERNA DE 20.000 M³ - DMT DE 3.000 M</t>
  </si>
  <si>
    <t>DRAGAGEM DE CASCALHO COM DRAGA HOPPER - CAPACIDADE DA CISTERNA DE 3.000 M³ - DMT DE 1.500 A 1.800 M</t>
  </si>
  <si>
    <t>DRAGAGEM DE CASCALHO COM DRAGA HOPPER - CAPACIDADE DA CISTERNA DE 3.000 M³ - DMT DE 1.800 A 2.100 M</t>
  </si>
  <si>
    <t>DRAGAGEM DE CASCALHO COM DRAGA HOPPER - CAPACIDADE DA CISTERNA DE 3.000 M³ - DMT DE 2.100 A 2.400 M</t>
  </si>
  <si>
    <t>DRAGAGEM DE CASCALHO COM DRAGA HOPPER - CAPACIDADE DA CISTERNA DE 3.000 M³ - DMT DE 2.400 A 2.700 M</t>
  </si>
  <si>
    <t>DRAGAGEM DE CASCALHO COM DRAGA HOPPER - CAPACIDADE DA CISTERNA DE 3.000 M³ - DMT DE 2.700 A 3.000 M</t>
  </si>
  <si>
    <t>DRAGAGEM DE CASCALHO COM DRAGA HOPPER - CAPACIDADE DA CISTERNA DE 3.000 M³ - DMT DE 3.000 M</t>
  </si>
  <si>
    <t>DRAGAGEM DE CASCALHO COM DRAGA HOPPER - CAPACIDADE DA CISTERNA DE 4.000 M³ - DMT DE 1.500 A 1.800 M</t>
  </si>
  <si>
    <t>DRAGAGEM DE CASCALHO COM DRAGA HOPPER - CAPACIDADE DA CISTERNA DE 4.000 M³ - DMT DE 1.800 A 2.100 M</t>
  </si>
  <si>
    <t>DRAGAGEM DE CASCALHO COM DRAGA HOPPER - CAPACIDADE DA CISTERNA DE 4.000 M³ - DMT DE 2.100 A 2.400 M</t>
  </si>
  <si>
    <t>DRAGAGEM DE CASCALHO COM DRAGA HOPPER - CAPACIDADE DA CISTERNA DE 4.000 M³ - DMT DE 2.400 A 2.700 M</t>
  </si>
  <si>
    <t>DRAGAGEM DE CASCALHO COM DRAGA HOPPER - CAPACIDADE DA CISTERNA DE 4.000 M³ - DMT DE 2.700 A 3.000 M</t>
  </si>
  <si>
    <t>DRAGAGEM DE CASCALHO COM DRAGA HOPPER - CAPACIDADE DA CISTERNA DE 4.000 M³ - DMT DE 3.000 M</t>
  </si>
  <si>
    <t>DRAGAGEM DE CASCALHO COM DRAGA HOPPER - CAPACIDADE DA CISTERNA DE 5.000 M³ - DMT DE 1.500 A 1.800 M</t>
  </si>
  <si>
    <t>DRAGAGEM DE CASCALHO COM DRAGA HOPPER - CAPACIDADE DA CISTERNA DE 5.000 M³ - DMT DE 1.800 A 2.100 M</t>
  </si>
  <si>
    <t>DRAGAGEM DE CASCALHO COM DRAGA HOPPER - CAPACIDADE DA CISTERNA DE 5.000 M³ - DMT DE 2.100 A 2.400 M</t>
  </si>
  <si>
    <t>DRAGAGEM DE CASCALHO COM DRAGA HOPPER - CAPACIDADE DA CISTERNA DE 5.000 M³ - DMT DE 2.400 A 2.700 M</t>
  </si>
  <si>
    <t>DRAGAGEM DE CASCALHO COM DRAGA HOPPER - CAPACIDADE DA CISTERNA DE 5.000 M³ - DMT DE 2.700 A 3.000 M</t>
  </si>
  <si>
    <t>DRAGAGEM DE CASCALHO COM DRAGA HOPPER - CAPACIDADE DA CISTERNA DE 5.000 M³ - DMT DE 3.000 M</t>
  </si>
  <si>
    <t>DRAGAGEM DE CASCALHO COM DRAGA HOPPER - CAPACIDADE DA CISTERNA DE 750 M³ - DMT DE 1.500 A 1.800 M</t>
  </si>
  <si>
    <t>DRAGAGEM DE CASCALHO COM DRAGA HOPPER - CAPACIDADE DA CISTERNA DE 750 M³ - DMT DE 1.800 A 2.100 M</t>
  </si>
  <si>
    <t>DRAGAGEM DE CASCALHO COM DRAGA HOPPER - CAPACIDADE DA CISTERNA DE 750 M³ - DMT DE 2.100 A 2.400 M</t>
  </si>
  <si>
    <t>DRAGAGEM DE CASCALHO COM DRAGA HOPPER - CAPACIDADE DA CISTERNA DE 750 M³ - DMT DE 2.400 A 2.700 M</t>
  </si>
  <si>
    <t>DRAGAGEM DE CASCALHO COM DRAGA HOPPER - CAPACIDADE DA CISTERNA DE 750 M³ - DMT DE 2.700 A 3.000 M</t>
  </si>
  <si>
    <t>DRAGAGEM DE CASCALHO COM DRAGA HOPPER - CAPACIDADE DA CISTERNA DE 750 M³ - DMT DE 3.000 M</t>
  </si>
  <si>
    <t>DRAGAGEM DE CASCALHO FINO COM DRAGA DE SUCÇÃO E RECALQUE - BOMBA DE 1.350 KW E CORTADOR DE 170 KW - DISTÂNCIA DE RECALQUE DE 1.100 A 1.300 M</t>
  </si>
  <si>
    <t>DRAGAGEM DE CASCALHO FINO COM DRAGA DE SUCÇÃO E RECALQUE - BOMBA DE 1.350 KW E CORTADOR DE 170 KW - DISTÂNCIA DE RECALQUE DE 1.300 A 1.500 M</t>
  </si>
  <si>
    <t>DRAGAGEM DE CASCALHO FINO COM DRAGA DE SUCÇÃO E RECALQUE - BOMBA DE 1.350 KW E CORTADOR DE 170 KW - DISTÂNCIA DE RECALQUE DE 1.500 A 1.700 M</t>
  </si>
  <si>
    <t>DRAGAGEM DE CASCALHO FINO COM DRAGA DE SUCÇÃO E RECALQUE - BOMBA DE 1.350 KW E CORTADOR DE 170 KW - DISTÂNCIA DE RECALQUE DE 1.700 A 1.900 M</t>
  </si>
  <si>
    <t>DRAGAGEM DE CASCALHO FINO COM DRAGA DE SUCÇÃO E RECALQUE - BOMBA DE 1.350 KW E CORTADOR DE 170 KW - DISTÂNCIA DE RECALQUE DE 1.900 A 2.100 M</t>
  </si>
  <si>
    <t>DRAGAGEM DE CASCALHO FINO COM DRAGA DE SUCÇÃO E RECALQUE - BOMBA DE 1.350 KW E CORTADOR DE 170 KW - DISTÂNCIA DE RECALQUE DE 2.100 A 2.300 M</t>
  </si>
  <si>
    <t>DRAGAGEM DE CASCALHO FINO COM DRAGA DE SUCÇÃO E RECALQUE - BOMBA DE 1.350 KW E CORTADOR DE 170 KW - DISTÂNCIA DE RECALQUE DE 2.300 A 2.500 M</t>
  </si>
  <si>
    <t>DRAGAGEM DE CASCALHO FINO COM DRAGA DE SUCÇÃO E RECALQUE - BOMBA DE 1.350 KW E CORTADOR DE 170 KW - DISTÂNCIA DE RECALQUE DE 2.500 A 2.700 M</t>
  </si>
  <si>
    <t>DRAGAGEM DE CASCALHO FINO COM DRAGA DE SUCÇÃO E RECALQUE - BOMBA DE 1.350 KW E CORTADOR DE 170 KW - DISTÂNCIA DE RECALQUE DE 2.700 A 2.900 M</t>
  </si>
  <si>
    <t>DRAGAGEM DE CASCALHO FINO COM DRAGA DE SUCÇÃO E RECALQUE - BOMBA DE 1.350 KW E CORTADOR DE 170 KW - DISTÂNCIA DE RECALQUE DE 2.900 A 3.100 M</t>
  </si>
  <si>
    <t>DRAGAGEM DE CASCALHO FINO COM DRAGA DE SUCÇÃO E RECALQUE - BOMBA DE 1.350 KW E CORTADOR DE 170 KW - DISTÂNCIA DE RECALQUE DE 3.100 A 3.300 M</t>
  </si>
  <si>
    <t>DRAGAGEM DE CASCALHO FINO COM DRAGA DE SUCÇÃO E RECALQUE - BOMBA DE 1.350 KW E CORTADOR DE 170 KW - DISTÂNCIA DE RECALQUE DE 3.300 A 3.500 M</t>
  </si>
  <si>
    <t>DRAGAGEM DE CASCALHO FINO COM DRAGA DE SUCÇÃO E RECALQUE - BOMBA DE 1.350 KW E CORTADOR DE 170 KW - DISTÂNCIA DE RECALQUE DE 3.500 A 3.700 M</t>
  </si>
  <si>
    <t>DRAGAGEM DE CASCALHO FINO COM DRAGA DE SUCÇÃO E RECALQUE - BOMBA DE 1.350 KW E CORTADOR DE 170 KW - DISTÂNCIA DE RECALQUE DE 3.700 A 3.900 M</t>
  </si>
  <si>
    <t>DRAGAGEM DE CASCALHO FINO COM DRAGA DE SUCÇÃO E RECALQUE - BOMBA DE 1.350 KW E CORTADOR DE 170 KW - DISTÂNCIA DE RECALQUE DE 3.900 A 4.100 M</t>
  </si>
  <si>
    <t>DRAGAGEM DE CASCALHO FINO COM DRAGA DE SUCÇÃO E RECALQUE - BOMBA DE 1.350 KW E CORTADOR DE 170 KW - DISTÂNCIA DE RECALQUE DE 500 A 700 M</t>
  </si>
  <si>
    <t>DRAGAGEM DE CASCALHO FINO COM DRAGA DE SUCÇÃO E RECALQUE - BOMBA DE 1.350 KW E CORTADOR DE 170 KW - DISTÂNCIA DE RECALQUE DE 700 A 900 M</t>
  </si>
  <si>
    <t>DRAGAGEM DE CASCALHO FINO COM DRAGA DE SUCÇÃO E RECALQUE - BOMBA DE 1.350 KW E CORTADOR DE 170 KW - DISTÂNCIA DE RECALQUE DE 900 A 1.100 M</t>
  </si>
  <si>
    <t>DRAGAGEM DE CASCALHO FINO COM DRAGA DE SUCÇÃO E RECALQUE - BOMBA DE 1.350 KW E CORTADOR DE 170 KW - DISTÂNCIA DE RECALQUE DE ATÉ 500 M</t>
  </si>
  <si>
    <t>DRAGAGEM DE CASCALHO FINO COM DRAGA DE SUCÇÃO E RECALQUE - BOMBA DE 294 KW E CORTADOR DE 30 KW - DISTÂNCIA DE RECALQUE DE 1.100 A 1.300 M</t>
  </si>
  <si>
    <t>DRAGAGEM DE CASCALHO FINO COM DRAGA DE SUCÇÃO E RECALQUE - BOMBA DE 294 KW E CORTADOR DE 30 KW - DISTÂNCIA DE RECALQUE DE 1.300 A 1.500 M</t>
  </si>
  <si>
    <t>DRAGAGEM DE CASCALHO FINO COM DRAGA DE SUCÇÃO E RECALQUE - BOMBA DE 294 KW E CORTADOR DE 30 KW - DISTÂNCIA DE RECALQUE DE 1.500 A 1.700 M</t>
  </si>
  <si>
    <t>DRAGAGEM DE CASCALHO FINO COM DRAGA DE SUCÇÃO E RECALQUE - BOMBA DE 294 KW E CORTADOR DE 30 KW - DISTÂNCIA DE RECALQUE DE 500 A 700 M</t>
  </si>
  <si>
    <t>DRAGAGEM DE CASCALHO FINO COM DRAGA DE SUCÇÃO E RECALQUE - BOMBA DE 294 KW E CORTADOR DE 30 KW - DISTÂNCIA DE RECALQUE DE 700 A 900 M</t>
  </si>
  <si>
    <t>DRAGAGEM DE CASCALHO FINO COM DRAGA DE SUCÇÃO E RECALQUE - BOMBA DE 294 KW E CORTADOR DE 30 KW - DISTÂNCIA DE RECALQUE DE 900 A 1.100 M</t>
  </si>
  <si>
    <t>DRAGAGEM DE CASCALHO FINO COM DRAGA DE SUCÇÃO E RECALQUE - BOMBA DE 294 KW E CORTADOR DE 30 KW - DISTÂNCIA DE RECALQUE DE ATÉ 500 M</t>
  </si>
  <si>
    <t>DRAGAGEM DE CASCALHO FINO COM DRAGA DE SUCÇÃO E RECALQUE - BOMBA DE 483 KW E CORTADOR DE 55 KW - DISTÂNCIA DE RECALQUE DE 1.100 A 1.300 M</t>
  </si>
  <si>
    <t>DRAGAGEM DE CASCALHO FINO COM DRAGA DE SUCÇÃO E RECALQUE - BOMBA DE 483 KW E CORTADOR DE 55 KW - DISTÂNCIA DE RECALQUE DE 1.300 A 1.500 M</t>
  </si>
  <si>
    <t>DRAGAGEM DE CASCALHO FINO COM DRAGA DE SUCÇÃO E RECALQUE - BOMBA DE 483 KW E CORTADOR DE 55 KW - DISTÂNCIA DE RECALQUE DE 1.500 A 1.700 M</t>
  </si>
  <si>
    <t>DRAGAGEM DE CASCALHO FINO COM DRAGA DE SUCÇÃO E RECALQUE - BOMBA DE 483 KW E CORTADOR DE 55 KW - DISTÂNCIA DE RECALQUE DE 1.700 A 1.900 M</t>
  </si>
  <si>
    <t>DRAGAGEM DE CASCALHO FINO COM DRAGA DE SUCÇÃO E RECALQUE - BOMBA DE 483 KW E CORTADOR DE 55 KW - DISTÂNCIA DE RECALQUE DE 1.900 A 2.100 M</t>
  </si>
  <si>
    <t>DRAGAGEM DE CASCALHO FINO COM DRAGA DE SUCÇÃO E RECALQUE - BOMBA DE 483 KW E CORTADOR DE 55 KW - DISTÂNCIA DE RECALQUE DE 2.100 A 2.300 M</t>
  </si>
  <si>
    <t>DRAGAGEM DE CASCALHO FINO COM DRAGA DE SUCÇÃO E RECALQUE - BOMBA DE 483 KW E CORTADOR DE 55 KW - DISTÂNCIA DE RECALQUE DE 2.300 A 2.500 M</t>
  </si>
  <si>
    <t>DRAGAGEM DE CASCALHO FINO COM DRAGA DE SUCÇÃO E RECALQUE - BOMBA DE 483 KW E CORTADOR DE 55 KW - DISTÂNCIA DE RECALQUE DE 500 A 700 M</t>
  </si>
  <si>
    <t>DRAGAGEM DE CASCALHO FINO COM DRAGA DE SUCÇÃO E RECALQUE - BOMBA DE 483 KW E CORTADOR DE 55 KW - DISTÂNCIA DE RECALQUE DE 700 A 900 M</t>
  </si>
  <si>
    <t>DRAGAGEM DE CASCALHO FINO COM DRAGA DE SUCÇÃO E RECALQUE - BOMBA DE 483 KW E CORTADOR DE 55 KW - DISTÂNCIA DE RECALQUE DE 900 A 1.100 M</t>
  </si>
  <si>
    <t>DRAGAGEM DE CASCALHO FINO COM DRAGA DE SUCÇÃO E RECALQUE - BOMBA DE 483 KW E CORTADOR DE 55 KW - DISTÂNCIA DE RECALQUE DE ATÉ 500 M</t>
  </si>
  <si>
    <t>DRAGAGEM DE CASCALHO FINO COM DRAGA DE SUCÇÃO E RECALQUE - BOMBA DE 746 KW E CORTADOR DE 110 KW - DISTÂNCIA DE RECALQUE DE 1.100 A 1.300 M</t>
  </si>
  <si>
    <t>DRAGAGEM DE CASCALHO FINO COM DRAGA DE SUCÇÃO E RECALQUE - BOMBA DE 746 KW E CORTADOR DE 110 KW - DISTÂNCIA DE RECALQUE DE 1.300 A 1.500 M</t>
  </si>
  <si>
    <t>DRAGAGEM DE CASCALHO FINO COM DRAGA DE SUCÇÃO E RECALQUE - BOMBA DE 746 KW E CORTADOR DE 110 KW - DISTÂNCIA DE RECALQUE DE 1.500 A 1.700 M</t>
  </si>
  <si>
    <t>DRAGAGEM DE CASCALHO FINO COM DRAGA DE SUCÇÃO E RECALQUE - BOMBA DE 746 KW E CORTADOR DE 110 KW - DISTÂNCIA DE RECALQUE DE 1.700 A 1.900 M</t>
  </si>
  <si>
    <t>DRAGAGEM DE CASCALHO FINO COM DRAGA DE SUCÇÃO E RECALQUE - BOMBA DE 746 KW E CORTADOR DE 110 KW - DISTÂNCIA DE RECALQUE DE 1.900 A 2.100 M</t>
  </si>
  <si>
    <t>DRAGAGEM DE CASCALHO FINO COM DRAGA DE SUCÇÃO E RECALQUE - BOMBA DE 746 KW E CORTADOR DE 110 KW - DISTÂNCIA DE RECALQUE DE 2.100 A 2.300 M</t>
  </si>
  <si>
    <t>DRAGAGEM DE CASCALHO FINO COM DRAGA DE SUCÇÃO E RECALQUE - BOMBA DE 746 KW E CORTADOR DE 110 KW - DISTÂNCIA DE RECALQUE DE 2.300 A 2.500 M</t>
  </si>
  <si>
    <t>DRAGAGEM DE CASCALHO FINO COM DRAGA DE SUCÇÃO E RECALQUE - BOMBA DE 746 KW E CORTADOR DE 110 KW - DISTÂNCIA DE RECALQUE DE 2.500 A 2.700 M</t>
  </si>
  <si>
    <t>DRAGAGEM DE CASCALHO FINO COM DRAGA DE SUCÇÃO E RECALQUE - BOMBA DE 746 KW E CORTADOR DE 110 KW - DISTÂNCIA DE RECALQUE DE 2.700 A 2.900 M</t>
  </si>
  <si>
    <t>DRAGAGEM DE CASCALHO FINO COM DRAGA DE SUCÇÃO E RECALQUE - BOMBA DE 746 KW E CORTADOR DE 110 KW - DISTÂNCIA DE RECALQUE DE 2.900 A 3.100 M</t>
  </si>
  <si>
    <t>DRAGAGEM DE CASCALHO FINO COM DRAGA DE SUCÇÃO E RECALQUE - BOMBA DE 746 KW E CORTADOR DE 110 KW - DISTÂNCIA DE RECALQUE DE 500 A 700 M</t>
  </si>
  <si>
    <t>DRAGAGEM DE CASCALHO FINO COM DRAGA DE SUCÇÃO E RECALQUE - BOMBA DE 746 KW E CORTADOR DE 110 KW - DISTÂNCIA DE RECALQUE DE 700 A 900 M</t>
  </si>
  <si>
    <t>DRAGAGEM DE CASCALHO FINO COM DRAGA DE SUCÇÃO E RECALQUE - BOMBA DE 746 KW E CORTADOR DE 110 KW - DISTÂNCIA DE RECALQUE DE 900 A 1.100 M</t>
  </si>
  <si>
    <t>DRAGAGEM DE CASCALHO FINO COM DRAGA DE SUCÇÃO E RECALQUE - BOMBA DE 746 KW E CORTADOR DE 110 KW - DISTÂNCIA DE RECALQUE DE ATÉ 500 M</t>
  </si>
  <si>
    <t>DRAGAGEM DE CASCALHO FINO COM DRAGA HOPPER - CAPACIDADE DA CISTERNA DE 1.000 M³ - DMT DE 1.500 A 1.800 M</t>
  </si>
  <si>
    <t>DRAGAGEM DE CASCALHO FINO COM DRAGA HOPPER - CAPACIDADE DA CISTERNA DE 1.000 M³ - DMT DE 1.800 A 2.100 M</t>
  </si>
  <si>
    <t>DRAGAGEM DE CASCALHO FINO COM DRAGA HOPPER - CAPACIDADE DA CISTERNA DE 1.000 M³ - DMT DE 2.100 A 2.400 M</t>
  </si>
  <si>
    <t>DRAGAGEM DE CASCALHO FINO COM DRAGA HOPPER - CAPACIDADE DA CISTERNA DE 1.000 M³ - DMT DE 2.400 A 2.700 M</t>
  </si>
  <si>
    <t>DRAGAGEM DE CASCALHO FINO COM DRAGA HOPPER - CAPACIDADE DA CISTERNA DE 1.000 M³ - DMT DE 2.700 A 3.000 M</t>
  </si>
  <si>
    <t>DRAGAGEM DE CASCALHO FINO COM DRAGA HOPPER - CAPACIDADE DA CISTERNA DE 1.000 M³ - DMT DE 3.000 M</t>
  </si>
  <si>
    <t>DRAGAGEM DE CASCALHO FINO COM DRAGA HOPPER - CAPACIDADE DA CISTERNA DE 10.000 M³ - DMT DE 1.500 A 1.800 M</t>
  </si>
  <si>
    <t>DRAGAGEM DE CASCALHO FINO COM DRAGA HOPPER - CAPACIDADE DA CISTERNA DE 10.000 M³ - DMT DE 1.800 A 2.100 M</t>
  </si>
  <si>
    <t>DRAGAGEM DE CASCALHO FINO COM DRAGA HOPPER - CAPACIDADE DA CISTERNA DE 10.000 M³ - DMT DE 2.100 A 2.400 M</t>
  </si>
  <si>
    <t>DRAGAGEM DE CASCALHO FINO COM DRAGA HOPPER - CAPACIDADE DA CISTERNA DE 10.000 M³ - DMT DE 2.400 A 2.700 M</t>
  </si>
  <si>
    <t>DRAGAGEM DE CASCALHO FINO COM DRAGA HOPPER - CAPACIDADE DA CISTERNA DE 10.000 M³ - DMT DE 2.700 A 3.000 M</t>
  </si>
  <si>
    <t>DRAGAGEM DE CASCALHO FINO COM DRAGA HOPPER - CAPACIDADE DA CISTERNA DE 10.000 M³ - DMT DE 3.000 M</t>
  </si>
  <si>
    <t>DRAGAGEM DE CASCALHO FINO COM DRAGA HOPPER - CAPACIDADE DA CISTERNA DE 15.000 M³ - DMT DE 1.500 A 1.800 M</t>
  </si>
  <si>
    <t>DRAGAGEM DE CASCALHO FINO COM DRAGA HOPPER - CAPACIDADE DA CISTERNA DE 15.000 M³ - DMT DE 1.800 A 2.100 M</t>
  </si>
  <si>
    <t>DRAGAGEM DE CASCALHO FINO COM DRAGA HOPPER - CAPACIDADE DA CISTERNA DE 15.000 M³ - DMT DE 2.100 A 2.400 M</t>
  </si>
  <si>
    <t>DRAGAGEM DE CASCALHO FINO COM DRAGA HOPPER - CAPACIDADE DA CISTERNA DE 15.000 M³ - DMT DE 2.400 A 2.700 M</t>
  </si>
  <si>
    <t>DRAGAGEM DE CASCALHO FINO COM DRAGA HOPPER - CAPACIDADE DA CISTERNA DE 15.000 M³ - DMT DE 2.700 A 3.000 M</t>
  </si>
  <si>
    <t>DRAGAGEM DE CASCALHO FINO COM DRAGA HOPPER - CAPACIDADE DA CISTERNA DE 15.000 M³ - DMT DE 3.000 M</t>
  </si>
  <si>
    <t>DRAGAGEM DE CASCALHO FINO COM DRAGA HOPPER - CAPACIDADE DA CISTERNA DE 2.000 M³ - DMT DE 1.500 A 1.800 M</t>
  </si>
  <si>
    <t>DRAGAGEM DE CASCALHO FINO COM DRAGA HOPPER - CAPACIDADE DA CISTERNA DE 2.000 M³ - DMT DE 1.800 A 2.100 M</t>
  </si>
  <si>
    <t>DRAGAGEM DE CASCALHO FINO COM DRAGA HOPPER - CAPACIDADE DA CISTERNA DE 2.000 M³ - DMT DE 2.100 A 2.400 M</t>
  </si>
  <si>
    <t>DRAGAGEM DE CASCALHO FINO COM DRAGA HOPPER - CAPACIDADE DA CISTERNA DE 2.000 M³ - DMT DE 2.400 A 2.700 M</t>
  </si>
  <si>
    <t>DRAGAGEM DE CASCALHO FINO COM DRAGA HOPPER - CAPACIDADE DA CISTERNA DE 2.000 M³ - DMT DE 2.700 A 3.000 M</t>
  </si>
  <si>
    <t>DRAGAGEM DE CASCALHO FINO COM DRAGA HOPPER - CAPACIDADE DA CISTERNA DE 2.000 M³ - DMT DE 3.000 M</t>
  </si>
  <si>
    <t>DRAGAGEM DE CASCALHO FINO COM DRAGA HOPPER - CAPACIDADE DA CISTERNA DE 20.000 M³ - DMT DE 1.500 A 1.800 M</t>
  </si>
  <si>
    <t>DRAGAGEM DE CASCALHO FINO COM DRAGA HOPPER - CAPACIDADE DA CISTERNA DE 20.000 M³ - DMT DE 1.800 A 2.100 M</t>
  </si>
  <si>
    <t>DRAGAGEM DE CASCALHO FINO COM DRAGA HOPPER - CAPACIDADE DA CISTERNA DE 20.000 M³ - DMT DE 2.100 A 2.400 M</t>
  </si>
  <si>
    <t>DRAGAGEM DE CASCALHO FINO COM DRAGA HOPPER - CAPACIDADE DA CISTERNA DE 20.000 M³ - DMT DE 2.400 A 2.700 M</t>
  </si>
  <si>
    <t>DRAGAGEM DE CASCALHO FINO COM DRAGA HOPPER - CAPACIDADE DA CISTERNA DE 20.000 M³ - DMT DE 2.700 A 3.000 M</t>
  </si>
  <si>
    <t>DRAGAGEM DE CASCALHO FINO COM DRAGA HOPPER - CAPACIDADE DA CISTERNA DE 20.000 M³ - DMT DE 3.000 M</t>
  </si>
  <si>
    <t>DRAGAGEM DE CASCALHO FINO COM DRAGA HOPPER - CAPACIDADE DA CISTERNA DE 3.000 M³ - DMT DE 1.500 A 1.800 M</t>
  </si>
  <si>
    <t>DRAGAGEM DE CASCALHO FINO COM DRAGA HOPPER - CAPACIDADE DA CISTERNA DE 3.000 M³ - DMT DE 1.800 A 2.100 M</t>
  </si>
  <si>
    <t>DRAGAGEM DE CASCALHO FINO COM DRAGA HOPPER - CAPACIDADE DA CISTERNA DE 3.000 M³ - DMT DE 2.100 A 2.400 M</t>
  </si>
  <si>
    <t>DRAGAGEM DE CASCALHO FINO COM DRAGA HOPPER - CAPACIDADE DA CISTERNA DE 3.000 M³ - DMT DE 2.400 A 2.700 M</t>
  </si>
  <si>
    <t>DRAGAGEM DE CASCALHO FINO COM DRAGA HOPPER - CAPACIDADE DA CISTERNA DE 3.000 M³ - DMT DE 2.700 A 3.000 M</t>
  </si>
  <si>
    <t>DRAGAGEM DE CASCALHO FINO COM DRAGA HOPPER - CAPACIDADE DA CISTERNA DE 3.000 M³ - DMT DE 3.000 M</t>
  </si>
  <si>
    <t>DRAGAGEM DE CASCALHO FINO COM DRAGA HOPPER - CAPACIDADE DA CISTERNA DE 4.000 M³ - DMT DE 1.500 A 1.800 M</t>
  </si>
  <si>
    <t>DRAGAGEM DE CASCALHO FINO COM DRAGA HOPPER - CAPACIDADE DA CISTERNA DE 4.000 M³ - DMT DE 1.800 A 2.100 M</t>
  </si>
  <si>
    <t>DRAGAGEM DE CASCALHO FINO COM DRAGA HOPPER - CAPACIDADE DA CISTERNA DE 4.000 M³ - DMT DE 2.100 A 2.400 M</t>
  </si>
  <si>
    <t>DRAGAGEM DE CASCALHO FINO COM DRAGA HOPPER - CAPACIDADE DA CISTERNA DE 4.000 M³ - DMT DE 2.400 A 2.700 M</t>
  </si>
  <si>
    <t>DRAGAGEM DE CASCALHO FINO COM DRAGA HOPPER - CAPACIDADE DA CISTERNA DE 4.000 M³ - DMT DE 2.700 A 3.000 M</t>
  </si>
  <si>
    <t>DRAGAGEM DE CASCALHO FINO COM DRAGA HOPPER - CAPACIDADE DA CISTERNA DE 4.000 M³ - DMT DE 3.000 M</t>
  </si>
  <si>
    <t>DRAGAGEM DE CASCALHO FINO COM DRAGA HOPPER - CAPACIDADE DA CISTERNA DE 5.000 M³ - DMT DE 1.500 A 1.800 M</t>
  </si>
  <si>
    <t>DRAGAGEM DE CASCALHO FINO COM DRAGA HOPPER - CAPACIDADE DA CISTERNA DE 5.000 M³ - DMT DE 1.800 A 2.100 M</t>
  </si>
  <si>
    <t>DRAGAGEM DE CASCALHO FINO COM DRAGA HOPPER - CAPACIDADE DA CISTERNA DE 5.000 M³ - DMT DE 2.100 A 2.400 M</t>
  </si>
  <si>
    <t>DRAGAGEM DE CASCALHO FINO COM DRAGA HOPPER - CAPACIDADE DA CISTERNA DE 5.000 M³ - DMT DE 2.400 A 2.700 M</t>
  </si>
  <si>
    <t>DRAGAGEM DE CASCALHO FINO COM DRAGA HOPPER - CAPACIDADE DA CISTERNA DE 5.000 M³ - DMT DE 2.700 A 3.000 M</t>
  </si>
  <si>
    <t>DRAGAGEM DE CASCALHO FINO COM DRAGA HOPPER - CAPACIDADE DA CISTERNA DE 5.000 M³ - DMT DE 3.000 M</t>
  </si>
  <si>
    <t>DRAGAGEM DE CASCALHO FINO COM DRAGA HOPPER - CAPACIDADE DA CISTERNA DE 750 M³ - DMT DE 1.500 A 1.800 M</t>
  </si>
  <si>
    <t>DRAGAGEM DE CASCALHO FINO COM DRAGA HOPPER - CAPACIDADE DA CISTERNA DE 750 M³ - DMT DE 1.800 A 2.100 M</t>
  </si>
  <si>
    <t>DRAGAGEM DE CASCALHO FINO COM DRAGA HOPPER - CAPACIDADE DA CISTERNA DE 750 M³ - DMT DE 2.100 A 2.400 M</t>
  </si>
  <si>
    <t>DRAGAGEM DE CASCALHO FINO COM DRAGA HOPPER - CAPACIDADE DA CISTERNA DE 750 M³ - DMT DE 2.400 A 2.700 M</t>
  </si>
  <si>
    <t>DRAGAGEM DE CASCALHO FINO COM DRAGA HOPPER - CAPACIDADE DA CISTERNA DE 750 M³ - DMT DE 2.700 A 3.000 M</t>
  </si>
  <si>
    <t>DRAGAGEM DE CASCALHO FINO COM DRAGA HOPPER - CAPACIDADE DA CISTERNA DE 750 M³ - DMT DE 3.000 M</t>
  </si>
  <si>
    <t>DRAGAGEM DE MATERIAL DE 1ª CATEGORIA COM CLAMSHELL SOBRE PONTÃO FLUTUANTE - CAPACIDADE DA CAÇAMBA DE 4,6 M³ - TRANSPORTE COM BATELÃO SEM PROPULSÃO COM CAPACIDADE DE 100 T - DMT 0 A 300 M</t>
  </si>
  <si>
    <t>DRAGAGEM DE MATERIAL DE 1ª CATEGORIA COM CLAMSHELL SOBRE PONTÃO FLUTUANTE - CAPACIDADE DA CAÇAMBA DE 4,6 M³ - TRANSPORTE COM BATELÃO SEM PROPULSÃO COM CAPACIDADE DE 100 T - DMT 1.200 A 1.500 M</t>
  </si>
  <si>
    <t>DRAGAGEM DE MATERIAL DE 1ª CATEGORIA COM CLAMSHELL SOBRE PONTÃO FLUTUANTE - CAPACIDADE DA CAÇAMBA DE 4,6 M³ - TRANSPORTE COM BATELÃO SEM PROPULSÃO COM CAPACIDADE DE 100 T - DMT 1.500 A 1.800 M</t>
  </si>
  <si>
    <t>DRAGAGEM DE MATERIAL DE 1ª CATEGORIA COM CLAMSHELL SOBRE PONTÃO FLUTUANTE - CAPACIDADE DA CAÇAMBA DE 4,6 M³ - TRANSPORTE COM BATELÃO SEM PROPULSÃO COM CAPACIDADE DE 100 T - DMT 1.800 A 2.100 M</t>
  </si>
  <si>
    <t>DRAGAGEM DE MATERIAL DE 1ª CATEGORIA COM CLAMSHELL SOBRE PONTÃO FLUTUANTE - CAPACIDADE DA CAÇAMBA DE 4,6 M³ - TRANSPORTE COM BATELÃO SEM PROPULSÃO COM CAPACIDADE DE 100 T - DMT 2.100 A 2.400 M</t>
  </si>
  <si>
    <t>DRAGAGEM DE MATERIAL DE 1ª CATEGORIA COM CLAMSHELL SOBRE PONTÃO FLUTUANTE - CAPACIDADE DA CAÇAMBA DE 4,6 M³ - TRANSPORTE COM BATELÃO SEM PROPULSÃO COM CAPACIDADE DE 100 T - DMT 2.400 A 2.700 M</t>
  </si>
  <si>
    <t>DRAGAGEM DE MATERIAL DE 1ª CATEGORIA COM CLAMSHELL SOBRE PONTÃO FLUTUANTE - CAPACIDADE DA CAÇAMBA DE 4,6 M³ - TRANSPORTE COM BATELÃO SEM PROPULSÃO COM CAPACIDADE DE 100 T - DMT 2.700 A 3.000 M</t>
  </si>
  <si>
    <t>DRAGAGEM DE MATERIAL DE 1ª CATEGORIA COM CLAMSHELL SOBRE PONTÃO FLUTUANTE - CAPACIDADE DA CAÇAMBA DE 4,6 M³ - TRANSPORTE COM BATELÃO SEM PROPULSÃO COM CAPACIDADE DE 100 T - DMT 300 A 600 M</t>
  </si>
  <si>
    <t>DRAGAGEM DE MATERIAL DE 1ª CATEGORIA COM CLAMSHELL SOBRE PONTÃO FLUTUANTE - CAPACIDADE DA CAÇAMBA DE 4,6 M³ - TRANSPORTE COM BATELÃO SEM PROPULSÃO COM CAPACIDADE DE 100 T - DMT 600 A 900 M</t>
  </si>
  <si>
    <t>DRAGAGEM DE MATERIAL DE 1ª CATEGORIA COM CLAMSHELL SOBRE PONTÃO FLUTUANTE - CAPACIDADE DA CAÇAMBA DE 4,6 M³ - TRANSPORTE COM BATELÃO SEM PROPULSÃO COM CAPACIDADE DE 100 T - DMT 900 A 1.200 M</t>
  </si>
  <si>
    <t>DRAGAGEM DE MATERIAL DE 1ª CATEGORIA COM CLAMSHELL SOBRE PONTÃO FLUTUANTE - CAPACIDADE DA CAÇAMBA DE 4,6 M³ - TRANSPORTE COM BATELÃO SEM PROPULSÃO COM CAPACIDADE DE 100 T - DMT DE 3.000 M</t>
  </si>
  <si>
    <t>DRAGAGEM DE MATERIAL DE 1ª CATEGORIA COM DRAGLINE - CAÇAMBA DE 2,1 M³ - CAMINHO DE SERVIÇO EM LEITO NATURAL - DMT 1.000 A 1.200 M - COM CAMINHÃO DE 14 M³ E CARREGADEIRA</t>
  </si>
  <si>
    <t>DRAGAGEM DE MATERIAL DE 1ª CATEGORIA COM DRAGLINE - CAÇAMBA DE 2,1 M³ - CAMINHO DE SERVIÇO EM LEITO NATURAL - DMT 1.200 A 1.400 M - COM CAMINHÃO DE 14 M³ E CARREGADEIRA</t>
  </si>
  <si>
    <t>DRAGAGEM DE MATERIAL DE 1ª CATEGORIA COM DRAGLINE - CAÇAMBA DE 2,1 M³ - CAMINHO DE SERVIÇO EM LEITO NATURAL - DMT 1.400 A 1.600 M - COM CAMINHÃO DE 14 M³ E CARREGADEIRA</t>
  </si>
  <si>
    <t>DRAGAGEM DE MATERIAL DE 1ª CATEGORIA COM DRAGLINE - CAÇAMBA DE 2,1 M³ - CAMINHO DE SERVIÇO EM LEITO NATURAL - DMT 1.600 A 1.800 M - COM CAMINHÃO DE 14 M³ E CARREGADEIRA</t>
  </si>
  <si>
    <t>DRAGAGEM DE MATERIAL DE 1ª CATEGORIA COM DRAGLINE - CAÇAMBA DE 2,1 M³ - CAMINHO DE SERVIÇO EM LEITO NATURAL - DMT 1.800 A 2.000 M - COM CAMINHÃO DE 14 M³ E CARREGADEIRA</t>
  </si>
  <si>
    <t>DRAGAGEM DE MATERIAL DE 1ª CATEGORIA COM DRAGLINE - CAÇAMBA DE 2,1 M³ - CAMINHO DE SERVIÇO EM LEITO NATURAL - DMT 2.000 A 2.500 M - COM CAMINHÃO DE 14 M³ E CARREGADEIRA</t>
  </si>
  <si>
    <t>DRAGAGEM DE MATERIAL DE 1ª CATEGORIA COM DRAGLINE - CAÇAMBA DE 2,1 M³ - CAMINHO DE SERVIÇO EM LEITO NATURAL - DMT 2.500 A 3.000 M - COM CAMINHÃO DE 14 M³ E CARREGADEIRA</t>
  </si>
  <si>
    <t>DRAGAGEM DE MATERIAL DE 1ª CATEGORIA COM DRAGLINE - CAÇAMBA DE 2,1 M³ - CAMINHO DE SERVIÇO EM LEITO NATURAL - DMT 200 A 400 M - COM CAMINHÃO DE 14 M³ E CARREGADEIRA</t>
  </si>
  <si>
    <t>DRAGAGEM DE MATERIAL DE 1ª CATEGORIA COM DRAGLINE - CAÇAMBA DE 2,1 M³ - CAMINHO DE SERVIÇO EM LEITO NATURAL - DMT 400 A 600 M - COM CAMINHÃO DE 14 M³ E CARREGADEIRA</t>
  </si>
  <si>
    <t>DRAGAGEM DE MATERIAL DE 1ª CATEGORIA COM DRAGLINE - CAÇAMBA DE 2,1 M³ - CAMINHO DE SERVIÇO EM LEITO NATURAL - DMT 50 A 200 M - COM CAMINHÃO DE 14 M³ E CARREGADEIRA</t>
  </si>
  <si>
    <t>DRAGAGEM DE MATERIAL DE 1ª CATEGORIA COM DRAGLINE - CAÇAMBA DE 2,1 M³ - CAMINHO DE SERVIÇO EM LEITO NATURAL - DMT 600 A 800 M - COM CAMINHÃO DE 14 M³ E CARREGADEIRA</t>
  </si>
  <si>
    <t>DRAGAGEM DE MATERIAL DE 1ª CATEGORIA COM DRAGLINE - CAÇAMBA DE 2,1 M³ - CAMINHO DE SERVIÇO EM LEITO NATURAL - DMT 800 A 1.000 M - COM CAMINHÃO DE 14 M³ E CARREGADEIRA</t>
  </si>
  <si>
    <t>DRAGAGEM DE MATERIAL DE 1ª CATEGORIA COM DRAGLINE - CAÇAMBA DE 2,1 M³ - CAMINHO DE SERVIÇO EM LEITO NATURAL - DMT DE 3.000 M - COM CAMINHÃO DE 14 M³ E CARREGADEIRA</t>
  </si>
  <si>
    <t>DRAGAGEM DE MATERIAL DE 1ª CATEGORIA COM DRAGLINE - CAÇAMBA DE 2,1 M³ - CAMINHO DE SERVIÇO EM REVESTIMENTO PRIMÁRIO - DMT 1.000 A 1.200 M - COM CAMINHÃO DE 14 M³ E CARREGADEIRA</t>
  </si>
  <si>
    <t>DRAGAGEM DE MATERIAL DE 1ª CATEGORIA COM DRAGLINE - CAÇAMBA DE 2,1 M³ - CAMINHO DE SERVIÇO EM REVESTIMENTO PRIMÁRIO - DMT 1.200 A 1.400 M - COM CAMINHÃO DE 14 M³ E CARREGADEIRA</t>
  </si>
  <si>
    <t>DRAGAGEM DE MATERIAL DE 1ª CATEGORIA COM DRAGLINE - CAÇAMBA DE 2,1 M³ - CAMINHO DE SERVIÇO EM REVESTIMENTO PRIMÁRIO - DMT 1.400 A 1.600 M - COM CAMINHÃO DE 14 M³ E CARREGADEIRA</t>
  </si>
  <si>
    <t>DRAGAGEM DE MATERIAL DE 1ª CATEGORIA COM DRAGLINE - CAÇAMBA DE 2,1 M³ - CAMINHO DE SERVIÇO EM REVESTIMENTO PRIMÁRIO - DMT 1.600 A 1.800 M - COM CAMINHÃO DE 14 M³ E CARREGADEIRA</t>
  </si>
  <si>
    <t>DRAGAGEM DE MATERIAL DE 1ª CATEGORIA COM DRAGLINE - CAÇAMBA DE 2,1 M³ - CAMINHO DE SERVIÇO EM REVESTIMENTO PRIMÁRIO - DMT 1.800 A 2.000 M - COM CAMINHÃO DE 14 M³ E CARREGADEIRA</t>
  </si>
  <si>
    <t>DRAGAGEM DE MATERIAL DE 1ª CATEGORIA COM DRAGLINE - CAÇAMBA DE 2,1 M³ - CAMINHO DE SERVIÇO EM REVESTIMENTO PRIMÁRIO - DMT 2.000 A 2.500 M - COM CAMINHÃO DE 14 M³ E CARREGADEIRA</t>
  </si>
  <si>
    <t>DRAGAGEM DE MATERIAL DE 1ª CATEGORIA COM DRAGLINE - CAÇAMBA DE 2,1 M³ - CAMINHO DE SERVIÇO EM REVESTIMENTO PRIMÁRIO - DMT 2.500 A 3.000 M - COM CAMINHÃO DE 14 M³ E CARREGADEIRA</t>
  </si>
  <si>
    <t>DRAGAGEM DE MATERIAL DE 1ª CATEGORIA COM DRAGLINE - CAÇAMBA DE 2,1 M³ - CAMINHO DE SERVIÇO EM REVESTIMENTO PRIMÁRIO - DMT 200 A 400 M - COM CAMINHÃO DE 14 M³ E CARREGADEIRA</t>
  </si>
  <si>
    <t>DRAGAGEM DE MATERIAL DE 1ª CATEGORIA COM DRAGLINE - CAÇAMBA DE 2,1 M³ - CAMINHO DE SERVIÇO EM REVESTIMENTO PRIMÁRIO - DMT 400 A 600 M - COM CAMINHÃO DE 14 M³ E CARREGADEIRA</t>
  </si>
  <si>
    <t>DRAGAGEM DE MATERIAL DE 1ª CATEGORIA COM DRAGLINE - CAÇAMBA DE 2,1 M³ - CAMINHO DE SERVIÇO EM REVESTIMENTO PRIMÁRIO - DMT 50 A 200 M - COM CAMINHÃO DE 14 M³ E CARREGADEIRA</t>
  </si>
  <si>
    <t>DRAGAGEM DE MATERIAL DE 1ª CATEGORIA COM DRAGLINE - CAÇAMBA DE 2,1 M³ - CAMINHO DE SERVIÇO EM REVESTIMENTO PRIMÁRIO - DMT 600 A 800 M - COM CAMINHÃO DE 14 M³ E CARREGADEIRA</t>
  </si>
  <si>
    <t>DRAGAGEM DE MATERIAL DE 1ª CATEGORIA COM DRAGLINE - CAÇAMBA DE 2,1 M³ - CAMINHO DE SERVIÇO EM REVESTIMENTO PRIMÁRIO - DMT 800 A 1.000 M - COM CAMINHÃO DE 14 M³ E CARREGADEIRA</t>
  </si>
  <si>
    <t>DRAGAGEM DE MATERIAL DE 1ª CATEGORIA COM DRAGLINE - CAÇAMBA DE 2,1 M³ - CAMINHO DE SERVIÇO EM REVESTIMENTO PRIMÁRIO - DMT DE 3.000 M - COM CAMINHÃO DE 14 M³ E CARREGADEIRA</t>
  </si>
  <si>
    <t>DRAGAGEM DE MATERIAL DE 1ª CATEGORIA COM DRAGLINE - CAÇAMBA DE 2,1 M³ - CAMINHO DE SERVIÇO PAVIMENTADO - DMT 1.000 A 1.200 M - COM CAMINHÃO DE 14 M³ E CARREGADEIRA</t>
  </si>
  <si>
    <t>DRAGAGEM DE MATERIAL DE 1ª CATEGORIA COM DRAGLINE - CAÇAMBA DE 2,1 M³ - CAMINHO DE SERVIÇO PAVIMENTADO - DMT 1.200 A 1.400 M - COM CAMINHÃO DE 14 M³ E CARREGADEIRA</t>
  </si>
  <si>
    <t>DRAGAGEM DE MATERIAL DE 1ª CATEGORIA COM DRAGLINE - CAÇAMBA DE 2,1 M³ - CAMINHO DE SERVIÇO PAVIMENTADO - DMT 1.400 A 1.600 M - COM CAMINHÃO DE 14 M³ E CARREGADEIRA</t>
  </si>
  <si>
    <t>DRAGAGEM DE MATERIAL DE 1ª CATEGORIA COM DRAGLINE - CAÇAMBA DE 2,1 M³ - CAMINHO DE SERVIÇO PAVIMENTADO - DMT 1.600 A 1.800 M - COM CAMINHÃO DE 14 M³ E CARREGADEIRA</t>
  </si>
  <si>
    <t>DRAGAGEM DE MATERIAL DE 1ª CATEGORIA COM DRAGLINE - CAÇAMBA DE 2,1 M³ - CAMINHO DE SERVIÇO PAVIMENTADO - DMT 1.800 A 2.000 M - COM CAMINHÃO DE 14 M³ E CARREGADEIRA</t>
  </si>
  <si>
    <t>DRAGAGEM DE MATERIAL DE 1ª CATEGORIA COM DRAGLINE - CAÇAMBA DE 2,1 M³ - CAMINHO DE SERVIÇO PAVIMENTADO - DMT 2.000 A 2.500 M - COM CAMINHÃO DE 14 M³ E CARREGADEIRA</t>
  </si>
  <si>
    <t>DRAGAGEM DE MATERIAL DE 1ª CATEGORIA COM DRAGLINE - CAÇAMBA DE 2,1 M³ - CAMINHO DE SERVIÇO PAVIMENTADO - DMT 2.500 A 3.000 M - COM CAMINHÃO DE 14 M³ E CARREGADEIRA</t>
  </si>
  <si>
    <t>DRAGAGEM DE MATERIAL DE 1ª CATEGORIA COM DRAGLINE - CAÇAMBA DE 2,1 M³ - CAMINHO DE SERVIÇO PAVIMENTADO - DMT 200 A 400 M - COM CAMINHÃO DE 14 M³ E CARREGADEIRA</t>
  </si>
  <si>
    <t>DRAGAGEM DE MATERIAL DE 1ª CATEGORIA COM DRAGLINE - CAÇAMBA DE 2,1 M³ - CAMINHO DE SERVIÇO PAVIMENTADO - DMT 400 A 600 M - COM CAMINHÃO DE 14 M³ E CARREGADEIRA</t>
  </si>
  <si>
    <t>DRAGAGEM DE MATERIAL DE 1ª CATEGORIA COM DRAGLINE - CAÇAMBA DE 2,1 M³ - CAMINHO DE SERVIÇO PAVIMENTADO - DMT 50 A 200 M - COM CAMINHÃO DE 14 M³ E CARREGADEIRA</t>
  </si>
  <si>
    <t>DRAGAGEM DE MATERIAL DE 1ª CATEGORIA COM DRAGLINE - CAÇAMBA DE 2,1 M³ - CAMINHO DE SERVIÇO PAVIMENTADO - DMT 600 A 800 M - COM CAMINHÃO DE 14 M³ E CARREGADEIRA</t>
  </si>
  <si>
    <t>DRAGAGEM DE MATERIAL DE 1ª CATEGORIA COM DRAGLINE - CAÇAMBA DE 2,1 M³ - CAMINHO DE SERVIÇO PAVIMENTADO - DMT 800 A 1.000 M - COM CAMINHÃO DE 14 M³ E CARREGADEIRA</t>
  </si>
  <si>
    <t>DRAGAGEM DE MATERIAL DE 1ª CATEGORIA COM DRAGLINE - CAÇAMBA DE 2,1 M³ - CAMINHO DE SERVIÇO PAVIMENTADO - DMT DE 3.000 M - COM CAMINHÃO DE 14 M³ E CARREGADEIRA</t>
  </si>
  <si>
    <t>DRAGAGEM DE MATERIAL DE 1ª CATEGORIA COM DRAGLINE - CAÇAMBA DE 2,1 M³ - DMT ATÉ 50 M</t>
  </si>
  <si>
    <t>DRAGAGEM DE MATERIAL DE 1ª CATEGORIA COM ESCAVADEIRA HIDRÁULICA - CAPACIDADE DE CAÇAMBA DE 1,56 M³ - CAMINHO DE SERVIÇO EM LEITO NATURAL - DMT 1.000 A 1.200 M</t>
  </si>
  <si>
    <t>DRAGAGEM DE MATERIAL DE 1ª CATEGORIA COM ESCAVADEIRA HIDRÁULICA - CAPACIDADE DE CAÇAMBA DE 1,56 M³ - CAMINHO DE SERVIÇO EM LEITO NATURAL - DMT 1.200 A 1.400 M</t>
  </si>
  <si>
    <t>DRAGAGEM DE MATERIAL DE 1ª CATEGORIA COM ESCAVADEIRA HIDRÁULICA - CAPACIDADE DE CAÇAMBA DE 1,56 M³ - CAMINHO DE SERVIÇO EM LEITO NATURAL - DMT 1.400 A 1.600 M</t>
  </si>
  <si>
    <t>DRAGAGEM DE MATERIAL DE 1ª CATEGORIA COM ESCAVADEIRA HIDRÁULICA - CAPACIDADE DE CAÇAMBA DE 1,56 M³ - CAMINHO DE SERVIÇO EM LEITO NATURAL - DMT 1.600 A 1.800 M</t>
  </si>
  <si>
    <t>DRAGAGEM DE MATERIAL DE 1ª CATEGORIA COM ESCAVADEIRA HIDRÁULICA - CAPACIDADE DE CAÇAMBA DE 1,56 M³ - CAMINHO DE SERVIÇO EM LEITO NATURAL - DMT 1.800 A 2.000 M</t>
  </si>
  <si>
    <t>DRAGAGEM DE MATERIAL DE 1ª CATEGORIA COM ESCAVADEIRA HIDRÁULICA - CAPACIDADE DE CAÇAMBA DE 1,56 M³ - CAMINHO DE SERVIÇO EM LEITO NATURAL - DMT 2.000 A 2.500 M</t>
  </si>
  <si>
    <t>DRAGAGEM DE MATERIAL DE 1ª CATEGORIA COM ESCAVADEIRA HIDRÁULICA - CAPACIDADE DE CAÇAMBA DE 1,56 M³ - CAMINHO DE SERVIÇO EM LEITO NATURAL - DMT 2.500 A 3.000 M</t>
  </si>
  <si>
    <t>DRAGAGEM DE MATERIAL DE 1ª CATEGORIA COM ESCAVADEIRA HIDRÁULICA - CAPACIDADE DE CAÇAMBA DE 1,56 M³ - CAMINHO DE SERVIÇO EM LEITO NATURAL - DMT 200 A 400 M</t>
  </si>
  <si>
    <t>DRAGAGEM DE MATERIAL DE 1ª CATEGORIA COM ESCAVADEIRA HIDRÁULICA - CAPACIDADE DE CAÇAMBA DE 1,56 M³ - CAMINHO DE SERVIÇO EM LEITO NATURAL - DMT 3.000 M</t>
  </si>
  <si>
    <t>DRAGAGEM DE MATERIAL DE 1ª CATEGORIA COM ESCAVADEIRA HIDRÁULICA - CAPACIDADE DE CAÇAMBA DE 1,56 M³ - CAMINHO DE SERVIÇO EM LEITO NATURAL - DMT 400 A 600 M</t>
  </si>
  <si>
    <t>DRAGAGEM DE MATERIAL DE 1ª CATEGORIA COM ESCAVADEIRA HIDRÁULICA - CAPACIDADE DE CAÇAMBA DE 1,56 M³ - CAMINHO DE SERVIÇO EM LEITO NATURAL - DMT 50 A 200 M</t>
  </si>
  <si>
    <t>DRAGAGEM DE MATERIAL DE 1ª CATEGORIA COM ESCAVADEIRA HIDRÁULICA - CAPACIDADE DE CAÇAMBA DE 1,56 M³ - CAMINHO DE SERVIÇO EM LEITO NATURAL - DMT 600 A 800 M</t>
  </si>
  <si>
    <t>DRAGAGEM DE MATERIAL DE 1ª CATEGORIA COM ESCAVADEIRA HIDRÁULICA - CAPACIDADE DE CAÇAMBA DE 1,56 M³ - CAMINHO DE SERVIÇO EM LEITO NATURAL - DMT 800 A 1.000 M</t>
  </si>
  <si>
    <t>DRAGAGEM DE MATERIAL DE 1ª CATEGORIA COM ESCAVADEIRA HIDRÁULICA - CAPACIDADE DE CAÇAMBA DE 1,56 M³ - CAMINHO DE SERVIÇO EM REVESTIMENTO PRIMÁRIO - DMT 1.000 A 1.200 M</t>
  </si>
  <si>
    <t>DRAGAGEM DE MATERIAL DE 1ª CATEGORIA COM ESCAVADEIRA HIDRÁULICA - CAPACIDADE DE CAÇAMBA DE 1,56 M³ - CAMINHO DE SERVIÇO EM REVESTIMENTO PRIMÁRIO - DMT 1.200 A 1.400 M</t>
  </si>
  <si>
    <t>DRAGAGEM DE MATERIAL DE 1ª CATEGORIA COM ESCAVADEIRA HIDRÁULICA - CAPACIDADE DE CAÇAMBA DE 1,56 M³ - CAMINHO DE SERVIÇO EM REVESTIMENTO PRIMÁRIO - DMT 1.400 A 1.600 M</t>
  </si>
  <si>
    <t>DRAGAGEM DE MATERIAL DE 1ª CATEGORIA COM ESCAVADEIRA HIDRÁULICA - CAPACIDADE DE CAÇAMBA DE 1,56 M³ - CAMINHO DE SERVIÇO EM REVESTIMENTO PRIMÁRIO - DMT 1.600 A 1.800 M</t>
  </si>
  <si>
    <t>DRAGAGEM DE MATERIAL DE 1ª CATEGORIA COM ESCAVADEIRA HIDRÁULICA - CAPACIDADE DE CAÇAMBA DE 1,56 M³ - CAMINHO DE SERVIÇO EM REVESTIMENTO PRIMÁRIO - DMT 1.800 A 2.000 M</t>
  </si>
  <si>
    <t>DRAGAGEM DE MATERIAL DE 1ª CATEGORIA COM ESCAVADEIRA HIDRÁULICA - CAPACIDADE DE CAÇAMBA DE 1,56 M³ - CAMINHO DE SERVIÇO EM REVESTIMENTO PRIMÁRIO - DMT 2.000 A 2.500 M</t>
  </si>
  <si>
    <t>DRAGAGEM DE MATERIAL DE 1ª CATEGORIA COM ESCAVADEIRA HIDRÁULICA - CAPACIDADE DE CAÇAMBA DE 1,56 M³ - CAMINHO DE SERVIÇO EM REVESTIMENTO PRIMÁRIO - DMT 2.500 A 3.000 M</t>
  </si>
  <si>
    <t>DRAGAGEM DE MATERIAL DE 1ª CATEGORIA COM ESCAVADEIRA HIDRÁULICA - CAPACIDADE DE CAÇAMBA DE 1,56 M³ - CAMINHO DE SERVIÇO EM REVESTIMENTO PRIMÁRIO - DMT 200 A 400 M</t>
  </si>
  <si>
    <t>DRAGAGEM DE MATERIAL DE 1ª CATEGORIA COM ESCAVADEIRA HIDRÁULICA - CAPACIDADE DE CAÇAMBA DE 1,56 M³ - CAMINHO DE SERVIÇO EM REVESTIMENTO PRIMÁRIO - DMT 3.000 M</t>
  </si>
  <si>
    <t>DRAGAGEM DE MATERIAL DE 1ª CATEGORIA COM ESCAVADEIRA HIDRÁULICA - CAPACIDADE DE CAÇAMBA DE 1,56 M³ - CAMINHO DE SERVIÇO EM REVESTIMENTO PRIMÁRIO - DMT 400 A 600 M</t>
  </si>
  <si>
    <t>DRAGAGEM DE MATERIAL DE 1ª CATEGORIA COM ESCAVADEIRA HIDRÁULICA - CAPACIDADE DE CAÇAMBA DE 1,56 M³ - CAMINHO DE SERVIÇO EM REVESTIMENTO PRIMÁRIO - DMT 50 A 200 M</t>
  </si>
  <si>
    <t>DRAGAGEM DE MATERIAL DE 1ª CATEGORIA COM ESCAVADEIRA HIDRÁULICA - CAPACIDADE DE CAÇAMBA DE 1,56 M³ - CAMINHO DE SERVIÇO EM REVESTIMENTO PRIMÁRIO - DMT 600 A 800 M</t>
  </si>
  <si>
    <t>DRAGAGEM DE MATERIAL DE 1ª CATEGORIA COM ESCAVADEIRA HIDRÁULICA - CAPACIDADE DE CAÇAMBA DE 1,56 M³ - CAMINHO DE SERVIÇO EM REVESTIMENTO PRIMÁRIO - DMT 800 A 1.000 M</t>
  </si>
  <si>
    <t>DRAGAGEM DE MATERIAL DE 1ª CATEGORIA COM ESCAVADEIRA HIDRÁULICA - CAPACIDADE DE CAÇAMBA DE 1,56 M³ - CAMINHO DE SERVIÇO PAVIMENTADO - DMT 1.000 A 1.200 M</t>
  </si>
  <si>
    <t>DRAGAGEM DE MATERIAL DE 1ª CATEGORIA COM ESCAVADEIRA HIDRÁULICA - CAPACIDADE DE CAÇAMBA DE 1,56 M³ - CAMINHO DE SERVIÇO PAVIMENTADO - DMT 1.200 A 1.400 M</t>
  </si>
  <si>
    <t>DRAGAGEM DE MATERIAL DE 1ª CATEGORIA COM ESCAVADEIRA HIDRÁULICA - CAPACIDADE DE CAÇAMBA DE 1,56 M³ - CAMINHO DE SERVIÇO PAVIMENTADO - DMT 1.400 A 1.600 M</t>
  </si>
  <si>
    <t>DRAGAGEM DE MATERIAL DE 1ª CATEGORIA COM ESCAVADEIRA HIDRÁULICA - CAPACIDADE DE CAÇAMBA DE 1,56 M³ - CAMINHO DE SERVIÇO PAVIMENTADO - DMT 1.600 A 1.800 M</t>
  </si>
  <si>
    <t>DRAGAGEM DE MATERIAL DE 1ª CATEGORIA COM ESCAVADEIRA HIDRÁULICA - CAPACIDADE DE CAÇAMBA DE 1,56 M³ - CAMINHO DE SERVIÇO PAVIMENTADO - DMT 1.800 A 2.000 M</t>
  </si>
  <si>
    <t>DRAGAGEM DE MATERIAL DE 1ª CATEGORIA COM ESCAVADEIRA HIDRÁULICA - CAPACIDADE DE CAÇAMBA DE 1,56 M³ - CAMINHO DE SERVIÇO PAVIMENTADO - DMT 2.000 A 2.500 M</t>
  </si>
  <si>
    <t>DRAGAGEM DE MATERIAL DE 1ª CATEGORIA COM ESCAVADEIRA HIDRÁULICA - CAPACIDADE DE CAÇAMBA DE 1,56 M³ - CAMINHO DE SERVIÇO PAVIMENTADO - DMT 2.500 A 3.000 M</t>
  </si>
  <si>
    <t>DRAGAGEM DE MATERIAL DE 1ª CATEGORIA COM ESCAVADEIRA HIDRÁULICA - CAPACIDADE DE CAÇAMBA DE 1,56 M³ - CAMINHO DE SERVIÇO PAVIMENTADO - DMT 200 A 400 M</t>
  </si>
  <si>
    <t>DRAGAGEM DE MATERIAL DE 1ª CATEGORIA COM ESCAVADEIRA HIDRÁULICA - CAPACIDADE DE CAÇAMBA DE 1,56 M³ - CAMINHO DE SERVIÇO PAVIMENTADO - DMT 3.000 M</t>
  </si>
  <si>
    <t>DRAGAGEM DE MATERIAL DE 1ª CATEGORIA COM ESCAVADEIRA HIDRÁULICA - CAPACIDADE DE CAÇAMBA DE 1,56 M³ - CAMINHO DE SERVIÇO PAVIMENTADO - DMT 400 A 600 M</t>
  </si>
  <si>
    <t>DRAGAGEM DE MATERIAL DE 1ª CATEGORIA COM ESCAVADEIRA HIDRÁULICA - CAPACIDADE DE CAÇAMBA DE 1,56 M³ - CAMINHO DE SERVIÇO PAVIMENTADO - DMT 50 A 200 M</t>
  </si>
  <si>
    <t>DRAGAGEM DE MATERIAL DE 1ª CATEGORIA COM ESCAVADEIRA HIDRÁULICA - CAPACIDADE DE CAÇAMBA DE 1,56 M³ - CAMINHO DE SERVIÇO PAVIMENTADO - DMT 600 A 800 M</t>
  </si>
  <si>
    <t>DRAGAGEM DE MATERIAL DE 1ª CATEGORIA COM ESCAVADEIRA HIDRÁULICA - CAPACIDADE DE CAÇAMBA DE 1,56 M³ - CAMINHO DE SERVIÇO PAVIMENTADO - DMT 800 A 1.000 M</t>
  </si>
  <si>
    <t>DRAGAGEM DE MATERIAL DE 1ª CATEGORIA COM ESCAVADEIRA HIDRÁULICA - CAPACIDADE DE CAÇAMBA DE 1,56 M³ - DMT 0 A 50 M</t>
  </si>
  <si>
    <t>DRAGAGEM DE MATERIAL DE 1ª CATEGORIA COM ESCAVADEIRA HIDRÁULICA SOBRE PONTÃO FLUTUANTE - CAPACIDADE DA CAÇAMBA DE 1,56 M³ - TRANSPORTE COM BATELÃO SEM PROPULSÃO COM CAPACIDADE DE 100 T - DMT 0 A 300 M</t>
  </si>
  <si>
    <t>DRAGAGEM DE MATERIAL DE 1ª CATEGORIA COM ESCAVADEIRA HIDRÁULICA SOBRE PONTÃO FLUTUANTE - CAPACIDADE DA CAÇAMBA DE 1,56 M³ - TRANSPORTE COM BATELÃO SEM PROPULSÃO COM CAPACIDADE DE 100 T - DMT 1.200 A 1.500 M</t>
  </si>
  <si>
    <t>DRAGAGEM DE MATERIAL DE 1ª CATEGORIA COM ESCAVADEIRA HIDRÁULICA SOBRE PONTÃO FLUTUANTE - CAPACIDADE DA CAÇAMBA DE 1,56 M³ - TRANSPORTE COM BATELÃO SEM PROPULSÃO COM CAPACIDADE DE 100 T - DMT 1.500 A 1.800 M</t>
  </si>
  <si>
    <t>DRAGAGEM DE MATERIAL DE 1ª CATEGORIA COM ESCAVADEIRA HIDRÁULICA SOBRE PONTÃO FLUTUANTE - CAPACIDADE DA CAÇAMBA DE 1,56 M³ - TRANSPORTE COM BATELÃO SEM PROPULSÃO COM CAPACIDADE DE 100 T - DMT 1.800 A 2.100 M</t>
  </si>
  <si>
    <t>DRAGAGEM DE MATERIAL DE 1ª CATEGORIA COM ESCAVADEIRA HIDRÁULICA SOBRE PONTÃO FLUTUANTE - CAPACIDADE DA CAÇAMBA DE 1,56 M³ - TRANSPORTE COM BATELÃO SEM PROPULSÃO COM CAPACIDADE DE 100 T - DMT 2.100 A 2.400 M</t>
  </si>
  <si>
    <t>DRAGAGEM DE MATERIAL DE 1ª CATEGORIA COM ESCAVADEIRA HIDRÁULICA SOBRE PONTÃO FLUTUANTE - CAPACIDADE DA CAÇAMBA DE 1,56 M³ - TRANSPORTE COM BATELÃO SEM PROPULSÃO COM CAPACIDADE DE 100 T - DMT 2.400 A 2.700 M</t>
  </si>
  <si>
    <t>DRAGAGEM DE MATERIAL DE 1ª CATEGORIA COM ESCAVADEIRA HIDRÁULICA SOBRE PONTÃO FLUTUANTE - CAPACIDADE DA CAÇAMBA DE 1,56 M³ - TRANSPORTE COM BATELÃO SEM PROPULSÃO COM CAPACIDADE DE 100 T - DMT 2.700 A 3.000 M</t>
  </si>
  <si>
    <t>DRAGAGEM DE MATERIAL DE 1ª CATEGORIA COM ESCAVADEIRA HIDRÁULICA SOBRE PONTÃO FLUTUANTE - CAPACIDADE DA CAÇAMBA DE 1,56 M³ - TRANSPORTE COM BATELÃO SEM PROPULSÃO COM CAPACIDADE DE 100 T - DMT 300 A 600 M</t>
  </si>
  <si>
    <t>DRAGAGEM DE MATERIAL DE 1ª CATEGORIA COM ESCAVADEIRA HIDRÁULICA SOBRE PONTÃO FLUTUANTE - CAPACIDADE DA CAÇAMBA DE 1,56 M³ - TRANSPORTE COM BATELÃO SEM PROPULSÃO COM CAPACIDADE DE 100 T - DMT 600 A 900 M</t>
  </si>
  <si>
    <t>DRAGAGEM DE MATERIAL DE 1ª CATEGORIA COM ESCAVADEIRA HIDRÁULICA SOBRE PONTÃO FLUTUANTE - CAPACIDADE DA CAÇAMBA DE 1,56 M³ - TRANSPORTE COM BATELÃO SEM PROPULSÃO COM CAPACIDADE DE 100 T - DMT 900 A 1.200 M</t>
  </si>
  <si>
    <t>DRAGAGEM DE MATERIAL DE 1ª CATEGORIA COM ESCAVADEIRA HIDRÁULICA SOBRE PONTÃO FLUTUANTE - CAPACIDADE DA CAÇAMBA DE 1,56 M³ - TRANSPORTE COM BATELÃO SEM PROPULSÃO COM CAPACIDADE DE 100 T - DMT DE 3.000 M</t>
  </si>
  <si>
    <t>DRAGAGEM DE SILTE COM DRAGA HOPPER - CAPACIDADE DA CISTERNA DE 1.000 M³ - DMT DE 1.500 A 1.800 M</t>
  </si>
  <si>
    <t>DRAGAGEM DE SILTE COM DRAGA HOPPER - CAPACIDADE DA CISTERNA DE 1.000 M³ - DMT DE 1.800 A 2.100 M</t>
  </si>
  <si>
    <t>DRAGAGEM DE SILTE COM DRAGA HOPPER - CAPACIDADE DA CISTERNA DE 1.000 M³ - DMT DE 2.100 A 2.400 M</t>
  </si>
  <si>
    <t>DRAGAGEM DE SILTE COM DRAGA HOPPER - CAPACIDADE DA CISTERNA DE 1.000 M³ - DMT DE 2.400 A 2.700 M</t>
  </si>
  <si>
    <t>DRAGAGEM DE SILTE COM DRAGA HOPPER - CAPACIDADE DA CISTERNA DE 1.000 M³ - DMT DE 2.700 A 3.000 M</t>
  </si>
  <si>
    <t>DRAGAGEM DE SILTE COM DRAGA HOPPER - CAPACIDADE DA CISTERNA DE 1.000 M³ - DMT DE 3.000 M</t>
  </si>
  <si>
    <t>DRAGAGEM DE SILTE COM DRAGA HOPPER - CAPACIDADE DA CISTERNA DE 10.000 M³ - DMT DE 1.500 A 1.800 M</t>
  </si>
  <si>
    <t>DRAGAGEM DE SILTE COM DRAGA HOPPER - CAPACIDADE DA CISTERNA DE 10.000 M³ - DMT DE 1.800 A 2.100 M</t>
  </si>
  <si>
    <t>DRAGAGEM DE SILTE COM DRAGA HOPPER - CAPACIDADE DA CISTERNA DE 10.000 M³ - DMT DE 2.100 A 2.400 M</t>
  </si>
  <si>
    <t>DRAGAGEM DE SILTE COM DRAGA HOPPER - CAPACIDADE DA CISTERNA DE 10.000 M³ - DMT DE 2.400 A 2.700 M</t>
  </si>
  <si>
    <t>DRAGAGEM DE SILTE COM DRAGA HOPPER - CAPACIDADE DA CISTERNA DE 10.000 M³ - DMT DE 2.700 A 3.000 M</t>
  </si>
  <si>
    <t>DRAGAGEM DE SILTE COM DRAGA HOPPER - CAPACIDADE DA CISTERNA DE 10.000 M³ - DMT DE 3.000 M</t>
  </si>
  <si>
    <t>DRAGAGEM DE SILTE COM DRAGA HOPPER - CAPACIDADE DA CISTERNA DE 15.000 M³ - DMT DE 1.500 A 1.800 M</t>
  </si>
  <si>
    <t>DRAGAGEM DE SILTE COM DRAGA HOPPER - CAPACIDADE DA CISTERNA DE 15.000 M³ - DMT DE 1.800 A 2.100 M</t>
  </si>
  <si>
    <t>DRAGAGEM DE SILTE COM DRAGA HOPPER - CAPACIDADE DA CISTERNA DE 15.000 M³ - DMT DE 2.100 A 2.400 M</t>
  </si>
  <si>
    <t>DRAGAGEM DE SILTE COM DRAGA HOPPER - CAPACIDADE DA CISTERNA DE 15.000 M³ - DMT DE 2.400 A 2.700 M</t>
  </si>
  <si>
    <t>DRAGAGEM DE SILTE COM DRAGA HOPPER - CAPACIDADE DA CISTERNA DE 15.000 M³ - DMT DE 2.700 A 3.000 M</t>
  </si>
  <si>
    <t>DRAGAGEM DE SILTE COM DRAGA HOPPER - CAPACIDADE DA CISTERNA DE 15.000 M³ - DMT DE 3.000 M</t>
  </si>
  <si>
    <t>DRAGAGEM DE SILTE COM DRAGA HOPPER - CAPACIDADE DA CISTERNA DE 2.000 M³ - DMT DE 1.500 A 1.800 M</t>
  </si>
  <si>
    <t>DRAGAGEM DE SILTE COM DRAGA HOPPER - CAPACIDADE DA CISTERNA DE 2.000 M³ - DMT DE 1.800 A 2.100 M</t>
  </si>
  <si>
    <t>DRAGAGEM DE SILTE COM DRAGA HOPPER - CAPACIDADE DA CISTERNA DE 2.000 M³ - DMT DE 2.100 A 2.400 M</t>
  </si>
  <si>
    <t>DRAGAGEM DE SILTE COM DRAGA HOPPER - CAPACIDADE DA CISTERNA DE 2.000 M³ - DMT DE 2.400 A 2.700 M</t>
  </si>
  <si>
    <t>DRAGAGEM DE SILTE COM DRAGA HOPPER - CAPACIDADE DA CISTERNA DE 2.000 M³ - DMT DE 2.700 A 3.000 M</t>
  </si>
  <si>
    <t>DRAGAGEM DE SILTE COM DRAGA HOPPER - CAPACIDADE DA CISTERNA DE 2.000 M³ - DMT DE 3.000 M</t>
  </si>
  <si>
    <t>DRAGAGEM DE SILTE COM DRAGA HOPPER - CAPACIDADE DA CISTERNA DE 20.000 M³ - DMT DE 1.500 A 1.800 M</t>
  </si>
  <si>
    <t>DRAGAGEM DE SILTE COM DRAGA HOPPER - CAPACIDADE DA CISTERNA DE 20.000 M³ - DMT DE 1.800 A 2.100 M</t>
  </si>
  <si>
    <t>DRAGAGEM DE SILTE COM DRAGA HOPPER - CAPACIDADE DA CISTERNA DE 20.000 M³ - DMT DE 2.100 A 2.400 M</t>
  </si>
  <si>
    <t>DRAGAGEM DE SILTE COM DRAGA HOPPER - CAPACIDADE DA CISTERNA DE 20.000 M³ - DMT DE 2.400 A 2.700 M</t>
  </si>
  <si>
    <t>DRAGAGEM DE SILTE COM DRAGA HOPPER - CAPACIDADE DA CISTERNA DE 20.000 M³ - DMT DE 2.700 A 3.000 M</t>
  </si>
  <si>
    <t>DRAGAGEM DE SILTE COM DRAGA HOPPER - CAPACIDADE DA CISTERNA DE 20.000 M³ - DMT DE 3.000 M</t>
  </si>
  <si>
    <t>DRAGAGEM DE SILTE COM DRAGA HOPPER - CAPACIDADE DA CISTERNA DE 3.000 M³ - DMT DE 1.500 A 1.800 M</t>
  </si>
  <si>
    <t>DRAGAGEM DE SILTE COM DRAGA HOPPER - CAPACIDADE DA CISTERNA DE 3.000 M³ - DMT DE 1.800 A 2.100 M</t>
  </si>
  <si>
    <t>DRAGAGEM DE SILTE COM DRAGA HOPPER - CAPACIDADE DA CISTERNA DE 3.000 M³ - DMT DE 2.100 A 2.400 M</t>
  </si>
  <si>
    <t>DRAGAGEM DE SILTE COM DRAGA HOPPER - CAPACIDADE DA CISTERNA DE 3.000 M³ - DMT DE 2.400 A 2.700 M</t>
  </si>
  <si>
    <t>DRAGAGEM DE SILTE COM DRAGA HOPPER - CAPACIDADE DA CISTERNA DE 3.000 M³ - DMT DE 2.700 A 3.000 M</t>
  </si>
  <si>
    <t>DRAGAGEM DE SILTE COM DRAGA HOPPER - CAPACIDADE DA CISTERNA DE 3.000 M³ - DMT DE 3.000 M</t>
  </si>
  <si>
    <t>DRAGAGEM DE SILTE COM DRAGA HOPPER - CAPACIDADE DA CISTERNA DE 4.000 M³ - DMT DE 1.500 A 1.800 M</t>
  </si>
  <si>
    <t>DRAGAGEM DE SILTE COM DRAGA HOPPER - CAPACIDADE DA CISTERNA DE 4.000 M³ - DMT DE 1.800 A 2.100 M</t>
  </si>
  <si>
    <t>DRAGAGEM DE SILTE COM DRAGA HOPPER - CAPACIDADE DA CISTERNA DE 4.000 M³ - DMT DE 2.100 A 2.400 M</t>
  </si>
  <si>
    <t>DRAGAGEM DE SILTE COM DRAGA HOPPER - CAPACIDADE DA CISTERNA DE 4.000 M³ - DMT DE 2.400 A 2.700 M</t>
  </si>
  <si>
    <t>DRAGAGEM DE SILTE COM DRAGA HOPPER - CAPACIDADE DA CISTERNA DE 4.000 M³ - DMT DE 2.700 A 3.000 M</t>
  </si>
  <si>
    <t>DRAGAGEM DE SILTE COM DRAGA HOPPER - CAPACIDADE DA CISTERNA DE 4.000 M³ - DMT DE 3.000 M</t>
  </si>
  <si>
    <t>DRAGAGEM DE SILTE COM DRAGA HOPPER - CAPACIDADE DA CISTERNA DE 5.000 M³ - DMT DE 1.500 A 1.800 M</t>
  </si>
  <si>
    <t>DRAGAGEM DE SILTE COM DRAGA HOPPER - CAPACIDADE DA CISTERNA DE 5.000 M³ - DMT DE 1.800 A 2.100 M</t>
  </si>
  <si>
    <t>DRAGAGEM DE SILTE COM DRAGA HOPPER - CAPACIDADE DA CISTERNA DE 5.000 M³ - DMT DE 2.100 A 2.400 M</t>
  </si>
  <si>
    <t>DRAGAGEM DE SILTE COM DRAGA HOPPER - CAPACIDADE DA CISTERNA DE 5.000 M³ - DMT DE 2.400 A 2.700 M</t>
  </si>
  <si>
    <t>DRAGAGEM DE SILTE COM DRAGA HOPPER - CAPACIDADE DA CISTERNA DE 5.000 M³ - DMT DE 2.700 A 3.000 M</t>
  </si>
  <si>
    <t>DRAGAGEM DE SILTE COM DRAGA HOPPER - CAPACIDADE DA CISTERNA DE 5.000 M³ - DMT DE 3.000 M</t>
  </si>
  <si>
    <t>DRAGAGEM DE SILTE COM DRAGA HOPPER - CAPACIDADE DA CISTERNA DE 750 M³ - DMT DE 1.500 A 1.800 M</t>
  </si>
  <si>
    <t>DRAGAGEM DE SILTE COM DRAGA HOPPER - CAPACIDADE DA CISTERNA DE 750 M³ - DMT DE 1.800 A 2.100 M</t>
  </si>
  <si>
    <t>DRAGAGEM DE SILTE COM DRAGA HOPPER - CAPACIDADE DA CISTERNA DE 750 M³ - DMT DE 2.100 A 2.400 M</t>
  </si>
  <si>
    <t>DRAGAGEM DE SILTE COM DRAGA HOPPER - CAPACIDADE DA CISTERNA DE 750 M³ - DMT DE 2.400 A 2.700 M</t>
  </si>
  <si>
    <t>DRAGAGEM DE SILTE COM DRAGA HOPPER - CAPACIDADE DA CISTERNA DE 750 M³ - DMT DE 2.700 A 3.000 M</t>
  </si>
  <si>
    <t>DRAGAGEM DE SILTE COM DRAGA HOPPER - CAPACIDADE DA CISTERNA DE 750 M³ - DMT DE 3.000 M</t>
  </si>
  <si>
    <t>ALVENARIA DE BLOCOS DE CONCRETO 19 X 19 X 39 CM COM ESPESSURA DE 20 CM - AREIA COMERCIAL</t>
  </si>
  <si>
    <t>ALVENARIA DE BLOCOS DE CONCRETO 19 X 19 X 39 CM COM ESPESSURA DE 20 CM - AREIA EXTRAÍDA</t>
  </si>
  <si>
    <t>APLICAÇÃO DE GEOTÊXTIL NÃO-TECIDO AGULHADO COM RESISTÊNCIA À TRAÇÃO LONGITUDINAL DE 14 KN/M</t>
  </si>
  <si>
    <t>APLICAÇÃO DE GEOTÊXTIL NÃO-TECIDO AGULHADO COM RESISTÊNCIA À TRAÇÃO LONGITUDINAL DE 31 KN/M</t>
  </si>
  <si>
    <t>BOCA DE LOBO COMBINADA - CHAPÉU E GRELHA SIMPLES - BLC 01 - AREIA E BRITA COMERCIAIS</t>
  </si>
  <si>
    <t>BOCA DE LOBO COMBINADA - CHAPÉU E GRELHA SIMPLES - BLC 01 - AREIA EXTRAÍDA E BRITA PRODUZIDA</t>
  </si>
  <si>
    <t>BOCA DE LOBO COMBINADA - CHAPÉU E GRELHA SIMPLES - BLC 02 - AREIA E BRITA COMERCIAIS</t>
  </si>
  <si>
    <t>BOCA DE LOBO COMBINADA - CHAPÉU E GRELHA SIMPLES - BLC 02 - AREIA EXTRAÍDA E BRITA PRODUZIDA</t>
  </si>
  <si>
    <t>BOCA DE LOBO DUPLA - GRELHA DE CONCRETO - BLDG 01 - AREIA E BRITA COMERCIAIS</t>
  </si>
  <si>
    <t>BOCA DE LOBO DUPLA - GRELHA DE CONCRETO - BLDG 01 - AREIA EXTRAÍDA E BRITA PRODUZIDA</t>
  </si>
  <si>
    <t>BOCA DE LOBO DUPLA - GRELHA DE CONCRETO - BLDG 02 - AREIA E BRITA COMERCIAIS</t>
  </si>
  <si>
    <t>BOCA DE LOBO DUPLA - GRELHA DE CONCRETO - BLDG 02 - AREIA EXTRAÍDA E BRITA PRODUZIDA</t>
  </si>
  <si>
    <t>BOCA DE LOBO DUPLA - GRELHA DE CONCRETO - BLDG 03 - AREIA E BRITA COMERCIAIS</t>
  </si>
  <si>
    <t>BOCA DE LOBO DUPLA - GRELHA DE CONCRETO - BLDG 03 - AREIA EXTRAÍDA E BRITA PRODUZIDA</t>
  </si>
  <si>
    <t>BOCA DE LOBO DUPLA - GRELHA DE CONCRETO - BLDG 04 - AREIA E BRITA COMERCIAIS</t>
  </si>
  <si>
    <t>BOCA DE LOBO DUPLA - GRELHA DE CONCRETO - BLDG 04 - AREIA EXTRAÍDA E BRITA PRODUZIDA</t>
  </si>
  <si>
    <t>BOCA DE LOBO SIMPLES - BLS 01 - AREIA E BRITA COMERCIAIS</t>
  </si>
  <si>
    <t>BOCA DE LOBO SIMPLES - BLS 01 - AREIA EXTRAÍDA E BRITA PRODUZIDA</t>
  </si>
  <si>
    <t>BOCA DE LOBO SIMPLES - BLS 02 - AREIA E BRITA COMERCIAIS</t>
  </si>
  <si>
    <t>BOCA DE LOBO SIMPLES - BLS 02 - AREIA EXTRAÍDA E BRITA PRODUZIDA</t>
  </si>
  <si>
    <t>BOCA DE LOBO SIMPLES - GRELHA DE CONCRETO - BLSG 01 - AREIA E BRITA COMERCIAIS</t>
  </si>
  <si>
    <t>BOCA DE LOBO SIMPLES - GRELHA DE CONCRETO - BLSG 01 - AREIA EXTRAÍDA E BRITA PRODUZIDA</t>
  </si>
  <si>
    <t>BOCA DE LOBO SIMPLES - GRELHA DE CONCRETO - BLSG 02 - AREIA E BRITA COMERCIAIS</t>
  </si>
  <si>
    <t>BOCA DE LOBO SIMPLES - GRELHA DE CONCRETO - BLSG 02 - AREIA EXTRAÍDA E BRITA PRODUZIDA</t>
  </si>
  <si>
    <t>BOCA DE LOBO SIMPLES - GRELHA DE CONCRETO - BLSG 03 - AREIA E BRITA COMERCIAIS</t>
  </si>
  <si>
    <t>BOCA DE LOBO SIMPLES - GRELHA DE CONCRETO - BLSG 03 - AREIA EXTRAÍDA E BRITA PRODUZIDA</t>
  </si>
  <si>
    <t>BOCA DE LOBO SIMPLES - GRELHA DE CONCRETO - BLSG 04 - AREIA E BRITA COMERCIAIS</t>
  </si>
  <si>
    <t>BOCA DE LOBO SIMPLES - GRELHA DE CONCRETO - BLSG 04 - AREIA EXTRAÍDA E BRITA PRODUZIDA</t>
  </si>
  <si>
    <t>BOCA DE SAÍDA PARA DRENO LONGITUDINAL PROFUNDO - BSD 01 - TUBO DE CONCRETO PERFURADO - AREIA E BRITA COMERCIAIS</t>
  </si>
  <si>
    <t>BOCA DE SAÍDA PARA DRENO LONGITUDINAL PROFUNDO - BSD 01 - TUBO DE CONCRETO PERFURADO - AREIA EXTRAÍDA E BRITA PRODUZIDA</t>
  </si>
  <si>
    <t>BOCA DE SAÍDA PARA DRENO LONGITUDINAL PROFUNDO - BSD 01 - TUBO DE PEAD - AREIA E BRITA COMERCIAIS</t>
  </si>
  <si>
    <t>BOCA DE SAÍDA PARA DRENO LONGITUDINAL PROFUNDO - BSD 01 - TUBO DE PEAD - AREIA EXTRAÍDA E BRITA PRODUZIDA</t>
  </si>
  <si>
    <t>BOCA DE SAÍDA PARA DRENO LONGITUDINAL PROFUNDO - BSD 02 - TUBO DE CONCRETO PERFURADO - AREIA E BRITA COMERCIAIS</t>
  </si>
  <si>
    <t>BOCA DE SAÍDA PARA DRENO LONGITUDINAL PROFUNDO - BSD 02 - TUBO DE CONCRETO PERFURADO - AREIA EXTRAÍDA E BRITA PRODUZIDA</t>
  </si>
  <si>
    <t>BOCA DE SAÍDA PARA DRENO LONGITUDINAL PROFUNDO - BSD 02 - TUBO DE PEAD - AREIA E BRITA COMERCIAIS</t>
  </si>
  <si>
    <t>BOCA DE SAÍDA PARA DRENO LONGITUDINAL PROFUNDO - BSD 02 - TUBO DE PEAD - AREIA EXTRAÍDA E BRITA PRODUZIDA</t>
  </si>
  <si>
    <t>BOCA DE SAÍDA PARA DRENO SUB-HORIZONTAL EM MATERIAL DE 1ª CATEGORIA - BSD 04 - AREIA E BRITA COMERCIAIS</t>
  </si>
  <si>
    <t>BOCA DE SAÍDA PARA DRENO SUB-HORIZONTAL EM MATERIAL DE 1ª CATEGORIA - BSD 04 - AREIA EXTRAÍDA E BRITA PRODUZIDA</t>
  </si>
  <si>
    <t>BOCA DE SAÍDA PARA DRENO SUB-HORIZONTAL EM MATERIAL DE 2ª CATEGORIA - BSD 04 - AREIA E BRITA COMERCIAIS</t>
  </si>
  <si>
    <t>BOCA DE SAÍDA PARA DRENO SUB-HORIZONTAL EM MATERIAL DE 2ª CATEGORIA - BSD 04 - AREIA EXTRAÍDA E BRITA PRODUZIDA</t>
  </si>
  <si>
    <t>BOCA DE SAÍDA PARA DRENO SUBSUPERFICIAL - BSD 03 - AREIA E BRITA COMERCIAIS</t>
  </si>
  <si>
    <t>BOCA DE SAÍDA PARA DRENO SUBSUPERFICIAL - BSD 03 - AREIA EXTRAÍDA E BRITA PRODUZIDA</t>
  </si>
  <si>
    <t>CAIXA COLETORA DE SARJETA - CCS 01 - COM GRELHA DE CONCRETO - TCC 01 - AREIA E BRITA COMERCIAIS</t>
  </si>
  <si>
    <t>CAIXA COLETORA DE SARJETA - CCS 01 - COM GRELHA DE CONCRETO - TCC 01 - AREIA EXTRAÍDA E BRITA PRODUZIDA</t>
  </si>
  <si>
    <t>CAIXA COLETORA DE SARJETA - CCS 01 - COM GRELHA DE FERRO - TCC 02 - AREIA E BRITA COMERCIAIS</t>
  </si>
  <si>
    <t>CAIXA COLETORA DE SARJETA - CCS 01 - COM GRELHA DE FERRO - TCC 02 - AREIA EXTRAÍDA E BRITA PRODUZIDA</t>
  </si>
  <si>
    <t>CAIXA COLETORA DE SARJETA - CCS 02 - COM GRELHA DE CONCRETO - TCC 01 - AREIA E BRITA COMERCIAIS</t>
  </si>
  <si>
    <t>CAIXA COLETORA DE SARJETA - CCS 02 - COM GRELHA DE CONCRETO - TCC 01 - AREIA EXTRAÍDA E BRITA PRODUZIDA</t>
  </si>
  <si>
    <t>CAIXA COLETORA DE SARJETA - CCS 02 - COM GRELHA DE FERRO - TCC 02 - AREIA E BRITA COMERCIAIS</t>
  </si>
  <si>
    <t>CAIXA COLETORA DE SARJETA - CCS 02 - COM GRELHA DE FERRO - TCC 02 - AREIA EXTRAÍDA E BRITA PRODUZIDA</t>
  </si>
  <si>
    <t>CAIXA COLETORA DE SARJETA - CCS 03 - COM GRELHA DE CONCRETO - TCC 01 - AREIA E BRITA COMERCIAIS</t>
  </si>
  <si>
    <t>CAIXA COLETORA DE SARJETA - CCS 03 - COM GRELHA DE CONCRETO - TCC 01 - AREIA EXTRAÍDA E BRITA PRODUZIDA</t>
  </si>
  <si>
    <t>CAIXA COLETORA DE SARJETA - CCS 03 - COM GRELHA DE FERRO - TCC 02 - AREIA E BRITA COMERCIAIS</t>
  </si>
  <si>
    <t>CAIXA COLETORA DE SARJETA - CCS 03 - COM GRELHA DE FERRO - TCC 02 - AREIA EXTRAÍDA E BRITA PRODUZIDA</t>
  </si>
  <si>
    <t>CAIXA COLETORA DE SARJETA - CCS 04 - COM GRELHA DE CONCRETO - TCC 01 - AREIA E BRITA COMERCIAIS</t>
  </si>
  <si>
    <t>CAIXA COLETORA DE SARJETA - CCS 04 - COM GRELHA DE CONCRETO - TCC 01 - AREIA EXTRAÍDA E BRITA PRODUZIDA</t>
  </si>
  <si>
    <t>CAIXA COLETORA DE SARJETA - CCS 04 - COM GRELHA DE FERRO - TCC 02 - AREIA E BRITA COMERCIAIS</t>
  </si>
  <si>
    <t>CAIXA COLETORA DE SARJETA - CCS 04 - COM GRELHA DE FERRO - TCC 02 - AREIA EXTRAÍDA E BRITA PRODUZIDA</t>
  </si>
  <si>
    <t>CAIXA COLETORA DE SARJETA - CCS 05 - COM GRELHA DE CONCRETO - TCC 01 - AREIA E BRITA COMERCIAIS</t>
  </si>
  <si>
    <t>CAIXA COLETORA DE SARJETA - CCS 05 - COM GRELHA DE CONCRETO - TCC 01 - AREIA EXTRAÍDA E BRITA PRODUZIDA</t>
  </si>
  <si>
    <t>CAIXA COLETORA DE SARJETA - CCS 05 - COM GRELHA DE FERRO - TCC 02 - AREIA E BRITA COMERCIAIS</t>
  </si>
  <si>
    <t>CAIXA COLETORA DE SARJETA - CCS 05 - COM GRELHA DE FERRO - TCC 02 - AREIA EXTRAÍDA E BRITA PRODUZIDA</t>
  </si>
  <si>
    <t>CAIXA COLETORA DE SARJETA - CCS 06 - COM GRELHA DE CONCRETO - TCC 01 - AREIA E BRITA COMERCIAIS</t>
  </si>
  <si>
    <t>CAIXA COLETORA DE SARJETA - CCS 06 - COM GRELHA DE CONCRETO - TCC 01 - AREIA EXTRAÍDA E BRITA PRODUZIDA</t>
  </si>
  <si>
    <t>CAIXA COLETORA DE SARJETA - CCS 06 - COM GRELHA DE FERRO - TCC 02 - AREIA E BRITA COMERCIAIS</t>
  </si>
  <si>
    <t>CAIXA COLETORA DE SARJETA - CCS 06 - COM GRELHA DE FERRO - TCC 02 - AREIA EXTRAÍDA E BRITA PRODUZIDA</t>
  </si>
  <si>
    <t>CAIXA COLETORA DE SARJETA - CCS 07 - COM GRELHA DE CONCRETO - TCC 01 - AREIA E BRITA COMERCIAIS</t>
  </si>
  <si>
    <t>CAIXA COLETORA DE SARJETA - CCS 07 - COM GRELHA DE CONCRETO - TCC 01 - AREIA EXTRAÍDA E BRITA PRODUZIDA</t>
  </si>
  <si>
    <t>CAIXA COLETORA DE SARJETA - CCS 07 - COM GRELHA DE FERRO - TCC 02 - AREIA E BRITA COMERCIAIS</t>
  </si>
  <si>
    <t>CAIXA COLETORA DE SARJETA - CCS 07 - COM GRELHA DE FERRO - TCC 02 - AREIA EXTRAÍDA E BRITA PRODUZIDA</t>
  </si>
  <si>
    <t>CAIXA COLETORA DE SARJETA - CCS 08 - COM GRELHA DE CONCRETO - TCC 01 - AREIA E BRITA COMERCIAIS</t>
  </si>
  <si>
    <t>CAIXA COLETORA DE SARJETA - CCS 08 - COM GRELHA DE CONCRETO - TCC 01 - AREIA EXTRAÍDA E BRITA PRODUZIDA</t>
  </si>
  <si>
    <t>CAIXA COLETORA DE SARJETA - CCS 08 - COM GRELHA DE FERRO - TCC 02 - AREIA E BRITA COMERCIAIS</t>
  </si>
  <si>
    <t>CAIXA COLETORA DE SARJETA - CCS 08 - COM GRELHA DE FERRO - TCC 02 - AREIA EXTRAÍDA E BRITA PRODUZIDA</t>
  </si>
  <si>
    <t>CAIXA COLETORA DE SARJETA - CCS 09 - COM GRELHA DE CONCRETO - TCC 01 - AREIA E BRITA COMERCIAIS</t>
  </si>
  <si>
    <t>CAIXA COLETORA DE SARJETA - CCS 09 - COM GRELHA DE CONCRETO - TCC 01 - AREIA EXTRAÍDA E BRITA PRODUZIDA</t>
  </si>
  <si>
    <t>CAIXA COLETORA DE SARJETA - CCS 09 - COM GRELHA DE FERRO - TCC 02 - AREIA E BRITA COMERCIAIS</t>
  </si>
  <si>
    <t>CAIXA COLETORA DE SARJETA - CCS 09 - COM GRELHA DE FERRO - TCC 02 - AREIA EXTRAÍDA E BRITA PRODUZIDA</t>
  </si>
  <si>
    <t>CAIXA COLETORA DE SARJETA - CCS 10 - COM GRELHA DE CONCRETO - TCC 01 - AREIA E BRITA COMERCIAIS</t>
  </si>
  <si>
    <t>CAIXA COLETORA DE SARJETA - CCS 10 - COM GRELHA DE CONCRETO - TCC 01 - AREIA EXTRAÍDA E BRITA PRODUZIDA</t>
  </si>
  <si>
    <t>CAIXA COLETORA DE SARJETA - CCS 10 - COM GRELHA DE FERRO - TCC 02 - AREIA E BRITA COMERCIAIS</t>
  </si>
  <si>
    <t>CAIXA COLETORA DE SARJETA - CCS 10 - COM GRELHA DE FERRO - TCC 02 - AREIA EXTRAÍDA E BRITA PRODUZIDA</t>
  </si>
  <si>
    <t>CAIXA COLETORA DE SARJETA - CCS 11 - COM GRELHA DE CONCRETO - TCC 01 - AREIA E BRITA COMERCIAIS</t>
  </si>
  <si>
    <t>CAIXA COLETORA DE SARJETA - CCS 11 - COM GRELHA DE CONCRETO - TCC 01 - AREIA EXTRAÍDA E BRITA PRODUZIDA</t>
  </si>
  <si>
    <t>CAIXA COLETORA DE SARJETA - CCS 11 - COM GRELHA DE FERRO - TCC 02 - AREIA E BRITA COMERCIAIS</t>
  </si>
  <si>
    <t>CAIXA COLETORA DE SARJETA - CCS 11 - COM GRELHA DE FERRO - TCC 02 - AREIA EXTRAÍDA E BRITA PRODUZIDA</t>
  </si>
  <si>
    <t>CAIXA COLETORA DE SARJETA - CCS 12 - COM GRELHA DE CONCRETO - TCC 01 - AREIA E BRITA COMERCIAIS</t>
  </si>
  <si>
    <t>CAIXA COLETORA DE SARJETA - CCS 12 - COM GRELHA DE CONCRETO - TCC 01 - AREIA EXTRAÍDA E BRITA PRODUZIDA</t>
  </si>
  <si>
    <t>CAIXA COLETORA DE SARJETA - CCS 12 - COM GRELHA DE FERRO - TCC 02 - AREIA E BRITA COMERCIAIS</t>
  </si>
  <si>
    <t>CAIXA COLETORA DE SARJETA - CCS 12 - COM GRELHA DE FERRO - TCC 02 - AREIA EXTRAÍDA E BRITA PRODUZIDA</t>
  </si>
  <si>
    <t>CAIXA COLETORA DE SARJETA - CCS 13 - COM GRELHA DE CONCRETO - TCC 01 - AREIA E BRITA COMERCIAIS</t>
  </si>
  <si>
    <t>CAIXA COLETORA DE SARJETA - CCS 13 - COM GRELHA DE CONCRETO - TCC 01 - AREIA EXTRAÍDA E BRITA PRODUZIDA</t>
  </si>
  <si>
    <t>CAIXA COLETORA DE SARJETA - CCS 13 - COM GRELHA DE FERRO - TCC 02 - AREIA E BRITA COMERCIAIS</t>
  </si>
  <si>
    <t>CAIXA COLETORA DE SARJETA - CCS 13 - COM GRELHA DE FERRO - TCC 02 - AREIA EXTRAÍDA E BRITA PRODUZIDA</t>
  </si>
  <si>
    <t>CAIXA COLETORA DE SARJETA - CCS 14 - COM GRELHA DE CONCRETO - TCC 01 - AREIA E BRITA COMERCIAIS</t>
  </si>
  <si>
    <t>CAIXA COLETORA DE SARJETA - CCS 14 - COM GRELHA DE CONCRETO - TCC 01 - AREIA EXTRAÍDA E BRITA PRODUZIDA</t>
  </si>
  <si>
    <t>CAIXA COLETORA DE SARJETA - CCS 14 - COM GRELHA DE FERRO - TCC 02 - AREIA E BRITA COMERCIAIS</t>
  </si>
  <si>
    <t>CAIXA COLETORA DE SARJETA - CCS 14 - COM GRELHA DE FERRO - TCC 02 - AREIA EXTRAÍDA E BRITA PRODUZIDA</t>
  </si>
  <si>
    <t>CAIXA COLETORA DE SARJETA - CCS 15 - COM GRELHA DE CONCRETO - TCC 01 - AREIA E BRITA COMERCIAIS</t>
  </si>
  <si>
    <t>CAIXA COLETORA DE SARJETA - CCS 15 - COM GRELHA DE CONCRETO - TCC 01 - AREIA EXTRAÍDA E BRITA PRODUZIDA</t>
  </si>
  <si>
    <t>CAIXA COLETORA DE SARJETA - CCS 15 - COM GRELHA DE FERRO - TCC 02 - AREIA E BRITA COMERCIAIS</t>
  </si>
  <si>
    <t>CAIXA COLETORA DE SARJETA - CCS 15 - COM GRELHA DE FERRO - TCC 02 - AREIA EXTRAÍDA E BRITA PRODUZIDA</t>
  </si>
  <si>
    <t>CAIXA COLETORA DE SARJETA - CCS 16 - COM GRELHA DE CONCRETO - TCC 01 - AREIA E BRITA COMERCIAIS</t>
  </si>
  <si>
    <t>CAIXA COLETORA DE SARJETA - CCS 16 - COM GRELHA DE CONCRETO - TCC 01 - AREIA EXTRAÍDA E BRITA PRODUZIDA</t>
  </si>
  <si>
    <t>CAIXA COLETORA DE SARJETA - CCS 16 - COM GRELHA DE FERRO - TCC 02 - AREIA E BRITA COMERCIAIS</t>
  </si>
  <si>
    <t>CAIXA COLETORA DE SARJETA - CCS 16 - COM GRELHA DE FERRO - TCC 02 - AREIA EXTRAÍDA E BRITA PRODUZIDA</t>
  </si>
  <si>
    <t>CAIXA COLETORA DE SARJETA - CCS 17 - COM GRELHA DE CONCRETO - TCC 01 - AREIA E BRITA COMERCIAIS</t>
  </si>
  <si>
    <t>CAIXA COLETORA DE SARJETA - CCS 17 - COM GRELHA DE CONCRETO - TCC 01 - AREIA EXTRAÍDA E BRITA PRODUZIDA</t>
  </si>
  <si>
    <t>CAIXA COLETORA DE SARJETA - CCS 17 - COM GRELHA DE FERRO - TCC 02 - AREIA E BRITA COMERCIAIS</t>
  </si>
  <si>
    <t>CAIXA COLETORA DE SARJETA - CCS 17 - COM GRELHA DE FERRO - TCC 02 - AREIA EXTRAÍDA E BRITA PRODUZIDA</t>
  </si>
  <si>
    <t>CAIXA COLETORA DE SARJETA - CCS 18 - COM GRELHA DE CONCRETO - TCC 01 - AREIA E BRITA COMERCIAIS</t>
  </si>
  <si>
    <t>CAIXA COLETORA DE SARJETA - CCS 18 - COM GRELHA DE CONCRETO - TCC 01 - AREIA EXTRAÍDA E BRITA PRODUZIDA</t>
  </si>
  <si>
    <t>CAIXA COLETORA DE SARJETA - CCS 18 - COM GRELHA DE FERRO - TCC 02 - AREIA E BRITA COMERCIAIS</t>
  </si>
  <si>
    <t>CAIXA COLETORA DE SARJETA - CCS 18 - COM GRELHA DE FERRO - TCC 02 - AREIA EXTRAÍDA E BRITA PRODUZIDA</t>
  </si>
  <si>
    <t>CAIXA COLETORA DE SARJETA - CCS 19 - COM GRELHA DE CONCRETO - TCC 01 - AREIA E BRITA COMERCIAIS</t>
  </si>
  <si>
    <t>CAIXA COLETORA DE SARJETA - CCS 19 - COM GRELHA DE CONCRETO - TCC 01 - AREIA EXTRAÍDA E BRITA PRODUZIDA</t>
  </si>
  <si>
    <t>CAIXA COLETORA DE SARJETA - CCS 19 - COM GRELHA DE FERRO - TCC 02 - AREIA E BRITA COMERCIAIS</t>
  </si>
  <si>
    <t>CAIXA COLETORA DE SARJETA - CCS 19 - COM GRELHA DE FERRO - TCC 02 - AREIA EXTRAÍDA E BRITA PRODUZIDA</t>
  </si>
  <si>
    <t>CAIXA COLETORA DE SARJETA - CCS 20 - COM GRELHA DE CONCRETO - TCC 01 - AREIA E BRITA COMERCIAIS</t>
  </si>
  <si>
    <t>CAIXA COLETORA DE SARJETA - CCS 20 - COM GRELHA DE CONCRETO - TCC 01 - AREIA EXTRAÍDA E BRITA PRODUZIDA</t>
  </si>
  <si>
    <t>CAIXA COLETORA DE SARJETA - CCS 20 - COM GRELHA DE FERRO - TCC 02 - AREIA E BRITA COMERCIAIS</t>
  </si>
  <si>
    <t>CAIXA COLETORA DE SARJETA - CCS 20 - COM GRELHA DE FERRO - TCC 02 - AREIA EXTRAÍDA E BRITA PRODUZIDA</t>
  </si>
  <si>
    <t>CAIXA COLETORA DE TALVEGUE - CCT 01 - AREIA E BRITA COMERCIAIS</t>
  </si>
  <si>
    <t>CAIXA COLETORA DE TALVEGUE - CCT 01 - AREIA EXTRAÍDA E BRITA PRODUZIDA</t>
  </si>
  <si>
    <t>CAIXA COLETORA DE TALVEGUE - CCT 02 - AREIA E BRITA COMERCIAIS</t>
  </si>
  <si>
    <t>CAIXA COLETORA DE TALVEGUE - CCT 02 - AREIA EXTRAÍDA E BRITA PRODUZIDA</t>
  </si>
  <si>
    <t>CAIXA COLETORA DE TALVEGUE - CCT 03 - AREIA E BRITA COMERCIAIS</t>
  </si>
  <si>
    <t>CAIXA COLETORA DE TALVEGUE - CCT 03 - AREIA EXTRAÍDA E BRITA PRODUZIDA</t>
  </si>
  <si>
    <t>CAIXA COLETORA DE TALVEGUE - CCT 04 - AREIA E BRITA COMERCIAIS</t>
  </si>
  <si>
    <t>CAIXA COLETORA DE TALVEGUE - CCT 04 - AREIA EXTRAÍDA E BRITA PRODUZIDA</t>
  </si>
  <si>
    <t>CAIXA COLETORA DE TALVEGUE - CCT 05 - AREIA E BRITA COMERCIAIS</t>
  </si>
  <si>
    <t>CAIXA COLETORA DE TALVEGUE - CCT 05 - AREIA EXTRAÍDA E BRITA PRODUZIDA</t>
  </si>
  <si>
    <t>CAIXA COLETORA DE TALVEGUE - CCT 06 - AREIA E BRITA COMERCIAIS</t>
  </si>
  <si>
    <t>CAIXA COLETORA DE TALVEGUE - CCT 06 - AREIA EXTRAÍDA E BRITA PRODUZIDA</t>
  </si>
  <si>
    <t>CAIXA COLETORA DE TALVEGUE - CCT 07 - AREIA E BRITA COMERCIAIS</t>
  </si>
  <si>
    <t>CAIXA COLETORA DE TALVEGUE - CCT 07 - AREIA EXTRAÍDA E BRITA PRODUZIDA</t>
  </si>
  <si>
    <t>CAIXA COLETORA DE TALVEGUE - CCT 08 - AREIA E BRITA COMERCIAIS</t>
  </si>
  <si>
    <t>CAIXA COLETORA DE TALVEGUE - CCT 08 - AREIA EXTRAÍDA E BRITA PRODUZIDA</t>
  </si>
  <si>
    <t>CAIXA COLETORA DE TALVEGUE - CCT 09 - AREIA E BRITA COMERCIAIS</t>
  </si>
  <si>
    <t>CAIXA COLETORA DE TALVEGUE - CCT 09 - AREIA EXTRAÍDA E BRITA PRODUZIDA</t>
  </si>
  <si>
    <t>CAIXA COLETORA DE TALVEGUE - CCT 10 - AREIA E BRITA COMERCIAIS</t>
  </si>
  <si>
    <t>CAIXA COLETORA DE TALVEGUE - CCT 10 - AREIA EXTRAÍDA E BRITA PRODUZIDA</t>
  </si>
  <si>
    <t>CAIXA COLETORA DE TALVEGUE - CCT 11 - AREIA E BRITA COMERCIAIS</t>
  </si>
  <si>
    <t>CAIXA COLETORA DE TALVEGUE - CCT 11 - AREIA EXTRAÍDA E BRITA PRODUZIDA</t>
  </si>
  <si>
    <t>CAIXA COLETORA DE TALVEGUE - CCT 12 - AREIA E BRITA COMERCIAIS</t>
  </si>
  <si>
    <t>CAIXA COLETORA DE TALVEGUE - CCT 12 - AREIA EXTRAÍDA E BRITA PRODUZIDA</t>
  </si>
  <si>
    <t>CAIXA COLETORA DE TALVEGUE - CCT 13 - AREIA E BRITA COMERCIAIS</t>
  </si>
  <si>
    <t>CAIXA COLETORA DE TALVEGUE - CCT 13 - AREIA EXTRAÍDA E BRITA PRODUZIDA</t>
  </si>
  <si>
    <t>CAIXA COLETORA DE TALVEGUE - CCT 14 - AREIA E BRITA COMERCIAIS</t>
  </si>
  <si>
    <t>CAIXA COLETORA DE TALVEGUE - CCT 14 - AREIA EXTRAÍDA E BRITA PRODUZIDA</t>
  </si>
  <si>
    <t>CAIXA COLETORA DE TALVEGUE - CCT 15 - AREIA E BRITA COMERCIAIS</t>
  </si>
  <si>
    <t>CAIXA COLETORA DE TALVEGUE - CCT 15 - AREIA EXTRAÍDA E BRITA PRODUZIDA</t>
  </si>
  <si>
    <t>CAIXA COLETORA DE TALVEGUE - CCT 16 - AREIA E BRITA COMERCIAIS</t>
  </si>
  <si>
    <t>CAIXA COLETORA DE TALVEGUE - CCT 16 - AREIA EXTRAÍDA E BRITA PRODUZIDA</t>
  </si>
  <si>
    <t>CAIXA COLETORA DE TALVEGUE - CCT 17 - AREIA E BRITA COMERCIAIS</t>
  </si>
  <si>
    <t>CAIXA COLETORA DE TALVEGUE - CCT 17 - AREIA EXTRAÍDA E BRITA PRODUZIDA</t>
  </si>
  <si>
    <t>CAIXA COLETORA DE TALVEGUE - CCT 18 - AREIA E BRITA COMERCIAIS</t>
  </si>
  <si>
    <t>CAIXA COLETORA DE TALVEGUE - CCT 18 - AREIA EXTRAÍDA E BRITA PRODUZIDA</t>
  </si>
  <si>
    <t>CAIXA COLETORA DE TALVEGUE - CCT 19 - AREIA E BRITA COMERCIAIS</t>
  </si>
  <si>
    <t>CAIXA COLETORA DE TALVEGUE - CCT 19 - AREIA EXTRAÍDA E BRITA PRODUZIDA</t>
  </si>
  <si>
    <t>CAIXA COLETORA DE TALVEGUE - CCT 20 - AREIA E BRITA COMERCIAIS</t>
  </si>
  <si>
    <t>CAIXA COLETORA DE TALVEGUE - CCT 20 - AREIA EXTRAÍDA E BRITA PRODUZIDA</t>
  </si>
  <si>
    <t>CAIXA DE LIGAÇÃO E PASSAGEM - CLP 01 - AREIA E BRITA COMERCIAIS</t>
  </si>
  <si>
    <t>CAIXA DE LIGAÇÃO E PASSAGEM - CLP 01 - AREIA EXTRAÍDA E BRITA PRODUZIDA</t>
  </si>
  <si>
    <t>CAIXA DE LIGAÇÃO E PASSAGEM - CLP 02 - AREIA E BRITA COMERCIAIS</t>
  </si>
  <si>
    <t>CAIXA DE LIGAÇÃO E PASSAGEM - CLP 02 - AREIA EXTRAÍDA E BRITA PRODUZIDA</t>
  </si>
  <si>
    <t>CAIXA DE LIGAÇÃO E PASSAGEM - CLP 03 - AREIA E BRITA COMERCIAIS</t>
  </si>
  <si>
    <t>CAIXA DE LIGAÇÃO E PASSAGEM - CLP 03 - AREIA EXTRAÍDA E BRITA PRODUZIDA</t>
  </si>
  <si>
    <t>CAIXA DE LIGAÇÃO E PASSAGEM - CLP 04 - AREIA E BRITA COMERCIAIS</t>
  </si>
  <si>
    <t>CAIXA DE LIGAÇÃO E PASSAGEM - CLP 04 - AREIA EXTRAÍDA E BRITA PRODUZIDA</t>
  </si>
  <si>
    <t>CAIXA DE LIGAÇÃO E PASSAGEM - CLP 05 - AREIA E BRITA COMERCIAIS</t>
  </si>
  <si>
    <t>CAIXA DE LIGAÇÃO E PASSAGEM - CLP 05 - AREIA EXTRAÍDA E BRITA PRODUZIDA</t>
  </si>
  <si>
    <t>CAIXA DE LIGAÇÃO E PASSAGEM - CLP 06 - AREIA E BRITA COMERCIAIS</t>
  </si>
  <si>
    <t>CAIXA DE LIGAÇÃO E PASSAGEM - CLP 06 - AREIA EXTRAÍDA E BRITA PRODUZIDA</t>
  </si>
  <si>
    <t>CAIXA DE LIGAÇÃO E PASSAGEM - CLP 07 - AREIA E BRITA COMERCIAIS</t>
  </si>
  <si>
    <t>CAIXA DE LIGAÇÃO E PASSAGEM - CLP 07 - AREIA EXTRAÍDA E BRITA PRODUZIDA</t>
  </si>
  <si>
    <t>CAIXA DE LIGAÇÃO E PASSAGEM - CLP 08 - AREIA E BRITA COMERCIAIS</t>
  </si>
  <si>
    <t>CAIXA DE LIGAÇÃO E PASSAGEM - CLP 08 - AREIA EXTRAÍDA E BRITA PRODUZIDA</t>
  </si>
  <si>
    <t>CAIXA DE LIGAÇÃO E PASSAGEM - CLP 09 - AREIA E BRITA COMERCIAIS</t>
  </si>
  <si>
    <t>CAIXA DE LIGAÇÃO E PASSAGEM - CLP 09 - AREIA EXTRAÍDA E BRITA PRODUZIDA</t>
  </si>
  <si>
    <t>CAIXA DE LIGAÇÃO E PASSAGEM - CLP 10 - AREIA E BRITA COMERCIAIS</t>
  </si>
  <si>
    <t>CAIXA DE LIGAÇÃO E PASSAGEM - CLP 10 - AREIA EXTRAÍDA E BRITA PRODUZIDA</t>
  </si>
  <si>
    <t>CAIXA DE LIGAÇÃO E PASSAGEM - CLP 11 - AREIA E BRITA COMERCIAIS</t>
  </si>
  <si>
    <t>CAIXA DE LIGAÇÃO E PASSAGEM - CLP 11 - AREIA EXTRAÍDA E BRITA PRODUZIDA</t>
  </si>
  <si>
    <t>CAIXA DE LIGAÇÃO E PASSAGEM - CLP 12 - AREIA E BRITA COMERCIAIS</t>
  </si>
  <si>
    <t>CAIXA DE LIGAÇÃO E PASSAGEM - CLP 12 - AREIA EXTRAÍDA E BRITA PRODUZIDA</t>
  </si>
  <si>
    <t>CAIXA DE LIGAÇÃO E PASSAGEM - CLP 13 - AREIA E BRITA COMERCIAIS</t>
  </si>
  <si>
    <t>CAIXA DE LIGAÇÃO E PASSAGEM - CLP 13 - AREIA EXTRAÍDA E BRITA PRODUZIDA</t>
  </si>
  <si>
    <t>CAIXA DE LIGAÇÃO E PASSAGEM - CLP 14 - AREIA E BRITA COMERCIAIS</t>
  </si>
  <si>
    <t>CAIXA DE LIGAÇÃO E PASSAGEM - CLP 14 - AREIA EXTRAÍDA E BRITA PRODUZIDA</t>
  </si>
  <si>
    <t>CAIXA DE LIGAÇÃO E PASSAGEM - CLP 15 - AREIA E BRITA COMERCIAIS</t>
  </si>
  <si>
    <t>CAIXA DE LIGAÇÃO E PASSAGEM - CLP 15 - AREIA EXTRAÍDA E BRITA PRODUZIDA</t>
  </si>
  <si>
    <t>CAIXA DE LIGAÇÃO E PASSAGEM - CLP 16 - AREIA E BRITA COMERCIAIS</t>
  </si>
  <si>
    <t>CAIXA DE LIGAÇÃO E PASSAGEM - CLP 16 - AREIA EXTRAÍDA E BRITA PRODUZIDA</t>
  </si>
  <si>
    <t>CAIXA DE LIGAÇÃO E PASSAGEM - CLP 17 - AREIA E BRITA COMERCIAIS</t>
  </si>
  <si>
    <t>CAIXA DE LIGAÇÃO E PASSAGEM - CLP 17 - AREIA EXTRAÍDA E BRITA PRODUZIDA</t>
  </si>
  <si>
    <t>CAIXA DE LIGAÇÃO E PASSAGEM - CLP 18 - AREIA E BRITA COMERCIAIS</t>
  </si>
  <si>
    <t>CAIXA DE LIGAÇÃO E PASSAGEM - CLP 18 - AREIA EXTRAÍDA E BRITA PRODUZIDA</t>
  </si>
  <si>
    <t>CAMADA DRENANTE PARA PROTEÇÃO DE MUROS DE CONTENÇÃO - AREIA COMERCIAL</t>
  </si>
  <si>
    <t>CAMADA DRENANTE PARA PROTEÇÃO DE MUROS DE CONTENÇÃO - AREIA EXTRAÍDA</t>
  </si>
  <si>
    <t>CAMADA DRENANTE PARA PROTEÇÃO DE MUROS DE CONTENÇÃO - BRITA COMERCIAL</t>
  </si>
  <si>
    <t>CAMADA DRENANTE PARA PROTEÇÃO DE MUROS DE CONTENÇÃO - BRITA PRODUZIDA</t>
  </si>
  <si>
    <t>CANAL EM POLIETILENO E POLIPROPILENO COM EFEITO AUTOLIMPANTE E ABERTURA DE CAPTAÇÃO EM FERRO FUNDIDO DÚCTIL - CARGA DE CONTROLE DE 900 KN - 100,0 X 21,0 X 57,9 CM - FORNECIMENTO E INSTALAÇÃO EM PAVIMENTO DE ASFALTO</t>
  </si>
  <si>
    <t>CANAL EM POLIETILENO E POLIPROPILENO COM EFEITO AUTOLIMPANTE E ABERTURA DE CAPTAÇÃO EM FERRO FUNDIDO DÚCTIL - CARGA DE CONTROLE DE 900 KN - 100,0 X 25,2 X 66,5 CM - FORNECIMENTO E INSTALAÇÃO EM PAVIMENTO DE ASFALTO</t>
  </si>
  <si>
    <t>CANAL EM POLIETILENO E POLIPROPILENO COM EFEITO AUTOLIMPANTE E ABERTURA DE CAPTAÇÃO EM FERRO FUNDIDO DÚCTIL - CARGA DE CONTROLE DE 900 KN - 100,0 X 42,0 X 95,0 CM - FORNECIMENTO E INSTALAÇÃO EM PAVIMENTO DE ASFALTO</t>
  </si>
  <si>
    <t>CANAL EM POLIETILENO E POLIPROPILENO COM EFEITO AUTOLIMPANTE E ABERTURA DE CAPTAÇÃO EM FERRO FUNDIDO DÚCTIL - CARGA DE CONTROLE DE 900 KN - 114,2 X 78,0 X 106,0 CM - FORNECIMENTO E INSTALAÇÃO EM PAVIMENTO DE ASFALTO</t>
  </si>
  <si>
    <t>CANAL EM POLIETILENO E POLIPROPILENO COM EFEITO AUTOLIMPANTE E GRELHA DE ENCAIXE EM FERRO FUNDIDO DÚCTIL - CARGA DE CONTROLE DE 400 KN - 100,0 X 14,7 X 18,6 CM - FORNECIMENTO E INSTALAÇÃO EM PAVIMENTO DE ASFALTO</t>
  </si>
  <si>
    <t>CANAL EM POLIETILENO E POLIPROPILENO COM EFEITO AUTOLIMPANTE E GRELHA DE ENCAIXE EM FERRO FUNDIDO DÚCTIL - CARGA DE CONTROLE DE 400 KN - 100,0 X 24,7 X 23,6 CM - FORNECIMENTO E INSTALAÇÃO EM PAVIMENTO DE ASFALTO</t>
  </si>
  <si>
    <t>CANAL EM POLIETILENO E POLIPROPILENO COM EFEITO AUTOLIMPANTE E GRELHA DE ENCAIXE EM FERRO FUNDIDO DÚCTIL - CARGA DE CONTROLE DE 400 KN - 100,0 X 34,9 X 29,4 CM - FORNECIMENTO E INSTALAÇÃO EM PAVIMENTO DE ASFALTO</t>
  </si>
  <si>
    <t>CANAL EM POLIETILENO E POLIPROPILENO COM EFEITO AUTOLIMPANTE E GRELHA DE ENCAIXE EM FERRO FUNDIDO DÚCTIL - CARGA DE CONTROLE DE 600 KN - 100,0 X 16,0 X 15,0 CM - FORNECIMENTO E INSTALAÇÃO EM PAVIMENTO DE ASFALTO</t>
  </si>
  <si>
    <t>CANAL EM POLIETILENO E POLIPROPILENO COM EFEITO AUTOLIMPANTE E GRELHA DE ENCAIXE EM FERRO FUNDIDO DÚCTIL - CARGA DE CONTROLE DE 600 KN - 100,0 X 21,2 X 21,0 CM - FORNECIMENTO E INSTALAÇÃO EM PAVIMENTO DE ASFALTO</t>
  </si>
  <si>
    <t>CANAL EM POLIETILENO E POLIPROPILENO COM EFEITO AUTOLIMPANTE E GRELHA DE ENCAIXE EM FERRO FUNDIDO DÚCTIL - CARGA DE CONTROLE DE 600 KN - 100,0 X 26,2 X 20,0 CM - FORNECIMENTO E INSTALAÇÃO EM PAVIMENTO DE ASFALTO</t>
  </si>
  <si>
    <t>CANAL EM POLIETILENO E POLIPROPILENO COM EFEITO AUTOLIMPANTE E GRELHA DE ENCAIXE EM POLIAMIDA REFORÇADA - CARGA DE CONTROLE DE 250 KN - 100,0 X 16,0 X 15,0 CM - FORNECIMENTO E INSTALAÇÃO EM PAVIMENTO DE ASFALTO</t>
  </si>
  <si>
    <t>CANAL EM POLIETILENO E POLIPROPILENO COM EFEITO AUTOLIMPANTE E GRELHA DE ENCAIXE EM POLIAMIDA REFORÇADA - CARGA DE CONTROLE DE 250 KN - 100,0 X 16,0 X 20,0 CM - FORNECIMENTO E INSTALAÇÃO EM PAVIMENTO DE ASFALTO</t>
  </si>
  <si>
    <t>CANAL EM POLIETILENO E POLIPROPILENO COM EFEITO AUTOLIMPANTE E GRELHA DE ENCAIXE EM POLIAMIDA REFORÇADA - CARGA DE CONTROLE DE 250 KN - 100,0 X 16,0 X 7,5 CM - FORNECIMENTO E INSTALAÇÃO EM PAVIMENTO DE ASFALTO</t>
  </si>
  <si>
    <t>CANAL MONOBLOCO COM CORPO E GRELHA EM CONCRETO POLÍMERO COM EFEITO AUTOLIMPANTE - CARGA DE CONTROLE DE 400 KN - 100,0 X 15,0 X 23,0 CM - FORNECIMENTO E INSTALAÇÃO EM PAVIMENTO DE ASFALTO</t>
  </si>
  <si>
    <t>CANAL MONOBLOCO COM CORPO E GRELHA EM CONCRETO POLÍMERO COM EFEITO AUTOLIMPANTE - CARGA DE CONTROLE DE 400 KN - 100,0 X 15,0 X 23,0 CM - FORNECIMENTO E INSTALAÇÃO EM PAVIMENTO DE CONCRETO</t>
  </si>
  <si>
    <t>CANAL MONOBLOCO COM CORPO E GRELHA EM CONCRETO POLÍMERO COM EFEITO AUTOLIMPANTE - CARGA DE CONTROLE DE 400 KN - 100,0 X 25,0 X 32,0 CM - FORNECIMENTO E INSTALAÇÃO EM PAVIMENTO DE ASFALTO</t>
  </si>
  <si>
    <t>CANAL MONOBLOCO COM CORPO E GRELHA EM CONCRETO POLÍMERO COM EFEITO AUTOLIMPANTE - CARGA DE CONTROLE DE 400 KN - 100,0 X 25,0 X 32,0 CM - FORNECIMENTO E INSTALAÇÃO EM PAVIMENTO DE CONCRETO</t>
  </si>
  <si>
    <t>CANAL MONOBLOCO COM CORPO E GRELHA EM CONCRETO POLÍMERO COM EFEITO AUTOLIMPANTE - CARGA DE CONTROLE DE 900 KN - 100,0 X 16,0 X 26,5 CM - FORNECIMENTO E INSTALAÇÃO EM PAVIMENTO DE ASFALTO</t>
  </si>
  <si>
    <t>CANAL MONOBLOCO COM CORPO E GRELHA EM CONCRETO POLÍMERO COM EFEITO AUTOLIMPANTE - CARGA DE CONTROLE DE 900 KN - 100,0 X 16,0 X 26,5 CM - FORNECIMENTO E INSTALAÇÃO EM PAVIMENTO DE CONCRETO</t>
  </si>
  <si>
    <t>CANAL MONOBLOCO COM CORPO E GRELHA EM CONCRETO POLÍMERO COM EFEITO AUTOLIMPANTE - CARGA DE CONTROLE DE 900 KN - 100,0 X 21,0 X 28,0 CM - FORNECIMENTO E INSTALAÇÃO EM PAVIMENTO DE ASFALTO</t>
  </si>
  <si>
    <t>CANAL MONOBLOCO COM CORPO E GRELHA EM CONCRETO POLÍMERO COM EFEITO AUTOLIMPANTE - CARGA DE CONTROLE DE 900 KN - 100,0 X 21,0 X 28,0 CM - FORNECIMENTO E INSTALAÇÃO EM PAVIMENTO DE CONCRETO</t>
  </si>
  <si>
    <t>CANAL MONOBLOCO COM CORPO E GRELHA EM CONCRETO POLÍMERO COM EFEITO AUTOLIMPANTE - CARGA DE CONTROLE DE 900 KN - 100,0 X 21,0 X 38,0 CM - FORNECIMENTO E INSTALAÇÃO EM PAVIMENTO DE ASFALTO</t>
  </si>
  <si>
    <t>CANAL MONOBLOCO COM CORPO E GRELHA EM CONCRETO POLÍMERO COM EFEITO AUTOLIMPANTE - CARGA DE CONTROLE DE 900 KN - 100,0 X 21,0 X 38,0 CM - FORNECIMENTO E INSTALAÇÃO EM PAVIMENTO DE CONCRETO</t>
  </si>
  <si>
    <t>CANAL MONOBLOCO COM CORPO E GRELHA EM CONCRETO POLÍMERO COM EFEITO AUTOLIMPANTE - CARGA DE CONTROLE DE 900 KN - 100,0 X 21,0 X 48,0 CM - FORNECIMENTO E INSTALAÇÃO EM PAVIMENTO DE ASFALTO</t>
  </si>
  <si>
    <t>CANAL MONOBLOCO COM CORPO E GRELHA EM CONCRETO POLÍMERO COM EFEITO AUTOLIMPANTE - CARGA DE CONTROLE DE 900 KN - 100,0 X 21,0 X 48,0 CM - FORNECIMENTO E INSTALAÇÃO EM PAVIMENTO DE CONCRETO</t>
  </si>
  <si>
    <t>CANAL MONOBLOCO COM CORPO E GRELHA EM CONCRETO POLÍMERO COM EFEITO AUTOLIMPANTE - CARGA DE CONTROLE DE 900 KN - 100,0 X 26,0 X 33,0 CM - FORNECIMENTO E INSTALAÇÃO EM PAVIMENTO DE ASFALTO</t>
  </si>
  <si>
    <t>CANAL MONOBLOCO COM CORPO E GRELHA EM CONCRETO POLÍMERO COM EFEITO AUTOLIMPANTE - CARGA DE CONTROLE DE 900 KN - 100,0 X 26,0 X 33,0 CM - FORNECIMENTO E INSTALAÇÃO EM PAVIMENTO DE CONCRETO</t>
  </si>
  <si>
    <t>CANAL MONOBLOCO COM CORPO E GRELHA EM CONCRETO POLÍMERO COM EFEITO AUTOLIMPANTE - CARGA DE CONTROLE DE 900 KN - 100,0 X 26,0 X 53,0 CM - FORNECIMENTO E INSTALAÇÃO EM PAVIMENTO DE ASFALTO</t>
  </si>
  <si>
    <t>CANAL MONOBLOCO COM CORPO E GRELHA EM CONCRETO POLÍMERO COM EFEITO AUTOLIMPANTE - CARGA DE CONTROLE DE 900 KN - 100,0 X 26,0 X 53,0 CM - FORNECIMENTO E INSTALAÇÃO EM PAVIMENTO DE CONCRETO</t>
  </si>
  <si>
    <t>CANAL MONOBLOCO COM CORPO E GRELHA EM CONCRETO POLÍMERO COM EFEITO AUTOLIMPANTE - CARGA DE CONTROLE DE 900 KN - 200,0 X 40,0 X 59,5 CM - FORNECIMENTO E INSTALAÇÃO EM PAVIMENTO DE ASFALTO</t>
  </si>
  <si>
    <t>CANAL MONOBLOCO COM CORPO E GRELHA EM CONCRETO POLÍMERO COM EFEITO AUTOLIMPANTE - CARGA DE CONTROLE DE 900 KN - 200,0 X 40,0 X 59,5 CM - FORNECIMENTO E INSTALAÇÃO EM PAVIMENTO DE CONCRETO</t>
  </si>
  <si>
    <t>CANALETA DE CONCRETO - CAU 01 - SEÇÃO DE 20 X 20 CM - ESPESSURA DE 10 CM - APOIADA EM TODA A EXTENSÃO</t>
  </si>
  <si>
    <t>CANALETA DE CONCRETO - CAU 02 - SEÇÃO DE 25 X 25 CM - ESPESSURA DE 10 CM - APOIADA EM TODA A EXTENSÃO</t>
  </si>
  <si>
    <t>CANALETA DE CONCRETO - CAU 03 - SEÇÃO DE 30 X 30 CM - ESPESSURA DE 10 CM - APOIADA EM TODA A EXTENSÃO</t>
  </si>
  <si>
    <t>CANALETA DE CONCRETO - CAU 04 - SEÇÃO DE 35 X 35 CM - ESPESSURA DE 10 CM - APOIADA EM TODA A EXTENSÃO</t>
  </si>
  <si>
    <t>CANALETA DE CONCRETO - CAU 05 - SEÇÃO DE 40 X 40 CM - ESPESSURA DE 10 CM - APOIADA EM TODA A EXTENSÃO</t>
  </si>
  <si>
    <t>CANALETA DE CONCRETO - CAU 06 - SEÇÃO DE 50 X 50 CM - ESPESSURA DE 10 CM - APOIADA EM TODA A EXTENSÃO</t>
  </si>
  <si>
    <t>CANALETA DE CONCRETO - CAU 07 - SEÇÃO DE 60 X 60 CM - ESPESSURA DE 10 CM - APOIADA EM TODA A EXTENSÃO</t>
  </si>
  <si>
    <t>CANALETA MEIA CANA D = 0,30 M ASSENTE SOBRE LASTRO DE AREIA - AREIA E BRITA COMERCIAIS - FORNECIMENTO E INSTALAÇÃO</t>
  </si>
  <si>
    <t>CANALETA MEIA CANA D = 0,30 M ASSENTE SOBRE LASTRO DE AREIA - AREIA EXTRAÍDA E BRITA PRODUZIDA - FORNECIMENTO E INSTALAÇÃO</t>
  </si>
  <si>
    <t>CANALETA MEIA CANA D = 0,40 M ASSENTE SOBRE LASTRO DE AREIA - AREIA E BRITA COMERCIAIS - FORNECIMENTO E INSTALAÇÃO</t>
  </si>
  <si>
    <t>CANALETA MEIA CANA D = 0,40 M ASSENTE SOBRE LASTRO DE AREIA - AREIA EXTRAÍDA E BRITA PRODUZIDA - FORNECIMENTO E INSTALAÇÃO</t>
  </si>
  <si>
    <t>CHAMINÉ DOS POÇOS DE VISITA - CPV 01 - AREIA E BRITA COMERCIAIS</t>
  </si>
  <si>
    <t>CHAMINÉ DOS POÇOS DE VISITA - CPV 01 - AREIA EXTRAÍDA E BRITA PRODUZIDA</t>
  </si>
  <si>
    <t>CHAMINÉ DOS POÇOS DE VISITA - CPV 02 - AREIA E BRITA COMERCIAIS</t>
  </si>
  <si>
    <t>CHAMINÉ DOS POÇOS DE VISITA - CPV 02 - AREIA EXTRAÍDA E BRITA PRODUZIDA</t>
  </si>
  <si>
    <t>CHAMINÉ DOS POÇOS DE VISITA - CPV 03 - AREIA E BRITA COMERCIAIS</t>
  </si>
  <si>
    <t>CHAMINÉ DOS POÇOS DE VISITA - CPV 03 - AREIA EXTRAÍDA E BRITA PRODUZIDA</t>
  </si>
  <si>
    <t>CHAMINÉ DOS POÇOS DE VISITA - CPV 04 - AREIA E BRITA COMERCIAIS</t>
  </si>
  <si>
    <t>CHAMINÉ DOS POÇOS DE VISITA - CPV 04 - AREIA EXTRAÍDA E BRITA PRODUZIDA</t>
  </si>
  <si>
    <t>CHAMINÉ DOS POÇOS DE VISITA - CPV 05 - AREIA E BRITA COMERCIAIS</t>
  </si>
  <si>
    <t>CHAMINÉ DOS POÇOS DE VISITA - CPV 05 - AREIA EXTRAÍDA E BRITA PRODUZIDA</t>
  </si>
  <si>
    <t>CHAMINÉ DOS POÇOS DE VISITA - CPV 06 - AREIA E BRITA COMERCIAIS</t>
  </si>
  <si>
    <t>CHAMINÉ DOS POÇOS DE VISITA - CPV 06 - AREIA EXTRAÍDA E BRITA PRODUZIDA</t>
  </si>
  <si>
    <t>CHAMINÉ DOS POÇOS DE VISITA - CPV 07 - AREIA E BRITA COMERCIAIS</t>
  </si>
  <si>
    <t>CHAMINÉ DOS POÇOS DE VISITA - CPV 07 - AREIA EXTRAÍDA E BRITA PRODUZIDA</t>
  </si>
  <si>
    <t>COLCHÃO DRENANTE COM ESPALHAMENTO E COMPACTAÇÃO MECÂNICOS - BRITA PRODUZIDA</t>
  </si>
  <si>
    <t>COLUNA DRENANTE D = 20 CM - AREIA COMERCIAL</t>
  </si>
  <si>
    <t>COLUNA DRENANTE D = 20 CM - AREIA EXTRAÍDA</t>
  </si>
  <si>
    <t>DESCIDA D'ÁGUA DE ATERROS EM DEGRAUS - DAD 01 - AREIA E BRITA COMERCIAIS</t>
  </si>
  <si>
    <t>DESCIDA D'ÁGUA DE ATERROS EM DEGRAUS - DAD 01 - AREIA EXTRAÍDA E BRITA PRODUZIDA</t>
  </si>
  <si>
    <t>DESCIDA D'ÁGUA DE ATERROS EM DEGRAUS - DAD 02 - AREIA E BRITA COMERCIAIS</t>
  </si>
  <si>
    <t>DESCIDA D'ÁGUA DE ATERROS EM DEGRAUS - DAD 02 - AREIA EXTRAÍDA E BRITA PRODUZIDA</t>
  </si>
  <si>
    <t>DESCIDA D'ÁGUA DE ATERROS EM DEGRAUS - DAD 03 - AREIA E BRITA COMERCIAIS</t>
  </si>
  <si>
    <t>DESCIDA D'ÁGUA DE ATERROS EM DEGRAUS - DAD 03 - AREIA EXTRAÍDA E BRITA PRODUZIDA</t>
  </si>
  <si>
    <t>DESCIDA D'ÁGUA DE ATERROS EM DEGRAUS - DAD 04 - AREIA E BRITA COMERCIAIS</t>
  </si>
  <si>
    <t>DESCIDA D'ÁGUA DE ATERROS EM DEGRAUS - DAD 04 - AREIA EXTRAÍDA E BRITA PRODUZIDA</t>
  </si>
  <si>
    <t>DESCIDA D'ÁGUA DE ATERROS EM DEGRAUS - DAD 05 - AREIA E BRITA COMERCIAIS</t>
  </si>
  <si>
    <t>DESCIDA D'ÁGUA DE ATERROS EM DEGRAUS - DAD 05 - AREIA EXTRAÍDA E BRITA PRODUZIDA</t>
  </si>
  <si>
    <t>DESCIDA D'ÁGUA DE ATERROS EM DEGRAUS - DAD 06 - AREIA E BRITA COMERCIAIS</t>
  </si>
  <si>
    <t>DESCIDA D'ÁGUA DE ATERROS EM DEGRAUS - DAD 06 - AREIA EXTRAÍDA E BRITA PRODUZIDA</t>
  </si>
  <si>
    <t>DESCIDA D'ÁGUA DE ATERROS EM DEGRAUS - DAD 07 - AREIA E BRITA COMERCIAIS</t>
  </si>
  <si>
    <t>DESCIDA D'ÁGUA DE ATERROS EM DEGRAUS - DAD 07 - AREIA EXTRAÍDA E BRITA PRODUZIDA</t>
  </si>
  <si>
    <t>DESCIDA D'ÁGUA DE ATERROS EM DEGRAUS - DAD 08 - AREIA E BRITA COMERCIAIS</t>
  </si>
  <si>
    <t>DESCIDA D'ÁGUA DE ATERROS EM DEGRAUS - DAD 08 - AREIA EXTRAÍDA E BRITA PRODUZIDA</t>
  </si>
  <si>
    <t>DESCIDA D'ÁGUA DE ATERROS EM DEGRAUS - DAD 09 - AREIA E BRITA COMERCIAIS</t>
  </si>
  <si>
    <t>DESCIDA D'ÁGUA DE ATERROS EM DEGRAUS - DAD 09 - AREIA EXTRAÍDA E BRITA PRODUZIDA</t>
  </si>
  <si>
    <t>DESCIDA D'ÁGUA DE ATERROS EM DEGRAUS - DAD 10 - AREIA E BRITA COMERCIAIS</t>
  </si>
  <si>
    <t>DESCIDA D'ÁGUA DE ATERROS EM DEGRAUS - DAD 10 - AREIA EXTRAÍDA E BRITA PRODUZIDA</t>
  </si>
  <si>
    <t>DESCIDA D'ÁGUA DE ATERROS EM DEGRAUS - DAD 11 - AREIA E BRITA COMERCIAIS</t>
  </si>
  <si>
    <t>DESCIDA D'ÁGUA DE ATERROS EM DEGRAUS - DAD 11 - AREIA EXTRAÍDA E BRITA PRODUZIDA</t>
  </si>
  <si>
    <t>DESCIDA D'ÁGUA DE ATERROS EM DEGRAUS - DAD 12 - AREIA E BRITA COMERCIAIS</t>
  </si>
  <si>
    <t>DESCIDA D'ÁGUA DE ATERROS EM DEGRAUS - DAD 12 - AREIA EXTRAÍDA E BRITA PRODUZIDA</t>
  </si>
  <si>
    <t>DESCIDA D'ÁGUA DE ATERROS EM DEGRAUS - DAD 13 - AREIA E BRITA COMERCIAIS</t>
  </si>
  <si>
    <t>DESCIDA D'ÁGUA DE ATERROS EM DEGRAUS - DAD 13 - AREIA EXTRAÍDA E BRITA PRODUZIDA</t>
  </si>
  <si>
    <t>DESCIDA D'ÁGUA DE ATERROS EM DEGRAUS - DAD 14 - AREIA E BRITA COMERCIAIS</t>
  </si>
  <si>
    <t>DESCIDA D'ÁGUA DE ATERROS EM DEGRAUS - DAD 14 - AREIA EXTRAÍDA E BRITA PRODUZIDA</t>
  </si>
  <si>
    <t>DESCIDA D'ÁGUA DE ATERROS EM DEGRAUS - DAD 15 - AREIA E BRITA COMERCIAIS</t>
  </si>
  <si>
    <t>DESCIDA D'ÁGUA DE ATERROS EM DEGRAUS - DAD 15 - AREIA EXTRAÍDA E BRITA PRODUZIDA</t>
  </si>
  <si>
    <t>DESCIDA D'ÁGUA DE ATERROS EM DEGRAUS - DAD 16 - AREIA E BRITA COMERCIAIS</t>
  </si>
  <si>
    <t>DESCIDA D'ÁGUA DE ATERROS EM DEGRAUS - DAD 16 - AREIA EXTRAÍDA E BRITA PRODUZIDA</t>
  </si>
  <si>
    <t>DESCIDA D'ÁGUA DE ATERROS EM DEGRAUS - DAD 17 - AREIA E BRITA COMERCIAIS</t>
  </si>
  <si>
    <t>DESCIDA D'ÁGUA DE ATERROS EM DEGRAUS - DAD 17 - AREIA EXTRAÍDA E BRITA PRODUZIDA</t>
  </si>
  <si>
    <t>DESCIDA D'ÁGUA DE ATERROS EM DEGRAUS - DAD 18 - AREIA E BRITA COMERCIAIS</t>
  </si>
  <si>
    <t>DESCIDA D'ÁGUA DE ATERROS EM DEGRAUS - DAD 18 - AREIA EXTRAÍDA E BRITA PRODUZIDA</t>
  </si>
  <si>
    <t>DESCIDA D'ÁGUA DE ATERROS TIPO RÁPIDO - DAR 01 - AREIA E BRITA COMERCIAIS</t>
  </si>
  <si>
    <t>DESCIDA D'ÁGUA DE ATERROS TIPO RÁPIDO - DAR 01 - AREIA EXTRAÍDA E BRITA PRODUZIDA</t>
  </si>
  <si>
    <t>DESCIDA D'ÁGUA DE ATERROS TIPO RÁPIDO - DAR 02 - AREIA E BRITA COMERCIAIS</t>
  </si>
  <si>
    <t>DESCIDA D'ÁGUA DE ATERROS TIPO RÁPIDO - DAR 02 - AREIA EXTRAÍDA E BRITA PRODUZIDA</t>
  </si>
  <si>
    <t>DESCIDA D'ÁGUA DE ATERROS TIPO RÁPIDO - DAR 03 - AREIA E BRITA COMERCIAIS</t>
  </si>
  <si>
    <t>DESCIDA D'ÁGUA DE ATERROS TIPO RÁPIDO - DAR 03 - AREIA EXTRAÍDA E BRITA PRODUZIDA</t>
  </si>
  <si>
    <t>DESCIDA D'ÁGUA DE ATERROS TIPO RÁPIDO - DAR 04 - AREIA E BRITA COMERCIAIS</t>
  </si>
  <si>
    <t>DESCIDA D'ÁGUA DE ATERROS TIPO RÁPIDO - DAR 04 - AREIA EXTRAÍDA E BRITA PRODUZIDA</t>
  </si>
  <si>
    <t>DESCIDA D'ÁGUA DE CORTES EM DEGRAUS - DCD 01 - AREIA E BRITA COMERCIAIS</t>
  </si>
  <si>
    <t>DESCIDA D'ÁGUA DE CORTES EM DEGRAUS - DCD 01 - AREIA EXTRAÍDA E BRITA PRODUZIDA</t>
  </si>
  <si>
    <t>DESCIDA D'ÁGUA DE CORTES EM DEGRAUS - DCD 02 - AREIA E BRITA COMERCIAIS</t>
  </si>
  <si>
    <t>DESCIDA D'ÁGUA DE CORTES EM DEGRAUS - DCD 02 - AREIA EXTRAÍDA E BRITA PRODUZIDA</t>
  </si>
  <si>
    <t>DESCIDA D'ÁGUA DE CORTES EM DEGRAUS - DCD 03 - AREIA E BRITA COMERCIAIS</t>
  </si>
  <si>
    <t>DESCIDA D'ÁGUA DE CORTES EM DEGRAUS - DCD 03 - AREIA EXTRAÍDA E BRITA PRODUZIDA</t>
  </si>
  <si>
    <t>DESCIDA D'ÁGUA DE CORTES EM DEGRAUS - DCD 04 - AREIA E BRITA COMERCIAIS</t>
  </si>
  <si>
    <t>DESCIDA D'ÁGUA DE CORTES EM DEGRAUS - DCD 04 - AREIA EXTRAÍDA E BRITA PRODUZIDA</t>
  </si>
  <si>
    <t>DISSIPADOR DE ENERGIA - DEB 01 - AREIA EXTRAÍDA E BRITA E PEDRA DE MÃO PRODUZIDAS</t>
  </si>
  <si>
    <t>DISSIPADOR DE ENERGIA - DEB 01 - AREIA, BRITA E PEDRA DE MÃO COMERCIAIS</t>
  </si>
  <si>
    <t>DISSIPADOR DE ENERGIA - DEB 02 - AREIA EXTRAÍDA E BRITA E PEDRA DE MÃO PRODUZIDAS</t>
  </si>
  <si>
    <t>DISSIPADOR DE ENERGIA - DEB 02 - AREIA, BRITA E PEDRA DE MÃO COMERCIAIS</t>
  </si>
  <si>
    <t>DISSIPADOR DE ENERGIA - DEB 03 - AREIA EXTRAÍDA E BRITA E PEDRA DE MÃO PRODUZIDAS</t>
  </si>
  <si>
    <t>DISSIPADOR DE ENERGIA - DEB 03 - AREIA, BRITA E PEDRA DE MÃO COMERCIAIS</t>
  </si>
  <si>
    <t>DISSIPADOR DE ENERGIA - DEB 04 - AREIA EXTRAÍDA E BRITA E PEDRA DE MÃO PRODUZIDAS</t>
  </si>
  <si>
    <t>DISSIPADOR DE ENERGIA - DEB 04 - AREIA, BRITA E PEDRA DE MÃO COMERCIAIS</t>
  </si>
  <si>
    <t>DISSIPADOR DE ENERGIA - DEB 05 - AREIA EXTRAÍDA E BRITA E PEDRA DE MÃO PRODUZIDAS</t>
  </si>
  <si>
    <t>DISSIPADOR DE ENERGIA - DEB 05 - AREIA, BRITA E PEDRA DE MÃO COMERCIAIS</t>
  </si>
  <si>
    <t>DISSIPADOR DE ENERGIA - DEB 06 - AREIA EXTRAÍDA E BRITA E PEDRA DE MÃO PRODUZIDAS</t>
  </si>
  <si>
    <t>DISSIPADOR DE ENERGIA - DEB 06 - AREIA, BRITA E PEDRA DE MÃO COMERCIAIS</t>
  </si>
  <si>
    <t>DISSIPADOR DE ENERGIA - DEB 07 - AREIA EXTRAÍDA E BRITA E PEDRA DE MÃO PRODUZIDAS</t>
  </si>
  <si>
    <t>DISSIPADOR DE ENERGIA - DEB 07 - AREIA, BRITA E PEDRA DE MÃO COMERCIAIS</t>
  </si>
  <si>
    <t>DISSIPADOR DE ENERGIA - DEB 08 - AREIA EXTRAÍDA E BRITA E PEDRA DE MÃO PRODUZIDAS</t>
  </si>
  <si>
    <t>DISSIPADOR DE ENERGIA - DEB 08 - AREIA, BRITA E PEDRA DE MÃO COMERCIAIS</t>
  </si>
  <si>
    <t>DISSIPADOR DE ENERGIA - DEB 09 - AREIA EXTRAÍDA E BRITA E PEDRA DE MÃO PRODUZIDAS</t>
  </si>
  <si>
    <t>DISSIPADOR DE ENERGIA - DEB 09 - AREIA, BRITA E PEDRA DE MÃO COMERCIAIS</t>
  </si>
  <si>
    <t>DISSIPADOR DE ENERGIA - DEB 10 - AREIA EXTRAÍDA E BRITA E PEDRA DE MÃO PRODUZIDAS</t>
  </si>
  <si>
    <t>DISSIPADOR DE ENERGIA - DEB 10 - AREIA, BRITA E PEDRA DE MÃO COMERCIAIS</t>
  </si>
  <si>
    <t>DISSIPADOR DE ENERGIA - DEB 11 - AREIA EXTRAÍDA E BRITA E PEDRA DE MÃO PRODUZIDAS</t>
  </si>
  <si>
    <t>DISSIPADOR DE ENERGIA - DEB 11 - AREIA, BRITA E PEDRA DE MÃO COMERCIAIS</t>
  </si>
  <si>
    <t>DISSIPADOR DE ENERGIA - DEB 12 - AREIA EXTRAÍDA E BRITA E PEDRA DE MÃO PRODUZIDAS</t>
  </si>
  <si>
    <t>DISSIPADOR DE ENERGIA - DEB 12 - AREIA, BRITA E PEDRA DE MÃO COMERCIAIS</t>
  </si>
  <si>
    <t>DISSIPADOR DE ENERGIA - DEB 13 - AREIA EXTRAÍDA E BRITA E PEDRA DE MÃO PRODUZIDAS</t>
  </si>
  <si>
    <t>DISSIPADOR DE ENERGIA - DEB 13 - AREIA, BRITA E PEDRA DE MÃO COMERCIAIS</t>
  </si>
  <si>
    <t>DISSIPADOR DE ENERGIA - DED 01 - AREIA E BRITA COMERCIAIS</t>
  </si>
  <si>
    <t>DISSIPADOR DE ENERGIA - DED 01 - AREIA EXTRAÍDA E BRITA PRODUZIDA</t>
  </si>
  <si>
    <t>DISSIPADOR DE ENERGIA - DES 01 - AREIA E PEDRA DE MÃO COMERCIAIS</t>
  </si>
  <si>
    <t>DISSIPADOR DE ENERGIA - DES 01 - AREIA EXTRAÍDA E PEDRA DE MÃO PRODUZIDA</t>
  </si>
  <si>
    <t>DISSIPADOR DE ENERGIA - DES 02 - AREIA E PEDRA DE MÃO COMERCIAIS</t>
  </si>
  <si>
    <t>DISSIPADOR DE ENERGIA - DES 02 - AREIA EXTRAÍDA E PEDRA DE MÃO PRODUZIDA</t>
  </si>
  <si>
    <t>DISSIPADOR DE ENERGIA - DES 03 - AREIA E PEDRA DE MÃO COMERCIAIS</t>
  </si>
  <si>
    <t>DISSIPADOR DE ENERGIA - DES 03 - AREIA EXTRAÍDA E PEDRA DE MÃO PRODUZIDA</t>
  </si>
  <si>
    <t>DISSIPADOR DE ENERGIA - DES 04 - AREIA E PEDRA DE MÃO COMERCIAIS</t>
  </si>
  <si>
    <t>DISSIPADOR DE ENERGIA - DES 04 - AREIA EXTRAÍDA E PEDRA DE MÃO PRODUZIDA</t>
  </si>
  <si>
    <t>DRENO DE PAVIMENTO EM MICROVALA COM GEOCOMPOSTO DRENANTE H = 0,40 M - INCLUSIVE CORTE, ENCHIMENTO COM AREIA E SELO ASFÁLTICO</t>
  </si>
  <si>
    <t>DRENO DE PAVIMENTO EM MICROVALA COM GEOCOMPOSTO DRENANTE H = 0,60 M - INCLUSIVE CORTE, ENCHIMENTO COM AREIA E SELO ASFÁLTICO</t>
  </si>
  <si>
    <t>DRENO DE PVC D = 100 MM PARA OAE - FORNECIMENTO E INSTALAÇÃO</t>
  </si>
  <si>
    <t>DRENO DE PVC D = 150 MM PARA OAE - FORNECIMENTO E INSTALAÇÃO</t>
  </si>
  <si>
    <t>DRENO DE PVC D = 75 MM PARA OAE - FORNECIMENTO E INSTALAÇÃO</t>
  </si>
  <si>
    <t>DRENO EM TUBO DE AÇO GALVANIZADO D = 100 MM EM OAE - FORNECIMENTO E INSTALAÇÃO</t>
  </si>
  <si>
    <t>DRENO EM TUBO DE AÇO GALVANIZADO D = 80 MM EM OAE - FORNECIMENTO E INSTALAÇÃO</t>
  </si>
  <si>
    <t>DRENO LONGITUDINAL DE PAVIMENTO H = 0,40 M - COM GEOCOMPOSTO DRENANTE</t>
  </si>
  <si>
    <t>DRENO LONGITUDINAL DE PAVIMENTO H = 0,60 M - COM GEOCOMPOSTO DRENANTE</t>
  </si>
  <si>
    <t>DRENO LONGITUDINAL DE PAVIMENTO H = 1,00 M - COM GEOCOMPOSTO DRENANTE</t>
  </si>
  <si>
    <t>DRENO LONGITUDINAL DE PAVIMENTO H = 1,50 M - COM GEOCOMPOSTO DRENANTE</t>
  </si>
  <si>
    <t>DRENO LONGITUDINAL PROFUNDO EM TUBO DE CONCRETO D = 0,40 M EM VALA DE H = 1,10 M E L = 1,00 M COM BRITA ENVOLTA EM GEOTÊXTIL</t>
  </si>
  <si>
    <t>DRENO LONGITUDINAL PROFUNDO PARA CORTE EM ROCHA - DPR 01 - TUBO DE CONCRETO PERFURADO E BRITA COMERCIAL</t>
  </si>
  <si>
    <t>DRENO LONGITUDINAL PROFUNDO PARA CORTE EM ROCHA - DPR 01 - TUBO DE CONCRETO PERFURADO E BRITA PRODUZIDA</t>
  </si>
  <si>
    <t>DRENO LONGITUDINAL PROFUNDO PARA CORTE EM ROCHA - DPR 01 - TUBO PEAD E BRITA COMERCIAL</t>
  </si>
  <si>
    <t>DRENO LONGITUDINAL PROFUNDO PARA CORTE EM ROCHA - DPR 01 - TUBO PEAD E BRITA PRODUZIDA</t>
  </si>
  <si>
    <t>DRENO LONGITUDINAL PROFUNDO PARA CORTE EM ROCHA - DPR 02 - TUBO DE CONCRETO PERFURADO E BRITA COMERCIAL</t>
  </si>
  <si>
    <t>DRENO LONGITUDINAL PROFUNDO PARA CORTE EM ROCHA - DPR 02 - TUBO DE CONCRETO PERFURADO E BRITA PRODUZIDA</t>
  </si>
  <si>
    <t>DRENO LONGITUDINAL PROFUNDO PARA CORTE EM ROCHA - DPR 02 - TUBO PEAD E BRITA COMERCIAL</t>
  </si>
  <si>
    <t>DRENO LONGITUDINAL PROFUNDO PARA CORTE EM ROCHA - DPR 02 - TUBO PEAD E BRITA PRODUZIDA</t>
  </si>
  <si>
    <t>DRENO LONGITUDINAL PROFUNDO PARA CORTE EM ROCHA - DPR 03 - BRITA COMERCIAL</t>
  </si>
  <si>
    <t>DRENO LONGITUDINAL PROFUNDO PARA CORTE EM ROCHA - DPR 03 - BRITA PRODUZIDA</t>
  </si>
  <si>
    <t>DRENO LONGITUDINAL PROFUNDO PARA CORTE EM ROCHA - DPR 04 - BRITA COMERCIAL</t>
  </si>
  <si>
    <t>DRENO LONGITUDINAL PROFUNDO PARA CORTE EM ROCHA - DPR 04 - BRITA PRODUZIDA</t>
  </si>
  <si>
    <t>DRENO LONGITUDINAL PROFUNDO PARA CORTE EM ROCHA - DPR 05 - TUBO DE CONCRETO POROSO E AREIA COMERCIAL</t>
  </si>
  <si>
    <t>DRENO LONGITUDINAL PROFUNDO PARA CORTE EM ROCHA - DPR 05 - TUBO DE CONCRETO POROSO E AREIA EXTRAÍDA</t>
  </si>
  <si>
    <t>DRENO LONGITUDINAL PROFUNDO PARA CORTE EM SOLO - DPS 01 - TUBO PEAD E AREIA COMERCIAL</t>
  </si>
  <si>
    <t>DRENO LONGITUDINAL PROFUNDO PARA CORTE EM SOLO - DPS 01 - TUBO PEAD E AREIA EXTRAÍDA</t>
  </si>
  <si>
    <t>DRENO LONGITUDINAL PROFUNDO PARA CORTE EM SOLO - DPS 02 - TUBO PEAD E AREIA COMERCIAL</t>
  </si>
  <si>
    <t>DRENO LONGITUDINAL PROFUNDO PARA CORTE EM SOLO - DPS 02 - TUBO PEAD E AREIA EXTRAÍDA</t>
  </si>
  <si>
    <t>DRENO LONGITUDINAL PROFUNDO PARA CORTE EM SOLO - DPS 03 - TUBO DE CONCRETO PERFURADO, AREIA E BRITA COMERCIAIS - MADEIRA COM UTILIZAÇÃO DE 5 VEZES</t>
  </si>
  <si>
    <t>DRENO LONGITUDINAL PROFUNDO PARA CORTE EM SOLO - DPS 03 - TUBO DE CONCRETO PERFURADO, AREIA EXTRAÍDA E BRITA PRODUZIDA - MADEIRA COM UTILIZAÇÃO DE 5 VEZES</t>
  </si>
  <si>
    <t>DRENO LONGITUDINAL PROFUNDO PARA CORTE EM SOLO - DPS 03 - TUBO PEAD, AREIA E BRITA COMERCIAIS - MADEIRA COM UTILIZAÇÃO DE 5 VEZES</t>
  </si>
  <si>
    <t>DRENO LONGITUDINAL PROFUNDO PARA CORTE EM SOLO - DPS 03 - TUBO PEAD, AREIA EXTRAÍDA E BRITA PRODUZIDA - MADEIRA COM UTILIZAÇÃO DE 5 VEZES</t>
  </si>
  <si>
    <t>DRENO LONGITUDINAL PROFUNDO PARA CORTE EM SOLO - DPS 04 - TUBO DE CONCRETO PERFURADO, AREIA E BRITA COMERCIAIS - MADEIRA COM UTILIZAÇÃO DE 5 VEZES</t>
  </si>
  <si>
    <t>DRENO LONGITUDINAL PROFUNDO PARA CORTE EM SOLO - DPS 04 - TUBO DE CONCRETO PERFURADO, AREIA EXTRAÍDA E BRITA PRODUZIDA - MADEIRA COM UTILIZAÇÃO DE 5 VEZES</t>
  </si>
  <si>
    <t>DRENO LONGITUDINAL PROFUNDO PARA CORTE EM SOLO - DPS 04 - TUBO PEAD, AREIA E BRITA COMERCIAIS - MADEIRA COM UTILIZAÇÃO DE 5 VEZES</t>
  </si>
  <si>
    <t>DRENO LONGITUDINAL PROFUNDO PARA CORTE EM SOLO - DPS 04 - TUBO PEAD, AREIA EXTRAÍDA E BRITA PRODUZIDA - MADEIRA COM UTILIZAÇÃO DE 5 VEZES</t>
  </si>
  <si>
    <t>DRENO LONGITUDINAL PROFUNDO PARA CORTE EM SOLO - DPS 05 - DRENO CEGO - BRITA COMERCIAL</t>
  </si>
  <si>
    <t>DRENO LONGITUDINAL PROFUNDO PARA CORTE EM SOLO - DPS 05 - DRENO CEGO - BRITA PRODUZIDA</t>
  </si>
  <si>
    <t>DRENO LONGITUDINAL PROFUNDO PARA CORTE EM SOLO - DPS 06 - DRENO CEGO - BRITA COMERCIAL</t>
  </si>
  <si>
    <t>DRENO LONGITUDINAL PROFUNDO PARA CORTE EM SOLO - DPS 06 - DRENO CEGO - BRITA PRODUZIDA</t>
  </si>
  <si>
    <t>DRENO LONGITUDINAL PROFUNDO PARA CORTE EM SOLO - DPS 07 - TUBO DE CONCRETO PERFURADO E BRITA COMERCIAL</t>
  </si>
  <si>
    <t>DRENO LONGITUDINAL PROFUNDO PARA CORTE EM SOLO - DPS 07 - TUBO DE CONCRETO PERFURADO E BRITA PRODUZIDA</t>
  </si>
  <si>
    <t>DRENO LONGITUDINAL PROFUNDO PARA CORTE EM SOLO - DPS 07 - TUBO PEAD E BRITA COMERCIAL</t>
  </si>
  <si>
    <t>DRENO LONGITUDINAL PROFUNDO PARA CORTE EM SOLO - DPS 07 - TUBO PEAD E BRITA PRODUZIDA</t>
  </si>
  <si>
    <t>DRENO LONGITUDINAL PROFUNDO PARA CORTE EM SOLO - DPS 08 - TUBO DE CONCRETO PERFURADO E BRITA COMERCIAL</t>
  </si>
  <si>
    <t>DRENO LONGITUDINAL PROFUNDO PARA CORTE EM SOLO - DPS 08 - TUBO DE CONCRETO PERFURADO E BRITA PRODUZIDA</t>
  </si>
  <si>
    <t>DRENO LONGITUDINAL PROFUNDO PARA CORTE EM SOLO - DPS 08 - TUBO PEAD E BRITA COMERCIAL</t>
  </si>
  <si>
    <t>DRENO LONGITUDINAL PROFUNDO PARA CORTE EM SOLO - DPS 08 - TUBO PEAD E BRITA PRODUZIDA</t>
  </si>
  <si>
    <t>DRENO PROFUNDO H = 1,0 M - COM GEOCOMPOSTO DRENANTE - INCLUSIVE ESCAVAÇÃO E REATERRO</t>
  </si>
  <si>
    <t>DRENO PROFUNDO H = 1,5 M - COM GEOCOMPOSTO DRENANTE - INCLUSIVE ESCAVAÇÃO E REATERRO</t>
  </si>
  <si>
    <t>DRENO SUB-HORIZONTAL - DSH 01 - MATERIAL DE 1ª CATEGORIA</t>
  </si>
  <si>
    <t>DRENO SUB-HORIZONTAL - DSH 01 - MATERIAL DE 2ª CATEGORIA</t>
  </si>
  <si>
    <t>DRENO SUBSUPERFICIAL - DSS 01 - TUBO DE CONCRETO PERFURADO E AREIA COMERCIAL</t>
  </si>
  <si>
    <t>DRENO SUBSUPERFICIAL - DSS 01 - TUBO DE CONCRETO PERFURADO E AREIA EXTRAÍDA</t>
  </si>
  <si>
    <t>DRENO SUBSUPERFICIAL - DSS 01 - TUBO PEAD E AREIA COMERCIAL</t>
  </si>
  <si>
    <t>DRENO SUBSUPERFICIAL - DSS 01 - TUBO PEAD E AREIA EXTRAÍDA</t>
  </si>
  <si>
    <t>DRENO SUBSUPERFICIAL - DSS 02 - BRITA COMERCIAL</t>
  </si>
  <si>
    <t>DRENO SUBSUPERFICIAL - DSS 02 - BRITA PRODUZIDA</t>
  </si>
  <si>
    <t>DRENO SUBSUPERFICIAL - DSS 03 - BRITA COMERCIAL</t>
  </si>
  <si>
    <t>DRENO SUBSUPERFICIAL - DSS 03 - BRITA PRODUZIDA</t>
  </si>
  <si>
    <t>DRENO SUBSUPERFICIAL - DSS 04 - TUBO DE CONCRETO PERFURADO E BRITA COMERCIAL</t>
  </si>
  <si>
    <t>DRENO SUBSUPERFICIAL - DSS 04 - TUBO DE CONCRETO PERFURADO E BRITA PRODUZIDA</t>
  </si>
  <si>
    <t>DRENO SUBSUPERFICIAL - DSS 04 - TUBO PEAD E BRITA COMERCIAL</t>
  </si>
  <si>
    <t>DRENO SUBSUPERFICIAL - DSS 04 - TUBO PEAD E BRITA PRODUZIDA</t>
  </si>
  <si>
    <t>DRENO TIPO BARBACÃ - DRB 01 - D = 75 MM EM ESTRUTURA DE CONTENÇÃO DE ENCOSTA - EXCLUSO O TUBO DE DRENAGEM</t>
  </si>
  <si>
    <t>DRENO TIPO BARBACÃ - DRB 02 - D = 50 MM EM ESTRUTURA DE CONTENÇÃO DE ENCOSTA - EXCLUSO O TUBO DE DRENAGEM</t>
  </si>
  <si>
    <t>ENCHIMENTO DE JUNTA DE CONCRETO COM ARGAMASSA ASFÁLTICA DE DENSIDADE 1.700 KG/M³ - ESPESSURA DE 1 CM</t>
  </si>
  <si>
    <t>ENTRADA PARA DESCIDA D'ÁGUA - EDA 01 - AREIA E BRITA COMERCIAIS</t>
  </si>
  <si>
    <t>ENTRADA PARA DESCIDA D'ÁGUA - EDA 01 - AREIA EXTRAÍDA E BRITA PRODUZIDA</t>
  </si>
  <si>
    <t>ENTRADA PARA DESCIDA D'ÁGUA - EDA 02 - AREIA E BRITA COMERCIAIS</t>
  </si>
  <si>
    <t>ENTRADA PARA DESCIDA D'ÁGUA - EDA 02 - AREIA EXTRAÍDA E BRITA PRODUZIDA</t>
  </si>
  <si>
    <t>ENTRADA PARA DESCIDA D'ÁGUA - EDA 03 - AREIA E BRITA COMERCIAIS</t>
  </si>
  <si>
    <t>ENTRADA PARA DESCIDA D'ÁGUA - EDA 03 - AREIA EXTRAÍDA E BRITA PRODUZIDA</t>
  </si>
  <si>
    <t>ENTRADA PARA DESCIDA D'ÁGUA - EDA 04 - AREIA E BRITA COMERCIAIS</t>
  </si>
  <si>
    <t>ENTRADA PARA DESCIDA D'ÁGUA - EDA 04 - AREIA EXTRAÍDA E BRITA PRODUZIDA</t>
  </si>
  <si>
    <t>ENVELOPE DE BRITA 15 X 15 CM PARA TUBOS ENTERRADOS COM DIÂMETRO EXTERNO DE 75 A 110 MM</t>
  </si>
  <si>
    <t>ESCAVAÇÃO MECÂNICA DE VALA PARA DRENAGEM COM VALETADEIRA EM MATERIAL DE 1ª CATEGORIA</t>
  </si>
  <si>
    <t>ESCAVAÇÃO MECÂNICA DE VALA TRAPEZOIDAL OU TRIANGULAR EM MATERIAL DE 1ª CATEGORIA PARA DRENAGEM SUPERFICIAL COM RETROESCAVADEIRA - 0,10 M² ≤ SEÇÃO &lt; 0,15 M²</t>
  </si>
  <si>
    <t>ESCAVAÇÃO MECÂNICA DE VALA TRAPEZOIDAL OU TRIANGULAR EM MATERIAL DE 1ª CATEGORIA PARA DRENAGEM SUPERFICIAL COM RETROESCAVADEIRA - 0,15 M² ≤ SEÇÃO &lt; 0,20 M²</t>
  </si>
  <si>
    <t>ESCAVAÇÃO MECÂNICA DE VALA TRAPEZOIDAL OU TRIANGULAR EM MATERIAL DE 1ª CATEGORIA PARA DRENAGEM SUPERFICIAL COM RETROESCAVADEIRA - 0,20 M² ≤ SEÇÃO &lt; 0,30 M²</t>
  </si>
  <si>
    <t>ESCAVAÇÃO MECÂNICA DE VALA TRAPEZOIDAL OU TRIANGULAR EM MATERIAL DE 1ª CATEGORIA PARA DRENAGEM SUPERFICIAL COM RETROESCAVADEIRA - 0,30 M² ≤ SEÇÃO &lt; 0,50 M²</t>
  </si>
  <si>
    <t>ESCAVAÇÃO MECÂNICA DE VALA TRAPEZOIDAL OU TRIANGULAR EM MATERIAL DE 1ª CATEGORIA PARA DRENAGEM SUPERFICIAL COM RETROESCAVADEIRA - SEÇÃO &lt; 0,10 M²</t>
  </si>
  <si>
    <t>ESGOTAMENTO DE ÁGUA COM BOMBA SUBMERSA</t>
  </si>
  <si>
    <t>ESGOTAMENTO DE DRENO HORIZONTAL PROFUNDO A VÁCUO</t>
  </si>
  <si>
    <t>GEODRENO VERTICAL PARA TRATAMENTO DE SOLOS MOLES</t>
  </si>
  <si>
    <t>GRELHA DE CONCRETO 54 X 100 CM PARA BOCA-DE-LOBO - AREIA E BRITA COMERCIAIS - SOBRECARGA DO TREM TIPO TB 45</t>
  </si>
  <si>
    <t>GRELHA DE CONCRETO 54 X 100 CM PARA BOCA-DE-LOBO - AREIA EXTRAÍDA E BRITA PRODUZIDA - SOBRECARGA DO TREM TIPO TB 45</t>
  </si>
  <si>
    <t>LASTRO DE AREIA COMERCIAL - ESPALHAMENTO MANUAL</t>
  </si>
  <si>
    <t>LASTRO DE AREIA COMERCIAL - ESPALHAMENTO MECÂNICO</t>
  </si>
  <si>
    <t>LASTRO DE AREIA EXTRAÍDA - ESPALHAMENTO MANUAL</t>
  </si>
  <si>
    <t>LASTRO DE AREIA EXTRAÍDA - ESPALHAMENTO MECÂNICO</t>
  </si>
  <si>
    <t>LASTRO DE BRITA COMERCIAL COMPACTADO COM SOQUETE VIBRATÓRIO - ESPALHAMENTO MANUAL</t>
  </si>
  <si>
    <t>LASTRO DE BRITA PRODUZIDA COMPACTADO COM SOQUETE VIBRATÓRIO - ESPALHAMENTO MANUAL</t>
  </si>
  <si>
    <t>LASTRO DE PEDRA DE MÃO OU RACHÃO - ESPALHAMENTO MANUAL</t>
  </si>
  <si>
    <t>MEIO-FIO DE CONCRETO - MFC 01 - AREIA E BRITA COMERCIAIS - FÔRMA DE MADEIRA</t>
  </si>
  <si>
    <t>MEIO-FIO DE CONCRETO - MFC 01 - AREIA EXTRAÍDA E BRITA PRODUZIDA - FÔRMA DE MADEIRA</t>
  </si>
  <si>
    <t>MEIO-FIO DE CONCRETO - MFC 01 MOLDADO NO LOCAL COM EXTRUSORA E CONCRETO USINADO - AREIA E BRITA COMERCIAIS</t>
  </si>
  <si>
    <t>MEIO-FIO DE CONCRETO - MFC 01 MOLDADO NO LOCAL COM EXTRUSORA E CONCRETO USINADO - AREIA EXTRAÍDA E BRITA PRODUZIDA</t>
  </si>
  <si>
    <t>MEIO-FIO DE CONCRETO - MFC 02 - AREIA E BRITA COMERCIAIS - FÔRMA DE MADEIRA</t>
  </si>
  <si>
    <t>MEIO-FIO DE CONCRETO - MFC 02 - AREIA EXTRAÍDA E BRITA PRODUZIDA - FÔRMA DE MADEIRA</t>
  </si>
  <si>
    <t>MEIO-FIO DE CONCRETO - MFC 02 MOLDADO NO LOCAL COM EXTRUSORA E CONCRETO USINADO - AREIA E BRITA COMERCIAIS</t>
  </si>
  <si>
    <t>MEIO-FIO DE CONCRETO - MFC 02 MOLDADO NO LOCAL COM EXTRUSORA E CONCRETO USINADO - AREIA EXTRAÍDA E BRITA PRODUZIDA</t>
  </si>
  <si>
    <t>MEIO-FIO DE CONCRETO - MFC 03 - AREIA E BRITA COMERCIAIS - FÔRMA DE MADEIRA</t>
  </si>
  <si>
    <t>MEIO-FIO DE CONCRETO - MFC 03 - AREIA EXTRAÍDA E BRITA PRODUZIDA - FÔRMA DE MADEIRA</t>
  </si>
  <si>
    <t>MEIO-FIO DE CONCRETO - MFC 03 MOLDADO NO LOCAL COM EXTRUSORA E CONCRETO USINADO - AREIA E BRITA COMERCIAIS</t>
  </si>
  <si>
    <t>MEIO-FIO DE CONCRETO - MFC 03 MOLDADO NO LOCAL COM EXTRUSORA E CONCRETO USINADO - AREIA EXTRAÍDA E BRITA PRODUZIDA</t>
  </si>
  <si>
    <t>MEIO-FIO DE CONCRETO - MFC 04 - AREIA E BRITA COMERCIAIS - FÔRMA DE MADEIRA</t>
  </si>
  <si>
    <t>MEIO-FIO DE CONCRETO - MFC 04 - AREIA EXTRAÍDA E BRITA PRODUZIDA - FÔRMA DE MADEIRA</t>
  </si>
  <si>
    <t>MEIO-FIO DE CONCRETO - MFC 04 MOLDADO NO LOCAL COM EXTRUSORA E CONCRETO USINADO - AREIA E BRITA COMERCIAIS</t>
  </si>
  <si>
    <t>MEIO-FIO DE CONCRETO - MFC 04 MOLDADO NO LOCAL COM EXTRUSORA E CONCRETO USINADO - AREIA EXTRAÍDA E BRITA PRODUZIDA</t>
  </si>
  <si>
    <t>MEIO-FIO DE CONCRETO - MFC 05 - AREIA E BRITA COMERCIAIS - FÔRMA DE MADEIRA</t>
  </si>
  <si>
    <t>MEIO-FIO DE CONCRETO - MFC 05 - AREIA EXTRAÍDA E BRITA PRODUZIDA - FÔRMA DE MADEIRA</t>
  </si>
  <si>
    <t>MEIO-FIO DE CONCRETO - MFC 05 MOLDADO NO LOCAL COM EXTRUSORA E CONCRETO USINADO - AREIA E BRITA COMERCIAIS</t>
  </si>
  <si>
    <t>MEIO-FIO DE CONCRETO - MFC 05 MOLDADO NO LOCAL COM EXTRUSORA E CONCRETO USINADO - AREIA EXTRAÍDA E BRITA PRODUZIDA</t>
  </si>
  <si>
    <t>MEIO-FIO DE CONCRETO - MFC 06 - AREIA E BRITA COMERCIAIS - FÔRMA DE MADEIRA</t>
  </si>
  <si>
    <t>MEIO-FIO DE CONCRETO - MFC 06 - AREIA EXTRAÍDA E BRITA PRODUZIDA - FÔRMA DE MADEIRA</t>
  </si>
  <si>
    <t>MEIO-FIO DE CONCRETO - MFC 06 MOLDADO NO LOCAL COM EXTRUSORA E CONCRETO USINADO - AREIA E BRITA COMERCIAIS</t>
  </si>
  <si>
    <t>MEIO-FIO DE CONCRETO - MFC 06 MOLDADO NO LOCAL COM EXTRUSORA E CONCRETO USINADO - AREIA EXTRAÍDA E BRITA PRODUZIDA</t>
  </si>
  <si>
    <t>MEIO-FIO DE CONCRETO - MFC 07 - AREIA E BRITA COMERCIAIS - FÔRMA DE MADEIRA</t>
  </si>
  <si>
    <t>MEIO-FIO DE CONCRETO - MFC 07 - AREIA EXTRAÍDA E BRITA PRODUZIDA - FÔRMA DE MADEIRA</t>
  </si>
  <si>
    <t>MEIO-FIO DE CONCRETO - MFC 07 MOLDADO NO LOCAL COM EXTRUSORA E CONCRETO USINADO - AREIA E BRITA COMERCIAIS</t>
  </si>
  <si>
    <t>MEIO-FIO DE CONCRETO - MFC 07 MOLDADO NO LOCAL COM EXTRUSORA E CONCRETO USINADO - AREIA EXTRAÍDA E BRITA PRODUZIDA</t>
  </si>
  <si>
    <t>MEIO-FIO DE CONCRETO - MFC 08 - AREIA E BRITA COMERCIAIS - FÔRMA DE MADEIRA</t>
  </si>
  <si>
    <t>MEIO-FIO DE CONCRETO - MFC 08 - AREIA EXTRAÍDA E BRITA PRODUZIDA - FÔRMA DE MADEIRA</t>
  </si>
  <si>
    <t>MEIO-FIO DE CONCRETO - MFC 08 MOLDADO NO LOCAL COM EXTRUSORA E CONCRETO USINADO - AREIA E BRITA COMERCIAIS</t>
  </si>
  <si>
    <t>MEIO-FIO DE CONCRETO - MFC 08 MOLDADO NO LOCAL COM EXTRUSORA E CONCRETO USINADO - AREIA EXTRAÍDA E BRITA PRODUZIDA</t>
  </si>
  <si>
    <t>MICROVALA PARA DRENO DE PAVIMENTO COM GEOCOMPOSTO DRENANTE H = 0,4 M</t>
  </si>
  <si>
    <t>MICROVALA PARA DRENO DE PAVIMENTO COM GEOCOMPOSTO DRENANTE H = 0,6 M</t>
  </si>
  <si>
    <t>PERFURAÇÃO PARA DRENO SUB-HORIZONTAL EM MATERIAL DE 1ª CATEGORIA COM D = 75 MM (LINHA NW)</t>
  </si>
  <si>
    <t>PERFURAÇÃO PARA DRENO SUB-HORIZONTAL EM MATERIAL DE 2ª CATEGORIA COM D = 75 MM (LINHA NW)</t>
  </si>
  <si>
    <t>POÇO DE VISITA - PVI 01 - AREIA E BRITA COMERCIAIS</t>
  </si>
  <si>
    <t>POÇO DE VISITA - PVI 01 - AREIA EXTRAÍDA E BRITA PRODUZIDA</t>
  </si>
  <si>
    <t>POÇO DE VISITA - PVI 02 - AREIA E BRITA COMERCIAIS</t>
  </si>
  <si>
    <t>POÇO DE VISITA - PVI 02 - AREIA EXTRAÍDA E BRITA PRODUZIDA</t>
  </si>
  <si>
    <t>POÇO DE VISITA - PVI 03 - AREIA E BRITA COMERCIAIS</t>
  </si>
  <si>
    <t>POÇO DE VISITA - PVI 03 - AREIA EXTRAÍDA E BRITA PRODUZIDA</t>
  </si>
  <si>
    <t>POÇO DE VISITA - PVI 04 - AREIA E BRITA COMERCIAIS</t>
  </si>
  <si>
    <t>POÇO DE VISITA - PVI 04 - AREIA EXTRAÍDA E BRITA PRODUZIDA</t>
  </si>
  <si>
    <t>POÇO DE VISITA - PVI 05 - AREIA E BRITA COMERCIAIS</t>
  </si>
  <si>
    <t>POÇO DE VISITA - PVI 05 - AREIA EXTRAÍDA E BRITA PRODUZIDA</t>
  </si>
  <si>
    <t>POÇO DE VISITA - PVI 06 - AREIA E BRITA COMERCIAIS</t>
  </si>
  <si>
    <t>POÇO DE VISITA - PVI 06 - AREIA EXTRAÍDA E BRITA PRODUZIDA</t>
  </si>
  <si>
    <t>POÇO DE VISITA - PVI 07 - AREIA E BRITA COMERCIAIS</t>
  </si>
  <si>
    <t>POÇO DE VISITA - PVI 07 - AREIA EXTRAÍDA E BRITA PRODUZIDA</t>
  </si>
  <si>
    <t>POÇO DE VISITA - PVI 08 - AREIA E BRITA COMERCIAIS</t>
  </si>
  <si>
    <t>POÇO DE VISITA - PVI 08 - AREIA EXTRAÍDA E BRITA PRODUZIDA</t>
  </si>
  <si>
    <t>POÇO DE VISITA - PVI 09 - AREIA E BRITA COMERCIAIS</t>
  </si>
  <si>
    <t>POÇO DE VISITA - PVI 09 - AREIA EXTRAÍDA E BRITA PRODUZIDA</t>
  </si>
  <si>
    <t>POÇO DE VISITA - PVI 10 - AREIA E BRITA COMERCIAIS</t>
  </si>
  <si>
    <t>POÇO DE VISITA - PVI 10 - AREIA EXTRAÍDA E BRITA PRODUZIDA</t>
  </si>
  <si>
    <t>POÇO DE VISITA - PVI 11 - AREIA E BRITA COMERCIAIS</t>
  </si>
  <si>
    <t>POÇO DE VISITA - PVI 11 - AREIA EXTRAÍDA E BRITA PRODUZIDA</t>
  </si>
  <si>
    <t>POÇO DE VISITA - PVI 12 - AREIA E BRITA COMERCIAIS</t>
  </si>
  <si>
    <t>POÇO DE VISITA - PVI 12 - AREIA EXTRAÍDA E BRITA PRODUZIDA</t>
  </si>
  <si>
    <t>POÇO DE VISITA - PVI 13 - AREIA E BRITA COMERCIAIS</t>
  </si>
  <si>
    <t>POÇO DE VISITA - PVI 13 - AREIA EXTRAÍDA E BRITA PRODUZIDA</t>
  </si>
  <si>
    <t>POÇO DE VISITA - PVI 14 - AREIA E BRITA COMERCIAIS</t>
  </si>
  <si>
    <t>POÇO DE VISITA - PVI 14 - AREIA EXTRAÍDA E BRITA PRODUZIDA</t>
  </si>
  <si>
    <t>POÇO DE VISITA - PVI 15 - AREIA E BRITA COMERCIAIS</t>
  </si>
  <si>
    <t>POÇO DE VISITA - PVI 15 - AREIA EXTRAÍDA E BRITA PRODUZIDA</t>
  </si>
  <si>
    <t>POÇO DE VISITA - PVI 16 - AREIA E BRITA COMERCIAIS</t>
  </si>
  <si>
    <t>POÇO DE VISITA - PVI 16 - AREIA EXTRAÍDA E BRITA PRODUZIDA</t>
  </si>
  <si>
    <t>POÇO DE VISITA - PVI 17 - AREIA E BRITA COMERCIAIS</t>
  </si>
  <si>
    <t>POÇO DE VISITA - PVI 17 - AREIA EXTRAÍDA E BRITA PRODUZIDA</t>
  </si>
  <si>
    <t>POÇO DE VISITA - PVI 18 - AREIA E BRITA COMERCIAIS</t>
  </si>
  <si>
    <t>POÇO DE VISITA - PVI 18 - AREIA EXTRAÍDA E BRITA PRODUZIDA</t>
  </si>
  <si>
    <t>REATERRO E COMPACTAÇÃO EM VALA DE DRENO COM GEOCOMPOSTO</t>
  </si>
  <si>
    <t>SARJETA TRAPEZOIDAL DE CANTEIRO CENTRAL DE CONCRETO - SZCC 100-25 - AREIA E BRITA COMERCIAIS</t>
  </si>
  <si>
    <t>SARJETA TRAPEZOIDAL DE CANTEIRO CENTRAL DE CONCRETO - SZCC 100-25 - AREIA EXTRAÍDA E BRITA PRODUZIDA</t>
  </si>
  <si>
    <t>SARJETA TRAPEZOIDAL DE CANTEIRO CENTRAL DE CONCRETO - SZCC 100-25 MOLDADA NO LOCAL COM EXTRUSORA E CONCRETO USINADO - AREIA E BRITA COMERCIAIS</t>
  </si>
  <si>
    <t>SARJETA TRAPEZOIDAL DE CANTEIRO CENTRAL DE CONCRETO - SZCC 100-25 MOLDADA NO LOCAL COM EXTRUSORA E CONCRETO USINADO - AREIA EXTRAÍDA E BRITA PRODUZIDA</t>
  </si>
  <si>
    <t>SARJETA TRAPEZOIDAL DE CANTEIRO CENTRAL DE CONCRETO - SZCC 140-35 - AREIA E BRITA COMERCIAIS</t>
  </si>
  <si>
    <t>SARJETA TRAPEZOIDAL DE CANTEIRO CENTRAL DE CONCRETO - SZCC 140-35 - AREIA EXTRAÍDA E BRITA PRODUZIDA</t>
  </si>
  <si>
    <t>SARJETA TRAPEZOIDAL DE CANTEIRO CENTRAL DE CONCRETO - SZCC 140-35 MOLDADA NO LOCAL COM EXTRUSORA E CONCRETO USINADO - AREIA E BRITA COMERCIAIS</t>
  </si>
  <si>
    <t>SARJETA TRAPEZOIDAL DE CANTEIRO CENTRAL DE CONCRETO - SZCC 140-35 MOLDADA NO LOCAL COM EXTRUSORA E CONCRETO USINADO - AREIA EXTRAÍDA E BRITA PRODUZIDA</t>
  </si>
  <si>
    <t>SARJETA TRAPEZOIDAL DE CONCRETO - SZC 60-20 - ESCAVAÇÃO MECÂNICA - AREIA E BRITA COMERCIAIS</t>
  </si>
  <si>
    <t>SARJETA TRAPEZOIDAL DE CONCRETO - SZC 60-20 - ESCAVAÇÃO MECÂNICA - AREIA EXTRAÍDA E BRITA PRODUZIDA</t>
  </si>
  <si>
    <t>SARJETA TRAPEZOIDAL DE CONCRETO - SZC 60-20 MOLDADA NO LOCAL COM EXTRUSORA E CONCRETO USINADO - ESCAVAÇÃO MECÂNICA - AREIA E BRITA COMERCIAIS</t>
  </si>
  <si>
    <t>SARJETA TRAPEZOIDAL DE CONCRETO - SZC 60-20 MOLDADA NO LOCAL COM EXTRUSORA E CONCRETO USINADO - ESCAVAÇÃO MECÂNICA - AREIA EXTRAÍDA E BRITA PRODUZIDA</t>
  </si>
  <si>
    <t>SARJETA TRAPEZOIDAL DE CONCRETO - SZC 90-30 - ESCAVAÇÃO MECÂNICA - AREIA E BRITA COMERCIAIS</t>
  </si>
  <si>
    <t>SARJETA TRAPEZOIDAL DE CONCRETO - SZC 90-30 - ESCAVAÇÃO MECÂNICA - AREIA EXTRAÍDA E BRITA PRODUZIDA</t>
  </si>
  <si>
    <t>SARJETA TRAPEZOIDAL DE CONCRETO - SZC 90-30 MOLDADA NO LOCAL COM EXTRUSORA E CONCRETO USINADO - ESCAVAÇÃO MECÂNICA - AREIA E BRITA COMERCIAIS</t>
  </si>
  <si>
    <t>SARJETA TRAPEZOIDAL DE CONCRETO - SZC 90-30 MOLDADA NO LOCAL COM EXTRUSORA E CONCRETO USINADO - ESCAVAÇÃO MECÂNICA - AREIA EXTRAÍDA E BRITA PRODUZIDA</t>
  </si>
  <si>
    <t>SARJETA TRAPEZOIDAL DE GRAMA - SZG 60-20 - ESCAVAÇÃO MECÂNICA</t>
  </si>
  <si>
    <t>SARJETA TRAPEZOIDAL DE GRAMA - SZG 90-30 - ESCAVAÇÃO MECÂNICA</t>
  </si>
  <si>
    <t>SARJETA TRAPEZOIDAL SEM REVESTIMENTO - SZT 60-20 - ESCAVAÇÃO MECÂNICA</t>
  </si>
  <si>
    <t>SARJETA TRAPEZOIDAL SEM REVESTIMENTO - SZT 90-30 - ESCAVAÇÃO MECÂNICA</t>
  </si>
  <si>
    <t>SARJETA TRIANGULAR DE CANTEIRO CENTRAL DE CONCRETO - STCC 100-25 - AREIA E BRITA COMERCIAIS</t>
  </si>
  <si>
    <t>SARJETA TRIANGULAR DE CANTEIRO CENTRAL DE CONCRETO - STCC 100-25 - AREIA EXTRAÍDA E BRITA PRODUZIDA</t>
  </si>
  <si>
    <t>SARJETA TRIANGULAR DE CANTEIRO CENTRAL DE CONCRETO - STCC 100-25 MOLDADA NO LOCAL COM EXTRUSORA E CONCRETO USINADO - AREIA E BRITA COMERCIAIS</t>
  </si>
  <si>
    <t>SARJETA TRIANGULAR DE CANTEIRO CENTRAL DE CONCRETO - STCC 100-25 MOLDADA NO LOCAL COM EXTRUSORA E CONCRETO USINADO - AREIA EXTRAÍDA E BRITA PRODUZIDA</t>
  </si>
  <si>
    <t>SARJETA TRIANGULAR DE CANTEIRO CENTRAL DE CONCRETO - STCC 140-35 - AREIA E BRITA COMERCIAIS</t>
  </si>
  <si>
    <t>SARJETA TRIANGULAR DE CANTEIRO CENTRAL DE CONCRETO - STCC 140-35 - AREIA EXTRAÍDA E BRITA PRODUZIDA</t>
  </si>
  <si>
    <t>SARJETA TRIANGULAR DE CANTEIRO CENTRAL DE CONCRETO - STCC 140-35 MOLDADA NO LOCAL COM EXTRUSORA E CONCRETO USINADO - AREIA E BRITA COMERCIAIS</t>
  </si>
  <si>
    <t>SARJETA TRIANGULAR DE CANTEIRO CENTRAL DE CONCRETO - STCC 140-35 MOLDADA NO LOCAL COM EXTRUSORA E CONCRETO USINADO - AREIA EXTRAÍDA E BRITA PRODUZIDA</t>
  </si>
  <si>
    <t>SARJETA TRIANGULAR DE CANTEIRO CENTRAL DE GRAMA - STCG 100-25 - ESCAVAÇÃO MECÂNICA</t>
  </si>
  <si>
    <t>SARJETA TRIANGULAR DE CANTEIRO CENTRAL DE GRAMA - STCG 140-35 - ESCAVAÇÃO MECÂNICA</t>
  </si>
  <si>
    <t>SARJETA TRIANGULAR DE CANTEIRO CENTRAL DE GRAMA - STCG 200-25 - ESCAVAÇÃO MECÂNICA</t>
  </si>
  <si>
    <t>SARJETA TRIANGULAR DE CANTEIRO CENTRAL DE GRAMA - STCG 300-37,5 - ESCAVAÇÃO MECÂNICA</t>
  </si>
  <si>
    <t>SARJETA TRIANGULAR DE CONCRETO - STC 100-20 - ESCAVAÇÃO MECÂNICA - AREIA E BRITA COMERCIAIS</t>
  </si>
  <si>
    <t>SARJETA TRIANGULAR DE CONCRETO - STC 100-20 - ESCAVAÇÃO MECÂNICA - AREIA EXTRAÍDA E BRITA PRODUZIDA</t>
  </si>
  <si>
    <t>SARJETA TRIANGULAR DE CONCRETO - STC 100-20 MOLDADA NO LOCAL COM EXTRUSORA E CONCRETO USINADO - ESCAVAÇÃO MECÂNICA - AREIA E BRITA COMERCIAIS</t>
  </si>
  <si>
    <t>SARJETA TRIANGULAR DE CONCRETO - STC 100-20 MOLDADA NO LOCAL COM EXTRUSORA E CONCRETO USINADO - ESCAVAÇÃO MECÂNICA - AREIA EXTRAÍDA E BRITA PRODUZIDA</t>
  </si>
  <si>
    <t>SARJETA TRIANGULAR DE CONCRETO - STC 100-21 - ESCAVAÇÃO MECÂNICA - AREIA E BRITA COMERCIAIS</t>
  </si>
  <si>
    <t>SARJETA TRIANGULAR DE CONCRETO - STC 100-21 - ESCAVAÇÃO MECÂNICA - AREIA EXTRAÍDA E BRITA PRODUZIDA</t>
  </si>
  <si>
    <t>SARJETA TRIANGULAR DE CONCRETO - STC 100-21 MOLDADA NO LOCAL COM EXTRUSORA E CONCRETO USINADO - ESCAVAÇÃO MECÂNICA - AREIA E BRITA COMERCIAIS</t>
  </si>
  <si>
    <t>SARJETA TRIANGULAR DE CONCRETO - STC 100-21 MOLDADA NO LOCAL COM EXTRUSORA E CONCRETO USINADO - ESCAVAÇÃO MECÂNICA - AREIA EXTRAÍDA E BRITA PRODUZIDA</t>
  </si>
  <si>
    <t>SARJETA TRIANGULAR DE CONCRETO - STC 108-25 - ESCAVAÇÃO MECÂNICA - AREIA E BRITA COMERCIAIS</t>
  </si>
  <si>
    <t>SARJETA TRIANGULAR DE CONCRETO - STC 108-25 - ESCAVAÇÃO MECÂNICA - AREIA EXTRAÍDA E BRITA PRODUZIDA</t>
  </si>
  <si>
    <t>SARJETA TRIANGULAR DE CONCRETO - STC 108-25 MOLDADA NO LOCAL COM EXTRUSORA E CONCRETO USINADO - ESCAVAÇÃO MECÂNICA - AREIA E BRITA COMERCIAIS</t>
  </si>
  <si>
    <t>SARJETA TRIANGULAR DE CONCRETO - STC 108-25 MOLDADA NO LOCAL COM EXTRUSORA E CONCRETO USINADO - ESCAVAÇÃO MECÂNICA - AREIA EXTRAÍDA E BRITA PRODUZIDA</t>
  </si>
  <si>
    <t>SARJETA TRIANGULAR DE CONCRETO - STC 125-25 - ESCAVAÇÃO MECÂNICA - AREIA E BRITA COMERCIAIS</t>
  </si>
  <si>
    <t>SARJETA TRIANGULAR DE CONCRETO - STC 125-25 - ESCAVAÇÃO MECÂNICA - AREIA EXTRAÍDA E BRITA PRODUZIDA</t>
  </si>
  <si>
    <t>SARJETA TRIANGULAR DE CONCRETO - STC 125-25 MOLDADA NO LOCAL COM EXTRUSORA E CONCRETO USINADO - ESCAVAÇÃO MECÂNICA - AREIA E BRITA COMERCIAIS</t>
  </si>
  <si>
    <t>SARJETA TRIANGULAR DE CONCRETO - STC 125-25 MOLDADA NO LOCAL COM EXTRUSORA E CONCRETO USINADO - ESCAVAÇÃO MECÂNICA - AREIA EXTRAÍDA E BRITA PRODUZIDA</t>
  </si>
  <si>
    <t>SARJETA TRIANGULAR DE CONCRETO - STC 125-27 - ESCAVAÇÃO MECÂNICA - AREIA E BRITA COMERCIAIS</t>
  </si>
  <si>
    <t>SARJETA TRIANGULAR DE CONCRETO - STC 125-27 - ESCAVAÇÃO MECÂNICA - AREIA EXTRAÍDA E BRITA PRODUZIDA</t>
  </si>
  <si>
    <t>SARJETA TRIANGULAR DE CONCRETO - STC 125-27 MOLDADA NO LOCAL COM EXTRUSORA E CONCRETO USINADO - ESCAVAÇÃO MECÂNICA - AREIA E BRITA COMERCIAIS</t>
  </si>
  <si>
    <t>SARJETA TRIANGULAR DE CONCRETO - STC 125-27 MOLDADA NO LOCAL COM EXTRUSORA E CONCRETO USINADO - ESCAVAÇÃO MECÂNICA - AREIA EXTRAÍDA E BRITA PRODUZIDA</t>
  </si>
  <si>
    <t>SARJETA TRIANGULAR DE CONCRETO - STC 150-30 - ESCAVAÇÃO MECÂNICA - AREIA E BRITA COMERCIAIS</t>
  </si>
  <si>
    <t>SARJETA TRIANGULAR DE CONCRETO - STC 150-30 - ESCAVAÇÃO MECÂNICA - AREIA EXTRAÍDA E BRITA PRODUZIDA</t>
  </si>
  <si>
    <t>SARJETA TRIANGULAR DE CONCRETO - STC 150-30 MOLDADA NO LOCAL COM EXTRUSORA E CONCRETO USINADO - ESCAVAÇÃO MECÂNICA - AREIA E BRITA COMERCIAIS</t>
  </si>
  <si>
    <t>SARJETA TRIANGULAR DE CONCRETO - STC 150-30 MOLDADA NO LOCAL COM EXTRUSORA E CONCRETO USINADO - ESCAVAÇÃO MECÂNICA - AREIA EXTRAÍDA E BRITA PRODUZIDA</t>
  </si>
  <si>
    <t>SARJETA TRIANGULAR DE CONCRETO - STC 150-32 - ESCAVAÇÃO MECÂNICA - AREIA E BRITA COMERCIAIS</t>
  </si>
  <si>
    <t>SARJETA TRIANGULAR DE CONCRETO - STC 150-32 - ESCAVAÇÃO MECÂNICA - AREIA EXTRAÍDA E BRITA PRODUZIDA</t>
  </si>
  <si>
    <t>SARJETA TRIANGULAR DE CONCRETO - STC 150-32 MOLDADA NO LOCAL COM EXTRUSORA E CONCRETO USINADO - ESCAVAÇÃO MECÂNICA - AREIA E BRITA COMERCIAIS</t>
  </si>
  <si>
    <t>SARJETA TRIANGULAR DE CONCRETO - STC 150-32 MOLDADA NO LOCAL COM EXTRUSORA E CONCRETO USINADO - ESCAVAÇÃO MECÂNICA - AREIA EXTRAÍDA E BRITA PRODUZIDA</t>
  </si>
  <si>
    <t>SARJETA TRIANGULAR DE CONCRETO - STC 73-15 - ESCAVAÇÃO MECÂNICA - AREIA E BRITA COMERCIAIS</t>
  </si>
  <si>
    <t>SARJETA TRIANGULAR DE CONCRETO - STC 73-15 - ESCAVAÇÃO MECÂNICA - AREIA EXTRAÍDA E BRITA PRODUZIDA</t>
  </si>
  <si>
    <t>SARJETA TRIANGULAR DE CONCRETO - STC 73-15 MOLDADA NO LOCAL COM EXTRUSORA E CONCRETO USINADO - ESCAVAÇÃO MECÂNICA - AREIA E BRITA COMERCIAIS</t>
  </si>
  <si>
    <t>SARJETA TRIANGULAR DE CONCRETO - STC 73-15 MOLDADA NO LOCAL COM EXTRUSORA E CONCRETO USINADO - ESCAVAÇÃO MECÂNICA - AREIA EXTRAÍDA E BRITA PRODUZIDA</t>
  </si>
  <si>
    <t>SARJETA TRIANGULAR DE CONCRETO - STC 80-15 - ESCAVAÇÃO MECÂNICA - AREIA E BRITA COMERCIAIS</t>
  </si>
  <si>
    <t>SARJETA TRIANGULAR DE CONCRETO - STC 80-15 - ESCAVAÇÃO MECÂNICA - AREIA EXTRAÍDA E BRITA PRODUZIDA</t>
  </si>
  <si>
    <t>SARJETA TRIANGULAR DE CONCRETO - STC 80-15 MOLDADA NO LOCAL COM EXTRUSORA E CONCRETO USINADO - ESCAVAÇÃO MECÂNICA - AREIA E BRITA COMERCIAIS</t>
  </si>
  <si>
    <t>SARJETA TRIANGULAR DE CONCRETO - STC 80-15 MOLDADA NO LOCAL COM EXTRUSORA E CONCRETO USINADO - ESCAVAÇÃO MECÂNICA - AREIA EXTRAÍDA E BRITA PRODUZIDA</t>
  </si>
  <si>
    <t>SARJETA TRIANGULAR DE CONCRETO - STC 80-17 - ESCAVAÇÃO MECÂNICA - AREIA E BRITA COMERCIAIS</t>
  </si>
  <si>
    <t>SARJETA TRIANGULAR DE CONCRETO - STC 80-17 - ESCAVAÇÃO MECÂNICA - AREIA EXTRAÍDA E BRITA PRODUZIDA</t>
  </si>
  <si>
    <t>SARJETA TRIANGULAR DE CONCRETO - STC 80-17 MOLDADA NO LOCAL COM EXTRUSORA E CONCRETO USINADO - ESCAVAÇÃO MECÂNICA - AREIA E BRITA COMERCIAIS</t>
  </si>
  <si>
    <t>SARJETA TRIANGULAR DE CONCRETO - STC 80-17 MOLDADA NO LOCAL COM EXTRUSORA E CONCRETO USINADO - ESCAVAÇÃO MECÂNICA - AREIA EXTRAÍDA E BRITA PRODUZIDA</t>
  </si>
  <si>
    <t>SARJETA TRIANGULAR DE CONCRETO - STC 88-20 - ESCAVAÇÃO MECÂNICA - AREIA E BRITA COMERCIAIS</t>
  </si>
  <si>
    <t>SARJETA TRIANGULAR DE CONCRETO - STC 88-20 - ESCAVAÇÃO MECÂNICA - AREIA EXTRAÍDA E BRITA PRODUZIDA</t>
  </si>
  <si>
    <t>SARJETA TRIANGULAR DE CONCRETO - STC 88-20 MOLDADA NO LOCAL COM EXTRUSORA E CONCRETO USINADO - ESCAVAÇÃO MECÂNICA - AREIA E BRITA COMERCIAIS</t>
  </si>
  <si>
    <t>SARJETA TRIANGULAR DE CONCRETO - STC 88-20 MOLDADA NO LOCAL COM EXTRUSORA E CONCRETO USINADO - ESCAVAÇÃO MECÂNICA - AREIA EXTRAÍDA E BRITA PRODUZIDA</t>
  </si>
  <si>
    <t>SARJETA TRIANGULAR DE GRAMA - STG 100-20 - ESCAVAÇÃO MECÂNICA</t>
  </si>
  <si>
    <t>SARJETA TRIANGULAR DE GRAMA - STG 125-25 - ESCAVAÇÃO MECÂNICA</t>
  </si>
  <si>
    <t>SARJETA TRIANGULAR DE GRAMA - STG 80-15 - ESCAVAÇÃO MECÂNICA</t>
  </si>
  <si>
    <t>SARJETA TRIANGULAR SEM REVESTIMENTO - STT 100-20 - ESCAVAÇÃO MECÂNICA</t>
  </si>
  <si>
    <t>SARJETA TRIANGULAR SEM REVESTIMENTO - STT 125-25 - ESCAVAÇÃO MECÂNICA</t>
  </si>
  <si>
    <t>SARJETA TRIANGULAR SEM REVESTIMENTO - STT 80-15 - ESCAVAÇÃO MECÂNICA</t>
  </si>
  <si>
    <t>SELO ASFÁLTICO DE MICROVALA PARA DRENO DE PAVIMENTO COM GEOCOMPOSTO</t>
  </si>
  <si>
    <t>TRANSPOSIÇÃO DE SEGMENTOS DE SARJETA - TSS 01 - AREIA E BRITA COMERCIAIS</t>
  </si>
  <si>
    <t>TRANSPOSIÇÃO DE SEGMENTOS DE SARJETA - TSS 01 - AREIA EXTRAÍDA E BRITA PRODUZIDA</t>
  </si>
  <si>
    <t>TRANSPOSIÇÃO DE SEGMENTOS DE SARJETA - TSS 02 - AREIA E BRITA COMERCIAIS</t>
  </si>
  <si>
    <t>TRANSPOSIÇÃO DE SEGMENTOS DE SARJETA - TSS 02 - AREIA EXTRAÍDA E BRITA PRODUZIDA</t>
  </si>
  <si>
    <t>TRANSPOSIÇÃO DE SEGMENTOS DE SARJETA - TSS 03 - AREIA E BRITA COMERCIAIS</t>
  </si>
  <si>
    <t>TRANSPOSIÇÃO DE SEGMENTOS DE SARJETA - TSS 03 - AREIA EXTRAÍDA E BRITA PRODUZIDA</t>
  </si>
  <si>
    <t>TRANSPOSIÇÃO DE SEGMENTOS DE SARJETA - TSS 04 - AREIA E BRITA COMERCIAIS</t>
  </si>
  <si>
    <t>TRANSPOSIÇÃO DE SEGMENTOS DE SARJETA - TSS 04 - AREIA EXTRAÍDA E BRITA PRODUZIDA</t>
  </si>
  <si>
    <t>TRANSPOSIÇÃO DE SEGMENTOS DE SARJETA - TSS 05 - AREIA E BRITA COMERCIAIS</t>
  </si>
  <si>
    <t>TRANSPOSIÇÃO DE SEGMENTOS DE SARJETA - TSS 05 - AREIA EXTRAÍDA E BRITA PRODUZIDA</t>
  </si>
  <si>
    <t>TRANSPOSIÇÃO DE SEGMENTOS DE SARJETA - TSS 06 - AREIA E BRITA COMERCIAIS</t>
  </si>
  <si>
    <t>TRANSPOSIÇÃO DE SEGMENTOS DE SARJETA - TSS 06 - AREIA EXTRAÍDA E BRITA PRODUZIDA</t>
  </si>
  <si>
    <t>TUBO DE CONCRETO PA1 COMERCIAL PARA DRENAGEM - D = 0,50 M - FORNECIMENTO E INSTALAÇÃO</t>
  </si>
  <si>
    <t>TUBO DE CONCRETO PA1 COMERCIAL PARA DRENAGEM - D = 0,60 M - FORNECIMENTO E INSTALAÇÃO</t>
  </si>
  <si>
    <t>TUBO DE CONCRETO PA1 COMERCIAL PARA DRENAGEM - D = 0,80 M - FORNECIMENTO E INSTALAÇÃO</t>
  </si>
  <si>
    <t>TUBO DE CONCRETO PA1 COMERCIAL PARA DRENAGEM - D = 1,00 M - FORNECIMENTO E INSTALAÇÃO</t>
  </si>
  <si>
    <t>TUBO DE CONCRETO PA1 COMERCIAL PARA DRENAGEM - D = 1,20 M - FORNECIMENTO E INSTALAÇÃO</t>
  </si>
  <si>
    <t>TUBO DE CONCRETO PA1 COMERCIAL PARA DRENAGEM - D = 1,50 M - FORNECIMENTO E INSTALAÇÃO</t>
  </si>
  <si>
    <t>TUBO DE CONCRETO PA1 PRODUZIDO NA OBRA PARA DRENAGEM - D = 0,60 M - AREIA E BRITA COMERCIAIS - FORNECIMENTO E INSTALAÇÃO</t>
  </si>
  <si>
    <t>TUBO DE CONCRETO PA1 PRODUZIDO NA OBRA PARA DRENAGEM - D = 0,60 M - AREIA EXTRAÍDA E BRITA PRODUZIDA - FORNECIMENTO E INSTALAÇÃO</t>
  </si>
  <si>
    <t>TUBO DE CONCRETO PA1 PRODUZIDO NA OBRA PARA DRENAGEM - D = 0,80 M - AREIA E BRITA COMERCIAIS - FORNECIMENTO E INSTALAÇÃO</t>
  </si>
  <si>
    <t>TUBO DE CONCRETO PA1 PRODUZIDO NA OBRA PARA DRENAGEM - D = 0,80 M - AREIA EXTRAÍDA E BRITA PRODUZIDA - FORNECIMENTO E INSTALAÇÃO</t>
  </si>
  <si>
    <t>TUBO DE CONCRETO PA1 PRODUZIDO NA OBRA PARA DRENAGEM - D = 1,00 M - AREIA E BRITA COMERCIAIS - FORNECIMENTO E INSTALAÇÃO</t>
  </si>
  <si>
    <t>TUBO DE CONCRETO PA1 PRODUZIDO NA OBRA PARA DRENAGEM - D = 1,00 M - AREIA EXTRAÍDA E BRITA PRODUZIDA - FORNECIMENTO E INSTALAÇÃO</t>
  </si>
  <si>
    <t>TUBO DE CONCRETO PA1 PRODUZIDO NA OBRA PARA DRENAGEM - D = 1,20 M - AREIA E BRITA COMERCIAIS - FORNECIMENTO E INSTALAÇÃO</t>
  </si>
  <si>
    <t>TUBO DE CONCRETO PA1 PRODUZIDO NA OBRA PARA DRENAGEM - D = 1,20 M - AREIA EXTRAÍDA E BRITA PRODUZIDA - FORNECIMENTO E INSTALAÇÃO</t>
  </si>
  <si>
    <t>TUBO DE CONCRETO PA1 PRODUZIDO NA OBRA PARA DRENAGEM - D = 1,50 M - AREIA E BRITA COMERCIAIS - FORNECIMENTO E INSTALAÇÃO</t>
  </si>
  <si>
    <t>TUBO DE CONCRETO PA1 PRODUZIDO NA OBRA PARA DRENAGEM - D = 1,50 M - AREIA EXTRAÍDA E BRITA PRODUZIDA - FORNECIMENTO E INSTALAÇÃO</t>
  </si>
  <si>
    <t>TUBO DE CONCRETO PA2 COMERCIAL PARA DRENAGEM - D = 0,50 M - FORNECIMENTO E INSTALAÇÃO</t>
  </si>
  <si>
    <t>TUBO DE CONCRETO PA2 COMERCIAL PARA DRENAGEM - D = 0,60 M - FORNECIMENTO E INSTALAÇÃO</t>
  </si>
  <si>
    <t>TUBO DE CONCRETO PA2 COMERCIAL PARA DRENAGEM - D = 0,80 M - FORNECIMENTO E INSTALAÇÃO</t>
  </si>
  <si>
    <t>TUBO DE CONCRETO PA2 COMERCIAL PARA DRENAGEM - D = 1,00 M - FORNECIMENTO E INSTALAÇÃO</t>
  </si>
  <si>
    <t>TUBO DE CONCRETO PA2 COMERCIAL PARA DRENAGEM - D = 1,20 M - FORNECIMENTO E INSTALAÇÃO</t>
  </si>
  <si>
    <t>TUBO DE CONCRETO PA2 COMERCIAL PARA DRENAGEM - D = 1,50 M - FORNECIMENTO E INSTALAÇÃO</t>
  </si>
  <si>
    <t>TUBO DE CONCRETO PA2 PRODUZIDO NA OBRA PARA DRENAGEM - D = 0,60 M - AREIA E BRITA COMERCIAIS - FORNECIMENTO E INSTALAÇÃO</t>
  </si>
  <si>
    <t>TUBO DE CONCRETO PA2 PRODUZIDO NA OBRA PARA DRENAGEM - D = 0,60 M - AREIA EXTRAÍDA E BRITA PRODUZIDA - FORNECIMENTO E INSTALAÇÃO</t>
  </si>
  <si>
    <t>TUBO DE CONCRETO PA2 PRODUZIDO NA OBRA PARA DRENAGEM - D = 0,80 M - AREIA E BRITA COMERCIAIS - FORNECIMENTO E INSTALAÇÃO</t>
  </si>
  <si>
    <t>TUBO DE CONCRETO PA2 PRODUZIDO NA OBRA PARA DRENAGEM - D = 0,80 M - AREIA EXTRAÍDA E BRITA PRODUZIDA - FORNECIMENTO E INSTALAÇÃO</t>
  </si>
  <si>
    <t>TUBO DE CONCRETO PA2 PRODUZIDO NA OBRA PARA DRENAGEM - D = 1,00 M - AREIA E BRITA COMERCIAIS - FORNECIMENTO E INSTALAÇÃO</t>
  </si>
  <si>
    <t>TUBO DE CONCRETO PA2 PRODUZIDO NA OBRA PARA DRENAGEM - D = 1,00 M - AREIA EXTRAÍDA E BRITA PRODUZIDA - FORNECIMENTO E INSTALAÇÃO</t>
  </si>
  <si>
    <t>TUBO DE CONCRETO PA2 PRODUZIDO NA OBRA PARA DRENAGEM - D = 1,20 M - AREIA E BRITA COMERCIAIS - FORNECIMENTO E INSTALAÇÃO</t>
  </si>
  <si>
    <t>TUBO DE CONCRETO PA2 PRODUZIDO NA OBRA PARA DRENAGEM - D = 1,20 M - AREIA EXTRAÍDA E BRITA PRODUZIDA - FORNECIMENTO E INSTALAÇÃO</t>
  </si>
  <si>
    <t>TUBO DE CONCRETO PA2 PRODUZIDO NA OBRA PARA DRENAGEM - D = 1,50 M - AREIA E BRITA COMERCIAIS - FORNECIMENTO E INSTALAÇÃO</t>
  </si>
  <si>
    <t>TUBO DE CONCRETO PA2 PRODUZIDO NA OBRA PARA DRENAGEM - D = 1,50 M - AREIA EXTRAÍDA E BRITA PRODUZIDA - FORNECIMENTO E INSTALAÇÃO</t>
  </si>
  <si>
    <t>TUBO DE CONCRETO PA3 COMERCIAL PARA DRENAGEM - D = 0,50 M - FORNECIMENTO E INSTALAÇÃO</t>
  </si>
  <si>
    <t>TUBO DE CONCRETO PA3 COMERCIAL PARA DRENAGEM - D = 0,60 M - FORNECIMENTO E INSTALAÇÃO</t>
  </si>
  <si>
    <t>TUBO DE CONCRETO PA3 COMERCIAL PARA DRENAGEM - D = 0,80 M - FORNECIMENTO E INSTALAÇÃO</t>
  </si>
  <si>
    <t>TUBO DE CONCRETO PA3 COMERCIAL PARA DRENAGEM - D = 1,00 M - FORNECIMENTO E INSTALAÇÃO</t>
  </si>
  <si>
    <t>TUBO DE CONCRETO PA3 COMERCIAL PARA DRENAGEM - D = 1,20 M - FORNECIMENTO E INSTALAÇÃO</t>
  </si>
  <si>
    <t>TUBO DE CONCRETO PA3 COMERCIAL PARA DRENAGEM - D = 1,50 M - FORNECIMENTO E INSTALAÇÃO</t>
  </si>
  <si>
    <t>TUBO DE CONCRETO PA3 PRODUZIDO NA OBRA PARA DRENAGEM - D = 0,60 M - AREIA E BRITA COMERCIAIS - FORNECIMENTO E INSTALAÇÃO</t>
  </si>
  <si>
    <t>TUBO DE CONCRETO PA3 PRODUZIDO NA OBRA PARA DRENAGEM - D = 0,60 M - AREIA EXTRAÍDA E BRITA PRODUZIDA - FORNECIMENTO E INSTALAÇÃO</t>
  </si>
  <si>
    <t>TUBO DE CONCRETO PA3 PRODUZIDO NA OBRA PARA DRENAGEM - D = 0,80 M - AREIA E BRITA COMERCIAIS - FORNECIMENTO E INSTALAÇÃO</t>
  </si>
  <si>
    <t>TUBO DE CONCRETO PA3 PRODUZIDO NA OBRA PARA DRENAGEM - D = 0,80 M - AREIA EXTRAÍDA E BRITA PRODUZIDA - FORNECIMENTO E INSTALAÇÃO</t>
  </si>
  <si>
    <t>TUBO DE CONCRETO PA3 PRODUZIDO NA OBRA PARA DRENAGEM - D = 1,00 M - AREIA E BRITA COMERCIAIS - FORNECIMENTO E INSTALAÇÃO</t>
  </si>
  <si>
    <t>TUBO DE CONCRETO PA3 PRODUZIDO NA OBRA PARA DRENAGEM - D = 1,00 M - AREIA EXTRAÍDA E BRITA PRODUZIDA - FORNECIMENTO E INSTALAÇÃO</t>
  </si>
  <si>
    <t>TUBO DE CONCRETO PA3 PRODUZIDO NA OBRA PARA DRENAGEM - D = 1,20 M - AREIA E BRITA COMERCIAIS - FORNECIMENTO E INSTALAÇÃO</t>
  </si>
  <si>
    <t>TUBO DE CONCRETO PA3 PRODUZIDO NA OBRA PARA DRENAGEM - D = 1,20 M - AREIA EXTRAÍDA E BRITA PRODUZIDA - FORNECIMENTO E INSTALAÇÃO</t>
  </si>
  <si>
    <t>TUBO DE CONCRETO PA3 PRODUZIDO NA OBRA PARA DRENAGEM - D = 1,50 M - AREIA E BRITA COMERCIAIS - FORNECIMENTO E INSTALAÇÃO</t>
  </si>
  <si>
    <t>TUBO DE CONCRETO PA3 PRODUZIDO NA OBRA PARA DRENAGEM - D = 1,50 M - AREIA EXTRAÍDA E BRITA PRODUZIDA - FORNECIMENTO E INSTALAÇÃO</t>
  </si>
  <si>
    <t>TUBO DE CONCRETO PA4 COMERCIAL PARA DRENAGEM - D = 0,50 M - FORNECIMENTO E INSTALAÇÃO</t>
  </si>
  <si>
    <t>TUBO DE CONCRETO PA4 COMERCIAL PARA DRENAGEM - D = 0,60 M - FORNECIMENTO E INSTALAÇÃO</t>
  </si>
  <si>
    <t>TUBO DE CONCRETO PA4 COMERCIAL PARA DRENAGEM - D = 0,80 M - FORNECIMENTO E INSTALAÇÃO</t>
  </si>
  <si>
    <t>TUBO DE CONCRETO PA4 COMERCIAL PARA DRENAGEM - D = 1,00 M - FORNECIMENTO E INSTALAÇÃO</t>
  </si>
  <si>
    <t>TUBO DE CONCRETO PA4 COMERCIAL PARA DRENAGEM - D = 1,20 M - FORNECIMENTO E INSTALAÇÃO</t>
  </si>
  <si>
    <t>TUBO DE CONCRETO PA4 COMERCIAL PARA DRENAGEM - D = 1,50 M - FORNECIMENTO E INSTALAÇÃO</t>
  </si>
  <si>
    <t>TUBO DE CONCRETO PA4 PRODUZIDO NA OBRA PARA DRENAGEM - D = 0,60 M - AREIA E BRITA COMERCIAIS - FORNECIMENTO E INSTALAÇÃO</t>
  </si>
  <si>
    <t>TUBO DE CONCRETO PA4 PRODUZIDO NA OBRA PARA DRENAGEM - D = 0,60 M - AREIA EXTRAÍDA E BRITA PRODUZIDA - FORNECIMENTO E INSTALAÇÃO</t>
  </si>
  <si>
    <t>TUBO DE CONCRETO PA4 PRODUZIDO NA OBRA PARA DRENAGEM - D = 0,80 M - AREIA E BRITA COMERCIAIS - FORNECIMENTO E INSTALAÇÃO</t>
  </si>
  <si>
    <t>TUBO DE CONCRETO PA4 PRODUZIDO NA OBRA PARA DRENAGEM - D = 0,80 M - AREIA EXTRAÍDA E BRITA PRODUZIDA - FORNECIMENTO E INSTALAÇÃO</t>
  </si>
  <si>
    <t>TUBO DE CONCRETO PA4 PRODUZIDO NA OBRA PARA DRENAGEM - D = 1,00 M - AREIA E BRITA COMERCIAIS - FORNECIMENTO E INSTALAÇÃO</t>
  </si>
  <si>
    <t>TUBO DE CONCRETO PA4 PRODUZIDO NA OBRA PARA DRENAGEM - D = 1,00 M - AREIA EXTRAÍDA E BRITA PRODUZIDA - FORNECIMENTO E INSTALAÇÃO</t>
  </si>
  <si>
    <t>TUBO DE CONCRETO PA4 PRODUZIDO NA OBRA PARA DRENAGEM - D = 1,20 M - AREIA E BRITA COMERCIAIS - FORNECIMENTO E INSTALAÇÃO</t>
  </si>
  <si>
    <t>TUBO DE CONCRETO PA4 PRODUZIDO NA OBRA PARA DRENAGEM - D = 1,20 M - AREIA EXTRAÍDA E BRITA PRODUZIDA - FORNECIMENTO E INSTALAÇÃO</t>
  </si>
  <si>
    <t>TUBO DE CONCRETO PA4 PRODUZIDO NA OBRA PARA DRENAGEM - D = 1,50 M - AREIA E BRITA COMERCIAIS - FORNECIMENTO E INSTALAÇÃO</t>
  </si>
  <si>
    <t>TUBO DE CONCRETO PA4 PRODUZIDO NA OBRA PARA DRENAGEM - D = 1,50 M - AREIA EXTRAÍDA E BRITA PRODUZIDA - FORNECIMENTO E INSTALAÇÃO</t>
  </si>
  <si>
    <t>TUBO DE CONCRETO PERFURADO PRODUZIDO NA OBRA PARA DRENAGEM - D = 0,40 M - FORNECIMENTO E INSTALAÇÃO</t>
  </si>
  <si>
    <t>TUBO DE PVC PARA DRENO TIPO BARBACÃ - D = 50 MM - FORNECIMENTO E INSTALAÇÃO</t>
  </si>
  <si>
    <t>TUBO DE PVC PARA DRENO TIPO BARBACÃ - D = 75 MM - FORNECIMENTO E INSTALAÇÃO</t>
  </si>
  <si>
    <t>TUBO PEAD PARA DRENAGEM - D = 1.000 MM - FORNECIMENTO E INSTALAÇÃO</t>
  </si>
  <si>
    <t>TUBO PEAD PARA DRENAGEM - D = 1.050 MM - FORNECIMENTO E INSTALAÇÃO</t>
  </si>
  <si>
    <t>TUBO PEAD PARA DRENAGEM - D = 1.200 MM - FORNECIMENTO E INSTALAÇÃO</t>
  </si>
  <si>
    <t>TUBO PEAD PARA DRENAGEM - D = 1.500 MM - FORNECIMENTO E INSTALAÇÃO</t>
  </si>
  <si>
    <t>TUBO PEAD PARA DRENAGEM - D = 1.800 MM - FORNECIMENTO E INSTALAÇÃO</t>
  </si>
  <si>
    <t>TUBO PEAD PARA DRENAGEM - D = 2.000 MM - FORNECIMENTO E INSTALAÇÃO</t>
  </si>
  <si>
    <t>TUBO PEAD PARA DRENAGEM - D = 2.500 MM - FORNECIMENTO E INSTALAÇÃO</t>
  </si>
  <si>
    <t>TUBO PEAD PARA DRENAGEM - D = 3.000 MM - FORNECIMENTO E INSTALAÇÃO</t>
  </si>
  <si>
    <t>TUBO PEAD PARA DRENAGEM - D = 400 MM - FORNECIMENTO E INSTALAÇÃO</t>
  </si>
  <si>
    <t>TUBO PEAD PARA DRENAGEM - D = 450 MM - FORNECIMENTO E INSTALAÇÃO</t>
  </si>
  <si>
    <t>TUBO PEAD PARA DRENAGEM - D = 500 MM - FORNECIMENTO E INSTALAÇÃO</t>
  </si>
  <si>
    <t>TUBO PEAD PARA DRENAGEM - D = 600 MM - FORNECIMENTO E INSTALAÇÃO</t>
  </si>
  <si>
    <t>TUBO PEAD PARA DRENAGEM - D = 750 MM - FORNECIMENTO E INSTALAÇÃO</t>
  </si>
  <si>
    <t>TUBO PEAD PARA DRENAGEM - D = 800 MM - FORNECIMENTO E INSTALAÇÃO</t>
  </si>
  <si>
    <t>TUBO PEAD PARA DRENAGEM - D = 900 MM - FORNECIMENTO E INSTALAÇÃO</t>
  </si>
  <si>
    <t>VALETA DE PROTEÇÃO DE ATERRO SEM REVESTIMENTO - VPAT 120-30 - ESCAVAÇÃO MECÂNICA</t>
  </si>
  <si>
    <t>VALETA DE PROTEÇÃO DE ATERRO SEM REVESTIMENTO - VPAT 160-30 - ESCAVAÇÃO MECÂNICA</t>
  </si>
  <si>
    <t>VALETA DE PROTEÇÃO DE ATERROS COM REVESTIMENTO DE CONCRETO - VPAC 120-30 - ESCAVAÇÃO MECÂNICA - AREIA E BRITA COMERCIAIS</t>
  </si>
  <si>
    <t>VALETA DE PROTEÇÃO DE ATERROS COM REVESTIMENTO DE CONCRETO - VPAC 120-30 - ESCAVAÇÃO MECÂNICA - AREIA EXTRAÍDA E BRITA PRODUZIDA</t>
  </si>
  <si>
    <t>VALETA DE PROTEÇÃO DE ATERROS COM REVESTIMENTO DE CONCRETO - VPAC 160-30 - ESCAVAÇÃO MECÂNICA - AREIA E BRITA COMERCIAIS</t>
  </si>
  <si>
    <t>VALETA DE PROTEÇÃO DE ATERROS COM REVESTIMENTO DE CONCRETO - VPAC 160-30 - ESCAVAÇÃO MECÂNICA - AREIA EXTRAÍDA E BRITA PRODUZIDA</t>
  </si>
  <si>
    <t>VALETA DE PROTEÇÃO DE ATERROS COM REVESTIMENTO VEGETAL - VPAG 120-30 - ESCAVAÇÃO MECÂNICA</t>
  </si>
  <si>
    <t>VALETA DE PROTEÇÃO DE ATERROS COM REVESTIMENTO VEGETAL - VPAG 160-30 - ESCAVAÇÃO MECÂNICA</t>
  </si>
  <si>
    <t>VALETA DE PROTEÇÃO DE CORTE SEM REVESTIMENTO - VPCT 120-30 - ESCAVAÇÃO MECÂNICA</t>
  </si>
  <si>
    <t>VALETA DE PROTEÇÃO DE CORTE SEM REVESTIMENTO - VPCT 160-30 - ESCAVAÇÃO MECÂNICA</t>
  </si>
  <si>
    <t>VALETA DE PROTEÇÃO DE CORTES COM REVESTIMENTO DE CONCRETO - VPCC 120-30 - ESCAVAÇÃO MECÂNICA - AREIA E BRITA COMERCIAIS</t>
  </si>
  <si>
    <t>VALETA DE PROTEÇÃO DE CORTES COM REVESTIMENTO DE CONCRETO - VPCC 120-30 - ESCAVAÇÃO MECÂNICA - AREIA EXTRAÍDA E BRITA PRODUZIDA</t>
  </si>
  <si>
    <t>VALETA DE PROTEÇÃO DE CORTES COM REVESTIMENTO DE CONCRETO - VPCC 160-30 - ESCAVAÇÃO MECÂNICA - AREIA E BRITA COMERCIAIS</t>
  </si>
  <si>
    <t>VALETA DE PROTEÇÃO DE CORTES COM REVESTIMENTO DE CONCRETO - VPCC 160-30 - ESCAVAÇÃO MECÂNICA - AREIA EXTRAÍDA E BRITA PRODUZIDA</t>
  </si>
  <si>
    <t>VALETA DE PROTEÇÃO DE CORTES COM REVESTIMENTO VEGETAL - VPCG 120-30 - ESCAVAÇÃO MECÂNICA</t>
  </si>
  <si>
    <t>VALETA DE PROTEÇÃO DE CORTES COM REVESTIMENTO VEGETAL - VPCG 160-30 - ESCAVAÇÃO MECÂNICA</t>
  </si>
  <si>
    <t>ESCORAMENTO COM ESTACAS DE PERFIS METÁLICOS W 250 X 38,5 KG/M, ESPAÇADAS EM 1,5 M, INTERCALADAS COM PRANCHA DE MADEIRA COM ESPESSURA DE 5 CM E FICHA DE 0 A 0,2 H - SEM REAPROVEITAMENTO - FORNECIMENTO E INSTALAÇÃO</t>
  </si>
  <si>
    <t>ESCORAMENTO COM ESTACAS DE PERFIS METÁLICOS W 250 X 38,5 KG/M, ESPAÇADAS EM 1,5 M, INTERCALADAS COM PRANCHA DE MADEIRA COM ESPESSURA DE 5 CM E FICHA DE 0,20 A 0,4 H - SEM REAPROVEITAMENTO - FORNECIMENTO E INSTALAÇÃO</t>
  </si>
  <si>
    <t>ESCORAMENTO COM ESTACAS DE PERFIS METÁLICOS W 250 X 38,5 KG/M, ESPAÇADAS EM 1,5 M, INTERCALADAS COM PRANCHA DE MADEIRA COM ESPESSURA DE 5 CM E FICHA DE 0,40 A 0,6 H - SEM REAPROVEITAMENTO - FORNECIMENTO E INSTALAÇÃO</t>
  </si>
  <si>
    <t>ESCORAMENTO COM PERFIS METÁLICOS W 150 X 18,0 KG/M A CADA METRO E CHAPAS DE AÇO - ESTRONCAS A CADA 2 M NÃO INCLUÍDAS - PROFUNDIDADE DE ATÉ 10 M - AÇO COM UTILIZAÇÃO DE 20 VEZES - FORNECIMENTO, INSTALAÇÃO E RETIRADA</t>
  </si>
  <si>
    <t>ESCORAMENTO COM PONTALETES D = 10 CM - UTILIZAÇÃO DE 1 VEZ - CONFECÇÃO, INSTALAÇÃO E RETIRADA</t>
  </si>
  <si>
    <t>ESCORAMENTO COM PONTALETES D = 10 CM - UTILIZAÇÃO DE 2 VEZES - CONFECÇÃO, INSTALAÇÃO E RETIRADA</t>
  </si>
  <si>
    <t>ESCORAMENTO COM PONTALETES D = 10 CM - UTILIZAÇÃO DE 3 VEZES - CONFECÇÃO, INSTALAÇÃO E RETIRADA</t>
  </si>
  <si>
    <t>ESCORAMENTO COM PONTALETES D = 10 CM - UTILIZAÇÃO DE 5 VEZES - CONFECÇÃO, INSTALAÇÃO E RETIRADA</t>
  </si>
  <si>
    <t>ESCORAMENTO COM PONTALETES D = 15 CM - UTILIZAÇÃO DE 1 VEZ - CONFECÇÃO E INSTALAÇÃO</t>
  </si>
  <si>
    <t>ESCORAMENTO COM PONTALETES D = 15 CM - UTILIZAÇÃO DE 2 VEZES - CONFECÇÃO, INSTALAÇÃO E RETIRADA</t>
  </si>
  <si>
    <t>ESCORAMENTO COM PONTALETES D = 15 CM - UTILIZAÇÃO DE 3 VEZES - CONFECÇÃO, INSTALAÇÃO E RETIRADA</t>
  </si>
  <si>
    <t>ESCORAMENTO COM PONTALETES D = 15 CM - UTILIZAÇÃO DE 5 VEZES - CONFECÇÃO, INSTALAÇÃO E RETIRADA</t>
  </si>
  <si>
    <t>ESCORAMENTO CONTÍNUO DE VALAS COM TÁBUAS DE 2,5 X 30 CM E LONGARINAS DE 6 X 16 CM - ESTRONCAS A CADA METRO NÃO INCLUÍDAS - PROFUNDIDADE DE ATÉ 4 M - MADEIRA COM UTILIZAÇÃO DE 3 VEZES - CONFECÇÃO, INSTALAÇÃO E RETIRADA</t>
  </si>
  <si>
    <t>ESCORAMENTO CONTÍNUO DE VALAS COM TÁBUAS DE 2,5 X 30 CM E LONGARINAS DE 6 X 16 CM - ESTRONCAS A CADA METRO NÃO INCLUÍDAS - PROFUNDIDADE DE ATÉ 4 M - MADEIRA SEM REAPROVEITAMENTO - CONFECÇÃO E INSTALAÇÃO</t>
  </si>
  <si>
    <t>ESCORAMENTO METÁLICO COM QUADRO TUBULAR CONTRAVENTADO - CAPACIDADE DE CARGA ATÉ 3,8 T/M² - QUADRO DE 1,0 X 1,0 X 1,25 M - UTILIZAÇÃO DE 50 VEZES - FORNECIMENTO, INSTALAÇÃO E RETIRADA</t>
  </si>
  <si>
    <t>ESCORAMENTO METÁLICO TUBULAR GALVANIZADO PARA FORMAS COM CAPACIDADE DE 2.100 A 750 KG POR UNIDADE - REGULÁVEL DE 3,0 A 4,5 M - UTILIZAÇÃO DE 20 VEZES - FORNECIMENTO, INSTALAÇÃO E RETIRADA</t>
  </si>
  <si>
    <t>ESCORAMENTO METÁLICO TUBULAR GALVANIZADO PARA FORMAS COM CAPACIDADE DE 3.200 A 1.600 KG POR UNIDADE - REGULÁVEL DE 1,8 A 3,0 M - UTILIZAÇÃO DE 20 VEZES - FORNECIMENTO, INSTALAÇÃO E RETIRADA</t>
  </si>
  <si>
    <t>ESCORAMENTO PARA CORPO DE BUEIROS CELULARES - UTILIZAÇÃO DE 3 VEZES - CONFECÇÃO, INSTALAÇÃO E RETIRADA</t>
  </si>
  <si>
    <t>ESTRONCAS EM PERFIL METÁLICO W 150 X 18,0 KG/M - UTILIZAÇÃO DE 20 VEZES</t>
  </si>
  <si>
    <t>ESTRONCAS PARA VALAS COM D = 15 CM - MADEIRA COM UTILIZAÇÃO DE 3 VEZES</t>
  </si>
  <si>
    <t>ESTRONCAS PARA VALAS COM D = 15 CM - MADEIRA SEM REAPROVEITAMENTO</t>
  </si>
  <si>
    <t>ESTRONCAS PARA VALAS COM D = 20 CM - MADEIRA COM UTILIZAÇÃO DE 3 VEZES</t>
  </si>
  <si>
    <t>ESTRONCAS PARA VALAS COM D = 20 CM - MADEIRA SEM REAPROVEITAMENTO</t>
  </si>
  <si>
    <t>APOIO NÁUTICO PARA A COLOCAÇÃO DA ARMAÇÃO EM CAMISA METÁLICA</t>
  </si>
  <si>
    <t>APOIO NÁUTICO PARA A ESCAVAÇÃO COM PERFURATRIZ TIPO WIRTH EM ROCHA COM MÉDIA DUREZA E MÉDIA ABRASÃO - RESISTÊNCIA À COMPRESSÃO MENOR QUE 80 MPA - D = 600 A 1.800 MM</t>
  </si>
  <si>
    <t>APOIO NÁUTICO PARA A ESCAVAÇÃO COM PERFURATRIZ TIPO WIRTH EM ROCHA DE ALTA DUREZA E ALTA ABRASÃO - RESISTÊNCIA À COMPRESSÃO ACIMA DE 80 MPA - D = 600 A 1.800 MM</t>
  </si>
  <si>
    <t>APOIO NÁUTICO PARA A ESCAVAÇÃO COM PERFURATRIZ TIPO WIRTH EM SOLO D = 600 A 1.800 MM</t>
  </si>
  <si>
    <t>APOIO NÁUTICO PARA A EXECUÇÃO DA CONCRETAGEM DE CAMISAS METÁLICAS</t>
  </si>
  <si>
    <t>APOIO NÁUTICO PARA A EXECUÇÃO DA CRAVAÇÃO DE CAMISA METÁLICA D = 600 A 1.800 MM</t>
  </si>
  <si>
    <t>ARMAÇÃO DE ESTACA ESCAVADA OU ESTACA BARRETE EM AÇO CA-50 COM APOIO DE GUINDASTE - FORNECIMENTO, PREPARO E COLOCAÇÃO</t>
  </si>
  <si>
    <t>ARRASAMENTO DE ESTACAS DE CONCRETO COM SEÇÃO DE ATÉ 900 CM²</t>
  </si>
  <si>
    <t>ARRASAMENTO DE ESTACAS DE CONCRETO COM SEÇÃO SUPERIOR À 900 CM²</t>
  </si>
  <si>
    <t>BERÇO PARA PRÉ-MOLDAGEM DE ESTACAS PROTENDIDAS COM CAPACIDADE DE 19 M³, INCLUSIVE FORMAS METÁLICAS - UTILIZAÇÃO DE 100 VEZES</t>
  </si>
  <si>
    <t>CAMISA METÁLICA COM ESPESSURA DE 12,5 MM D = 1.400 MM - CRAVADA COM MARTELO VIBRATÓRIO - SEM ESCAVAÇÃO - CRAVAÇÃO</t>
  </si>
  <si>
    <t>CAMISA METÁLICA COM ESPESSURA DE 12,5 MM D = 1.400 MM - PARA PASSAGEM DE LÂMINA D'ÁGUA - POSICIONAMENTO</t>
  </si>
  <si>
    <t>CAMISA METÁLICA COM ESPESSURA DE 12,5 MM D = 1.500 MM - CRAVADA COM MARTELO VIBRATÓRIO - SEM ESCAVAÇÃO - CRAVAÇÃO</t>
  </si>
  <si>
    <t>CAMISA METÁLICA COM ESPESSURA DE 12,5 MM D = 1.500 MM - PARA PASSAGEM DE LÂMINA D'ÁGUA - POSICIONAMENTO</t>
  </si>
  <si>
    <t>CAMISA METÁLICA COM ESPESSURA DE 12,5 MM D = 1.600 MM - CRAVADA COM MARTELO VIBRATÓRIO - SEM ESCAVAÇÃO - CRAVAÇÃO</t>
  </si>
  <si>
    <t>CAMISA METÁLICA COM ESPESSURA DE 12,5 MM D = 1.600 MM - PARA PASSAGEM DE LÂMINA D'ÁGUA - POSICIONAMENTO</t>
  </si>
  <si>
    <t>CAMISA METÁLICA COM ESPESSURA DE 12,5 MM D = 1.700 MM - CRAVADA COM MARTELO VIBRATÓRIO - SEM ESCAVAÇÃO - CRAVAÇÃO</t>
  </si>
  <si>
    <t>CAMISA METÁLICA COM ESPESSURA DE 12,5 MM D = 1.700 MM - PARA PASSAGEM DE LÂMINA D'ÁGUA - POSICIONAMENTO</t>
  </si>
  <si>
    <t>CAMISA METÁLICA COM ESPESSURA DE 12,5 MM D = 1.800 MM - CRAVADA COM MARTELO VIBRATÓRIO - SEM ESCAVAÇÃO - CRAVAÇÃO</t>
  </si>
  <si>
    <t>CAMISA METÁLICA COM ESPESSURA DE 12,5 MM D = 1.800 MM - PARA PASSAGEM DE LÂMINA D'ÁGUA - POSICIONAMENTO</t>
  </si>
  <si>
    <t>CAMISA METÁLICA COM ESPESSURA DE 16 MM D = 1.500 MM - CRAVADA COM MARTELO VIBRATÓRIO - SEM ESCAVAÇÃO - CRAVAÇÃO</t>
  </si>
  <si>
    <t>CAMISA METÁLICA COM ESPESSURA DE 16 MM D = 1.500 MM - PARA PASSAGEM DE LÂMINA D'ÁGUA - POSICIONAMENTO</t>
  </si>
  <si>
    <t>CAMISA METÁLICA COM ESPESSURA DE 16 MM D = 1.600 MM - CRAVADA COM MARTELO VIBRATÓRIO - SEM ESCAVAÇÃO - CRAVAÇÃO</t>
  </si>
  <si>
    <t>CAMISA METÁLICA COM ESPESSURA DE 16 MM D = 1.600 MM - PARA PASSAGEM DE LÂMINA D'ÁGUA - POSICIONAMENTO</t>
  </si>
  <si>
    <t>CAMISA METÁLICA COM ESPESSURA DE 16 MM D = 1.700 MM - CRAVADA COM MARTELO VIBRATÓRIO - SEM ESCAVAÇÃO - CRAVAÇÃO</t>
  </si>
  <si>
    <t>CAMISA METÁLICA COM ESPESSURA DE 16 MM D = 1.700 MM - PARA PASSAGEM DE LÂMINA D'ÁGUA - POSICIONAMENTO</t>
  </si>
  <si>
    <t>CAMISA METÁLICA COM ESPESSURA DE 16 MM D = 1.800 MM - CRAVADA COM MARTELO VIBRATÓRIO - SEM ESCAVAÇÃO - CRAVAÇÃO</t>
  </si>
  <si>
    <t>CAMISA METÁLICA COM ESPESSURA DE 16 MM D = 1.800 MM - PARA PASSAGEM DE LÂMINA D'ÁGUA - POSICIONAMENTO</t>
  </si>
  <si>
    <t>CAMISA METÁLICA COM ESPESSURA DE 6,3 MM D = 1.000 MM - CRAVADA COM MARTELO VIBRATÓRIO - SEM ESCAVAÇÃO - CRAVAÇÃO</t>
  </si>
  <si>
    <t>CAMISA METÁLICA COM ESPESSURA DE 6,3 MM D = 1.000 MM - PARA PASSAGEM DE LÂMINA D'ÁGUA - POSICIONAMENTO</t>
  </si>
  <si>
    <t>CAMISA METÁLICA COM ESPESSURA DE 6,3 MM D = 400 MM - CRAVADA COM MARTELO VIBRATÓRIO - SEM ESCAVAÇÃO - CRAVAÇÃO</t>
  </si>
  <si>
    <t>CAMISA METÁLICA COM ESPESSURA DE 6,3 MM D = 400 MM - PARA PASSAGEM DE LÂMINA D'ÁGUA - POSICIONAMENTO</t>
  </si>
  <si>
    <t>CAMISA METÁLICA COM ESPESSURA DE 6,3 MM D = 500 MM - CRAVADA COM MARTELO VIBRATÓRIO - SEM ESCAVAÇÃO - CRAVAÇÃO</t>
  </si>
  <si>
    <t>CAMISA METÁLICA COM ESPESSURA DE 6,3 MM D = 500 MM - PARA PASSAGEM DE LÂMINA D'ÁGUA - POSICIONAMENTO</t>
  </si>
  <si>
    <t>CAMISA METÁLICA COM ESPESSURA DE 6,3 MM D = 600 MM - CRAVADA COM MARTELO VIBRATÓRIO - SEM ESCAVAÇÃO - CRAVAÇÃO</t>
  </si>
  <si>
    <t>CAMISA METÁLICA COM ESPESSURA DE 6,3 MM D = 600 MM - PARA PASSAGEM DE LÂMINA D'ÁGUA - POSICIONAMENTO</t>
  </si>
  <si>
    <t>CAMISA METÁLICA COM ESPESSURA DE 6,3 MM D = 700 MM - CRAVADA COM MARTELO VIBRATÓRIO - SEM ESCAVAÇÃO - CRAVAÇÃO</t>
  </si>
  <si>
    <t>CAMISA METÁLICA COM ESPESSURA DE 6,3 MM D = 700 MM - PARA PASSAGEM DE LÂMINA D'ÁGUA - POSICIONAMENTO</t>
  </si>
  <si>
    <t>CAMISA METÁLICA COM ESPESSURA DE 6,3 MM D = 800 MM - CRAVADA COM MARTELO VIBRATÓRIO - SEM ESCAVAÇÃO - CRAVAÇÃO</t>
  </si>
  <si>
    <t>CAMISA METÁLICA COM ESPESSURA DE 6,3 MM D = 800 MM - PARA PASSAGEM DE LÂMINA D'ÁGUA - POSICIONAMENTO</t>
  </si>
  <si>
    <t>CAMISA METÁLICA COM ESPESSURA DE 6,3 MM D = 900 MM - CRAVADA COM MARTELO VIBRATÓRIO - SEM ESCAVAÇÃO - CRAVAÇÃO</t>
  </si>
  <si>
    <t>CAMISA METÁLICA COM ESPESSURA DE 6,3 MM D = 900 MM - PARA PASSAGEM DE LÂMINA D'ÁGUA - POSICIONAMENTO</t>
  </si>
  <si>
    <t>CAMISA METÁLICA COM ESPESSURA DE 8 MM D = 1.000 MM - CRAVADA COM MARTELO VIBRATÓRIO - SEM ESCAVAÇÃO - CRAVAÇÃO</t>
  </si>
  <si>
    <t>CAMISA METÁLICA COM ESPESSURA DE 8 MM D = 1.000 MM - PARA PASSAGEM DE LÂMINA D'ÁGUA - POSICIONAMENTO</t>
  </si>
  <si>
    <t>CAMISA METÁLICA COM ESPESSURA DE 8 MM D = 1.100 MM - CRAVADA COM MARTELO VIBRATÓRIO - SEM ESCAVAÇÃO - CRAVAÇÃO</t>
  </si>
  <si>
    <t>CAMISA METÁLICA COM ESPESSURA DE 8 MM D = 1.100 MM - PARA PASSAGEM DE LÂMINA D'ÁGUA - POSICIONAMENTO</t>
  </si>
  <si>
    <t>CAMISA METÁLICA COM ESPESSURA DE 8 MM D = 1.200 MM - CRAVADA COM MARTELO VIBRATÓRIO - SEM ESCAVAÇÃO - CRAVAÇÃO</t>
  </si>
  <si>
    <t>CAMISA METÁLICA COM ESPESSURA DE 8 MM D = 1.200 MM - PARA PASSAGEM DE LÂMINA D'ÁGUA - POSICIONAMENTO</t>
  </si>
  <si>
    <t>CAMISA METÁLICA COM ESPESSURA DE 8 MM D = 700 MM - CRAVADA COM MARTELO VIBRATÓRIO - SEM ESCAVAÇÃO - CRAVAÇÃO</t>
  </si>
  <si>
    <t>CAMISA METÁLICA COM ESPESSURA DE 8 MM D = 700 MM - PARA PASSAGEM DE LÂMINA D'ÁGUA - POSICIONAMENTO</t>
  </si>
  <si>
    <t>CAMISA METÁLICA COM ESPESSURA DE 8 MM D = 800 MM - CRAVADA COM MARTELO VIBRATÓRIO - SEM ESCAVAÇÃO - CRAVAÇÃO</t>
  </si>
  <si>
    <t>CAMISA METÁLICA COM ESPESSURA DE 8 MM D = 800 MM - PARA PASSAGEM DE LÂMINA D'ÁGUA - POSICIONAMENTO</t>
  </si>
  <si>
    <t>CAMISA METÁLICA COM ESPESSURA DE 8 MM D = 900 MM - CRAVADA COM MARTELO VIBRATÓRIO - SEM ESCAVAÇÃO - CRAVAÇÃO</t>
  </si>
  <si>
    <t>CAMISA METÁLICA COM ESPESSURA DE 8 MM D = 900 MM - PARA PASSAGEM DE LÂMINA D'ÁGUA - POSICIONAMENTO</t>
  </si>
  <si>
    <t>CAMISA METÁLICA COM ESPESSURA DE 9,5 MM D = 1.000 MM - CRAVADA COM MARTELO VIBRATÓRIO - SEM ESCAVAÇÃO - CRAVAÇÃO</t>
  </si>
  <si>
    <t>CAMISA METÁLICA COM ESPESSURA DE 9,5 MM D = 1.000 MM - PARA PASSAGEM DE LÂMINA D'ÁGUA - POSICIONAMENTO</t>
  </si>
  <si>
    <t>CAMISA METÁLICA COM ESPESSURA DE 9,5 MM D = 1.100 MM - CRAVADA COM MARTELO VIBRATÓRIO - SEM ESCAVAÇÃO - CRAVAÇÃO</t>
  </si>
  <si>
    <t>CAMISA METÁLICA COM ESPESSURA DE 9,5 MM D = 1.100 MM - PARA PASSAGEM DE LÂMINA D'ÁGUA - POSICIONAMENTO</t>
  </si>
  <si>
    <t>CAMISA METÁLICA COM ESPESSURA DE 9,5 MM D = 1.200 MM - CRAVADA COM MARTELO VIBRATÓRIO - SEM ESCAVAÇÃO - CRAVAÇÃO</t>
  </si>
  <si>
    <t>CAMISA METÁLICA COM ESPESSURA DE 9,5 MM D = 1.200 MM - PARA PASSAGEM DE LÂMINA D'ÁGUA - POSICIONAMENTO</t>
  </si>
  <si>
    <t>CAMISA METÁLICA COM ESPESSURA DE 9,5 MM D = 1.300 MM - CRAVADA COM MARTELO VIBRATÓRIO - SEM ESCAVAÇÃO - CRAVAÇÃO</t>
  </si>
  <si>
    <t>CAMISA METÁLICA COM ESPESSURA DE 9,5 MM D = 1.300 MM - PARA PASSAGEM DE LÂMINA D'ÁGUA - POSICIONAMENTO</t>
  </si>
  <si>
    <t>CAMISA METÁLICA COM ESPESSURA DE 9,5 MM D = 1.400 MM - CRAVADA COM MARTELO VIBRATÓRIO - SEM ESCAVAÇÃO - CRAVAÇÃO</t>
  </si>
  <si>
    <t>CAMISA METÁLICA COM ESPESSURA DE 9,5 MM D = 1.400 MM - PARA PASSAGEM DE LÂMINA D'ÁGUA - POSICIONAMENTO</t>
  </si>
  <si>
    <t>CAMISA METÁLICA COM ESPESSURA DE 9,5 MM D = 1.500 MM - CRAVADA COM MARTELO VIBRATÓRIO - SEM ESCAVAÇÃO - CRAVAÇÃO</t>
  </si>
  <si>
    <t>CAMISA METÁLICA COM ESPESSURA DE 9,5 MM D = 1.500 MM - PARA PASSAGEM DE LÂMINA D'ÁGUA - POSICIONAMENTO</t>
  </si>
  <si>
    <t>CAMISA METÁLICA COM ESPESSURA DE 9,5 MM D = 900 MM - CRAVADA COM MARTELO VIBRATÓRIO - SEM ESCAVAÇÃO - CRAVAÇÃO</t>
  </si>
  <si>
    <t>CAMISA METÁLICA COM ESPESSURA DE 9,5 MM D = 900 MM - PARA PASSAGEM DE LÂMINA D'ÁGUA - POSICIONAMENTO</t>
  </si>
  <si>
    <t>COLUNA DE BRITA D = 50 CM EXECUTADA COM PERFURATRIZ TIPO BOTTOM FEED - BRITA COMERCIAL - CONFECÇÃO E CRAVAÇÃO</t>
  </si>
  <si>
    <t>COLUNA DE BRITA D = 50 CM EXECUTADA COM PERFURATRIZ TIPO BOTTOM FEED - BRITA PRODUZIDA - CONFECÇÃO E CRAVAÇÃO</t>
  </si>
  <si>
    <t>COLUNA DE BRITA D = 60 CM EXECUTADA COM PERFURATRIZ TIPO BOTTOM FEED - BRITA COMERCIAL - CONFECÇÃO E CRAVAÇÃO</t>
  </si>
  <si>
    <t>COLUNA DE BRITA D = 60 CM EXECUTADA COM PERFURATRIZ TIPO BOTTOM FEED - BRITA PRODUZIDA - CONFECÇÃO E CRAVAÇÃO</t>
  </si>
  <si>
    <t>COLUNA DE BRITA D = 70 CM EXECUTADA COM PERFURATRIZ TIPO BOTTOM FEED - BRITA COMERCIAL - CONFECÇÃO E CRAVAÇÃO</t>
  </si>
  <si>
    <t>COLUNA DE BRITA D = 70 CM EXECUTADA COM PERFURATRIZ TIPO BOTTOM FEED - BRITA PRODUZIDA - CONFECÇÃO E CRAVAÇÃO</t>
  </si>
  <si>
    <t>COLUNA DE BRITA D = 80 CM EXECUTADA COM PERFURATRIZ TIPO BOTTOM FEED - BRITA COMERCIAL - CONFECÇÃO E CRAVAÇÃO</t>
  </si>
  <si>
    <t>COLUNA DE BRITA D = 80 CM EXECUTADA COM PERFURATRIZ TIPO BOTTOM FEED - BRITA PRODUZIDA - CONFECÇÃO E CRAVAÇÃO</t>
  </si>
  <si>
    <t>CONFECÇÃO DE CAMISA METÁLICA EM AÇO ASTM A36 COM ESPESSURA DE 12,5 MM - D = 1.400 MM</t>
  </si>
  <si>
    <t>CONFECÇÃO DE CAMISA METÁLICA EM AÇO ASTM A36 COM ESPESSURA DE 12,5 MM - D = 1.500 MM</t>
  </si>
  <si>
    <t>CONFECÇÃO DE CAMISA METÁLICA EM AÇO ASTM A36 COM ESPESSURA DE 12,5 MM - D = 1.600 MM</t>
  </si>
  <si>
    <t>CONFECÇÃO DE CAMISA METÁLICA EM AÇO ASTM A36 COM ESPESSURA DE 12,5 MM - D = 1.700 MM</t>
  </si>
  <si>
    <t>CONFECÇÃO DE CAMISA METÁLICA EM AÇO ASTM A36 COM ESPESSURA DE 12,5 MM - D = 1.800 MM</t>
  </si>
  <si>
    <t>CONFECÇÃO DE CAMISA METÁLICA EM AÇO ASTM A36 COM ESPESSURA DE 16 MM - D = 1.500 MM</t>
  </si>
  <si>
    <t>CONFECÇÃO DE CAMISA METÁLICA EM AÇO ASTM A36 COM ESPESSURA DE 16 MM - D = 1.600 MM</t>
  </si>
  <si>
    <t>CONFECÇÃO DE CAMISA METÁLICA EM AÇO ASTM A36 COM ESPESSURA DE 16 MM - D = 1.700 MM</t>
  </si>
  <si>
    <t>CONFECÇÃO DE CAMISA METÁLICA EM AÇO ASTM A36 COM ESPESSURA DE 16 MM - D = 1.800 MM</t>
  </si>
  <si>
    <t>CONFECÇÃO DE CAMISA METÁLICA EM AÇO ASTM A36 COM ESPESSURA DE 6,3 MM - D = 1.000 MM</t>
  </si>
  <si>
    <t>CONFECÇÃO DE CAMISA METÁLICA EM AÇO ASTM A36 COM ESPESSURA DE 6,3 MM - D = 400 MM</t>
  </si>
  <si>
    <t>CONFECÇÃO DE CAMISA METÁLICA EM AÇO ASTM A36 COM ESPESSURA DE 6,3 MM - D = 500 MM</t>
  </si>
  <si>
    <t>CONFECÇÃO DE CAMISA METÁLICA EM AÇO ASTM A36 COM ESPESSURA DE 6,3 MM - D = 600 MM</t>
  </si>
  <si>
    <t>CONFECÇÃO DE CAMISA METÁLICA EM AÇO ASTM A36 COM ESPESSURA DE 6,3 MM - D = 700 MM</t>
  </si>
  <si>
    <t>CONFECÇÃO DE CAMISA METÁLICA EM AÇO ASTM A36 COM ESPESSURA DE 6,3 MM - D = 800 MM</t>
  </si>
  <si>
    <t>CONFECÇÃO DE CAMISA METÁLICA EM AÇO ASTM A36 COM ESPESSURA DE 6,3 MM - D = 900 MM</t>
  </si>
  <si>
    <t>CONFECÇÃO DE CAMISA METÁLICA EM AÇO ASTM A36 COM ESPESSURA DE 8 MM - D = 1.000 MM</t>
  </si>
  <si>
    <t>CONFECÇÃO DE CAMISA METÁLICA EM AÇO ASTM A36 COM ESPESSURA DE 8 MM - D = 1.100 MM</t>
  </si>
  <si>
    <t>CONFECÇÃO DE CAMISA METÁLICA EM AÇO ASTM A36 COM ESPESSURA DE 8 MM - D = 1.200 MM</t>
  </si>
  <si>
    <t>CONFECÇÃO DE CAMISA METÁLICA EM AÇO ASTM A36 COM ESPESSURA DE 8 MM - D = 700 MM</t>
  </si>
  <si>
    <t>CONFECÇÃO DE CAMISA METÁLICA EM AÇO ASTM A36 COM ESPESSURA DE 8 MM - D = 800 MM</t>
  </si>
  <si>
    <t>CONFECÇÃO DE CAMISA METÁLICA EM AÇO ASTM A36 COM ESPESSURA DE 8 MM - D = 900 MM</t>
  </si>
  <si>
    <t>CONFECÇÃO DE CAMISA METÁLICA EM AÇO ASTM A36 COM ESPESSURA DE 9,5 MM - D = 1.000 MM</t>
  </si>
  <si>
    <t>CONFECÇÃO DE CAMISA METÁLICA EM AÇO ASTM A36 COM ESPESSURA DE 9,5 MM - D = 1.100 MM</t>
  </si>
  <si>
    <t>CONFECÇÃO DE CAMISA METÁLICA EM AÇO ASTM A36 COM ESPESSURA DE 9,5 MM - D = 1.200 MM</t>
  </si>
  <si>
    <t>CONFECÇÃO DE CAMISA METÁLICA EM AÇO ASTM A36 COM ESPESSURA DE 9,5 MM - D = 1.300 MM</t>
  </si>
  <si>
    <t>CONFECÇÃO DE CAMISA METÁLICA EM AÇO ASTM A36 COM ESPESSURA DE 9,5 MM - D = 1.400 MM</t>
  </si>
  <si>
    <t>CONFECÇÃO DE CAMISA METÁLICA EM AÇO ASTM A36 COM ESPESSURA DE 9,5 MM - D = 1.500 MM</t>
  </si>
  <si>
    <t>CONFECÇÃO DE CAMISA METÁLICA EM AÇO ASTM A36 COM ESPESSURA DE 9,5 MM - D = 900 MM</t>
  </si>
  <si>
    <t>CONTRAVENTAMENTO DE GRUPO DE ESTACAS SUBMERSAS EM AÇO ASTM A36 - CONFECÇÃO E INSTALAÇÃO</t>
  </si>
  <si>
    <t>ESCAVAÇÃO COM PERFURATRIZ TIPO WIRTH EM ROCHA COM MÉDIA DUREZA E MÉDIA ABRASÃO - RESISTÊNCIA À COMPRESSÃO MENOR QUE 80 MPA - D = 1.000 MM</t>
  </si>
  <si>
    <t>ESCAVAÇÃO COM PERFURATRIZ TIPO WIRTH EM ROCHA COM MÉDIA DUREZA E MÉDIA ABRASÃO - RESISTÊNCIA À COMPRESSÃO MENOR QUE 80 MPA - D = 1.100 MM</t>
  </si>
  <si>
    <t>ESCAVAÇÃO COM PERFURATRIZ TIPO WIRTH EM ROCHA COM MÉDIA DUREZA E MÉDIA ABRASÃO - RESISTÊNCIA À COMPRESSÃO MENOR QUE 80 MPA - D = 1.200 MM</t>
  </si>
  <si>
    <t>ESCAVAÇÃO COM PERFURATRIZ TIPO WIRTH EM ROCHA COM MÉDIA DUREZA E MÉDIA ABRASÃO - RESISTÊNCIA À COMPRESSÃO MENOR QUE 80 MPA - D = 1.300 MM</t>
  </si>
  <si>
    <t>ESCAVAÇÃO COM PERFURATRIZ TIPO WIRTH EM ROCHA COM MÉDIA DUREZA E MÉDIA ABRASÃO - RESISTÊNCIA À COMPRESSÃO MENOR QUE 80 MPA - D = 1.400 MM</t>
  </si>
  <si>
    <t>ESCAVAÇÃO COM PERFURATRIZ TIPO WIRTH EM ROCHA COM MÉDIA DUREZA E MÉDIA ABRASÃO - RESISTÊNCIA À COMPRESSÃO MENOR QUE 80 MPA - D = 1.500 MM</t>
  </si>
  <si>
    <t>ESCAVAÇÃO COM PERFURATRIZ TIPO WIRTH EM ROCHA COM MÉDIA DUREZA E MÉDIA ABRASÃO - RESISTÊNCIA À COMPRESSÃO MENOR QUE 80 MPA - D = 1.600 MM</t>
  </si>
  <si>
    <t>ESCAVAÇÃO COM PERFURATRIZ TIPO WIRTH EM ROCHA COM MÉDIA DUREZA E MÉDIA ABRASÃO - RESISTÊNCIA À COMPRESSÃO MENOR QUE 80 MPA - D = 1.700 MM</t>
  </si>
  <si>
    <t>ESCAVAÇÃO COM PERFURATRIZ TIPO WIRTH EM ROCHA COM MÉDIA DUREZA E MÉDIA ABRASÃO - RESISTÊNCIA À COMPRESSÃO MENOR QUE 80 MPA - D = 1.800 MM</t>
  </si>
  <si>
    <t>ESCAVAÇÃO COM PERFURATRIZ TIPO WIRTH EM ROCHA COM MÉDIA DUREZA E MÉDIA ABRASÃO - RESISTÊNCIA À COMPRESSÃO MENOR QUE 80 MPA - D = 600 MM</t>
  </si>
  <si>
    <t>ESCAVAÇÃO COM PERFURATRIZ TIPO WIRTH EM ROCHA COM MÉDIA DUREZA E MÉDIA ABRASÃO - RESISTÊNCIA À COMPRESSÃO MENOR QUE 80 MPA - D = 700 MM</t>
  </si>
  <si>
    <t>ESCAVAÇÃO COM PERFURATRIZ TIPO WIRTH EM ROCHA COM MÉDIA DUREZA E MÉDIA ABRASÃO - RESISTÊNCIA À COMPRESSÃO MENOR QUE 80 MPA - D = 800 MM</t>
  </si>
  <si>
    <t>ESCAVAÇÃO COM PERFURATRIZ TIPO WIRTH EM ROCHA COM MÉDIA DUREZA E MÉDIA ABRASÃO - RESISTÊNCIA À COMPRESSÃO MENOR QUE 80 MPA - D = 900 MM</t>
  </si>
  <si>
    <t>ESCAVAÇÃO COM PERFURATRIZ TIPO WIRTH EM ROCHA DE ALTA DUREZA E ALTA ABRASÃO - RESISTÊNCIA À COMPRESSÃO ACIMA DE 80 MPA - D = 1.000 MM</t>
  </si>
  <si>
    <t>ESCAVAÇÃO COM PERFURATRIZ TIPO WIRTH EM ROCHA DE ALTA DUREZA E ALTA ABRASÃO - RESISTÊNCIA À COMPRESSÃO ACIMA DE 80 MPA - D = 1.100 MM</t>
  </si>
  <si>
    <t>ESCAVAÇÃO COM PERFURATRIZ TIPO WIRTH EM ROCHA DE ALTA DUREZA E ALTA ABRASÃO - RESISTÊNCIA À COMPRESSÃO ACIMA DE 80 MPA - D = 1.200 MM</t>
  </si>
  <si>
    <t>ESCAVAÇÃO COM PERFURATRIZ TIPO WIRTH EM ROCHA DE ALTA DUREZA E ALTA ABRASÃO - RESISTÊNCIA À COMPRESSÃO ACIMA DE 80 MPA - D = 1.300 MM</t>
  </si>
  <si>
    <t>ESCAVAÇÃO COM PERFURATRIZ TIPO WIRTH EM ROCHA DE ALTA DUREZA E ALTA ABRASÃO - RESISTÊNCIA À COMPRESSÃO ACIMA DE 80 MPA - D = 1.400 MM</t>
  </si>
  <si>
    <t>ESCAVAÇÃO COM PERFURATRIZ TIPO WIRTH EM ROCHA DE ALTA DUREZA E ALTA ABRASÃO - RESISTÊNCIA À COMPRESSÃO ACIMA DE 80 MPA - D = 1.500 MM</t>
  </si>
  <si>
    <t>ESCAVAÇÃO COM PERFURATRIZ TIPO WIRTH EM ROCHA DE ALTA DUREZA E ALTA ABRASÃO - RESISTÊNCIA À COMPRESSÃO ACIMA DE 80 MPA - D = 1.600 MM</t>
  </si>
  <si>
    <t>ESCAVAÇÃO COM PERFURATRIZ TIPO WIRTH EM ROCHA DE ALTA DUREZA E ALTA ABRASÃO - RESISTÊNCIA À COMPRESSÃO ACIMA DE 80 MPA - D = 1.700 MM</t>
  </si>
  <si>
    <t>ESCAVAÇÃO COM PERFURATRIZ TIPO WIRTH EM ROCHA DE ALTA DUREZA E ALTA ABRASÃO - RESISTÊNCIA À COMPRESSÃO ACIMA DE 80 MPA - D = 1.800 MM</t>
  </si>
  <si>
    <t>ESCAVAÇÃO COM PERFURATRIZ TIPO WIRTH EM ROCHA DE ALTA DUREZA E ALTA ABRASÃO - RESISTÊNCIA À COMPRESSÃO ACIMA DE 80 MPA - D = 600 MM</t>
  </si>
  <si>
    <t>ESCAVAÇÃO COM PERFURATRIZ TIPO WIRTH EM ROCHA DE ALTA DUREZA E ALTA ABRASÃO - RESISTÊNCIA À COMPRESSÃO ACIMA DE 80 MPA - D = 700 MM</t>
  </si>
  <si>
    <t>ESCAVAÇÃO COM PERFURATRIZ TIPO WIRTH EM ROCHA DE ALTA DUREZA E ALTA ABRASÃO - RESISTÊNCIA À COMPRESSÃO ACIMA DE 80 MPA - D = 800 MM</t>
  </si>
  <si>
    <t>ESCAVAÇÃO COM PERFURATRIZ TIPO WIRTH EM ROCHA DE ALTA DUREZA E ALTA ABRASÃO - RESISTÊNCIA À COMPRESSÃO ACIMA DE 80 MPA - D = 900 MM</t>
  </si>
  <si>
    <t>ESCAVAÇÃO COM PERFURATRIZ TIPO WIRTH EM SOLO - D = 1.000 MM</t>
  </si>
  <si>
    <t>ESCAVAÇÃO COM PERFURATRIZ TIPO WIRTH EM SOLO - D = 1.100 MM</t>
  </si>
  <si>
    <t>ESCAVAÇÃO COM PERFURATRIZ TIPO WIRTH EM SOLO - D = 1.200 MM</t>
  </si>
  <si>
    <t>ESCAVAÇÃO COM PERFURATRIZ TIPO WIRTH EM SOLO - D = 1.300 MM</t>
  </si>
  <si>
    <t>ESCAVAÇÃO COM PERFURATRIZ TIPO WIRTH EM SOLO - D = 1.400 MM</t>
  </si>
  <si>
    <t>ESCAVAÇÃO COM PERFURATRIZ TIPO WIRTH EM SOLO - D = 1.500 MM</t>
  </si>
  <si>
    <t>ESCAVAÇÃO COM PERFURATRIZ TIPO WIRTH EM SOLO - D = 1.600 MM</t>
  </si>
  <si>
    <t>ESCAVAÇÃO COM PERFURATRIZ TIPO WIRTH EM SOLO - D = 1.700 MM</t>
  </si>
  <si>
    <t>ESCAVAÇÃO COM PERFURATRIZ TIPO WIRTH EM SOLO - D = 1.800 MM</t>
  </si>
  <si>
    <t>ESCAVAÇÃO COM PERFURATRIZ TIPO WIRTH EM SOLO - D = 600 MM</t>
  </si>
  <si>
    <t>ESCAVAÇÃO COM PERFURATRIZ TIPO WIRTH EM SOLO - D = 700 MM</t>
  </si>
  <si>
    <t>ESCAVAÇÃO COM PERFURATRIZ TIPO WIRTH EM SOLO - D = 800 MM</t>
  </si>
  <si>
    <t>ESCAVAÇÃO COM PERFURATRIZ TIPO WIRTH EM SOLO - D = 900 MM</t>
  </si>
  <si>
    <t>ESTACA BARRETE ESCAVADA COM USO DE FLUIDO ESTABILIZANTE - CONFECÇÃO</t>
  </si>
  <si>
    <t>ESTACA BROCA MANUAL D = 25 CM - CONFECÇÃO</t>
  </si>
  <si>
    <t>ESTACA BROCA MANUAL D = 30 CM - CONFECÇÃO</t>
  </si>
  <si>
    <t>ESTACA CIRCULAR TIPO ESTACÃO ESCAVADA COM USO DE FLUIDO ESTABILIZANTE - CONFECÇÃO</t>
  </si>
  <si>
    <t>ESTACA DUPLO PERFIL METÁLICO W 250 X 17,9 - COM EMENDA - FORNECIMENTO E CRAVAÇÃO</t>
  </si>
  <si>
    <t>ESTACA DUPLO TRILHO TR 25 - COM EMENDA - FORNECIMENTO E CRAVAÇÃO</t>
  </si>
  <si>
    <t>ESTACA DUPLO TRILHO TR 37 - COM EMENDA - FORNECIMENTO E CRAVAÇÃO</t>
  </si>
  <si>
    <t>ESTACA DUPLO TRILHO TR 45 - COM EMENDA - FORNECIMENTO E CRAVAÇÃO</t>
  </si>
  <si>
    <t>ESTACA DUPLO TRILHO TR 57 - COM EMENDA - FORNECIMENTO E CRAVAÇÃO</t>
  </si>
  <si>
    <t>ESTACA DUPLO TRILHO TR 68 - COM EMENDA - FORNECIMENTO E CRAVAÇÃO</t>
  </si>
  <si>
    <t>ESTACA FRANKI COM FUSTE APILOADO D = 35 CM - CONFECÇÃO</t>
  </si>
  <si>
    <t>ESTACA FRANKI COM FUSTE APILOADO D = 40 CM - CONFECÇÃO</t>
  </si>
  <si>
    <t>ESTACA FRANKI COM FUSTE APILOADO D = 45 CM - CONFECÇÃO</t>
  </si>
  <si>
    <t>ESTACA FRANKI COM FUSTE APILOADO D = 52 CM - CONFECÇÃO</t>
  </si>
  <si>
    <t>ESTACA FRANKI COM FUSTE APILOADO D = 60 CM - CONFECÇÃO</t>
  </si>
  <si>
    <t>ESTACA FRANKI COM FUSTE APILOADO D = 70 CM - CONFECÇÃO</t>
  </si>
  <si>
    <t>ESTACA HÉLICE CONTÍNUA - CONFECÇÃO</t>
  </si>
  <si>
    <t>ESTACA HÉLICE DE DESLOCAMENTO - CONFECÇÃO</t>
  </si>
  <si>
    <t>ESTACA PERFIL METÁLICO W 150 X 22,5 (H) - FORNECIMENTO E CRAVAÇÃO</t>
  </si>
  <si>
    <t>ESTACA PRANCHA METÁLICA - FORNECIMENTO E CRAVAÇÃO ATÉ 12 METROS</t>
  </si>
  <si>
    <t>ESTACA PRANCHA METÁLICA COM APOIO DE FLUTUANTE - FORNECIMENTO E CRAVAÇÃO DE 12 METROS</t>
  </si>
  <si>
    <t>ESTACA PRANCHA METÁLICA COM APOIO DE FLUTUANTE E UTILIZAÇÃO DE 10 VEZES - FORNECIMENTO, CRAVAÇÃO ATÉ 12 METROS</t>
  </si>
  <si>
    <t>ESTACA PRANCHA METÁLICA COM UTILIZAÇÃO DE 10 VEZES - FORNECIMENTO, CRAVAÇÃO ATÉ 12 METROS</t>
  </si>
  <si>
    <t>ESTACA PRÉ-MOLDADA DE CONCRETO ARMADO CENTRIFUGADO COM COMPRESSÃO ADMISSÍVEL DE 100 T - SEM EMENDA - FORNECIMENTO E CRAVAÇÃO</t>
  </si>
  <si>
    <t>ESTACA PRÉ-MOLDADA DE CONCRETO ARMADO CENTRIFUGADO COM COMPRESSÃO ADMISSÍVEL DE 125 T - SEM EMENDA - FORNECIMENTO E CRAVAÇÃO</t>
  </si>
  <si>
    <t>ESTACA PRÉ-MOLDADA DE CONCRETO ARMADO CENTRIFUGADO COM COMPRESSÃO ADMISSÍVEL DE 170 T - SEM EMENDA - FORNECIMENTO E CRAVAÇÃO</t>
  </si>
  <si>
    <t>ESTACA PRÉ-MOLDADA DE CONCRETO ARMADO CENTRIFUGADO COM COMPRESSÃO ADMISSÍVEL DE 230 T - SEM EMENDA - FORNECIMENTO E CRAVAÇÃO</t>
  </si>
  <si>
    <t>ESTACA PRÉ-MOLDADA DE CONCRETO ARMADO CENTRIFUGADO COM COMPRESSÃO ADMISSÍVEL DE 300 T - SEM EMENDA - FORNECIMENTO E CRAVAÇÃO</t>
  </si>
  <si>
    <t>ESTACA PRÉ-MOLDADA DE CONCRETO ARMADO CENTRIFUGADO COM COMPRESSÃO ADMISSÍVEL DE 55 T - SEM EMENDA - FORNECIMENTO E CRAVAÇÃO</t>
  </si>
  <si>
    <t>ESTACA PRÉ-MOLDADA DE CONCRETO ARMADO CENTRIFUGADO COM COMPRESSÃO ADMISSÍVEL DE 80 T - SEM EMENDA - FORNECIMENTO E CRAVAÇÃO</t>
  </si>
  <si>
    <t>ESTACA PRÉ-MOLDADA DE CONCRETO PROTENDIDO 15 X 15 CM - PRODUZIDA - SEM EMENDA - CRAVAÇÃO</t>
  </si>
  <si>
    <t>ESTACA PRÉ-MOLDADA DE CONCRETO PROTENDIDO 17 X 17 CM - PRODUZIDA - SEM EMENDA - CRAVAÇÃO</t>
  </si>
  <si>
    <t>ESTACA PRÉ-MOLDADA DE CONCRETO PROTENDIDO 20 X 20 CM - PRODUZIDA - SEM EMENDA - CRAVAÇÃO</t>
  </si>
  <si>
    <t>ESTACA PRÉ-MOLDADA DE CONCRETO PROTENDIDO 21 X 21 CM - PRODUZIDA - SEM EMENDA - CRAVAÇÃO</t>
  </si>
  <si>
    <t>ESTACA PRÉ-MOLDADA DE CONCRETO PROTENDIDO 23 X 23 CM - PRODUZIDA - SEM EMENDA - CRAVAÇÃO</t>
  </si>
  <si>
    <t>ESTACA PRÉ-MOLDADA DE CONCRETO PROTENDIDO 25 X 25 CM - PRODUZIDA - SEM EMENDA - CRAVAÇÃO</t>
  </si>
  <si>
    <t>ESTACA PRÉ-MOLDADA DE CONCRETO PROTENDIDO 26 X 26 CM - PRODUZIDA - SEM EMENDA - CRAVAÇÃO</t>
  </si>
  <si>
    <t>ESTACA PRÉ-MOLDADA DE CONCRETO PROTENDIDO 30 X 30 CM - PRODUZIDA - SEM EMENDA - CRAVAÇÃO</t>
  </si>
  <si>
    <t>ESTACA PRÉ-MOLDADA DE CONCRETO PROTENDIDO 33 X 33 CM - PRODUZIDA - SEM EMENDA - CRAVAÇÃO</t>
  </si>
  <si>
    <t>ESTACA PRÉ-MOLDADA DE CONCRETO PROTENDIDO 35 X 35 CM - PRODUZIDA - SEM EMENDA - CRAVAÇÃO</t>
  </si>
  <si>
    <t>ESTACA PRÉ-MOLDADA DE CONCRETO PROTENDIDO 38 X 38 CM - PRODUZIDA - SEM EMENDA - CRAVAÇÃO</t>
  </si>
  <si>
    <t>ESTACA PRÉ-MOLDADA DE CONCRETO PROTENDIDO 40 X 40 CM - PRODUZIDA - SEM EMENDA - CRAVAÇÃO</t>
  </si>
  <si>
    <t>ESTACA PRÉ-MOLDADA DE CONCRETO PROTENDIDO 42 X 42 CM - PRODUZIDA - SEM EMENDA - CRAVAÇÃO</t>
  </si>
  <si>
    <t>ESTACA PRÉ-MOLDADA DE CONCRETO PROTENDIDO 45 X 45 CM - PRODUZIDA - SEM EMENDA - CRAVAÇÃO</t>
  </si>
  <si>
    <t>ESTACA PRÉ-MOLDADA DE CONCRETO PROTENDIDO COM COMPRESSÃO ADMISSÍVEL DE 100 T - COMERCIAL - SEM EMENDA - FORNECIMENTO E CRAVAÇÃO</t>
  </si>
  <si>
    <t>ESTACA PRÉ-MOLDADA DE CONCRETO PROTENDIDO COM COMPRESSÃO ADMISSÍVEL DE 25 T - COMERCIAL - SEM EMENDA - FORNECIMENTO E CRAVAÇÃO</t>
  </si>
  <si>
    <t>ESTACA PRÉ-MOLDADA DE CONCRETO PROTENDIDO COM COMPRESSÃO ADMISSÍVEL DE 35 T - COMERCIAL - SEM EMENDA - FORNECIMENTO E CRAVAÇÃO</t>
  </si>
  <si>
    <t>ESTACA PRÉ-MOLDADA DE CONCRETO PROTENDIDO COM COMPRESSÃO ADMISSÍVEL DE 60 T - COMERCIAL - SEM EMENDA - FORNECIMENTO E CRAVAÇÃO</t>
  </si>
  <si>
    <t>ESTACA PRÉ-MOLDADA DE CONCRETO PROTENDIDO COM COMPRESSÃO ADMISSÍVEL DE 75 T - COMERCIAL - SEM EMENDA - FORNECIMENTO E CRAVAÇÃO</t>
  </si>
  <si>
    <t>ESTACA RAIZ PERFURADA NA ROCHA COM D = 16 CM - CONFECÇÃO</t>
  </si>
  <si>
    <t>ESTACA RAIZ PERFURADA NA ROCHA COM D = 20 CM - CONFECÇÃO</t>
  </si>
  <si>
    <t>ESTACA RAIZ PERFURADA NA ROCHA COM D = 25 CM - CONFECÇÃO</t>
  </si>
  <si>
    <t>ESTACA RAIZ PERFURADA NA ROCHA COM D = 31 CM - CONFECÇÃO</t>
  </si>
  <si>
    <t>ESTACA RAIZ PERFURADA NA ROCHA COM D = 40 CM - CONFECÇÃO</t>
  </si>
  <si>
    <t>ESTACA RAIZ PERFURADA NA ROCHA COM D = 45 CM - CONFECÇÃO</t>
  </si>
  <si>
    <t>ESTACA RAIZ PERFURADA NO SOLO COM D = 16 CM - CONFECÇÃO</t>
  </si>
  <si>
    <t>ESTACA RAIZ PERFURADA NO SOLO COM D = 20 CM - CONFECÇÃO</t>
  </si>
  <si>
    <t>ESTACA RAIZ PERFURADA NO SOLO COM D = 25 CM - CONFECÇÃO</t>
  </si>
  <si>
    <t>ESTACA RAIZ PERFURADA NO SOLO COM D = 31 CM - CONFECÇÃO</t>
  </si>
  <si>
    <t>ESTACA RAIZ PERFURADA NO SOLO COM D = 40 CM - CONFECÇÃO</t>
  </si>
  <si>
    <t>ESTACA RAIZ PERFURADA NO SOLO COM D = 45 CM - CONFECÇÃO</t>
  </si>
  <si>
    <t>ESTACA STRAUSS D = 25 CM - CONFECÇÃO</t>
  </si>
  <si>
    <t>ESTACA STRAUSS D = 32 CM - CONFECÇÃO</t>
  </si>
  <si>
    <t>ESTACA STRAUSS D = 38 CM - CONFECÇÃO</t>
  </si>
  <si>
    <t>ESTACA STRAUSS D = 45 CM - CONFECÇÃO</t>
  </si>
  <si>
    <t>ESTACA TRILHO TR 25 - FORNECIMENTO E CRAVAÇÃO</t>
  </si>
  <si>
    <t>ESTACA TRILHO TR 37 - FORNECIMENTO E CRAVAÇÃO</t>
  </si>
  <si>
    <t>ESTACA TRILHO TR 45 - FORNECIMENTO E CRAVAÇÃO</t>
  </si>
  <si>
    <t>ESTACA TRILHO TR 57 - FORNECIMENTO E CRAVAÇÃO</t>
  </si>
  <si>
    <t>ESTACA TRILHO TR 68 - FORNECIMENTO E CRAVAÇÃO</t>
  </si>
  <si>
    <t>ESTACA TRIPLO TRILHO TR 25 - COM EMENDA - FORNECIMENTO E CRAVAÇÃO</t>
  </si>
  <si>
    <t>ESTACA TRIPLO TRILHO TR 37 - COM EMENDA - FORNECIMENTO E CRAVAÇÃO</t>
  </si>
  <si>
    <t>ESTACA TRIPLO TRILHO TR 45 - COM EMENDA - FORNECIMENTO E CRAVAÇÃO</t>
  </si>
  <si>
    <t>ESTACA TRIPLO TRILHO TR 57 - COM EMENDA - FORNECIMENTO E CRAVAÇÃO</t>
  </si>
  <si>
    <t>ESTACA TRIPLO TRILHO TR 68 - COM EMENDA - FORNECIMENTO E CRAVAÇÃO</t>
  </si>
  <si>
    <t>FABRICAÇÃO DE ESTACA PRÉ-MOLDADA DE CONCRETO PROTENDIDA SEÇÃO 15 X 15 CM</t>
  </si>
  <si>
    <t>FABRICAÇÃO DE ESTACA PRÉ-MOLDADA DE CONCRETO PROTENDIDA SEÇÃO 17 X 17 CM</t>
  </si>
  <si>
    <t>FABRICAÇÃO DE ESTACA PRÉ-MOLDADA DE CONCRETO PROTENDIDA SEÇÃO 20 X 20 CM</t>
  </si>
  <si>
    <t>FABRICAÇÃO DE ESTACA PRÉ-MOLDADA DE CONCRETO PROTENDIDA SEÇÃO 21 X 21 CM</t>
  </si>
  <si>
    <t>FABRICAÇÃO DE ESTACA PRÉ-MOLDADA DE CONCRETO PROTENDIDA SEÇÃO 23 X 23 CM</t>
  </si>
  <si>
    <t>FABRICAÇÃO DE ESTACA PRÉ-MOLDADA DE CONCRETO PROTENDIDA SEÇÃO 25 X 25 CM</t>
  </si>
  <si>
    <t>FABRICAÇÃO DE ESTACA PRÉ-MOLDADA DE CONCRETO PROTENDIDA SEÇÃO 26 X 26 CM</t>
  </si>
  <si>
    <t>FABRICAÇÃO DE ESTACA PRÉ-MOLDADA DE CONCRETO PROTENDIDA SEÇÃO 30 X 30 CM</t>
  </si>
  <si>
    <t>FABRICAÇÃO DE ESTACA PRÉ-MOLDADA DE CONCRETO PROTENDIDA SEÇÃO 33 X 33 CM</t>
  </si>
  <si>
    <t>FABRICAÇÃO DE ESTACA PRÉ-MOLDADA DE CONCRETO PROTENDIDA SEÇÃO 35 X 35 CM</t>
  </si>
  <si>
    <t>FABRICAÇÃO DE ESTACA PRÉ-MOLDADA DE CONCRETO PROTENDIDA SEÇÃO 38 X 38 CM</t>
  </si>
  <si>
    <t>FABRICAÇÃO DE ESTACA PRÉ-MOLDADA DE CONCRETO PROTENDIDA SEÇÃO 40 X 40 CM</t>
  </si>
  <si>
    <t>FABRICAÇÃO DE ESTACA PRÉ-MOLDADA DE CONCRETO PROTENDIDA SEÇÃO 42 X 42 CM</t>
  </si>
  <si>
    <t>FABRICAÇÃO DE ESTACA PRÉ-MOLDADA DE CONCRETO PROTENDIDA SEÇÃO 45 X 45 CM</t>
  </si>
  <si>
    <t>GABARITO DE CRAVAÇÃO DE ESTACAS SUBMERSAS EM AÇO ASTM A36 - CONFECÇÃO E INSTALAÇÃO</t>
  </si>
  <si>
    <t>MURO GUIA PARA ESTACA BARRETE COM DUAS CORTINAS DE 10 X 110 CM</t>
  </si>
  <si>
    <t>ESTRUTURA EM CHAPA DE AÇO ASTM A36 CORTE, SOLDA E MONTAGEM - FORNECIMENTO E INSTALAÇÃO</t>
  </si>
  <si>
    <t>FORNECIMENTO E APLICAÇÃO DE ADESIVO ESTRUTURAL À BASE DE RESINA EPÓXI</t>
  </si>
  <si>
    <t>JATEAMENTO ABRASIVO EM CHAPA DE AÇO POR ESTEIRA CONTÍNUA</t>
  </si>
  <si>
    <t>JATEAMENTO DE CHAPA DE AÇO COM O USO DE GRANALHAS DE AÇO GRAU SA2</t>
  </si>
  <si>
    <t>JATEAMENTO DE CHAPA DE AÇO COM O USO DE GRANALHAS DE AÇO GRAU SA2 1/2</t>
  </si>
  <si>
    <t>JATEAMENTO DE CHAPA DE AÇO COM O USO DE GRANALHAS DE AÇO GRAU SA3</t>
  </si>
  <si>
    <t>PINTURA COM EPÓXI DE DOIS COMPONENTES COM PISTOLA A AR COMPRIMIDO, UMA DEMÃO, ESPESSURA DE ATÉ 120 µM</t>
  </si>
  <si>
    <t>PINTURA COM PRIMER EPÓXI DE DOIS COMPONENTES COM PISTOLA A AR COMPRIMIDO, UMA DEMÃO, ESPESSURA DE ATÉ 70 µM</t>
  </si>
  <si>
    <t>PINTURA COM TINTA ANTICORROSIVA À BASE DE EPÓXI POLIAMIDA DE DOIS COMPONENTES COM PISTOLA A AR COMPRIMIDO, UMA DEMÃO, ESPESSURA DE ATÉ 150 µM</t>
  </si>
  <si>
    <t>PINTURA DE ACABAMENTO COM ESMALTE EPÓXI COM PISTOLA A AR COMPRIMIDO, UMA DEMÃO, ESPESSURA DE ATÉ 40 µM</t>
  </si>
  <si>
    <t>PINTURA DE ACABAMENTO COM ESMALTE SINTÉTICO COM PISTOLA A AR COMPRIMIDO, UMA DEMÃO, ESPESSURA DE ATÉ 30 µM</t>
  </si>
  <si>
    <t>PINTURA DE FUNDO COM TINTA ALQUÍDICA COM PISTOLA A AR COMPRIMIDO, UMA DEMÃO, ESPESSURA DE ATÉ 30 µM</t>
  </si>
  <si>
    <t>PINTURA DE FUNDO COM TINTA EPÓXI COM PISTOLA A AR COMPRIMIDO, UMA DEMÃO, ESPESSURA DE ATÉ 120 µM</t>
  </si>
  <si>
    <t>PINTURA SHOP PRIMER EM CHAPA DE AÇO POR ESTEIRA CONTÍNUA</t>
  </si>
  <si>
    <t>SOLDA ELÉTRICA DE PERFIS METÁLICOS E CHAPAS DE AÇO COM ELETRODO E60XX</t>
  </si>
  <si>
    <t>SOLDA ELÉTRICA DE PERFIS METÁLICOS E CHAPAS DE AÇO COM ELETRODO E70XX</t>
  </si>
  <si>
    <t>TRATAMENTO EM CHAPA DE AÇO POR ESTEIRA CONTÍNUA</t>
  </si>
  <si>
    <t>ALINHAMENTO MANUAL DA GRADE DO AMV PARA QUALQUER ABERTURA E QUALQUER BITOLA</t>
  </si>
  <si>
    <t>ASSENTAMENTO DOS MATERIAIS METÁLICOS DO AMV 1:10, TR 45, BITOLA LARGA</t>
  </si>
  <si>
    <t>ASSENTAMENTO DOS MATERIAIS METÁLICOS DO AMV 1:10, TR 45, BITOLA MÉTRICA</t>
  </si>
  <si>
    <t>ASSENTAMENTO DOS MATERIAIS METÁLICOS DO AMV 1:10, TR 45, BITOLA MISTA</t>
  </si>
  <si>
    <t>ASSENTAMENTO DOS MATERIAIS METÁLICOS DO AMV 1:10, TR 57, BITOLA LARGA</t>
  </si>
  <si>
    <t>ASSENTAMENTO DOS MATERIAIS METÁLICOS DO AMV 1:10, TR 57, BITOLA MÉTRICA</t>
  </si>
  <si>
    <t>ASSENTAMENTO DOS MATERIAIS METÁLICOS DO AMV 1:10, TR 57, BITOLA MISTA</t>
  </si>
  <si>
    <t>ASSENTAMENTO DOS MATERIAIS METÁLICOS DO AMV 1:10, TR 68, BITOLA LARGA</t>
  </si>
  <si>
    <t>ASSENTAMENTO DOS MATERIAIS METÁLICOS DO AMV 1:10, TR 68, BITOLA MÉTRICA</t>
  </si>
  <si>
    <t>ASSENTAMENTO DOS MATERIAIS METÁLICOS DO AMV 1:10, TR 68, BITOLA MISTA</t>
  </si>
  <si>
    <t>ASSENTAMENTO DOS MATERIAIS METÁLICOS DO AMV 1:10, UIC 60, BITOLA LARGA</t>
  </si>
  <si>
    <t>ASSENTAMENTO DOS MATERIAIS METÁLICOS DO AMV 1:10, UIC 60, BITOLA MÉTRICA</t>
  </si>
  <si>
    <t>ASSENTAMENTO DOS MATERIAIS METÁLICOS DO AMV 1:10, UIC 60, BITOLA MISTA</t>
  </si>
  <si>
    <t>ASSENTAMENTO DOS MATERIAIS METÁLICOS DO AMV 1:12, TR 45, BITOLA LARGA</t>
  </si>
  <si>
    <t>ASSENTAMENTO DOS MATERIAIS METÁLICOS DO AMV 1:12, TR 45, BITOLA MÉTRICA</t>
  </si>
  <si>
    <t>ASSENTAMENTO DOS MATERIAIS METÁLICOS DO AMV 1:12, TR 45, BITOLA MISTA</t>
  </si>
  <si>
    <t>ASSENTAMENTO DOS MATERIAIS METÁLICOS DO AMV 1:12, TR 57, BITOLA LARGA</t>
  </si>
  <si>
    <t>ASSENTAMENTO DOS MATERIAIS METÁLICOS DO AMV 1:12, TR 57, BITOLA MÉTRICA</t>
  </si>
  <si>
    <t>ASSENTAMENTO DOS MATERIAIS METÁLICOS DO AMV 1:12, TR 57, BITOLA MISTA</t>
  </si>
  <si>
    <t>ASSENTAMENTO DOS MATERIAIS METÁLICOS DO AMV 1:12, TR 68, BITOLA LARGA</t>
  </si>
  <si>
    <t>ASSENTAMENTO DOS MATERIAIS METÁLICOS DO AMV 1:12, TR 68, BITOLA MÉTRICA</t>
  </si>
  <si>
    <t>ASSENTAMENTO DOS MATERIAIS METÁLICOS DO AMV 1:12, TR 68, BITOLA MISTA</t>
  </si>
  <si>
    <t>ASSENTAMENTO DOS MATERIAIS METÁLICOS DO AMV 1:12, UIC 60, BITOLA LARGA</t>
  </si>
  <si>
    <t>ASSENTAMENTO DOS MATERIAIS METÁLICOS DO AMV 1:12, UIC 60, BITOLA MÉTRICA</t>
  </si>
  <si>
    <t>ASSENTAMENTO DOS MATERIAIS METÁLICOS DO AMV 1:12, UIC 60, BITOLA MISTA</t>
  </si>
  <si>
    <t>ASSENTAMENTO DOS MATERIAIS METÁLICOS DO AMV 1:14, TR 45, BITOLA LARGA</t>
  </si>
  <si>
    <t>ASSENTAMENTO DOS MATERIAIS METÁLICOS DO AMV 1:14, TR 45, BITOLA MÉTRICA</t>
  </si>
  <si>
    <t>ASSENTAMENTO DOS MATERIAIS METÁLICOS DO AMV 1:14, TR 45, BITOLA MISTA</t>
  </si>
  <si>
    <t>ASSENTAMENTO DOS MATERIAIS METÁLICOS DO AMV 1:14, TR 57, BITOLA LARGA</t>
  </si>
  <si>
    <t>ASSENTAMENTO DOS MATERIAIS METÁLICOS DO AMV 1:14, TR 57, BITOLA MÉTRICA</t>
  </si>
  <si>
    <t>ASSENTAMENTO DOS MATERIAIS METÁLICOS DO AMV 1:14, TR 57, BITOLA MISTA</t>
  </si>
  <si>
    <t>ASSENTAMENTO DOS MATERIAIS METÁLICOS DO AMV 1:14, TR 68, BITOLA LARGA</t>
  </si>
  <si>
    <t>ASSENTAMENTO DOS MATERIAIS METÁLICOS DO AMV 1:14, TR 68, BITOLA MÉTRICA</t>
  </si>
  <si>
    <t>ASSENTAMENTO DOS MATERIAIS METÁLICOS DO AMV 1:14, TR 68, BITOLA MISTA</t>
  </si>
  <si>
    <t>ASSENTAMENTO DOS MATERIAIS METÁLICOS DO AMV 1:14, UIC 60, BITOLA LARGA</t>
  </si>
  <si>
    <t>ASSENTAMENTO DOS MATERIAIS METÁLICOS DO AMV 1:14, UIC 60, BITOLA MÉTRICA</t>
  </si>
  <si>
    <t>ASSENTAMENTO DOS MATERIAIS METÁLICOS DO AMV 1:14, UIC 60, BITOLA MISTA</t>
  </si>
  <si>
    <t>ASSENTAMENTO DOS MATERIAIS METÁLICOS DO AMV 1:20, TR 57, BITOLA LARGA</t>
  </si>
  <si>
    <t>ASSENTAMENTO DOS MATERIAIS METÁLICOS DO AMV 1:20, TR 57, BITOLA MÉTRICA</t>
  </si>
  <si>
    <t>ASSENTAMENTO DOS MATERIAIS METÁLICOS DO AMV 1:20, TR 57, BITOLA MISTA</t>
  </si>
  <si>
    <t>ASSENTAMENTO DOS MATERIAIS METÁLICOS DO AMV 1:20, TR 68, BITOLA LARGA</t>
  </si>
  <si>
    <t>ASSENTAMENTO DOS MATERIAIS METÁLICOS DO AMV 1:20, TR 68, BITOLA MÉTRICA</t>
  </si>
  <si>
    <t>ASSENTAMENTO DOS MATERIAIS METÁLICOS DO AMV 1:20, TR 68, BITOLA MISTA</t>
  </si>
  <si>
    <t>ASSENTAMENTO DOS MATERIAIS METÁLICOS DO AMV 1:20, UIC 60, BITOLA LARGA</t>
  </si>
  <si>
    <t>ASSENTAMENTO DOS MATERIAIS METÁLICOS DO AMV 1:20, UIC 60, BITOLA MÉTRICA</t>
  </si>
  <si>
    <t>ASSENTAMENTO DOS MATERIAIS METÁLICOS DO AMV 1:20, UIC 60, BITOLA MISTA</t>
  </si>
  <si>
    <t>ASSENTAMENTO DOS MATERIAIS METÁLICOS DO AMV 1:8, TR 45, BITOLA LARGA</t>
  </si>
  <si>
    <t>ASSENTAMENTO DOS MATERIAIS METÁLICOS DO AMV 1:8, TR 45, BITOLA MÉTRICA</t>
  </si>
  <si>
    <t>ASSENTAMENTO DOS MATERIAIS METÁLICOS DO AMV 1:8, TR 45, BITOLA MISTA</t>
  </si>
  <si>
    <t>ASSENTAMENTO DOS MATERIAIS METÁLICOS DO AMV 1:8, TR 57, BITOLA LARGA</t>
  </si>
  <si>
    <t>ASSENTAMENTO DOS MATERIAIS METÁLICOS DO AMV 1:8, TR 57, BITOLA MÉTRICA</t>
  </si>
  <si>
    <t>ASSENTAMENTO DOS MATERIAIS METÁLICOS DO AMV 1:8, TR 57, BITOLA MISTA</t>
  </si>
  <si>
    <t>LANÇAMENTO MANUAL DE LASTRO EM AMV COM DESCARGA DA BRITA POR CAMINHÃO</t>
  </si>
  <si>
    <t>LANÇAMENTO MECÂNICO DE LASTRO EM AMV COM DESCARGA DA BRITA POR CAMINHÃO E ESPALHAMENTO COM CARREGADEIRA DE PNEUS</t>
  </si>
  <si>
    <t>NIVELAMENTO DE AMV COM SOCARIA COM GRUPO VIBRADOR E LEVANTE DE ATÉ 10 CM, ABERTURA 1:10, BITOLA LARGA, DORMENTE DE MADEIRA OU CONCRETO</t>
  </si>
  <si>
    <t>NIVELAMENTO DE AMV COM SOCARIA COM GRUPO VIBRADOR E LEVANTE DE ATÉ 10 CM, ABERTURA 1:10, BITOLA MÉTRICA, DORMENTE DE MADEIRA OU CONCRETO</t>
  </si>
  <si>
    <t>NIVELAMENTO DE AMV COM SOCARIA COM GRUPO VIBRADOR E LEVANTE DE ATÉ 10 CM, ABERTURA 1:10, BITOLA MISTA, DORMENTE DE MADEIRA OU CONCRETO</t>
  </si>
  <si>
    <t>NIVELAMENTO DE AMV COM SOCARIA COM GRUPO VIBRADOR E LEVANTE DE ATÉ 10 CM, ABERTURA 1:12, BITOLA LARGA, DORMENTE DE MADEIRA OU CONCRETO</t>
  </si>
  <si>
    <t>NIVELAMENTO DE AMV COM SOCARIA COM GRUPO VIBRADOR E LEVANTE DE ATÉ 10 CM, ABERTURA 1:12, BITOLA MÉTRICA, DORMENTE DE MADEIRA OU CONCRETO</t>
  </si>
  <si>
    <t>NIVELAMENTO DE AMV COM SOCARIA COM GRUPO VIBRADOR E LEVANTE DE ATÉ 10 CM, ABERTURA 1:12, BITOLA MISTA, DORMENTE DE MADEIRA OU CONCRETO</t>
  </si>
  <si>
    <t>NIVELAMENTO DE AMV COM SOCARIA COM GRUPO VIBRADOR E LEVANTE DE ATÉ 10 CM, ABERTURA 1:14, BITOLA LARGA, DORMENTE DE MADEIRA OU CONCRETO</t>
  </si>
  <si>
    <t>NIVELAMENTO DE AMV COM SOCARIA COM GRUPO VIBRADOR E LEVANTE DE ATÉ 10 CM, ABERTURA 1:14, BITOLA MÉTRICA, DORMENTE DE MADEIRA OU CONCRETO</t>
  </si>
  <si>
    <t>NIVELAMENTO DE AMV COM SOCARIA COM GRUPO VIBRADOR E LEVANTE DE ATÉ 10 CM, ABERTURA 1:14, BITOLA MISTA, DORMENTE DE MADEIRA OU CONCRETO</t>
  </si>
  <si>
    <t>NIVELAMENTO DE AMV COM SOCARIA COM GRUPO VIBRADOR E LEVANTE DE ATÉ 10 CM, ABERTURA 1:20, BITOLA LARGA, DORMENTE DE MADEIRA OU CONCRETO</t>
  </si>
  <si>
    <t>NIVELAMENTO DE AMV COM SOCARIA COM GRUPO VIBRADOR E LEVANTE DE ATÉ 10 CM, ABERTURA 1:20, BITOLA MÉTRICA, DORMENTE DE MADEIRA OU CONCRETO</t>
  </si>
  <si>
    <t>NIVELAMENTO DE AMV COM SOCARIA COM GRUPO VIBRADOR E LEVANTE DE ATÉ 10 CM, ABERTURA 1:20, BITOLA MISTA, DORMENTE DE MADEIRA OU CONCRETO</t>
  </si>
  <si>
    <t>NIVELAMENTO DE AMV COM SOCARIA COM GRUPO VIBRADOR E LEVANTE DE ATÉ 10 CM, ABERTURA 1:8, BITOLA LARGA, DORMENTE DE MADEIRA</t>
  </si>
  <si>
    <t>NIVELAMENTO DE AMV COM SOCARIA COM GRUPO VIBRADOR E LEVANTE DE ATÉ 10 CM, ABERTURA 1:8, BITOLA MÉTRICA, DORMENTE DE MADEIRA</t>
  </si>
  <si>
    <t>NIVELAMENTO DE AMV COM SOCARIA COM GRUPO VIBRADOR E LEVANTE DE ATÉ 10 CM, ABERTURA 1:8, BITOLA MISTA, DORMENTE DE MADEIRA</t>
  </si>
  <si>
    <t>NIVELAMENTO DE AMV COM SOCARIA MANUAL E LEVANTE DE ATÉ 10 CM, ABERTURA 1:10, BITOLA LARGA, DORMENTE DE MADEIRA OU CONCRETO</t>
  </si>
  <si>
    <t>NIVELAMENTO DE AMV COM SOCARIA MANUAL E LEVANTE DE ATÉ 10 CM, ABERTURA 1:10, BITOLA MÉTRICA, DORMENTE DE MADEIRA OU CONCRETO</t>
  </si>
  <si>
    <t>NIVELAMENTO DE AMV COM SOCARIA MANUAL E LEVANTE DE ATÉ 10 CM, ABERTURA 1:10, BITOLA MISTA, DORMENTE DE MADEIRA OU CONCRETO</t>
  </si>
  <si>
    <t>NIVELAMENTO DE AMV COM SOCARIA MANUAL E LEVANTE DE ATÉ 10 CM, ABERTURA 1:12, BITOLA LARGA, DORMENTE DE MADEIRA OU CONCRETO</t>
  </si>
  <si>
    <t>NIVELAMENTO DE AMV COM SOCARIA MANUAL E LEVANTE DE ATÉ 10 CM, ABERTURA 1:12, BITOLA MÉTRICA, DORMENTE DE MADEIRA OU CONCRETO</t>
  </si>
  <si>
    <t>NIVELAMENTO DE AMV COM SOCARIA MANUAL E LEVANTE DE ATÉ 10 CM, ABERTURA 1:12, BITOLA MISTA, DORMENTE DE MADEIRA OU CONCRETO</t>
  </si>
  <si>
    <t>NIVELAMENTO DE AMV COM SOCARIA MANUAL E LEVANTE DE ATÉ 10 CM, ABERTURA 1:14, BITOLA LARGA, DORMENTE DE MADEIRA OU CONCRETO</t>
  </si>
  <si>
    <t>NIVELAMENTO DE AMV COM SOCARIA MANUAL E LEVANTE DE ATÉ 10 CM, ABERTURA 1:14, BITOLA MÉTRICA, DORMENTE DE MADEIRA OU CONCRETO</t>
  </si>
  <si>
    <t>NIVELAMENTO DE AMV COM SOCARIA MANUAL E LEVANTE DE ATÉ 10 CM, ABERTURA 1:14, BITOLA MISTA, DORMENTE DE MADEIRA OU CONCRETO</t>
  </si>
  <si>
    <t>NIVELAMENTO DE AMV COM SOCARIA MANUAL E LEVANTE DE ATÉ 10 CM, ABERTURA 1:20, BITOLA LARGA, DORMENTE DE MADEIRA OU CONCRETO</t>
  </si>
  <si>
    <t>NIVELAMENTO DE AMV COM SOCARIA MANUAL E LEVANTE DE ATÉ 10 CM, ABERTURA 1:20, BITOLA MÉTRICA, DORMENTE DE MADEIRA OU CONCRETO</t>
  </si>
  <si>
    <t>NIVELAMENTO DE AMV COM SOCARIA MANUAL E LEVANTE DE ATÉ 10 CM, ABERTURA 1:20, BITOLA MISTA, DORMENTE DE MADEIRA OU CONCRETO</t>
  </si>
  <si>
    <t>NIVELAMENTO DE AMV COM SOCARIA MANUAL E LEVANTE DE ATÉ 10 CM, ABERTURA 1:8, BITOLA LARGA, DORMENTE DE MADEIRA</t>
  </si>
  <si>
    <t>NIVELAMENTO DE AMV COM SOCARIA MANUAL E LEVANTE DE ATÉ 10 CM, ABERTURA 1:8, BITOLA MÉTRICA, DORMENTE DE MADEIRA</t>
  </si>
  <si>
    <t>NIVELAMENTO DE AMV COM SOCARIA MANUAL E LEVANTE DE ATÉ 10 CM, ABERTURA 1:8, BITOLA MISTA, DORMENTE DE MADEIRA</t>
  </si>
  <si>
    <t>POSICIONAMENTO DE JOGO DE DORMENTES DE CONCRETO PARA AMV 1:10, BITOLA LARGA</t>
  </si>
  <si>
    <t>JG</t>
  </si>
  <si>
    <t>POSICIONAMENTO DE JOGO DE DORMENTES DE CONCRETO PARA AMV 1:10, BITOLA MÉTRICA</t>
  </si>
  <si>
    <t>POSICIONAMENTO DE JOGO DE DORMENTES DE CONCRETO PARA AMV 1:10, BITOLA MISTA</t>
  </si>
  <si>
    <t>POSICIONAMENTO DE JOGO DE DORMENTES DE CONCRETO PARA AMV 1:12, BITOLA LARGA</t>
  </si>
  <si>
    <t>POSICIONAMENTO DE JOGO DE DORMENTES DE CONCRETO PARA AMV 1:12, BITOLA MÉTRICA</t>
  </si>
  <si>
    <t>POSICIONAMENTO DE JOGO DE DORMENTES DE CONCRETO PARA AMV 1:12, BITOLA MISTA</t>
  </si>
  <si>
    <t>POSICIONAMENTO DE JOGO DE DORMENTES DE CONCRETO PARA AMV 1:14, BITOLA LARGA</t>
  </si>
  <si>
    <t>POSICIONAMENTO DE JOGO DE DORMENTES DE CONCRETO PARA AMV 1:14, BITOLA MÉTRICA</t>
  </si>
  <si>
    <t>POSICIONAMENTO DE JOGO DE DORMENTES DE CONCRETO PARA AMV 1:14, BITOLA MISTA</t>
  </si>
  <si>
    <t>POSICIONAMENTO DE JOGO DE DORMENTES DE CONCRETO PARA AMV 1:20, BITOLA LARGA</t>
  </si>
  <si>
    <t>POSICIONAMENTO DE JOGO DE DORMENTES DE CONCRETO PARA AMV 1:20, BITOLA MÉTRICA</t>
  </si>
  <si>
    <t>POSICIONAMENTO DE JOGO DE DORMENTES DE CONCRETO PARA AMV 1:20, BITOLA MISTA</t>
  </si>
  <si>
    <t>POSICIONAMENTO DE JOGO DE DORMENTES DE MADEIRA PARA AMV 1:10, BITOLA LARGA</t>
  </si>
  <si>
    <t>POSICIONAMENTO DE JOGO DE DORMENTES DE MADEIRA PARA AMV 1:10, BITOLA MÉTRICA</t>
  </si>
  <si>
    <t>POSICIONAMENTO DE JOGO DE DORMENTES DE MADEIRA PARA AMV 1:10, BITOLA MISTA</t>
  </si>
  <si>
    <t>POSICIONAMENTO DE JOGO DE DORMENTES DE MADEIRA PARA AMV 1:12, BITOLA LARGA</t>
  </si>
  <si>
    <t>POSICIONAMENTO DE JOGO DE DORMENTES DE MADEIRA PARA AMV 1:12, BITOLA MÉTRICA</t>
  </si>
  <si>
    <t>POSICIONAMENTO DE JOGO DE DORMENTES DE MADEIRA PARA AMV 1:12, BITOLA MISTA</t>
  </si>
  <si>
    <t>POSICIONAMENTO DE JOGO DE DORMENTES DE MADEIRA PARA AMV 1:14, BITOLA LARGA</t>
  </si>
  <si>
    <t>POSICIONAMENTO DE JOGO DE DORMENTES DE MADEIRA PARA AMV 1:14, BITOLA MÉTRICA</t>
  </si>
  <si>
    <t>POSICIONAMENTO DE JOGO DE DORMENTES DE MADEIRA PARA AMV 1:14, BITOLA MISTA</t>
  </si>
  <si>
    <t>POSICIONAMENTO DE JOGO DE DORMENTES DE MADEIRA PARA AMV 1:20, BITOLA LARGA</t>
  </si>
  <si>
    <t>POSICIONAMENTO DE JOGO DE DORMENTES DE MADEIRA PARA AMV 1:20, BITOLA MÉTRICA</t>
  </si>
  <si>
    <t>POSICIONAMENTO DE JOGO DE DORMENTES DE MADEIRA PARA AMV 1:20, BITOLA MISTA</t>
  </si>
  <si>
    <t>POSICIONAMENTO DE JOGO DE DORMENTES DE MADEIRA PARA AMV 1:8, BITOLA LARGA</t>
  </si>
  <si>
    <t>POSICIONAMENTO DE JOGO DE DORMENTES DE MADEIRA PARA AMV 1:8, BITOLA MÉTRICA</t>
  </si>
  <si>
    <t>POSICIONAMENTO DE JOGO DE DORMENTES DE MADEIRA PARA AMV 1:8, BITOLA MISTA</t>
  </si>
  <si>
    <t>REGULARIZAÇÃO MANUAL DO LASTRO DO AMV PARA QUALQUER ABERTURA E QUALQUER BITOLA</t>
  </si>
  <si>
    <t>DEMOLIÇÃO DE AMV 1:10 TR 37, EM BITOLA MÉTRICA, DORMENTE DE MADEIRA, COM SEPARAÇÃO E EMPILHAMENTO</t>
  </si>
  <si>
    <t>DEMOLIÇÃO DE AMV 1:10 TR 45, EM BITOLA LARGA, DORMENTE DE MADEIRA, COM SEPARAÇÃO E EMPILHAMENTO</t>
  </si>
  <si>
    <t>DEMOLIÇÃO DE AMV 1:10 TR 45, EM BITOLA MÉTRICA, DORMENTE DE MADEIRA, COM SEPARAÇÃO E EMPILHAMENTO</t>
  </si>
  <si>
    <t>DEMOLIÇÃO DE AMV 1:10 TR 45, EM BITOLA MISTA, DORMENTE DE MADEIRA, COM SEPARAÇÃO E EMPILHAMENTO</t>
  </si>
  <si>
    <t>DEMOLIÇÃO DE AMV 1:10 TR 57, EM BITOLA LARGA, DORMENTE DE MADEIRA, COM SEPARAÇÃO E EMPILHAMENTO</t>
  </si>
  <si>
    <t>DEMOLIÇÃO DE AMV 1:10 TR 57, EM BITOLA MÉTRICA, DORMENTE DE MADEIRA, COM SEPARAÇÃO E EMPILHAMENTO</t>
  </si>
  <si>
    <t>DEMOLIÇÃO DE AMV 1:10 TR 57, EM BITOLA MISTA, DORMENTE DE MADEIRA, COM SEPARAÇÃO E EMPILHAMENTO</t>
  </si>
  <si>
    <t>DEMOLIÇÃO DE AMV 1:10 TR 68, EM BITOLA LARGA, DORMENTE DE MADEIRA, COM SEPARAÇÃO E EMPILHAMENTO</t>
  </si>
  <si>
    <t>DEMOLIÇÃO DE AMV 1:10 TR 68, EM BITOLA MISTA, DORMENTE DE MADEIRA, COM SEPARAÇÃO E EMPILHAMENTO</t>
  </si>
  <si>
    <t>DEMOLIÇÃO DE AMV 1:12 TR 37, EM BITOLA MÉTRICA, DORMENTE DE MADEIRA, COM SEPARAÇÃO E EMPILHAMENTO</t>
  </si>
  <si>
    <t>DEMOLIÇÃO DE AMV 1:12 TR 45, EM BITOLA LARGA, DORMENTE DE MADEIRA, COM SEPARAÇÃO E EMPILHAMENTO</t>
  </si>
  <si>
    <t>DEMOLIÇÃO DE AMV 1:12 TR 45, EM BITOLA MÉTRICA, DORMENTE DE MADEIRA, COM SEPARAÇÃO E EMPILHAMENTO</t>
  </si>
  <si>
    <t>DEMOLIÇÃO DE AMV 1:12 TR 45, EM BITOLA MISTA, DORMENTE DE MADEIRA, COM SEPARAÇÃO E EMPILHAMENTO</t>
  </si>
  <si>
    <t>DEMOLIÇÃO DE AMV 1:12 TR 57, EM BITOLA LARGA, DORMENTE DE MADEIRA, COM SEPARAÇÃO E EMPILHAMENTO</t>
  </si>
  <si>
    <t>DEMOLIÇÃO DE AMV 1:12 TR 57, EM BITOLA MÉTRICA, DORMENTE DE MADEIRA, COM SEPARAÇÃO E EMPILHAMENTO</t>
  </si>
  <si>
    <t>DEMOLIÇÃO DE AMV 1:12 TR 57, EM BITOLA MISTA, DORMENTE DE MADEIRA, COM SEPARAÇÃO E EMPILHAMENTO</t>
  </si>
  <si>
    <t>DEMOLIÇÃO DE AMV 1:12 TR 68, EM BITOLA LARGA, DORMENTE DE MADEIRA, COM SEPARAÇÃO E EMPILHAMENTO</t>
  </si>
  <si>
    <t>DEMOLIÇÃO DE AMV 1:12 TR 68, EM BITOLA MISTA, DORMENTE DE MADEIRA, COM SEPARAÇÃO E EMPILHAMENTO</t>
  </si>
  <si>
    <t>DEMOLIÇÃO DE AMV 1:14 TR 37, EM BITOLA MÉTRICA, DORMENTE DE MADEIRA, COM SEPARAÇÃO E EMPILHAMENTO</t>
  </si>
  <si>
    <t>DEMOLIÇÃO DE AMV 1:14 TR 45, EM BITOLA LARGA, DORMENTE DE MADEIRA, COM SEPARAÇÃO E EMPILHAMENTO</t>
  </si>
  <si>
    <t>DEMOLIÇÃO DE AMV 1:14 TR 45, EM BITOLA MÉTRICA, DORMENTE DE MADEIRA, COM SEPARAÇÃO E EMPILHAMENTO</t>
  </si>
  <si>
    <t>DEMOLIÇÃO DE AMV 1:14 TR 45, EM BITOLA MISTA, DORMENTE DE MADEIRA, COM SEPARAÇÃO E EMPILHAMENTO</t>
  </si>
  <si>
    <t>DEMOLIÇÃO DE AMV 1:14 TR 57, EM BITOLA LARGA, DORMENTE DE MADEIRA, COM SEPARAÇÃO E EMPILHAMENTO</t>
  </si>
  <si>
    <t>DEMOLIÇÃO DE AMV 1:14 TR 57, EM BITOLA MÉTRICA, DORMENTE DE MADEIRA, COM SEPARAÇÃO E EMPILHAMENTO</t>
  </si>
  <si>
    <t>DEMOLIÇÃO DE AMV 1:14 TR 57, EM BITOLA MISTA, DORMENTE DE MADEIRA, COM SEPARAÇÃO E EMPILHAMENTO</t>
  </si>
  <si>
    <t>DEMOLIÇÃO DE AMV 1:14 TR 68, EM BITOLA LARGA, DORMENTE DE MADEIRA, COM SEPARAÇÃO E EMPILHAMENTO</t>
  </si>
  <si>
    <t>DEMOLIÇÃO DE AMV 1:14 TR 68, EM BITOLA MISTA, DORMENTE DE MADEIRA, COM SEPARAÇÃO E EMPILHAMENTO</t>
  </si>
  <si>
    <t>DEMOLIÇÃO DE AMV 1:20 TR 57, EM BITOLA LARGA, DORMENTE DE MADEIRA, COM SEPARAÇÃO E EMPILHAMENTO</t>
  </si>
  <si>
    <t>DEMOLIÇÃO DE AMV 1:20 TR 57, EM BITOLA MÉTRICA, DORMENTE DE MADEIRA, COM SEPARAÇÃO E EMPILHAMENTO</t>
  </si>
  <si>
    <t>DEMOLIÇÃO DE AMV 1:20 TR 57, EM BITOLA MISTA, DORMENTE DE MADEIRA, COM SEPARAÇÃO E EMPILHAMENTO</t>
  </si>
  <si>
    <t>DEMOLIÇÃO DE AMV 1:20 TR 68, EM BITOLA LARGA, DORMENTE DE MADEIRA, COM SEPARAÇÃO E EMPILHAMENTO</t>
  </si>
  <si>
    <t>DEMOLIÇÃO DE AMV 1:20 TR 68, EM BITOLA MISTA, DORMENTE DE MADEIRA, COM SEPARAÇÃO E EMPILHAMENTO</t>
  </si>
  <si>
    <t>DEMOLIÇÃO DE AMV 1:8 TR 37, EM BITOLA MÉTRICA, DORMENTE DE MADEIRA, COM SEPARAÇÃO E EMPILHAMENTO</t>
  </si>
  <si>
    <t>DEMOLIÇÃO DE AMV 1:8 TR 45, EM BITOLA LARGA, DORMENTE DE MADEIRA, COM SEPARAÇÃO E EMPILHAMENTO</t>
  </si>
  <si>
    <t>DEMOLIÇÃO DE AMV 1:8 TR 45, EM BITOLA MÉTRICA, DORMENTE DE MADEIRA, COM SEPARAÇÃO E EMPILHAMENTO</t>
  </si>
  <si>
    <t>DEMOLIÇÃO DE AMV 1:8 TR 45, EM BITOLA MISTA, DORMENTE DE MADEIRA, COM SEPARAÇÃO E EMPILHAMENTO</t>
  </si>
  <si>
    <t>DEMOLIÇÃO DE AMV 1:8 TR 57, EM BITOLA LARGA, DORMENTE DE MADEIRA, COM SEPARAÇÃO E EMPILHAMENTO</t>
  </si>
  <si>
    <t>DEMOLIÇÃO DE AMV 1:8 TR 57, EM BITOLA MÉTRICA, DORMENTE DE MADEIRA, COM SEPARAÇÃO E EMPILHAMENTO</t>
  </si>
  <si>
    <t>DEMOLIÇÃO DE AMV 1:8 TR 57, EM BITOLA MISTA, DORMENTE DE MADEIRA, COM SEPARAÇÃO E EMPILHAMENTO</t>
  </si>
  <si>
    <t>DEMOLIÇÃO DE VIA, BITOLA LARGA, 1.667 DORMENTES DE MADEIRA/KM, TRILHO TR 45, BARRA COM 12 M DE COMPRIMENTO, COM SEPARAÇÃO E EMPILHAMENTO</t>
  </si>
  <si>
    <t>DEMOLIÇÃO DE VIA, BITOLA LARGA, 1.667 DORMENTES DE MADEIRA/KM, TRILHO TR 57, BARRA COM 12 M DE COMPRIMENTO, COM SEPARAÇÃO E EMPILHAMENTO</t>
  </si>
  <si>
    <t>DEMOLIÇÃO DE VIA, BITOLA LARGA, 1.667 DORMENTES DE MADEIRA/KM, TRILHO TR 68, BARRA COM 12 M DE COMPRIMENTO, COM SEPARAÇÃO E EMPILHAMENTO</t>
  </si>
  <si>
    <t>DEMOLIÇÃO DE VIA, BITOLA LARGA, 1.750 DORMENTES DE MADEIRA/KM, TRILHO TR 45, BARRA COM 12 M DE COMPRIMENTO, COM SEPARAÇÃO E EMPILHAMENTO</t>
  </si>
  <si>
    <t>DEMOLIÇÃO DE VIA, BITOLA LARGA, 1.750 DORMENTES DE MADEIRA/KM, TRILHO TR 57, BARRA COM 12 M DE COMPRIMENTO, COM SEPARAÇÃO E EMPILHAMENTO</t>
  </si>
  <si>
    <t>DEMOLIÇÃO DE VIA, BITOLA LARGA, 1.750 DORMENTES DE MADEIRA/KM, TRILHO TR 68, BARRA COM 12 M DE COMPRIMENTO, COM SEPARAÇÃO E EMPILHAMENTO</t>
  </si>
  <si>
    <t>DEMOLIÇÃO DE VIA, BITOLA MÉTRICA, 1.667 DORMENTES DE MADEIRA/KM, TRILHO TR 37, BARRA COM 12 M DE COMPRIMENTO, COM SEPARAÇÃO E EMPILHAMENTO</t>
  </si>
  <si>
    <t>DEMOLIÇÃO DE VIA, BITOLA MÉTRICA, 1.667 DORMENTES DE MADEIRA/KM, TRILHO TR 45, BARRA COM 12 M DE COMPRIMENTO, COM SEPARAÇÃO E EMPILHAMENTO</t>
  </si>
  <si>
    <t>DEMOLIÇÃO DE VIA, BITOLA MÉTRICA, 1.667 DORMENTES DE MADEIRA/KM, TRILHO TR 57, BARRA COM 12 M DE COMPRIMENTO, COM SEPARAÇÃO E EMPILHAMENTO</t>
  </si>
  <si>
    <t>DEMOLIÇÃO DE VIA, BITOLA MÉTRICA, 1.750 DORMENTES DE MADEIRA/KM, TRILHO TR 37, BARRA COM 12 M DE COMPRIMENTO, COM SEPARAÇÃO E EMPILHAMENTO</t>
  </si>
  <si>
    <t>DEMOLIÇÃO DE VIA, BITOLA MÉTRICA, 1.750 DORMENTES DE MADEIRA/KM, TRILHO TR 45, BARRA COM 12 M DE COMPRIMENTO, COM SEPARAÇÃO E EMPILHAMENTO</t>
  </si>
  <si>
    <t>DEMOLIÇÃO DE VIA, BITOLA MÉTRICA, 1.750 DORMENTES DE MADEIRA/KM, TRILHO TR 57, BARRA COM 12 M DE COMPRIMENTO, COM SEPARAÇÃO E EMPILHAMENTO</t>
  </si>
  <si>
    <t>DEMOLIÇÃO DE VIA, BITOLA MISTA, 1.667 DORMENTES DE MADEIRA/KM, TRILHO TR 45, BARRA COM 12 M DE COMPRIMENTO, COM SEPARAÇÃO E EMPILHAMENTO</t>
  </si>
  <si>
    <t>DEMOLIÇÃO DE VIA, BITOLA MISTA, 1.667 DORMENTES DE MADEIRA/KM, TRILHO TR 57, BARRA COM 12 M DE COMPRIMENTO, COM SEPARAÇÃO E EMPILHAMENTO</t>
  </si>
  <si>
    <t>DEMOLIÇÃO DE VIA, BITOLA MISTA, 1.667 DORMENTES DE MADEIRA/KM, TRILHO TR 68, BARRA COM 12 M DE COMPRIMENTO, COM SEPARAÇÃO E EMPILHAMENTO</t>
  </si>
  <si>
    <t>DEMOLIÇÃO DE VIA, BITOLA MISTA, 1.750 DORMENTES DE MADEIRA/KM, TRILHO TR 45, BARRA COM 12 M DE COMPRIMENTO, COM SEPARAÇÃO E EMPILHAMENTO</t>
  </si>
  <si>
    <t>DEMOLIÇÃO DE VIA, BITOLA MISTA, 1.750 DORMENTES DE MADEIRA/KM, TRILHO TR 57, BARRA COM 12 M DE COMPRIMENTO, COM SEPARAÇÃO E EMPILHAMENTO</t>
  </si>
  <si>
    <t>DEMOLIÇÃO DE VIA, BITOLA MISTA, 1.750 DORMENTES DE MADEIRA/KM, TRILHO TR 68, BARRA COM 12 M DE COMPRIMENTO, COM SEPARAÇÃO E EMPILHAMENTO</t>
  </si>
  <si>
    <t>AFERIÇÃO DA GEOMETRIA DA VIA COM CARRO CONTROLE</t>
  </si>
  <si>
    <t>CAPINA QUÍMICA DA PLATAFORMA FERROVIÁRIA</t>
  </si>
  <si>
    <t>ESTABILIZAÇÃO DINÂMICA DA VIA</t>
  </si>
  <si>
    <t>NIVELAMENTO DE JUNTA COM SOCARIA MANUAL DA VIA</t>
  </si>
  <si>
    <t>NIVELAMENTO DE VIA COM GRUPO GERADOR/VIBRADOR E LEVANTE DE ATÉ 10 CM - BITOLA MÉTRICA OU LARGA COM DORMENTE DE MADEIRA OU CONCRETO E TAXA DE DORMENTAÇÃO DE 1.667 UN/KM</t>
  </si>
  <si>
    <t>NIVELAMENTO DE VIA COM GRUPO GERADOR/VIBRADOR E LEVANTE DE ATÉ 10 CM - BITOLA MÉTRICA OU LARGA COM DORMENTE DE MADEIRA OU CONCRETO E TAXA DE DORMENTAÇÃO DE 1.750 UN/KM</t>
  </si>
  <si>
    <t>NIVELAMENTO DE VIA COM GRUPO GERADOR/VIBRADOR E LEVANTE DE ATÉ 10 CM - BITOLA MISTA COM DORMENTE DE MADEIRA OU CONCRETO E TAXA DE DORMENTAÇÃO DE 1.667 UN/KM</t>
  </si>
  <si>
    <t>NIVELAMENTO DE VIA COM GRUPO GERADOR/VIBRADOR E LEVANTE DE ATÉ 10 CM - BITOLA MISTA COM DORMENTE DE MADEIRA OU CONCRETO E TAXA DE DORMENTAÇÃO DE 1.750 UN/KM</t>
  </si>
  <si>
    <t>NIVELAMENTO DE VIA COM SOCARIA MANUAL E LEVANTE DE ATÉ 10 CM - BITOLA MÉTRICA OU LARGA COM DORMENTE DE MADEIRA OU CONCRETO E TAXA DE DORMENTAÇÃO DE 1.667 UN/KM</t>
  </si>
  <si>
    <t>NIVELAMENTO DE VIA COM SOCARIA MANUAL E LEVANTE DE ATÉ 10 CM - BITOLA MÉTRICA OU LARGA COM DORMENTE DE MADEIRA OU CONCRETO E TAXA DE DORMENTAÇÃO DE 1.750 UN/KM</t>
  </si>
  <si>
    <t>NIVELAMENTO DE VIA COM SOCARIA MANUAL E LEVANTE DE ATÉ 10 CM - BITOLA MISTA COM DORMENTE DE MADEIRA OU CONCRETO E TAXA DE DORMENTAÇÃO DE 1.667 UN/KM</t>
  </si>
  <si>
    <t>NIVELAMENTO DE VIA COM SOCARIA MANUAL E LEVANTE DE ATÉ 10 CM - BITOLA MISTA COM DORMENTE DE MADEIRA OU CONCRETO E TAXA DE DORMENTAÇÃO DE 1.750 UN/KM</t>
  </si>
  <si>
    <t>NIVELAMENTO E ALINHAMENTO DE VIA COM SOCADORA AUTOMÁTICA E LEVANTE DE ATÉ 10 CM - QUALQUER BITOLA OU DORMENTE E TAXA DE DORMENTAÇÃO DE 1.667 UN/KM</t>
  </si>
  <si>
    <t>NIVELAMENTO E ALINHAMENTO DE VIA COM SOCADORA AUTOMÁTICA E LEVANTE DE ATÉ 10 CM - QUALQUER BITOLA OU DORMENTE E TAXA DE DORMENTAÇÃO DE 1.750 UN/KM</t>
  </si>
  <si>
    <t>REGULARIZAÇÃO DO LASTRO COM REGULADORA DE LASTRO</t>
  </si>
  <si>
    <t>ALÍVIO DE TENSÃO, COM MARTELO DE BRONZE, EM TLS COM 120 DE COMPRIMENTO DE TR45, TAXA DE DORMENTAÇÃO DE 1.667 UN/KM, PARA QUALQUER BITOLA E FIXAÇÃO ELÁSTICA</t>
  </si>
  <si>
    <t>ALÍVIO DE TENSÃO, COM MARTELO DE BRONZE, EM TLS COM 120 DE COMPRIMENTO DE TR45, TAXA DE DORMENTAÇÃO DE 1.750 UN/KM, PARA QUALQUER BITOLA E FIXAÇÃO ELÁSTICA</t>
  </si>
  <si>
    <t>ALÍVIO DE TENSÃO, COM MARTELO DE BRONZE, EM TLS COM 120 DE COMPRIMENTO DE TR57, TAXA DE DORMENTAÇÃO DE 1.667 UN/KM, PARA QUALQUER BITOLA E FIXAÇÃO ELÁSTICA</t>
  </si>
  <si>
    <t>ALÍVIO DE TENSÃO, COM MARTELO DE BRONZE, EM TLS COM 120 DE COMPRIMENTO DE TR57, TAXA DE DORMENTAÇÃO DE 1.750 UN/KM, PARA QUALQUER BITOLA E FIXAÇÃO ELÁSTICA</t>
  </si>
  <si>
    <t>ALÍVIO DE TENSÃO, COM MARTELO DE BRONZE, EM TLS COM 120 DE COMPRIMENTO DE TR68, TAXA DE DORMENTAÇÃO DE 1.667 UN/KM, PARA QUALQUER BITOLA E FIXAÇÃO ELÁSTICA</t>
  </si>
  <si>
    <t>ALÍVIO DE TENSÃO, COM MARTELO DE BRONZE, EM TLS COM 120 DE COMPRIMENTO DE TR68, TAXA DE DORMENTAÇÃO DE 1.750 UN/KM, PARA QUALQUER BITOLA E FIXAÇÃO ELÁSTICA</t>
  </si>
  <si>
    <t>ALÍVIO DE TENSÃO, COM MARTELO DE BRONZE, EM TLS COM 120 DE COMPRIMENTO DE UIC60, TAXA DE DORMENTAÇÃO DE 1.667 UN/KM, PARA QUALQUER BITOLA E FIXAÇÃO ELÁSTICA</t>
  </si>
  <si>
    <t>ALÍVIO DE TENSÃO, COM MARTELO DE BRONZE, EM TLS COM 120 DE COMPRIMENTO DE UIC60, TAXA DE DORMENTAÇÃO DE 1.750 UN/KM, PARA QUALQUER BITOLA E FIXAÇÃO ELÁSTICA</t>
  </si>
  <si>
    <t>ALÍVIO DE TENSÃO, COM MARTELO DE BRONZE, EM TLS COM 240 DE COMPRIMENTO DE TR45, TAXA DE DORMENTAÇÃO DE 1.667 UN/KM, PARA QUALQUER BITOLA E FIXAÇÃO ELÁSTICA</t>
  </si>
  <si>
    <t>ALÍVIO DE TENSÃO, COM MARTELO DE BRONZE, EM TLS COM 240 DE COMPRIMENTO DE TR45, TAXA DE DORMENTAÇÃO DE 1.750 UN/KM, PARA QUALQUER BITOLA E FIXAÇÃO ELÁSTICA</t>
  </si>
  <si>
    <t>ALÍVIO DE TENSÃO, COM MARTELO DE BRONZE, EM TLS COM 240 DE COMPRIMENTO DE TR57, TAXA DE DORMENTAÇÃO DE 1.667 UN/KM, PARA QUALQUER BITOLA E FIXAÇÃO ELÁSTICA</t>
  </si>
  <si>
    <t>ALÍVIO DE TENSÃO, COM MARTELO DE BRONZE, EM TLS COM 240 DE COMPRIMENTO DE TR57, TAXA DE DORMENTAÇÃO DE 1.750 UN/KM, PARA QUALQUER BITOLA E FIXAÇÃO ELÁSTICA</t>
  </si>
  <si>
    <t>ALÍVIO DE TENSÃO, COM MARTELO DE BRONZE, EM TLS COM 240 DE COMPRIMENTO DE TR68, TAXA DE DORMENTAÇÃO DE 1.667 UN/KM, PARA QUALQUER BITOLA E FIXAÇÃO ELÁSTICA</t>
  </si>
  <si>
    <t>ALÍVIO DE TENSÃO, COM MARTELO DE BRONZE, EM TLS COM 240 DE COMPRIMENTO DE TR68, TAXA DE DORMENTAÇÃO DE 1.750 UN/KM, PARA QUALQUER BITOLA E FIXAÇÃO ELÁSTICA</t>
  </si>
  <si>
    <t>ALÍVIO DE TENSÃO, COM MARTELO DE BRONZE, EM TLS COM 240 DE COMPRIMENTO DE UIC60, TAXA DE DORMENTAÇÃO DE 1.667 UN/KM, PARA QUALQUER BITOLA E FIXAÇÃO ELÁSTICA</t>
  </si>
  <si>
    <t>ALÍVIO DE TENSÃO, COM MARTELO DE BRONZE, EM TLS COM 240 DE COMPRIMENTO DE UIC60, TAXA DE DORMENTAÇÃO DE 1.750 UN/KM, PARA QUALQUER BITOLA E FIXAÇÃO ELÁSTICA</t>
  </si>
  <si>
    <t>COLOCAÇÃO MANUAL DE GRAMPO ELÁSTICO PANDROL</t>
  </si>
  <si>
    <t>COLOCAÇÃO MANUAL DE RETENSOR PARA TRILHO TR45</t>
  </si>
  <si>
    <t>COLOCAÇÃO MANUAL DE RETENSOR PARA TRILHO TR57</t>
  </si>
  <si>
    <t>COLOCAÇÃO MANUAL DE RETENSOR PARA TRILHO TR68</t>
  </si>
  <si>
    <t>COLOCAÇÃO MANUAL DE RETENSOR PARA TRILHO UIC60</t>
  </si>
  <si>
    <t>COLOCAÇÃO MECANIZADA DE GRAMPO ELÁSTICO PANDROL</t>
  </si>
  <si>
    <t>CONTRATRILHO TR45, COMPRIMENTO DE 12 M, SOBRE DORMENTE DE MADEIRA, TAXA DE DORMENTAÇÃO DE 1.750 UN/KM, TALA DE JUNÇÃO DE 6 FUROS E FIXAÇÃO RÍGIDA - POSICIONAMENTO E ASSENTAMENTO MANUAL</t>
  </si>
  <si>
    <t>CONTRATRILHO TR57, COMPRIMENTO DE 12 M, SOBRE DORMENTE DE MADEIRA, TAXA DE DORMENTAÇÃO DE 1.750 UN/KM, TALA DE JUNÇÃO DE 6 FUROS E FIXAÇÃO RÍGIDA - POSICIONAMENTO E ASSENTAMENTO MANUAL</t>
  </si>
  <si>
    <t>CONTRATRILHO TR68, COMPRIMENTO DE 12 M, SOBRE DORMENTE DE MADEIRA, TAXA DE DORMENTAÇÃO DE 1.750 UN/KM, TALA DE JUNÇÃO DE 6 FUROS E FIXAÇÃO RÍGIDA - POSICIONAMENTO E ASSENTAMENTO MANUAL</t>
  </si>
  <si>
    <t>CONTRATRILHO UIC60, COMPRIMENTO DE 12 M, SOBRE DORMENTE DE MADEIRA, TAXA DE DORMENTAÇÃO DE 1.750 UN/KM, TALA DE JUNÇÃO DE 6 FUROS E FIXAÇÃO RÍGIDA - POSICIONAMENTO E ASSENTAMENTO MANUAL</t>
  </si>
  <si>
    <t>DORMENTE DE CONCRETO MONOBLOCO PROTENDIDO BITOLA LARGA - CONFECÇÃO</t>
  </si>
  <si>
    <t>DORMENTE DE CONCRETO MONOBLOCO PROTENDIDO BITOLA MÉTRICA - CONFECÇÃO</t>
  </si>
  <si>
    <t>DORMENTE DE CONCRETO MONOBLOCO PROTENDIDO BITOLA MISTA - CONFECÇÃO</t>
  </si>
  <si>
    <t>DORMENTE DE CONCRETO MONOBLOCO PROTENDIDO PARA AMV BITOLA LARGA OU MISTA - CONFECÇÃO</t>
  </si>
  <si>
    <t>DORMENTE DE CONCRETO MONOBLOCO PROTENDIDO PARA AMV BITOLA MÉTRICA - CONFECÇÃO</t>
  </si>
  <si>
    <t>DORMENTE DE CONCRETO MONOBLOCO, BITOLA LARGA, TAXA DE DORMENTAÇÃO DE 1.667 UN/KM, FIXAÇÃO ELÁSTICA PANDROL - POSICIONAMENTO MECANIZADO COM CARREGADEIRA</t>
  </si>
  <si>
    <t>DORMENTE DE CONCRETO MONOBLOCO, BITOLA LARGA, TAXA DE DORMENTAÇÃO DE 1.667 UN/KM, FIXAÇÃO ELÁSTICA PANDROL - POSICIONAMENTO MECANIZADO COM PÓRTICO</t>
  </si>
  <si>
    <t>DORMENTE DE CONCRETO MONOBLOCO, BITOLA LARGA, TAXA DE DORMENTAÇÃO DE 1.750 UN/KM, FIXAÇÃO ELÁSTICA PANDROL - POSICIONAMENTO MECANIZADO COM CARREGADEIRA</t>
  </si>
  <si>
    <t>DORMENTE DE CONCRETO MONOBLOCO, BITOLA LARGA, TAXA DE DORMENTAÇÃO DE 1.750 UN/KM, FIXAÇÃO ELÁSTICA PANDROL - POSICIONAMENTO MECANIZADO COM PÓRTICO</t>
  </si>
  <si>
    <t>DORMENTE DE CONCRETO MONOBLOCO, BITOLA MÉTRICA, TAXA DE DORMENTAÇÃO DE 1.667 UN/KM, FIXAÇÃO ELÁSTICA PANDROL - POSICIONAMENTO MECANIZADO COM CARREGADEIRA</t>
  </si>
  <si>
    <t>DORMENTE DE CONCRETO MONOBLOCO, BITOLA MÉTRICA, TAXA DE DORMENTAÇÃO DE 1.667 UN/KM, FIXAÇÃO ELÁSTICA PANDROL - POSICIONAMENTO MECANIZADO COM PÓRTICO</t>
  </si>
  <si>
    <t>DORMENTE DE CONCRETO MONOBLOCO, BITOLA MÉTRICA, TAXA DE DORMENTAÇÃO DE 1.750 UN/KM, FIXAÇÃO ELÁSTICA PANDROL - POSICIONAMENTO MECANIZADO COM CARREGADEIRA</t>
  </si>
  <si>
    <t>DORMENTE DE CONCRETO MONOBLOCO, BITOLA MÉTRICA, TAXA DE DORMENTAÇÃO DE 1.750 UN/KM, FIXAÇÃO ELÁSTICA PANDROL - POSICIONAMENTO MECANIZADO COM PÓRTICO</t>
  </si>
  <si>
    <t>DORMENTE DE CONCRETO MONOBLOCO, BITOLA MISTA, TAXA DE DORMENTAÇÃO DE 1.667 UN/KM, FIXAÇÃO ELÁSTICA PANDROL - POSICIONAMENTO MECANIZADO COM CARREGADEIRA</t>
  </si>
  <si>
    <t>DORMENTE DE CONCRETO MONOBLOCO, BITOLA MISTA, TAXA DE DORMENTAÇÃO DE 1.667 UN/KM, FIXAÇÃO ELÁSTICA PANDROL - POSICIONAMENTO MECANIZADO COM PÓRTICO</t>
  </si>
  <si>
    <t>DORMENTE DE CONCRETO MONOBLOCO, BITOLA MISTA, TAXA DE DORMENTAÇÃO DE 1.750 UN/KM, FIXAÇÃO ELÁSTICA PANDROL - POSICIONAMENTO MECANIZADO COM CARREGADEIRA</t>
  </si>
  <si>
    <t>DORMENTE DE CONCRETO MONOBLOCO, BITOLA MISTA, TAXA DE DORMENTAÇÃO DE 1.750 UN/KM, FIXAÇÃO ELÁSTICA PANDROL - POSICIONAMENTO MECANIZADO COM PÓRTICO</t>
  </si>
  <si>
    <t>DORMENTE DE MADEIRA PARA PONTE, BITOLA MÉTRICA OU LARGA, PARA TR45, FIXAÇÃO RÍGIDA - POSICIONAMENTO E ASSENTAMENTO MECANIZADO</t>
  </si>
  <si>
    <t>DORMENTE DE MADEIRA PARA PONTE, BITOLA MÉTRICA OU LARGA, PARA TR57, FIXAÇÃO RÍGIDA - POSICIONAMENTO E ASSENTAMENTO MECANIZADO</t>
  </si>
  <si>
    <t>DORMENTE DE MADEIRA PARA PONTE, BITOLA MÉTRICA OU LARGA, PARA TR68, FIXAÇÃO RÍGIDA - POSICIONAMENTO E ASSENTAMENTO MECANIZADO</t>
  </si>
  <si>
    <t>DORMENTE DE MADEIRA PARA PONTE, BITOLA MÉTRICA OU LARGA, PARA UIC60, FIXAÇÃO RÍGIDA - POSICIONAMENTO E ASSENTAMENTO MECANIZADO</t>
  </si>
  <si>
    <t>DORMENTE DE MADEIRA, BITOLA LARGA OU MISTA - POSICIONAMENTO MANUAL</t>
  </si>
  <si>
    <t>DORMENTE DE MADEIRA, BITOLA LARGA OU MISTA, TAXA DE DORMENTAÇÃO DE 1.667 UN/KM - POSICIONAMENTO MECANIZADO COM CARREGADEIRA</t>
  </si>
  <si>
    <t>DORMENTE DE MADEIRA, BITOLA LARGA OU MISTA, TAXA DE DORMENTAÇÃO DE 1.750 UN/KM - POSICIONAMENTO MECANIZADO COM CARREGADEIRA</t>
  </si>
  <si>
    <t>DORMENTE DE MADEIRA, BITOLA MÉTRICA - POSICIONAMENTO MANUAL</t>
  </si>
  <si>
    <t>DORMENTE DE MADEIRA, BITOLA MÉTRICA, TAXA DE DORMENTAÇÃO DE 1.667 UN/KM - POSICIONAMENTO MECANIZADO COM CARREGADEIRA</t>
  </si>
  <si>
    <t>DORMENTE DE MADEIRA, BITOLA MÉTRICA, TAXA DE DORMENTAÇÃO DE 1.750 UN/KM - POSICIONAMENTO MECANIZADO COM CARREGADEIRA</t>
  </si>
  <si>
    <t>LANÇAMENTO DE LASTRO, 10 CM DE ALTURA, PRIMEIRO LEVANTE, DESCARGA DE PEDRA BRITADA DE CAMINHÕES</t>
  </si>
  <si>
    <t>LUBRIFICADOR DE TRILHOS E DE FLANGES DE RODAS</t>
  </si>
  <si>
    <t>POSICIONAMENTO MECANIZADO DE TRILHOS</t>
  </si>
  <si>
    <t>PRÉ-ALINHAMENTO MANUAL DA GRADE COM DORMENTE DE MADEIRA</t>
  </si>
  <si>
    <t>PRÉ-ALINHAMENTO MECANIZADO DA GRADE</t>
  </si>
  <si>
    <t>SOLDA ALUMINOTÉRMICA PARA TR45 COM CADINHO DESCARTÁVEL, EXECUTADA NO CAMPO, PARA FORMAÇÃO DE TRILHO LONGO SOLDADO (TLS)</t>
  </si>
  <si>
    <t>SOLDA ALUMINOTÉRMICA PARA TR57 COM CADINHO DESCARTÁVEL, EXECUTADA NO CAMPO, PARA FORMAÇÃO DE TRILHO LONGO SOLDADO (TLS)</t>
  </si>
  <si>
    <t>SOLDA ALUMINOTÉRMICA PARA TR68 COM CADINHO DESCARTÁVEL, EXECUTADA NO CAMPO, PARA FORMAÇÃO DE TRILHO LONGO SOLDADO (TLS)</t>
  </si>
  <si>
    <t>SOLDA ALUMINOTÉRMICA PARA UIC60 COM CADINHO DESCARTÁVEL, EXECUTADA NO CAMPO, PARA FORMAÇÃO DE TRILHO LONGO SOLDADO (TLS)</t>
  </si>
  <si>
    <t>SOLDA ELÉTRICA POR CALDEAMENTO PARA QUALQUER PERFIL DE TRILHO, COMPRIMENTO DE 12 M, EM ESTALEIRO PARA FORMAÇÃO DE TRILHO LONGO SOLDADO</t>
  </si>
  <si>
    <t>SOLDA ELÉTRICA POR CALDEAMENTO PARA TRILHO TR45, COMPRIMENTO DE ATÉ 24 M, EM VIA COM DORMENTE DE CONCRETO PARA FORMAÇÃO DE BARRA OU TRILHO LONGO SOLDADO</t>
  </si>
  <si>
    <t>SOLDA ELÉTRICA POR CALDEAMENTO PARA TRILHO TR45, COMPRIMENTO DE ATÉ 24 M, EM VIA COM DORMENTE DE MADEIRA PARA FORMAÇÃO DE BARRA OU TRILHO LONGO SOLDADO</t>
  </si>
  <si>
    <t>TRILHO TR45, COMPRIMENTO DE 12 M, SOBRE DORMENTE DE CONCRETO, BITOLA MÉTRICA OU LARGA, TAXA DE DORMENTAÇÃO DE 1.667 UN/KM, TALA DE JUNÇÃO DE 6 FUROS E FIXAÇÃO ELÁSTICA PANDROL - POSICIONAMENTO E ASSENTAMENTO MANUAL</t>
  </si>
  <si>
    <t>TRILHO TR45, COMPRIMENTO DE 12 M, SOBRE DORMENTE DE CONCRETO, BITOLA MÉTRICA OU LARGA, TAXA DE DORMENTAÇÃO DE 1.750 UN/KM, TALA DE JUNÇÃO DE 6 FUROS E FIXAÇÃO ELÁSTICA PANDROL - POSICIONAMENTO E ASSENTAMENTO MANUAL</t>
  </si>
  <si>
    <t>TRILHO TR45, COMPRIMENTO DE 12 M, SOBRE DORMENTE DE CONCRETO, BITOLA MISTA, TAXA DE DORMENTAÇÃO DE 1.667 UN/KM, TALA DE JUNÇÃO DE 6 FUROS E FIXAÇÃO ELÁSTICA PANDROL - POSICIONAMENTO E ASSENTAMENTO MANUAL</t>
  </si>
  <si>
    <t>TRILHO TR45, COMPRIMENTO DE 12 M, SOBRE DORMENTE DE CONCRETO, BITOLA MISTA, TAXA DE DORMENTAÇÃO DE 1.750 UN/KM, TALA DE JUNÇÃO DE 6 FUROS E FIXAÇÃO ELÁSTICA PANDROL - POSICIONAMENTO E ASSENTAMENTO MANUAL</t>
  </si>
  <si>
    <t>TRILHO TR45, COMPRIMENTO DE 12 M, SOBRE DORMENTE DE MADEIRA, BITOLA MÉTRICA OU LARGA, TAXA DE DORMENTAÇÃO DE 1.667 UN/KM, TALA DE JUNÇÃO DE 6 FUROS E FIXAÇÃO RÍGIDA - POSICIONAMENTO E ASSENTAMENTO MANUAL</t>
  </si>
  <si>
    <t>TRILHO TR45, COMPRIMENTO DE 12 M, SOBRE DORMENTE DE MADEIRA, BITOLA MÉTRICA OU LARGA, TAXA DE DORMENTAÇÃO DE 1.750 UN/KM, TALA DE JUNÇÃO DE 6 FUROS E FIXAÇÃO RÍGIDA - POSICIONAMENTO E ASSENTAMENTO MANUAL</t>
  </si>
  <si>
    <t>TRILHO TR45, COMPRIMENTO DE 12 M, SOBRE DORMENTE DE MADEIRA, BITOLA MISTA, TAXA DE DORMENTAÇÃO DE 1.667 UN/KM, TALA DE JUNÇÃO DE 6 FUROS E FIXAÇÃO RÍGIDA - POSICIONAMENTO E ASSENTAMENTO MANUAL</t>
  </si>
  <si>
    <t>TRILHO TR45, COMPRIMENTO DE 12 M, SOBRE DORMENTE DE MADEIRA, BITOLA MISTA, TAXA DE DORMENTAÇÃO DE 1.750 UN/KM, TALA DE JUNÇÃO DE 6 FUROS E FIXAÇÃO RÍGIDA - POSICIONAMENTO E ASSENTAMENTO MANUAL</t>
  </si>
  <si>
    <t>TRILHO TR45, COMPRIMENTO DE 120 M (TLS), FORMADO POR TRILHOS CURTOS DE 12 M SOLDADOS POR CALDEAMENTO - CONFECÇÃO EM ESTALEIRO</t>
  </si>
  <si>
    <t>TRILHO TR45, COMPRIMENTO DE 120 M (TLS), SOBRE DORMENTE DE CONCRETO, BITOLA MÉTRICA OU LARGA, TAXA DE DORMENTAÇÃO DE 1.667 UN/KM, TALA DE JUNÇÃO DE 6 FUROS E FIXAÇÃO ELÁSTICA PANDROL - POSICIONAMENTO E ASSENTAMENTO MECANIZADO</t>
  </si>
  <si>
    <t>TRILHO TR45, COMPRIMENTO DE 120 M (TLS), SOBRE DORMENTE DE CONCRETO, BITOLA MISTA, TAXA DE DORMENTAÇÃO DE 1.667 UN/KM, TALA DE JUNÇÃO DE 6 FUROS E FIXAÇÃO ELÁSTICA PANDROL - POSICIONAMENTO E ASSENTAMENTO MECANIZADO</t>
  </si>
  <si>
    <t>TRILHO TR45, COMPRIMENTO DE 120 M (TLS), SOBRE DORMENTE DE CONCRETO, BITOLA MISTA, TAXA DE DORMENTAÇÃO DE 1.750 UN/KM, TALA DE JUNÇÃO DE 6 FUROS E FIXAÇÃO ELÁSTICA PANDROL - POSICIONAMENTO E ASSENTAMENTO MECANIZADO</t>
  </si>
  <si>
    <t>TRILHO TR45, COMPRIMENTO DE 120 M (TLS), SOBRE DORMENTE DE MADEIRA, BITOLA MÉTRICA OU LARGA, TAXA DE DORMENTAÇÃO DE 1.667 UN/KM, TALA DE JUNÇÃO DE 6 FUROS E FIXAÇÃO ELÁSTICA PANDROL - POSICIONAMENTO E ASSENTAMENTO MECANIZADO</t>
  </si>
  <si>
    <t>TRILHO TR45, COMPRIMENTO DE 120 M (TLS), SOBRE DORMENTE DE MADEIRA, BITOLA MÉTRICA OU LARGA, TAXA DE DORMENTAÇÃO DE 1.667 UN/KM, TALA DE JUNÇÃO DE 6 FUROS E FIXAÇÃO RÍGIDA - POSICIONAMENTO E ASSENTAMENTO MECANIZADO</t>
  </si>
  <si>
    <t>TRILHO TR45, COMPRIMENTO DE 120 M (TLS), SOBRE DORMENTE DE MADEIRA, BITOLA MÉTRICA OU LARGA, TAXA DE DORMENTAÇÃO DE 1.750 UN/KM, TALA DE JUNÇÃO DE 6 FUROS E FIXAÇÃO ELÁSTICA PANDROL - POSICIONAMENTO E ASSENTAMENTO MECANIZADO</t>
  </si>
  <si>
    <t>TRILHO TR45, COMPRIMENTO DE 120 M (TLS), SOBRE DORMENTE DE MADEIRA, BITOLA MÉTRICA OU LARGA, TAXA DE DORMENTAÇÃO DE 1.750 UN/KM, TALA DE JUNÇÃO DE 6 FUROS E FIXAÇÃO RÍGIDA - POSICIONAMENTO E ASSENTAMENTO MECANIZADO</t>
  </si>
  <si>
    <t>TRILHO TR45, COMPRIMENTO DE 120 M (TLS), SOBRE DORMENTE DE MADEIRA, BITOLA MISTA, TAXA DE DORMENTAÇÃO DE 1.667 UN/KM, TALA DE JUNÇÃO DE 6 FUROS E FIXAÇÃO ELÁSTICA PANDROL - POSICIONAMENTO E ASSENTAMENTO MECANIZADO</t>
  </si>
  <si>
    <t>TRILHO TR45, COMPRIMENTO DE 120 M (TLS), SOBRE DORMENTE DE MADEIRA, BITOLA MISTA, TAXA DE DORMENTAÇÃO DE 1.750 UN/KM, TALA DE JUNÇÃO DE 6 FUROS E FIXAÇÃO ELÁSTICA PANDROL - POSICIONAMENTO E ASSENTAMENTO MECANIZADO</t>
  </si>
  <si>
    <t>TRILHO TR45, COMPRIMENTO DE 240 M (TLS), FORMADO POR TRILHOS CURTOS DE 12 M SOLDADOS POR CALDEAMENTO - CONFECÇÃO EM ESTALEIRO</t>
  </si>
  <si>
    <t>TRILHO TR45, COMPRIMENTO DE 240 M (TLS), SOBRE DORMENTE DE CONCRETO, BITOLA MÉTRICA OU LARGA, TAXA DE DORMENTAÇÃO DE 1.667 UN/KM, TALA DE JUNÇÃO DE 6 FUROS E FIXAÇÃO ELÁSTICA PANDROL - POSICIONAMENTO E ASSENTAMENTO MECANIZADO</t>
  </si>
  <si>
    <t>TRILHO TR45, COMPRIMENTO DE 240 M (TLS), SOBRE DORMENTE DE CONCRETO, BITOLA MÉTRICA OU LARGA, TAXA DE DORMENTAÇÃO DE 1.750 UN/KM, TALA DE JUNÇÃO DE 6 FUROS E FIXAÇÃO ELÁSTICA PANDROL - POSICIONAMENTO E ASSENTAMENTO MECANIZADO</t>
  </si>
  <si>
    <t>TRILHO TR45, COMPRIMENTO DE 240 M (TLS), SOBRE DORMENTE DE CONCRETO, BITOLA MISTA, TAXA DE DORMENTAÇÃO DE 1.667 UN/KM, TALA DE JUNÇÃO DE 6 FUROS E FIXAÇÃO ELÁSTICA PANDROL - POSICIONAMENTO E ASSENTAMENTO MECANIZADO</t>
  </si>
  <si>
    <t>TRILHO TR45, COMPRIMENTO DE 240 M (TLS), SOBRE DORMENTE DE CONCRETO, BITOLA MISTA, TAXA DE DORMENTAÇÃO DE 1.750 UN/KM, TALA DE JUNÇÃO DE 6 FUROS E FIXAÇÃO ELÁSTICA PANDROL - POSICIONAMENTO E ASSENTAMENTO MECANIZADO</t>
  </si>
  <si>
    <t>TRILHO TR45, COMPRIMENTO DE 240 M (TLS), SOBRE DORMENTE DE MADEIRA, BITOLA MÉTRICA OU LARGA, TAXA DE DORMENTAÇÃO DE 1.667 UN/KM, TALA DE JUNÇÃO DE 6 FUROS E FIXAÇÃO ELÁSTICA PANDROL - POSICIONAMENTO E ASSENTAMENTO MECANIZADO</t>
  </si>
  <si>
    <t>TRILHO TR45, COMPRIMENTO DE 240 M (TLS), SOBRE DORMENTE DE MADEIRA, BITOLA MÉTRICA OU LARGA, TAXA DE DORMENTAÇÃO DE 1.667 UN/KM, TALA DE JUNÇÃO DE 6 FUROS E FIXAÇÃO RÍGIDA - POSICIONAMENTO E ASSENTAMENTO MECANIZADO</t>
  </si>
  <si>
    <t>TRILHO TR45, COMPRIMENTO DE 240 M (TLS), SOBRE DORMENTE DE MADEIRA, BITOLA MÉTRICA OU LARGA, TAXA DE DORMENTAÇÃO DE 1.750 UN/KM, TALA DE JUNÇÃO DE 6 FUROS E FIXAÇÃO ELÁSTICA PANDROL - POSICIONAMENTO E ASSENTAMENTO MECANIZADO</t>
  </si>
  <si>
    <t>TRILHO TR45, COMPRIMENTO DE 240 M (TLS), SOBRE DORMENTE DE MADEIRA, BITOLA MÉTRICA OU LARGA, TAXA DE DORMENTAÇÃO DE 1.750 UN/KM, TALA DE JUNÇÃO DE 6 FUROS E FIXAÇÃO RÍGIDA - POSICIONAMENTO E ASSENTAMENTO MECANIZADO</t>
  </si>
  <si>
    <t>TRILHO TR45, COMPRIMENTO DE 240 M (TLS), SOBRE DORMENTE DE MADEIRA, BITOLA MISTA, TAXA DE DORMENTAÇÃO DE 1.667 UN/KM, TALA DE JUNÇÃO DE 6 FUROS E FIXAÇÃO ELÁSTICA PANDROL - POSICIONAMENTO E ASSENTAMENTO MECANIZADO</t>
  </si>
  <si>
    <t>TRILHO TR45, COMPRIMENTO DE 240 M (TLS), SOBRE DORMENTE DE MADEIRA, BITOLA MISTA, TAXA DE DORMENTAÇÃO DE 1.750 UN/KM, TALA DE JUNÇÃO DE 6 FUROS E FIXAÇÃO ELÁSTICA PANDROL - POSICIONAMENTO E ASSENTAMENTO MECANIZADO</t>
  </si>
  <si>
    <t>TRILHO TR57, COMPRIMENTO DE 12 M, SOBRE DORMENTE DE CONCRETO, BITOLA MÉTRICA OU LARGA, TAXA DE DORMENTAÇÃO DE 1.667 UN/KM, TALA DE JUNÇÃO DE 6 FUROS E FIXAÇÃO ELÁSTICA PANDROL - POSICIONAMENTO E ASSENTAMENTO MANUAL</t>
  </si>
  <si>
    <t>TRILHO TR57, COMPRIMENTO DE 12 M, SOBRE DORMENTE DE CONCRETO, BITOLA MÉTRICA OU LARGA, TAXA DE DORMENTAÇÃO DE 1.750 UN/KM, TALA DE JUNÇÃO DE 6 FUROS E FIXAÇÃO ELÁSTICA PANDROL - POSICIONAMENTO E ASSENTAMENTO MANUAL</t>
  </si>
  <si>
    <t>TRILHO TR57, COMPRIMENTO DE 12 M, SOBRE DORMENTE DE CONCRETO, BITOLA MISTA, TAXA DE DORMENTAÇÃO DE 1.667 UN/KM, TALA DE JUNÇÃO DE 6 FUROS E FIXAÇÃO ELÁSTICA PANDROL - POSICIONAMENTO E ASSENTAMENTO MANUAL</t>
  </si>
  <si>
    <t>TRILHO TR57, COMPRIMENTO DE 12 M, SOBRE DORMENTE DE CONCRETO, BITOLA MISTA, TAXA DE DORMENTAÇÃO DE 1.750 UN/KM, TALA DE JUNÇÃO DE 6 FUROS E FIXAÇÃO ELÁSTICA PANDROL - POSICIONAMENTO E ASSENTAMENTO MANUAL</t>
  </si>
  <si>
    <t>TRILHO TR57, COMPRIMENTO DE 12 M, SOBRE DORMENTE DE MADEIRA, BITOLA MÉTRICA OU LARGA, TAXA DE DORMENTAÇÃO DE 1.667 UN/KM, TALA DE JUNÇÃO DE 6 FUROS E FIXAÇÃO RÍGIDA - POSICIONAMENTO E ASSENTAMENTO MANUAL</t>
  </si>
  <si>
    <t>TRILHO TR57, COMPRIMENTO DE 12 M, SOBRE DORMENTE DE MADEIRA, BITOLA MÉTRICA OU LARGA, TAXA DE DORMENTAÇÃO DE 1.750 UN/KM, TALA DE JUNÇÃO DE 6 FUROS E FIXAÇÃO RÍGIDA - POSICIONAMENTO E ASSENTAMENTO MANUAL</t>
  </si>
  <si>
    <t>TRILHO TR57, COMPRIMENTO DE 12 M, SOBRE DORMENTE DE MADEIRA, BITOLA MISTA, TAXA DE DORMENTAÇÃO DE 1.667 UN/KM, TALA DE JUNÇÃO DE 6 FUROS E FIXAÇÃO RÍGIDA - POSICIONAMENTO E ASSENTAMENTO MANUAL</t>
  </si>
  <si>
    <t>TRILHO TR57, COMPRIMENTO DE 12 M, SOBRE DORMENTE DE MADEIRA, BITOLA MISTA, TAXA DE DORMENTAÇÃO DE 1.750 UN/KM, TALA DE JUNÇÃO DE 6 FUROS E FIXAÇÃO RÍGIDA - POSICIONAMENTO E ASSENTAMENTO MANUAL</t>
  </si>
  <si>
    <t>TRILHO TR57, COMPRIMENTO DE 120 M (TLS), FORMADO POR TRILHOS CURTOS DE 12 M SOLDADOS POR CALDEAMENTO - CONFECÇÃO EM ESTALEIRO</t>
  </si>
  <si>
    <t>TRILHO TR57, COMPRIMENTO DE 120 M (TLS), SOBRE DORMENTE DE CONCRETO, BITOLA MÉTRICA OU LARGA, TAXA DE DORMENTAÇÃO DE 1.667 UN/KM, TALA DE JUNÇÃO DE 6 FUROS E FIXAÇÃO ELÁSTICA PANDROL - POSICIONAMENTO E ASSENTAMENTO MECANIZADO</t>
  </si>
  <si>
    <t>TRILHO TR57, COMPRIMENTO DE 120 M (TLS), SOBRE DORMENTE DE CONCRETO, BITOLA MÉTRICA OU LARGA, TAXA DE DORMENTAÇÃO DE 1.750 UN/KM, TALA DE JUNÇÃO DE 6 FUROS E FIXAÇÃO ELÁSTICA PANDROL - POSICIONAMENTO E ASSENTAMENTO MECANIZADO</t>
  </si>
  <si>
    <t>TRILHO TR57, COMPRIMENTO DE 120 M (TLS), SOBRE DORMENTE DE CONCRETO, BITOLA MISTA, TAXA DE DORMENTAÇÃO DE 1.667 UN/KM, TALA DE JUNÇÃO DE 6 FUROS E FIXAÇÃO ELÁSTICA PANDROL - POSICIONAMENTO E ASSENTAMENTO MECANIZADO</t>
  </si>
  <si>
    <t>TRILHO TR57, COMPRIMENTO DE 120 M (TLS), SOBRE DORMENTE DE CONCRETO, BITOLA MISTA, TAXA DE DORMENTAÇÃO DE 1.750 UN/KM, TALA DE JUNÇÃO DE 6 FUROS E FIXAÇÃO ELÁSTICA PANDROL - POSICIONAMENTO E ASSENTAMENTO MECANIZADO</t>
  </si>
  <si>
    <t>TRILHO TR57, COMPRIMENTO DE 120 M (TLS), SOBRE DORMENTE DE MADEIRA, BITOLA MÉTRICA OU LARGA, TAXA DE DORMENTAÇÃO DE 1.667 UN/KM, TALA DE JUNÇÃO DE 6 FUROS E FIXAÇÃO ELÁSTICA PANDROL - POSICIONAMENTO E ASSENTAMENTO MECANIZADO</t>
  </si>
  <si>
    <t>TRILHO TR57, COMPRIMENTO DE 120 M (TLS), SOBRE DORMENTE DE MADEIRA, BITOLA MÉTRICA OU LARGA, TAXA DE DORMENTAÇÃO DE 1.667 UN/KM, TALA DE JUNÇÃO DE 6 FUROS E FIXAÇÃO RÍGIDA - POSICIONAMENTO E ASSENTAMENTO MECANIZADO</t>
  </si>
  <si>
    <t>TRILHO TR57, COMPRIMENTO DE 120 M (TLS), SOBRE DORMENTE DE MADEIRA, BITOLA MÉTRICA OU LARGA, TAXA DE DORMENTAÇÃO DE 1.750 UN/KM, TALA DE JUNÇÃO DE 6 FUROS E FIXAÇÃO ELÁSTICA PANDROL - POSICIONAMENTO E ASSENTAMENTO MECANIZADO</t>
  </si>
  <si>
    <t>TRILHO TR57, COMPRIMENTO DE 120 M (TLS), SOBRE DORMENTE DE MADEIRA, BITOLA MÉTRICA OU LARGA, TAXA DE DORMENTAÇÃO DE 1.750 UN/KM, TALA DE JUNÇÃO DE 6 FUROS E FIXAÇÃO RÍGIDA - POSICIONAMENTO E ASSENTAMENTO MECANIZADO</t>
  </si>
  <si>
    <t>TRILHO TR57, COMPRIMENTO DE 120 M (TLS), SOBRE DORMENTE DE MADEIRA, BITOLA MISTA, TAXA DE DORMENTAÇÃO DE 1.667 UN/KM, TALA DE JUNÇÃO DE 6 FUROS E FIXAÇÃO ELÁSTICA PANDROL - POSICIONAMENTO E ASSENTAMENTO MECANIZADO</t>
  </si>
  <si>
    <t>TRILHO TR57, COMPRIMENTO DE 120 M (TLS), SOBRE DORMENTE DE MADEIRA, BITOLA MISTA, TAXA DE DORMENTAÇÃO DE 1.750 UN/KM, TALA DE JUNÇÃO DE 6 FUROS E FIXAÇÃO ELÁSTICA PANDROL - POSICIONAMENTO E ASSENTAMENTO MECANIZADO</t>
  </si>
  <si>
    <t>TRILHO TR57, COMPRIMENTO DE 240 M (TLS), FORMADO POR TRILHOS CURTOS DE 12 M SOLDADOS POR CALDEAMENTO - CONFECÇÃO EM ESTALEIRO</t>
  </si>
  <si>
    <t>TRILHO TR57, COMPRIMENTO DE 240 M (TLS), SOBRE DORMENTE DE CONCRETO, BITOLA MÉTRICA OU LARGA, TAXA DE DORMENTAÇÃO DE 1.667 UN/KM, TALA DE JUNÇÃO DE 6 FUROS E FIXAÇÃO ELÁSTICA PANDROL - POSICIONAMENTO E ASSENTAMENTO MECANIZADO</t>
  </si>
  <si>
    <t>TRILHO TR57, COMPRIMENTO DE 240 M (TLS), SOBRE DORMENTE DE CONCRETO, BITOLA MÉTRICA OU LARGA, TAXA DE DORMENTAÇÃO DE 1.750 UN/KM, TALA DE JUNÇÃO DE 6 FUROS E FIXAÇÃO ELÁSTICA PANDROL - POSICIONAMENTO E ASSENTAMENTO MECANIZADO</t>
  </si>
  <si>
    <t>TRILHO TR57, COMPRIMENTO DE 240 M (TLS), SOBRE DORMENTE DE CONCRETO, BITOLA MISTA, TAXA DE DORMENTAÇÃO DE 1.667 UN/KM, TALA DE JUNÇÃO DE 6 FUROS E FIXAÇÃO ELÁSTICA PANDROL - POSICIONAMENTO E ASSENTAMENTO MECANIZADO</t>
  </si>
  <si>
    <t>TRILHO TR57, COMPRIMENTO DE 240 M (TLS), SOBRE DORMENTE DE CONCRETO, BITOLA MISTA, TAXA DE DORMENTAÇÃO DE 1.750 UN/KM, TALA DE JUNÇÃO DE 6 FUROS E FIXAÇÃO ELÁSTICA PANDROL - POSICIONAMENTO E ASSENTAMENTO MECANIZADO</t>
  </si>
  <si>
    <t>TRILHO TR57, COMPRIMENTO DE 240 M (TLS), SOBRE DORMENTE DE MADEIRA, BITOLA MÉTRICA OU LARGA, TAXA DE DORMENTAÇÃO DE 1.667 UN/KM, TALA DE JUNÇÃO DE 6 FUROS E FIXAÇÃO ELÁSTICA PANDROL - POSICIONAMENTO E ASSENTAMENTO MECANIZADO</t>
  </si>
  <si>
    <t>TRILHO TR57, COMPRIMENTO DE 240 M (TLS), SOBRE DORMENTE DE MADEIRA, BITOLA MÉTRICA OU LARGA, TAXA DE DORMENTAÇÃO DE 1.667 UN/KM, TALA DE JUNÇÃO DE 6 FUROS E FIXAÇÃO RÍGIDA - POSICIONAMENTO E ASSENTAMENTO MECANIZADO</t>
  </si>
  <si>
    <t>TRILHO TR57, COMPRIMENTO DE 240 M (TLS), SOBRE DORMENTE DE MADEIRA, BITOLA MÉTRICA OU LARGA, TAXA DE DORMENTAÇÃO DE 1.750 UN/KM, TALA DE JUNÇÃO DE 6 FUROS E FIXAÇÃO ELÁSTICA PANDROL - POSICIONAMENTO E ASSENTAMENTO MECANIZADO</t>
  </si>
  <si>
    <t>TRILHO TR57, COMPRIMENTO DE 240 M (TLS), SOBRE DORMENTE DE MADEIRA, BITOLA MÉTRICA OU LARGA, TAXA DE DORMENTAÇÃO DE 1.750 UN/KM, TALA DE JUNÇÃO DE 6 FUROS E FIXAÇÃO RÍGIDA - POSICIONAMENTO E ASSENTAMENTO MECANIZADO</t>
  </si>
  <si>
    <t>TRILHO TR57, COMPRIMENTO DE 240 M (TLS), SOBRE DORMENTE DE MADEIRA, BITOLA MISTA, TAXA DE DORMENTAÇÃO DE 1.667 UN/KM, TALA DE JUNÇÃO DE 6 FUROS E FIXAÇÃO ELÁSTICA PANDROL - POSICIONAMENTO E ASSENTAMENTO MECANIZADO</t>
  </si>
  <si>
    <t>TRILHO TR57, COMPRIMENTO DE 240 M (TLS), SOBRE DORMENTE DE MADEIRA, BITOLA MISTA, TAXA DE DORMENTAÇÃO DE 1.750 UN/KM, TALA DE JUNÇÃO DE 6 FUROS E FIXAÇÃO ELÁSTICA PANDROL - POSICIONAMENTO E ASSENTAMENTO MECANIZADO</t>
  </si>
  <si>
    <t>TRILHO TR68, COMPRIMENTO DE 12 M, SOBRE DORMENTE DE CONCRETO, BITOLA MÉTRICA OU LARGA, TAXA DE DORMENTAÇÃO DE 1.667 UN/KM, TALA DE JUNÇÃO DE 6 FUROS E FIXAÇÃO ELÁSTICA PANDROL - POSICIONAMENTO E ASSENTAMENTO MANUAL</t>
  </si>
  <si>
    <t>TRILHO TR68, COMPRIMENTO DE 12 M, SOBRE DORMENTE DE CONCRETO, BITOLA MÉTRICA OU LARGA, TAXA DE DORMENTAÇÃO DE 1.750 UN/KM, TALA DE JUNÇÃO DE 6 FUROS E FIXAÇÃO ELÁSTICA PANDROL - POSICIONAMENTO E ASSENTAMENTO MANUAL</t>
  </si>
  <si>
    <t>TRILHO TR68, COMPRIMENTO DE 12 M, SOBRE DORMENTE DE CONCRETO, BITOLA MISTA, TAXA DE DORMENTAÇÃO DE 1.667 UN/KM, TALA DE JUNÇÃO DE 6 FUROS E FIXAÇÃO ELÁSTICA PANDROL - POSICIONAMENTO E ASSENTAMENTO MANUAL</t>
  </si>
  <si>
    <t>TRILHO TR68, COMPRIMENTO DE 12 M, SOBRE DORMENTE DE CONCRETO, BITOLA MISTA, TAXA DE DORMENTAÇÃO DE 1.750 UN/KM, TALA DE JUNÇÃO DE 6 FUROS E FIXAÇÃO ELÁSTICA PANDROL - POSICIONAMENTO E ASSENTAMENTO MANUAL</t>
  </si>
  <si>
    <t>TRILHO TR68, COMPRIMENTO DE 12 M, SOBRE DORMENTE DE MADEIRA, BITOLA MÉTRICA OU LARGA, TAXA DE DORMENTAÇÃO DE 1.667 UN/KM, TALA DE JUNÇÃO DE 6 FUROS E FIXAÇÃO RÍGIDA - POSICIONAMENTO E ASSENTAMENTO MANUAL</t>
  </si>
  <si>
    <t>TRILHO TR68, COMPRIMENTO DE 12 M, SOBRE DORMENTE DE MADEIRA, BITOLA MÉTRICA OU LARGA, TAXA DE DORMENTAÇÃO DE 1.750 UN/KM, TALA DE JUNÇÃO DE 6 FUROS E FIXAÇÃO RÍGIDA - POSICIONAMENTO E ASSENTAMENTO MANUAL</t>
  </si>
  <si>
    <t>TRILHO TR68, COMPRIMENTO DE 12 M, SOBRE DORMENTE DE MADEIRA, BITOLA MISTA, TAXA DE DORMENTAÇÃO DE 1.667 UN/KM, TALA DE JUNÇÃO DE 6 FUROS E FIXAÇÃO RÍGIDA - POSICIONAMENTO E ASSENTAMENTO MANUAL</t>
  </si>
  <si>
    <t>TRILHO TR68, COMPRIMENTO DE 12 M, SOBRE DORMENTE DE MADEIRA, BITOLA MISTA, TAXA DE DORMENTAÇÃO DE 1.750 UN/KM, TALA DE JUNÇÃO DE 6 FUROS E FIXAÇÃO RÍGIDA - POSICIONAMENTO E ASSENTAMENTO MANUAL</t>
  </si>
  <si>
    <t>TRILHO TR68, COMPRIMENTO DE 120 M (TLS), FORMADO POR TRILHOS CURTOS DE 12 M SOLDADOS POR CALDEAMENTO - CONFECÇÃO EM ESTALEIRO</t>
  </si>
  <si>
    <t>TRILHO TR68, COMPRIMENTO DE 120 M (TLS), SOBRE DORMENTE DE CONCRETO, BITOLA MÉTRICA OU LARGA, TAXA DE DORMENTAÇÃO DE 1.667 UN/KM, TALA DE JUNÇÃO DE 6 FUROS E FIXAÇÃO ELÁSTICA PANDROL - POSICIONAMENTO E ASSENTAMENTO MECANIZADO</t>
  </si>
  <si>
    <t>TRILHO TR68, COMPRIMENTO DE 120 M (TLS), SOBRE DORMENTE DE CONCRETO, BITOLA MÉTRICA OU LARGA, TAXA DE DORMENTAÇÃO DE 1.750 UN/KM, TALA DE JUNÇÃO DE 6 FUROS E FIXAÇÃO ELÁSTICA PANDROL - POSICIONAMENTO E ASSENTAMENTO MECANIZADO</t>
  </si>
  <si>
    <t>TRILHO TR68, COMPRIMENTO DE 120 M (TLS), SOBRE DORMENTE DE CONCRETO, BITOLA MISTA, TAXA DE DORMENTAÇÃO DE 1.667 UN/KM, TALA DE JUNÇÃO DE 6 FUROS E FIXAÇÃO ELÁSTICA PANDROL - POSICIONAMENTO E ASSENTAMENTO MECANIZADO</t>
  </si>
  <si>
    <t>TRILHO TR68, COMPRIMENTO DE 120 M (TLS), SOBRE DORMENTE DE CONCRETO, BITOLA MISTA, TAXA DE DORMENTAÇÃO DE 1.750 UN/KM, TALA DE JUNÇÃO DE 6 FUROS E FIXAÇÃO ELÁSTICA PANDROL - POSICIONAMENTO E ASSENTAMENTO MECANIZADO</t>
  </si>
  <si>
    <t>TRILHO TR68, COMPRIMENTO DE 120 M (TLS), SOBRE DORMENTE DE MADEIRA, BITOLA MÉTRICA OU LARGA, TAXA DE DORMENTAÇÃO DE 1.667 UN/KM, TALA DE JUNÇÃO DE 6 FUROS E FIXAÇÃO ELÁSTICA PANDROL - POSICIONAMENTO E ASSENTAMENTO MECANIZADO</t>
  </si>
  <si>
    <t>TRILHO TR68, COMPRIMENTO DE 120 M (TLS), SOBRE DORMENTE DE MADEIRA, BITOLA MÉTRICA OU LARGA, TAXA DE DORMENTAÇÃO DE 1.667 UN/KM, TALA DE JUNÇÃO DE 6 FUROS E FIXAÇÃO RÍGIDA - POSICIONAMENTO E ASSENTAMENTO MECANIZADO</t>
  </si>
  <si>
    <t>TRILHO TR68, COMPRIMENTO DE 120 M (TLS), SOBRE DORMENTE DE MADEIRA, BITOLA MÉTRICA OU LARGA, TAXA DE DORMENTAÇÃO DE 1.750 UN/KM, TALA DE JUNÇÃO DE 6 FUROS E FIXAÇÃO ELÁSTICA PANDROL - POSICIONAMENTO E ASSENTAMENTO MECANIZADO</t>
  </si>
  <si>
    <t>TRILHO TR68, COMPRIMENTO DE 120 M (TLS), SOBRE DORMENTE DE MADEIRA, BITOLA MÉTRICA OU LARGA, TAXA DE DORMENTAÇÃO DE 1.750 UN/KM, TALA DE JUNÇÃO DE 6 FUROS E FIXAÇÃO RÍGIDA - POSICIONAMENTO E ASSENTAMENTO MECANIZADO</t>
  </si>
  <si>
    <t>TRILHO TR68, COMPRIMENTO DE 120 M (TLS), SOBRE DORMENTE DE MADEIRA, BITOLA MISTA, TAXA DE DORMENTAÇÃO DE 1.667 UN/KM, TALA DE JUNÇÃO DE 6 FUROS E FIXAÇÃO ELÁSTICA PANDROL - POSICIONAMENTO E ASSENTAMENTO MECANIZADO</t>
  </si>
  <si>
    <t>TRILHO TR68, COMPRIMENTO DE 120 M (TLS), SOBRE DORMENTE DE MADEIRA, BITOLA MISTA, TAXA DE DORMENTAÇÃO DE 1.750 UN/KM, TALA DE JUNÇÃO DE 6 FUROS E FIXAÇÃO ELÁSTICA PANDROL - POSICIONAMENTO E ASSENTAMENTO MECANIZADO</t>
  </si>
  <si>
    <t>TRILHO TR68, COMPRIMENTO DE 240 M (TLS), FORMADO POR TRILHOS CURTOS DE 12 M SOLDADOS POR CALDEAMENTO - CONFECÇÃO EM ESTALEIRO</t>
  </si>
  <si>
    <t>TRILHO TR68, COMPRIMENTO DE 240 M (TLS), SOBRE DORMENTE DE CONCRETO, BITOLA MÉTRICA OU LARGA, TAXA DE DORMENTAÇÃO DE 1.667 UN/KM, TALA DE JUNÇÃO DE 6 FUROS E FIXAÇÃO ELÁSTICA PANDROL - POSICIONAMENTO E ASSENTAMENTO MECANIZADO</t>
  </si>
  <si>
    <t>TRILHO TR68, COMPRIMENTO DE 240 M (TLS), SOBRE DORMENTE DE CONCRETO, BITOLA MÉTRICA OU LARGA, TAXA DE DORMENTAÇÃO DE 1.750 UN/KM, TALA DE JUNÇÃO DE 6 FUROS E FIXAÇÃO ELÁSTICA PANDROL - POSICIONAMENTO E ASSENTAMENTO MECANIZADO</t>
  </si>
  <si>
    <t>TRILHO TR68, COMPRIMENTO DE 240 M (TLS), SOBRE DORMENTE DE CONCRETO, BITOLA MISTA, TAXA DE DORMENTAÇÃO DE 1.667 UN/KM, TALA DE JUNÇÃO DE 6 FUROS E FIXAÇÃO ELÁSTICA PANDROL - POSICIONAMENTO E ASSENTAMENTO MECANIZADO</t>
  </si>
  <si>
    <t>TRILHO TR68, COMPRIMENTO DE 240 M (TLS), SOBRE DORMENTE DE CONCRETO, BITOLA MISTA, TAXA DE DORMENTAÇÃO DE 1.750 UN/KM, TALA DE JUNÇÃO DE 6 FUROS E FIXAÇÃO ELÁSTICA PANDROL - POSICIONAMENTO E ASSENTAMENTO MECANIZADO</t>
  </si>
  <si>
    <t>TRILHO TR68, COMPRIMENTO DE 240 M (TLS), SOBRE DORMENTE DE MADEIRA, BITOLA MÉTRICA OU LARGA, TAXA DE DORMENTAÇÃO DE 1.667 UN/KM, TALA DE JUNÇÃO DE 6 FUROS E FIXAÇÃO ELÁSTICA PANDROL - POSICIONAMENTO E ASSENTAMENTO MECANIZADO</t>
  </si>
  <si>
    <t>TRILHO TR68, COMPRIMENTO DE 240 M (TLS), SOBRE DORMENTE DE MADEIRA, BITOLA MÉTRICA OU LARGA, TAXA DE DORMENTAÇÃO DE 1.667 UN/KM, TALA DE JUNÇÃO DE 6 FUROS E FIXAÇÃO RÍGIDA - POSICIONAMENTO E ASSENTAMENTO MECANIZADO</t>
  </si>
  <si>
    <t>TRILHO TR68, COMPRIMENTO DE 240 M (TLS), SOBRE DORMENTE DE MADEIRA, BITOLA MÉTRICA OU LARGA, TAXA DE DORMENTAÇÃO DE 1.750 UN/KM, TALA DE JUNÇÃO DE 6 FUROS E FIXAÇÃO ELÁSTICA PANDROL - POSICIONAMENTO E ASSENTAMENTO MECANIZADO</t>
  </si>
  <si>
    <t>TRILHO TR68, COMPRIMENTO DE 240 M (TLS), SOBRE DORMENTE DE MADEIRA, BITOLA MÉTRICA OU LARGA, TAXA DE DORMENTAÇÃO DE 1.750 UN/KM, TALA DE JUNÇÃO DE 6 FUROS E FIXAÇÃO RÍGIDA - POSICIONAMENTO E ASSENTAMENTO MECANIZADO</t>
  </si>
  <si>
    <t>TRILHO TR68, COMPRIMENTO DE 240 M (TLS), SOBRE DORMENTE DE MADEIRA, BITOLA MISTA, TAXA DE DORMENTAÇÃO DE 1.667 UN/KM, TALA DE JUNÇÃO DE 6 FUROS E FIXAÇÃO ELÁSTICA PANDROL - POSICIONAMENTO E ASSENTAMENTO MECANIZADO</t>
  </si>
  <si>
    <t>TRILHO TR68, COMPRIMENTO DE 240 M (TLS), SOBRE DORMENTE DE MADEIRA, BITOLA MISTA, TAXA DE DORMENTAÇÃO DE 1.750 UN/KM, TALA DE JUNÇÃO DE 6 FUROS E FIXAÇÃO ELÁSTICA PANDROL - POSICIONAMENTO E ASSENTAMENTO MECANIZADO</t>
  </si>
  <si>
    <t>TRILHO UIC60, COMPRIMENTO DE 12 M, SOBRE DORMENTE DE CONCRETO, BITOLA MÉTRICA OU LARGA, TAXA DE DORMENTAÇÃO DE 1.667 UN/KM, TALA DE JUNÇÃO DE 6 FUROS E FIXAÇÃO ELÁSTICA PANDROL - POSICIONAMENTO E ASSENTAMENTO MANUAL</t>
  </si>
  <si>
    <t>TRILHO UIC60, COMPRIMENTO DE 12 M, SOBRE DORMENTE DE CONCRETO, BITOLA MÉTRICA OU LARGA, TAXA DE DORMENTAÇÃO DE 1.750 UN/KM, TALA DE JUNÇÃO DE 6 FUROS E FIXAÇÃO ELÁSTICA PANDROL - POSICIONAMENTO E ASSENTAMENTO MANUAL</t>
  </si>
  <si>
    <t>TRILHO UIC60, COMPRIMENTO DE 12 M, SOBRE DORMENTE DE CONCRETO, BITOLA MISTA, TAXA DE DORMENTAÇÃO DE 1.667 UN/KM, TALA DE JUNÇÃO DE 6 FUROS E FIXAÇÃO ELÁSTICA PANDROL - POSICIONAMENTO E ASSENTAMENTO MANUAL</t>
  </si>
  <si>
    <t>TRILHO UIC60, COMPRIMENTO DE 12 M, SOBRE DORMENTE DE CONCRETO, BITOLA MISTA, TAXA DE DORMENTAÇÃO DE 1.750 UN/KM, TALA DE JUNÇÃO DE 6 FUROS E FIXAÇÃO ELÁSTICA PANDROL - POSICIONAMENTO E ASSENTAMENTO MANUAL</t>
  </si>
  <si>
    <t>TRILHO UIC60, COMPRIMENTO DE 12 M, SOBRE DORMENTE DE MADEIRA, BITOLA MÉTRICA OU LARGA, TAXA DE DORMENTAÇÃO DE 1.667 UN/KM, TALA DE JUNÇÃO DE 6 FUROS E FIXAÇÃO RÍGIDA - POSICIONAMENTO E ASSENTAMENTO MANUAL</t>
  </si>
  <si>
    <t>TRILHO UIC60, COMPRIMENTO DE 12 M, SOBRE DORMENTE DE MADEIRA, BITOLA MÉTRICA OU LARGA, TAXA DE DORMENTAÇÃO DE 1.750 UN/KM, TALA DE JUNÇÃO DE 6 FUROS E FIXAÇÃO RÍGIDA - POSICIONAMENTO E ASSENTAMENTO MANUAL</t>
  </si>
  <si>
    <t>TRILHO UIC60, COMPRIMENTO DE 12 M, SOBRE DORMENTE DE MADEIRA, BITOLA MISTA, TAXA DE DORMENTAÇÃO DE 1.667 UN/KM, TALA DE JUNÇÃO DE 6 FUROS E FIXAÇÃO RÍGIDA - POSICIONAMENTO E ASSENTAMENTO MANUAL</t>
  </si>
  <si>
    <t>TRILHO UIC60, COMPRIMENTO DE 12 M, SOBRE DORMENTE DE MADEIRA, BITOLA MISTA, TAXA DE DORMENTAÇÃO DE 1.750 UN/KM, TALA DE JUNÇÃO DE 6 FUROS E FIXAÇÃO RÍGIDA - POSICIONAMENTO E ASSENTAMENTO MANUAL</t>
  </si>
  <si>
    <t>TRILHO UIC60, COMPRIMENTO DE 120 M (TLS), FORMADO POR TRILHOS CURTOS DE 12 M SOLDADOS POR CALDEAMENTO - CONFECÇÃO EM ESTALEIRO</t>
  </si>
  <si>
    <t>TRILHO UIC60, COMPRIMENTO DE 120 M (TLS), SOBRE DORMENTE DE CONCRETO, BITOLA MÉTRICA OU LARGA, TAXA DE DORMENTAÇÃO DE 1.667 UN/KM, TALA DE JUNÇÃO DE 6 FUROS E FIXAÇÃO ELÁSTICA PANDROL - POSICIONAMENTO E ASSENTAMENTO MECANIZADO</t>
  </si>
  <si>
    <t>TRILHO UIC60, COMPRIMENTO DE 120 M (TLS), SOBRE DORMENTE DE CONCRETO, BITOLA MÉTRICA OU LARGA, TAXA DE DORMENTAÇÃO DE 1.750 UN/KM, TALA DE JUNÇÃO DE 6 FUROS E FIXAÇÃO ELÁSTICA PANDROL - POSICIONAMENTO E ASSENTAMENTO MECANIZADO</t>
  </si>
  <si>
    <t>TRILHO UIC60, COMPRIMENTO DE 120 M (TLS), SOBRE DORMENTE DE CONCRETO, BITOLA MISTA, TAXA DE DORMENTAÇÃO DE 1.667 UN/KM, TALA DE JUNÇÃO DE 6 FUROS E FIXAÇÃO ELÁSTICA PANDROL - POSICIONAMENTO E ASSENTAMENTO MECANIZADO</t>
  </si>
  <si>
    <t>TRILHO UIC60, COMPRIMENTO DE 120 M (TLS), SOBRE DORMENTE DE CONCRETO, BITOLA MISTA, TAXA DE DORMENTAÇÃO DE 1.750 UN/KM, TALA DE JUNÇÃO DE 6 FUROS E FIXAÇÃO ELÁSTICA PANDROL - POSICIONAMENTO E ASSENTAMENTO MECANIZADO</t>
  </si>
  <si>
    <t>TRILHO UIC60, COMPRIMENTO DE 120 M (TLS), SOBRE DORMENTE DE MADEIRA, BITOLA MÉTRICA OU LARGA, TAXA DE DORMENTAÇÃO DE 1.667 UN/KM, TALA DE JUNÇÃO DE 6 FUROS E FIXAÇÃO ELÁSTICA PANDROL - POSICIONAMENTO E ASSENTAMENTO MECANIZADO</t>
  </si>
  <si>
    <t>TRILHO UIC60, COMPRIMENTO DE 120 M (TLS), SOBRE DORMENTE DE MADEIRA, BITOLA MÉTRICA OU LARGA, TAXA DE DORMENTAÇÃO DE 1.667 UN/KM, TALA DE JUNÇÃO DE 6 FUROS E FIXAÇÃO RÍGIDA - POSICIONAMENTO E ASSENTAMENTO MECANIZADO</t>
  </si>
  <si>
    <t>TRILHO UIC60, COMPRIMENTO DE 120 M (TLS), SOBRE DORMENTE DE MADEIRA, BITOLA MÉTRICA OU LARGA, TAXA DE DORMENTAÇÃO DE 1.750 UN/KM, TALA DE JUNÇÃO DE 6 FUROS E FIXAÇÃO ELÁSTICA PANDROL - POSICIONAMENTO E ASSENTAMENTO MECANIZADO</t>
  </si>
  <si>
    <t>TRILHO UIC60, COMPRIMENTO DE 120 M (TLS), SOBRE DORMENTE DE MADEIRA, BITOLA MÉTRICA OU LARGA, TAXA DE DORMENTAÇÃO DE 1.750 UN/KM, TALA DE JUNÇÃO DE 6 FUROS E FIXAÇÃO RÍGIDA - POSICIONAMENTO E ASSENTAMENTO MECANIZADO</t>
  </si>
  <si>
    <t>TRILHO UIC60, COMPRIMENTO DE 120 M (TLS), SOBRE DORMENTE DE MADEIRA, BITOLA MISTA, TAXA DE DORMENTAÇÃO DE 1.667 UN/KM, TALA DE JUNÇÃO DE 6 FUROS E FIXAÇÃO ELÁSTICA PANDROL - POSICIONAMENTO E ASSENTAMENTO MECANIZADO</t>
  </si>
  <si>
    <t>TRILHO UIC60, COMPRIMENTO DE 120 M (TLS), SOBRE DORMENTE DE MADEIRA, BITOLA MISTA, TAXA DE DORMENTAÇÃO DE 1.750 UN/KM, TALA DE JUNÇÃO DE 6 FUROS E FIXAÇÃO ELÁSTICA PANDROL - POSICIONAMENTO E ASSENTAMENTO MECANIZADO</t>
  </si>
  <si>
    <t>TRILHO UIC60, COMPRIMENTO DE 240 M (TLS), FORMADO POR TRILHOS CURTOS DE 12 M SOLDADOS POR CALDEAMENTO - CONFECÇÃO EM ESTALEIRO</t>
  </si>
  <si>
    <t>TRILHO UIC60, COMPRIMENTO DE 240 M (TLS), SOBRE DORMENTE DE CONCRETO, BITOLA MÉTRICA OU LARGA, TAXA DE DORMENTAÇÃO DE 1.667 UN/KM, TALA DE JUNÇÃO DE 6 FUROS E FIXAÇÃO ELÁSTICA PANDROL - POSICIONAMENTO E ASSENTAMENTO MECANIZADO</t>
  </si>
  <si>
    <t>TRILHO UIC60, COMPRIMENTO DE 240 M (TLS), SOBRE DORMENTE DE CONCRETO, BITOLA MÉTRICA OU LARGA, TAXA DE DORMENTAÇÃO DE 1.750 UN/KM, TALA DE JUNÇÃO DE 6 FUROS E FIXAÇÃO ELÁSTICA PANDROL - POSICIONAMENTO E ASSENTAMENTO MECANIZADO</t>
  </si>
  <si>
    <t>TRILHO UIC60, COMPRIMENTO DE 240 M (TLS), SOBRE DORMENTE DE CONCRETO, BITOLA MISTA, TAXA DE DORMENTAÇÃO DE 1.667 UN/KM, TALA DE JUNÇÃO DE 6 FUROS E FIXAÇÃO ELÁSTICA PANDROL - POSICIONAMENTO E ASSENTAMENTO MECANIZADO</t>
  </si>
  <si>
    <t>TRILHO UIC60, COMPRIMENTO DE 240 M (TLS), SOBRE DORMENTE DE CONCRETO, BITOLA MISTA, TAXA DE DORMENTAÇÃO DE 1.750 UN/KM, TALA DE JUNÇÃO DE 6 FUROS E FIXAÇÃO ELÁSTICA PANDROL - POSICIONAMENTO E ASSENTAMENTO MECANIZADO</t>
  </si>
  <si>
    <t>TRILHO UIC60, COMPRIMENTO DE 240 M (TLS), SOBRE DORMENTE DE MADEIRA, BITOLA MÉTRICA OU LARGA, TAXA DE DORMENTAÇÃO DE 1.667 UN/KM, TALA DE JUNÇÃO DE 6 FUROS E FIXAÇÃO ELÁSTICA PANDROL - POSICIONAMENTO E ASSENTAMENTO MECANIZADO</t>
  </si>
  <si>
    <t>TRILHO UIC60, COMPRIMENTO DE 240 M (TLS), SOBRE DORMENTE DE MADEIRA, BITOLA MÉTRICA OU LARGA, TAXA DE DORMENTAÇÃO DE 1.667 UN/KM, TALA DE JUNÇÃO DE 6 FUROS E FIXAÇÃO RÍGIDA - POSICIONAMENTO E ASSENTAMENTO MECANIZADO</t>
  </si>
  <si>
    <t>TRILHO UIC60, COMPRIMENTO DE 240 M (TLS), SOBRE DORMENTE DE MADEIRA, BITOLA MÉTRICA OU LARGA, TAXA DE DORMENTAÇÃO DE 1.750 UN/KM, TALA DE JUNÇÃO DE 6 FUROS E FIXAÇÃO ELÁSTICA PANDROL - POSICIONAMENTO E ASSENTAMENTO MECANIZADO</t>
  </si>
  <si>
    <t>TRILHO UIC60, COMPRIMENTO DE 240 M (TLS), SOBRE DORMENTE DE MADEIRA, BITOLA MÉTRICA OU LARGA, TAXA DE DORMENTAÇÃO DE 1.750 UN/KM, TALA DE JUNÇÃO DE 6 FUROS E FIXAÇÃO RÍGIDA - POSICIONAMENTO E ASSENTAMENTO MECANIZADO</t>
  </si>
  <si>
    <t>TRILHO UIC60, COMPRIMENTO DE 240 M (TLS), SOBRE DORMENTE DE MADEIRA, BITOLA MISTA, TAXA DE DORMENTAÇÃO DE 1.667 UN/KM, TALA DE JUNÇÃO DE 6 FUROS E FIXAÇÃO ELÁSTICA PANDROL - POSICIONAMENTO E ASSENTAMENTO MECANIZADO</t>
  </si>
  <si>
    <t>TRILHO UIC60, COMPRIMENTO DE 240 M (TLS), SOBRE DORMENTE DE MADEIRA, BITOLA MISTA, TAXA DE DORMENTAÇÃO DE 1.750 UN/KM, TALA DE JUNÇÃO DE 6 FUROS E FIXAÇÃO ELÁSTICA PANDROL - POSICIONAMENTO E ASSENTAMENTO MECANIZADO</t>
  </si>
  <si>
    <t>CONFECÇÃO DE FÔRMA METÁLICA EM CHAPA 1/8" PARA POITA TRAPEZOIDAL</t>
  </si>
  <si>
    <t>CONFECÇÃO DE FORMA METÁLICA EM CHAPA 3/16" PARA POITA TRAPEZOIDAL</t>
  </si>
  <si>
    <t>FÔRMA EM CHAPA METÁLICA 1/8" PARA CABEÇA DE TIRANTES - UTILIZAÇÃO DE 50 VEZES - CONFECÇÃO, INSTALAÇÃO E RETIRADA</t>
  </si>
  <si>
    <t>FÔRMA METÁLICA CURVA EM CHAPA 3/16" REFORÇADA COM NERVURAS DE 40 MM X 3/16" DISPOSTAS EM GRELHAS DE 40 X 60 CM - UTILIZAÇÃO DE 100 VEZES - CONFECÇÃO, INSTALAÇÃO E RETIRADA</t>
  </si>
  <si>
    <t>FÔRMA METÁLICA EM CHAPA 1/8" PARA POITA TRAPEZOIDAL - UTILIZAÇÃO DE 50 VEZES - CONFECÇÃO, INSTALAÇÃO E RETIRADA</t>
  </si>
  <si>
    <t>FÔRMA METÁLICA EM CHAPA 1/8" REFORÇADA COM NERVURAS DE 40 MM X 1/8" DISPOSTAS EM GRELHAS DE 40 X 60 CM - UTILIZAÇÃO DE 100 VEZES - CONFECÇÃO, INSTALAÇÃO E RETIRADA</t>
  </si>
  <si>
    <t>FÔRMA METÁLICA EM CHAPA 3/16" PARA POITA TRAPEZOIDAL - UTILIZAÇÃO DE 50 VEZES - CONFECÇÃO, INSTALAÇÃO E RETIRADA</t>
  </si>
  <si>
    <t>FÔRMA METÁLICA EM CHAPA 3/16" REFORÇADA COM NERVURAS DE 40 MM X 3/16" DISPOSTAS EM GRELHAS DE 40 X 60 CM - UTILIZAÇÃO DE 100 VEZES - CONFECÇÃO, INSTALAÇÃO E RETIRADA</t>
  </si>
  <si>
    <t>FÔRMA METÁLICA PARA ADUELAS DE BUEIROS CELULARES DE CONCRETO PRÉ-MOLDADOS - UTILIZAÇÃO DE 100 VEZES - CONFECÇÃO, INSTALAÇÃO E RETIRADA</t>
  </si>
  <si>
    <t>FÔRMA METÁLICA PARA GUARDA-CORPO DE CONCRETO - UTILIZAÇÃO DE 50 VEZES - CONFECÇÃO</t>
  </si>
  <si>
    <t>FÔRMA METÁLICA PARA TETRÁPODE - UTILIZAÇÃO DE 100 VEZES - CONFECÇÃO, INSTALAÇÃO E RETIRADA</t>
  </si>
  <si>
    <t>FÔRMA METÁLICA PARA VIGA DE CONCRETO PRÉ-MOLDADA PROTENDIDA PARA OAE - UTILIZAÇÃO DE 20 VEZES - CONFECÇÃO, INSTALAÇÃO E RETIRADA</t>
  </si>
  <si>
    <t>FÔRMA METÁLICA PARA XBLOC - UTILIZAÇÃO DE 100 VEZES - CONFECÇÃO, INSTALAÇÃO E RETIRADA</t>
  </si>
  <si>
    <t>FÔRMAS CURVAS DE COMPENSADO PLASTIFICADO 10 MM - USO GERAL - UTILIZAÇÃO DE 2 VEZES - CONFECÇÃO, INSTALAÇÃO E RETIRADA</t>
  </si>
  <si>
    <t>FÔRMAS CURVAS DE COMPENSADO RESINADO 10 MM - USO GERAL - UTILIZAÇÃO DE 2 VEZES - CONFECÇÃO, INSTALAÇÃO E RETIRADA</t>
  </si>
  <si>
    <t>FÔRMAS DE COMPENSADO PLASTIFICADO 10 MM - USO GERAL - UTILIZAÇÃO DE 1 VEZ - CONFECÇÃO, INSTALAÇÃO E RETIRADA</t>
  </si>
  <si>
    <t>FÔRMAS DE COMPENSADO PLASTIFICADO 10 MM - USO GERAL - UTILIZAÇÃO DE 2 VEZES - CONFECÇÃO, INSTALAÇÃO E RETIRADA</t>
  </si>
  <si>
    <t>FÔRMAS DE COMPENSADO PLASTIFICADO 10 MM - USO GERAL - UTILIZAÇÃO DE 3 VEZES - CONFECÇÃO, INSTALAÇÃO E RETIRADA</t>
  </si>
  <si>
    <t>FÔRMAS DE COMPENSADO PLASTIFICADO 12 MM - USO GERAL - UTILIZAÇÃO DE 1 VEZ - CONFECÇÃO, INSTALAÇÃO E RETIRADA</t>
  </si>
  <si>
    <t>FÔRMAS DE COMPENSADO PLASTIFICADO 12 MM - USO GERAL - UTILIZAÇÃO DE 2 VEZES - CONFECÇÃO, INSTALAÇÃO E RETIRADA</t>
  </si>
  <si>
    <t>FÔRMAS DE COMPENSADO PLASTIFICADO 12 MM - USO GERAL - UTILIZAÇÃO DE 3 VEZES - CONFECÇÃO, INSTALAÇÃO E RETIRADA</t>
  </si>
  <si>
    <t>FÔRMAS DE COMPENSADO PLASTIFICADO 14 MM - USO GERAL - UTILIZAÇÃO DE 1 VEZ - CONFECÇÃO, INSTALAÇÃO E RETIRADA</t>
  </si>
  <si>
    <t>FÔRMAS DE COMPENSADO PLASTIFICADO 14 MM - USO GERAL - UTILIZAÇÃO DE 2 VEZES - CONFECÇÃO, INSTALAÇÃO E RETIRADA</t>
  </si>
  <si>
    <t>FÔRMAS DE COMPENSADO PLASTIFICADO 14 MM - USO GERAL - UTILIZAÇÃO DE 3 VEZES - CONFECÇÃO, INSTALAÇÃO E RETIRADA</t>
  </si>
  <si>
    <t>FÔRMAS DE COMPENSADO RESINADO 10 MM - USO GERAL - UTILIZAÇÃO DE 1 VEZ - CONFECÇÃO, INSTALAÇÃO E RETIRADA</t>
  </si>
  <si>
    <t>FÔRMAS DE COMPENSADO RESINADO 10 MM - USO GERAL - UTILIZAÇÃO DE 2 VEZES - CONFECÇÃO, INSTALAÇÃO E RETIRADA</t>
  </si>
  <si>
    <t>FÔRMAS DE COMPENSADO RESINADO 10 MM - USO GERAL - UTILIZAÇÃO DE 3 VEZES - CONFECÇÃO, INSTALAÇÃO E RETIRADA</t>
  </si>
  <si>
    <t>FÔRMAS DE COMPENSADO RESINADO 12 MM - USO GERAL - UTILIZAÇÃO DE 1 VEZ - CONFECÇÃO, INSTALAÇÃO E RETIRADA</t>
  </si>
  <si>
    <t>FÔRMAS DE COMPENSADO RESINADO 12 MM - USO GERAL - UTILIZAÇÃO DE 2 VEZES - CONFECÇÃO, INSTALAÇÃO E RETIRADA</t>
  </si>
  <si>
    <t>FÔRMAS DE COMPENSADO RESINADO 12 MM - USO GERAL - UTILIZAÇÃO DE 3 VEZES - CONFECÇÃO, INSTALAÇÃO E RETIRADA</t>
  </si>
  <si>
    <t>FÔRMAS DE COMPENSADO RESINADO 14 MM - USO GERAL - UTILIZAÇÃO DE 1 VEZ - CONFECÇÃO, INSTALAÇÃO E RETIRADA</t>
  </si>
  <si>
    <t>FÔRMAS DE COMPENSADO RESINADO 14 MM - USO GERAL - UTILIZAÇÃO DE 2 VEZES - CONFECÇÃO, INSTALAÇÃO E RETIRADA</t>
  </si>
  <si>
    <t>FÔRMAS DE COMPENSADO RESINADO 14 MM - USO GERAL - UTILIZAÇÃO DE 3 VEZES - CONFECÇÃO, INSTALAÇÃO E RETIRADA</t>
  </si>
  <si>
    <t>FÔRMAS DE TÁBUAS DE PINHO - UTILIZAÇÃO DE 1 VEZ - CONFECÇÃO, INSTALAÇÃO E RETIRADA</t>
  </si>
  <si>
    <t>FÔRMAS DE TÁBUAS DE PINHO - UTILIZAÇÃO DE 2 VEZES - CONFECÇÃO, INSTALAÇÃO E RETIRADA</t>
  </si>
  <si>
    <t>FÔRMAS DE TÁBUAS DE PINHO - UTILIZAÇÃO DE 3 VEZES - CONFECÇÃO, INSTALAÇÃO E RETIRADA</t>
  </si>
  <si>
    <t>FÔRMAS DE TÁBUAS DE PINHO PARA DISPOSITIVOS DE DRENAGEM - UTILIZAÇÃO DE 3 VEZES - CONFECÇÃO, INSTALAÇÃO E RETIRADA</t>
  </si>
  <si>
    <t>FÔRMAS DE TÁBUAS DE PINHO PARA DRENOS - UTILIZAÇÃO DE 5 VEZES - CONFECÇÃO, INSTALAÇÃO E RETIRADA</t>
  </si>
  <si>
    <t>FÔRMAS DE TÁBUAS DE PINHO PARA ELEMENTOS ESTRUTURAIS DOS ARCOS METÁLICOS - UTILIZAÇÃO DE 3 VEZES - CONFECÇÃO, INSTALAÇÃO E RETIRADA</t>
  </si>
  <si>
    <t>GUIA DE MADEIRA DE 2,5 X 10,0 CM - CONFECÇÃO E INSTALAÇÃO</t>
  </si>
  <si>
    <t>GUIA DE MADEIRA DE 2,5 X 7,0 CM - CONFECÇÃO E INSTALAÇÃO</t>
  </si>
  <si>
    <t>GUIA DE MADEIRA DE 2,5 X 8,0 CM - CONFECÇÃO E INSTALAÇÃO</t>
  </si>
  <si>
    <t>GABIÃO CAIXA 2 X 1 X 0,50 M - ZN/AL + PVC - D = 2,4 MM - PEDRA DE MÃO COMERCIAL - FORNECIMENTO E ASSENTAMENTO</t>
  </si>
  <si>
    <t>GABIÃO CAIXA 2 X 1 X 0,50 M - ZN/AL + PVC - D = 2,4 MM - PEDRA DE MÃO PRODUZIDA - CONFECÇÃO E ASSENTAMENTO</t>
  </si>
  <si>
    <t>GABIÃO CAIXA 2 X 1 X 0,50 M ZN/AL - D = 2,7 MM - PEDRA DE MÃO COMERCIAL - FORNECIMENTO E ASSENTAMENTO</t>
  </si>
  <si>
    <t>GABIÃO CAIXA 2 X 1 X 0,50 M ZN/AL - D = 2,7 MM - PEDRA DE MÃO PRODUZIDA - CONFECÇÃO E ASSENTAMENTO</t>
  </si>
  <si>
    <t>GABIÃO CAIXA 2 X 1 X 1,00 M - ZN/AL + PVC - D = 2,4 MM - PEDRA DE MÃO COMERCIAL - FORNECIMENTO E ASSENTAMENTO</t>
  </si>
  <si>
    <t>GABIÃO CAIXA 2 X 1 X 1,00 M - ZN/AL + PVC - D = 2,4 MM - PEDRA DE MÃO PRODUZIDA - CONFECÇÃO E ASSENTAMENTO</t>
  </si>
  <si>
    <t>GABIÃO CAIXA 2 X 1 X 1,00 M ZN/AL - D = 2,7 MM - PEDRA DE MÃO COMERCIAL - FORNECIMENTO E ASSENTAMENTO</t>
  </si>
  <si>
    <t>GABIÃO CAIXA 2 X 1 X 1,00 M ZN/AL - D = 2,7 MM - PEDRA DE MÃO PRODUZIDA - CONFECÇÃO E ASSENTAMENTO</t>
  </si>
  <si>
    <t>GABIÃO COLCHÃO ESPESSURA 0,17 M - ZN/AL + PVC - D = 2,0 MM - PEDRA DE MÃO COMERCIAL - FORNECIMENTO E ASSENTAMENTO</t>
  </si>
  <si>
    <t>GABIÃO COLCHÃO ESPESSURA 0,17 M - ZN/AL + PVC - D = 2,0 MM - PEDRA DE MÃO PRODUZIDA - CONFECÇÃO E ASSENTAMENTO</t>
  </si>
  <si>
    <t>GABIÃO COLCHÃO ESPESSURA 0,23 M - ZN/AL + PVC - D = 2,0 MM - PEDRA DE MÃO COMERCIAL - FORNECIMENTO E ASSENTAMENTO</t>
  </si>
  <si>
    <t>GABIÃO COLCHÃO ESPESSURA 0,23 M - ZN/AL + PVC - D = 2,0 MM - PEDRA DE MÃO PRODUZIDA - CONFECÇÃO E ASSENTAMENTO</t>
  </si>
  <si>
    <t>GABIÃO COLCHÃO ESPESSURA 0,30 M - ZN/AL + PVC - D = 2,0 MM - PEDRA DE MÃO COMERCIAL - FORNECIMENTO E ASSENTAMENTO</t>
  </si>
  <si>
    <t>GABIÃO COLCHÃO ESPESSURA 0,30 M - ZN/AL + PVC - D = 2,0 MM - PEDRA DE MÃO PRODUZIDA - CONFECÇÃO E ASSENTAMENTO</t>
  </si>
  <si>
    <t>GABIÃO SACO - DIÂMETRO = 0,65 M - ZN/AL + PVC - D = 2,4 MM - PEDRA DE MÃO COMERCIAL - FORNECIMENTO E ASSENTAMENTO</t>
  </si>
  <si>
    <t>GABIÃO SACO - DIÂMETRO = 0,65 M - ZN/AL + PVC - D = 2,4 MM - PEDRA DE MÃO PRODUZIDA - CONFECÇÃO E ASSENTAMENTO</t>
  </si>
  <si>
    <t>CARGA, TRANSPORTE E DESCARGA DE MATERIAL PÉTREO PARA MOLHES COM O USO DE BATELÕES E ESCAVADEIRA HIDRÁULICA - DMT DE 0 A 300 M</t>
  </si>
  <si>
    <t>CARGA, TRANSPORTE E DESCARGA DE MATERIAL PÉTREO PARA MOLHES COM O USO DE BATELÕES E ESCAVADEIRA HIDRÁULICA - DMT DE 1.200 A 1.500 M</t>
  </si>
  <si>
    <t>CARGA, TRANSPORTE E DESCARGA DE MATERIAL PÉTREO PARA MOLHES COM O USO DE BATELÕES E ESCAVADEIRA HIDRÁULICA - DMT DE 1.500 A 1.800 M</t>
  </si>
  <si>
    <t>CARGA, TRANSPORTE E DESCARGA DE MATERIAL PÉTREO PARA MOLHES COM O USO DE BATELÕES E ESCAVADEIRA HIDRÁULICA - DMT DE 1.800 A 2.100 M</t>
  </si>
  <si>
    <t>CARGA, TRANSPORTE E DESCARGA DE MATERIAL PÉTREO PARA MOLHES COM O USO DE BATELÕES E ESCAVADEIRA HIDRÁULICA - DMT DE 2.100 A 2.400 M</t>
  </si>
  <si>
    <t>CARGA, TRANSPORTE E DESCARGA DE MATERIAL PÉTREO PARA MOLHES COM O USO DE BATELÕES E ESCAVADEIRA HIDRÁULICA - DMT DE 2.400 A 2.700 M</t>
  </si>
  <si>
    <t>CARGA, TRANSPORTE E DESCARGA DE MATERIAL PÉTREO PARA MOLHES COM O USO DE BATELÕES E ESCAVADEIRA HIDRÁULICA - DMT DE 2.700 A 3.000 M</t>
  </si>
  <si>
    <t>CARGA, TRANSPORTE E DESCARGA DE MATERIAL PÉTREO PARA MOLHES COM O USO DE BATELÕES E ESCAVADEIRA HIDRÁULICA - DMT DE 3.000 M</t>
  </si>
  <si>
    <t>CARGA, TRANSPORTE E DESCARGA DE MATERIAL PÉTREO PARA MOLHES COM O USO DE BATELÕES E ESCAVADEIRA HIDRÁULICA - DMT DE 300 A 600 M</t>
  </si>
  <si>
    <t>CARGA, TRANSPORTE E DESCARGA DE MATERIAL PÉTREO PARA MOLHES COM O USO DE BATELÕES E ESCAVADEIRA HIDRÁULICA - DMT DE 600 A 900 M</t>
  </si>
  <si>
    <t>CARGA, TRANSPORTE E DESCARGA DE MATERIAL PÉTREO PARA MOLHES COM O USO DE BATELÕES E ESCAVADEIRA HIDRÁULICA - DMT DE 900 A 1.200 M</t>
  </si>
  <si>
    <t>ESCAVAÇÃO, CARGA E TRANSPORTE DE MATERIAL PÉTREO PARA A SUBCARAPAÇA - CAMINHO DE SERVIÇO EM LEITO NATURAL - DMT DE 1.000 A 1.200 M - COM CAMINHÃO BASCULANTE DE 8 M³</t>
  </si>
  <si>
    <t>ESCAVAÇÃO, CARGA E TRANSPORTE DE MATERIAL PÉTREO PARA A SUBCARAPAÇA - CAMINHO DE SERVIÇO EM LEITO NATURAL - DMT DE 1.200 A 1.400 M - COM CAMINHÃO BASCULANTE DE 8 M³</t>
  </si>
  <si>
    <t>ESCAVAÇÃO, CARGA E TRANSPORTE DE MATERIAL PÉTREO PARA A SUBCARAPAÇA - CAMINHO DE SERVIÇO EM LEITO NATURAL - DMT DE 1.400 A 1.600 M - COM CAMINHÃO BASCULANTE DE 8 M³</t>
  </si>
  <si>
    <t>ESCAVAÇÃO, CARGA E TRANSPORTE DE MATERIAL PÉTREO PARA A SUBCARAPAÇA - CAMINHO DE SERVIÇO EM LEITO NATURAL - DMT DE 1.600 A 1.800 M - COM CAMINHÃO BASCULANTE DE 8 M³</t>
  </si>
  <si>
    <t>ESCAVAÇÃO, CARGA E TRANSPORTE DE MATERIAL PÉTREO PARA A SUBCARAPAÇA - CAMINHO DE SERVIÇO EM LEITO NATURAL - DMT DE 1.800 A 2.000 M - COM CAMINHÃO BASCULANTE DE 8 M³</t>
  </si>
  <si>
    <t>ESCAVAÇÃO, CARGA E TRANSPORTE DE MATERIAL PÉTREO PARA A SUBCARAPAÇA - CAMINHO DE SERVIÇO EM LEITO NATURAL - DMT DE 2.000 A 2.500 M - COM CAMINHÃO BASCULANTE DE 8 M³</t>
  </si>
  <si>
    <t>ESCAVAÇÃO, CARGA E TRANSPORTE DE MATERIAL PÉTREO PARA A SUBCARAPAÇA - CAMINHO DE SERVIÇO EM LEITO NATURAL - DMT DE 2.500 A 3.000 M - COM CAMINHÃO BASCULANTE DE 8 M³</t>
  </si>
  <si>
    <t>ESCAVAÇÃO, CARGA E TRANSPORTE DE MATERIAL PÉTREO PARA A SUBCARAPAÇA - CAMINHO DE SERVIÇO EM LEITO NATURAL - DMT DE 3.000 M - COM CAMINHÃO BASCULANTE DE 8 M³</t>
  </si>
  <si>
    <t>ESCAVAÇÃO, CARGA E TRANSPORTE DE MATERIAL PÉTREO PARA A SUBCARAPAÇA - CAMINHO DE SERVIÇO EM REVESTIMENTO PRIMÁRIO - DMT DE 1.000 A 1.200 M - COM CAMINHÃO BASCULANTE DE 8 M³</t>
  </si>
  <si>
    <t>ESCAVAÇÃO, CARGA E TRANSPORTE DE MATERIAL PÉTREO PARA A SUBCARAPAÇA - CAMINHO DE SERVIÇO EM REVESTIMENTO PRIMÁRIO - DMT DE 1.200 A 1.400 M - COM CAMINHÃO BASCULANTE DE 8 M³</t>
  </si>
  <si>
    <t>ESCAVAÇÃO, CARGA E TRANSPORTE DE MATERIAL PÉTREO PARA A SUBCARAPAÇA - CAMINHO DE SERVIÇO EM REVESTIMENTO PRIMÁRIO - DMT DE 1.400 A 1.600 M - COM CAMINHÃO BASCULANTE DE 8 M³</t>
  </si>
  <si>
    <t>ESCAVAÇÃO, CARGA E TRANSPORTE DE MATERIAL PÉTREO PARA A SUBCARAPAÇA - CAMINHO DE SERVIÇO EM REVESTIMENTO PRIMÁRIO - DMT DE 1.600 A 1.800 M - COM CAMINHÃO BASCULANTE DE 8 M³</t>
  </si>
  <si>
    <t>ESCAVAÇÃO, CARGA E TRANSPORTE DE MATERIAL PÉTREO PARA A SUBCARAPAÇA - CAMINHO DE SERVIÇO EM REVESTIMENTO PRIMÁRIO - DMT DE 1.800 A 2.000 M - COM CAMINHÃO BASCULANTE DE 8 M³</t>
  </si>
  <si>
    <t>ESCAVAÇÃO, CARGA E TRANSPORTE DE MATERIAL PÉTREO PARA A SUBCARAPAÇA - CAMINHO DE SERVIÇO EM REVESTIMENTO PRIMÁRIO - DMT DE 2.000 A 2.500 M - COM CAMINHÃO BASCULANTE DE 8 M³</t>
  </si>
  <si>
    <t>ESCAVAÇÃO, CARGA E TRANSPORTE DE MATERIAL PÉTREO PARA A SUBCARAPAÇA - CAMINHO DE SERVIÇO EM REVESTIMENTO PRIMÁRIO - DMT DE 2.500 A 3.000 M - COM CAMINHÃO BASCULANTE DE 8 M³</t>
  </si>
  <si>
    <t>ESCAVAÇÃO, CARGA E TRANSPORTE DE MATERIAL PÉTREO PARA A SUBCARAPAÇA - CAMINHO DE SERVIÇO EM REVESTIMENTO PRIMÁRIO - DMT DE 3.000 M - COM CAMINHÃO BASCULANTE DE 8 M³</t>
  </si>
  <si>
    <t>ESCAVAÇÃO, CARGA E TRANSPORTE DE MATERIAL PÉTREO PARA A SUBCARAPAÇA - CAMINHO DE SERVIÇO PAVIMENTADO - DMT DE 1.000 A 1.200 M - COM CAMINHÃO BASCULANTE DE 8 M³</t>
  </si>
  <si>
    <t>ESCAVAÇÃO, CARGA E TRANSPORTE DE MATERIAL PÉTREO PARA A SUBCARAPAÇA - CAMINHO DE SERVIÇO PAVIMENTADO - DMT DE 1.200 A 1.400 M - COM CAMINHÃO BASCULANTE DE 8 M³</t>
  </si>
  <si>
    <t>ESCAVAÇÃO, CARGA E TRANSPORTE DE MATERIAL PÉTREO PARA A SUBCARAPAÇA - CAMINHO DE SERVIÇO PAVIMENTADO - DMT DE 1.400 A 1.600 M - COM CAMINHÃO BASCULANTE DE 8 M³</t>
  </si>
  <si>
    <t>ESCAVAÇÃO, CARGA E TRANSPORTE DE MATERIAL PÉTREO PARA A SUBCARAPAÇA - CAMINHO DE SERVIÇO PAVIMENTADO - DMT DE 1.600 A 1.800 M - COM CAMINHÃO BASCULANTE DE 8 M³</t>
  </si>
  <si>
    <t>ESCAVAÇÃO, CARGA E TRANSPORTE DE MATERIAL PÉTREO PARA A SUBCARAPAÇA - CAMINHO DE SERVIÇO PAVIMENTADO - DMT DE 1.800 A 2.000 M - COM CAMINHÃO BASCULANTE DE 8 M³</t>
  </si>
  <si>
    <t>ESCAVAÇÃO, CARGA E TRANSPORTE DE MATERIAL PÉTREO PARA A SUBCARAPAÇA - CAMINHO DE SERVIÇO PAVIMENTADO - DMT DE 2.000 A 2.500 M - COM CAMINHÃO BASCULANTE DE 8 M³</t>
  </si>
  <si>
    <t>ESCAVAÇÃO, CARGA E TRANSPORTE DE MATERIAL PÉTREO PARA A SUBCARAPAÇA - CAMINHO DE SERVIÇO PAVIMENTADO - DMT DE 2.500 A 3.000 M - COM CAMINHÃO BASCULANTE DE 8 M³</t>
  </si>
  <si>
    <t>ESCAVAÇÃO, CARGA E TRANSPORTE DE MATERIAL PÉTREO PARA A SUBCARAPAÇA - CAMINHO DE SERVIÇO PAVIMENTADO - DMT DE 3.000 M - COM CAMINHÃO BASCULANTE DE 8 M³</t>
  </si>
  <si>
    <t>ESCAVAÇÃO, CARGA E TRANSPORTE DE MATERIAL PÉTREO PARA O NÚCLEO - CAMINHO DE SERVIÇO EM LEITO NATURAL - DMT DE 1.000 A 1.200 M - COM CAMINHÃO BASCULANTE DE 8 M³</t>
  </si>
  <si>
    <t>ESCAVAÇÃO, CARGA E TRANSPORTE DE MATERIAL PÉTREO PARA O NÚCLEO - CAMINHO DE SERVIÇO EM LEITO NATURAL - DMT DE 1.200 A 1.400 M - COM CAMINHÃO BASCULANTE DE 8 M³</t>
  </si>
  <si>
    <t>ESCAVAÇÃO, CARGA E TRANSPORTE DE MATERIAL PÉTREO PARA O NÚCLEO - CAMINHO DE SERVIÇO EM LEITO NATURAL - DMT DE 1.400 A 1.600 M - COM CAMINHÃO BASCULANTE DE 8 M³</t>
  </si>
  <si>
    <t>ESCAVAÇÃO, CARGA E TRANSPORTE DE MATERIAL PÉTREO PARA O NÚCLEO - CAMINHO DE SERVIÇO EM LEITO NATURAL - DMT DE 1.600 A 1.800 M - COM CAMINHÃO BASCULANTE DE 8 M³</t>
  </si>
  <si>
    <t>ESCAVAÇÃO, CARGA E TRANSPORTE DE MATERIAL PÉTREO PARA O NÚCLEO - CAMINHO DE SERVIÇO EM LEITO NATURAL - DMT DE 1.800 A 2.000 M - COM CAMINHÃO BASCULANTE DE 8 M³</t>
  </si>
  <si>
    <t>ESCAVAÇÃO, CARGA E TRANSPORTE DE MATERIAL PÉTREO PARA O NÚCLEO - CAMINHO DE SERVIÇO EM LEITO NATURAL - DMT DE 2.000 A 2.500 M - COM CAMINHÃO BASCULANTE DE 8 M³</t>
  </si>
  <si>
    <t>ESCAVAÇÃO, CARGA E TRANSPORTE DE MATERIAL PÉTREO PARA O NÚCLEO - CAMINHO DE SERVIÇO EM LEITO NATURAL - DMT DE 2.500 A 3.000 M - COM CAMINHÃO BASCULANTE DE 8 M³</t>
  </si>
  <si>
    <t>ESCAVAÇÃO, CARGA E TRANSPORTE DE MATERIAL PÉTREO PARA O NÚCLEO - CAMINHO DE SERVIÇO EM LEITO NATURAL - DMT DE 3.000 M - COM CAMINHÃO BASCULANTE DE 8 M³</t>
  </si>
  <si>
    <t>ESCAVAÇÃO, CARGA E TRANSPORTE DE MATERIAL PÉTREO PARA O NÚCLEO - CAMINHO DE SERVIÇO EM REVESTIMENTO PRIMÁRIO - DMT DE 1.000 A 1.200 M - COM CAMINHÃO BASCULANTE DE 8 M³</t>
  </si>
  <si>
    <t>ESCAVAÇÃO, CARGA E TRANSPORTE DE MATERIAL PÉTREO PARA O NÚCLEO - CAMINHO DE SERVIÇO EM REVESTIMENTO PRIMÁRIO - DMT DE 1.200 A 1.400 M - COM CAMINHÃO BASCULANTE DE 8 M³</t>
  </si>
  <si>
    <t>ESCAVAÇÃO, CARGA E TRANSPORTE DE MATERIAL PÉTREO PARA O NÚCLEO - CAMINHO DE SERVIÇO EM REVESTIMENTO PRIMÁRIO - DMT DE 1.400 A 1.600 M - COM CAMINHÃO BASCULANTE DE 8 M³</t>
  </si>
  <si>
    <t>ESCAVAÇÃO, CARGA E TRANSPORTE DE MATERIAL PÉTREO PARA O NÚCLEO - CAMINHO DE SERVIÇO EM REVESTIMENTO PRIMÁRIO - DMT DE 1.600 A 1.800 M - COM CAMINHÃO BASCULANTE DE 8 M³</t>
  </si>
  <si>
    <t>ESCAVAÇÃO, CARGA E TRANSPORTE DE MATERIAL PÉTREO PARA O NÚCLEO - CAMINHO DE SERVIÇO EM REVESTIMENTO PRIMÁRIO - DMT DE 1.800 A 2.000 M - COM CAMINHÃO BASCULANTE DE 8 M³</t>
  </si>
  <si>
    <t>ESCAVAÇÃO, CARGA E TRANSPORTE DE MATERIAL PÉTREO PARA O NÚCLEO - CAMINHO DE SERVIÇO EM REVESTIMENTO PRIMÁRIO - DMT DE 2.000 A 2.500 M - COM CAMINHÃO BASCULANTE DE 8 M³</t>
  </si>
  <si>
    <t>ESCAVAÇÃO, CARGA E TRANSPORTE DE MATERIAL PÉTREO PARA O NÚCLEO - CAMINHO DE SERVIÇO EM REVESTIMENTO PRIMÁRIO - DMT DE 2.500 A 3.000 M - COM CAMINHÃO BASCULANTE DE 8 M³</t>
  </si>
  <si>
    <t>ESCAVAÇÃO, CARGA E TRANSPORTE DE MATERIAL PÉTREO PARA O NÚCLEO - CAMINHO DE SERVIÇO EM REVESTIMENTO PRIMÁRIO - DMT DE 3.000 M - COM CAMINHÃO BASCULANTE DE 8 M³</t>
  </si>
  <si>
    <t>ESCAVAÇÃO, CARGA E TRANSPORTE DE MATERIAL PÉTREO PARA O NÚCLEO - CAMINHO DE SERVIÇO PAVIMENTADO - DMT DE 1.000 A 1.200 M - COM CAMINHÃO BASCULANTE DE 8 M³</t>
  </si>
  <si>
    <t>ESCAVAÇÃO, CARGA E TRANSPORTE DE MATERIAL PÉTREO PARA O NÚCLEO - CAMINHO DE SERVIÇO PAVIMENTADO - DMT DE 1.200 A 1.400 M - COM CAMINHÃO BASCULANTE DE 8 M³</t>
  </si>
  <si>
    <t>ESCAVAÇÃO, CARGA E TRANSPORTE DE MATERIAL PÉTREO PARA O NÚCLEO - CAMINHO DE SERVIÇO PAVIMENTADO - DMT DE 1.400 A 1.600 M - COM CAMINHÃO BASCULANTE DE 8 M³</t>
  </si>
  <si>
    <t>ESCAVAÇÃO, CARGA E TRANSPORTE DE MATERIAL PÉTREO PARA O NÚCLEO - CAMINHO DE SERVIÇO PAVIMENTADO - DMT DE 1.600 A 1.800 M - COM CAMINHÃO BASCULANTE DE 8 M³</t>
  </si>
  <si>
    <t>ESCAVAÇÃO, CARGA E TRANSPORTE DE MATERIAL PÉTREO PARA O NÚCLEO - CAMINHO DE SERVIÇO PAVIMENTADO - DMT DE 1.800 A 2.000 M - COM CAMINHÃO BASCULANTE DE 8 M³</t>
  </si>
  <si>
    <t>ESCAVAÇÃO, CARGA E TRANSPORTE DE MATERIAL PÉTREO PARA O NÚCLEO - CAMINHO DE SERVIÇO PAVIMENTADO - DMT DE 2.000 A 2.500 M - COM CAMINHÃO BASCULANTE DE 8 M³</t>
  </si>
  <si>
    <t>ESCAVAÇÃO, CARGA E TRANSPORTE DE MATERIAL PÉTREO PARA O NÚCLEO - CAMINHO DE SERVIÇO PAVIMENTADO - DMT DE 2.500 A 3.000 M - COM CAMINHÃO BASCULANTE DE 8 M³</t>
  </si>
  <si>
    <t>ESCAVAÇÃO, CARGA E TRANSPORTE DE MATERIAL PÉTREO PARA O NÚCLEO - CAMINHO DE SERVIÇO PAVIMENTADO - DMT DE 3.000 M - COM CAMINHÃO BASCULANTE DE 8 M³</t>
  </si>
  <si>
    <t>ESPALHAMENTO DE MATERIAL PÉTREO PARA NÚCLEO</t>
  </si>
  <si>
    <t>ESPALHAMENTO DE MATERIAL PÉTREO PARA SUBCARAPAÇA</t>
  </si>
  <si>
    <t>FABRICAÇÃO DE TETRÁPODE DE 10 T - CONCRETO FCK = 20 MPA - AREIA E BRITA COMERCIAIS</t>
  </si>
  <si>
    <t>FABRICAÇÃO DE TETRÁPODE DE 10 T - CONCRETO FCK = 20 MPA - AREIA EXTRAÍDA E BRITA PRODUZIDA</t>
  </si>
  <si>
    <t>FABRICAÇÃO DE TETRÁPODE DE 11 T - CONCRETO FCK = 20 MPA - AREIA E BRITA COMERCIAIS</t>
  </si>
  <si>
    <t>FABRICAÇÃO DE TETRÁPODE DE 11 T - CONCRETO FCK = 20 MPA - AREIA EXTRAÍDA E BRITA PRODUZIDA</t>
  </si>
  <si>
    <t>FABRICAÇÃO DE TETRÁPODE DE 12 T - CONCRETO FCK = 20 MPA - AREIA E BRITA COMERCIAIS</t>
  </si>
  <si>
    <t>FABRICAÇÃO DE TETRÁPODE DE 12 T - CONCRETO FCK = 20 MPA - AREIA EXTRAÍDA E BRITA PRODUZIDA</t>
  </si>
  <si>
    <t>FABRICAÇÃO DE TETRÁPODE DE 8 T - CONCRETO FCK = 20 MPA - AREIA E BRITA COMERCIAIS</t>
  </si>
  <si>
    <t>FABRICAÇÃO DE TETRÁPODE DE 8 T - CONCRETO FCK = 20 MPA - AREIA EXTRAÍDA E BRITA PRODUZIDA</t>
  </si>
  <si>
    <t>FABRICAÇÃO DE TETRÁPODE DE 9 T - CONCRETO FCK = 20 MPA - AREIA E BRITA COMERCIAIS</t>
  </si>
  <si>
    <t>FABRICAÇÃO DE TETRÁPODE DE 9 T - CONCRETO FCK = 20 MPA - AREIA EXTRAÍDA E BRITA PRODUZIDA</t>
  </si>
  <si>
    <t>FABRICAÇÃO DE XBLOC DE 10 T - CONCRETO FCK = 20 MPA - AREIA E BRITA COMERCIAIS</t>
  </si>
  <si>
    <t>FABRICAÇÃO DE XBLOC DE 10 T - CONCRETO FCK = 20 MPA - AREIA EXTRAÍDA E BRITA PRODUZIDA</t>
  </si>
  <si>
    <t>FABRICAÇÃO DE XBLOC DE 11 T - CONCRETO FCK = 20 MPA - AREIA E BRITA COMERCIAIS</t>
  </si>
  <si>
    <t>FABRICAÇÃO DE XBLOC DE 11 T - CONCRETO FCK = 20 MPA - AREIA EXTRAÍDA E BRITA PRODUZIDA</t>
  </si>
  <si>
    <t>FABRICAÇÃO DE XBLOC DE 12 T - CONCRETO FCK = 20 MPA - AREIA E BRITA COMERCIAIS</t>
  </si>
  <si>
    <t>FABRICAÇÃO DE XBLOC DE 12 T - CONCRETO FCK = 20 MPA - AREIA EXTRAÍDA E BRITA PRODUZIDA</t>
  </si>
  <si>
    <t>FABRICAÇÃO DE XBLOC DE 8 T - CONCRETO FCK = 20 MPA - AREIA E BRITA COMERCIAIS</t>
  </si>
  <si>
    <t>FABRICAÇÃO DE XBLOC DE 8 T - CONCRETO FCK = 20 MPA - AREIA EXTRAÍDA E BRITA PRODUZIDA</t>
  </si>
  <si>
    <t>FABRICAÇÃO DE XBLOC DE 9 T - CONCRETO FCK = 20 MPA - AREIA E BRITA COMERCIAIS</t>
  </si>
  <si>
    <t>FABRICAÇÃO DE XBLOC DE 9 T - CONCRETO FCK = 20 MPA - AREIA EXTRAÍDA E BRITA PRODUZIDA</t>
  </si>
  <si>
    <t>LANÇAMENTO DE BLOCOS ARTIFICIAS DE CONCRETO</t>
  </si>
  <si>
    <t>SELEÇÃO DE MATERIAL PÉTREO PARA A CARAPAÇA E SUBCARAPAÇA</t>
  </si>
  <si>
    <t>SELEÇÃO DE MATERIAL PÉTREO PARA O NÚCLEO</t>
  </si>
  <si>
    <t>ANCORAGEM DE DEFENSA MALEÁVEL DUPLA - FORNECIMENTO E IMPLANTAÇÃO</t>
  </si>
  <si>
    <t>ANCORAGEM DE DEFENSA MALEÁVEL SIMPLES - FORNECIMENTO E IMPLANTAÇÃO</t>
  </si>
  <si>
    <t>ANCORAGEM DE DEFENSA SEMIMALEÁVEL DUPLA - FORNECIMENTO E IMPLANTAÇÃO</t>
  </si>
  <si>
    <t>ANCORAGEM DE DEFENSA SEMIMALEÁVEL SIMPLES - FORNECIMENTO E IMPLANTAÇÃO</t>
  </si>
  <si>
    <t>BARREIRA DUPLA DE CONCRETO, ARMADA, PRÉ-MOLDADA (PERFIL NEW JERSEY) - L &gt; 3,00 M E H = 1.070 MM</t>
  </si>
  <si>
    <t>BARREIRA DUPLA DE CONCRETO, ARMADA, PRÉ-MOLDADA (PERFIL NEW JERSEY) - L &gt; 3,00 M E H = 810 MM</t>
  </si>
  <si>
    <t>BARREIRA DUPLA DE CONCRETO, NÃO ARMADA, MOLDADA NO LOCAL (PERFIL F) - H = 810 + 100 MM</t>
  </si>
  <si>
    <t>BARREIRA DUPLA DE CONCRETO, NÃO ARMADA, MOLDADA NO LOCAL (PERFIL NEW JERSEY) - H = 810 + 100 MM</t>
  </si>
  <si>
    <t>BARREIRA DUPLA DE CONCRETO, NÃO ARMADA, MOLDADA NO LOCAL, COM EXTRUSORA (PERFIL F) - H = 810 + 100 MM</t>
  </si>
  <si>
    <t>BARREIRA DUPLA DE CONCRETO, NÃO ARMADA, MOLDADA NO LOCAL, COM EXTRUSORA (PERFIL NEW JERSEY) - H = 810 + 100 MM</t>
  </si>
  <si>
    <t>BARREIRA SIMPLES DE CONCRETO, ARMADA, PRÉ-MOLDADA (PERFIL NEW JERSEY) - L &gt; 3,00 M E H = 1.070 MM</t>
  </si>
  <si>
    <t>BARREIRA SIMPLES DE CONCRETO, ARMADA, PRÉ-MOLDADA (PERFIL NEW JERSEY) - L &gt; 3,00 M E H = 810 MM</t>
  </si>
  <si>
    <t>BARREIRA SIMPLES DE CONCRETO, NÃO ARMADA, MOLDADA NO LOCAL (PERFIL F) - H = 810 + 100 MM</t>
  </si>
  <si>
    <t>BARREIRA SIMPLES DE CONCRETO, NÃO ARMADA, MOLDADA NO LOCAL (PERFIL NEW JERSEY) - H = 810 + 100 MM</t>
  </si>
  <si>
    <t>BARREIRA SIMPLES DE CONCRETO, NÃO ARMADA, MOLDADA NO LOCAL, COM EXTRUSORA (PERFIL F) - H = 810 + 100 MM</t>
  </si>
  <si>
    <t>BARREIRA SIMPLES DE CONCRETO, NÃO ARMADA, MOLDADA NO LOCAL, COM EXTRUSORA (PERFIL NEW JERSEY) - H = 810 + 100 MM</t>
  </si>
  <si>
    <t>CERCA COM 4 FIOS DE ARAME FARPADO E MOURÃO DE CONCRETO DE SEÇÃO QUADRADA DE 11 CM A CADA 2,5 M E ESTICADOR DE 15 CM A CADA 50 M - AREIA E BRITA COMERCIAIS</t>
  </si>
  <si>
    <t>CERCA COM 4 FIOS DE ARAME FARPADO E MOURÃO DE CONCRETO DE SEÇÃO QUADRADA DE 11 CM A CADA 2,5 M E ESTICADOR DE 15 CM A CADA 50 M - AREIA EXTRAÍDA E BRITA PRODUZIDA</t>
  </si>
  <si>
    <t>CERCA COM 4 FIOS DE ARAME FARPADO E MOURÃO DE CONCRETO DE SEÇÃO TRIANGULAR DE 11 CM A CADA 2,5 M E ESTICADOR DE 15 CM A CADA 50 M - AREIA E BRITA COMERCIAIS</t>
  </si>
  <si>
    <t>CERCA COM 4 FIOS DE ARAME FARPADO E MOURÃO DE CONCRETO DE SEÇÃO TRIANGULAR DE 11 CM A CADA 2,5 M E ESTICADOR DE 15 CM A CADA 50 M - AREIA EXTRAÍDA E BRITA PRODUZIDA</t>
  </si>
  <si>
    <t>CERCA COM 4 FIOS DE ARAME FARPADO E MOURÃO DE MADEIRA A CADA 2,5 M E ESTICADOR A CADA 50 M</t>
  </si>
  <si>
    <t>CERCA COM 4 FIOS DE ARAME LISO GALVANIZADO E MOURÃO DE MADEIRA A CADA 2,5 M E ESTICADOR A CADA 50 M</t>
  </si>
  <si>
    <t>CONFECÇÃO DE BARREIRA DUPLA DE CONCRETO, ARMADA, PRÉ-MOLDADA (PERFIL NEW JERSEY) - L &gt; 3,00 M E H = 1.070 MM</t>
  </si>
  <si>
    <t>CONFECÇÃO DE BARREIRA DUPLA DE CONCRETO, ARMADA, PRÉ-MOLDADA (PERFIL NEW JERSEY) - L &gt; 3,00 M E H = 810 MM</t>
  </si>
  <si>
    <t>CONFECÇÃO DE BARREIRA SIMPLES DE CONCRETO, ARMADA, PRÉ-MOLDADA (PERFIL NEW JERSEY) - L &gt; 3,00 M E H = 1.070 MM</t>
  </si>
  <si>
    <t>CONFECÇÃO DE BARREIRA SIMPLES DE CONCRETO, ARMADA, PRÉ-MOLDADA (PERFIL NEW JERSEY) - L &gt; 3,00 M E H = 810 MM</t>
  </si>
  <si>
    <t>DEFENSA MALEÁVEL DUPLA - FORNECIMENTO E IMPLANTAÇÃO</t>
  </si>
  <si>
    <t>DEFENSA MALEÁVEL SIMPLES - FORNECIMENTO E IMPLANTAÇÃO</t>
  </si>
  <si>
    <t>DEFENSA SEMIMALEÁVEL DUPLA - FORNECIMENTO E IMPLANTAÇÃO</t>
  </si>
  <si>
    <t>DEFENSA SEMIMALEÁVEL SIMPLES - FORNECIMENTO E IMPLANTAÇÃO</t>
  </si>
  <si>
    <t>FABRICAÇÃO DE MOURÃO DE CONCRETO ESTICADOR - SEÇÃO QUADRADA DE 15 CM - AREIA E BRITA COMERCIAIS</t>
  </si>
  <si>
    <t>FABRICAÇÃO DE MOURÃO DE CONCRETO ESTICADOR - SEÇÃO QUADRADA DE 15 CM - AREIA EXTRAÍDA E BRITA PRODUZIDA</t>
  </si>
  <si>
    <t>FABRICAÇÃO DE MOURÃO DE CONCRETO ESTICADOR - SEÇÃO TRIANGULAR DE 15 CM - AREIA E BRITA COMERCIAS</t>
  </si>
  <si>
    <t>FABRICAÇÃO DE MOURÃO DE CONCRETO ESTICADOR - SEÇÃO TRIANGULAR DE 15 CM - AREIA EXTRAÍDA E BRITA PRODUZIDA</t>
  </si>
  <si>
    <t>FABRICAÇÃO DE MOURÃO DE CONCRETO SUPORTE - SEÇÃO QUADRADA DE 11 CM - AREIA E BRITA COMERCIAIS</t>
  </si>
  <si>
    <t>FABRICAÇÃO DE MOURÃO DE CONCRETO SUPORTE - SEÇÃO QUADRADA DE 11 CM - AREIA EXTRAÍDA E BRITA PRODUZIDA</t>
  </si>
  <si>
    <t>FABRICAÇÃO DE MOURÃO DE CONCRETO SUPORTE - SEÇÃO TRIANGULAR DE 11 CM - AREIA E BRITA COMERCIAIS</t>
  </si>
  <si>
    <t>FABRICAÇÃO DE MOURÃO DE CONCRETO SUPORTE - SEÇÃO TRIANGULAR DE 11 CM - AREIA EXTRAÍDA E BRITA PRODUZIDA</t>
  </si>
  <si>
    <t>FORNECIMENTO E IMPLANTAÇÃO DE AMORTECEDOR RETRÁTIL (V &lt;= 100 KM/H) TIPO TAU II AFUNILADO - FIXADO EM BARREIRA DE CONCRETO, COM LARGURA DE ÂNCORA TRASEIRA DE 1.830 MM</t>
  </si>
  <si>
    <t>FORNECIMENTO E IMPLANTAÇÃO DE AMORTECEDOR RETRÁTIL (V &lt;= 100 KM/H) TIPO TAU II AFUNILADO - FIXADO EM BARREIRA DE CONCRETO, COM LARGURA DE ÂNCORA TRASEIRA DE 1.980 MM</t>
  </si>
  <si>
    <t>FORNECIMENTO E IMPLANTAÇÃO DE AMORTECEDOR RETRÁTIL (V &lt;= 100 KM/H) TIPO TAU II AFUNILADO - FIXADO EM BARREIRA DE CONCRETO, COM LARGURA DE ÂNCORA TRASEIRA DE 2.130 MM</t>
  </si>
  <si>
    <t>FORNECIMENTO E IMPLANTAÇÃO DE AMORTECEDOR RETRÁTIL (V &lt;= 100 KM/H) TIPO TAU II AFUNILADO - FIXADO EM BARREIRA DE CONCRETO, COM LARGURA DE ÂNCORA TRASEIRA DE 2.290 MM</t>
  </si>
  <si>
    <t>FORNECIMENTO E IMPLANTAÇÃO DE AMORTECEDOR RETRÁTIL (V &lt;= 100 KM/H) TIPO TAU II AFUNILADO - FIXADO EM BARREIRA DE CONCRETO, COM LARGURA DE ÂNCORA TRASEIRA DE 2.440 MM</t>
  </si>
  <si>
    <t>FORNECIMENTO E IMPLANTAÇÃO DE AMORTECEDOR RETRÁTIL (V &lt;= 100 KM/H) TIPO TAU II COMBINADO - FIXADO EM BARREIRA DE CONCRETO, COM LARGURA DE ÂNCORA TRASEIRA DE 1.060 MM</t>
  </si>
  <si>
    <t>FORNECIMENTO E IMPLANTAÇÃO DE AMORTECEDOR RETRÁTIL (V &lt;= 100 KM/H) TIPO TAU II COMBINADO - FIXADO EM BARREIRA DE CONCRETO, COM LARGURA DE ÂNCORA TRASEIRA DE 1.220 MM</t>
  </si>
  <si>
    <t>FORNECIMENTO E IMPLANTAÇÃO DE AMORTECEDOR RETRÁTIL (V &lt;= 100 KM/H) TIPO TAU II COMBINADO - FIXADO EM BARREIRA DE CONCRETO, COM LARGURA DE ÂNCORA TRASEIRA DE 1.370 MM</t>
  </si>
  <si>
    <t>FORNECIMENTO E IMPLANTAÇÃO DE AMORTECEDOR RETRÁTIL (V &lt;= 100 KM/H) TIPO TAU II COMBINADO - FIXADO EM BARREIRA DE CONCRETO, COM LARGURA DE ÂNCORA TRASEIRA DE 1.520 MM</t>
  </si>
  <si>
    <t>FORNECIMENTO E IMPLANTAÇÃO DE AMORTECEDOR RETRÁTIL (V &lt;= 100 KM/H) TIPO TAU II COMBINADO - FIXADO EM BARREIRA DE CONCRETO, COM LARGURA DE ÂNCORA TRASEIRA DE 1.680 MM</t>
  </si>
  <si>
    <t>FORNECIMENTO E IMPLANTAÇÃO DE AMORTECEDOR RETRÁTIL (V &lt;= 100 KM/H) TIPO TAU II COMBINADO - FIXADO EM BARREIRA DE CONCRETO, COM LARGURA DE ÂNCORA TRASEIRA DE 900 MM</t>
  </si>
  <si>
    <t>FORNECIMENTO E IMPLANTAÇÃO DE AMORTECEDOR RETRÁTIL (V &lt;= 100 KM/H) TIPO TAU II PARALELO - FIXADO EM BARREIRA DE CONCRETO, COM LARGURA DE ÂNCORA TRASEIRA DE ATÉ 700 MM</t>
  </si>
  <si>
    <t>MÓDULO DE TRANSIÇÃO DE DEFENSA METÁLICA PARA BARREIRA RÍGIDA - FORNECIMENTO E IMPLANTAÇÃO</t>
  </si>
  <si>
    <t>REMOÇÃO DE DEFENSA METÁLICA</t>
  </si>
  <si>
    <t>TERMINAL ABSORVEDOR DE ENERGIA DE ABERTURA COM NÍVEL DE CONTENÇÃO TL3 PARA DEFENSA METÁLICA - FORNECIMENTO E IMPLANTAÇÃO</t>
  </si>
  <si>
    <t>TERMINAL ABSORVEDOR DE ENERGIA DE NÃO ABERTURA COM NÍVEL DE CONTENÇÃO TL3 PARA DEFENSA METÁLICA - FORNECIMENTO E IMPLANTAÇÃO</t>
  </si>
  <si>
    <t>TERMINAL AÉREO DE DEFENSA METÁLICA - TIPO A - FORNECIMENTO E IMPLANTAÇÃO</t>
  </si>
  <si>
    <t>TERMINAL DE ANCORAGEM DE DEFENSA METÁLICA EM BARREIRA NEW JERSEY - FORNECIMENTO E IMPLANTAÇÃO</t>
  </si>
  <si>
    <t>TERMINAL DE ANCORAGEM PARA BARREIRA DUPLA DE CONCRETO, MOLDADA NO LOCAL (PERFIL F) - H = 810 + 250 MM</t>
  </si>
  <si>
    <t>TERMINAL DE ANCORAGEM PARA BARREIRA DUPLA DE CONCRETO, MOLDADA NO LOCAL (PERFIL NEW JERSEY) - H = 810 + 250 MM</t>
  </si>
  <si>
    <t>TERMINAL DE ANCORAGEM PARA BARREIRA DUPLA DE CONCRETO, MOLDADA NO LOCAL, COM EXTRUSORA (PERFIL F) - H = 810 + 250 MM</t>
  </si>
  <si>
    <t>TERMINAL DE ANCORAGEM PARA BARREIRA DUPLA DE CONCRETO, MOLDADA NO LOCAL, COM EXTRUSORA (PERFIL NEW JERSEY) - H = 810 + 250 MM</t>
  </si>
  <si>
    <t>TERMINAL DE ANCORAGEM PARA BARREIRA SIMPLES DE CONCRETO, MOLDADA NO LOCAL (PERFIL F) - H = 810 + 250 MM</t>
  </si>
  <si>
    <t>TERMINAL DE ANCORAGEM PARA BARREIRA SIMPLES DE CONCRETO, MOLDADA NO LOCAL (PERFIL NEW JERSEY) - H = 810 + 250 MM</t>
  </si>
  <si>
    <t>TERMINAL DE ANCORAGEM PARA BARREIRA SIMPLES DE CONCRETO, MOLDADA NO LOCAL, COM EXTRUSORA (PERFIL F) - H = 810 + 250 MM</t>
  </si>
  <si>
    <t>TERMINAL DE ANCORAGEM PARA BARREIRA SIMPLES DE CONCRETO, MOLDADA NO LOCAL, COM EXTRUSORA (PERFIL NEW JERSEY) - H = 810 + 250 MM</t>
  </si>
  <si>
    <t>ABERTURA DE JANELA EM ESTRUTURA DE CONCRETO EXISTENTE PARA INSPEÇÃO COM ESPESSURA ATÉ 0,20 M E SEÇÃO 0,49 M²</t>
  </si>
  <si>
    <t>APICOAMENTO MECANIZADO DE CONCRETO</t>
  </si>
  <si>
    <t>CHUMBADOR DE EXPANSÃO CONTROLADA POR TORQUE PARA CONCRETO D = 12,5 MM - FORNECIMENTO E INSTALAÇÃO</t>
  </si>
  <si>
    <t>CHUMBADOR DE EXPANSÃO CONTROLADA POR TORQUE PARA CONCRETO D = 16 MM - FORNECIMENTO E INSTALAÇÃO</t>
  </si>
  <si>
    <t>CHUMBADOR DE EXPANSÃO CONTROLADA POR TORQUE PARA CONCRETO D = 20 MM - FORNECIMENTO E INSTALAÇÃO</t>
  </si>
  <si>
    <t>CHUMBADOR DE EXPANSÃO CONTROLADA POR TORQUE PARA CONCRETO D = 6,3 MM - FORNECIMENTO E INSTALAÇÃO</t>
  </si>
  <si>
    <t>CHUMBADOR DE EXPANSÃO CONTROLADA POR TORQUE PARA CONCRETO D = 8 MM - FORNECIMENTO E INSTALAÇÃO</t>
  </si>
  <si>
    <t>DEMOLIÇÃO CONTROLADA DE CONCRETO COM MARTELETE</t>
  </si>
  <si>
    <t>ELEVAÇÃO DE ESTRUTURAS ATÉ 496 KN PARA SUBSTITUIÇÃO DE APARELHO DE APOIO COM A UTILIZAÇÃO DE MACACO HIDRÁULICO</t>
  </si>
  <si>
    <t>ELEVAÇÃO DE ESTRUTURAS DE 1.390 A 1.859 KN PARA SUBSTITUIÇÃO DE APARELHO DE APOIO COM A UTILIZAÇÃO DE MACACO HIDRÁULICO</t>
  </si>
  <si>
    <t>ELEVAÇÃO DE ESTRUTURAS DE 496 A 929 KN PARA SUBSTITUIÇÃO DE APARELHO DE APOIO COM A UTILIZAÇÃO DE MACACO HIDRÁULICO</t>
  </si>
  <si>
    <t>ELEVAÇÃO DE ESTRUTURAS DE 929 A 1.390 KN PARA SUBSTITUIÇÃO DE APARELHO DE APOIO COM A UTILIZAÇÃO DE MACACO HIDRÁULICO</t>
  </si>
  <si>
    <t>ESCADA TUBULAR MULTIDIRECIONAL EM AÇO GALVANIZADO - UTILIZAÇÃO DE 100 VEZES - FORNECIMENTO, INSTALAÇÃO E RETIRADA</t>
  </si>
  <si>
    <t>FABRICAÇÃO DE SUPERESTRUTURA METÁLICA PARA PASSARELA PL-15 - EXCETO PISO DE CONCRETO</t>
  </si>
  <si>
    <t>FABRICAÇÃO DE SUPERESTRUTURA METÁLICA PARA PASSARELA PL-20 - EXCETO PISO DE CONCRETO</t>
  </si>
  <si>
    <t>FABRICAÇÃO DE SUPERESTRUTURA METÁLICA PARA PASSARELA PL-25 - EXCETO PISO DE CONCRETO</t>
  </si>
  <si>
    <t>FABRICAÇÃO DE SUPERESTRUTURA METÁLICA PARA PASSARELA PL-30 - EXCETO PISO DE CONCRETO</t>
  </si>
  <si>
    <t>FABRICAÇÃO DE SUPERESTRUTURA METÁLICA PARA PASSARELA PL-35 - EXCETO PISO DE CONCRETO</t>
  </si>
  <si>
    <t>GUARDA-CORPO DE CONCRETO - FABRICAÇÃO - AREIA E BRITA COMERCIAIS</t>
  </si>
  <si>
    <t>GUARDA-CORPO DE CONCRETO - FABRICAÇÃO - AREIA EXTRAÍDA E BRITA PRODUZIDA</t>
  </si>
  <si>
    <t>GUARDA-CORPO E CORRIMÃO METÁLICO PARA PASSARELAS PARA PEDESTRES - FORNECIMENTO E INSTALAÇÃO</t>
  </si>
  <si>
    <t>INJEÇÃO DE NATA DE CIMENTO</t>
  </si>
  <si>
    <t>LANÇAMENTO DE PRÉ-LAJE COM UTILIZAÇÃO DE GUINDAUTO</t>
  </si>
  <si>
    <t>LANÇAMENTO DE SUPERESTRUTURA DE PASSARELA METÁLICA DE 12 A 24 T COM UTILIZAÇÃO DE GUINDASTE</t>
  </si>
  <si>
    <t>LANÇAMENTO DE VIGA PRÉ-MOLDADA DE 1.000 A 1.250 KN COM UTILIZAÇÃO DE GUINDASTE</t>
  </si>
  <si>
    <t>LANÇAMENTO DE VIGA PRÉ-MOLDADA DE 500 A 750 KN COM UTILIZAÇÃO DE GUINDASTE</t>
  </si>
  <si>
    <t>LANÇAMENTO DE VIGA PRÉ-MOLDADA DE 750 A 1.000 KN COM UTILIZAÇÃO DE GUINDASTE</t>
  </si>
  <si>
    <t>LANÇAMENTO DE VIGA PRÉ-MOLDADA DE 980 A 1.225 KN COM UTILIZAÇÃO DE TRELIÇA LANÇADEIRA</t>
  </si>
  <si>
    <t>LANÇAMENTO DE VIGA PRÉ-MOLDADA DE 980 A 1.225 KN COM UTILIZAÇÃO DE TRELIÇA LANÇADEIRA E CARRELONE</t>
  </si>
  <si>
    <t>LANÇAMENTO DE VIGA PRÉ-MOLDADA DE ATÉ 500 KN COM UTILIZAÇÃO DE GUINDASTE</t>
  </si>
  <si>
    <t>LIMPEZA DE APARELHOS DE APOIO EM OBRAS DE ARTE ESPECIAIS - EXCLUSA A PLATAFORMA</t>
  </si>
  <si>
    <t>LIMPEZA DE MATERIAL RETIDO EM FUNDAÇÕES SUBMERSAS DE OBRAS DE ARTE ESPECIAIS</t>
  </si>
  <si>
    <t>LIMPEZA EM JUNTA DE DILATAÇÃO</t>
  </si>
  <si>
    <t>LIMPEZA EM SUPERFÍCIE DE CONCRETO COM JATEAMENTO ABRASIVO COM USO DE GRANALHAS DE AÇO</t>
  </si>
  <si>
    <t>LIMPEZA EM SUPERFÍCIE DE CONCRETO COM JATEAMENTO D'ÁGUA SOB PRESSÃO</t>
  </si>
  <si>
    <t>PINGADEIRA DE ELASTÔMERO PERFIL 40 X 40 MM COM ABA INCLINADA E FIXADA COM ADESIVO ESTRUTURAL E PINOS - FORNECIMENTO E INSTALAÇÃO - EXCLUSA A PLATAFORMA</t>
  </si>
  <si>
    <t>PINTURA MANUAL COM NATA DE CIMENTO - 3 DEMÃOS</t>
  </si>
  <si>
    <t>PLACA DE AÇO DE APOIO PARA PROTENSÃO EXTERNA EM REFORÇO DE VIGA DE OAE - CONFECÇÃO E INSTALAÇÃO</t>
  </si>
  <si>
    <t>PLACA DE AÇO DE DESVIO PARA PROTENSÃO EXTERNA EM REFORÇO DE VIGA DE OAE - CONFECÇÃO E INSTALAÇÃO</t>
  </si>
  <si>
    <t>PLATAFORMA DE TRABALHO EM AÇO TUBULAR APOIADA NO SOLO - ALTURA DE 4 A 6 M - UTILIZAÇÃO DE 100 VEZES - FORNECIMENTO, INSTALAÇÃO E RETIRADA</t>
  </si>
  <si>
    <t>PLATAFORMA DE TRABALHO EM AÇO TUBULAR APOIADA NO SOLO - ALTURA DE 6 A 8 M - UTILIZAÇÃO DE 100 VEZES - FORNECIMENTO, INSTALAÇÃO E RETIRADA</t>
  </si>
  <si>
    <t>PLATAFORMA DE TRABALHO EM AÇO TUBULAR APOIADA NO SOLO - ALTURA DE ATÉ 4 M - UTILIZAÇÃO DE 100 VEZES - FORNECIMENTO, INSTALAÇÃO E RETIRADA</t>
  </si>
  <si>
    <t>PLATAFORMA DE TRABALHO EM MADEIRA APOIADA NO SOLO - ALTURA DE 6 A 12 M - UTILIZAÇÃO DE 5 VEZES - CONFECÇÃO, INSTALAÇÃO E RETIRADA</t>
  </si>
  <si>
    <t>PLATAFORMA DE TRABALHO EM MADEIRA APOIADA NO SOLO - ALTURA DE ATÉ 6 M - UTILIZAÇÃO DE 5 VEZES - CONFECÇÃO, INSTALAÇÃO E RETIRADA</t>
  </si>
  <si>
    <t>PLATAFORMA DE TRABALHO SUSPENSA SOB TABULEIRO DE PONTES COM TRELIÇAS METÁLICAS E TÁBUAS - UTILIZAÇÃO DE 100 VEZES - CONFECÇÃO, INSTALAÇÃO E RETIRADA</t>
  </si>
  <si>
    <t>PLATAFORMA MECANIZADA DE INSPEÇÃO SOB PONTES COM CAPACIDADE DE 500 KG E ALCANCE DE 15 M</t>
  </si>
  <si>
    <t>RECOMPOSIÇÃO DE DRENO EM TUBO DE AÇO GALVANIZADO D = 100 MM EM OAE - FORNECIMENTO E INSTALAÇÃO</t>
  </si>
  <si>
    <t>RECOMPOSIÇÃO DE DRENO EM TUBO DE AÇO GALVANIZADO D = 80 MM EM OAE - FORNECIMENTO E INSTALAÇÃO</t>
  </si>
  <si>
    <t>RECOMPOSIÇÃO DE GUARDA-CORPO COM AGREGADOS COMERCIAIS - INSTALAÇÃO</t>
  </si>
  <si>
    <t>RECOMPOSIÇÃO DE GUARDA-CORPO COM AGREGADOS PRODUZIDOS - INSTALAÇÃO</t>
  </si>
  <si>
    <t>RECUPERAÇÃO DE GUARDA-CORPO METÁLICO EM AMBIENTE AGRESSIVO</t>
  </si>
  <si>
    <t>RECUPERAÇÃO DE GUARDA-CORPO METÁLICO EM AMBIENTE MUITO AGRESSIVO</t>
  </si>
  <si>
    <t>RECUPERAÇÃO DE GUARDA-CORPO METÁLICO EM AMBIENTE POUCO AGRESSIVO</t>
  </si>
  <si>
    <t>REMOÇÃO DE CONCRETO COM JATEAMENTO D'ÁGUA SOB ALTA PRESSÃO</t>
  </si>
  <si>
    <t>RESTAURAÇÃO DE BERÇOS DE APOIO PARA JUNTA DE DILATAÇÃO - FORNECIMENTO E INSTALAÇÃO</t>
  </si>
  <si>
    <t>SUBSTITUIÇÃO DE JUNTA DE DILATAÇÃO E LÁBIOS POLIMÉRICOS - FORNECIMENTO E INSTALAÇÃO</t>
  </si>
  <si>
    <t>AREIA ASFALTO A QUENTE - FAIXA A - AREIA COMERCIAL</t>
  </si>
  <si>
    <t>AREIA ASFALTO A QUENTE - FAIXA A - AREIA EXTRAÍDA</t>
  </si>
  <si>
    <t>AREIA ASFALTO A QUENTE - FAIXA B - AREIA COMERCIAL</t>
  </si>
  <si>
    <t>AREIA ASFALTO A QUENTE - FAIXA B - AREIA EXTRAÍDA</t>
  </si>
  <si>
    <t>AREIA ASFALTO A QUENTE COM ASFALTO POLÍMERO - FAIXA A - AREIA COMERCIAL</t>
  </si>
  <si>
    <t>AREIA ASFALTO A QUENTE COM ASFALTO POLÍMERO - FAIXA A - AREIA EXTRAÍDA</t>
  </si>
  <si>
    <t>AREIA ASFALTO A QUENTE COM ASFALTO POLÍMERO - FAIXA B - AREIA COMERCIAL</t>
  </si>
  <si>
    <t>AREIA ASFALTO A QUENTE COM ASFALTO POLÍMERO - FAIXA B - AREIA EXTRAÍDA</t>
  </si>
  <si>
    <t>AREIA ASFALTO A QUENTE COM ASFALTO POLÍMERO - FAIXA C - AREIA COMERCIAL</t>
  </si>
  <si>
    <t>AREIA ASFALTO A QUENTE COM ASFALTO POLÍMERO - FAIXA C - AREIA EXTRAÍDA</t>
  </si>
  <si>
    <t>BASE DE SOLO ESTABILIZADO GRANULOMETRICAMENTE SEM MISTURA COM MATERIAL DE JAZIDA</t>
  </si>
  <si>
    <t>BASE DE SOLO MELHORADO COM 3% DE CIMENTO E MISTURA EM USINA COM MATERIAL DE JAZIDA</t>
  </si>
  <si>
    <t>BASE DE SOLO MELHORADO COM 3% DE CIMENTO E MISTURA NA PISTA COM MATERIAL DE JAZIDA</t>
  </si>
  <si>
    <t>BASE DE SOLO-CAL COM 7% DE CAL E MISTURA NA PISTA COM MATERIAL DE JAZIDA</t>
  </si>
  <si>
    <t>BASE DE SOLO-CIMENTO COM 7% DE CIMENTO E MISTURA EM USINA COM MATERIAL DE JAZIDA</t>
  </si>
  <si>
    <t>BASE DE SOLO-CIMENTO COM 7% DE CIMENTO E MISTURA NA PISTA COM MATERIAL DE JAZIDA</t>
  </si>
  <si>
    <t>BASE ESTABILIZADA GRANULOMETRICAMENTE COM MISTURA DE SOLOS NA PISTA COM MATERIAL DE JAZIDA</t>
  </si>
  <si>
    <t>BASE ESTABILIZADA GRANULOMETRICAMENTE COM MISTURA SOLO AREIA (70% - 30%) EM USINA COM MATERIAL DE JAZIDA E AREIA EXTRAÍDA</t>
  </si>
  <si>
    <t>BASE ESTABILIZADA GRANULOMETRICAMENTE COM MISTURA SOLO BRITA (70% - 30%) COM 3% DE CIMENTO EM USINA COM MATERIAL DE JAZIDA E BRITA COMERCIAL</t>
  </si>
  <si>
    <t>BASE ESTABILIZADA GRANULOMETRICAMENTE COM MISTURA SOLO BRITA (70% - 30%) COM 3% DE CIMENTO EM USINA COM MATERIAL DE JAZIDA E BRITA PRODUZIDA</t>
  </si>
  <si>
    <t>BASE ESTABILIZADA GRANULOMETRICAMENTE COM MISTURA SOLO BRITA (70% - 30%) EM USINA COM MATERIAL DE JAZIDA E BRITA COMERCIAL</t>
  </si>
  <si>
    <t>BASE ESTABILIZADA GRANULOMETRICAMENTE COM MISTURA SOLO BRITA (70% - 30%) EM USINA COM MATERIAL DE JAZIDA E BRITA PRODUZIDA</t>
  </si>
  <si>
    <t>BASE ESTABILIZADA GRANULOMETRICAMENTE COM MISTURA SOLO BRITA (70% - 30%) NA PISTA COM MATERIAL DE JAZIDA E BRITA COMERCIAL</t>
  </si>
  <si>
    <t>BASE ESTABILIZADA GRANULOMETRICAMENTE COM MISTURA SOLO BRITA (70% - 30%) NA PISTA COM MATERIAL DE JAZIDA E BRITA PRODUZIDA</t>
  </si>
  <si>
    <t>BASE OU SUB-BASE DE BRITA GRADUADA COM BRITA COMERCIAL</t>
  </si>
  <si>
    <t>BASE OU SUB-BASE DE BRITA GRADUADA COM BRITA PRODUZIDA</t>
  </si>
  <si>
    <t>BASE OU SUB-BASE DE BRITA GRADUADA EXECUTADA COM VIBROACABADORA - BRITA COMERCIAL</t>
  </si>
  <si>
    <t>BASE OU SUB-BASE DE BRITA GRADUADA EXECUTADA COM VIBROACABADORA - BRITA PRODUZIDA</t>
  </si>
  <si>
    <t>BASE OU SUB-BASE DE BRITA GRADUADA TRATADA COM CIMENTO COM BRITA COMERCIAL</t>
  </si>
  <si>
    <t>BASE OU SUB-BASE DE BRITA GRADUADA TRATADA COM CIMENTO COM BRITA PRODUZIDA</t>
  </si>
  <si>
    <t>BASE OU SUB-BASE DE BRITA GRADUADA TRATADA COM CIMENTO EXECUTADA COM VIBROACABADORA - BRITA COMERCIAL</t>
  </si>
  <si>
    <t>BASE OU SUB-BASE DE BRITA GRADUADA TRATADA COM CIMENTO EXECUTADA COM VIBROACABADORA - BRITA PRODUZIDA</t>
  </si>
  <si>
    <t>BASE OU SUB-BASE DE MACADAME HIDRÁULICO COM BRITA COMERCIAL</t>
  </si>
  <si>
    <t>BASE OU SUB-BASE DE MACADAME HIDRÁULICO COM BRITA PRODUZIDA</t>
  </si>
  <si>
    <t>BASE OU SUB-BASE DE MACADAME SECO COM BRITA COMERCIAL</t>
  </si>
  <si>
    <t>BASE OU SUB-BASE DE MACADAME SECO COM BRITA PRODUZIDA</t>
  </si>
  <si>
    <t>BASE OU SUB-BASE ESTABILIZADA GRANULOMETRICAMENTE COM MISTURA SOLO ESCÓRIA DE ACIARIA (50%-50%) EM USINA COM MATERIAL DE JAZIDA</t>
  </si>
  <si>
    <t>BASE OU SUB-BASE ESTABILIZADA GRANULOMETRICAMENTE COM MISTURA SOLO ESCÓRIA DE ACIARIA (50%-50%) NA PISTA COM MATERIAL DE JAZIDA</t>
  </si>
  <si>
    <t>CONCRETO ASFÁLTICO - FAIXA A - AREIA E BRITA COMERCIAIS</t>
  </si>
  <si>
    <t>CONCRETO ASFÁLTICO - FAIXA A - AREIA EXTRAÍDA E BRITA PRODUZIDA</t>
  </si>
  <si>
    <t>CONCRETO ASFÁLTICO - FAIXA A - MASSA COMERCIAL</t>
  </si>
  <si>
    <t>CONCRETO ASFÁLTICO - FAIXA B - AREIA E BRITA COMERCIAIS</t>
  </si>
  <si>
    <t>CONCRETO ASFÁLTICO - FAIXA B - AREIA EXTRAÍDA E BRITA PRODUZIDA</t>
  </si>
  <si>
    <t>CONCRETO ASFÁLTICO - FAIXA C - AREIA E BRITA COMERCIAIS</t>
  </si>
  <si>
    <t>CONCRETO ASFÁLTICO - FAIXA C - AREIA EXTRAÍDA E BRITA PRODUZIDA</t>
  </si>
  <si>
    <t>CONCRETO ASFÁLTICO - FAIXA C - MASSA COMERCIAL</t>
  </si>
  <si>
    <t>CONCRETO ASFÁLTICO COM ASFALTO POLÍMERO - FAIXA A - AREIA E BRITA COMERCIAIS</t>
  </si>
  <si>
    <t>CONCRETO ASFÁLTICO COM ASFALTO POLÍMERO - FAIXA A - AREIA EXTRAÍDA E BRITA PRODUZIDA</t>
  </si>
  <si>
    <t>CONCRETO ASFÁLTICO COM ASFALTO POLÍMERO - FAIXA B - AREIA E BRITA COMERCIAIS</t>
  </si>
  <si>
    <t>CONCRETO ASFÁLTICO COM ASFALTO POLÍMERO - FAIXA B - AREIA EXTRAÍDA E BRITA PRODUZIDA</t>
  </si>
  <si>
    <t>CONCRETO ASFÁLTICO COM ASFALTO POLÍMERO - FAIXA C - AREIA E BRITA COMERCIAIS</t>
  </si>
  <si>
    <t>CONCRETO ASFÁLTICO COM ASFALTO POLÍMERO - FAIXA C - AREIA EXTRAÍDA E BRITA PRODUZIDA</t>
  </si>
  <si>
    <t>CONCRETO ASFÁLTICO COM BORRACHA - FAIXA A - BRITA COMERCIAL</t>
  </si>
  <si>
    <t>CONCRETO ASFÁLTICO COM BORRACHA - FAIXA A - BRITA PRODUZIDA</t>
  </si>
  <si>
    <t>CONCRETO ASFÁLTICO COM BORRACHA - FAIXA B - BRITA COMERCIAL</t>
  </si>
  <si>
    <t>CONCRETO ASFÁLTICO COM BORRACHA - FAIXA B - BRITA PRODUZIDA</t>
  </si>
  <si>
    <t>CONCRETO ASFÁLTICO COM BORRACHA - FAIXA C - BRITA COMERCIAL</t>
  </si>
  <si>
    <t>CONCRETO ASFÁLTICO COM BORRACHA - FAIXA C - BRITA PRODUZIDA</t>
  </si>
  <si>
    <t>CONCRETO ASFÁLTICO COM BORRACHA - FAIXA GAP GRADED - BRITA COMERCIAL</t>
  </si>
  <si>
    <t>CONCRETO ASFÁLTICO COM BORRACHA - FAIXA GAP GRADED - BRITA PRODUZIDA</t>
  </si>
  <si>
    <t>CONCRETO ASFÁLTICO RECICLADO EM USINA COM ADIÇÃO DE ASFALTO - BRITA COMERCIAL</t>
  </si>
  <si>
    <t>CONCRETO ASFÁLTICO RECICLADO EM USINA COM ADIÇÃO DE ASFALTO - BRITA PRODUZIDA</t>
  </si>
  <si>
    <t>CURA COM PINTURA ASFÁLTICA PARA PAVIMENTO DE CONCRETO COMPACTADO COM ROLO</t>
  </si>
  <si>
    <t>ESCAVAÇÃO E CARGA DE MATERIAL DE JAZIDA COM ESCAVADEIRA HIDRÁULICA DE 1,56 M³</t>
  </si>
  <si>
    <t>ESCAVAÇÃO E CARGA DE MATERIAL DE JAZIDA COM TRATOR DE 127 KW E CARREGADEIRA DE 3,4 M³</t>
  </si>
  <si>
    <t>ESCAVAÇÃO E CARGA DE MATERIAL DE JAZIDA COM TRATOR DE 97 KW E CARREGADEIRA DE 1,72 M³</t>
  </si>
  <si>
    <t>EXECUÇÃO DE REVESTIMENTO PRIMÁRIO COM MATERIAL DE JAZIDA</t>
  </si>
  <si>
    <t>FRESAGEM CONTÍNUA DE REVESTIMENTO ASFÁLTICO</t>
  </si>
  <si>
    <t>FRESAGEM DESCONTÍNUA DE REVESTIMENTO ASFÁLTICO</t>
  </si>
  <si>
    <t>GEOGRELHA BIDIRECIONAL COM RESISTÊNCIA À TRAÇÃO DE 30 KN/M - DEFORMAÇÃO &lt; 5% - MALHA DE 36 X 34 MM - PARA REFORÇO DE BASE GRANULAR</t>
  </si>
  <si>
    <t>IMPRIMAÇÃO COM ASFALTO DILUÍDO</t>
  </si>
  <si>
    <t>IMPRIMAÇÃO COM EMULSÃO ASFÁLTICA</t>
  </si>
  <si>
    <t>LAMA ASFÁLTICA - FAIXA I - AREIA E BRITA COMERCIAIS</t>
  </si>
  <si>
    <t>LAMA ASFÁLTICA - FAIXA I - AREIA EXTRAÍDA E BRITA PRODUZIDA</t>
  </si>
  <si>
    <t>LAMA ASFÁLTICA - FAIXA II - AREIA E BRITA COMERCIAIS</t>
  </si>
  <si>
    <t>LAMA ASFÁLTICA - FAIXA II - AREIA EXTRAÍDA E BRITA PRODUZIDA</t>
  </si>
  <si>
    <t>LAMA ASFÁLTICA - FAIXA III - AREIA E BRITA COMERCIAIS</t>
  </si>
  <si>
    <t>LAMA ASFÁLTICA - FAIXA III - AREIA EXTRAÍDA E BRITA PRODUZIDA</t>
  </si>
  <si>
    <t>MACADAME BETUMINOSO POR PENETRAÇÃO - FAIXA A - BRITA COMERCIAL</t>
  </si>
  <si>
    <t>MACADAME BETUMINOSO POR PENETRAÇÃO - FAIXA A - BRITA PRODUZIDA</t>
  </si>
  <si>
    <t>MACADAME BETUMINOSO POR PENETRAÇÃO - FAIXA B - BRITA COMERCIAL</t>
  </si>
  <si>
    <t>MACADAME BETUMINOSO POR PENETRAÇÃO - FAIXA B - BRITA PRODUZIDA</t>
  </si>
  <si>
    <t>MACADAME BETUMINOSO POR PENETRAÇÃO - FAIXA C - BRITA COMERCIAL</t>
  </si>
  <si>
    <t>MACADAME BETUMINOSO POR PENETRAÇÃO - FAIXA C - BRITA PRODUZIDA</t>
  </si>
  <si>
    <t>MACADAME BETUMINOSO POR PENETRAÇÃO - FAIXA D - BRITA COMERCIAL</t>
  </si>
  <si>
    <t>MACADAME BETUMINOSO POR PENETRAÇÃO - FAIXA D - BRITA PRODUZIDA</t>
  </si>
  <si>
    <t>MACADAME BETUMINOSO POR PENETRAÇÃO COM ASFALTO COM POLÍMERO - FAIXA A - BRITA COMERCIAL</t>
  </si>
  <si>
    <t>MACADAME BETUMINOSO POR PENETRAÇÃO COM ASFALTO COM POLÍMERO - FAIXA A - BRITA PRODUZIDA</t>
  </si>
  <si>
    <t>MANTA SINTÉTICA PARA RECAPEAMENTO ASFÁLTICO COM GEOTÊXTIL RT - 09 - FORNECIMENTO E APLICAÇÃO</t>
  </si>
  <si>
    <t>MEMBRANA PLÁSTICA ISOLANTE E IMPERMEABILIZANTE COM ESPESSURA DE 0,2 MM - FORNECIMENTO E INSTALAÇÃO</t>
  </si>
  <si>
    <t>MICRO PRÉ-MISTURADO A QUENTE COM ASFALTO POLÍMERO - BRITA COMERCIAL</t>
  </si>
  <si>
    <t>MICRO PRÉ-MISTURADO A QUENTE COM ASFALTO POLÍMERO - BRITA PRODUZIDA</t>
  </si>
  <si>
    <t>MICRORREVESTIMENTO A FRIO COM EMULSÃO MODIFICADA COM POLÍMERO DE 0,8 CM - BRITA COMERCIAL</t>
  </si>
  <si>
    <t>MICRORREVESTIMENTO A FRIO COM EMULSÃO MODIFICADA COM POLÍMERO DE 0,8 CM - BRITA PRODUZIDA</t>
  </si>
  <si>
    <t>MICRORREVESTIMENTO A FRIO COM EMULSÃO MODIFICADA COM POLÍMERO DE 1,5 CM - BRITA COMERCIAL</t>
  </si>
  <si>
    <t>MICRORREVESTIMENTO A FRIO COM EMULSÃO MODIFICADA COM POLÍMERO DE 1,5 CM - BRITA PRODUZIDA</t>
  </si>
  <si>
    <t>MICRORREVESTIMENTO A FRIO COM EMULSÃO MODIFICADA COM POLÍMERO DE 2,0 CM - BRITA COMERCIAL</t>
  </si>
  <si>
    <t>MICRORREVESTIMENTO A FRIO COM EMULSÃO MODIFICADA COM POLÍMERO DE 2,0 CM - BRITA PRODUZIDA</t>
  </si>
  <si>
    <t>PAVIMENTO DE CONCRETO COM EQUIPAMENTO DE PEQUENO PORTE - AREIA E BRITA COMERCIAIS</t>
  </si>
  <si>
    <t>PAVIMENTO DE CONCRETO COM EQUIPAMENTO DE PEQUENO PORTE - AREIA EXTRAÍDA E BRITA PRODUZIDA</t>
  </si>
  <si>
    <t>PAVIMENTO DE CONCRETO COM EQUIPAMENTO FÔRMA-TRILHO - AREIA E BRITA COMERCIAIS</t>
  </si>
  <si>
    <t>PAVIMENTO DE CONCRETO COM EQUIPAMENTO FÔRMA-TRILHO - AREIA EXTRAÍDA E BRITA PRODUZIDA</t>
  </si>
  <si>
    <t>PAVIMENTO DE CONCRETO COM FÔRMAS DESLIZANTES - AREIA E BRITA COMERCIAIS</t>
  </si>
  <si>
    <t>PAVIMENTO DE CONCRETO COM FÔRMAS DESLIZANTES - AREIA EXTRAÍDA E BRITA PRODUZIDA</t>
  </si>
  <si>
    <t>PAVIMENTO DE CONCRETO COMPACTADO COM ROLO - BRITA COMERCIAL</t>
  </si>
  <si>
    <t>PAVIMENTO DE CONCRETO COMPACTADO COM ROLO - BRITA PRODUZIDA</t>
  </si>
  <si>
    <t>PINTURA DE LIGAÇÃO</t>
  </si>
  <si>
    <t>PINTURA DE LIGAÇÃO - EMULSÃO COM POLÍMERO</t>
  </si>
  <si>
    <t>PRÉ-MISTURADO A FRIO - FAIXA A - AREIA E BRITA COMERCIAIS</t>
  </si>
  <si>
    <t>PRÉ-MISTURADO A FRIO - FAIXA A - AREIA EXTRAÍDA E BRITA PRODUZIDA</t>
  </si>
  <si>
    <t>PRÉ-MISTURADO A FRIO - FAIXA B - AREIA E BRITA COMERCIAIS</t>
  </si>
  <si>
    <t>PRÉ-MISTURADO A FRIO - FAIXA B - AREIA EXTRAÍDA E BRITA PRODUZIDA</t>
  </si>
  <si>
    <t>PRÉ-MISTURADO A FRIO - FAIXA C - AREIA E BRITA COMERCIAIS</t>
  </si>
  <si>
    <t>PRÉ-MISTURADO A FRIO - FAIXA C - AREIA EXTRAÍDA E BRITA PRODUZIDA</t>
  </si>
  <si>
    <t>PRÉ-MISTURADO A FRIO - FAIXA D - AREIA E BRITA COMERCIAIS</t>
  </si>
  <si>
    <t>PRÉ-MISTURADO A FRIO - FAIXA D - AREIA EXTRAÍDA E BRITA PRODUZIDA</t>
  </si>
  <si>
    <t>PRÉ-MISTURADO A FRIO COM EMULSÃO ASFÁLTICA COM POLÍMERO - FAIXA A - AREIA E BRITA COMERCIAIS</t>
  </si>
  <si>
    <t>PRÉ-MISTURADO A FRIO COM EMULSÃO ASFÁLTICA COM POLÍMERO - FAIXA A - AREIA EXTRAÍDA E BRITA PRODUZIDA</t>
  </si>
  <si>
    <t>PRÉ-MISTURADO A FRIO COM EMULSÃO ASFÁLTICA COM POLÍMERO - FAIXA B - AREIA E BRITA COMERCIAIS</t>
  </si>
  <si>
    <t>PRÉ-MISTURADO A FRIO COM EMULSÃO ASFÁLTICA COM POLÍMERO - FAIXA B - AREIA EXTRAÍDA E BRITA PRODUZIDA</t>
  </si>
  <si>
    <t>PRÉ-MISTURADO A FRIO COM EMULSÃO ASFÁLTICA COM POLÍMERO - FAIXA C - AREIA E BRITA COMERCIAIS</t>
  </si>
  <si>
    <t>PRÉ-MISTURADO A FRIO COM EMULSÃO ASFÁLTICA COM POLÍMERO - FAIXA C - AREIA EXTRAÍDA E BRITA PRODUZIDA</t>
  </si>
  <si>
    <t>PRÉ-MISTURADO A FRIO COM EMULSÃO ASFÁLTICA COM POLÍMERO - FAIXA D - AREIA E BRITA COMERCIAIS</t>
  </si>
  <si>
    <t>PRÉ-MISTURADO A FRIO COM EMULSÃO ASFÁLTICA COM POLÍMERO - FAIXA D - AREIA EXTRAÍDA E BRITA PRODUZIDA</t>
  </si>
  <si>
    <t>PRÉ-MISTURADO A QUENTE COM ASFALTO POLÍMERO - FAIXA I - CAMADA POROSA DE ATRITO - AREIA E BRITA COMERCIAIS</t>
  </si>
  <si>
    <t>PRÉ-MISTURADO A QUENTE COM ASFALTO POLÍMERO - FAIXA I - CAMADA POROSA DE ATRITO - AREIA EXTRAÍDA E BRITA PRODUZIDA</t>
  </si>
  <si>
    <t>PRÉ-MISTURADO A QUENTE COM ASFALTO POLÍMERO - FAIXA II - CAMADA POROSA DE ATRITO - AREIA E BRITA COMERCIAIS</t>
  </si>
  <si>
    <t>PRÉ-MISTURADO A QUENTE COM ASFALTO POLÍMERO - FAIXA II - CAMADA POROSA DE ATRITO - AREIA EXTRAÍDA E BRITA PRODUZIDA</t>
  </si>
  <si>
    <t>PRÉ-MISTURADO A QUENTE COM ASFALTO POLÍMERO - FAIXA III - CAMADA POROSA DE ATRITO - AREIA E BRITA COMERCIAIS</t>
  </si>
  <si>
    <t>PRÉ-MISTURADO A QUENTE COM ASFALTO POLÍMERO - FAIXA III - CAMADA POROSA DE ATRITO - AREIA EXTRAÍDA E BRITA PRODUZIDA</t>
  </si>
  <si>
    <t>PRÉ-MISTURADO A QUENTE COM ASFALTO POLÍMERO - FAIXA IV - CAMADA POROSA DE ATRITO - AREIA E BRITA COMERCIAIS</t>
  </si>
  <si>
    <t>PRÉ-MISTURADO A QUENTE COM ASFALTO POLÍMERO - FAIXA IV - CAMADA POROSA DE ATRITO - AREIA EXTRAÍDA E BRITA PRODUZIDA</t>
  </si>
  <si>
    <t>PRÉ-MISTURADO A QUENTE COM ASFALTO POLÍMERO - FAIXA V - CAMADA POROSA DE ATRITO - AREIA E BRITA COMERCIAIS</t>
  </si>
  <si>
    <t>PRÉ-MISTURADO A QUENTE COM ASFALTO POLÍMERO - FAIXA V - CAMADA POROSA DE ATRITO - AREIA EXTRAÍDA E BRITA PRODUZIDA</t>
  </si>
  <si>
    <t>RECICLAGEM COM ADIÇÃO DE 3% DE CIMENTO E INCORPORAÇÃO DO REVESTIMENTO ASFÁLTICO À BASE</t>
  </si>
  <si>
    <t>RECICLAGEM COM ADIÇÃO DE BRITA COMERCIAL E INCORPORAÇÃO DO REVESTIMENTO ASFÁLTICO À BASE</t>
  </si>
  <si>
    <t>RECICLAGEM COM ADIÇÃO DE BRITA PRODUZIDA E INCORPORAÇÃO DO REVESTIMENTO ASFÁLTICO À BASE</t>
  </si>
  <si>
    <t>RECICLAGEM COM ESPUMA ASFÁLTICA E INCORPORAÇÃO DO REVESTIMENTO ASFÁLTICO À BASE COM ADIÇÃO DE CIMENTO</t>
  </si>
  <si>
    <t>RECICLAGEM COM ESPUMA ASFÁLTICA E INCORPORAÇÃO DO REVESTIMENTO ASFÁLTICO À BASE COM ADIÇÃO DE PÓ DE PEDRA COMERCIAL E CIMENTO</t>
  </si>
  <si>
    <t>RECICLAGEM COM INCORPORAÇÃO DO REVESTIMENTO ASFÁLTICO À BASE COM ADIÇÃO DE 3% DE CIMENTO E DE BRITA COMERCIAL</t>
  </si>
  <si>
    <t>RECICLAGEM COM INCORPORAÇÃO DO REVESTIMENTO ASFÁLTICO À BASE COM ADIÇÃO DE 3% DE CIMENTO E DE BRITA PRODUZIDA</t>
  </si>
  <si>
    <t>RECICLAGEM EM USINA COM ESPUMA DE ASFALTO DE CONCRETO ASFÁLTICO COM ADIÇÃO DE AGREGADO COMERCIAL E CIMENTO</t>
  </si>
  <si>
    <t>RECICLAGEM SIMPLES COM INCORPORAÇÃO DO REVESTIMENTO ASFÁLTICO À BASE</t>
  </si>
  <si>
    <t>REESTABILIZAÇÃO DE CAMADA DE BASE COM ADIÇÃO DE 3% DE CIMENTO</t>
  </si>
  <si>
    <t>REESTABILIZAÇÃO DE CAMADA DE BASE COM ADIÇÃO DE 30% DE BRITA COMERCIAL</t>
  </si>
  <si>
    <t>REESTABILIZAÇÃO DE CAMADA DE BASE COM ADIÇÃO DE 30% DE BRITA PRODUZIDA</t>
  </si>
  <si>
    <t>REESTABILIZAÇÃO DE CAMADA DE BASE COM ADIÇÃO DE 30% DE MATERIAL FRESADO RETIRADO DA PISTA</t>
  </si>
  <si>
    <t>REESTABILIZAÇÃO DE CAMADA DE BASE SEM ADIÇÃO DE MATERIAL</t>
  </si>
  <si>
    <t>REFORÇO DO SUBLEITO COM MATERIAL DE JAZIDA</t>
  </si>
  <si>
    <t>REFORÇO DO SUBLEITO DE SOLO MELHORADO COM 4% DE CAL E MISTURA NA PISTA COM MATERIAL DE JAZIDA</t>
  </si>
  <si>
    <t>REGULARIZAÇÃO DO SUBLEITO</t>
  </si>
  <si>
    <t>REGULARIZAÇÃO DO SUBLEITO COM FRESAGEM CORTE E CONTROLE AUTOMÁTICO DE GREIDE</t>
  </si>
  <si>
    <t>SERRAGEM DE JUNTAS EM PAVIMENTO DE CONCRETO, LIMPEZA E ENCHIMENTO COM SELANTE A FRIO</t>
  </si>
  <si>
    <t>SUB-BASE DE CONCRETO ADENSADO POR VIBRAÇÃO - AREIA E BRITA COMERCIAIS</t>
  </si>
  <si>
    <t>SUB-BASE DE CONCRETO ADENSADO POR VIBRAÇÃO - AREIA EXTRAÍDA E BRITA PRODUZIDA</t>
  </si>
  <si>
    <t>SUB-BASE DE CONCRETO COMPACTADO COM ROLO - BRITA COMERCIAL</t>
  </si>
  <si>
    <t>SUB-BASE DE CONCRETO COMPACTADO COM ROLO - BRITA PRODUZIDA</t>
  </si>
  <si>
    <t>SUB-BASE DE SOLO ESTABILIZADO GRANULOMETRICAMENTE SEM MISTURA COM MATERIAL DE JAZIDA</t>
  </si>
  <si>
    <t>SUB-BASE DE SOLO MELHORADO COM 3% DE CIMENTO E MISTURA EM USINA COM MATERIAL DE JAZIDA</t>
  </si>
  <si>
    <t>SUB-BASE DE SOLO MELHORADO COM 3% DE CIMENTO E MISTURA NA PISTA COM MATERIAL DE JAZIDA</t>
  </si>
  <si>
    <t>SUB-BASE DE SOLO-CAL COM 7% DE CAL E MISTURA NA PISTA COM MATERIAL DE JAZIDA</t>
  </si>
  <si>
    <t>SUB-BASE DE SOLO-CIMENTO COM 7% DE CIMENTO E MISTURA EM USINA COM MATERIAL DE JAZIDA</t>
  </si>
  <si>
    <t>SUB-BASE DE SOLO-CIMENTO COM 7% DE CIMENTO E MISTURA NA PISTA COM MATERIAL DE JAZIDA</t>
  </si>
  <si>
    <t>SUB-BASE ESTABILIZADA GRANULOMETRICAMENTE COM MISTURA DE SOLOS NA PISTA COM MATERIAL DE JAZIDA</t>
  </si>
  <si>
    <t>SUB-BASE ESTABILIZADA GRANULOMETRICAMENTE COM MISTURA SOLO AREIA (70% - 30%) EM USINA COM MATERIAL DE JAZIDA E AREIA EXTRAÍDA</t>
  </si>
  <si>
    <t>SUB-BASE ESTABILIZADA GRANULOMETRICAMENTE COM MISTURA SOLO BRITA (70% - 30%) COM 3% DE CIMENTO EM USINA COM MATERIAL DE JAZIDA E BRITA COMERCIAL</t>
  </si>
  <si>
    <t>SUB-BASE ESTABILIZADA GRANULOMETRICAMENTE COM MISTURA SOLO BRITA (70% - 30%) COM 3% DE CIMENTO EM USINA COM MATERIAL DE JAZIDA E BRITA PRODUZIDA</t>
  </si>
  <si>
    <t>SUB-BASE ESTABILIZADA GRANULOMETRICAMENTE COM MISTURA SOLO BRITA (70% - 30%) EM USINA COM MATERIAL DE JAZIDA E BRITA COMERCIAL</t>
  </si>
  <si>
    <t>SUB-BASE ESTABILIZADA GRANULOMETRICAMENTE COM MISTURA SOLO BRITA (70% - 30%) EM USINA COM MATERIAL DE JAZIDA E BRITA PRODUZIDA</t>
  </si>
  <si>
    <t>SUB-BASE ESTABILIZADA GRANULOMETRICAMENTE COM MISTURA SOLO BRITA (70% - 30%) NA PISTA COM MATERIAL DE JAZIDA E BRITA COMERCIAL</t>
  </si>
  <si>
    <t>SUB-BASE ESTABILIZADA GRANULOMETRICAMENTE COM MISTURA SOLO BRITA (70% - 30%) NA PISTA COM MATERIAL DE JAZIDA E BRITA PRODUZIDA</t>
  </si>
  <si>
    <t>TRATAMENTO SUPERFICIAL DUPLO COM BANHO DILUÍDO - BRITA COMERCIAL</t>
  </si>
  <si>
    <t>TRATAMENTO SUPERFICIAL DUPLO COM BANHO DILUÍDO - BRITA PRODUZIDA</t>
  </si>
  <si>
    <t>TRATAMENTO SUPERFICIAL DUPLO COM BANHO DILUÍDO COM EMULSÃO COM POLÍMERO - BRITA COMERCIAL</t>
  </si>
  <si>
    <t>TRATAMENTO SUPERFICIAL DUPLO COM BANHO DILUÍDO COM EMULSÃO COM POLÍMERO - BRITA PRODUZIDA</t>
  </si>
  <si>
    <t>TRATAMENTO SUPERFICIAL DUPLO COM CAP - BRITA COMERCIAL</t>
  </si>
  <si>
    <t>TRATAMENTO SUPERFICIAL DUPLO COM CAP - BRITA PRODUZIDA</t>
  </si>
  <si>
    <t>TRATAMENTO SUPERFICIAL DUPLO COM CAP COM POLÍMERO - BRITA COMERCIAL</t>
  </si>
  <si>
    <t>TRATAMENTO SUPERFICIAL DUPLO COM CAP COM POLÍMERO - BRITA PRODUZIDA</t>
  </si>
  <si>
    <t>TRATAMENTO SUPERFICIAL DUPLO COM EMULSÃO - BRITA COMERCIAL</t>
  </si>
  <si>
    <t>TRATAMENTO SUPERFICIAL DUPLO COM EMULSÃO - BRITA PRODUZIDA</t>
  </si>
  <si>
    <t>TRATAMENTO SUPERFICIAL DUPLO COM EMULSÃO COM POLÍMERO - BRITA COMERCIAL</t>
  </si>
  <si>
    <t>TRATAMENTO SUPERFICIAL DUPLO COM EMULSÃO COM POLÍMERO - BRITA PRODUZIDA</t>
  </si>
  <si>
    <t>TRATAMENTO SUPERFICIAL SIMPLES COM BANHO DILUÍDO - BRITA COMERCIAL</t>
  </si>
  <si>
    <t>TRATAMENTO SUPERFICIAL SIMPLES COM BANHO DILUÍDO - BRITA PRODUZIDA</t>
  </si>
  <si>
    <t>TRATAMENTO SUPERFICIAL SIMPLES COM BANHO DILUÍDO COM EMULSÃO COM POLÍMERO - BRITA COMERCIAL</t>
  </si>
  <si>
    <t>TRATAMENTO SUPERFICIAL SIMPLES COM BANHO DILUÍDO COM EMULSÃO COM POLÍMERO - BRITA PRODUZIDA</t>
  </si>
  <si>
    <t>TRATAMENTO SUPERFICIAL SIMPLES COM CAP - BRITA COMERCIAL</t>
  </si>
  <si>
    <t>TRATAMENTO SUPERFICIAL SIMPLES COM CAP - BRITA PRODUZIDA</t>
  </si>
  <si>
    <t>TRATAMENTO SUPERFICIAL SIMPLES COM CAP COM POLÍMERO - BRITA COMERCIAL</t>
  </si>
  <si>
    <t>TRATAMENTO SUPERFICIAL SIMPLES COM CAP COM POLÍMERO - BRITA PRODUZIDA</t>
  </si>
  <si>
    <t>TRATAMENTO SUPERFICIAL SIMPLES COM EMULSÃO - BRITA COMERCIAL</t>
  </si>
  <si>
    <t>TRATAMENTO SUPERFICIAL SIMPLES COM EMULSÃO - BRITA PRODUZIDA</t>
  </si>
  <si>
    <t>TRATAMENTO SUPERFICIAL SIMPLES COM EMULSÃO COM POLÍMERO - BRITA COMERCIAL</t>
  </si>
  <si>
    <t>TRATAMENTO SUPERFICIAL SIMPLES COM EMULSÃO COM POLÍMERO - BRITA PRODUZIDA</t>
  </si>
  <si>
    <t>TRATAMENTO SUPERFICIAL TRIPLO COM BANHO DILUÍDO - BRITA COMERCIAL</t>
  </si>
  <si>
    <t>TRATAMENTO SUPERFICIAL TRIPLO COM BANHO DILUÍDO - BRITA PRODUZIDA</t>
  </si>
  <si>
    <t>TRATAMENTO SUPERFICIAL TRIPLO COM BANHO DILUÍDO - EMULSÃO COM POLÍMERO - BRITA COMERCIAL</t>
  </si>
  <si>
    <t>TRATAMENTO SUPERFICIAL TRIPLO COM BANHO DILUÍDO - EMULSÃO COM POLÍMERO - BRITA PRODUZIDA</t>
  </si>
  <si>
    <t>TRATAMENTO SUPERFICIAL TRIPLO COM CAP - BRITA COMERCIAL</t>
  </si>
  <si>
    <t>TRATAMENTO SUPERFICIAL TRIPLO COM CAP - BRITA PRODUZIDA</t>
  </si>
  <si>
    <t>TRATAMENTO SUPERFICIAL TRIPLO COM CAP COM POLÍMERO - BRITA COMERCIAL</t>
  </si>
  <si>
    <t>TRATAMENTO SUPERFICIAL TRIPLO COM CAP COM POLÍMERO - BRITA PRODUZIDA</t>
  </si>
  <si>
    <t>TRATAMENTO SUPERFICIAL TRIPLO COM EMULSÃO - BRITA COMERCIAL</t>
  </si>
  <si>
    <t>TRATAMENTO SUPERFICIAL TRIPLO COM EMULSÃO - BRITA PRODUZIDA</t>
  </si>
  <si>
    <t>TRATAMENTO SUPERFICIAL TRIPLO COM EMULSÃO COM POLÍMERO - BRITA COMERCIAL</t>
  </si>
  <si>
    <t>TRATAMENTO SUPERFICIAL TRIPLO COM EMULSÃO COM POLÍMERO - BRITA PRODUZIDA</t>
  </si>
  <si>
    <t>VARREDURA DA SUPERFÍCIE PARA EXECUÇÃO DE REVESTIMENTO ASFÁLTICO</t>
  </si>
  <si>
    <t>ANCORAGEM FIXA PARA ESTAIS DE 12 CORDOALHAS D = 15,7 MM - INCLUSIVE INJEÇÃO DE CERA</t>
  </si>
  <si>
    <t>ANCORAGEM FIXA PARA ESTAIS DE 19 CORDOALHAS D = 15,7 MM - INCLUSIVE INJEÇÃO DE CERA</t>
  </si>
  <si>
    <t>ANCORAGEM FIXA PARA ESTAIS DE 22 CORDOALHAS D = 15,7 MM - INCLUSIVE INJEÇÃO DE CERA</t>
  </si>
  <si>
    <t>ANCORAGEM FIXA PARA ESTAIS DE 31 CORDOALHAS D = 15,7 MM - INCLUSIVE INJEÇÃO DE CERA</t>
  </si>
  <si>
    <t>ANCORAGEM FIXA PARA ESTAIS DE 37 CORDOALHAS D = 15,7 MM - INCLUSIVE INJEÇÃO DE CERA</t>
  </si>
  <si>
    <t>ANCORAGEM FIXA PARA ESTAIS DE 43 CORDOALHAS D = 15,7 MM - INCLUSIVE INJEÇÃO DE CERA</t>
  </si>
  <si>
    <t>ANCORAGEM FIXA PARA ESTAIS DE 55 CORDOALHAS D = 15,7 MM - INCLUSIVE INJEÇÃO DE CERA</t>
  </si>
  <si>
    <t>ANCORAGEM FIXA PARA ESTAIS DE 61 CORDOALHAS D = 15,7 MM - INCLUSIVE INJEÇÃO DE CERA</t>
  </si>
  <si>
    <t>ANCORAGEM FIXA PARA ESTAIS DE 73 CORDOALHAS D = 15,7 MM - INCLUSIVE INJEÇÃO DE CERA</t>
  </si>
  <si>
    <t>ANCORAGEM FIXA PARA ESTAIS DE 85 CORDOALHAS D = 15,7 MM - INCLUSIVE INJEÇÃO DE CERA</t>
  </si>
  <si>
    <t>ANCORAGEM FIXA PARA ESTAIS DE 91 CORDOALHAS D = 15,7 MM - INCLUSIVE INJEÇÃO DE CERA</t>
  </si>
  <si>
    <t>ANCORAGEM REGULÁVEL PARA ESTAIS DE 12 CORDOALHAS D = 15,7 MM - INCLUSIVE PROTENSÃO, INJEÇÃO DE CERA E REGULAGEM FINAL</t>
  </si>
  <si>
    <t>ANCORAGEM REGULÁVEL PARA ESTAIS DE 19 CORDOALHAS D = 15,7 MM - INCLUSIVE PROTENSÃO, INJEÇÃO DE CERA E REGULAGEM FINAL</t>
  </si>
  <si>
    <t>ANCORAGEM REGULÁVEL PARA ESTAIS DE 22 CORDOALHAS D = 15,7 MM - INCLUSIVE PROTENSÃO, INJEÇÃO DE CERA E REGULAGEM FINAL</t>
  </si>
  <si>
    <t>ANCORAGEM REGULÁVEL PARA ESTAIS DE 31 CORDOALHAS D = 15,7 MM - INCLUSIVE PROTENSÃO, INJEÇÃO DE CERA E REGULAGEM FINAL</t>
  </si>
  <si>
    <t>ANCORAGEM REGULÁVEL PARA ESTAIS DE 37 CORDOALHAS D = 15,7 MM - INCLUSIVE PROTENSÃO, INJEÇÃO DE CERA E REGULAGEM FINAL</t>
  </si>
  <si>
    <t>ANCORAGEM REGULÁVEL PARA ESTAIS DE 43 CORDOALHAS D = 15,7 MM - INCLUSIVE PROTENSÃO, INJEÇÃO DE CERA E REGULAGEM FINAL</t>
  </si>
  <si>
    <t>ANCORAGEM REGULÁVEL PARA ESTAIS DE 55 CORDOALHAS D = 15,7 MM - INCLUSIVE PROTENSÃO, INJEÇÃO DE CERA E REGULAGEM FINAL</t>
  </si>
  <si>
    <t>ANCORAGEM REGULÁVEL PARA ESTAIS DE 61 CORDOALHAS D = 15,7 MM - INCLUSIVE PROTENSÃO, INJEÇÃO DE CERA E REGULAGEM FINAL</t>
  </si>
  <si>
    <t>ANCORAGEM REGULÁVEL PARA ESTAIS DE 73 CORDOALHAS D = 15,7 MM - INCLUSIVE PROTENSÃO, INJEÇÃO DE CERA E REGULAGEM FINAL</t>
  </si>
  <si>
    <t>ANCORAGEM REGULÁVEL PARA ESTAIS DE 85 CORDOALHAS D = 15,7 MM - INCLUSIVE PROTENSÃO, INJEÇÃO DE CERA E REGULAGEM FINAL</t>
  </si>
  <si>
    <t>ANCORAGEM REGULÁVEL PARA ESTAIS DE 91 CORDOALHAS D = 15,7 MM - INCLUSIVE PROTENSÃO, INJEÇÃO DE CERA E REGULAGEM FINAL</t>
  </si>
  <si>
    <t>CORDOALHA PARA ESTAIS CP 177 RB D = 15,7 MM - FORNECIMENTO, PREPARO E COLOCAÇÃO</t>
  </si>
  <si>
    <t>ELEVADOR DE CREMALHEIRA - ASCENSÃO E ANCORAGEM DA TORRE A PARTIR DE 16 M COM CADA ELEVAÇÃO DE ATÉ 9 M - UTILIZAÇÃO DE 50 VEZES - INCLUSIVE DESMONTAGEM</t>
  </si>
  <si>
    <t>ELEVADOR DE CREMALHEIRA - MONTAGEM E DESMONTAGEM ATÉ A ALTURA DE 16 M - EXCETO FUNDAÇÕES</t>
  </si>
  <si>
    <t>ELEVADOR DE CREMALHEIRA COM CABINE SIMPLES, COM CAPACIDADE DE 1.500 KG E ALTURA DE ATÉ 100 M - OPERAÇÃO</t>
  </si>
  <si>
    <t>GRUA FIXA - MONTAGEM E DESMONTAGEM ATÉ A ALTURA DE 60 M - EXCETO FUNDAÇÕES</t>
  </si>
  <si>
    <t>GRUA FIXA - TELESCOPAGEM E ANCORAGEM DA TORRE A PARTIR DE 60 M COM CADA ELEVAÇÃO DE ATÉ 18 M - INCLUSIVE DESMONTAGEM</t>
  </si>
  <si>
    <t>GRUA FIXA COM ALTURA DE 60 A 102 M, COM ALCANCE DE 60 M E CAPACIDADE DE 1.500 KG NA PONTA DA LANÇA - OPERAÇÃO</t>
  </si>
  <si>
    <t>TUBO ANTIVANDALISMO EM AÇO GALVANIZADO PARA ESTAIS DE 12 CORDOALHAS D = 15,7 MM - FORNECIMENTO E INSTALAÇÃO</t>
  </si>
  <si>
    <t>TUBO ANTIVANDALISMO EM AÇO GALVANIZADO PARA ESTAIS DE 19 CORDOALHAS D = 15,7 MM - FORNECIMENTO E INSTALAÇÃO</t>
  </si>
  <si>
    <t>TUBO ANTIVANDALISMO EM AÇO GALVANIZADO PARA ESTAIS DE 22 CORDOALHAS D = 15,7 MM - FORNECIMENTO E INSTALAÇÃO</t>
  </si>
  <si>
    <t>TUBO ANTIVANDALISMO EM AÇO GALVANIZADO PARA ESTAIS DE 31 CORDOALHAS D = 15,7 MM - FORNECIMENTO E INSTALAÇÃO</t>
  </si>
  <si>
    <t>TUBO ANTIVANDALISMO EM AÇO GALVANIZADO PARA ESTAIS DE 37 CORDOALHAS D = 15,7 MM - FORNECIMENTO E INSTALAÇÃO</t>
  </si>
  <si>
    <t>TUBO ANTIVANDALISMO EM AÇO GALVANIZADO PARA ESTAIS DE 43 CORDOALHAS D = 15,7 MM - FORNECIMENTO E INSTALAÇÃO</t>
  </si>
  <si>
    <t>TUBO ANTIVANDALISMO EM AÇO GALVANIZADO PARA ESTAIS DE 55 CORDOALHAS D = 15,7 MM - FORNECIMENTO E INSTALAÇÃO</t>
  </si>
  <si>
    <t>TUBO ANTIVANDALISMO EM AÇO GALVANIZADO PARA ESTAIS DE 61 CORDOALHAS D = 15,7 MM - FORNECIMENTO E INSTALAÇÃO</t>
  </si>
  <si>
    <t>TUBO ANTIVANDALISMO EM AÇO GALVANIZADO PARA ESTAIS DE 73 CORDOALHAS D = 15,7 MM - FORNECIMENTO E INSTALAÇÃO</t>
  </si>
  <si>
    <t>TUBO ANTIVANDALISMO EM AÇO GALVANIZADO PARA ESTAIS DE 85 CORDOALHAS D = 15,7 MM - FORNECIMENTO E INSTALAÇÃO</t>
  </si>
  <si>
    <t>TUBO ANTIVANDALISMO EM AÇO GALVANIZADO PARA ESTAIS DE 91 CORDOALHAS D = 15,7 MM - FORNECIMENTO E INSTALAÇÃO</t>
  </si>
  <si>
    <t>TUBO FÔRMA LADO FIXO EM AÇO GALVANIZADO PARA ESTAIS DE 12 CORDOALHAS D = 15,7 MM - FORNECIMENTO E INSTALAÇÃO</t>
  </si>
  <si>
    <t>TUBO FÔRMA LADO FIXO EM AÇO GALVANIZADO PARA ESTAIS DE 19 CORDOALHAS D = 15,7 MM - FORNECIMENTO E INSTALAÇÃO</t>
  </si>
  <si>
    <t>TUBO FÔRMA LADO FIXO EM AÇO GALVANIZADO PARA ESTAIS DE 22 CORDOALHAS D = 15,7 MM - FORNECIMENTO E INSTALAÇÃO</t>
  </si>
  <si>
    <t>TUBO FÔRMA LADO FIXO EM AÇO GALVANIZADO PARA ESTAIS DE 31 CORDOALHAS D = 15,7 MM - FORNECIMENTO E INSTALAÇÃO</t>
  </si>
  <si>
    <t>TUBO FÔRMA LADO FIXO EM AÇO GALVANIZADO PARA ESTAIS DE 37 CORDOALHAS D = 15,7 MM - FORNECIMENTO E INSTALAÇÃO</t>
  </si>
  <si>
    <t>TUBO FÔRMA LADO FIXO EM AÇO GALVANIZADO PARA ESTAIS DE 43 CORDOALHAS D = 15,7 MM - FORNECIMENTO E INSTALAÇÃO</t>
  </si>
  <si>
    <t>TUBO FÔRMA LADO FIXO EM AÇO GALVANIZADO PARA ESTAIS DE 55 CORDOALHAS D = 15,7 MM - FORNECIMENTO E INSTALAÇÃO</t>
  </si>
  <si>
    <t>TUBO FÔRMA LADO FIXO EM AÇO GALVANIZADO PARA ESTAIS DE 61 CORDOALHAS D = 15,7 MM - FORNECIMENTO E INSTALAÇÃO</t>
  </si>
  <si>
    <t>TUBO FÔRMA LADO FIXO EM AÇO GALVANIZADO PARA ESTAIS DE 73 CORDOALHAS D = 15,7 MM - FORNECIMENTO E INSTALAÇÃO</t>
  </si>
  <si>
    <t>TUBO FÔRMA LADO FIXO EM AÇO GALVANIZADO PARA ESTAIS DE 85 CORDOALHAS D = 15,7 MM - FORNECIMENTO E INSTALAÇÃO</t>
  </si>
  <si>
    <t>TUBO FÔRMA LADO FIXO EM AÇO GALVANIZADO PARA ESTAIS DE 91 CORDOALHAS D = 15,7 MM - FORNECIMENTO E INSTALAÇÃO</t>
  </si>
  <si>
    <t>TUBO FÔRMA LADO REGULÁVEL EM AÇO GALVANIZADO PARA ESTAIS DE 12 CORDOALHAS D = 15,7 MM - FORNECIMENTO E INSTALAÇÃO</t>
  </si>
  <si>
    <t>TUBO FÔRMA LADO REGULÁVEL EM AÇO GALVANIZADO PARA ESTAIS DE 19 CORDOALHAS D = 15,7 MM - FORNECIMENTO E INSTALAÇÃO</t>
  </si>
  <si>
    <t>TUBO FÔRMA LADO REGULÁVEL EM AÇO GALVANIZADO PARA ESTAIS DE 22 CORDOALHAS D = 15,7 MM - FORNECIMENTO E INSTALAÇÃO</t>
  </si>
  <si>
    <t>TUBO FÔRMA LADO REGULÁVEL EM AÇO GALVANIZADO PARA ESTAIS DE 31 CORDOALHAS D = 15,7 MM - FORNECIMENTO E INSTALAÇÃO</t>
  </si>
  <si>
    <t>TUBO FÔRMA LADO REGULÁVEL EM AÇO GALVANIZADO PARA ESTAIS DE 37 CORDOALHAS D = 15,7 MM - FORNECIMENTO E INSTALAÇÃO</t>
  </si>
  <si>
    <t>TUBO FÔRMA LADO REGULÁVEL EM AÇO GALVANIZADO PARA ESTAIS DE 43 CORDOALHAS D = 15,7 MM - FORNECIMENTO E INSTALAÇÃO</t>
  </si>
  <si>
    <t>TUBO FÔRMA LADO REGULÁVEL EM AÇO GALVANIZADO PARA ESTAIS DE 55 CORDOALHAS D = 15,7 MM - FORNECIMENTO E INSTALAÇÃO</t>
  </si>
  <si>
    <t>TUBO FÔRMA LADO REGULÁVEL EM AÇO GALVANIZADO PARA ESTAIS DE 61 CORDOALHAS D = 15,7 MM - FORNECIMENTO E INSTALAÇÃO</t>
  </si>
  <si>
    <t>TUBO FÔRMA LADO REGULÁVEL EM AÇO GALVANIZADO PARA ESTAIS DE 73 CORDOALHAS D = 15,7 MM - FORNECIMENTO E INSTALAÇÃO</t>
  </si>
  <si>
    <t>TUBO FÔRMA LADO REGULÁVEL EM AÇO GALVANIZADO PARA ESTAIS DE 85 CORDOALHAS D = 15,7 MM - FORNECIMENTO E INSTALAÇÃO</t>
  </si>
  <si>
    <t>TUBO FÔRMA LADO REGULÁVEL EM AÇO GALVANIZADO PARA ESTAIS DE 91 CORDOALHAS D = 15,7 MM - FORNECIMENTO E INSTALAÇÃO</t>
  </si>
  <si>
    <t>TUBO PEAD PARA ESTAIS - D = 110 MM - FORNECIMENTO E INSTALAÇÃO</t>
  </si>
  <si>
    <t>TUBO PEAD PARA ESTAIS - D = 140 MM - FORNECIMENTO E INSTALAÇÃO</t>
  </si>
  <si>
    <t>TUBO PEAD PARA ESTAIS - D = 160 MM - FORNECIMENTO E INSTALAÇÃO</t>
  </si>
  <si>
    <t>TUBO PEAD PARA ESTAIS - D = 180 MM - FORNECIMENTO E INSTALAÇÃO</t>
  </si>
  <si>
    <t>TUBO PEAD PARA ESTAIS - D = 200 MM - FORNECIMENTO E INSTALAÇÃO</t>
  </si>
  <si>
    <t>TUBO PEAD PARA ESTAIS - D = 225 MM - FORNECIMENTO E INSTALAÇÃO</t>
  </si>
  <si>
    <t>TUBO PEAD PARA ESTAIS - D = 250 MM - FORNECIMENTO E INSTALAÇÃO</t>
  </si>
  <si>
    <t>TUBO PEAD PARA ESTAIS - D = 280 MM - FORNECIMENTO E INSTALAÇÃO</t>
  </si>
  <si>
    <t>TUBO PEAD PARA ESTAIS - D = 315 MM - FORNECIMENTO E INSTALAÇÃO</t>
  </si>
  <si>
    <t>ADUBAÇÃO DE COBERTURA POR EQUIPAMENTO DE HIDROSSEMEADURA EM ÁREAS DE SEMEADURA VIA SECA OU DE HIDROSSEMEADURA</t>
  </si>
  <si>
    <t>ADUBAÇÃO MANUAL DE COBERTURA EM ÁREAS DE ENLEIVAMENTO OU DE PLANTIO DE MUDAS DE GRAMÍNEAS</t>
  </si>
  <si>
    <t>ADUBAÇÃO MANUAL DE COBERTURA EM ÁREAS DE SEMEADURA VIA SECA OU DE HIDROSSEMEADURA</t>
  </si>
  <si>
    <t>BARREIRA ARBÓREA PARA TRATAMENTO ACÚSTICO DAS ÁREAS LINDEIRAS DA FAIXA DE DOMÍNIO – DENSIDADE DE PLANTIO DE 1,0 M ENTRE MUDAS</t>
  </si>
  <si>
    <t>CERCA DE PASSAGEM DE FAUNA COM TELA DE ALAMBRADO SOBRE MURETA DE BLOCOS DE CONCRETO - H = 20 CM - MOURÕES DE MADEIRA A CADA 2,5 M E ESTICADOR A CADA 50 M</t>
  </si>
  <si>
    <t>CERCA VIVA PARA TRATAMENTO ACÚSTICO DAS ÁREAS LINDEIRAS DA FAIXA DE DOMÍNIO – DENSIDADE DE PLANTIO DE 1,0 M ENTRE MUDAS</t>
  </si>
  <si>
    <t>DIQUE DE BAMBU PARA CONTROLE DE EROSÃO DE TALUDES</t>
  </si>
  <si>
    <t>ENLEIVAMENTO</t>
  </si>
  <si>
    <t>FIXAÇÃO DE TELA ELETROSSOLDADA EM TALUDE PARA LANÇAMENTO DE ARGAMASSA OU CONCRETO PROJETADO</t>
  </si>
  <si>
    <t>HIDROSSEMEADURA</t>
  </si>
  <si>
    <t>IRRIGAÇÃO DE ÁREA PLANTADA PARA PROTEÇÃO VEGETAL DO CORPO ESTRADAL</t>
  </si>
  <si>
    <t>OBTENÇÃO DE GRAMA PARA REPLANTIO</t>
  </si>
  <si>
    <t>PASSAGEM AÉREA DE ANIMAIS COM REDE DE CABOS DE AÇO E SISAL APOIADAS EM 6 POSTES DE CONCRETO DE 15 M - EXTENSÃO TOTAL DE 100 M</t>
  </si>
  <si>
    <t>PLANTIO DE GRAMA COMERCIAL EM PLACAS</t>
  </si>
  <si>
    <t>PLANTIO DE MUDA DE ARBUSTO COM ALTURA ATÉ 0,50 M EM COVA DE 0,40 X 0,40 X 0,40 M</t>
  </si>
  <si>
    <t>PLANTIO DE MUDA DE ÁRVORE COM ALTURA DE 0,30 A 0,80 M EM COVA DE 0,60 X 0,60 X 0,60 M</t>
  </si>
  <si>
    <t>PLANTIO DE MUDA DE ÁRVORE FRUTÍFERA COM ALTURA ATÉ 1,00 M EM COVA DE 0,60 X 0,60 X 0,60 M</t>
  </si>
  <si>
    <t>PLANTIO DE MUDA DE ÁRVORE FRUTÍFERA COM ALTURA DE 1,00 A 2,00 M EM COVA DE 0,60 X 0,60 X 0,60 M</t>
  </si>
  <si>
    <t>PLANTIO DE MUDA DE ÁRVORE FRUTÍFERA COM ALTURA DE 2,00 A 3,00 M EM COVA DE 0,60 X 0,60 X 0,60 M</t>
  </si>
  <si>
    <t>PLANTIO DE MUDA DE ÁRVORE ORNAMENTAL COM ALTURA ATÉ 1,00 M EM COVA DE 0,60 X 0,60 X 0,60 M</t>
  </si>
  <si>
    <t>PLANTIO DE MUDA DE ÁRVORE ORNAMENTAL COM ALTURA DE 1,00 A 2,00 M EM COVA DE 0,60 X 0,60 X 0,60 M</t>
  </si>
  <si>
    <t>PLANTIO DE MUDA DE ÁRVORE ORNAMENTAL COM ALTURA DE 2,00 A 3,00 M EM COVA DE 0,60 X 0,60 X 0,60 M</t>
  </si>
  <si>
    <t>PLANTIO DE TAPETE DE FLORÍFERAS COM ALTURA ATÉ 0,50 M</t>
  </si>
  <si>
    <t>PREENCHIMENTO DE EROSÃO EM TALUDE COM TERRA VEGETAL E SEMENTES DE GRAMÍNEAS ENSACADAS</t>
  </si>
  <si>
    <t>RECUPERAÇÃO AMBIENTAL DE PEDREIRAS OU ÁREAS DEGRADADAS COM BIOMANTA VEGETAL DE FIBRAS DE COCO</t>
  </si>
  <si>
    <t>RECUPERAÇÃO AMBIENTAL DE PEDREIRAS OU ÁREAS DEGRADADAS COM BIOMANTA VEGETAL DE FIBRAS DE PALHA EM ÁREAS COM INCLINAÇÃO MÁXIMA DE 1:1,5</t>
  </si>
  <si>
    <t>REGULARIZAÇÃO DE BOTA-FORA COM ESPALHAMENTO E COMPACTAÇÃO</t>
  </si>
  <si>
    <t>REGULARIZAÇÃO DE SUPERFÍCIE COM MOTONIVELADORA</t>
  </si>
  <si>
    <t>REGULARIZAÇÃO MANUAL DE TALUDES DE CORTES E ATERROS</t>
  </si>
  <si>
    <t>RETENTORES DE SEDIMENTOS EM FIBRAS VEGETAIS - D = 20 CM</t>
  </si>
  <si>
    <t>REVESTIMENTO VEGETAL COM GRAMA EM MUDAS EM SUPERFÍCIES INCLINADAS</t>
  </si>
  <si>
    <t>REVESTIMENTO VEGETAL COM GRAMA EM MUDAS EM SUPERFÍCIES PLANAS</t>
  </si>
  <si>
    <t>REVESTIMENTO VEGETAL POR SEMEADURA A LANÇO MANUAL DE GRAMÍNEAS E LEGUMINOSAS</t>
  </si>
  <si>
    <t>ANCORAGEM ATIVA COM 10 CORDOALHAS ADERENTES D = 12,7 MM - FORNECIMENTO E INSTALAÇÃO</t>
  </si>
  <si>
    <t>ANCORAGEM ATIVA COM 10 CORDOALHAS ADERENTES D = 15,2 MM - FORNECIMENTO E INSTALAÇÃO</t>
  </si>
  <si>
    <t>ANCORAGEM ATIVA COM 12 CORDOALHAS ADERENTES D = 12,7 MM - FORNECIMENTO E INSTALAÇÃO</t>
  </si>
  <si>
    <t>ANCORAGEM ATIVA COM 12 CORDOALHAS ADERENTES D = 15,2 MM - FORNECIMENTO E INSTALAÇÃO</t>
  </si>
  <si>
    <t>ANCORAGEM ATIVA COM 15 CORDOALHAS ADERENTES D = 12,7 MM - FORNECIMENTO E INSTALAÇÃO</t>
  </si>
  <si>
    <t>ANCORAGEM ATIVA COM 15 CORDOALHAS ADERENTES D = 15,2 MM - FORNECIMENTO E INSTALAÇÃO</t>
  </si>
  <si>
    <t>ANCORAGEM ATIVA COM 19 CORDOALHAS ADERENTES D = 12,7 MM - FORNECIMENTO E INSTALAÇÃO</t>
  </si>
  <si>
    <t>ANCORAGEM ATIVA COM 19 CORDOALHAS ADERENTES D = 15,2 MM - FORNECIMENTO E INSTALAÇÃO</t>
  </si>
  <si>
    <t>ANCORAGEM ATIVA COM 22 CORDOALHAS ADERENTES D = 12,7 MM - FORNECIMENTO E INSTALAÇÃO</t>
  </si>
  <si>
    <t>ANCORAGEM ATIVA COM 22 CORDOALHAS ADERENTES D = 15,2 MM - FORNECIMENTO E INSTALAÇÃO</t>
  </si>
  <si>
    <t>ANCORAGEM ATIVA COM 27 CORDOALHAS ADERENTES D = 12,7 MM - FORNECIMENTO E INSTALAÇÃO</t>
  </si>
  <si>
    <t>ANCORAGEM ATIVA COM 27 CORDOALHAS ADERENTES D = 15,2 MM - FORNECIMENTO E INSTALAÇÃO</t>
  </si>
  <si>
    <t>ANCORAGEM ATIVA COM 31 CORDOALHAS ADERENTES D = 12,7 MM - FORNECIMENTO E INSTALAÇÃO</t>
  </si>
  <si>
    <t>ANCORAGEM ATIVA COM 31 CORDOALHAS ADERENTES D = 15,2 MM - FORNECIMENTO E INSTALAÇÃO</t>
  </si>
  <si>
    <t>ANCORAGEM ATIVA COM 4 CORDOALHAS ADERENTES D = 12,7 MM - FORNECIMENTO E INSTALAÇÃO</t>
  </si>
  <si>
    <t>ANCORAGEM ATIVA COM 4 CORDOALHAS ADERENTES D = 15,2 MM - FORNECIMENTO E INSTALAÇÃO</t>
  </si>
  <si>
    <t>ANCORAGEM ATIVA COM 6 CORDOALHAS ADERENTES D = 12,7 MM - FORNECIMENTO E INSTALAÇÃO</t>
  </si>
  <si>
    <t>ANCORAGEM ATIVA COM 6 CORDOALHAS ADERENTES D = 15,2 MM - FORNECIMENTO E INSTALAÇÃO</t>
  </si>
  <si>
    <t>ANCORAGEM ATIVA COM 7 CORDOALHAS ADERENTES D = 12,7 MM - FORNECIMENTO E INSTALAÇÃO</t>
  </si>
  <si>
    <t>ANCORAGEM ATIVA COM 7 CORDOALHAS ADERENTES D = 15,2 MM - FORNECIMENTO E INSTALAÇÃO</t>
  </si>
  <si>
    <t>ANCORAGEM ATIVA COM 8 CORDOALHAS ADERENTES D = 12,7 MM - FORNECIMENTO E INSTALAÇÃO</t>
  </si>
  <si>
    <t>ANCORAGEM ATIVA COM 8 CORDOALHAS ADERENTES D = 15,2 MM - FORNECIMENTO E INSTALAÇÃO</t>
  </si>
  <si>
    <t>ANCORAGEM ATIVA COM 9 CORDOALHAS ADERENTES D = 12,7 MM - FORNECIMENTO E INSTALAÇÃO</t>
  </si>
  <si>
    <t>ANCORAGEM ATIVA COM 9 CORDOALHAS ADERENTES D = 15,2 MM - FORNECIMENTO E INSTALAÇÃO</t>
  </si>
  <si>
    <t>ANCORAGEM ATIVA PARA LAJES COM 1 CORDOALHA ADERENTE D = 12,7 MM - FORNECIMENTO E INSTALAÇÃO</t>
  </si>
  <si>
    <t>ANCORAGEM ATIVA PARA LAJES COM 1 CORDOALHA ADERENTE D = 15,2 MM - FORNECIMENTO E INSTALAÇÃO</t>
  </si>
  <si>
    <t>ANCORAGEM ATIVA PARA LAJES COM 1 CORDOALHA ENGRAXADA D = 12,7 MM - FORNECIMENTO E INSTALAÇÃO</t>
  </si>
  <si>
    <t>ANCORAGEM ATIVA PARA LAJES COM 1 CORDOALHA ENGRAXADA D = 15,2 MM - FORNECIMENTO E INSTALAÇÃO</t>
  </si>
  <si>
    <t>ANCORAGEM ATIVA PARA LAJES COM 2 CORDOALHAS ADERENTES D = 12,7 MM - FORNECIMENTO E INSTALAÇÃO</t>
  </si>
  <si>
    <t>ANCORAGEM ATIVA PARA LAJES COM 2 CORDOALHAS ADERENTES D = 15,2 MM - FORNECIMENTO E INSTALAÇÃO</t>
  </si>
  <si>
    <t>ANCORAGEM ATIVA PARA LAJES COM 3 CORDOALHAS ADERENTES D = 12,7 MM - FORNECIMENTO E INSTALAÇÃO</t>
  </si>
  <si>
    <t>ANCORAGEM ATIVA PARA LAJES COM 3 CORDOALHAS ADERENTES D = 15,2 MM - FORNECIMENTO E INSTALAÇÃO</t>
  </si>
  <si>
    <t>ANCORAGEM ATIVA PARA LAJES COM 4 CORDOALHAS ADERENTES D = 12,7 MM - FORNECIMENTO E INSTALAÇÃO</t>
  </si>
  <si>
    <t>ANCORAGEM ATIVA PARA LAJES COM 4 CORDOALHAS ADERENTES D = 15,2 MM - FORNECIMENTO E INSTALAÇÃO</t>
  </si>
  <si>
    <t>ANCORAGEM PASSIVA COM 10 CORDOALHAS ADERENTES D = 12,7 MM - FORNECIMENTO E INSTALAÇÃO</t>
  </si>
  <si>
    <t>ANCORAGEM PASSIVA COM 10 CORDOALHAS ADERENTES D = 15,2 MM - FORNECIMENTO E INSTALAÇÃO</t>
  </si>
  <si>
    <t>ANCORAGEM PASSIVA COM 12 CORDOALHAS ADERENTES D = 12,7 MM - FORNECIMENTO E INSTALAÇÃO</t>
  </si>
  <si>
    <t>ANCORAGEM PASSIVA COM 12 CORDOALHAS ADERENTES D = 15,2 MM - FORNECIMENTO E INSTALAÇÃO</t>
  </si>
  <si>
    <t>ANCORAGEM PASSIVA COM 15 CORDOALHAS ADERENTES D = 12,7 MM - FORNECIMENTO E INSTALAÇÃO</t>
  </si>
  <si>
    <t>ANCORAGEM PASSIVA COM 15 CORDOALHAS ADERENTES D = 15,2 MM - FORNECIMENTO E INSTALAÇÃO</t>
  </si>
  <si>
    <t>ANCORAGEM PASSIVA COM 19 CORDOALHAS ADERENTES D = 12,7 MM - FORNECIMENTO E INSTALAÇÃO</t>
  </si>
  <si>
    <t>ANCORAGEM PASSIVA COM 19 CORDOALHAS ADERENTES D = 15,2 MM - FORNECIMENTO E INSTALAÇÃO</t>
  </si>
  <si>
    <t>ANCORAGEM PASSIVA COM 22 CORDOALHAS ADERENTES D = 12,7 MM - FORNECIMENTO E INSTALAÇÃO</t>
  </si>
  <si>
    <t>ANCORAGEM PASSIVA COM 22 CORDOALHAS ADERENTES D = 15,2 MM - FORNECIMENTO E INSTALAÇÃO</t>
  </si>
  <si>
    <t>ANCORAGEM PASSIVA COM 27 CORDOALHAS ADERENTES D = 12,7 MM - FORNECIMENTO E INSTALAÇÃO</t>
  </si>
  <si>
    <t>ANCORAGEM PASSIVA COM 27 CORDOALHAS ADERENTES D = 15,2 MM - FORNECIMENTO E INSTALAÇÃO</t>
  </si>
  <si>
    <t>ANCORAGEM PASSIVA COM 31 CORDOALHAS ADERENTES D = 12,7 MM - FORNECIMENTO E INSTALAÇÃO</t>
  </si>
  <si>
    <t>ANCORAGEM PASSIVA COM 31 CORDOALHAS ADERENTES D = 15,2 MM - FORNECIMENTO E INSTALAÇÃO</t>
  </si>
  <si>
    <t>ANCORAGEM PASSIVA COM 4 CORDOALHAS ADERENTES D = 12,7 MM - FORNECIMENTO E INSTALAÇÃO</t>
  </si>
  <si>
    <t>ANCORAGEM PASSIVA COM 4 CORDOALHAS ADERENTES D = 15,2 MM - FORNECIMENTO E INSTALAÇÃO</t>
  </si>
  <si>
    <t>ANCORAGEM PASSIVA COM 6 CORDOALHAS ADERENTES D = 12,7 MM - FORNECIMENTO E INSTALAÇÃO</t>
  </si>
  <si>
    <t>ANCORAGEM PASSIVA COM 6 CORDOALHAS ADERENTES D = 15,2 MM - FORNECIMENTO E INSTALAÇÃO</t>
  </si>
  <si>
    <t>ANCORAGEM PASSIVA COM 7 CORDOALHAS ADERENTES D = 12,7 MM - FORNECIMENTO E INSTALAÇÃO</t>
  </si>
  <si>
    <t>ANCORAGEM PASSIVA COM 7 CORDOALHAS ADERENTES D = 15,2 MM - FORNECIMENTO E INSTALAÇÃO</t>
  </si>
  <si>
    <t>ANCORAGEM PASSIVA COM 8 CORDOALHAS ADERENTES D = 12,7 MM - FORNECIMENTO E INSTALAÇÃO</t>
  </si>
  <si>
    <t>ANCORAGEM PASSIVA COM 8 CORDOALHAS ADERENTES D = 15,2 MM - FORNECIMENTO E INSTALAÇÃO</t>
  </si>
  <si>
    <t>ANCORAGEM PASSIVA COM 9 CORDOALHAS ADERENTES D = 12,7 MM - FORNECIMENTO E INSTALAÇÃO</t>
  </si>
  <si>
    <t>ANCORAGEM PASSIVA COM 9 CORDOALHAS ADERENTES D = 15,2 MM - FORNECIMENTO E INSTALAÇÃO</t>
  </si>
  <si>
    <t>ANCORAGEM PASSIVA PARA LAJES COM 1 CORDOALHA ADERENTE D = 12,7 MM - FORNECIMENTO E INSTALAÇÃO</t>
  </si>
  <si>
    <t>ANCORAGEM PASSIVA PARA LAJES COM 1 CORDOALHA ADERENTE D = 15,2 MM - FORNECIMENTO E INSTALAÇÃO</t>
  </si>
  <si>
    <t>ANCORAGEM PASSIVA PARA LAJES COM 1 CORDOALHA ENGRAXADA D = 12,7 MM - FORNECIMENTO E INSTALAÇÃO</t>
  </si>
  <si>
    <t>ANCORAGEM PASSIVA PARA LAJES COM 1 CORDOALHA ENGRAXADA D = 15,2 MM - FORNECIMENTO E INSTALAÇÃO</t>
  </si>
  <si>
    <t>ANCORAGEM PASSIVA PARA LAJES COM 2 CORDOALHAS ADERENTES D = 12,7 MM - FORNECIMENTO E INSTALAÇÃO</t>
  </si>
  <si>
    <t>ANCORAGEM PASSIVA PARA LAJES COM 2 CORDOALHAS ADERENTES D = 15,2 MM - FORNECIMENTO E INSTALAÇÃO</t>
  </si>
  <si>
    <t>ANCORAGEM PASSIVA PARA LAJES COM 3 CORDOALHAS ADERENTES D = 12,7 MM - FORNECIMENTO E INSTALAÇÃO</t>
  </si>
  <si>
    <t>ANCORAGEM PASSIVA PARA LAJES COM 3 CORDOALHAS ADERENTES D = 15,2 MM - FORNECIMENTO E INSTALAÇÃO</t>
  </si>
  <si>
    <t>ANCORAGEM PASSIVA PARA LAJES COM 4 CORDOALHAS ADERENTES D = 12,7 MM - FORNECIMENTO E INSTALAÇÃO</t>
  </si>
  <si>
    <t>ANCORAGEM PASSIVA PARA LAJES COM 4 CORDOALHAS ADERENTES D = 15,2 MM - FORNECIMENTO E INSTALAÇÃO</t>
  </si>
  <si>
    <t>BAINHA METÁLICA OVALIZADA SEÇÃO 19 X 36 MM PARA 1 CORDOALHA D = 12,7 MM - FORNECIMENTO, INSTALAÇÃO E INJEÇÃO DE NATA DE CIMENTO</t>
  </si>
  <si>
    <t>BAINHA METÁLICA OVALIZADA SEÇÃO 19 X 36 MM PARA 2 CORDOALHAS D = 12,7 MM - FORNECIMENTO, INSTALAÇÃO E INJEÇÃO DE NATA DE CIMENTO</t>
  </si>
  <si>
    <t>BAINHA METÁLICA OVALIZADA SEÇÃO 19 X 48 MM PARA 3 CORDOALHAS D = 12,7 MM - FORNECIMENTO, INSTALAÇÃO E INJEÇÃO DE NATA DE CIMENTO</t>
  </si>
  <si>
    <t>BAINHA METÁLICA OVALIZADA SEÇÃO 19 X 62 MM PARA 4 CORDOALHAS D = 12,7 MM - FORNECIMENTO, INSTALAÇÃO E INJEÇÃO DE NATA DE CIMENTO</t>
  </si>
  <si>
    <t>BAINHA METÁLICA OVALIZADA SEÇÃO 22 X 32 MM PARA 1 CORDOALHA D = 15,2 MM - FORNECIMENTO, INSTALAÇÃO E INJEÇÃO DE NATA DE CIMENTO</t>
  </si>
  <si>
    <t>BAINHA METÁLICA OVALIZADA SEÇÃO 22 X 32 MM PARA 2 CORDOALHAS D = 15,2 MM - FORNECIMENTO, INSTALAÇÃO E INJEÇÃO DE NATA DE CIMENTO</t>
  </si>
  <si>
    <t>BAINHA METÁLICA OVALIZADA SEÇÃO 22 X 55 MM PARA 3 CORDOALHAS D = 15,2 MM - FORNECIMENTO, INSTALAÇÃO E INJEÇÃO DE NATA DE CIMENTO</t>
  </si>
  <si>
    <t>BAINHA METÁLICA OVALIZADA SEÇÃO 22 X 73 MM PARA 4 CORDOALHAS D = 15,2 MM - FORNECIMENTO, INSTALAÇÃO E INJEÇÃO DE NATA DE CIMENTO</t>
  </si>
  <si>
    <t>BAINHA METÁLICA REDONDA D = 100 MM PARA 21 CORDOALHAS D = 15,2 MM - FORNECIMENTO, INSTALAÇÃO E INJEÇÃO DE NATA DE CIMENTO</t>
  </si>
  <si>
    <t>BAINHA METÁLICA REDONDA D = 100 MM PARA 22 CORDOALHAS D = 15,2 MM - FORNECIMENTO, INSTALAÇÃO E INJEÇÃO DE NATA DE CIMENTO</t>
  </si>
  <si>
    <t>BAINHA METÁLICA REDONDA D = 100 MM PARA 24 CORDOALHAS D = 15,2 MM - FORNECIMENTO, INSTALAÇÃO E INJEÇÃO DE NATA DE CIMENTO</t>
  </si>
  <si>
    <t>BAINHA METÁLICA REDONDA D = 100 MM PARA 25 CORDOALHAS D = 15,2 MM - FORNECIMENTO, INSTALAÇÃO E INJEÇÃO DE NATA DE CIMENTO</t>
  </si>
  <si>
    <t>BAINHA METÁLICA REDONDA D = 100 MM PARA 30 CORDOALHAS D = 12,7 MM - FORNECIMENTO, INSTALAÇÃO E INJEÇÃO DE NATA DE CIMENTO</t>
  </si>
  <si>
    <t>BAINHA METÁLICA REDONDA D = 100 MM PARA 31 CORDOALHAS D = 12,7 MM - FORNECIMENTO, INSTALAÇÃO E INJEÇÃO DE NATA DE CIMENTO</t>
  </si>
  <si>
    <t>BAINHA METÁLICA REDONDA D = 110 MM PARA 27 CORDOALHAS D = 15,2 MM - FORNECIMENTO, INSTALAÇÃO E INJEÇÃO DE NATA DE CIMENTO</t>
  </si>
  <si>
    <t>BAINHA METÁLICA REDONDA D = 110 MM PARA 37 CORDOALHAS D = 12,7 MM - FORNECIMENTO, INSTALAÇÃO E INJEÇÃO DE NATA DE CIMENTO</t>
  </si>
  <si>
    <t>BAINHA METÁLICA REDONDA D = 120 MM PARA 30 CORDOALHAS D = 15,2 MM - FORNECIMENTO, INSTALAÇÃO E INJEÇÃO DE NATA DE CIMENTO</t>
  </si>
  <si>
    <t>BAINHA METÁLICA REDONDA D = 120 MM PARA 31 CORDOALHAS D = 15,2 MM - FORNECIMENTO, INSTALAÇÃO E INJEÇÃO DE NATA DE CIMENTO</t>
  </si>
  <si>
    <t>BAINHA METÁLICA REDONDA D = 130 MM PARA 37 CORDOALHAS D = 15,2 MM - FORNECIMENTO, INSTALAÇÃO E INJEÇÃO DE NATA DE CIMENTO</t>
  </si>
  <si>
    <t>BAINHA METÁLICA REDONDA D = 30 MM PARA 2 CORDOALHAS D = 12,7 MM - FORNECIMENTO, INSTALAÇÃO E INJEÇÃO DE NATA DE CIMENTO</t>
  </si>
  <si>
    <t>BAINHA METÁLICA REDONDA D = 35 MM PARA 2 CORDOALHAS D = 15,2 MM - FORNECIMENTO, INSTALAÇÃO E INJEÇÃO DE NATA DE CIMENTO</t>
  </si>
  <si>
    <t>BAINHA METÁLICA REDONDA D = 35 MM PARA 3 CORDOALHAS D = 12,7 MM - FORNECIMENTO, INSTALAÇÃO E INJEÇÃO DE NATA DE CIMENTO</t>
  </si>
  <si>
    <t>BAINHA METÁLICA REDONDA D = 40 MM PARA 3 CORDOALHAS D = 15,2 MM - FORNECIMENTO, INSTALAÇÃO E INJEÇÃO DE NATA DE CIMENTO</t>
  </si>
  <si>
    <t>BAINHA METÁLICA REDONDA D = 40 MM PARA 4 CORDOALHAS D = 12,7 MM - FORNECIMENTO, INSTALAÇÃO E INJEÇÃO DE NATA DE CIMENTO</t>
  </si>
  <si>
    <t>BAINHA METÁLICA REDONDA D = 45 MM PARA 4 CORDOALHAS D = 15,2 MM - FORNECIMENTO, INSTALAÇÃO E INJEÇÃO DE NATA DE CIMENTO</t>
  </si>
  <si>
    <t>BAINHA METÁLICA REDONDA D = 45 MM PARA 5 CORDOALHAS D = 12,7 MM - FORNECIMENTO, INSTALAÇÃO E INJEÇÃO DE NATA DE CIMENTO</t>
  </si>
  <si>
    <t>BAINHA METÁLICA REDONDA D = 50 MM PARA 5 CORDOALHAS D = 15,2 MM - FORNECIMENTO, INSTALAÇÃO E INJEÇÃO DE NATA DE CIMENTO</t>
  </si>
  <si>
    <t>BAINHA METÁLICA REDONDA D = 50 MM PARA 6 CORDOALHAS D = 12,7 MM - FORNECIMENTO, INSTALAÇÃO E INJEÇÃO DE NATA DE CIMENTO</t>
  </si>
  <si>
    <t>BAINHA METÁLICA REDONDA D = 55 MM PARA 7 CORDOALHAS D = 12,7 MM - FORNECIMENTO, INSTALAÇÃO E INJEÇÃO DE NATA DE CIMENTO</t>
  </si>
  <si>
    <t>BAINHA METÁLICA REDONDA D = 55 MM PARA 8 CORDOALHAS D = 12,7 MM - FORNECIMENTO, INSTALAÇÃO E INJEÇÃO DE NATA DE CIMENTO</t>
  </si>
  <si>
    <t>BAINHA METÁLICA REDONDA D = 60 MM PARA 6 CORDOALHAS D = 15,2 MM - FORNECIMENTO, INSTALAÇÃO E INJEÇÃO DE NATA DE CIMENTO</t>
  </si>
  <si>
    <t>BAINHA METÁLICA REDONDA D = 60 MM PARA 9 CORDOALHAS D = 12,7 MM - FORNECIMENTO, INSTALAÇÃO E INJEÇÃO DE NATA DE CIMENTO</t>
  </si>
  <si>
    <t>BAINHA METÁLICA REDONDA D = 65 MM PARA 10 CORDOALHAS D = 12,7 MM - FORNECIMENTO, INSTALAÇÃO E INJEÇÃO DE NATA DE CIMENTO</t>
  </si>
  <si>
    <t>BAINHA METÁLICA REDONDA D = 65 MM PARA 11 CORDOALHAS D = 12,7 MM - FORNECIMENTO, INSTALAÇÃO E INJEÇÃO DE NATA DE CIMENTO</t>
  </si>
  <si>
    <t>BAINHA METÁLICA REDONDA D = 65 MM PARA 12 CORDOALHAS D = 12,7 MM - FORNECIMENTO, INSTALAÇÃO E INJEÇÃO DE NATA DE CIMENTO</t>
  </si>
  <si>
    <t>BAINHA METÁLICA REDONDA D = 65 MM PARA 7 CORDOALHAS D = 15,2 MM - FORNECIMENTO, INSTALAÇÃO E INJEÇÃO DE NATA DE CIMENTO</t>
  </si>
  <si>
    <t>BAINHA METÁLICA REDONDA D = 65 MM PARA 8 CORDOALHAS D = 15,2 MM - FORNECIMENTO, INSTALAÇÃO E INJEÇÃO DE NATA DE CIMENTO</t>
  </si>
  <si>
    <t>BAINHA METÁLICA REDONDA D = 70 MM PARA 15 CORDOALHAS D = 12,7 MM - FORNECIMENTO, INSTALAÇÃO E INJEÇÃO DE NATA DE CIMENTO</t>
  </si>
  <si>
    <t>BAINHA METÁLICA REDONDA D = 70 MM PARA 9 CORDOALHAS D = 15,2 MM - FORNECIMENTO, INSTALAÇÃO E INJEÇÃO DE NATA DE CIMENTO</t>
  </si>
  <si>
    <t>BAINHA METÁLICA REDONDA D = 75 MM PARA 10 CORDOALHAS D = 15,2 MM - FORNECIMENTO, INSTALAÇÃO E INJEÇÃO DE NATA DE CIMENTO</t>
  </si>
  <si>
    <t>BAINHA METÁLICA REDONDA D = 75 MM PARA 11 CORDOALHAS D = 15,2 MM - FORNECIMENTO, INSTALAÇÃO E INJEÇÃO DE NATA DE CIMENTO</t>
  </si>
  <si>
    <t>BAINHA METÁLICA REDONDA D = 75 MM PARA 16 CORDOALHAS D = 12,7 MM - FORNECIMENTO, INSTALAÇÃO E INJEÇÃO DE NATA DE CIMENTO</t>
  </si>
  <si>
    <t>BAINHA METÁLICA REDONDA D = 75 MM PARA 18 CORDOALHAS D = 12,7 MM - FORNECIMENTO, INSTALAÇÃO E INJEÇÃO DE NATA DE CIMENTO</t>
  </si>
  <si>
    <t>BAINHA METÁLICA REDONDA D = 80 MM PARA 12 CORDOALHAS D = 15,2 MM - FORNECIMENTO, INSTALAÇÃO E INJEÇÃO DE NATA DE CIMENTO</t>
  </si>
  <si>
    <t>BAINHA METÁLICA REDONDA D = 80 MM PARA 19 CORDOALHAS D = 12,7 MM - FORNECIMENTO, INSTALAÇÃO E INJEÇÃO DE NATA DE CIMENTO</t>
  </si>
  <si>
    <t>BAINHA METÁLICA REDONDA D = 80 MM PARA 20 CORDOALHAS D = 12,7 MM - FORNECIMENTO, INSTALAÇÃO E INJEÇÃO DE NATA DE CIMENTO</t>
  </si>
  <si>
    <t>BAINHA METÁLICA REDONDA D = 85 MM PARA 15 CORDOALHAS D = 15,2 MM - FORNECIMENTO, INSTALAÇÃO E INJEÇÃO DE NATA DE CIMENTO</t>
  </si>
  <si>
    <t>BAINHA METÁLICA REDONDA D = 85 MM PARA 21 CORDOALHAS D = 12,7 MM - FORNECIMENTO, INSTALAÇÃO E INJEÇÃO DE NATA DE CIMENTO</t>
  </si>
  <si>
    <t>BAINHA METÁLICA REDONDA D = 85 MM PARA 22 CORDOALHAS D = 12,7 MM - FORNECIMENTO, INSTALAÇÃO E INJEÇÃO DE NATA DE CIMENTO</t>
  </si>
  <si>
    <t>BAINHA METÁLICA REDONDA D = 85 MM PARA 24 CORDOALHAS D = 12,7 MM - FORNECIMENTO, INSTALAÇÃO E INJEÇÃO DE NATA DE CIMENTO</t>
  </si>
  <si>
    <t>BAINHA METÁLICA REDONDA D = 85 MM PARA 25 CORDOALHAS D = 12,7 MM - FORNECIMENTO, INSTALAÇÃO E INJEÇÃO DE NATA DE CIMENTO</t>
  </si>
  <si>
    <t>BAINHA METÁLICA REDONDA D = 90 MM PARA 16 CORDOALHAS D = 15,2 MM - FORNECIMENTO, INSTALAÇÃO E INJEÇÃO DE NATA DE CIMENTO</t>
  </si>
  <si>
    <t>BAINHA METÁLICA REDONDA D = 90 MM PARA 18 CORDOALHAS D = 15,2 MM - FORNECIMENTO, INSTALAÇÃO E INJEÇÃO DE NATA DE CIMENTO</t>
  </si>
  <si>
    <t>BAINHA METÁLICA REDONDA D = 90 MM PARA 27 CORDOALHAS D = 12,7 MM - FORNECIMENTO, INSTALAÇÃO E INJEÇÃO DE NATA DE CIMENTO</t>
  </si>
  <si>
    <t>BAINHA METÁLICA REDONDA D = 95 MM PARA 19 CORDOALHAS D = 15,2 MM - FORNECIMENTO, INSTALAÇÃO E INJEÇÃO DE NATA DE CIMENTO</t>
  </si>
  <si>
    <t>BAINHA METÁLICA REDONDA D = 95 MM PARA 20 CORDOALHAS D = 15,2 MM - FORNECIMENTO, INSTALAÇÃO E INJEÇÃO DE NATA DE CIMENTO</t>
  </si>
  <si>
    <t>CORDOALHA CP 190 RB D = 12,7 MM - FORNECIMENTO E INSTALAÇÃO</t>
  </si>
  <si>
    <t>CORDOALHA CP 190 RB D = 15,2 MM - FORNECIMENTO E INSTALAÇÃO</t>
  </si>
  <si>
    <t>CORDOALHA ENGRAXADA CP 190 RB D = 12,7 MM - FORNECIMENTO E INSTALAÇÃO</t>
  </si>
  <si>
    <t>CORDOALHA ENGRAXADA CP 190 RB D = 15,2 MM - FORNECIMENTO E INSTALAÇÃO</t>
  </si>
  <si>
    <t>GAIOLA METÁLICA EM CANTONEIRA PARA ARMAZENAMENTO E MANIPULAÇÃO DE CORDOALHA - CONFECÇÃO</t>
  </si>
  <si>
    <t>NICHO DE MADEIRA PARA DISPOSITIVO DE ANCORAGEM DE PROTENSÃO - CONFECÇÃO E INSTALAÇÃO</t>
  </si>
  <si>
    <t>APILOAMENTO MANUAL</t>
  </si>
  <si>
    <t>APILOAMENTO MANUAL DE SUPERFÍCIE COM ESPESSURA DE 15 CM</t>
  </si>
  <si>
    <t>AREIA EXTRAÍDA COM DRAGA DE SUCÇÃO TIPO BOMBA</t>
  </si>
  <si>
    <t>AREIA EXTRAÍDA COM ESCAVADEIRA HIDRÁULICA DE LONGO ALCANCE</t>
  </si>
  <si>
    <t>AREIA EXTRAÍDA COM TRATOR E CARREGADEIRA</t>
  </si>
  <si>
    <t>BRITA PRODUZIDA EM CENTRAL DE BRITAGEM DE 80 M³/H</t>
  </si>
  <si>
    <t>CALANDRAGEM DE CHAPA METÁLICA COM ESPESSURA DE 3 MM</t>
  </si>
  <si>
    <t>CALANDRAGEM DE CHAPA METÁLICA COM ESPESSURA DE 5 MM</t>
  </si>
  <si>
    <t>COMPACTAÇÃO MANUAL COM SOQUETE VIBRATÓRIO</t>
  </si>
  <si>
    <t>CONFECÇÃO DE CANALETA MEIA CANA D = 0,30 M - AREIA E BRITA COMERCIAIS</t>
  </si>
  <si>
    <t>CONFECÇÃO DE CANALETA MEIA CANA D = 0,30 M - AREIA EXTRAÍDA E BRITA PRODUZIDA</t>
  </si>
  <si>
    <t>CONFECÇÃO DE CANALETA MEIA CANA D = 0,40 M - AREIA E BRITA COMERCIAIS</t>
  </si>
  <si>
    <t>CONFECÇÃO DE CANALETA MEIA CANA D = 0,40 M - AREIA EXTRAÍDA E BRITA PRODUZIDA</t>
  </si>
  <si>
    <t>CONFECÇÃO DE TUBOS DE CONCRETO D = 0,20 M - AREIA E BRITA COMERCIAIS</t>
  </si>
  <si>
    <t>CONFECÇÃO DE TUBOS DE CONCRETO D = 0,20 M - AREIA EXTRAÍDA E BRITA PRODUZIDA</t>
  </si>
  <si>
    <t>CONFECÇÃO DE TUBOS DE CONCRETO D = 0,30 M - AREIA E BRITA COMERCIAIS</t>
  </si>
  <si>
    <t>CONFECÇÃO DE TUBOS DE CONCRETO D = 0,30 M - AREIA EXTRAÍDA E BRITA PRODUZIDA</t>
  </si>
  <si>
    <t>CONFECÇÃO DE TUBOS DE CONCRETO D = 0,40 M - AREIA E BRITA COMERCIAIS</t>
  </si>
  <si>
    <t>CONFECÇÃO DE TUBOS DE CONCRETO D = 0,40 M - AREIA EXTRAÍDA E BRITA PRODUZIDA</t>
  </si>
  <si>
    <t>CONFECÇÃO DE TUBOS DE CONCRETO D = 0,50 M - AREIA E BRITA COMERCIAIS</t>
  </si>
  <si>
    <t>CONFECÇÃO DE TUBOS DE CONCRETO D = 0,50 M - AREIA EXTRAÍDA E BRITA PRODUZIDA</t>
  </si>
  <si>
    <t>CONFECÇÃO DE TUBOS DE CONCRETO PERFURADO D = 0,20 M - AREIA E BRITA COMERCIAIS</t>
  </si>
  <si>
    <t>CONFECÇÃO DE TUBOS DE CONCRETO PERFURADO D = 0,20 M - AREIA EXTRAÍDA E BRITA PRODUZIDA</t>
  </si>
  <si>
    <t>CONFECÇÃO DE TUBOS DE CONCRETO PERFURADO D = 0,30 M - AREIA E BRITA COMERCIAIS</t>
  </si>
  <si>
    <t>CONFECÇÃO DE TUBOS DE CONCRETO PERFURADO D = 0,30 M - AREIA EXTRAÍDA E BRITA PRODUZIDA</t>
  </si>
  <si>
    <t>CONFECÇÃO DE TUBOS DE CONCRETO PERFURADO D = 0,40 M - AREIA E BRITA COMERCIAIS</t>
  </si>
  <si>
    <t>CONFECÇÃO DE TUBOS DE CONCRETO PERFURADO D = 0,40 M - AREIA EXTRAÍDA E BRITA PRODUZIDA</t>
  </si>
  <si>
    <t>CONFECÇÃO DE TUBOS DE CONCRETO POROSO D = 0,20 M - AREIA E BRITA COMERCIAIS</t>
  </si>
  <si>
    <t>CONFECÇÃO DE TUBOS DE CONCRETO POROSO D = 0,20 M - AREIA EXTRAÍDA E BRITA PRODUZIDA</t>
  </si>
  <si>
    <t>CONFECÇÃO DE TUBOS DE CONCRETO POROSO D = 0,30 M - AREIA E BRITA COMERCIAIS</t>
  </si>
  <si>
    <t>CONFECÇÃO DE TUBOS DE CONCRETO POROSO D = 0,30 M - AREIA EXTRAÍDA E BRITA PRODUZIDA</t>
  </si>
  <si>
    <t>CONFECÇÃO DE TUBOS DE CONCRETO POROSO D = 0,40 M - AREIA E BRITA COMERCIAIS</t>
  </si>
  <si>
    <t>CONFECÇÃO DE TUBOS DE CONCRETO POROSO D = 0,40 M - AREIA EXTRAÍDA E BRITA PRODUZIDA</t>
  </si>
  <si>
    <t>DOBRAMENTO DE CHAPAS DE ALUMÍNIO COM ESPESSURA DE 1,5 MM E COMPRIMENTO DE DOBRA DE ATÉ 500 MM</t>
  </si>
  <si>
    <t>ESCAVAÇÃO DE TUNNEL LINER EM MATERIAL DE 3ª CATEGORIA</t>
  </si>
  <si>
    <t>ESCAVAÇÃO DE VALA EM MATERIAL DE 3ª CATEGORIA</t>
  </si>
  <si>
    <t>ESCAVAÇÃO MANUAL DE TUNNEL LINER EM MATERIAL DE 1ª CATEGORIA</t>
  </si>
  <si>
    <t>ESCAVAÇÃO MANUAL DE TUNNEL LINER EM MATERIAL DE 2ª CATEGORIA</t>
  </si>
  <si>
    <t>ESCAVAÇÃO MANUAL DE VALA EM MATERIAL DE 1ª CATEGORIA</t>
  </si>
  <si>
    <t>ESCAVAÇÃO MANUAL EM MATERIAL DE 1ª CATEGORIA NA PROFUNDIDADE DE 1 A 2 M</t>
  </si>
  <si>
    <t>ESCAVAÇÃO MANUAL EM MATERIAL DE 1ª CATEGORIA NA PROFUNDIDADE DE 2 A 3 M</t>
  </si>
  <si>
    <t>ESCAVAÇÃO MANUAL EM MATERIAL DE 1ª CATEGORIA NA PROFUNDIDADE DE 3 A 4 M</t>
  </si>
  <si>
    <t>ESCAVAÇÃO MANUAL EM MATERIAL DE 1ª CATEGORIA NA PROFUNDIDADE DE ATÉ 1 M</t>
  </si>
  <si>
    <t>ESCAVAÇÃO MANUAL EM MATERIAL DE 2ª CATEGORIA NA PROFUNDIDADE DE 1 A 2 M</t>
  </si>
  <si>
    <t>ESCAVAÇÃO MANUAL EM MATERIAL DE 2ª CATEGORIA NA PROFUNDIDADE DE 2 A 3 M</t>
  </si>
  <si>
    <t>ESCAVAÇÃO MANUAL EM MATERIAL DE 2ª CATEGORIA NA PROFUNDIDADE DE 3 A 4 M</t>
  </si>
  <si>
    <t>ESCAVAÇÃO MANUAL EM MATERIAL DE 2ª CATEGORIA NA PROFUNDIDADE DE ATÉ 1 M</t>
  </si>
  <si>
    <t>ESCAVAÇÃO MECÂNICA DE VALA EM MATERIAL DE 1ª CATEGORIA</t>
  </si>
  <si>
    <t>ESCAVAÇÃO MECÂNICA DE VALA EM MATERIAL DE 2ª CATEGORIA</t>
  </si>
  <si>
    <t>FIXAÇÃO DE PARAFUSO EM ESTRUTURA METÁLICA</t>
  </si>
  <si>
    <t>ILUMINAÇÃO PROVISÓRIA PARA TUNNEL LINER</t>
  </si>
  <si>
    <t>MATERIAL PÉTREO PRODUZIDO EM BRITADOR DE MANDÍBULAS MÓVEL - CAMADA FINAL DE ATERRO EM ROCHA</t>
  </si>
  <si>
    <t>OPERAÇÃO DE MERGULHO AUTÔNOMO EM PROFUNDIDADE DE ATÉ 20 M</t>
  </si>
  <si>
    <t>OPERAÇÃO DE MERGULHO DEPENDENTE EM PROFUNDIDADE DE 30 A 50 M - INCLUSIVE DESCOMPRESSÃO</t>
  </si>
  <si>
    <t>OPERAÇÃO DE MERGULHO DEPENDENTE EM PROFUNDIDADE DE ATÉ 30 M - INCLUSIVE DESCOMPRESSÃO</t>
  </si>
  <si>
    <t>PEDRA DE MÃO PRODUZIDA MANUALMENTE</t>
  </si>
  <si>
    <t>RACHÃO OU PEDRA DE MÃO PRODUZIDA</t>
  </si>
  <si>
    <t>REATERRO E COMPACTAÇÃO COM SOQUETE VIBRATÓRIO</t>
  </si>
  <si>
    <t>REBORDEAMENTO DE CHAPA METÁLICA COM ESPESSURA DE 5 MM</t>
  </si>
  <si>
    <t>RECARGA DE CILINDRO COM AR RESPIRÁVEL PARA ATIVIDADES DE MERGULHO</t>
  </si>
  <si>
    <t>ROCHA PARA BRITAGEM COM PERFURATRIZ MANUAL</t>
  </si>
  <si>
    <t>ROCHA PARA BRITAGEM COM PERFURATRIZ SOBRE ESTEIRA</t>
  </si>
  <si>
    <t>ROCHA PARA BRITAGEM COM PERFURATRIZ SOBRE ESTEIRA - CAMADA FINAL DE ATERRO EM ROCHA</t>
  </si>
  <si>
    <t>SELO DE ARGILA APILOADO (SOLO LOCAL)</t>
  </si>
  <si>
    <t>VENTILAÇÃO PROVISÓRIA PARA TUNNEL LINER</t>
  </si>
  <si>
    <t>BICO DE ADESÃO PARA INJEÇÃO DE ADESIVO ESTRUTURAL À BASE DE RESINA EPÓXI - FORNECIMENTO, INSTALAÇÃO E RETIRADA</t>
  </si>
  <si>
    <t>BICO DE PERFURAÇÃO PARA INJEÇÃO DE ADESIVO ESTRUTURAL À BASE DE RESINA EPÓXI - FORNECIMENTO, INSTALAÇÃO E RETIRADA</t>
  </si>
  <si>
    <t>CAIAÇÃO MANUAL COM FIXADOR DE CAL</t>
  </si>
  <si>
    <t>CAIAÇÃO MECANIZADA COM FIXADOR DE CAL</t>
  </si>
  <si>
    <t>CAPA SELANTE - AREIA COMERCIAL</t>
  </si>
  <si>
    <t>CAPA SELANTE - AREIA EXTRAÍDA</t>
  </si>
  <si>
    <t>CAPA SELANTE - BRITA PRODUZIDA</t>
  </si>
  <si>
    <t>CAPA SELANTE - PEDRISCO COMERCIAL</t>
  </si>
  <si>
    <t>CAPINA MANUAL</t>
  </si>
  <si>
    <t>COMBATE À EXSUDAÇÃO - AREIA COMERCIAL</t>
  </si>
  <si>
    <t>COMBATE À EXSUDAÇÃO - AREIA EXTRAÍDA</t>
  </si>
  <si>
    <t>COMBATE À EXSUDAÇÃO - BRITA PRODUZIDA</t>
  </si>
  <si>
    <t>COMBATE À EXSUDAÇÃO - PEDRISCO COMERCIAL</t>
  </si>
  <si>
    <t>CORREÇÃO DE DEFEITOS COM MISTURA BETUMINOSA</t>
  </si>
  <si>
    <t>CORREÇÃO DE DEFEITOS POR FRESAGEM DESCONTÍNUA DO REVESTIMENTO ASFÁLTICO</t>
  </si>
  <si>
    <t>CORTE E LIMPEZA DE ÁREAS GRAMADAS</t>
  </si>
  <si>
    <t>CORTE E REMOÇÃO DE ÁRVORES</t>
  </si>
  <si>
    <t>DESOBSTRUÇÃO DE BUEIRO</t>
  </si>
  <si>
    <t>INJEÇÃO DE ADESIVO ESTRUTURAL À BASE DE RESINA EPÓXI DE BAIXA VISCOSIDADE PARA TRATAMENTO DE FISSURAS EM ESTRUTURAS DE CONCRETO - FORNECIMENTO E APLICAÇÃO MANUAL</t>
  </si>
  <si>
    <t>INJEÇÃO DE ADESIVO ESTRUTURAL À BASE DE RESINA EPÓXI DE BAIXA VISCOSIDADE PARA TRATAMENTO DE FISSURAS EM ESTRUTURAS DE CONCRETO - FORNECIMENTO E APLICAÇÃO MECANIZADA</t>
  </si>
  <si>
    <t>LIMPEZA DE BUEIRO</t>
  </si>
  <si>
    <t>LIMPEZA DE CIMENTO ASFÁLTICO DERRAMADO NA PISTA DE RODOVIA PAVIMENTADA POR MEIO DE FRESAGEM</t>
  </si>
  <si>
    <t>LIMPEZA DE DESCIDA D'ÁGUA</t>
  </si>
  <si>
    <t>LIMPEZA DE EMULSÃO ASFÁLTICA OU ASFALTO DILUÍDO DERRAMADOS NA PISTA - REMOÇÃO COM MINICARREGADEIRA COM VASSOURA E DESCARGA LIVRE</t>
  </si>
  <si>
    <t>LIMPEZA DE LÍQUIDOS COMBUSTÍVEIS DERRAMADOS NA PISTA - REMOÇÃO COM MINICARREGADEIRA COM VASSOURA E DESCARGA LIVRE</t>
  </si>
  <si>
    <t>LIMPEZA DE MATERIAL ASFÁLTICO DERRAMADO FORA DA PISTA - REMOÇÃO COM ESCAVADEIRA HIDRÁULICA E CAMINHÃO BASCULANTE</t>
  </si>
  <si>
    <t>LIMPEZA DE PLACA DE SINALIZAÇÃO</t>
  </si>
  <si>
    <t>LIMPEZA DE PONTE</t>
  </si>
  <si>
    <t>LIMPEZA DE SARJETA E MEIO-FIO</t>
  </si>
  <si>
    <t>LIMPEZA DE VALA DE DRENAGEM</t>
  </si>
  <si>
    <t>LIMPEZA DE VALETA DE CORTE</t>
  </si>
  <si>
    <t>LIMPEZA E DESOBSTRUÇÃO DE DISPOSITIVOS DE DRENAGEM EM OAE</t>
  </si>
  <si>
    <t>LIMPEZA E DESOBSTRUÇÃO DE DRENOS DE OBRAS DE CONTENÇÃO</t>
  </si>
  <si>
    <t>LIMPEZA E DESOBSTRUÇÃO MECANIZADA DE BUEIROS COM DIÂMETRO ACIMA DE 1,00 ATÉ 1,50 M</t>
  </si>
  <si>
    <t>LIMPEZA E DESOBSTRUÇÃO MECANIZADA DE BUEIROS COM DIÂMETRO DE ATÉ 1,00 M</t>
  </si>
  <si>
    <t>LIMPEZA E ENCHIMENTO COM RESINA EPÓXI DE FISSURAS NIVELADAS COM ABERTURA MÁXIMA DE 0,4 MM E PROFUNDIDADE DE 20 MM EM PAVIMENTO DE CONCRETO QUE NÃO ATRAVESSAM TODA A ESPESSURA DA PLACA</t>
  </si>
  <si>
    <t>LIMPEZA E REMOÇÃO DE VEGETAÇÃO JUNTO AOS APARELHOS DE APOIO DE OAE COM O USO DE HERBICIDA</t>
  </si>
  <si>
    <t>LIMPEZA E REMOÇÃO DE VEGETAÇÃO NAS JUNTAS DE DILATAÇÃO COM O USO DE HERBICIDA</t>
  </si>
  <si>
    <t>LIMPEZA E REMOÇÃO MANUAL DE MATERIAL RETIDO EM TERRA FIRME EM OAE</t>
  </si>
  <si>
    <t>LIMPEZA EM SUPERFÍCIE DE CONCRETO COM ESCOVA DE AÇO</t>
  </si>
  <si>
    <t>LIMPEZA, SERRAGEM E ENCHIMENTO DE FISSURAS NIVELADAS COM ABERTURA ENTRE 0,4 MM E 1,0 MM E PROFUNDIDADE DE 25 MM EM PAVIMENTO DE CONCRETO COM CAP</t>
  </si>
  <si>
    <t>LIMPEZA, SERRAGEM E ENCHIMENTO DE FISSURAS NIVELADAS COM ABERTURA ENTRE 0,4 MM E 1,0 MM E PROFUNDIDADE DE 25 MM EM PAVIMENTO DE CONCRETO COM CAP COM POLÍMERO</t>
  </si>
  <si>
    <t>LIMPEZA, SERRAGEM E ENCHIMENTO DE FISSURAS NIVELADAS COM ABERTURA ENTRE 0,4 MM E 1,0 MM E PROFUNDIDADE DE 25 MM EM PAVIMENTO DE CONCRETO COM SELANTE ELÁSTICO A FRIO</t>
  </si>
  <si>
    <t>LIXAMENTO MECANIZADO EM SUPERFÍCIE DE CONCRETO</t>
  </si>
  <si>
    <t>MATERIAL DE BASE</t>
  </si>
  <si>
    <t>MISTURA BETUMINOSA</t>
  </si>
  <si>
    <t>MISTURA BETUMINOSA A FRIO EXECUTADA EM BETONEIRA - FAIXA C - AREIA E BRITA COMERCIAIS</t>
  </si>
  <si>
    <t>PODA DE ÁRVORES COM 5,0 M A 7,5 M DE ALTURA</t>
  </si>
  <si>
    <t>PODA DE ÁRVORES COM 7,5 M A 10 M DE ALTURA</t>
  </si>
  <si>
    <t>PODA DE ÁRVORES COM ATÉ 5 M DE ALTURA</t>
  </si>
  <si>
    <t>PODA DE ÁRVORES COM MAIS DE 10 M DE ALTURA</t>
  </si>
  <si>
    <t>REASSENTAMENTO MANUAL DE MEIO-FIO COM MATERIAL ARRANCADO DA PISTA</t>
  </si>
  <si>
    <t>RECOMPOSIÇÃO DE CAMADA GRANULAR DO PAVIMENTO COM MATERIAL DE JAZIDA</t>
  </si>
  <si>
    <t>RECOMPOSIÇÃO DE EROSÃO EM CORTE OU ATERRO COM MATERIAL DE JAZIDA</t>
  </si>
  <si>
    <t>RECOMPOSIÇÃO DE PLACA DE SINALIZAÇÃO</t>
  </si>
  <si>
    <t>RECOMPOSIÇÃO DE REVESTIMENTO PRIMÁRIO COM MATERIAL DE JAZIDA</t>
  </si>
  <si>
    <t>RECOMPOSIÇÃO MANUAL DE ATERRO COM MATERIAL DE JAZIDA</t>
  </si>
  <si>
    <t>RECOMPOSIÇÃO MECANIZADA DE ATERRO COM MATERIAL DE JAZIDA</t>
  </si>
  <si>
    <t>RECOMPOSIÇÃO PARCIAL DE CERCA COM MOURÃO DE CONCRETO - ARAME</t>
  </si>
  <si>
    <t>RECOMPOSIÇÃO PARCIAL DE CERCA COM MOURÃO DE CONCRETO SEÇÃO QUADRADA - MOURÃO - AREIA E BRITA COMERCIAIS</t>
  </si>
  <si>
    <t>RECOMPOSIÇÃO PARCIAL DE CERCA COM MOURÃO DE CONCRETO SEÇÃO QUADRADA - MOURÃO - AREIA EXTRAÍDA E BRITA PRODUZIDA</t>
  </si>
  <si>
    <t>RECOMPOSIÇÃO PARCIAL DE CERCA COM MOURÃO DE CONCRETO SEÇÃO TRIANGULAR - MOURÃO - AREIA E BRITA COMERCIAIS</t>
  </si>
  <si>
    <t>RECOMPOSIÇÃO PARCIAL DE CERCA COM MOURÃO DE CONCRETO SEÇÃO TRIANGULAR - MOURÃO - AREIA EXTRAÍDA E BRITA COMERCIAL</t>
  </si>
  <si>
    <t>RECOMPOSIÇÃO PARCIAL DE CERCA COM MOURÃO DE MADEIRA - ARAME</t>
  </si>
  <si>
    <t>RECOMPOSIÇÃO PARCIAL DE CERCA COM MOURÃO DE MADEIRA - MOURÃO</t>
  </si>
  <si>
    <t>RECOMPOSIÇÃO TOTAL DE CERCA COM MOURÃO DE CONCRETO SEÇÃO QUADRADA - AREIA E BRITA COMERCIAIS</t>
  </si>
  <si>
    <t>RECOMPOSIÇÃO TOTAL DE CERCA COM MOURÃO DE CONCRETO SEÇÃO QUADRADA - AREIA EXTRAÍDA E BRITA PRODUZIDA</t>
  </si>
  <si>
    <t>RECOMPOSIÇÃO TOTAL DE CERCA COM MOURÃO DE CONCRETO SEÇÃO TRIANGULAR - AREIA E BRITA COMERCIAIS</t>
  </si>
  <si>
    <t>RECOMPOSIÇÃO TOTAL DE CERCA COM MOURÃO DE CONCRETO SEÇÃO TRIANGULAR - AREIA EXTRAÍDA E BRITA PRODUZIDA</t>
  </si>
  <si>
    <t>RECOMPOSIÇÃO TOTAL DE CERCA COM MOURÃO DE MADEIRA</t>
  </si>
  <si>
    <t>RECONFORMAÇÃO DA PLATAFORMA</t>
  </si>
  <si>
    <t>RECUPERAÇÃO DE DESGASTE SUPERFICIAL EM PAVIMENTOS DE CONCRETO</t>
  </si>
  <si>
    <t>REGULARIZAÇÃO DE TALUDES E VALAS COM SOQUETE VIBRATÓRIO</t>
  </si>
  <si>
    <t>REGULARIZAÇÃO MECÂNICA DA FAIXA DE DOMÍNIO</t>
  </si>
  <si>
    <t>REMENDO PROFUNDO COM IMPRIMAÇÃO COM ASFALTO DILUÍDO - DEMOLIÇÃO MANUAL</t>
  </si>
  <si>
    <t>REMENDO PROFUNDO COM IMPRIMAÇÃO COM ASFALTO DILUÍDO - DEMOLIÇÃO MECÂNICA E CORTE COM SERRA</t>
  </si>
  <si>
    <t>REMENDO PROFUNDO COM IMPRIMAÇÃO COM EMULSÃO ASFÁLTICA - DEMOLIÇÃO MANUAL</t>
  </si>
  <si>
    <t>REMENDO PROFUNDO COM IMPRIMAÇÃO COM EMULSÃO ASFÁLTICA - DEMOLIÇÃO MECÂNICA E CORTE COM SERRA</t>
  </si>
  <si>
    <t>REMOÇÃO DE ANIMAIS DE GRANDE PORTE MORTOS EM RODOVIA - CARGA E DESCARGA COM GUINDAUTO</t>
  </si>
  <si>
    <t>REMOÇÃO DE ANIMAIS DE PEQUENO PORTE MORTOS EM RODOVIA - CARGA MANUAL</t>
  </si>
  <si>
    <t>REMOÇÃO DE EMBORRACHADOS DE PNEUS EM RODOVIA</t>
  </si>
  <si>
    <t>REMOÇÃO DE ESPÉCIMES ARBÓREOS DE 20 A 40 M TOMBADOS NA PISTA</t>
  </si>
  <si>
    <t>REMOÇÃO DE ESPÉCIMES ARBÓREOS DE ATÉ 20 M TOMBADOS NA PISTA</t>
  </si>
  <si>
    <t>REMOÇÃO DE GRÃOS, AGREGADOS E SOLOS DERRAMADOS NA PISTA EM RODOVIAS</t>
  </si>
  <si>
    <t>REMOÇÃO DE SUCATAS DERRAMADAS EM RODOVIA - CINTA COM UTILIZAÇÃO DE 100 VEZES</t>
  </si>
  <si>
    <t>REMOÇÃO DE VEÍCULOS DE GRANDE PORTE INCENDIADOS EM RODOVIA - CARGA E DESCARGA COM GUINDASTE - CINTA COM UTILIZAÇÃO DE 100 VEZES</t>
  </si>
  <si>
    <t>REMOÇÃO DE VEÍCULOS DE GRANDE PORTE TOMBADOS EM RODOVIA - CINTA COM UTILIZAÇÃO DE 100 VEZES</t>
  </si>
  <si>
    <t>REMOÇÃO DE VEÍCULOS DE MÉDIO PORTE INCENDIADOS EM RODOVIA - CARGA E DESCARGA COM GUINDASTE - CINTA COM UTILIZAÇÃO DE 100 VEZES</t>
  </si>
  <si>
    <t>REMOÇÃO DE VEÍCULOS DE MÉDIO PORTE TOMBADOS EM RODOVIA - CINTA COM UTILIZAÇÃO DE 100 VEZES</t>
  </si>
  <si>
    <t>REMOÇÃO DE VEÍCULOS DE PEQUENO PORTE INCENDIADOS EM RODOVIA - CARGA E DESCARGA COM GUINDAUTO - CINTA COM UTILIZAÇÃO DE 100 VEZES</t>
  </si>
  <si>
    <t>REMOÇÃO DE VEÍCULOS DE PEQUENO PORTE TOMBADOS EM RODOVIA - CINTA COM UTILIZAÇÃO DE 100 VEZES</t>
  </si>
  <si>
    <t>REMOÇÃO DE VESTÍGIOS DE ÓLEO OU GRAXA NA SUPERFÍCIE DO REVESTIMENTO DO PAVIMENTO</t>
  </si>
  <si>
    <t>REMOÇÃO DE VIDROS, CAIXAS E ENGRADADOS DERRAMADOS NA PISTA EM RODOVIA</t>
  </si>
  <si>
    <t>REMOÇÃO MANUAL DE BARREIRA EM ROCHA</t>
  </si>
  <si>
    <t>REMOÇÃO MANUAL DE BARREIRA EM SOLO</t>
  </si>
  <si>
    <t>REMOÇÃO MANUAL DE CAMADA GRANULAR DO PAVIMENTO</t>
  </si>
  <si>
    <t>REMOÇÃO MANUAL DE REVESTIMENTO ASFÁLTICO</t>
  </si>
  <si>
    <t>REMOÇÃO MANUAL DE VEGETAÇÃO DANINHA</t>
  </si>
  <si>
    <t>REMOÇÃO MANUAL DE VEGETAÇÃO DANINHA EM FRESTAS</t>
  </si>
  <si>
    <t>REMOÇÃO MECANIZADA DE BARREIRA EM ROCHA</t>
  </si>
  <si>
    <t>REMOÇÃO MECANIZADA DE BARREIRA EM SOLO</t>
  </si>
  <si>
    <t>REMOÇÃO MECANIZADA DE CAMADA GRANULAR DO PAVIMENTO</t>
  </si>
  <si>
    <t>REMOÇÃO MECANIZADA DE REVESTIMENTO ASFÁLTICO</t>
  </si>
  <si>
    <t>REPARO LOCALIZADO COM PINTURA DE LIGAÇÃO - DEMOLIÇÃO MECÂNICA E CORTE COM SERRA</t>
  </si>
  <si>
    <t>REPARO NO INTERIOR DE PLACA DE PAVIMENTO DE CONCRETO</t>
  </si>
  <si>
    <t>ROÇADA COM ROÇADEIRA COSTAL</t>
  </si>
  <si>
    <t>ROÇADA MANUAL</t>
  </si>
  <si>
    <t>ROÇADA MANUAL DE CAPIM COLONIÃO</t>
  </si>
  <si>
    <t>ROÇADA MECANIZADA COM ROÇADEIRA ARTICULADA</t>
  </si>
  <si>
    <t>ROÇADA MECANIZADA COM ROÇADEIRA DE ARRASTE</t>
  </si>
  <si>
    <t>SELAGEM DE TRINCAS MECANIZADA EM PAVIMENTO FLEXÍVEL COM EMULSÃO - AREIA COMERCIAL</t>
  </si>
  <si>
    <t>SELAGEM SUPERFICIAL DE FISSURAS COM ADESIVO ESTRUTURAL À BASE DE RESINA EPÓXI DE ALTA VISCOSIDADE, INCLUSIVE LIMPEZA SUPERFICIAL - FORNECIMENTO E APLICAÇÃO</t>
  </si>
  <si>
    <t>SOLO BRITA PARA BASE DE REMENDO PROFUNDO - BRITA COMERCIAL</t>
  </si>
  <si>
    <t>SOLO MELHORADO COM CIMENTO PARA BASE DE REMENDO PROFUNDO</t>
  </si>
  <si>
    <t>SOLO PARA BASE DE REMENDO PROFUNDO</t>
  </si>
  <si>
    <t>SUBSTITUIÇÃO DE BALIZADOR - AREIA E BRITA COMERCIAIS</t>
  </si>
  <si>
    <t>SUBSTITUIÇÃO DE BALIZADOR - AREIA EXTRAÍDA E BRITA PRODUZIDA</t>
  </si>
  <si>
    <t>SUBSTITUIÇÃO DE CARTUCHO DE ABSORÇÃO DE ENERGIA TIPO A - FORNECIMENTO E INSTALAÇÃO, E REPOSICIONAMENTO DO AMORTECEDOR RETRÁTIL</t>
  </si>
  <si>
    <t>SUBSTITUIÇÃO DE CARTUCHO DE ABSORÇÃO DE ENERGIA TIPO B - FORNECIMENTO, INSTALAÇÃO E REPOSICIONAMENTO DO AMORTECEDOR RETRÁTIL</t>
  </si>
  <si>
    <t>TAPA BURACO COM PINTURA DE LIGAÇÃO - DEMOLIÇÃO COM SERRA CORTA PISO</t>
  </si>
  <si>
    <t>TAPA BURACO COM PINTURA DE LIGAÇÃO - DEMOLIÇÃO MANUAL</t>
  </si>
  <si>
    <t>TELA DE PROTEÇÃO PARA ROÇADA EM TUBO GALVANIZADO 4,0 X 1,5 M - CONFECÇÃO</t>
  </si>
  <si>
    <t>TRATAMENTO DE FISSURAS DO TIPO RENDILHADO EM PAVIMENTOS DE CONCRETO</t>
  </si>
  <si>
    <t>TRATAMENTO DE FISSURAS TRANSVERSAIS COM ABERTURA MAIOR QUE 1,0 MM EM PAVIMENTOS DE CONCRETO</t>
  </si>
  <si>
    <t>TRITURAÇÃO DE GALHOS E TRONCOS COM DIÂMETRO DE ATÉ 350 MM</t>
  </si>
  <si>
    <t>BALIZADOR CÔNICO REFLETIVO EM POLIETILENO SEMIFLEXÍVEL DE 114 X 11 X 40 CM - UTILIZAÇÃO DE 150 CICLOS - FORNECIMENTO, 01 IMPLANTAÇÃO E 01 RETIRADA DIÁRIA</t>
  </si>
  <si>
    <t>UN.DIA</t>
  </si>
  <si>
    <t>BALIZADOR DE CONCRETO - AREIA E BRITA COMERCIAIS - FORNECIMENTO E IMPLANTAÇÃO</t>
  </si>
  <si>
    <t>BALIZADOR DE CONCRETO - AREIA EXTRAÍDA E BRITA PRODUZIDA - FORNECIMENTO E IMPLANTAÇÃO</t>
  </si>
  <si>
    <t>BARREIRA DE SINALIZAÇÃO TIPO I DE DIRECIONAMENTO OU BLOQUEIO - CONFECÇÃO</t>
  </si>
  <si>
    <t>BARREIRA DE SINALIZAÇÃO TIPO I DE DIRECIONAMENTO OU BLOQUEIO - UTILIZAÇÃO DE 150 CICLOS - FORNECIMENTO, 01 IMPLANTAÇÃO E 01 RETIRADA DIÁRIA</t>
  </si>
  <si>
    <t>BARREIRA DE SINALIZAÇÃO TIPO I DE DIRECIONAMENTO OU BLOQUEIO CONTÍNUA - CONFECÇÃO</t>
  </si>
  <si>
    <t>BARREIRA DE SINALIZAÇÃO TIPO I DE DIRECIONAMENTO OU BLOQUEIO CONTÍNUA - UTILIZAÇÃO DE 150 CICLOS - FORNECIMENTO, 01 IMPLANTAÇÃO E 01 RETIRADA DIÁRIA</t>
  </si>
  <si>
    <t>M.DIA</t>
  </si>
  <si>
    <t>BARREIRA DE SINALIZAÇÃO TIPO II DE DIRECIONAMENTO OU BLOQUEIO - CONFECÇÃO</t>
  </si>
  <si>
    <t>BARREIRA DE SINALIZAÇÃO TIPO II DE DIRECIONAMENTO OU BLOQUEIO - UTILIZAÇÃO DE 150 CICLOS - FORNECIMENTO, 01 IMPLANTAÇÃO E 01 RETIRADA DIÁRIA</t>
  </si>
  <si>
    <t>BARREIRA DE SINALIZAÇÃO TIPO III DE DIRECIONAMENTO OU BLOQUEIO - CONFECÇÃO</t>
  </si>
  <si>
    <t>BARREIRA DE SINALIZAÇÃO TIPO III DE DIRECIONAMENTO OU BLOQUEIO - UTILIZAÇÃO DE 150 CICLOS - FORNECIMENTO, 01 IMPLANTAÇÃO E 01 RETIRADA DIÁRIA</t>
  </si>
  <si>
    <t>BARREIRA PLÁSTICA ARTICULÁVEL MODULAR 240 X 100 CM NA COR AMARELA - UTILIZAÇÃO DE 600 CICLOS - FORNECIMENTO, 01 IMPLANTAÇÃO E 01 RETIRADA DIÁRIA</t>
  </si>
  <si>
    <t>BARREIRA PLÁSTICA MONOBLOCO PARA CANALIZAÇÃO DE TRÂNSITO - 101 X 50 X 55 CM - UTILIZAÇÃO DE 600 CICLOS - FORNECIMENTO, 01 IMPLANTAÇÃO E 01 RETIRADA DIÁRIA</t>
  </si>
  <si>
    <t>BARREIRA PLÁSTICA PARA CANALIZAÇÃO DE TRÂNSITO - 60 X 45 X 60 CM - UTILIZAÇÃO DE 600 CICLOS - FORNECIMENTO, 01 IMPLANTAÇÃO E 01 RETIRADA DIÁRIA</t>
  </si>
  <si>
    <t>CAVALETE EM PERFIL METÁLICO PARA PLACA DE SINALIZAÇÃO - 1,00 M X 1,00 M - CONFECÇÃO</t>
  </si>
  <si>
    <t>CAVALETE EM POLIETILENO ZEBRADO COM FAIXA REFLETIVA - H = 1,00 M - UTILIZAÇÃO DE 600 CICLOS - FORNECIMENTO, 01 IMPLANTAÇÃO E 01 RETIRADA DIÁRIA</t>
  </si>
  <si>
    <t>CAVALETE EM POLIETILENO ZEBRADO COM FAIXA REFLETIVA E COM SINALIZADOR A LED COM BATERIA - H = 1,00 M - UTILIZAÇÃO DE 600 CICLOS - FORNECIMENTO, 01 IMPLANTAÇÃO E 01 RETIRADA DIÁRIA</t>
  </si>
  <si>
    <t>CILINDRO CANALIZADOR DE TRÁFEGO COM BASE QUADRADA DE 111 X 56 X 56 CM - UTILIZAÇÃO DE 600 CICLOS - FORNECIMENTO, 01 IMPLANTAÇÃO E 01 RETIRADA DIÁRIA</t>
  </si>
  <si>
    <t>CILINDRO FLEXÍVEL DELIMITADOR DE TRÁFEGO COM DUAS FAIXAS REFLETIVAS E CHUMBADOR - D = 20 CM E H = 80 CM</t>
  </si>
  <si>
    <t>CONE PLÁSTICO PARA CANALIZAÇÃO DE TRÂNSITO - UTILIZAÇÃO DE 150 CICLOS - FORNECIMENTO, 01 IMPLANTAÇÃO E 01 RETIRADA DIÁRIA</t>
  </si>
  <si>
    <t>DISPOSITIVO DE DIRECIONAMENTO OU BLOQUEIO TIPO TAPUME - CONFECÇÃO</t>
  </si>
  <si>
    <t>DISPOSITIVO DE DIRECIONAMENTO OU BLOQUEIO TIPO TAPUME - UTILIZAÇÃO DE 150 CICLOS - FORNECIMENTO, 01 IMPLANTAÇÃO E 01 RETIRADA DIÁRIA</t>
  </si>
  <si>
    <t>M².DIA</t>
  </si>
  <si>
    <t>DISPOSITIVO DE DIRECIONAMENTO OU BLOQUEIO TIPO TELA PLÁSTICA COM SUPORTE FIXO - CONFECÇÃO</t>
  </si>
  <si>
    <t>DISPOSITIVO DE DIRECIONAMENTO OU BLOQUEIO TIPO TELA PLÁSTICA COM SUPORTE FIXO - UTILIZAÇÃO DE 150 CICLOS - FORNECIMENTO, 01 IMPLANTAÇÃO E 01 RETIRADA DIÁRIA</t>
  </si>
  <si>
    <t>DISPOSITIVO DE DIRECIONAMENTO OU BLOQUEIO TIPO TELA PLÁSTICA COM SUPORTE MÓVEL AFIXADO EM BLOCO DE CONCRETO - CONFECÇÃO</t>
  </si>
  <si>
    <t>DISPOSITIVO DE DIRECIONAMENTO OU BLOQUEIO TIPO TELA PLÁSTICA COM SUPORTE MÓVEL AFIXADO EM BLOCO DE CONCRETO - UTILIZAÇÃO DE 150 CICLOS - FORNECIMENTO, 01 IMPLANTAÇÃO E 01 RETIRADA DIÁRIA</t>
  </si>
  <si>
    <t>FABRICAÇÃO DE BALIZADOR DE CONCRETO - SEÇÃO CIRCULAR DE 10 CM - AREIA E BRITA COMERCIAIS</t>
  </si>
  <si>
    <t>FABRICAÇÃO DE BALIZADOR DE CONCRETO - SEÇÃO CIRCULAR DE 10 CM - AREIA EXTRAÍDA E BRITA PRODUZIDA</t>
  </si>
  <si>
    <t>FITA ZEBRADA PARA DISPOSITIVOS DE CANALIZAÇÃO DE TRÂNSITO - FORNECIMENTO, IMPLANTAÇÃO E RETIRADA</t>
  </si>
  <si>
    <t>LAMINADO ELASTOPLÁSTICO PARA SINALIZAÇÃO HORIZONTAL - ESPESSURA DE 1,5 MM - FORNECIMENTO E IMPLANTAÇÃO</t>
  </si>
  <si>
    <t>LUZ DE ADVERTÊNCIA E BATERIA PARA DISPOSITIVOS DE SINALIZAÇÃO - UTILIZAÇÃO DE 200 CICLOS - FORNECIMENTO, 01 IMPLANTAÇÃO E 01 RETIRADA DIÁRIA</t>
  </si>
  <si>
    <t>MANUTENÇÃO/RECOMPOSIÇÃO DE SINALIZAÇÃO - PINTURA DE FAIXA COM TINTA ACRÍLICA - ESPESSURA DE 0,4 MM</t>
  </si>
  <si>
    <t>MANUTENÇÃO/RECOMPOSIÇÃO DE SINALIZAÇÃO - PINTURA DE FAIXA COM TINTA ACRÍLICA - ESPESSURA DE 0,6 MM</t>
  </si>
  <si>
    <t>MANUTENÇÃO/RECOMPOSIÇÃO DE SINALIZAÇÃO - PINTURA DE FAIXA COM TINTA ACRÍLICA EMULSIONADA EM ÁGUA - ESPESSURA DE 0,3 MM</t>
  </si>
  <si>
    <t>MANUTENÇÃO/RECOMPOSIÇÃO DE SINALIZAÇÃO - PINTURA DE FAIXA COM TINTA ACRÍLICA EMULSIONADA EM ÁGUA - ESPESSURA DE 0,4 MM</t>
  </si>
  <si>
    <t>MANUTENÇÃO/RECOMPOSIÇÃO DE SINALIZAÇÃO - PINTURA DE FAIXA COM TINTA ACRÍLICA EMULSIONADA EM ÁGUA - ESPESSURA DE 0,5 MM</t>
  </si>
  <si>
    <t>OPERAÇÃO DE SINALIZAÇÃO POR BANDEIROLA DE TECIDO OU COM PLACA METÁLICA</t>
  </si>
  <si>
    <t>PAINEL COM SETA LUMINOSA MONTADO EM CHASSI DE CAMINHÃO COM PRANCHA</t>
  </si>
  <si>
    <t>PAINEL COM SETA LUMINOSA MONTADO EM CHASSI DE CAMINHÃO COM PRANCHA E AMORTECEDOR RETRÁTIL</t>
  </si>
  <si>
    <t>PAINEL DE MENSAGENS VARIÁVEIS, PORTÁTIL MÓVEL, LED, COM BANCO FOTOVOLTAICO DE ENERGIA E MONTADO EM CHASSI COM ENGATE</t>
  </si>
  <si>
    <t>PINTURA DE FAIXA COM PLÁSTICO A FRIO BICOMPONENTE À BASE DE RESINAS METACRÍLICAS POR DISPERSÃO (ESTRUTURA)</t>
  </si>
  <si>
    <t>PINTURA DE FAIXA COM PLÁSTICO A FRIO BICOMPONENTE À BASE DE RESINAS METACRÍLICAS POR EXTRUSÃO (ALTO RELEVO)</t>
  </si>
  <si>
    <t>PINTURA DE FAIXA COM PLÁSTICO A FRIO BICOMPONENTE À BASE DE RESINAS METACRÍLICAS POR EXTRUSÃO (PLANO) - ESPESSURA DE 1,5 MM</t>
  </si>
  <si>
    <t>PINTURA DE FAIXA COM PLÁSTICO A FRIO BICOMPONENTE À BASE DE RESINAS METACRÍLICAS POR EXTRUSÃO (PLANO) - ESPESSURA DE 3,0 MM</t>
  </si>
  <si>
    <t>PINTURA DE FAIXA COM PLÁSTICO A FRIO TRICOMPONENTE À BASE DE RESINAS METACRÍLICAS POR ASPERSÃO - ESPESSURA DE 0,6 MM</t>
  </si>
  <si>
    <t>PINTURA DE FAIXA COM TERMOPLÁSTICO EM ALTO RELEVO TIPO I POR EXTRUSÃO - RELEVO DUPLO COM BASE</t>
  </si>
  <si>
    <t>PINTURA DE FAIXA COM TERMOPLÁSTICO EM ALTO RELEVO TIPO II POR EXTRUSÃO - RELEVO SIMPLES RANHURADO COM BASE</t>
  </si>
  <si>
    <t>PINTURA DE FAIXA COM TERMOPLÁSTICO EM ALTO RELEVO TIPO III POR EXTRUSÃO - RELEVO SIMPLES COM BASE</t>
  </si>
  <si>
    <t>PINTURA DE FAIXA COM TERMOPLÁSTICO EM ALTO RELEVO TIPO IV POR EXTRUSÃO - RELEVO SIMPLES SEM BASE</t>
  </si>
  <si>
    <t>PINTURA DE FAIXA COM TERMOPLÁSTICO EM ALTO RELEVO TIPO V POR EXTRUSÃO - RELEVO MULTIPONTOS SEM BASE (GOTAS)</t>
  </si>
  <si>
    <t>PINTURA DE FAIXA COM TERMOPLÁSTICO EM ALTO RELEVO TIPO VI POR EXTRUSÃO - RELEVO MULTIPONTOS SEM BASE (CALOTAS)</t>
  </si>
  <si>
    <t>PINTURA DE FAIXA COM TERMOPLÁSTICO POR ASPERSÃO - ESPESSURA DE 1,5 MM</t>
  </si>
  <si>
    <t>PINTURA DE FAIXA COM TINTA ACRÍLICA - ESPESSURA DE 0,4 MM</t>
  </si>
  <si>
    <t>PINTURA DE FAIXA COM TINTA ACRÍLICA - ESPESSURA DE 0,6 MM</t>
  </si>
  <si>
    <t>PINTURA DE FAIXA COM TINTA ACRÍLICA EMULSIONADA EM ÁGUA - ESPESSURA DE 0,3 MM</t>
  </si>
  <si>
    <t>PINTURA DE FAIXA COM TINTA ACRÍLICA EMULSIONADA EM ÁGUA - ESPESSURA DE 0,4 MM</t>
  </si>
  <si>
    <t>PINTURA DE FAIXA COM TINTA ACRÍLICA EMULSIONADA EM ÁGUA - ESPESSURA DE 0,5 MM</t>
  </si>
  <si>
    <t>PINTURA DE SETAS E ZEBRADOS COM TERMOPLÁSTICO POR ASPERSÃO - ESPESSURA DE 1,5 MM</t>
  </si>
  <si>
    <t>PINTURA DE SETAS E ZEBRADOS COM TERMOPLÁSTICO POR EXTRUSÃO - ESPESSURA DE 3,0 MM</t>
  </si>
  <si>
    <t>PINTURA DE SETAS E ZEBRADOS COM TINTA ACRÍLICA - ESPESSURA DE 0,4 MM</t>
  </si>
  <si>
    <t>PINTURA DE SETAS E ZEBRADOS COM TINTA ACRÍLICA - ESPESSURA DE 0,6 MM</t>
  </si>
  <si>
    <t>PINTURA DE SETAS E ZEBRADOS COM TINTA ACRÍLICA EMULSIONADA EM ÁGUA - ESPESSURA DE 0,3 MM</t>
  </si>
  <si>
    <t>PINTURA DE SETAS E ZEBRADOS COM TINTA ACRÍLICA EMULSIONADA EM ÁGUA - ESPESSURA DE 0,4 MM</t>
  </si>
  <si>
    <t>PINTURA DE SETAS E ZEBRADOS COM TINTA ACRÍLICA EMULSIONADA EM ÁGUA - ESPESSURA DE 0,5 MM</t>
  </si>
  <si>
    <t>PINTURA ELETROSTÁTICA A PÓ COM TINTA POLIÉSTER EM CHAPA DE AÇO</t>
  </si>
  <si>
    <t>PLACA DE ADVERTÊNCIA EM AÇO, LADO DE 0,60 M - PELÍCULA RETRORREFLETIVA TIPO I + SI - FORNECIMENTO E IMPLANTAÇÃO</t>
  </si>
  <si>
    <t>PLACA DE ADVERTÊNCIA EM AÇO, LADO DE 0,80 M - PELÍCULA RETRORREFLETIVA TIPO I + SI - FORNECIMENTO E IMPLANTAÇÃO</t>
  </si>
  <si>
    <t>PLACA DE ADVERTÊNCIA EM AÇO, LADO DE 1,00 M - PELÍCULA RETRORREFLETIVA TIPO I + SI - FORNECIMENTO E IMPLANTAÇÃO</t>
  </si>
  <si>
    <t>PLACA DE ADVERTÊNCIA EM AÇO, LADO DE 1,20 M - PELÍCULA RETRORREFLETIVA TIPO III + SI - FORNECIMENTO E IMPLANTAÇÃO</t>
  </si>
  <si>
    <t>PLACA DE ADVERTÊNCIA EM FIBRA, LADO DE 0,60 M - PELÍCULA RETRORREFLETIVA TIPO I + SI - FORNECIMENTO E IMPLANTAÇÃO</t>
  </si>
  <si>
    <t>PLACA DE ADVERTÊNCIA EM FIBRA, LADO DE 0,80 M - PELÍCULA RETRORREFLETIVA TIPO I + SI - FORNECIMENTO E IMPLANTAÇÃO</t>
  </si>
  <si>
    <t>PLACA DE ADVERTÊNCIA EM FIBRA, LADO DE 1,00 M - PELÍCULA RETRORREFLETIVA TIPO I + SI - FORNECIMENTO E IMPLANTAÇÃO</t>
  </si>
  <si>
    <t>PLACA DE ADVERTÊNCIA EM FIBRA, LADO DE 1,20 M - PELÍCULA RETRORREFLETIVA TIPO III + SI - FORNECIMENTO E IMPLANTAÇÃO</t>
  </si>
  <si>
    <t>PLACA DE ADVERTÊNCIA PARA SINALIZAÇÃO DE OBRAS MONTADA EM SUPORTE METÁLICO MÓVEL, LADO 1,00 M - UTILIZAÇÃO DE 600 CICLOS - FORNECIMENTO, 01 IMPLANTAÇÃO E 01 RETIRADA DIÁRIA</t>
  </si>
  <si>
    <t>PLACA DE MARCO QUILOMÉTRICO EM AÇO - 0,60 X 0,865 M - PELÍCULA RETRORREFLETIVA TIPO I + I - FORNECIMENTO E IMPLANTAÇÃO</t>
  </si>
  <si>
    <t>PLACA DE MARCO QUILOMÉTRICO EM AÇO - 0,70 X 1,00 M - PELÍCULA RETRORREFLETIVA TIPO I + III - FORNECIMENTO E IMPLANTAÇÃO</t>
  </si>
  <si>
    <t>PLACA DE MARCO QUILOMÉTRICO EM FIBRA - 0,60 X 0,865 M - PELÍCULA RETRORREFLETIVA TIPO I + I - FORNECIMENTO E IMPLANTAÇÃO</t>
  </si>
  <si>
    <t>PLACA DE MARCO QUILOMÉTRICO EM FIBRA - 0,70 X 1,00 M - PELÍCULA RETRORREFLETIVA TIPO I + III - FORNECIMENTO E IMPLANTAÇÃO</t>
  </si>
  <si>
    <t>PLACA DE REGULAMENTAÇÃO EM AÇO D = 0,60 M - PELÍCULA RETRORREFLETIVA TIPO I + SI - FORNECIMENTO E IMPLANTAÇÃO</t>
  </si>
  <si>
    <t>PLACA DE REGULAMENTAÇÃO EM AÇO D = 0,80 M - PELÍCULA RETRORREFLETIVA TIPO I + SI - FORNECIMENTO E IMPLANTAÇÃO</t>
  </si>
  <si>
    <t>PLACA DE REGULAMENTAÇÃO EM AÇO D = 1,00 M - PELÍCULA RETRORREFLETIVA TIPO I + SI - FORNECIMENTO E IMPLANTAÇÃO</t>
  </si>
  <si>
    <t>PLACA DE REGULAMENTAÇÃO EM AÇO D = 1,20 M - PELÍCULA RETRORREFLETIVA TIPO III + SI - FORNECIMENTO E IMPLANTAÇÃO</t>
  </si>
  <si>
    <t>PLACA DE REGULAMENTAÇÃO EM AÇO, R1 LADO 0,248 M - PELÍCULA RETRORREFLETIVA TIPO I + SI - FORNECIMENTO E IMPLANTAÇÃO</t>
  </si>
  <si>
    <t>PLACA DE REGULAMENTAÇÃO EM AÇO, R1 LADO 0,331 M - PELÍCULA RETRORREFLETIVA TIPO I + SI - FORNECIMENTO E IMPLANTAÇÃO</t>
  </si>
  <si>
    <t>PLACA DE REGULAMENTAÇÃO EM AÇO, R1 LADO 0,414 M - PELÍCULA RETRORREFLETIVA TIPO I + SI - FORNECIMENTO E IMPLANTAÇÃO</t>
  </si>
  <si>
    <t>PLACA DE REGULAMENTAÇÃO EM AÇO, R1 LADO 0,497 M - PELÍCULA RETRORREFLETIVA TIPO III + SI - FORNECIMENTO E IMPLANTAÇÃO</t>
  </si>
  <si>
    <t>PLACA DE REGULAMENTAÇÃO EM AÇO, R2 LADO 0,60 M - PELÍCULA RETRORREFLETIVA TIPO I + SI - FORNECIMENTO E IMPLANTAÇÃO</t>
  </si>
  <si>
    <t>PLACA DE REGULAMENTAÇÃO EM AÇO, R2 LADO 0,80 M - PELÍCULA RETRORREFLETIVA TIPO I + SI - FORNECIMENTO E IMPLANTAÇÃO</t>
  </si>
  <si>
    <t>PLACA DE REGULAMENTAÇÃO EM AÇO, R2 LADO 1,00 M - PELÍCULA RETRORREFLETIVA TIPO I + SI - FORNECIMENTO E IMPLANTAÇÃO</t>
  </si>
  <si>
    <t>PLACA DE REGULAMENTAÇÃO EM AÇO, R2 LADO 1,20 M - PELÍCULA RETRORREFLETIVA TIPO III + SI - FORNECIMENTO E IMPLANTAÇÃO</t>
  </si>
  <si>
    <t>PLACA DE REGULAMENTAÇÃO EM FIBRA, D = 0,60 M - PELÍCULA RETRORREFLETIVA TIPO I + SI - FORNECIMENTO E IMPLANTAÇÃO</t>
  </si>
  <si>
    <t>PLACA DE REGULAMENTAÇÃO EM FIBRA, D = 0,80 M - PELÍCULA RETRORREFLETIVA TIPO I + SI - FORNECIMENTO E IMPLANTAÇÃO</t>
  </si>
  <si>
    <t>PLACA DE REGULAMENTAÇÃO EM FIBRA, D = 1,00 M - PELÍCULA RETRORREFLETIVA TIPO I + SI - FORNECIMENTO E IMPLANTAÇÃO</t>
  </si>
  <si>
    <t>PLACA DE REGULAMENTAÇÃO EM FIBRA, D = 1,20 M - PELÍCULA RETRORREFLETIVA TIPO III + SI - FORNECIMENTO E IMPLANTAÇÃO</t>
  </si>
  <si>
    <t>PLACA DE REGULAMENTAÇÃO EM FIBRA, R1 LADO 0,248 M - PELÍCULA RETRORREFLETIVA TIPO I + SI - FORNECIMENTO E IMPLANTAÇÃO</t>
  </si>
  <si>
    <t>PLACA DE REGULAMENTAÇÃO EM FIBRA, R1 LADO 0,331 M - PELÍCULA RETRORREFLETIVA TIPO I + SI - FORNECIMENTO E IMPLANTAÇÃO</t>
  </si>
  <si>
    <t>PLACA DE REGULAMENTAÇÃO EM FIBRA, R1 LADO 0,414 M - PELÍCULA RETRORREFLETIVA TIPO I + SI - FORNECIMENTO E IMPLANTAÇÃO</t>
  </si>
  <si>
    <t>PLACA DE REGULAMENTAÇÃO EM FIBRA, R1 LADO 0,497 M - PELÍCULA RETRORREFLETIVA TIPO III + SI - FORNECIMENTO E IMPLANTAÇÃO</t>
  </si>
  <si>
    <t>PLACA DE REGULAMENTAÇÃO EM FIBRA, R2 LADO 0,60 M - PELÍCULA RETRORREFLETIVA TIPO I + SI - FORNECIMENTO E IMPLANTAÇÃO</t>
  </si>
  <si>
    <t>PLACA DE REGULAMENTAÇÃO EM FIBRA, R2 LADO 0,80 M - PELÍCULA RETRORREFLETIVA TIPO I + SI - FORNECIMENTO E IMPLANTAÇÃO</t>
  </si>
  <si>
    <t>PLACA DE REGULAMENTAÇÃO EM FIBRA, R2 LADO 1,00 M - PELÍCULA RETRORREFLETIVA TIPO I + SI - FORNECIMENTO E IMPLANTAÇÃO</t>
  </si>
  <si>
    <t>PLACA DE REGULAMENTAÇÃO EM FIBRA, R2 LADO 1,20 M - PELÍCULA RETRORREFLETIVA TIPO I + SI - FORNECIMENTO E IMPLANTAÇÃO</t>
  </si>
  <si>
    <t>PLACA DE REGULAMENTAÇÃO PARA SINALIZAÇÃO DE OBRAS MONTADA EM SUPORTE METÁLICO MÓVEL - D = 1,00 M - UTILIZAÇÃO DE 600 CICLOS - FORNECIMENTO, 01 IMPLANTAÇÃO E 01 RETIRADA DIÁRIA</t>
  </si>
  <si>
    <t>PLACA DE REGULAMENTAÇÃO PARA SINALIZAÇÃO DE OBRAS MONTADA EM SUPORTE METÁLICO MÓVEL, R1 LADO 0,414 M - UTILIZAÇÃO DE 600 CICLOS - FORNECIMENTO, 01 IMPLANTAÇÃO E 01 RETIRADA DIÁRIA</t>
  </si>
  <si>
    <t>PLACA DE REGULAMENTAÇÃO PARA SINALIZAÇÃO DE OBRAS MONTADA EM SUPORTE METÁLICO MÓVEL, R2 LADO 1,00 M - UTILIZAÇÃO DE 600 CICLOS - FORNECIMENTO, 01 IMPLANTAÇÃO E 01 RETIRADA DIÁRIA</t>
  </si>
  <si>
    <t>PLACA DELINEADOR EM AÇO - 0,30 X 0,90 M - PELÍCULA RETRORREFLETIVA TIPO I + IV - FORNECIMENTO E IMPLANTAÇÃO</t>
  </si>
  <si>
    <t>PLACA DELINEADOR EM AÇO - 0,50 X 0,60 M - PELÍCULA RETRORREFLETIVA TIPO I + IV - FORNECIMENTO E IMPLANTAÇÃO</t>
  </si>
  <si>
    <t>PLACA DELINEADOR EM FIBRA - 0,30 X 0,90 M - PELÍCULA RETRORREFLETIVA TIPO I + IV - FORNECIMENTO E IMPLANTAÇÃO</t>
  </si>
  <si>
    <t>PLACA DELINEADOR EM FIBRA - 0,50 X 0,60 M - PELÍCULA RETRORREFLETIVA TIPO I + IV - FORNECIMENTO E IMPLANTAÇÃO</t>
  </si>
  <si>
    <t>PLACA EM AÇO - 2,00 X 1,00 M - PELÍCULA RETRORREFLETIVA TIPO I + I - FORNECIMENTO E IMPLANTAÇÃO</t>
  </si>
  <si>
    <t>PLACA EM AÇO - 2,00 X 1,00 M - PELÍCULA RETRORREFLETIVA TIPO I + III - FORNECIMENTO E IMPLANTAÇÃO</t>
  </si>
  <si>
    <t>PLACA EM AÇO - 2,00 X 1,00 M - PELÍCULA RETRORREFLETIVA TIPO I + X - FORNECIMENTO E IMPLANTAÇÃO</t>
  </si>
  <si>
    <t>PLACA EM AÇO - 2,00 X 1,00 M - PELÍCULA RETRORREFLETIVA TIPO III + III - FORNECIMENTO E IMPLANTAÇÃO</t>
  </si>
  <si>
    <t>PLACA EM AÇO - 2,00 X 1,00 M - PELÍCULA RETRORREFLETIVA TIPO III + X - FORNECIMENTO E IMPLANTAÇÃO</t>
  </si>
  <si>
    <t>PLACA EM AÇO - 3,00 X 1,50 M - PELÍCULA RETRORREFLETIVA TIPO I + I - FORNECIMENTO E IMPLANTAÇÃO</t>
  </si>
  <si>
    <t>PLACA EM AÇO - 3,00 X 1,50 M - PELÍCULA RETRORREFLETIVA TIPO I + III - FORNECIMENTO E IMPLANTAÇÃO</t>
  </si>
  <si>
    <t>PLACA EM AÇO - 3,00 X 1,50 M - PELÍCULA RETRORREFLETIVA TIPO I + X - FORNECIMENTO E IMPLANTAÇÃO</t>
  </si>
  <si>
    <t>PLACA EM AÇO - 3,00 X 1,50 M - PELÍCULA RETRORREFLETIVA TIPO III + III - FORNECIMENTO E IMPLANTAÇÃO</t>
  </si>
  <si>
    <t>PLACA EM AÇO - 3,00 X 1,50 M - PELÍCULA RETRORREFLETIVA TIPO III + X - FORNECIMENTO E IMPLANTAÇÃO</t>
  </si>
  <si>
    <t>PLACA EM AÇO - 3,00 X 2,00 M - PELÍCULA RETRORREFLETIVA TIPO I + I - FORNECIMENTO E IMPLANTAÇÃO</t>
  </si>
  <si>
    <t>PLACA EM AÇO - 3,00 X 2,00 M - PELÍCULA RETRORREFLETIVA TIPO I + III - FORNECIMENTO E IMPLANTAÇÃO</t>
  </si>
  <si>
    <t>PLACA EM AÇO - 3,00 X 2,00 M - PELÍCULA RETRORREFLETIVA TIPO I + X - FORNECIMENTO E IMPLANTAÇÃO</t>
  </si>
  <si>
    <t>PLACA EM AÇO - 3,00 X 2,00 M - PELÍCULA RETRORREFLETIVA TIPO III + III - FORNECIMENTO E IMPLANTAÇÃO</t>
  </si>
  <si>
    <t>PLACA EM AÇO - 3,00 X 2,00 M - PELÍCULA RETRORREFLETIVA TIPO III + X - FORNECIMENTO E IMPLANTAÇÃO</t>
  </si>
  <si>
    <t>PLACA EM AÇO - 4,00 X 2,00 M - PELÍCULA RETRORREFLETIVA TIPO I + I - FORNECIMENTO E IMPLANTAÇÃO</t>
  </si>
  <si>
    <t>PLACA EM AÇO - 4,00 X 2,00 M - PELÍCULA RETRORREFLETIVA TIPO I + III - FORNECIMENTO E IMPLANTAÇÃO</t>
  </si>
  <si>
    <t>PLACA EM AÇO - 4,00 X 2,00 M - PELÍCULA RETRORREFLETIVA TIPO I + X - FORNECIMENTO E IMPLANTAÇÃO</t>
  </si>
  <si>
    <t>PLACA EM AÇO - 4,00 X 2,00 M - PELÍCULA RETRORREFLETIVA TIPO III + III - FORNECIMENTO E IMPLANTAÇÃO</t>
  </si>
  <si>
    <t>PLACA EM AÇO - 4,00 X 2,00 M - PELÍCULA RETRORREFLETIVA TIPO III + X - FORNECIMENTO E IMPLANTAÇÃO</t>
  </si>
  <si>
    <t>PLACA EM AÇO - 4,00 X 3,00 M - PELÍCULA RETRORREFLETIVA TIPO I + I - FORNECIMENTO E IMPLANTAÇÃO</t>
  </si>
  <si>
    <t>PLACA EM AÇO - 4,00 X 3,00 M - PELÍCULA RETRORREFLETIVA TIPO I + III - FORNECIMENTO E IMPLANTAÇÃO</t>
  </si>
  <si>
    <t>PLACA EM AÇO - 4,00 X 3,00 M - PELÍCULA RETRORREFLETIVA TIPO I + X - FORNECIMENTO E IMPLANTAÇÃO</t>
  </si>
  <si>
    <t>PLACA EM AÇO - 4,00 X 3,00 M - PELÍCULA RETRORREFLETIVA TIPO III + III - FORNECIMENTO E IMPLANTAÇÃO</t>
  </si>
  <si>
    <t>PLACA EM AÇO - 4,00 X 3,00 M - PELÍCULA RETRORREFLETIVA TIPO III + X - FORNECIMENTO E IMPLANTAÇÃO</t>
  </si>
  <si>
    <t>PLACA EM AÇO - PELÍCULA I + I - CHAPA RECUPERADA - FORNECIMENTO E IMPLANTAÇÃO</t>
  </si>
  <si>
    <t>PLACA EM AÇO - PELÍCULA I + I - FORNECIMENTO E IMPLANTAÇÃO</t>
  </si>
  <si>
    <t>PLACA EM AÇO - PELÍCULA I + III - CHAPA RECUPERADA - FORNECIMENTO E IMPLANTAÇÃO</t>
  </si>
  <si>
    <t>PLACA EM AÇO - PELÍCULA I + III - FORNECIMENTO E IMPLANTAÇÃO</t>
  </si>
  <si>
    <t>PLACA EM AÇO - PELÍCULA III + III - CHAPA RECUPERADA - FORNECIMENTO E IMPLANTAÇÃO</t>
  </si>
  <si>
    <t>PLACA EM AÇO - PELÍCULA III + III - FORNECIMENTO E IMPLANTAÇÃO</t>
  </si>
  <si>
    <t>PLACA EM AÇO Nº 16 GALVANIZADO COM PELÍCULA RETRORREFLETIVA TIPO I + I - CHAPA RECUPERADA - CONFECÇÃO</t>
  </si>
  <si>
    <t>PLACA EM AÇO Nº 16 GALVANIZADO COM PELÍCULA RETRORREFLETIVA TIPO I + I - CONFECÇÃO</t>
  </si>
  <si>
    <t>PLACA EM AÇO Nº 16 GALVANIZADO COM PELÍCULA RETRORREFLETIVA TIPO I + III - CHAPA RECUPERADA - CONFECÇÃO</t>
  </si>
  <si>
    <t>PLACA EM AÇO Nº 16 GALVANIZADO COM PELÍCULA RETRORREFLETIVA TIPO I + III - CONFECÇÃO</t>
  </si>
  <si>
    <t>PLACA EM AÇO Nº 16 GALVANIZADO COM PELÍCULA RETRORREFLETIVA TIPO I + IV - CONFECÇÃO</t>
  </si>
  <si>
    <t>PLACA EM AÇO Nº 16 GALVANIZADO COM PELÍCULA RETRORREFLETIVA TIPO I + SI - CONFECÇÃO</t>
  </si>
  <si>
    <t>PLACA EM AÇO Nº 16 GALVANIZADO COM PELÍCULA RETRORREFLETIVA TIPO I + X - CONFECÇÃO</t>
  </si>
  <si>
    <t>PLACA EM AÇO Nº 16 GALVANIZADO COM PELÍCULA RETRORREFLETIVA TIPO III + III - CHAPA RECUPERADA - CONFECÇÃO</t>
  </si>
  <si>
    <t>PLACA EM AÇO Nº 16 GALVANIZADO COM PELÍCULA RETRORREFLETIVA TIPO III + III - CONFECÇÃO</t>
  </si>
  <si>
    <t>PLACA EM AÇO Nº 16 GALVANIZADO COM PELÍCULA RETRORREFLETIVA TIPO III + SI - CONFECÇÃO</t>
  </si>
  <si>
    <t>PLACA EM AÇO Nº 16 GALVANIZADO COM PELÍCULA RETRORREFLETIVA TIPO III + X - CONFECÇÃO</t>
  </si>
  <si>
    <t>PLACA EM AÇO, MODULADA - 2,00 X 1,00 M - PELÍCULA RETRORREFLETIVA TIPO I + I - FORNECIMENTO E IMPLANTAÇÃO</t>
  </si>
  <si>
    <t>PLACA EM AÇO, MODULADA - 2,00 X 1,00 M - PELÍCULA RETRORREFLETIVA TIPO I + III - FORNECIMENTO E IMPLANTAÇÃO</t>
  </si>
  <si>
    <t>PLACA EM AÇO, MODULADA - 2,00 X 1,00 M - PELÍCULA RETRORREFLETIVA TIPO III + III - FORNECIMENTO E IMPLANTAÇÃO</t>
  </si>
  <si>
    <t>PLACA EM AÇO, MODULADA - 3,00 X 1,50 M - PELÍCULA RETRORREFLETIVA TIPO I + I - FORNECIMENTO E IMPLANTAÇÃO</t>
  </si>
  <si>
    <t>PLACA EM AÇO, MODULADA - 3,00 X 1,50 M - PELÍCULA RETRORREFLETIVA TIPO I + III - FORNECIMENTO E IMPLANTAÇÃO</t>
  </si>
  <si>
    <t>PLACA EM AÇO, MODULADA - 3,00 X 1,50 M - PELÍCULA RETRORREFLETIVA TIPO III + III - FORNECIMENTO E IMPLANTAÇÃO</t>
  </si>
  <si>
    <t>PLACA EM AÇO, MODULADA - 3,00 X 2,00 M - PELÍCULA RETRORREFLETIVA TIPO I + I - FORNECIMENTO E IMPLANTAÇÃO</t>
  </si>
  <si>
    <t>PLACA EM AÇO, MODULADA - 3,00 X 2,00 M - PELÍCULA RETRORREFLETIVA TIPO I + III - FORNECIMENTO E IMPLANTAÇÃO</t>
  </si>
  <si>
    <t>PLACA EM AÇO, MODULADA - 3,00 X 2,00 M - PELÍCULA RETRORREFLETIVA TIPO III + III - FORNECIMENTO E IMPLANTAÇÃO</t>
  </si>
  <si>
    <t>PLACA EM AÇO, MODULADA - 4,00 X 2,00 M - PELÍCULA RETRORREFLETIVA TIPO I + I - FORNECIMENTO E IMPLANTAÇÃO</t>
  </si>
  <si>
    <t>PLACA EM AÇO, MODULADA - 4,00 X 2,00 M - PELÍCULA RETRORREFLETIVA TIPO I + III - FORNECIMENTO E IMPLANTAÇÃO</t>
  </si>
  <si>
    <t>PLACA EM AÇO, MODULADA - 4,00 X 2,00 M - PELÍCULA RETRORREFLETIVA TIPO III + III - FORNECIMENTO E IMPLANTAÇÃO</t>
  </si>
  <si>
    <t>PLACA EM AÇO, MODULADA - 4,00 X 3,00 M - PELÍCULA RETRORREFLETIVA TIPO I + I - FORNECIMENTO E IMPLANTAÇÃO</t>
  </si>
  <si>
    <t>PLACA EM AÇO, MODULADA - 4,00 X 3,00 M - PELÍCULA RETRORREFLETIVA TIPO I + III - FORNECIMENTO E IMPLANTAÇÃO</t>
  </si>
  <si>
    <t>PLACA EM AÇO, MODULADA - 4,00 X 3,00 M - PELÍCULA RETRORREFLETIVA TIPO III + III - FORNECIMENTO E IMPLANTAÇÃO</t>
  </si>
  <si>
    <t>PLACA EM AÇO, MODULADA - ACIMA DE 2 M² - PELÍCULA I + I - FORNECIMENTO E IMPLANTAÇÃO</t>
  </si>
  <si>
    <t>PLACA EM AÇO, MODULADA - ACIMA DE 2 M² - PELÍCULA I + III - FORNECIMENTO E IMPLANTAÇÃO</t>
  </si>
  <si>
    <t>PLACA EM AÇO, MODULADA - ACIMA DE 2 M² - PELÍCULA III + III - FORNECIMENTO E IMPLANTAÇÃO</t>
  </si>
  <si>
    <t>PLACA EM ALUMÍNIO COMPOSTO DE 3 MM, MODULADA, AÉREA, COM PELÍCULA RETRORREFLETIVA TIPO I + III - CONFECÇÃO</t>
  </si>
  <si>
    <t>PLACA EM ALUMÍNIO COMPOSTO DE 3 MM, MODULADA, AÉREA, COM PELÍCULA RETRORREFLETIVA TIPO III + III - CONFECÇÃO</t>
  </si>
  <si>
    <t>PLACA EM ALUMÍNIO COMPOSTO DE 3 MM, MODULADA, AÉREA, COM PELÍCULA RETRORREFLETIVA TIPO III + X - CONFECÇÃO</t>
  </si>
  <si>
    <t>PLACA EM ALUMÍNIO COMPOSTO DE 3 MM, MODULADA, AÉREA, COM PELÍCULA RETRORREFLETIVA TIPO X + SI - CONFECÇÃO</t>
  </si>
  <si>
    <t>PLACA EM ALUMÍNIO COMPOSTO, ESPESSURA DE 3,0 MM, MODULADA, AÉREA - PELÍCULA RETRORREFLETIVA TIPO I + III - FORNECIMENTO E IMPLANTAÇÃO</t>
  </si>
  <si>
    <t>PLACA EM ALUMÍNIO COMPOSTO, ESPESSURA DE 3,0 MM, MODULADA, AÉREA - PELÍCULA RETRORREFLETIVA TIPO III + III - FORNECIMENTO E IMPLANTAÇÃO</t>
  </si>
  <si>
    <t>PLACA EM ALUMÍNIO COMPOSTO, ESPESSURA DE 3,0 MM, MODULADA, AÉREA - PELÍCULA RETRORREFLETIVA TIPO III + X - FORNECIMENTO E IMPLANTAÇÃO</t>
  </si>
  <si>
    <t>PLACA EM ALUMÍNIO COMPOSTO, ESPESSURA DE 3,0 MM, MODULADA, AÉREA - PELÍCULA RETRORREFLETIVA TIPO X + SI - FORNECIMENTO E IMPLANTAÇÃO</t>
  </si>
  <si>
    <t>PLACA EM ALUMÍNIO, ESPESSURA DE 1,5 MM, MODULADA, AÉREA - PELÍCULA RETRORREFLETIVA TIPO I + III - FORNECIMENTO E IMPLANTAÇÃO</t>
  </si>
  <si>
    <t>PLACA EM ALUMÍNIO, ESPESSURA DE 1,5 MM, MODULADA, AÉREA - PELÍCULA RETRORREFLETIVA TIPO III + III - FORNECIMENTO E IMPLANTAÇÃO</t>
  </si>
  <si>
    <t>PLACA EM ALUMÍNIO, ESPESSURA DE 1,5 MM, MODULADA, AÉREA - PELÍCULA RETRORREFLETIVA TIPO III + X - FORNECIMENTO E IMPLANTAÇÃO</t>
  </si>
  <si>
    <t>PLACA EM ALUMÍNIO, ESPESSURA DE 1,5 MM, MODULADA, AÉREA, COM PELÍCULA RETRORREFLETIVA TIPO I + III - CONFECÇÃO</t>
  </si>
  <si>
    <t>PLACA EM ALUMÍNIO, ESPESSURA DE 1,5 MM, MODULADA, AÉREA, COM PELÍCULA RETRORREFLETIVA TIPO III + III - CONFECÇÃO</t>
  </si>
  <si>
    <t>PLACA EM ALUMÍNIO, ESPESSURA DE 1,5 MM, MODULADA, AÉREA, COM PELÍCULA RETRORREFLETIVA TIPO III + X - CONFECÇÃO</t>
  </si>
  <si>
    <t>PLACA EM CHAPA DE POLIÉSTER REFORÇADA COM FIBRA DE VIDRO COM PELÍCULA RETRORREFLETIVA TIPO I + I - CONFECÇÃO</t>
  </si>
  <si>
    <t>PLACA EM CHAPA DE POLIÉSTER REFORÇADA COM FIBRA DE VIDRO COM PELÍCULA RETRORREFLETIVA TIPO I + III - CONFECÇÃO</t>
  </si>
  <si>
    <t>PLACA EM CHAPA DE POLIÉSTER REFORÇADA COM FIBRA DE VIDRO COM PELÍCULA RETRORREFLETIVA TIPO I + IV - CONFECÇÃO</t>
  </si>
  <si>
    <t>PLACA EM CHAPA DE POLIÉSTER REFORÇADA COM FIBRA DE VIDRO COM PELÍCULA RETRORREFLETIVA TIPO I + SI - CONFECÇÃO</t>
  </si>
  <si>
    <t>PLACA EM CHAPA DE POLIÉSTER REFORÇADA COM FIBRA DE VIDRO COM PELÍCULA RETRORREFLETIVA TIPO III + III - CONFECÇÃO</t>
  </si>
  <si>
    <t>PLACA EM CHAPA DE POLIÉSTER REFORÇADA COM FIBRA DE VIDRO COM PELÍCULA RETRORREFLETIVA TIPO III + SI - CONFECÇÃO</t>
  </si>
  <si>
    <t>PLACA EM FIBRA - 2,00 X 1,00 M - PELÍCULA RETRORREFLETIVA TIPO I + I - FORNECIMENTO E IMPLANTAÇÃO</t>
  </si>
  <si>
    <t>PLACA EM FIBRA - 2,00 X 1,00 M - PELÍCULA RETRORREFLETIVA TIPO I + III - FORNECIMENTO E IMPLANTAÇÃO</t>
  </si>
  <si>
    <t>PLACA EM FIBRA - 2,00 X 1,00 M - PELÍCULA RETRORREFLETIVA TIPO III + III - FORNECIMENTO E IMPLANTAÇÃO</t>
  </si>
  <si>
    <t>PLACA EM FIBRA - 3,00 X 1,50 M - PELÍCULA RETRORREFLETIVA TIPO I + I - FORNECIMENTO E IMPLANTAÇÃO</t>
  </si>
  <si>
    <t>PLACA EM FIBRA - 3,00 X 1,50 M - PELÍCULA RETRORREFLETIVA TIPO I + III - FORNECIMENTO E IMPLANTAÇÃO</t>
  </si>
  <si>
    <t>PLACA EM FIBRA - 3,00 X 1,50 M - PELÍCULA RETRORREFLETIVA TIPO III + III - FORNECIMENTO E IMPLANTAÇÃO</t>
  </si>
  <si>
    <t>PLACA EM FIBRA - 3,00 X 2,00 M - PELÍCULA RETRORREFLETIVA TIPO I + I - FORNECIMENTO E IMPLANTAÇÃO</t>
  </si>
  <si>
    <t>PLACA EM FIBRA - 3,00 X 2,00 M - PELÍCULA RETRORREFLETIVA TIPO I + III - FORNECIMENTO E IMPLANTAÇÃO</t>
  </si>
  <si>
    <t>PLACA EM FIBRA - 3,00 X 2,00 M - PELÍCULA RETRORREFLETIVA TIPO III + III - FORNECIMENTO E IMPLANTAÇÃO</t>
  </si>
  <si>
    <t>PLACA EM FIBRA - 4,00 X 2,00 M - PELÍCULA RETRORREFLETIVA TIPO I + I - FORNECIMENTO E IMPLANTAÇÃO</t>
  </si>
  <si>
    <t>PLACA EM FIBRA - 4,00 X 2,00 M - PELÍCULA RETRORREFLETIVA TIPO I + III - FORNECIMENTO E IMPLANTAÇÃO</t>
  </si>
  <si>
    <t>PLACA EM FIBRA - 4,00 X 2,00 M - PELÍCULA RETRORREFLETIVA TIPO III + III - FORNECIMENTO E IMPLANTAÇÃO</t>
  </si>
  <si>
    <t>PLACA EM FIBRA - 4,00 X 3,00 M - PELÍCULA RETRORREFLETIVA TIPO I + I - FORNECIMENTO E IMPLANTAÇÃO</t>
  </si>
  <si>
    <t>PLACA EM FIBRA - 4,00 X 3,00 M - PELÍCULA RETRORREFLETIVA TIPO I + III - FORNECIMENTO E IMPLANTAÇÃO</t>
  </si>
  <si>
    <t>PLACA EM FIBRA - 4,00 X 3,00 M - PELÍCULA RETRORREFLETIVA TIPO III + III - FORNECIMENTO E IMPLANTAÇÃO</t>
  </si>
  <si>
    <t>PLACA EM FIBRA - PELÍCULA I + I - FORNECIMENTO E IMPLANTAÇÃO</t>
  </si>
  <si>
    <t>PLACA EM FIBRA - PELÍCULA I + III - FORNECIMENTO E IMPLANTAÇÃO</t>
  </si>
  <si>
    <t>PLACA EM FIBRA - PELÍCULA III + III - FORNECIMENTO E IMPLANTAÇÃO</t>
  </si>
  <si>
    <t>PLACA EM FIBRA, MODULADA, AÉREA - PELÍCULA RETRORREFLETIVA TIPO I + III - FORNECIMENTO E IMPLANTAÇÃO</t>
  </si>
  <si>
    <t>PLACA EM FIBRA, MODULADA, AÉREA - PELÍCULA RETRORREFLETIVA TIPO III + III - FORNECIMENTO E IMPLANTAÇÃO</t>
  </si>
  <si>
    <t>PLACA EM FIBRA, MODULADA, AÉREA - PELÍCULA RETRORREFLETIVA TIPO III + X - FORNECIMENTO E IMPLANTAÇÃO</t>
  </si>
  <si>
    <t>PLACA MODULADA EM AÇO Nº 18 GALVANIZADO COM PELÍCULA RETRORREFLETIVA TIPO I + I - CONFECÇÃO</t>
  </si>
  <si>
    <t>PLACA MODULADA EM AÇO Nº 18 GALVANIZADO COM PELÍCULA RETRORREFLETIVA TIPO I + III - CONFECÇÃO</t>
  </si>
  <si>
    <t>PLACA MODULADA EM AÇO Nº 18 GALVANIZADO COM PELÍCULA RETRORREFLETIVA TIPO III + III - CONFECÇÃO</t>
  </si>
  <si>
    <t>PLACA MODULADA EM CHAPA DE POLIÉSTER REFORÇADA COM FIBRA DE VIDRO, AÉREA, COM PELÍCULA RETRORREFLETIVA TIPO I + III - CONFECÇÃO</t>
  </si>
  <si>
    <t>PLACA MODULADA EM CHAPA DE POLIÉSTER REFORÇADA COM FIBRA DE VIDRO, AÉREA, COM PELÍCULA RETRORREFLETIVA TIPO III + III - CONFECÇÃO</t>
  </si>
  <si>
    <t>PLACA MODULADA EM CHAPA DE POLIÉSTER REFORÇADA COM FIBRA DE VIDRO, AÉREA, COM PELÍCULA RETRORREFLETIVA TIPO III + X - CONFECÇÃO</t>
  </si>
  <si>
    <t>PLACA PARA SINALIZAÇÃO DE OBRAS MONTADA EM CAVALETE METÁLICO - 1,00 X 1,00 M - UTILIZAÇÃO DE 600 CICLOS - FORNECIMENTO, 01 IMPLANTAÇÃO E 01 RETIRADA DIÁRIA</t>
  </si>
  <si>
    <t>PÓRTICO METÁLICO COM VÃO DE 15,9 M, VENTO DE 35 M/S E ÁREA DE EXPOSIÇÃO DE ATÉ 23,85 M² - FORNECIMENTO E IMPLANTAÇÃO - AREIA E BRITA COMERCIAIS</t>
  </si>
  <si>
    <t>PÓRTICO METÁLICO COM VÃO DE 15,9 M, VENTO DE 35 M/S E ÁREA DE EXPOSIÇÃO DE ATÉ 23,85 M² - FORNECIMENTO E IMPLANTAÇÃO - AREIA EXTRAÍDA E BRITA PRODUZIDA</t>
  </si>
  <si>
    <t>PÓRTICO METÁLICO COM VÃO DE 15,9 M, VENTO DE 40 M/S E ÁREA DE EXPOSIÇÃO DE ATÉ 23,85 M² - FORNECIMENTO E IMPLANTAÇÃO - AREIA E BRITA COMERCIAIS</t>
  </si>
  <si>
    <t>PÓRTICO METÁLICO COM VÃO DE 15,9 M, VENTO DE 40 M/S E ÁREA DE EXPOSIÇÃO DE ATÉ 23,85 M² - FORNECIMENTO E IMPLANTAÇÃO - AREIA EXTRAÍDA E BRITA PRODUZIDA</t>
  </si>
  <si>
    <t>PÓRTICO METÁLICO COM VÃO DE 15,9 M, VENTO DE 45 M/S E ÁREA DE EXPOSIÇÃO DE ATÉ 23,85 M² - FORNECIMENTO E IMPLANTAÇÃO - AREIA E BRITA COMERCIAIS</t>
  </si>
  <si>
    <t>PÓRTICO METÁLICO COM VÃO DE 15,9 M, VENTO DE 45 M/S E ÁREA DE EXPOSIÇÃO DE ATÉ 23,85 M² - FORNECIMENTO E IMPLANTAÇÃO - AREIA EXTRAÍDA E BRITA PRODUZIDA</t>
  </si>
  <si>
    <t>RECUPERAÇÃO DE CHAPA EM AÇO PARA PLACA DE SINALIZAÇÃO</t>
  </si>
  <si>
    <t>REMOÇÃO DA ESTRUTURA DE FUNDAÇÃO DE PÓRTICO E SEMIPÓRTICO METÁLICO</t>
  </si>
  <si>
    <t>REMOÇÃO DA ESTRUTURA DE PÓRTICO METÁLICO</t>
  </si>
  <si>
    <t>REMOÇÃO DA ESTRUTURA DE SEMIPÓRTICO DUPLO METÁLICO</t>
  </si>
  <si>
    <t>REMOÇÃO DA ESTRUTURA DE SEMIPÓRTICO METÁLICO</t>
  </si>
  <si>
    <t>REMOÇÃO DE PLACA DE SINALIZAÇÃO</t>
  </si>
  <si>
    <t>REMOÇÃO DE SINALIZAÇÃO HORIZONTAL COM MAÇARICO</t>
  </si>
  <si>
    <t>REMOÇÃO DE SINALIZAÇÃO HORIZONTAL POR FRESAGEM</t>
  </si>
  <si>
    <t>REMOÇÃO DE SINALIZAÇÃO HORIZONTAL TIPO PINTURA ACRÍLICA POR JATEAMENTO ABRASIVO ÚMIDO COM VIDRO - UTILIZAÇÃO DE 3 VEZES</t>
  </si>
  <si>
    <t>SEMÁFORO MÓVEL COM 3 LENTES D = 200 MM</t>
  </si>
  <si>
    <t>SEMIPÓRTICO DUPLO METÁLICO COM VÃO DE 2 X 8,3 M, VENTO DE 35 M/S E ÁREA DE EXPOSIÇÃO DE ATÉ 2 X 12,45 M² - FORNECIMENTO E IMPLANTAÇÃO - AREIA E BRITA COMERCIAIS</t>
  </si>
  <si>
    <t>SEMIPÓRTICO DUPLO METÁLICO COM VÃO DE 2 X 8,3 M, VENTO DE 35 M/S E ÁREA DE EXPOSIÇÃO DE ATÉ 2 X 12,45 M² - FORNECIMENTO E IMPLANTAÇÃO - AREIA EXTRAÍDA E BRITA PRODUZIDA</t>
  </si>
  <si>
    <t>SEMIPÓRTICO DUPLO METÁLICO COM VÃO DE 2 X 8,3 M, VENTO DE 40 M/S E ÁREA DE EXPOSIÇÃO DE ATÉ 2 X 12,45 M² - FORNECIMENTO E IMPLANTAÇÃO - AREIA E BRITA COMERCIAIS</t>
  </si>
  <si>
    <t>SEMIPÓRTICO DUPLO METÁLICO COM VÃO DE 2 X 8,3 M, VENTO DE 40 M/S E ÁREA DE EXPOSIÇÃO DE ATÉ 2 X 12,45 M² - FORNECIMENTO E IMPLANTAÇÃO - AREIA EXTRAÍDA E BRITA PRODUZIDA</t>
  </si>
  <si>
    <t>SEMIPÓRTICO DUPLO METÁLICO COM VÃO DE 2 X 8,3 M, VENTO DE 45 M/S E ÁREA DE EXPOSIÇÃO DE ATÉ 2 X 12,45 M² - FORNECIMENTO E IMPLANTAÇÃO - AREIA E BRITA COMERCIAIS</t>
  </si>
  <si>
    <t>SEMIPÓRTICO DUPLO METÁLICO COM VÃO DE 2 X 8,3 M, VENTO DE 45 M/S E ÁREA DE EXPOSIÇÃO DE ATÉ 2 X 12,45 M² - FORNECIMENTO E IMPLANTAÇÃO - AREIA EXTRAÍDA E BRITA PRODUZIDA</t>
  </si>
  <si>
    <t>SEMIPÓRTICO METÁLICO COM VÃO DE 8,3 M, VENTO DE 35 M/S E ÁREA DE EXPOSIÇÃO DE ATÉ 12,45 M² - FORNECIMENTO E IMPLANTAÇÃO - AREIA E BRITA COMERCIAIS</t>
  </si>
  <si>
    <t>SEMIPÓRTICO METÁLICO COM VÃO DE 8,3 M, VENTO DE 35 M/S E ÁREA DE EXPOSIÇÃO DE ATÉ 12,45 M² - FORNECIMENTO E IMPLANTAÇÃO - AREIA EXTRAÍDA E BRITA PRODUZIDA</t>
  </si>
  <si>
    <t>SEMIPÓRTICO METÁLICO COM VÃO DE 8,3 M, VENTO DE 40 M/S E ÁREA DE EXPOSIÇÃO DE ATÉ 12,45 M² - FORNECIMENTO E IMPLANTAÇÃO - AREIA E BRITA COMERCIAIS</t>
  </si>
  <si>
    <t>SEMIPÓRTICO METÁLICO COM VÃO DE 8,3 M, VENTO DE 40 M/S E ÁREA DE EXPOSIÇÃO DE ATÉ 12,45 M² - FORNECIMENTO E IMPLANTAÇÃO - AREIA EXTRAÍDA E BRITA PRODUZIDA</t>
  </si>
  <si>
    <t>SEMIPÓRTICO METÁLICO COM VÃO DE 8,3 M, VENTO DE 45 M/S E ÁREA DE EXPOSIÇÃO DE ATÉ 12,45 M² - FORNECIMENTO E IMPLANTAÇÃO - AREIA E BRITA COMERCIAIS</t>
  </si>
  <si>
    <t>SEMIPÓRTICO METÁLICO COM VÃO DE 8,3 M, VENTO DE 45 M/S E ÁREA DE EXPOSIÇÃO DE ATÉ 12,45 M² - FORNECIMENTO E IMPLANTAÇÃO - AREIA EXTRAÍDA E BRITA PRODUZIDA</t>
  </si>
  <si>
    <t>SINALIZADOR DIRECIONAL MÓVEL, LED, COM BANCO FOTOVOLTAICO DE ENERGIA E MONTADO EM CHASSI COM ENGATE</t>
  </si>
  <si>
    <t>SUPORTE DUPLO METÁLICO GALVANIZADO PARA PLACAS - 3,00 X 1,50 M - FORNECIMENTO E IMPLANTAÇÃO</t>
  </si>
  <si>
    <t>SUPORTE DUPLO METÁLICO GALVANIZADO PARA PLACAS - 3,00 X 2,00 M - FORNECIMENTO E IMPLANTAÇÃO</t>
  </si>
  <si>
    <t>SUPORTE DUPLO METÁLICO GALVANIZADO PARA PLACAS - 4,00 X 2,00 M - FORNECIMENTO E IMPLANTAÇÃO</t>
  </si>
  <si>
    <t>SUPORTE DUPLO METÁLICO GALVANIZADO PARA PLACAS - 4,00 X 3,00 M - FORNECIMENTO E IMPLANTAÇÃO</t>
  </si>
  <si>
    <t>SUPORTE METÁLICO GALVANIZADO PARA MARCO QUILOMÉTRICO - FORNECIMENTO E IMPLANTAÇÃO</t>
  </si>
  <si>
    <t>SUPORTE METÁLICO GALVANIZADO PARA PLACA DE ADVERTÊNCIA OU REGULAMENTAÇÃO - LADO OU DIÂMETRO DE 0,60 M - FORNECIMENTO E IMPLANTAÇÃO</t>
  </si>
  <si>
    <t>SUPORTE METÁLICO GALVANIZADO PARA PLACA DE ADVERTÊNCIA OU REGULAMENTAÇÃO - LADO OU DIÂMETRO DE 0,80 M - FORNECIMENTO E IMPLANTAÇÃO</t>
  </si>
  <si>
    <t>SUPORTE METÁLICO GALVANIZADO PARA PLACA DE ADVERTÊNCIA OU REGULAMENTAÇÃO - LADO OU DIÂMETRO DE 1,00 M - FORNECIMENTO E IMPLANTAÇÃO</t>
  </si>
  <si>
    <t>SUPORTE METÁLICO GALVANIZADO PARA PLACA DE ADVERTÊNCIA OU REGULAMENTAÇÃO - LADO OU DIÂMETRO DE 1,20 M - FORNECIMENTO E IMPLANTAÇÃO</t>
  </si>
  <si>
    <t>SUPORTE METÁLICO GALVANIZADO PARA PLACA DE REGULAMENTAÇÃO - R1 - LADO DE 0,248 M - FORNECIMENTO E IMPLANTAÇÃO</t>
  </si>
  <si>
    <t>SUPORTE METÁLICO GALVANIZADO PARA PLACA DE REGULAMENTAÇÃO - R1 - LADO DE 0,331 M - FORNECIMENTO E IMPLANTAÇÃO</t>
  </si>
  <si>
    <t>SUPORTE METÁLICO GALVANIZADO PARA PLACA DE REGULAMENTAÇÃO - R1 - LADO DE 0,414 M - FORNECIMENTO E IMPLANTAÇÃO</t>
  </si>
  <si>
    <t>SUPORTE METÁLICO GALVANIZADO PARA PLACA DE REGULAMENTAÇÃO - R1 - LADO DE 0,497 M - FORNECIMENTO E IMPLANTAÇÃO</t>
  </si>
  <si>
    <t>SUPORTE METÁLICO GALVANIZADO PARA PLACA DE REGULAMENTAÇÃO - R2 - LADO DE 0,60 M - FORNECIMENTO E IMPLANTAÇÃO</t>
  </si>
  <si>
    <t>SUPORTE METÁLICO GALVANIZADO PARA PLACA DE REGULAMENTAÇÃO - R2 - LADO DE 0,80 M - FORNECIMENTO E IMPLANTAÇÃO</t>
  </si>
  <si>
    <t>SUPORTE METÁLICO GALVANIZADO PARA PLACA DE REGULAMENTAÇÃO - R2 - LADO DE 1,00 M - FORNECIMENTO E IMPLANTAÇÃO</t>
  </si>
  <si>
    <t>SUPORTE METÁLICO GALVANIZADO PARA PLACA DE REGULAMENTAÇÃO - R2 - LADO DE 1,20 M - FORNECIMENTO E IMPLANTAÇÃO</t>
  </si>
  <si>
    <t>SUPORTE METÁLICO GALVANIZADO PARA PLACAS - 2,00 X 1,00 M - FORNECIMENTO E IMPLANTAÇÃO</t>
  </si>
  <si>
    <t>SUPORTE METÁLICO MÓVEL PARA PLACA DE SINALIZAÇÃO - CONFECÇÃO</t>
  </si>
  <si>
    <t>SUPORTE PARA PLACA DE SINALIZAÇÃO EM MADEIRA DE LEI TRATADA 8 X 8 CM - FORNECIMENTO E IMPLANTAÇÃO</t>
  </si>
  <si>
    <t>SUPORTE POLIMÉRICO ECOLÓGICO MACIÇO COLAPSÍVEL D = 6,5 CM PARA PLACA DE SINALIZAÇÃO - FORNECIMENTO E IMPLANTAÇÃO</t>
  </si>
  <si>
    <t>SUPORTE POLIMÉRICO ECOLÓGICO MACIÇO COLAPSÍVEL QUADRADO DE 10 CM PARA PLACA DE SINALIZAÇÃO - FORNECIMENTO E IMPLANTAÇÃO</t>
  </si>
  <si>
    <t>SUPORTE POLIMÉRICO ECOLÓGICO MACIÇO COLAPSÍVEL QUADRADO DE 8 CM PARA PLACA DE SINALIZAÇÃO - FORNECIMENTO E IMPLANTAÇÃO</t>
  </si>
  <si>
    <t>SUPORTE POLIMÉRICO ECOLÓGICO MACIÇO COLAPSÍVEL RETANGULAR DE 7 X 15 CM PARA PLACA DE SINALIZAÇÃO - FORNECIMENTO E IMPLANTAÇÃO</t>
  </si>
  <si>
    <t>TACHA REFLETIVA EM PLÁSTICO INJETADO - BIDIRECIONAL TIPO I - COM UM PINO - FORNECIMENTO E COLOCAÇÃO</t>
  </si>
  <si>
    <t>TACHA REFLETIVA EM PLÁSTICO INJETADO - BIDIRECIONAL TIPO I - FORNECIMENTO E COLOCAÇÃO</t>
  </si>
  <si>
    <t>TACHA REFLETIVA EM PLÁSTICO INJETADO - BIDIRECIONAL TIPO II - COM UM PINO - FORNECIMENTO E COLOCAÇÃO</t>
  </si>
  <si>
    <t>TACHA REFLETIVA EM PLÁSTICO INJETADO - BIDIRECIONAL TIPO II - FORNECIMENTO E COLOCAÇÃO</t>
  </si>
  <si>
    <t>TACHA REFLETIVA EM PLÁSTICO INJETADO - BIDIRECIONAL TIPO III - COM UM PINO - FORNECIMENTO E COLOCAÇÃO</t>
  </si>
  <si>
    <t>TACHA REFLETIVA EM PLÁSTICO INJETADO - BIDIRECIONAL TIPO III - FORNECIMENTO E COLOCAÇÃO</t>
  </si>
  <si>
    <t>TACHA REFLETIVA EM PLÁSTICO INJETADO - BIDIRECIONAL TIPO IV - COM UM PINO - FORNECIMENTO E COLOCAÇÃO</t>
  </si>
  <si>
    <t>TACHA REFLETIVA EM PLÁSTICO INJETADO - BIDIRECIONAL TIPO IV - FORNECIMENTO E COLOCAÇÃO</t>
  </si>
  <si>
    <t>TACHA REFLETIVA EM PLÁSTICO INJETADO - MONODIRECIONAL TIPO I - COM UM PINO - FORNECIMENTO E COLOCAÇÃO</t>
  </si>
  <si>
    <t>TACHA REFLETIVA EM PLÁSTICO INJETADO - MONODIRECIONAL TIPO I - FORNECIMENTO E COLOCAÇÃO</t>
  </si>
  <si>
    <t>TACHA REFLETIVA EM PLÁSTICO INJETADO - MONODIRECIONAL TIPO II - COM UM PINO - FORNECIMENTO E COLOCAÇÃO</t>
  </si>
  <si>
    <t>TACHA REFLETIVA EM PLÁSTICO INJETADO - MONODIRECIONAL TIPO II - FORNECIMENTO E COLOCAÇÃO</t>
  </si>
  <si>
    <t>TACHA REFLETIVA EM PLÁSTICO INJETADO - MONODIRECIONAL TIPO III - COM UM PINO - FORNECIMENTO E COLOCAÇÃO</t>
  </si>
  <si>
    <t>TACHA REFLETIVA EM PLÁSTICO INJETADO - MONODIRECIONAL TIPO III - FORNECIMENTO E COLOCAÇÃO</t>
  </si>
  <si>
    <t>TACHA REFLETIVA EM PLÁSTICO INJETADO - MONODIRECIONAL TIPO IV - COM UM PINO - FORNECIMENTO E COLOCAÇÃO</t>
  </si>
  <si>
    <t>TACHA REFLETIVA EM PLÁSTICO INJETADO - MONODIRECIONAL TIPO IV - FORNECIMENTO E COLOCAÇÃO</t>
  </si>
  <si>
    <t>TACHA REFLETIVA EM RESINA SINTÉTICA - BIDIRECIONAL TIPO I - COM UM PINO - FORNECIMENTO E COLOCAÇÃO</t>
  </si>
  <si>
    <t>TACHA REFLETIVA EM RESINA SINTÉTICA - BIDIRECIONAL TIPO I - FORNECIMENTO E COLOCAÇÃO</t>
  </si>
  <si>
    <t>TACHA REFLETIVA EM RESINA SINTÉTICA - BIDIRECIONAL TIPO II - COM UM PINO - FORNECIMENTO E COLOCAÇÃO</t>
  </si>
  <si>
    <t>TACHA REFLETIVA EM RESINA SINTÉTICA - BIDIRECIONAL TIPO II - FORNECIMENTO E COLOCAÇÃO</t>
  </si>
  <si>
    <t>TACHA REFLETIVA EM RESINA SINTÉTICA - BIDIRECIONAL TIPO III - COM UM PINO - FORNECIMENTO E COLOCAÇÃO</t>
  </si>
  <si>
    <t>TACHA REFLETIVA EM RESINA SINTÉTICA - BIDIRECIONAL TIPO III - FORNECIMENTO E COLOCAÇÃO</t>
  </si>
  <si>
    <t>TACHA REFLETIVA EM RESINA SINTÉTICA - BIDIRECIONAL TIPO IV - COM UM PINO - FORNECIMENTO E COLOCAÇÃO</t>
  </si>
  <si>
    <t>TACHA REFLETIVA EM RESINA SINTÉTICA - BIDIRECIONAL TIPO IV - FORNECIMENTO E COLOCAÇÃO</t>
  </si>
  <si>
    <t>TACHA REFLETIVA EM RESINA SINTÉTICA - MONODIRECIONAL TIPO I - COM UM PINO - FORNECIMENTO E COLOCAÇÃO</t>
  </si>
  <si>
    <t>TACHA REFLETIVA EM RESINA SINTÉTICA - MONODIRECIONAL TIPO I - FORNECIMENTO E COLOCAÇÃO</t>
  </si>
  <si>
    <t>TACHA REFLETIVA EM RESINA SINTÉTICA - MONODIRECIONAL TIPO II - COM UM PINO - FORNECIMENTO E COLOCAÇÃO</t>
  </si>
  <si>
    <t>TACHA REFLETIVA EM RESINA SINTÉTICA - MONODIRECIONAL TIPO II - FORNECIMENTO E COLOCAÇÃO</t>
  </si>
  <si>
    <t>TACHA REFLETIVA EM RESINA SINTÉTICA - MONODIRECIONAL TIPO III - COM UM PINO - FORNECIMENTO E COLOCAÇÃO</t>
  </si>
  <si>
    <t>TACHA REFLETIVA EM RESINA SINTÉTICA - MONODIRECIONAL TIPO III - FORNECIMENTO E COLOCAÇÃO</t>
  </si>
  <si>
    <t>TACHA REFLETIVA EM RESINA SINTÉTICA - MONODIRECIONAL TIPO IV - COM UM PINO - FORNECIMENTO E COLOCAÇÃO</t>
  </si>
  <si>
    <t>TACHA REFLETIVA EM RESINA SINTÉTICA - MONODIRECIONAL TIPO IV - FORNECIMENTO E COLOCAÇÃO</t>
  </si>
  <si>
    <t>TACHA REFLETIVA METÁLICA - BIDIRECIONAL TIPO II - COM DOIS PINOS - FORNECIMENTO E COLOCAÇÃO</t>
  </si>
  <si>
    <t>TACHA REFLETIVA METÁLICA - BIDIRECIONAL TIPO II - COM UM PINO - FORNECIMENTO E COLOCAÇÃO</t>
  </si>
  <si>
    <t>TACHA REFLETIVA METÁLICA - BIDIRECIONAL TIPO III - COM DOIS PINOS - FORNECIMENTO E COLOCAÇÃO</t>
  </si>
  <si>
    <t>TACHA REFLETIVA METÁLICA - BIDIRECIONAL TIPO III - COM UM PINO - FORNECIMENTO E COLOCAÇÃO</t>
  </si>
  <si>
    <t>TACHA REFLETIVA METÁLICA - BIDIRECIONAL TIPO IV - COM DOIS PINOS - FORNECIMENTO E COLOCAÇÃO</t>
  </si>
  <si>
    <t>TACHA REFLETIVA METÁLICA - BIDIRECIONAL TIPO IV - COM UM PINO - FORNECIMENTO E COLOCAÇÃO</t>
  </si>
  <si>
    <t>TACHA REFLETIVA METÁLICA - MONODIRECIONAL TIPO II - COM DOIS PINOS - FORNECIMENTO E COLOCAÇÃO</t>
  </si>
  <si>
    <t>TACHA REFLETIVA METÁLICA - MONODIRECIONAL TIPO II - COM UM PINO - FORNECIMENTO E COLOCAÇÃO</t>
  </si>
  <si>
    <t>TACHA REFLETIVA METÁLICA - MONODIRECIONAL TIPO III - COM DOIS PINOS - FORNECIMENTO E COLOCAÇÃO</t>
  </si>
  <si>
    <t>TACHA REFLETIVA METÁLICA - MONODIRECIONAL TIPO III - COM UM PINO - FORNECIMENTO E COLOCAÇÃO</t>
  </si>
  <si>
    <t>TACHA REFLETIVA METÁLICA - MONODIRECIONAL TIPO IV - COM DOIS PINOS - FORNECIMENTO E COLOCAÇÃO</t>
  </si>
  <si>
    <t>TACHA REFLETIVA METÁLICA - MONODIRECIONAL TIPO IV - COM UM PINO - FORNECIMENTO E COLOCAÇÃO</t>
  </si>
  <si>
    <t>TACHÃO REFLETIVO EM PLÁSTICO INJETADO - BIDIRECIONAL - FORNECIMENTO E COLOCAÇÃO</t>
  </si>
  <si>
    <t>TACHÃO REFLETIVO EM PLÁSTICO INJETADO - MONODIRECIONAL - FORNECIMENTO E COLOCAÇÃO</t>
  </si>
  <si>
    <t>TACHÃO REFLETIVO EM RESINA SINTÉTICA - BIDIRECIONAL - FORNECIMENTO E COLOCAÇÃO</t>
  </si>
  <si>
    <t>TACHÃO REFLETIVO EM RESINA SINTÉTICA - MONODIRECIONAL - FORNECIMENTO E COLOCAÇÃO</t>
  </si>
  <si>
    <t>TERMOPLÁSTICO PRÉ-FORMADO PARA SINALIZAÇÃO HORIZONTAL - ESPESSURA DE 2 MM - FORNECIMENTO E IMPLANTAÇÃO</t>
  </si>
  <si>
    <t>COMBOIO BALIZADOR EM DESLOCAMENTO</t>
  </si>
  <si>
    <t>CONFECÇÃO DE CORPO DE BOIA FLUTUANTE CILÍNDRICO D = 1,10M</t>
  </si>
  <si>
    <t>CONFECÇÃO DE CORPO DE BOIA FLUTUANTE CILÍNDRICO D = 1,10M - COM LASTRO</t>
  </si>
  <si>
    <t>CONFECÇÃO DE CORPO DE BOIA FLUTUANTE CILÍNDRICO D = 1,42M - BOIA DE AMARRAÇÃO</t>
  </si>
  <si>
    <t>CONFECÇÃO DE CORPO DE BOIA FLUTUANTE CILÍNDRICO D = 1,43M - COM LASTRO</t>
  </si>
  <si>
    <t>CONFECÇÃO DE MANGRULHO H = 0,90M</t>
  </si>
  <si>
    <t>CONFECÇÃO DE MANGRULHO H = 1,50M</t>
  </si>
  <si>
    <t>CONFECÇÃO DE MARCA DE TOPE DE BOMBORDO</t>
  </si>
  <si>
    <t>CONFECÇÃO DE MARCA DE TOPE DE BORESTE</t>
  </si>
  <si>
    <t>CONFECÇÃO DE MARCA DE TOPE ESPECIAL</t>
  </si>
  <si>
    <t>FORNECIMENTO E IMPLANTAÇÃO DE SUPORTE DUPLO EM MADEIRA COM TRAVESSA PARA PLACA DE SINALIZAÇÃO NÁUTICA EM MARGEM - ALTURA TOTAL DE 4,0 M</t>
  </si>
  <si>
    <t>FORNECIMENTO E IMPLANTAÇÃO DE SUPORTE DUPLO EM MADEIRA COM TRAVESSA PARA PLACA DE SINALIZAÇÃO NÁUTICA EM MARGEM - ALTURA TOTAL DE 4,0 M - COM EMBARCAÇÃO</t>
  </si>
  <si>
    <t>FORNECIMENTO E IMPLANTAÇÃO DE SUPORTE DUPLO EM MADEIRA COM TRAVESSA PARA PLACA DE SINALIZAÇÃO NÁUTICA EM MARGEM - ALTURA TOTAL DE 5,0 M</t>
  </si>
  <si>
    <t>FORNECIMENTO E IMPLANTAÇÃO DE SUPORTE DUPLO EM MADEIRA COM TRAVESSA PARA PLACA DE SINALIZAÇÃO NÁUTICA EM MARGEM - ALTURA TOTAL DE 5,0 M - COM EMBARCAÇÃO</t>
  </si>
  <si>
    <t>FORNECIMENTO E IMPLANTAÇÃO DE SUPORTE DUPLO EM MADEIRA COM TRAVESSA PARA PLACA DE SINALIZAÇÃO NÁUTICA EM MARGEM - ALTURA TOTAL DE 5,5 M</t>
  </si>
  <si>
    <t>FORNECIMENTO E IMPLANTAÇÃO DE SUPORTE DUPLO EM MADEIRA COM TRAVESSA PARA PLACA DE SINALIZAÇÃO NÁUTICA EM MARGEM - ALTURA TOTAL DE 5,5 M - COM EMBARCAÇÃO</t>
  </si>
  <si>
    <t>FORNECIMENTO E IMPLANTAÇÃO DE SUPORTE DUPLO METÁLICO GALVANIZADO PARA PLACA DE SINALIZAÇÃO NÁUTICA EM MARGEM - ALTURA TOTAL DE 4 M - COM EMBARCAÇÃO</t>
  </si>
  <si>
    <t>FORNECIMENTO E IMPLANTAÇÃO DE SUPORTE DUPLO METÁLICO GALVANIZADO PARA PLACA DE SINALIZAÇÃO NÁUTICA EM MARGEM - ALTURA TOTAL DE 4,0 M</t>
  </si>
  <si>
    <t>FORNECIMENTO E IMPLANTAÇÃO DE SUPORTE DUPLO METÁLICO GALVANIZADO PARA PLACA DE SINALIZAÇÃO NÁUTICA EM MARGEM - ALTURA TOTAL DE 5 M - COM EMBARCAÇÃO</t>
  </si>
  <si>
    <t>FORNECIMENTO E IMPLANTAÇÃO DE SUPORTE DUPLO METÁLICO GALVANIZADO PARA PLACA DE SINALIZAÇÃO NÁUTICA EM MARGEM - ALTURA TOTAL DE 5,0 M</t>
  </si>
  <si>
    <t>FORNECIMENTO E IMPLANTAÇÃO DE SUPORTE DUPLO METÁLICO GALVANIZADO PARA PLACA DE SINALIZAÇÃO NÁUTICA EM MARGEM - ALTURA TOTAL DE 5,5 M</t>
  </si>
  <si>
    <t>FORNECIMENTO E IMPLANTAÇÃO DE SUPORTE DUPLO METÁLICO GALVANIZADO PARA PLACA DE SINALIZAÇÃO NÁUTICA EM MARGEM - ALTURA TOTAL DE 5,5 M - COM EMBARCAÇÃO</t>
  </si>
  <si>
    <t>FORNECIMENTO E IMPLANTAÇÃO DE SUPORTE DUPLO POLIMÉRICO ECOLÓGICO MACIÇO QUADRADO DE 10 CM PARA PLACA DE SINALIZAÇÃO NÁUTICA EM MARGEM - ALTURA TOTAL DE 5,5 M</t>
  </si>
  <si>
    <t>FORNECIMENTO E IMPLANTAÇÃO DE SUPORTE DUPLO POLIMÉRICO ECOLÓGICO MACIÇO QUADRADO DE 10 CM PARA PLACA DE SINALIZAÇÃO NÁUTICA EM MARGEM - ALTURA TOTAL DE 5,5 M - COM EMBARCAÇÃO</t>
  </si>
  <si>
    <t>FORNECIMENTO E IMPLANTAÇÃO DE SUPORTE DUPLO POLIMÉRICO ECOLÓGICO MACIÇO QUADRADO DE 8 CM PARA PLACA DE SINALIZAÇÃO NÁUTICA EM MARGEM - ALTURA TOTAL DE 4,0 M</t>
  </si>
  <si>
    <t>FORNECIMENTO E IMPLANTAÇÃO DE SUPORTE DUPLO POLIMÉRICO ECOLÓGICO MACIÇO QUADRADO DE 8 CM PARA PLACA DE SINALIZAÇÃO NÁUTICA EM MARGEM - ALTURA TOTAL DE 4,0 M - COM EMBARCAÇÃO</t>
  </si>
  <si>
    <t>FORNECIMENTO E IMPLANTAÇÃO DE SUPORTE DUPLO POLIMÉRICO ECOLÓGICO MACIÇO QUADRADO DE 8 CM PARA PLACA DE SINALIZAÇÃO NÁUTICA EM MARGEM - ALTURA TOTAL DE 5,0 M</t>
  </si>
  <si>
    <t>FORNECIMENTO E IMPLANTAÇÃO DE SUPORTE DUPLO POLIMÉRICO ECOLÓGICO MACIÇO QUADRADO DE 8 CM PARA PLACA DE SINALIZAÇÃO NÁUTICA EM MARGEM - ALTURA TOTAL DE 5,0 M - COM EMBARCAÇÃO</t>
  </si>
  <si>
    <t>FORNECIMENTO E IMPLANTAÇÃO DE SUPORTE SIMPLES EM MADEIRA COM TRAVESSA PARA PLACA DE SINALIZAÇÃO NÁUTICA EM MARGEM - ALTURA TOTAL DE 4 M</t>
  </si>
  <si>
    <t>FORNECIMENTO E IMPLANTAÇÃO DE SUPORTE SIMPLES EM MADEIRA COM TRAVESSA PARA PLACA DE SINALIZAÇÃO NÁUTICA EM MARGEM - ALTURA TOTAL DE 4 M - COM EMBARCAÇÃO</t>
  </si>
  <si>
    <t>FORNECIMENTO E IMPLANTAÇÃO DE SUPORTE SIMPLES EM MADEIRA COM TRAVESSA PARA PLACA DE SINALIZAÇÃO NÁUTICA EM MARGEM - ALTURA TOTAL DE 5 M</t>
  </si>
  <si>
    <t>FORNECIMENTO E IMPLANTAÇÃO DE SUPORTE SIMPLES EM MADEIRA COM TRAVESSA PARA PLACA DE SINALIZAÇÃO NÁUTICA EM MARGEM - ALTURA TOTAL DE 5 M - COM EMBARCAÇÃO</t>
  </si>
  <si>
    <t>FORNECIMENTO E IMPLANTAÇÃO DE SUPORTE SIMPLES EM MADEIRA COM TRAVESSA PARA PLACA DE SINALIZAÇÃO NÁUTICA EM MARGEM - ALTURA TOTAL DE 5,5 M</t>
  </si>
  <si>
    <t>FORNECIMENTO E IMPLANTAÇÃO DE SUPORTE SIMPLES EM MADEIRA COM TRAVESSA PARA PLACA DE SINALIZAÇÃO NÁUTICA EM MARGEM - ALTURA TOTAL DE 5,5 M - COM EMBARCAÇÃO</t>
  </si>
  <si>
    <t>FORNECIMENTO E IMPLANTAÇÃO DE SUPORTE SIMPLES METÁLICO GALVANIZADO PARA PLACA DE SINALIZAÇÃO NÁUTICA EM MARGEM - ALTURA TOTAL DE 4 M - COM EMBARCAÇÃO</t>
  </si>
  <si>
    <t>FORNECIMENTO E IMPLANTAÇÃO DE SUPORTE SIMPLES METÁLICO GALVANIZADO PARA PLACA DE SINALIZAÇÃO NÁUTICA EM MARGEM - ALTURA TOTAL DE 4,0 M</t>
  </si>
  <si>
    <t>FORNECIMENTO E IMPLANTAÇÃO DE SUPORTE SIMPLES METÁLICO GALVANIZADO PARA PLACA DE SINALIZAÇÃO NÁUTICA EM MARGEM - ALTURA TOTAL DE 5 M - COM EMBARCAÇÃO</t>
  </si>
  <si>
    <t>FORNECIMENTO E IMPLANTAÇÃO DE SUPORTE SIMPLES METÁLICO GALVANIZADO PARA PLACA DE SINALIZAÇÃO NÁUTICA EM MARGEM - ALTURA TOTAL DE 5,0 M</t>
  </si>
  <si>
    <t>FORNECIMENTO E IMPLANTAÇÃO DE SUPORTE SIMPLES METÁLICO GALVANIZADO PARA PLACA DE SINALIZAÇÃO NÁUTICA EM MARGEM - ALTURA TOTAL DE 5,5 M</t>
  </si>
  <si>
    <t>FORNECIMENTO E IMPLANTAÇÃO DE SUPORTE SIMPLES METÁLICO GALVANIZADO PARA PLACA DE SINALIZAÇÃO NÁUTICA EM MARGEM - ALTURA TOTAL DE 5,5 M - COM EMBARCAÇÃO</t>
  </si>
  <si>
    <t>FORNECIMENTO E IMPLANTAÇÃO DE SUPORTE SIMPLES POLIMÉRICO ECOLÓGICO MACIÇO QUADRADO DE 10 CM PARA PLACA DE SINALIZAÇÃO NÁUTICA EM MARGEM - ALTURA TOTAL DE 5,5 M</t>
  </si>
  <si>
    <t>FORNECIMENTO E IMPLANTAÇÃO DE SUPORTE SIMPLES POLIMÉRICO ECOLÓGICO MACIÇO QUADRADO DE 10 CM PARA PLACA DE SINALIZAÇÃO NÁUTICA EM MARGEM - ALTURA TOTAL DE 5,5 M - COM EMBARCAÇÃO</t>
  </si>
  <si>
    <t>FORNECIMENTO E IMPLANTAÇÃO DE SUPORTE SIMPLES POLIMÉRICO ECOLÓGICO MACIÇO QUADRADO DE 8 CM PARA PLACA DE SINALIZAÇÃO NÁUTICA EM MARGEM - ALTURA TOTAL DE 4 M</t>
  </si>
  <si>
    <t>FORNECIMENTO E IMPLANTAÇÃO DE SUPORTE SIMPLES POLIMÉRICO ECOLÓGICO MACIÇO QUADRADO DE 8 CM PARA PLACA DE SINALIZAÇÃO NÁUTICA EM MARGEM - ALTURA TOTAL DE 4 M - COM EMBARCAÇÃO</t>
  </si>
  <si>
    <t>FORNECIMENTO E IMPLANTAÇÃO DE SUPORTE SIMPLES POLIMÉRICO ECOLÓGICO MACIÇO QUADRADO DE 8 CM PARA PLACA DE SINALIZAÇÃO NÁUTICA EM MARGEM - ALTURA TOTAL DE 5 M</t>
  </si>
  <si>
    <t>FORNECIMENTO E IMPLANTAÇÃO DE SUPORTE SIMPLES POLIMÉRICO ECOLÓGICO MACIÇO QUADRADO DE 8 CM PARA PLACA DE SINALIZAÇÃO NÁUTICA EM MARGEM - ALTURA TOTAL DE 5 M - COM EMBARCAÇÃO</t>
  </si>
  <si>
    <t>FORNECIMENTO E INSTALAÇÃO DE CONJUNTO DE ACESSÓRIOS PARA SISTEMA DE FUNDEIO DE BOIA DE AMARRAÇÃO NÁUTICA COM 4 MANILHAS</t>
  </si>
  <si>
    <t>FORNECIMENTO E INSTALAÇÃO DE CONJUNTO DE ACESSÓRIOS PARA SISTEMA DE FUNDEIO DE BOIA DE SINALIZAÇÃO NÁUTICA COM 7 MANILHAS</t>
  </si>
  <si>
    <t>FORNECIMENTO E INSTALAÇÃO DE CORRENTE 1" PARA SISTEMA DE FUNDEIO DE BOIA DE SINALIZAÇÃO NÁUTICA</t>
  </si>
  <si>
    <t>FORNECIMENTO E INSTALAÇÃO DE CORRENTE 1/2" PARA SISTEMA DE FUNDEIO DE BOIA DE SINALIZAÇÃO NÁUTICA</t>
  </si>
  <si>
    <t>FORNECIMENTO E INSTALAÇÃO DE CORRENTE 3/4" PARA SISTEMA DE FUNDEIO DE BOIA DE SINALIZAÇÃO NÁUTICA</t>
  </si>
  <si>
    <t>FORNECIMENTO E INSTALAÇÃO DE LANTERNA DE SINALIZAÇÃO NÁUTICA COM ALCANCE LUMINOSO DE 2 MN EM OBRA DE ARTE ESPECIAL - COM EMBARCAÇÃO</t>
  </si>
  <si>
    <t>FORNECIMENTO E INSTALAÇÃO DE LANTERNA DE SINALIZAÇÃO NÁUTICA COM ALCANCE LUMINOSO DE 3 MN EM OBRA DE ARTE ESPECIAL - COM EMBARCAÇÃO</t>
  </si>
  <si>
    <t>FORNECIMENTO E INSTALAÇÃO DE LANTERNA DE SINALIZAÇÃO NÁUTICA COM ALCANCE LUMINOSO DE 4 MN EM OBRA DE ARTE ESPECIAL - COM EMBARCAÇÃO</t>
  </si>
  <si>
    <t>FORNECIMENTO E INSTALAÇÃO DE LANTERNA DE SINALIZAÇÃO NÁUTICA COM ALCANCE LUMINOSO DE 5 MN EM OBRA DE ARTE ESPECIAL - COM EMBARCAÇÃO</t>
  </si>
  <si>
    <t>FORNECIMENTO E INSTALAÇÃO DE LANTERNA DE SINALIZAÇÃO NÁUTICA COM ALCANCE LUMINOSO DE 8 MN EM OBRA DE ARTE ESPECIAL - COM EMBARCAÇÃO</t>
  </si>
  <si>
    <t>FORNECIMENTO E INSTALAÇÃO DE SUPORTE E LANTERNA DE SINALIZAÇÃO NÁUTICA COM ALCANCE LUMINOSO DE 2 MN EM BOIA</t>
  </si>
  <si>
    <t>FORNECIMENTO E INSTALAÇÃO DE SUPORTE E LANTERNA DE SINALIZAÇÃO NÁUTICA COM ALCANCE LUMINOSO DE 3 MN EM BOIA</t>
  </si>
  <si>
    <t>FORNECIMENTO E INSTALAÇÃO DE SUPORTE E LANTERNA DE SINALIZAÇÃO NÁUTICA COM ALCANCE LUMINOSO DE 4 MN EM BOIA</t>
  </si>
  <si>
    <t>FORNECIMENTO E INSTALAÇÃO DE SUPORTE E LANTERNA DE SINALIZAÇÃO NÁUTICA COM ALCANCE LUMINOSO DE 5 MN EM BOIA</t>
  </si>
  <si>
    <t>FORNECIMENTO E INSTALAÇÃO DE SUPORTE E LANTERNA DE SINALIZAÇÃO NÁUTICA COM ALCANCE LUMINOSO DE 8 MN EM BOIA</t>
  </si>
  <si>
    <t>FORNECIMENTO E SUBSTITUIÇÃO DE LANTERNA DE SINALIZAÇÃO NÁUTICA COM ALCANCE LUMINOSO DE 2 MN EM BOIA</t>
  </si>
  <si>
    <t>FORNECIMENTO E SUBSTITUIÇÃO DE LANTERNA DE SINALIZAÇÃO NÁUTICA COM ALCANCE LUMINOSO DE 2 MN EM OBRA DE ARTE ESPECIAL - COM EMBARCAÇÃO</t>
  </si>
  <si>
    <t>FORNECIMENTO E SUBSTITUIÇÃO DE LANTERNA DE SINALIZAÇÃO NÁUTICA COM ALCANCE LUMINOSO DE 3 MN EM BOIA</t>
  </si>
  <si>
    <t>FORNECIMENTO E SUBSTITUIÇÃO DE LANTERNA DE SINALIZAÇÃO NÁUTICA COM ALCANCE LUMINOSO DE 3 MN EM OBRA DE ARTE ESPECIAL - COM EMBARCAÇÃO</t>
  </si>
  <si>
    <t>FORNECIMENTO E SUBSTITUIÇÃO DE LANTERNA DE SINALIZAÇÃO NÁUTICA COM ALCANCE LUMINOSO DE 4 MN EM BOIA</t>
  </si>
  <si>
    <t>FORNECIMENTO E SUBSTITUIÇÃO DE LANTERNA DE SINALIZAÇÃO NÁUTICA COM ALCANCE LUMINOSO DE 4 MN EM OBRA DE ARTE ESPECIAL - COM EMBARCAÇÃO</t>
  </si>
  <si>
    <t>FORNECIMENTO E SUBSTITUIÇÃO DE LANTERNA DE SINALIZAÇÃO NÁUTICA COM ALCANCE LUMINOSO DE 5 MN EM BOIA</t>
  </si>
  <si>
    <t>FORNECIMENTO E SUBSTITUIÇÃO DE LANTERNA DE SINALIZAÇÃO NÁUTICA COM ALCANCE LUMINOSO DE 5 MN EM OBRA DE ARTE ESPECIAL - COM EMBARCAÇÃO</t>
  </si>
  <si>
    <t>FORNECIMENTO E SUBSTITUIÇÃO DE LANTERNA DE SINALIZAÇÃO NÁUTICA COM ALCANCE LUMINOSO DE 8 MN EM BOIA</t>
  </si>
  <si>
    <t>FORNECIMENTO E SUBSTITUIÇÃO DE LANTERNA DE SINALIZAÇÃO NÁUTICA COM ALCANCE LUMINOSO DE 8 MN EM OBRA DE ARTE ESPECIAL - COM EMBARCAÇÃO</t>
  </si>
  <si>
    <t>IMPLANTAÇÃO DE PLACA DE SINALIZAÇÃO NÁUTICA EM MARGEM - EQUIPAMENTOS E MÃO DE OBRA</t>
  </si>
  <si>
    <t>IMPLANTAÇÃO DE PLACA DE SINALIZAÇÃO NÁUTICA EM MARGEM - EQUIPAMENTOS E MÃO DE OBRA - COM EMBARCAÇÃO</t>
  </si>
  <si>
    <t>IMPLANTAÇÃO DE PLACA DE SINALIZAÇÃO NÁUTICA EM OBRA DE ARTE ESPECIAL - EQUIPAMENTOS E MÃO DE OBRA</t>
  </si>
  <si>
    <t>IMPLANTAÇÃO DE PLACA DE SINALIZAÇÃO NÁUTICA EM OBRA DE ARTE ESPECIAL - EQUIPAMENTOS E MÃO DE OBRA - COM EMBARCAÇÃO</t>
  </si>
  <si>
    <t>LANÇAMENTO DE BOIA DE SINALIZAÇÃO NÁUTICA COM SISTEMA DE FUNDEIO - EQUIPAMENTOS E MÃO DE OBRA</t>
  </si>
  <si>
    <t>PINTURA COM EPÓXI ÓXIDO DE FERRO EM CHAPA METÁLICA COM PISTOLA A AR COMPRIMIDO, UMA DEMÃO, ESPESSURA ATÉ 35 µM</t>
  </si>
  <si>
    <t>PINTURA COM ESMALTE POLIURETANO DE DOIS COMPONENTES EM CHAPA METÁLICA COM PISTOLA A AR COMPRIMIDO, UMA DEMÃO, ESPESSURA ATÉ 35 µM</t>
  </si>
  <si>
    <t>PINTURA COM FUNDO FOSFATIZANTE, UMA DEMÃO, EM CHAPA DE ALUMÍNIO COM PISTOLA A AR COMPRIMIDO</t>
  </si>
  <si>
    <t>POITA DE CONCRETO COM 1.000 KG PARA BOIA DE SINALIZAÇÃO NÁUTICA</t>
  </si>
  <si>
    <t>POITA DE CONCRETO COM 1.500 KG PARA BOIA DE SINALIZAÇÃO NÁUTICA</t>
  </si>
  <si>
    <t>POITA DE CONCRETO COM 500 KG PARA BOIA DE SINALIZAÇÃO NÁUTICA</t>
  </si>
  <si>
    <t>REFORMA DE CORPO DE BOIA FLUTUANTE CILÍNDRICO D = 1,10M</t>
  </si>
  <si>
    <t>REFORMA DE CORPO DE BOIA FLUTUANTE CILÍNDRICO D = 1,10M - COM LASTRO</t>
  </si>
  <si>
    <t>REFORMA DE CORPO DE BOIA FLUTUANTE CILÍNDRICO D = 1,42M - BOIA DE AMARRAÇÃO</t>
  </si>
  <si>
    <t>REFORMA DE CORPO DE BOIA FLUTUANTE CILÍNDRICO D = 1,43M - COM LASTRO</t>
  </si>
  <si>
    <t>REFORMA DE MANGRULHO H = 0,90M</t>
  </si>
  <si>
    <t>REFORMA DE MANGRULHO H = 1,50M</t>
  </si>
  <si>
    <t>REFORMA DE MARCA DE TOPE DE BOMBORDO</t>
  </si>
  <si>
    <t>REFORMA DE MARCA DE TOPE DE BORESTE</t>
  </si>
  <si>
    <t>REFORMA DE MARCA DE TOPE ESPECIAL</t>
  </si>
  <si>
    <t>SUBSTITUIÇÃO DE BOIA DE SINALIZAÇÃO NÁUTICA COM SISTEMA DE FUNDEIO - EQUIPAMENTOS E MÃO DE OBRA</t>
  </si>
  <si>
    <t>SUBSTITUIÇÃO DE BOIA DE SINALIZAÇÃO NÁUTICA SEM SISTEMA DE FUNDEIO - EQUIPAMENTOS E MÃO DE OBRA</t>
  </si>
  <si>
    <t>SUBSTITUIÇÃO DE PLACA DE SINALIZAÇÃO NÁUTICA EM MARGEM - EQUIPAMENTOS E MÃO DE OBRA</t>
  </si>
  <si>
    <t>SUBSTITUIÇÃO DE PLACA DE SINALIZAÇÃO NÁUTICA EM MARGEM - EQUIPAMENTOS E MÃO DE OBRA - COM EMBARCAÇÃO</t>
  </si>
  <si>
    <t>SUBSTITUIÇÃO DE PLACA DE SINALIZAÇÃO NÁUTICA EM OBRA DE ARTE ESPECIAL - EQUIPAMENTOS E MÃO DE OBRA</t>
  </si>
  <si>
    <t>SUBSTITUIÇÃO DE PLACA DE SINALIZAÇÃO NÁUTICA EM OBRA DE ARTE ESPECIAL - EQUIPAMENTOS E MÃO DE OBRA - COM EMBARCAÇÃO</t>
  </si>
  <si>
    <t>ATERRO COMPACTADO EM SOLO REFORÇADO COM FITA METÁLICA GALVANIZADA - TAXA 1,65 KG/M³ - MATERIAL DE JAZIDA</t>
  </si>
  <si>
    <t>ATERRO COMPACTADO EM SOLO REFORÇADO COM FITA METÁLICA GALVANIZADA - TAXA 12,40 KG/M³ - MATERIAL DE JAZIDA</t>
  </si>
  <si>
    <t>ATERRO COMPACTADO EM SOLO REFORÇADO COM FITA METÁLICA GALVANIZADA - TAXA 13,23 KG/M³ - MATERIAL DE JAZIDA</t>
  </si>
  <si>
    <t>ATERRO COMPACTADO EM SOLO REFORÇADO COM FITA METÁLICA GALVANIZADA - TAXA 14,88 KG/M³ - MATERIAL DE JAZIDA</t>
  </si>
  <si>
    <t>ATERRO COMPACTADO EM SOLO REFORÇADO COM FITA METÁLICA GALVANIZADA - TAXA 19,84 KG/M³ - MATERIAL DE JAZIDA</t>
  </si>
  <si>
    <t>ATERRO COMPACTADO EM SOLO REFORÇADO COM FITA METÁLICA GALVANIZADA - TAXA 3,31 KG/M³ - MATERIAL DE JAZIDA</t>
  </si>
  <si>
    <t>ATERRO COMPACTADO EM SOLO REFORÇADO COM FITA METÁLICA GALVANIZADA - TAXA 4,13 KG/M³ - MATERIAL DE JAZIDA</t>
  </si>
  <si>
    <t>ATERRO COMPACTADO EM SOLO REFORÇADO COM FITA METÁLICA GALVANIZADA - TAXA 4,96 KG/M³ - MATERIAL DE JAZIDA</t>
  </si>
  <si>
    <t>ATERRO COMPACTADO EM SOLO REFORÇADO COM FITA METÁLICA GALVANIZADA - TAXA 6,61 KG/M³ - MATERIAL DE JAZIDA</t>
  </si>
  <si>
    <t>ATERRO COMPACTADO EM SOLO REFORÇADO COM FITA METÁLICA GALVANIZADA - TAXA 8,27 KG/M³ - MATERIAL DE JAZIDA</t>
  </si>
  <si>
    <t>ATERRO COMPACTADO EM SOLO REFORÇADO COM FITA METÁLICA GALVANIZADA - TAXA 9,92 KG/M³ - MATERIAL DE JAZIDA</t>
  </si>
  <si>
    <t>ESCORAMENTO DA PRIMEIRA LINHA DE ESCAMAS DE CONCRETO ARMADO EM SOLO REFORÇADO COM FITA METÁLICA – UTILIZAÇÃO DE 3 VEZES - CONFECÇÃO, INSTALAÇÃO E RETIRADA</t>
  </si>
  <si>
    <t>FABRICAÇÃO DE ESCAMA DE CONCRETO ARMADO PARA SOLO REFORÇADO COM FITA METÁLICA - 2 A 5 LIGAÇÕES - AREIA E BRITA COMERCIAIS</t>
  </si>
  <si>
    <t>FABRICAÇÃO DE ESCAMA DE CONCRETO ARMADO PARA SOLO REFORÇADO COM FITA METÁLICA - 2 A 5 LIGAÇÕES - AREIA EXTRAÍDA E BRITA PRODUZIDA</t>
  </si>
  <si>
    <t>FABRICAÇÃO DE ESCAMA DE CONCRETO ARMADO PARA SOLO REFORÇADO COM FITA METÁLICA - 6 A 8 LIGAÇÕES - AREIA E BRITA COMERCIAIS</t>
  </si>
  <si>
    <t>FABRICAÇÃO DE ESCAMA DE CONCRETO ARMADO PARA SOLO REFORÇADO COM FITA METÁLICA - 6 A 8 LIGAÇÕES - AREIA EXTRAÍDA E BRITA PRODUZIDA</t>
  </si>
  <si>
    <t>MOLDES METÁLICOS PARA ESCAMA DE CONCRETO ARMADO PARA SOLO REFORÇADO COM FITA METÁLICA - FORMATO CRUCIFORME DE 1,50 X 1,50 M - UTILIZAÇÃO DE 100 VEZES</t>
  </si>
  <si>
    <t>MONTAGEM DAS ESCAMAS DE CONCRETO ARMADO EM SOLO REFORÇADO COM FITA METÁLICA</t>
  </si>
  <si>
    <t>MURO DE ESCAMA DE CONCRETO ARMADO EM SOLO REFORÇADO COM FITA METÁLICA COM ALTURA ATÉ 4 M - TIPO 1 - AREIA E BRITA COMERCIAIS</t>
  </si>
  <si>
    <t>MURO DE ESCAMA DE CONCRETO ARMADO EM SOLO REFORÇADO COM FITA METÁLICA COM ALTURA ATÉ 4 M - TIPO 1 - AREIA EXTRAÍDA E BRITA PRODUZIDA</t>
  </si>
  <si>
    <t>MURO DE ESCAMA DE CONCRETO ARMADO EM SOLO REFORÇADO COM FITA METÁLICA COM ALTURA ATÉ 4 M - TIPO 2 - AREIA E BRITA COMERCIAIS</t>
  </si>
  <si>
    <t>MURO DE ESCAMA DE CONCRETO ARMADO EM SOLO REFORÇADO COM FITA METÁLICA COM ALTURA ATÉ 4 M - TIPO 2 - AREIA EXTRAÍDA E BRITA PRODUZIDA</t>
  </si>
  <si>
    <t>MURO DE ESCAMA DE CONCRETO ARMADO EM SOLO REFORÇADO COM FITA METÁLICA COM ALTURA DE 10,0 A 12 M - TIPO 1 - AREIA E BRITA COMERCIAIS</t>
  </si>
  <si>
    <t>MURO DE ESCAMA DE CONCRETO ARMADO EM SOLO REFORÇADO COM FITA METÁLICA COM ALTURA DE 10,0 A 12 M - TIPO 1 - AREIA EXTRAÍDA E BRITA PRODUZIDA</t>
  </si>
  <si>
    <t>MURO DE ESCAMA DE CONCRETO ARMADO EM SOLO REFORÇADO COM FITA METÁLICA COM ALTURA DE 10,0 A 12 M - TIPO 2 - AREIA E BRITA COMERCIAIS</t>
  </si>
  <si>
    <t>MURO DE ESCAMA DE CONCRETO ARMADO EM SOLO REFORÇADO COM FITA METÁLICA COM ALTURA DE 10,0 A 12 M - TIPO 2 - AREIA EXTRAÍDA E BRITA PRODUZIDA</t>
  </si>
  <si>
    <t>MURO DE ESCAMA DE CONCRETO ARMADO EM SOLO REFORÇADO COM FITA METÁLICA COM ALTURA DE 4,0 A 6 M - TIPO 1 - AREIA E BRITA COMERCIAIS</t>
  </si>
  <si>
    <t>MURO DE ESCAMA DE CONCRETO ARMADO EM SOLO REFORÇADO COM FITA METÁLICA COM ALTURA DE 4,0 A 6 M - TIPO 1 - AREIA EXTRAÍDA E BRITA PRODUZIDA</t>
  </si>
  <si>
    <t>MURO DE ESCAMA DE CONCRETO ARMADO EM SOLO REFORÇADO COM FITA METÁLICA COM ALTURA DE 4,0 A 6 M - TIPO 2 - AREIA E BRITA COMERCIAIS</t>
  </si>
  <si>
    <t>MURO DE ESCAMA DE CONCRETO ARMADO EM SOLO REFORÇADO COM FITA METÁLICA COM ALTURA DE 4,0 A 6 M - TIPO 2 - AREIA EXTRAÍDA E BRITA PRODUZIDA</t>
  </si>
  <si>
    <t>MURO DE ESCAMA DE CONCRETO ARMADO EM SOLO REFORÇADO COM FITA METÁLICA COM ALTURA DE 6,0 A 8 M - TIPO 1 - AREIA E BRITA COMERCIAIS</t>
  </si>
  <si>
    <t>MURO DE ESCAMA DE CONCRETO ARMADO EM SOLO REFORÇADO COM FITA METÁLICA COM ALTURA DE 6,0 A 8 M - TIPO 1 - AREIA EXTRAÍDA E BRITA PRODUZIDA</t>
  </si>
  <si>
    <t>MURO DE ESCAMA DE CONCRETO ARMADO EM SOLO REFORÇADO COM FITA METÁLICA COM ALTURA DE 6,0 A 8 M - TIPO 2 - AREIA E BRITA COMERCIAIS</t>
  </si>
  <si>
    <t>MURO DE ESCAMA DE CONCRETO ARMADO EM SOLO REFORÇADO COM FITA METÁLICA COM ALTURA DE 6,0 A 8 M - TIPO 2 - AREIA EXTRAÍDA E BRITA PRODUZIDA</t>
  </si>
  <si>
    <t>MURO DE ESCAMA DE CONCRETO ARMADO EM SOLO REFORÇADO COM FITA METÁLICA COM ALTURA DE 8,0 A 10 M - TIPO 1 - AREIA E BRITA COMERCIAIS</t>
  </si>
  <si>
    <t>MURO DE ESCAMA DE CONCRETO ARMADO EM SOLO REFORÇADO COM FITA METÁLICA COM ALTURA DE 8,0 A 10 M - TIPO 1 - AREIA EXTRAÍDA E BRITA PRODUZIDA</t>
  </si>
  <si>
    <t>MURO DE ESCAMA DE CONCRETO ARMADO EM SOLO REFORÇADO COM FITA METÁLICA COM ALTURA DE 8,0 A 10 M - TIPO 2 - AREIA E BRITA COMERCIAIS</t>
  </si>
  <si>
    <t>MURO DE ESCAMA DE CONCRETO ARMADO EM SOLO REFORÇADO COM FITA METÁLICA COM ALTURA DE 8,0 A 10 M - TIPO 2 - AREIA EXTRAÍDA E BRITA PRODUZIDA</t>
  </si>
  <si>
    <t>TRAVADOR DE MADEIRA PARA ESCAMA DE CONCRETO ARMADO - UTILIZAÇÃO DE 10 VEZES</t>
  </si>
  <si>
    <t>TRAVAMENTO E NIVELAMENTO DE ESCAMA DE CONCRETO ARMADO EM SOLO REFORÇADO COM FITA METÁLICA</t>
  </si>
  <si>
    <t>CAMADA DRENANTE COM CONFORMAÇÃO DE TRATOR DE ESTEIRA - AREIA COMERCIAL</t>
  </si>
  <si>
    <t>CAMADA DRENANTE COM CONFORMAÇÃO DE TRATOR DE ESTEIRA - AREIA EXTRAÍDA</t>
  </si>
  <si>
    <t>COMPACTAÇÃO DE ATERROS A 100% DO PROCTOR INTERMEDIÁRIO</t>
  </si>
  <si>
    <t>COMPACTAÇÃO DE ATERROS A 100% DO PROCTOR NORMAL</t>
  </si>
  <si>
    <t>COMPACTAÇÃO DE CAMADA FINAL DE ATERRO DE ROCHA</t>
  </si>
  <si>
    <t>CONSTRUÇÃO DE CORPO DE ATERRO COM MATERIAL DE 3ª CATEGORIA ORIUNDO DE CORTE</t>
  </si>
  <si>
    <t>DESMATAMENTO, DESTOCAMENTO, LIMPEZA DE ÁREA E ESTOCAGEM DO MATERIAL DE LIMPEZA COM ÁRVORES DE DIÂMETRO ATÉ 0,15 M</t>
  </si>
  <si>
    <t>DESMONTE DE BLOCOS DE ROCHA COM MARTELETE PNEUMÁTICO</t>
  </si>
  <si>
    <t>DESMONTE DE MATACÕES OU BLOCO DE ROCHA POR MEIO DE EXPLOSIVOS</t>
  </si>
  <si>
    <t>DESMONTE DE MATERIAL DE 3ª CATEGORIA A FRIO COM ARGAMASSA EXPANSIVA A CÉU ABERTO</t>
  </si>
  <si>
    <t>DESTOCAMENTO DE ÁRVORES COM DIÂMETRO DE 0,15 A 0,30 M</t>
  </si>
  <si>
    <t>DESTOCAMENTO DE ÁRVORES COM DIÂMETRO MAIOR QUE 0,30 M</t>
  </si>
  <si>
    <t>ESCAVAÇÃO DE VALA EM MATERIAL DE 3ª CATEGORIA - RESISTÊNCIA À COMPRESSÃO ACIMA DE 110 MPA - COM ESCAVADEIRA E ROMPEDOR HIDRÁULICO 1.700 KG</t>
  </si>
  <si>
    <t>ESCAVAÇÃO DE VALA EM MATERIAL DE 3ª CATEGORIA - RESISTÊNCIA À COMPRESSÃO ATÉ 50 MPA - COM ESCAVADEIRA E ROMPEDOR HIDRÁULICO 1.700 KG</t>
  </si>
  <si>
    <t>ESCAVAÇÃO DE VALA EM MATERIAL DE 3ª CATEGORIA - RESISTÊNCIA À COMPRESSÃO DE 50 A 70 MPA - COM ESCAVADEIRA E ROMPEDOR HIDRÁULICO 1.700 KG</t>
  </si>
  <si>
    <t>ESCAVAÇÃO DE VALA EM MATERIAL DE 3ª CATEGORIA - RESISTÊNCIA À COMPRESSÃO DE 70 A 90 MPA - COM ESCAVADEIRA E ROMPEDOR HIDRÁULICO 1.700 KG</t>
  </si>
  <si>
    <t>ESCAVAÇÃO DE VALA EM MATERIAL DE 3ª CATEGORIA - RESISTÊNCIA À COMPRESSÃO DE 90 A 110 MPA - COM ESCAVADEIRA E ROMPEDOR HIDRÁULICO 1.700 KG</t>
  </si>
  <si>
    <t>ESCAVAÇÃO E TRANSPORTE DE MATERIAL DE 3ª CATEGORIA - DMT DE 0 A 50 M</t>
  </si>
  <si>
    <t>ESCAVAÇÃO EM MATERIAL DE 3ª CATEGORIA</t>
  </si>
  <si>
    <t>ESCAVAÇÃO EM MATERIAL DE 3ª CATEGORIA - RESISTÊNCIA À COMPRESSÃO ACIMA DE 110 MPA - COM ESCAVADEIRA E ROMPEDOR HIDRÁULICO 1.700 KG</t>
  </si>
  <si>
    <t>ESCAVAÇÃO EM MATERIAL DE 3ª CATEGORIA - RESISTÊNCIA À COMPRESSÃO ATÉ 50 MPA - COM ESCAVADEIRA E ROMPEDOR HIDRÁULICO 1.700 KG</t>
  </si>
  <si>
    <t>ESCAVAÇÃO EM MATERIAL DE 3ª CATEGORIA - RESISTÊNCIA À COMPRESSÃO DE 50 A 70 MPA - COM ESCAVADEIRA E ROMPEDOR HIDRÁULICO 1.700 KG</t>
  </si>
  <si>
    <t>ESCAVAÇÃO EM MATERIAL DE 3ª CATEGORIA - RESISTÊNCIA À COMPRESSÃO DE 70 A 90 MPA - COM ESCAVADEIRA E ROMPEDOR HIDRÁULICO 1.700 KG</t>
  </si>
  <si>
    <t>ESCAVAÇÃO EM MATERIAL DE 3ª CATEGORIA - RESISTÊNCIA À COMPRESSÃO DE 90 A 110 MPA - COM ESCAVADEIRA E ROMPEDOR HIDRÁULICO 1.700 KG</t>
  </si>
  <si>
    <t>ESCAVAÇÃO MECÂNICA COM RETROESCAVADEIRA EM MATERIAL DE 1ª CATEGORIA</t>
  </si>
  <si>
    <t>ESCAVAÇÃO, CARGA E TRANSPORTE DE MATERIAL DE 1ª CATEGORIA - DMT DE 1.000 A 1.200 M - CAMINHO DE SERVIÇO EM LEITO NATURAL - COM CARREGADEIRA E CAMINHÃO BASCULANTE DE 14 M³</t>
  </si>
  <si>
    <t>ESCAVAÇÃO, CARGA E TRANSPORTE DE MATERIAL DE 1ª CATEGORIA - DMT DE 1.000 A 1.200 M - CAMINHO DE SERVIÇO EM LEITO NATURAL - COM ESCAVADEIRA E CAMINHÃO BASCULANTE DE 14 M³</t>
  </si>
  <si>
    <t>ESCAVAÇÃO, CARGA E TRANSPORTE DE MATERIAL DE 1ª CATEGORIA - DMT DE 1.000 A 1.200 M - CAMINHO DE SERVIÇO EM REVESTIMENTO PRIMÁRIO - COM CARREGADEIRA E CAMINHÃO BASCULANTE DE 14 M³</t>
  </si>
  <si>
    <t>ESCAVAÇÃO, CARGA E TRANSPORTE DE MATERIAL DE 1ª CATEGORIA - DMT DE 1.000 A 1.200 M - CAMINHO DE SERVIÇO EM REVESTIMENTO PRIMÁRIO - COM ESCAVADEIRA E CAMINHÃO BASCULANTE DE 14 M³</t>
  </si>
  <si>
    <t>ESCAVAÇÃO, CARGA E TRANSPORTE DE MATERIAL DE 1ª CATEGORIA - DMT DE 1.000 A 1.200 M - CAMINHO DE SERVIÇO PAVIMENTADO - COM CARREGADEIRA E CAMINHÃO BASCULANTE DE 14 M³</t>
  </si>
  <si>
    <t>ESCAVAÇÃO, CARGA E TRANSPORTE DE MATERIAL DE 1ª CATEGORIA - DMT DE 1.000 A 1.200 M - CAMINHO DE SERVIÇO PAVIMENTADO - COM ESCAVADEIRA E CAMINHÃO BASCULANTE DE 14 M³</t>
  </si>
  <si>
    <t>ESCAVAÇÃO, CARGA E TRANSPORTE DE MATERIAL DE 1ª CATEGORIA - DMT DE 1.200 A 1.400 M - CAMINHO DE SERVIÇO EM LEITO NATURAL - COM CARREGADEIRA E CAMINHÃO BASCULANTE DE 14 M³</t>
  </si>
  <si>
    <t>ESCAVAÇÃO, CARGA E TRANSPORTE DE MATERIAL DE 1ª CATEGORIA - DMT DE 1.200 A 1.400 M - CAMINHO DE SERVIÇO EM LEITO NATURAL - COM ESCAVADEIRA E CAMINHÃO BASCULANTE DE 14 M³</t>
  </si>
  <si>
    <t>ESCAVAÇÃO, CARGA E TRANSPORTE DE MATERIAL DE 1ª CATEGORIA - DMT DE 1.200 A 1.400 M - CAMINHO DE SERVIÇO EM REVESTIMENTO PRIMÁRIO - COM CARREGADEIRA E CAMINHÃO BASCULANTE DE 14 M³</t>
  </si>
  <si>
    <t>ESCAVAÇÃO, CARGA E TRANSPORTE DE MATERIAL DE 1ª CATEGORIA - DMT DE 1.200 A 1.400 M - CAMINHO DE SERVIÇO EM REVESTIMENTO PRIMÁRIO - COM ESCAVADEIRA E CAMINHÃO BASCULANTE DE 14 M³</t>
  </si>
  <si>
    <t>ESCAVAÇÃO, CARGA E TRANSPORTE DE MATERIAL DE 1ª CATEGORIA - DMT DE 1.200 A 1.400 M - CAMINHO DE SERVIÇO PAVIMENTADO - COM CARREGADEIRA E CAMINHÃO BASCULANTE DE 14 M³</t>
  </si>
  <si>
    <t>ESCAVAÇÃO, CARGA E TRANSPORTE DE MATERIAL DE 1ª CATEGORIA - DMT DE 1.200 A 1.400 M - CAMINHO DE SERVIÇO PAVIMENTADO - COM ESCAVADEIRA E CAMINHÃO BASCULANTE DE 14 M³</t>
  </si>
  <si>
    <t>ESCAVAÇÃO, CARGA E TRANSPORTE DE MATERIAL DE 1ª CATEGORIA - DMT DE 1.400 A 1.600 M - CAMINHO DE SERVIÇO EM LEITO NATURAL - COM CARREGADEIRA E CAMINHÃO BASCULANTE DE 14 M³</t>
  </si>
  <si>
    <t>ESCAVAÇÃO, CARGA E TRANSPORTE DE MATERIAL DE 1ª CATEGORIA - DMT DE 1.400 A 1.600 M - CAMINHO DE SERVIÇO EM LEITO NATURAL - COM ESCAVADEIRA E CAMINHÃO BASCULANTE DE 14 M³</t>
  </si>
  <si>
    <t>ESCAVAÇÃO, CARGA E TRANSPORTE DE MATERIAL DE 1ª CATEGORIA - DMT DE 1.400 A 1.600 M - CAMINHO DE SERVIÇO EM REVESTIMENTO PRIMÁRIO - COM CARREGADEIRA E CAMINHÃO BASCULANTE DE 14 M³</t>
  </si>
  <si>
    <t>ESCAVAÇÃO, CARGA E TRANSPORTE DE MATERIAL DE 1ª CATEGORIA - DMT DE 1.400 A 1.600 M - CAMINHO DE SERVIÇO EM REVESTIMENTO PRIMÁRIO - COM ESCAVADEIRA E CAMINHÃO BASCULANTE DE 14 M³</t>
  </si>
  <si>
    <t>ESCAVAÇÃO, CARGA E TRANSPORTE DE MATERIAL DE 1ª CATEGORIA - DMT DE 1.400 A 1.600 M - CAMINHO DE SERVIÇO PAVIMENTADO - COM CARREGADEIRA E CAMINHÃO BASCULANTE DE 14 M³</t>
  </si>
  <si>
    <t>ESCAVAÇÃO, CARGA E TRANSPORTE DE MATERIAL DE 1ª CATEGORIA - DMT DE 1.400 A 1.600 M - CAMINHO DE SERVIÇO PAVIMENTADO - COM ESCAVADEIRA E CAMINHÃO BASCULANTE DE 14 M³</t>
  </si>
  <si>
    <t>ESCAVAÇÃO, CARGA E TRANSPORTE DE MATERIAL DE 1ª CATEGORIA - DMT DE 1.600 A 1.800 M - CAMINHO DE SERVIÇO EM LEITO NATURAL - COM CARREGADEIRA E CAMINHÃO BASCULANTE DE 14 M³</t>
  </si>
  <si>
    <t>ESCAVAÇÃO, CARGA E TRANSPORTE DE MATERIAL DE 1ª CATEGORIA - DMT DE 1.600 A 1.800 M - CAMINHO DE SERVIÇO EM LEITO NATURAL - COM ESCAVADEIRA E CAMINHÃO BASCULANTE DE 14 M³</t>
  </si>
  <si>
    <t>ESCAVAÇÃO, CARGA E TRANSPORTE DE MATERIAL DE 1ª CATEGORIA - DMT DE 1.600 A 1.800 M - CAMINHO DE SERVIÇO EM REVESTIMENTO PRIMÁRIO - COM CARREGADEIRA E CAMINHÃO BASCULANTE DE 14 M³</t>
  </si>
  <si>
    <t>ESCAVAÇÃO, CARGA E TRANSPORTE DE MATERIAL DE 1ª CATEGORIA - DMT DE 1.600 A 1.800 M - CAMINHO DE SERVIÇO EM REVESTIMENTO PRIMÁRIO - COM ESCAVADEIRA E CAMINHÃO BASCULANTE DE 14 M³</t>
  </si>
  <si>
    <t>ESCAVAÇÃO, CARGA E TRANSPORTE DE MATERIAL DE 1ª CATEGORIA - DMT DE 1.600 A 1.800 M - CAMINHO DE SERVIÇO PAVIMENTADO - COM CARREGADEIRA E CAMINHÃO BASCULANTE DE 14 M³</t>
  </si>
  <si>
    <t>ESCAVAÇÃO, CARGA E TRANSPORTE DE MATERIAL DE 1ª CATEGORIA - DMT DE 1.600 A 1.800 M - CAMINHO DE SERVIÇO PAVIMENTADO - COM ESCAVADEIRA E CAMINHÃO BASCULANTE DE 14 M³</t>
  </si>
  <si>
    <t>ESCAVAÇÃO, CARGA E TRANSPORTE DE MATERIAL DE 1ª CATEGORIA - DMT DE 1.800 A 2.000 M - CAMINHO DE SERVIÇO EM LEITO NATURAL - COM CARREGADEIRA E CAMINHÃO BASCULANTE DE 14 M³</t>
  </si>
  <si>
    <t>ESCAVAÇÃO, CARGA E TRANSPORTE DE MATERIAL DE 1ª CATEGORIA - DMT DE 1.800 A 2.000 M - CAMINHO DE SERVIÇO EM LEITO NATURAL - COM ESCAVADEIRA E CAMINHÃO BASCULANTE DE 14 M³</t>
  </si>
  <si>
    <t>ESCAVAÇÃO, CARGA E TRANSPORTE DE MATERIAL DE 1ª CATEGORIA - DMT DE 1.800 A 2.000 M - CAMINHO DE SERVIÇO EM REVESTIMENTO PRIMÁRIO - COM CARREGADEIRA E CAMINHÃO BASCULANTE DE 14 M³</t>
  </si>
  <si>
    <t>ESCAVAÇÃO, CARGA E TRANSPORTE DE MATERIAL DE 1ª CATEGORIA - DMT DE 1.800 A 2.000 M - CAMINHO DE SERVIÇO EM REVESTIMENTO PRIMÁRIO - COM ESCAVADEIRA E CAMINHÃO BASCULANTE DE 14 M³</t>
  </si>
  <si>
    <t>ESCAVAÇÃO, CARGA E TRANSPORTE DE MATERIAL DE 1ª CATEGORIA - DMT DE 1.800 A 2.000 M - CAMINHO DE SERVIÇO PAVIMENTADO - COM CARREGADEIRA E CAMINHÃO BASCULANTE DE 14 M³</t>
  </si>
  <si>
    <t>ESCAVAÇÃO, CARGA E TRANSPORTE DE MATERIAL DE 1ª CATEGORIA - DMT DE 1.800 A 2.000 M - CAMINHO DE SERVIÇO PAVIMENTADO - COM ESCAVADEIRA E CAMINHÃO BASCULANTE DE 14 M³</t>
  </si>
  <si>
    <t>ESCAVAÇÃO, CARGA E TRANSPORTE DE MATERIAL DE 1ª CATEGORIA - DMT DE 2.000 A 2.500 M - CAMINHO DE SERVIÇO EM LEITO NATURAL - COM CARREGADEIRA E CAMINHÃO BASCULANTE DE 14 M³</t>
  </si>
  <si>
    <t>ESCAVAÇÃO, CARGA E TRANSPORTE DE MATERIAL DE 1ª CATEGORIA - DMT DE 2.000 A 2.500 M - CAMINHO DE SERVIÇO EM LEITO NATURAL - COM ESCAVADEIRA E CAMINHÃO BASCULANTE DE 14 M³</t>
  </si>
  <si>
    <t>ESCAVAÇÃO, CARGA E TRANSPORTE DE MATERIAL DE 1ª CATEGORIA - DMT DE 2.000 A 2.500 M - CAMINHO DE SERVIÇO EM REVESTIMENTO PRIMÁRIO - COM CARREGADEIRA E CAMINHÃO BASCULANTE DE 14 M³</t>
  </si>
  <si>
    <t>ESCAVAÇÃO, CARGA E TRANSPORTE DE MATERIAL DE 1ª CATEGORIA - DMT DE 2.000 A 2.500 M - CAMINHO DE SERVIÇO EM REVESTIMENTO PRIMÁRIO - COM ESCAVADEIRA E CAMINHÃO BASCULANTE DE 14 M³</t>
  </si>
  <si>
    <t>ESCAVAÇÃO, CARGA E TRANSPORTE DE MATERIAL DE 1ª CATEGORIA - DMT DE 2.000 A 2.500 M - CAMINHO DE SERVIÇO PAVIMENTADO - COM CARREGADEIRA E CAMINHÃO BASCULANTE DE 14 M³</t>
  </si>
  <si>
    <t>ESCAVAÇÃO, CARGA E TRANSPORTE DE MATERIAL DE 1ª CATEGORIA - DMT DE 2.000 A 2.500 M - CAMINHO DE SERVIÇO PAVIMENTADO - COM ESCAVADEIRA E CAMINHÃO BASCULANTE DE 14 M³</t>
  </si>
  <si>
    <t>ESCAVAÇÃO, CARGA E TRANSPORTE DE MATERIAL DE 1ª CATEGORIA - DMT DE 2.500 A 3.000 M - CAMINHO DE SERVIÇO EM LEITO NATURAL - COM CARREGADEIRA E CAMINHÃO BASCULANTE DE 14 M³</t>
  </si>
  <si>
    <t>ESCAVAÇÃO, CARGA E TRANSPORTE DE MATERIAL DE 1ª CATEGORIA - DMT DE 2.500 A 3.000 M - CAMINHO DE SERVIÇO EM LEITO NATURAL - COM ESCAVADEIRA E CAMINHÃO BASCULANTE DE 14 M³</t>
  </si>
  <si>
    <t>ESCAVAÇÃO, CARGA E TRANSPORTE DE MATERIAL DE 1ª CATEGORIA - DMT DE 2.500 A 3.000 M - CAMINHO DE SERVIÇO EM REVESTIMENTO PRIMÁRIO - COM CARREGADEIRA E CAMINHÃO BASCULANTE DE 14 M³</t>
  </si>
  <si>
    <t>ESCAVAÇÃO, CARGA E TRANSPORTE DE MATERIAL DE 1ª CATEGORIA - DMT DE 2.500 A 3.000 M - CAMINHO DE SERVIÇO EM REVESTIMENTO PRIMÁRIO - COM ESCAVADEIRA E CAMINHÃO BASCULANTE DE 14 M³</t>
  </si>
  <si>
    <t>ESCAVAÇÃO, CARGA E TRANSPORTE DE MATERIAL DE 1ª CATEGORIA - DMT DE 2.500 A 3.000 M - CAMINHO DE SERVIÇO PAVIMENTADO - COM CARREGADEIRA E CAMINHÃO BASCULANTE DE 14 M³</t>
  </si>
  <si>
    <t>ESCAVAÇÃO, CARGA E TRANSPORTE DE MATERIAL DE 1ª CATEGORIA - DMT DE 2.500 A 3.000 M - CAMINHO DE SERVIÇO PAVIMENTADO - COM ESCAVADEIRA E CAMINHÃO BASCULANTE DE 14 M³</t>
  </si>
  <si>
    <t>ESCAVAÇÃO, CARGA E TRANSPORTE DE MATERIAL DE 1ª CATEGORIA - DMT DE 200 A 400 M - CAMINHO DE SERVIÇO EM LEITO NATURAL - COM CARREGADEIRA E CAMINHÃO BASCULANTE DE 14 M³</t>
  </si>
  <si>
    <t>ESCAVAÇÃO, CARGA E TRANSPORTE DE MATERIAL DE 1ª CATEGORIA - DMT DE 200 A 400 M - CAMINHO DE SERVIÇO EM LEITO NATURAL - COM ESCAVADEIRA E CAMINHÃO BASCULANTE DE 14 M³</t>
  </si>
  <si>
    <t>ESCAVAÇÃO, CARGA E TRANSPORTE DE MATERIAL DE 1ª CATEGORIA - DMT DE 200 A 400 M - CAMINHO DE SERVIÇO EM REVESTIMENTO PRIMÁRIO - COM CARREGADEIRA E CAMINHÃO BASCULANTE DE 14 M³</t>
  </si>
  <si>
    <t>ESCAVAÇÃO, CARGA E TRANSPORTE DE MATERIAL DE 1ª CATEGORIA - DMT DE 200 A 400 M - CAMINHO DE SERVIÇO EM REVESTIMENTO PRIMÁRIO - COM ESCAVADEIRA E CAMINHÃO BASCULANTE DE 14 M³</t>
  </si>
  <si>
    <t>ESCAVAÇÃO, CARGA E TRANSPORTE DE MATERIAL DE 1ª CATEGORIA - DMT DE 200 A 400 M - CAMINHO DE SERVIÇO PAVIMENTADO - COM CARREGADEIRA E CAMINHÃO BASCULANTE DE 14 M³</t>
  </si>
  <si>
    <t>ESCAVAÇÃO, CARGA E TRANSPORTE DE MATERIAL DE 1ª CATEGORIA - DMT DE 200 A 400 M - CAMINHO DE SERVIÇO PAVIMENTADO - COM ESCAVADEIRA E CAMINHÃO BASCULANTE DE 14 M³</t>
  </si>
  <si>
    <t>ESCAVAÇÃO, CARGA E TRANSPORTE DE MATERIAL DE 1ª CATEGORIA - DMT DE 400 A 600 M - CAMINHO DE SERVIÇO EM LEITO NATURAL - COM CARREGADEIRA E CAMINHÃO BASCULANTE DE 14 M³</t>
  </si>
  <si>
    <t>ESCAVAÇÃO, CARGA E TRANSPORTE DE MATERIAL DE 1ª CATEGORIA - DMT DE 400 A 600 M - CAMINHO DE SERVIÇO EM LEITO NATURAL - COM ESCAVADEIRA E CAMINHÃO BASCULANTE DE 14 M³</t>
  </si>
  <si>
    <t>ESCAVAÇÃO, CARGA E TRANSPORTE DE MATERIAL DE 1ª CATEGORIA - DMT DE 400 A 600 M - CAMINHO DE SERVIÇO EM REVESTIMENTO PRIMÁRIO - COM CARREGADEIRA E CAMINHÃO BASCULANTE DE 14 M³</t>
  </si>
  <si>
    <t>ESCAVAÇÃO, CARGA E TRANSPORTE DE MATERIAL DE 1ª CATEGORIA - DMT DE 400 A 600 M - CAMINHO DE SERVIÇO EM REVESTIMENTO PRIMÁRIO - COM ESCAVADEIRA E CAMINHÃO BASCULANTE DE 14 M³</t>
  </si>
  <si>
    <t>ESCAVAÇÃO, CARGA E TRANSPORTE DE MATERIAL DE 1ª CATEGORIA - DMT DE 400 A 600 M - CAMINHO DE SERVIÇO PAVIMENTADO - COM CARREGADEIRA E CAMINHÃO BASCULANTE DE 14 M³</t>
  </si>
  <si>
    <t>ESCAVAÇÃO, CARGA E TRANSPORTE DE MATERIAL DE 1ª CATEGORIA - DMT DE 400 A 600 M - CAMINHO DE SERVIÇO PAVIMENTADO - COM ESCAVADEIRA E CAMINHÃO BASCULANTE DE 14 M³</t>
  </si>
  <si>
    <t>ESCAVAÇÃO, CARGA E TRANSPORTE DE MATERIAL DE 1ª CATEGORIA - DMT DE 50 A 200 M - CAMINHO DE SERVIÇO EM LEITO NATURAL - COM CARREGADEIRA E CAMINHÃO BASCULANTE DE 14 M³</t>
  </si>
  <si>
    <t>ESCAVAÇÃO, CARGA E TRANSPORTE DE MATERIAL DE 1ª CATEGORIA - DMT DE 50 A 200 M - CAMINHO DE SERVIÇO EM LEITO NATURAL - COM ESCAVADEIRA E CAMINHÃO BASCULANTE DE 14 M³</t>
  </si>
  <si>
    <t>ESCAVAÇÃO, CARGA E TRANSPORTE DE MATERIAL DE 1ª CATEGORIA - DMT DE 50 A 200 M - CAMINHO DE SERVIÇO EM REVESTIMENTO PRIMÁRIO - COM CARREGADEIRA E CAMINHÃO BASCULANTE DE 14 M³</t>
  </si>
  <si>
    <t>ESCAVAÇÃO, CARGA E TRANSPORTE DE MATERIAL DE 1ª CATEGORIA - DMT DE 50 A 200 M - CAMINHO DE SERVIÇO EM REVESTIMENTO PRIMÁRIO - COM ESCAVADEIRA E CAMINHÃO BASCULANTE DE 14 M³</t>
  </si>
  <si>
    <t>ESCAVAÇÃO, CARGA E TRANSPORTE DE MATERIAL DE 1ª CATEGORIA - DMT DE 50 A 200 M - CAMINHO DE SERVIÇO PAVIMENTADO - COM CARREGADEIRA E CAMINHÃO BASCULANTE DE 14 M³</t>
  </si>
  <si>
    <t>ESCAVAÇÃO, CARGA E TRANSPORTE DE MATERIAL DE 1ª CATEGORIA - DMT DE 50 A 200 M - CAMINHO DE SERVIÇO PAVIMENTADO - COM ESCAVADEIRA E CAMINHÃO BASCULANTE DE 14 M³</t>
  </si>
  <si>
    <t>ESCAVAÇÃO, CARGA E TRANSPORTE DE MATERIAL DE 1ª CATEGORIA - DMT DE 600 A 800 M - CAMINHO DE SERVIÇO EM LEITO NATURAL - COM CARREGADEIRA E CAMINHÃO BASCULANTE DE 14 M³</t>
  </si>
  <si>
    <t>ESCAVAÇÃO, CARGA E TRANSPORTE DE MATERIAL DE 1ª CATEGORIA - DMT DE 600 A 800 M - CAMINHO DE SERVIÇO EM LEITO NATURAL - COM ESCAVADEIRA E CAMINHÃO BASCULANTE DE 14 M³</t>
  </si>
  <si>
    <t>ESCAVAÇÃO, CARGA E TRANSPORTE DE MATERIAL DE 1ª CATEGORIA - DMT DE 600 A 800 M - CAMINHO DE SERVIÇO EM REVESTIMENTO PRIMÁRIO - COM CARREGADEIRA E CAMINHÃO BASCULANTE DE 14 M³</t>
  </si>
  <si>
    <t>ESCAVAÇÃO, CARGA E TRANSPORTE DE MATERIAL DE 1ª CATEGORIA - DMT DE 600 A 800 M - CAMINHO DE SERVIÇO EM REVESTIMENTO PRIMÁRIO - COM ESCAVADEIRA E CAMINHÃO BASCULANTE DE 14 M³</t>
  </si>
  <si>
    <t>ESCAVAÇÃO, CARGA E TRANSPORTE DE MATERIAL DE 1ª CATEGORIA - DMT DE 600 A 800 M - CAMINHO DE SERVIÇO PAVIMENTADO - COM CARREGADEIRA E CAMINHÃO BASCULANTE DE 14 M³</t>
  </si>
  <si>
    <t>ESCAVAÇÃO, CARGA E TRANSPORTE DE MATERIAL DE 1ª CATEGORIA - DMT DE 600 A 800 M - CAMINHO DE SERVIÇO PAVIMENTADO - COM ESCAVADEIRA E CAMINHÃO BASCULANTE DE 14 M³</t>
  </si>
  <si>
    <t>ESCAVAÇÃO, CARGA E TRANSPORTE DE MATERIAL DE 1ª CATEGORIA - DMT DE 800 A 1.000 M - CAMINHO DE SERVIÇO EM LEITO NATURAL - COM CARREGADEIRA E CAMINHÃO BASCULANTE DE 14 M³</t>
  </si>
  <si>
    <t>ESCAVAÇÃO, CARGA E TRANSPORTE DE MATERIAL DE 1ª CATEGORIA - DMT DE 800 A 1.000 M - CAMINHO DE SERVIÇO EM LEITO NATURAL - COM ESCAVADEIRA E CAMINHÃO BASCULANTE DE 14 M³</t>
  </si>
  <si>
    <t>ESCAVAÇÃO, CARGA E TRANSPORTE DE MATERIAL DE 1ª CATEGORIA - DMT DE 800 A 1.000 M - CAMINHO DE SERVIÇO EM REVESTIMENTO PRIMÁRIO - COM CARREGADEIRA E CAMINHÃO BASCULANTE DE 14 M³</t>
  </si>
  <si>
    <t>ESCAVAÇÃO, CARGA E TRANSPORTE DE MATERIAL DE 1ª CATEGORIA - DMT DE 800 A 1.000 M - CAMINHO DE SERVIÇO EM REVESTIMENTO PRIMÁRIO - COM ESCAVADEIRA E CAMINHÃO BASCULANTE DE 14 M³</t>
  </si>
  <si>
    <t>ESCAVAÇÃO, CARGA E TRANSPORTE DE MATERIAL DE 1ª CATEGORIA - DMT DE 800 A 1.000 M - CAMINHO DE SERVIÇO PAVIMENTADO - COM CARREGADEIRA E CAMINHÃO BASCULANTE DE 14 M³</t>
  </si>
  <si>
    <t>ESCAVAÇÃO, CARGA E TRANSPORTE DE MATERIAL DE 1ª CATEGORIA - DMT DE 800 A 1.000 M - CAMINHO DE SERVIÇO PAVIMENTADO - COM ESCAVADEIRA E CAMINHÃO BASCULANTE DE 14 M³</t>
  </si>
  <si>
    <t>ESCAVAÇÃO, CARGA E TRANSPORTE DE MATERIAL DE 1ª CATEGORIA NA DISTÂNCIA DE 3.000 M - CAMINHO DE SERVIÇO EM LEITO NATURAL - COM CARREGADEIRA E CAMINHÃO BASCULANTE DE 14 M³</t>
  </si>
  <si>
    <t>ESCAVAÇÃO, CARGA E TRANSPORTE DE MATERIAL DE 1ª CATEGORIA NA DISTÂNCIA DE 3.000 M - CAMINHO DE SERVIÇO EM LEITO NATURAL - COM ESCAVADEIRA E CAMINHÃO BASCULANTE DE 14 M³</t>
  </si>
  <si>
    <t>ESCAVAÇÃO, CARGA E TRANSPORTE DE MATERIAL DE 1ª CATEGORIA NA DISTÂNCIA DE 3.000 M - CAMINHO DE SERVIÇO EM REVESTIMENTO PRIMÁRIO - COM CARREGADEIRA E CAMINHÃO BASCULANTE DE 14 M³</t>
  </si>
  <si>
    <t>ESCAVAÇÃO, CARGA E TRANSPORTE DE MATERIAL DE 1ª CATEGORIA NA DISTÂNCIA DE 3.000 M - CAMINHO DE SERVIÇO EM REVESTIMENTO PRIMÁRIO - COM ESCAVADEIRA E CAMINHÃO BASCULANTE DE 14 M³</t>
  </si>
  <si>
    <t>ESCAVAÇÃO, CARGA E TRANSPORTE DE MATERIAL DE 1ª CATEGORIA NA DISTÂNCIA DE 3.000 M - CAMINHO DE SERVIÇO PAVIMENTADO - COM CARREGADEIRA E CAMINHÃO BASCULANTE DE 14 M³</t>
  </si>
  <si>
    <t>ESCAVAÇÃO, CARGA E TRANSPORTE DE MATERIAL DE 1ª CATEGORIA NA DISTÂNCIA DE 3.000 M - CAMINHO DE SERVIÇO PAVIMENTADO - COM ESCAVADEIRA E CAMINHÃO BASCULANTE DE 14 M³</t>
  </si>
  <si>
    <t>ESCAVAÇÃO, CARGA E TRANSPORTE DE MATERIAL DE 2ª CATEGORIA - DMT DE 1.000 A 1.200 M - CAMINHO DE SERVIÇO EM LEITO NATURAL - COM CARREGADEIRA E CAMINHÃO BASCULANTE DE 14 M³</t>
  </si>
  <si>
    <t>ESCAVAÇÃO, CARGA E TRANSPORTE DE MATERIAL DE 2ª CATEGORIA - DMT DE 1.000 A 1.200 M - CAMINHO DE SERVIÇO EM LEITO NATURAL - COM ESCAVADEIRA E CAMINHÃO BASCULANTE DE 14 M³</t>
  </si>
  <si>
    <t>ESCAVAÇÃO, CARGA E TRANSPORTE DE MATERIAL DE 2ª CATEGORIA - DMT DE 1.000 A 1.200 M - CAMINHO DE SERVIÇO EM REVESTIMENTO PRIMÁRIO - COM CARREGADEIRA E CAMINHÃO BASCULANTE DE 14 M³</t>
  </si>
  <si>
    <t>ESCAVAÇÃO, CARGA E TRANSPORTE DE MATERIAL DE 2ª CATEGORIA - DMT DE 1.000 A 1.200 M - CAMINHO DE SERVIÇO EM REVESTIMENTO PRIMÁRIO - COM ESCAVADEIRA E CAMINHÃO BASCULANTE DE 14 M³</t>
  </si>
  <si>
    <t>ESCAVAÇÃO, CARGA E TRANSPORTE DE MATERIAL DE 2ª CATEGORIA - DMT DE 1.000 A 1.200 M - CAMINHO DE SERVIÇO PAVIMENTADO - COM CARREGADEIRA E CAMINHÃO BASCULANTE DE 14 M³</t>
  </si>
  <si>
    <t>ESCAVAÇÃO, CARGA E TRANSPORTE DE MATERIAL DE 2ª CATEGORIA - DMT DE 1.000 A 1.200 M - CAMINHO DE SERVIÇO PAVIMENTADO - COM ESCAVADEIRA E CAMINHÃO BASCULANTE DE 14 M³</t>
  </si>
  <si>
    <t>ESCAVAÇÃO, CARGA E TRANSPORTE DE MATERIAL DE 2ª CATEGORIA - DMT DE 1.200 A 1.400 M - CAMINHO DE SERVIÇO EM LEITO NATURAL - COM CARREGADEIRA E CAMINHÃO BASCULANTE DE 14 M³</t>
  </si>
  <si>
    <t>ESCAVAÇÃO, CARGA E TRANSPORTE DE MATERIAL DE 2ª CATEGORIA - DMT DE 1.200 A 1.400 M - CAMINHO DE SERVIÇO EM LEITO NATURAL - COM ESCAVADEIRA E CAMINHÃO BASCULANTE DE 14 M³</t>
  </si>
  <si>
    <t>ESCAVAÇÃO, CARGA E TRANSPORTE DE MATERIAL DE 2ª CATEGORIA - DMT DE 1.200 A 1.400 M - CAMINHO DE SERVIÇO EM REVESTIMENTO PRIMÁRIO - COM CARREGADEIRA E CAMINHÃO BASCULANTE DE 14 M³</t>
  </si>
  <si>
    <t>ESCAVAÇÃO, CARGA E TRANSPORTE DE MATERIAL DE 2ª CATEGORIA - DMT DE 1.200 A 1.400 M - CAMINHO DE SERVIÇO EM REVESTIMENTO PRIMÁRIO - COM ESCAVADEIRA E CAMINHÃO BASCULANTE DE 14 M³</t>
  </si>
  <si>
    <t>ESCAVAÇÃO, CARGA E TRANSPORTE DE MATERIAL DE 2ª CATEGORIA - DMT DE 1.200 A 1.400 M - CAMINHO DE SERVIÇO PAVIMENTADO - COM CARREGADEIRA E CAMINHÃO BASCULANTE DE 14 M³</t>
  </si>
  <si>
    <t>ESCAVAÇÃO, CARGA E TRANSPORTE DE MATERIAL DE 2ª CATEGORIA - DMT DE 1.200 A 1.400 M - CAMINHO DE SERVIÇO PAVIMENTADO - COM ESCAVADEIRA E CAMINHÃO BASCULANTE DE 14 M³</t>
  </si>
  <si>
    <t>ESCAVAÇÃO, CARGA E TRANSPORTE DE MATERIAL DE 2ª CATEGORIA - DMT DE 1.400 A 1.600 M - CAMINHO DE SERVIÇO EM LEITO NATURAL - COM CARREGADEIRA E CAMINHÃO BASCULANTE DE 14 M³</t>
  </si>
  <si>
    <t>ESCAVAÇÃO, CARGA E TRANSPORTE DE MATERIAL DE 2ª CATEGORIA - DMT DE 1.400 A 1.600 M - CAMINHO DE SERVIÇO EM LEITO NATURAL - COM ESCAVADEIRA E CAMINHÃO BASCULANTE DE 14 M³</t>
  </si>
  <si>
    <t>ESCAVAÇÃO, CARGA E TRANSPORTE DE MATERIAL DE 2ª CATEGORIA - DMT DE 1.400 A 1.600 M - CAMINHO DE SERVIÇO EM REVESTIMENTO PRIMÁRIO - COM CARREGADEIRA E CAMINHÃO BASCULANTE DE 14 M³</t>
  </si>
  <si>
    <t>ESCAVAÇÃO, CARGA E TRANSPORTE DE MATERIAL DE 2ª CATEGORIA - DMT DE 1.400 A 1.600 M - CAMINHO DE SERVIÇO EM REVESTIMENTO PRIMÁRIO - COM ESCAVADEIRA E CAMINHÃO BASCULANTE DE 14 M³</t>
  </si>
  <si>
    <t>ESCAVAÇÃO, CARGA E TRANSPORTE DE MATERIAL DE 2ª CATEGORIA - DMT DE 1.400 A 1.600 M - CAMINHO DE SERVIÇO PAVIMENTADO - COM CARREGADEIRA E CAMINHÃO BASCULANTE DE 14 M³</t>
  </si>
  <si>
    <t>ESCAVAÇÃO, CARGA E TRANSPORTE DE MATERIAL DE 2ª CATEGORIA - DMT DE 1.400 A 1.600 M - CAMINHO DE SERVIÇO PAVIMENTADO - COM ESCAVADEIRA E CAMINHÃO BASCULANTE DE 14 M³</t>
  </si>
  <si>
    <t>ESCAVAÇÃO, CARGA E TRANSPORTE DE MATERIAL DE 2ª CATEGORIA - DMT DE 1.600 A 1.800 M - CAMINHO DE SERVIÇO EM LEITO NATURAL - COM CARREGADEIRA E CAMINHÃO BASCULANTE DE 14 M³</t>
  </si>
  <si>
    <t>ESCAVAÇÃO, CARGA E TRANSPORTE DE MATERIAL DE 2ª CATEGORIA - DMT DE 1.600 A 1.800 M - CAMINHO DE SERVIÇO EM LEITO NATURAL - COM ESCAVADEIRA E CAMINHÃO BASCULANTE DE 14 M³</t>
  </si>
  <si>
    <t>ESCAVAÇÃO, CARGA E TRANSPORTE DE MATERIAL DE 2ª CATEGORIA - DMT DE 1.600 A 1.800 M - CAMINHO DE SERVIÇO EM REVESTIMENTO PRIMÁRIO - COM CARREGADEIRA E CAMINHÃO BASCULANTE DE 14 M³</t>
  </si>
  <si>
    <t>ESCAVAÇÃO, CARGA E TRANSPORTE DE MATERIAL DE 2ª CATEGORIA - DMT DE 1.600 A 1.800 M - CAMINHO DE SERVIÇO EM REVESTIMENTO PRIMÁRIO - COM ESCAVADEIRA E CAMINHÃO BASCULANTE DE 14 M³</t>
  </si>
  <si>
    <t>ESCAVAÇÃO, CARGA E TRANSPORTE DE MATERIAL DE 2ª CATEGORIA - DMT DE 1.600 A 1.800 M - CAMINHO DE SERVIÇO PAVIMENTADO - COM CARREGADEIRA E CAMINHÃO BASCULANTE DE 14 M³</t>
  </si>
  <si>
    <t>ESCAVAÇÃO, CARGA E TRANSPORTE DE MATERIAL DE 2ª CATEGORIA - DMT DE 1.600 A 1.800 M - CAMINHO DE SERVIÇO PAVIMENTADO - COM ESCAVADEIRA E CAMINHÃO BASCULANTE DE 14 M³</t>
  </si>
  <si>
    <t>ESCAVAÇÃO, CARGA E TRANSPORTE DE MATERIAL DE 2ª CATEGORIA - DMT DE 1.800 A 2.000 M - CAMINHO DE SERVIÇO EM LEITO NATURAL - COM CARREGADEIRA E CAMINHÃO BASCULANTE DE 14 M³</t>
  </si>
  <si>
    <t>ESCAVAÇÃO, CARGA E TRANSPORTE DE MATERIAL DE 2ª CATEGORIA - DMT DE 1.800 A 2.000 M - CAMINHO DE SERVIÇO EM LEITO NATURAL - COM ESCAVADEIRA E CAMINHÃO BASCULANTE DE 14 M³</t>
  </si>
  <si>
    <t>ESCAVAÇÃO, CARGA E TRANSPORTE DE MATERIAL DE 2ª CATEGORIA - DMT DE 1.800 A 2.000 M - CAMINHO DE SERVIÇO EM REVESTIMENTO PRIMÁRIO - COM CARREGADEIRA E CAMINHÃO BASCULANTE DE 14 M³</t>
  </si>
  <si>
    <t>ESCAVAÇÃO, CARGA E TRANSPORTE DE MATERIAL DE 2ª CATEGORIA - DMT DE 1.800 A 2.000 M - CAMINHO DE SERVIÇO EM REVESTIMENTO PRIMÁRIO - COM ESCAVADEIRA E CAMINHÃO BASCULANTE DE 14 M³</t>
  </si>
  <si>
    <t>ESCAVAÇÃO, CARGA E TRANSPORTE DE MATERIAL DE 2ª CATEGORIA - DMT DE 1.800 A 2.000 M - CAMINHO DE SERVIÇO PAVIMENTADO - COM CARREGADEIRA E CAMINHÃO BASCULANTE DE 14 M³</t>
  </si>
  <si>
    <t>ESCAVAÇÃO, CARGA E TRANSPORTE DE MATERIAL DE 2ª CATEGORIA - DMT DE 1.800 A 2.000 M - CAMINHO DE SERVIÇO PAVIMENTADO - COM ESCAVADEIRA E CAMINHÃO BASCULANTE DE 14 M³</t>
  </si>
  <si>
    <t>ESCAVAÇÃO, CARGA E TRANSPORTE DE MATERIAL DE 2ª CATEGORIA - DMT DE 2.000 A 2.500 M - CAMINHO DE SERVIÇO EM LEITO NATURAL - COM CARREGADEIRA E CAMINHÃO BASCULANTE DE 14 M³</t>
  </si>
  <si>
    <t>ESCAVAÇÃO, CARGA E TRANSPORTE DE MATERIAL DE 2ª CATEGORIA - DMT DE 2.000 A 2.500 M - CAMINHO DE SERVIÇO EM LEITO NATURAL - COM ESCAVADEIRA E CAMINHÃO BASCULANTE DE 14 M³</t>
  </si>
  <si>
    <t>ESCAVAÇÃO, CARGA E TRANSPORTE DE MATERIAL DE 2ª CATEGORIA - DMT DE 2.000 A 2.500 M - CAMINHO DE SERVIÇO EM REVESTIMENTO PRIMÁRIO - COM CARREGADEIRA E CAMINHÃO BASCULANTE DE 14 M³</t>
  </si>
  <si>
    <t>ESCAVAÇÃO, CARGA E TRANSPORTE DE MATERIAL DE 2ª CATEGORIA - DMT DE 2.000 A 2.500 M - CAMINHO DE SERVIÇO EM REVESTIMENTO PRIMÁRIO - COM ESCAVADEIRA E CAMINHÃO BASCULANTE DE 14 M³</t>
  </si>
  <si>
    <t>ESCAVAÇÃO, CARGA E TRANSPORTE DE MATERIAL DE 2ª CATEGORIA - DMT DE 2.000 A 2.500 M - CAMINHO DE SERVIÇO PAVIMENTADO - COM CARREGADEIRA E CAMINHÃO BASCULANTE DE 14 M³</t>
  </si>
  <si>
    <t>ESCAVAÇÃO, CARGA E TRANSPORTE DE MATERIAL DE 2ª CATEGORIA - DMT DE 2.000 A 2.500 M - CAMINHO DE SERVIÇO PAVIMENTADO - COM ESCAVADEIRA E CAMINHÃO BASCULANTE DE 14 M³</t>
  </si>
  <si>
    <t>ESCAVAÇÃO, CARGA E TRANSPORTE DE MATERIAL DE 2ª CATEGORIA - DMT DE 2.500 A 3.000 M - CAMINHO DE SERVIÇO EM LEITO NATURAL - COM CARREGADEIRA E CAMINHÃO BASCULANTE DE 14 M³</t>
  </si>
  <si>
    <t>ESCAVAÇÃO, CARGA E TRANSPORTE DE MATERIAL DE 2ª CATEGORIA - DMT DE 2.500 A 3.000 M - CAMINHO DE SERVIÇO EM LEITO NATURAL - COM ESCAVADEIRA E CAMINHÃO BASCULANTE DE 14 M³</t>
  </si>
  <si>
    <t>ESCAVAÇÃO, CARGA E TRANSPORTE DE MATERIAL DE 2ª CATEGORIA - DMT DE 2.500 A 3.000 M - CAMINHO DE SERVIÇO EM REVESTIMENTO PRIMÁRIO - COM CARREGADEIRA E CAMINHÃO BASCULANTE DE 14 M³</t>
  </si>
  <si>
    <t>ESCAVAÇÃO, CARGA E TRANSPORTE DE MATERIAL DE 2ª CATEGORIA - DMT DE 2.500 A 3.000 M - CAMINHO DE SERVIÇO EM REVESTIMENTO PRIMÁRIO - COM ESCAVADEIRA E CAMINHÃO BASCULANTE DE 14 M³</t>
  </si>
  <si>
    <t>ESCAVAÇÃO, CARGA E TRANSPORTE DE MATERIAL DE 2ª CATEGORIA - DMT DE 2.500 A 3.000 M - CAMINHO DE SERVIÇO PAVIMENTADO - COM CARREGADEIRA E CAMINHÃO BASCULANTE DE 14 M³</t>
  </si>
  <si>
    <t>ESCAVAÇÃO, CARGA E TRANSPORTE DE MATERIAL DE 2ª CATEGORIA - DMT DE 2.500 A 3.000 M - CAMINHO DE SERVIÇO PAVIMENTADO - COM ESCAVADEIRA E CAMINHÃO BASCULANTE DE 14 M³</t>
  </si>
  <si>
    <t>ESCAVAÇÃO, CARGA E TRANSPORTE DE MATERIAL DE 2ª CATEGORIA - DMT DE 200 A 400 M - CAMINHO DE SERVIÇO EM LEITO NATURAL - COM CARREGADEIRA E CAMINHÃO BASCULANTE DE 14 M³</t>
  </si>
  <si>
    <t>ESCAVAÇÃO, CARGA E TRANSPORTE DE MATERIAL DE 2ª CATEGORIA - DMT DE 200 A 400 M - CAMINHO DE SERVIÇO EM LEITO NATURAL - COM ESCAVADEIRA E CAMINHÃO BASCULANTE DE 14 M³</t>
  </si>
  <si>
    <t>ESCAVAÇÃO, CARGA E TRANSPORTE DE MATERIAL DE 2ª CATEGORIA - DMT DE 200 A 400 M - CAMINHO DE SERVIÇO EM REVESTIMENTO PRIMÁRIO - COM CARREGADEIRA E CAMINHÃO BASCULANTE DE 14 M³</t>
  </si>
  <si>
    <t>ESCAVAÇÃO, CARGA E TRANSPORTE DE MATERIAL DE 2ª CATEGORIA - DMT DE 200 A 400 M - CAMINHO DE SERVIÇO EM REVESTIMENTO PRIMÁRIO - COM ESCAVADEIRA E CAMINHÃO BASCULANTE DE 14 M³</t>
  </si>
  <si>
    <t>ESCAVAÇÃO, CARGA E TRANSPORTE DE MATERIAL DE 2ª CATEGORIA - DMT DE 200 A 400 M - CAMINHO DE SERVIÇO PAVIMENTADO - COM CARREGADEIRA E CAMINHÃO BASCULANTE DE 14 M³</t>
  </si>
  <si>
    <t>ESCAVAÇÃO, CARGA E TRANSPORTE DE MATERIAL DE 2ª CATEGORIA - DMT DE 200 A 400 M - CAMINHO DE SERVIÇO PAVIMENTADO - COM ESCAVADEIRA E CAMINHÃO BASCULANTE DE 14 M³</t>
  </si>
  <si>
    <t>ESCAVAÇÃO, CARGA E TRANSPORTE DE MATERIAL DE 2ª CATEGORIA - DMT DE 400 A 600 M - CAMINHO DE SERVIÇO EM LEITO NATURAL - COM CARREGADEIRA E CAMINHÃO BASCULANTE DE 14 M³</t>
  </si>
  <si>
    <t>ESCAVAÇÃO, CARGA E TRANSPORTE DE MATERIAL DE 2ª CATEGORIA - DMT DE 400 A 600 M - CAMINHO DE SERVIÇO EM LEITO NATURAL - COM ESCAVADEIRA E CAMINHÃO BASCULANTE DE 14 M³</t>
  </si>
  <si>
    <t>ESCAVAÇÃO, CARGA E TRANSPORTE DE MATERIAL DE 2ª CATEGORIA - DMT DE 400 A 600 M - CAMINHO DE SERVIÇO EM REVESTIMENTO PRIMÁRIO - COM CARREGADEIRA E CAMINHÃO BASCULANTE DE 14 M³</t>
  </si>
  <si>
    <t>ESCAVAÇÃO, CARGA E TRANSPORTE DE MATERIAL DE 2ª CATEGORIA - DMT DE 400 A 600 M - CAMINHO DE SERVIÇO EM REVESTIMENTO PRIMÁRIO - COM ESCAVADEIRA E CAMINHÃO BASCULANTE DE 14 M³</t>
  </si>
  <si>
    <t>ESCAVAÇÃO, CARGA E TRANSPORTE DE MATERIAL DE 2ª CATEGORIA - DMT DE 400 A 600 M - CAMINHO DE SERVIÇO PAVIMENTADO - COM CARREGADEIRA E CAMINHÃO BASCULANTE DE 14 M³</t>
  </si>
  <si>
    <t>ESCAVAÇÃO, CARGA E TRANSPORTE DE MATERIAL DE 2ª CATEGORIA - DMT DE 400 A 600 M - CAMINHO DE SERVIÇO PAVIMENTADO - COM ESCAVADEIRA E CAMINHÃO BASCULANTE DE 14 M³</t>
  </si>
  <si>
    <t>ESCAVAÇÃO, CARGA E TRANSPORTE DE MATERIAL DE 2ª CATEGORIA - DMT DE 50 A 200 M - CAMINHO DE SERVIÇO EM LEITO NATURAL - COM CARREGADEIRA E CAMINHÃO BASCULANTE DE 14 M³</t>
  </si>
  <si>
    <t>ESCAVAÇÃO, CARGA E TRANSPORTE DE MATERIAL DE 2ª CATEGORIA - DMT DE 50 A 200 M - CAMINHO DE SERVIÇO EM LEITO NATURAL - COM ESCAVADEIRA E CAMINHÃO BASCULANTE DE 14 M³</t>
  </si>
  <si>
    <t>ESCAVAÇÃO, CARGA E TRANSPORTE DE MATERIAL DE 2ª CATEGORIA - DMT DE 50 A 200 M - CAMINHO DE SERVIÇO EM REVESTIMENTO PRIMÁRIO - COM CARREGADEIRA E CAMINHÃO BASCULANTE DE 14 M³</t>
  </si>
  <si>
    <t>ESCAVAÇÃO, CARGA E TRANSPORTE DE MATERIAL DE 2ª CATEGORIA - DMT DE 50 A 200 M - CAMINHO DE SERVIÇO EM REVESTIMENTO PRIMÁRIO - COM ESCAVADEIRA E CAMINHÃO BASCULANTE DE 14 M³</t>
  </si>
  <si>
    <t>ESCAVAÇÃO, CARGA E TRANSPORTE DE MATERIAL DE 2ª CATEGORIA - DMT DE 50 A 200 M - CAMINHO DE SERVIÇO PAVIMENTADO - COM CARREGADEIRA E CAMINHÃO BASCULANTE DE 14 M³</t>
  </si>
  <si>
    <t>ESCAVAÇÃO, CARGA E TRANSPORTE DE MATERIAL DE 2ª CATEGORIA - DMT DE 50 A 200 M - CAMINHO DE SERVIÇO PAVIMENTADO - COM ESCAVADEIRA E CAMINHÃO BASCULANTE DE 14 M³</t>
  </si>
  <si>
    <t>ESCAVAÇÃO, CARGA E TRANSPORTE DE MATERIAL DE 2ª CATEGORIA - DMT DE 50 M</t>
  </si>
  <si>
    <t>ESCAVAÇÃO, CARGA E TRANSPORTE DE MATERIAL DE 2ª CATEGORIA - DMT DE 600 A 800 M - CAMINHO DE SERVIÇO EM LEITO NATURAL - COM CARREGADEIRA E CAMINHÃO BASCULANTE DE 14 M³</t>
  </si>
  <si>
    <t>ESCAVAÇÃO, CARGA E TRANSPORTE DE MATERIAL DE 2ª CATEGORIA - DMT DE 600 A 800 M - CAMINHO DE SERVIÇO EM LEITO NATURAL - COM ESCAVADEIRA E CAMINHÃO BASCULANTE DE 14 M³</t>
  </si>
  <si>
    <t>ESCAVAÇÃO, CARGA E TRANSPORTE DE MATERIAL DE 2ª CATEGORIA - DMT DE 600 A 800 M - CAMINHO DE SERVIÇO EM REVESTIMENTO PRIMÁRIO - COM CARREGADEIRA E CAMINHÃO BASCULANTE DE 14 M³</t>
  </si>
  <si>
    <t>ESCAVAÇÃO, CARGA E TRANSPORTE DE MATERIAL DE 2ª CATEGORIA - DMT DE 600 A 800 M - CAMINHO DE SERVIÇO EM REVESTIMENTO PRIMÁRIO - COM ESCAVADEIRA E CAMINHÃO BASCULANTE DE 14 M³</t>
  </si>
  <si>
    <t>ESCAVAÇÃO, CARGA E TRANSPORTE DE MATERIAL DE 2ª CATEGORIA - DMT DE 600 A 800 M - CAMINHO DE SERVIÇO PAVIMENTADO - COM CARREGADEIRA E CAMINHÃO BASCULANTE DE 14 M³</t>
  </si>
  <si>
    <t>ESCAVAÇÃO, CARGA E TRANSPORTE DE MATERIAL DE 2ª CATEGORIA - DMT DE 600 A 800 M - CAMINHO DE SERVIÇO PAVIMENTADO - COM ESCAVADEIRA E CAMINHÃO BASCULANTE DE 14 M³</t>
  </si>
  <si>
    <t>ESCAVAÇÃO, CARGA E TRANSPORTE DE MATERIAL DE 2ª CATEGORIA - DMT DE 800 A 1.000 M - CAMINHO DE SERVIÇO EM LEITO NATURAL - COM CARREGADEIRA E CAMINHÃO BASCULANTE DE 14 M³</t>
  </si>
  <si>
    <t>ESCAVAÇÃO, CARGA E TRANSPORTE DE MATERIAL DE 2ª CATEGORIA - DMT DE 800 A 1.000 M - CAMINHO DE SERVIÇO EM LEITO NATURAL - COM ESCAVADEIRA E CAMINHÃO BASCULANTE DE 14 M³</t>
  </si>
  <si>
    <t>ESCAVAÇÃO, CARGA E TRANSPORTE DE MATERIAL DE 2ª CATEGORIA - DMT DE 800 A 1.000 M - CAMINHO DE SERVIÇO EM REVESTIMENTO PRIMÁRIO - COM CARREGADEIRA E CAMINHÃO BASCULANTE DE 14 M³</t>
  </si>
  <si>
    <t>ESCAVAÇÃO, CARGA E TRANSPORTE DE MATERIAL DE 2ª CATEGORIA - DMT DE 800 A 1.000 M - CAMINHO DE SERVIÇO EM REVESTIMENTO PRIMÁRIO - COM ESCAVADEIRA E CAMINHÃO BASCULANTE DE 14 M³</t>
  </si>
  <si>
    <t>ESCAVAÇÃO, CARGA E TRANSPORTE DE MATERIAL DE 2ª CATEGORIA - DMT DE 800 A 1.000 M - CAMINHO DE SERVIÇO PAVIMENTADO - COM CARREGADEIRA E CAMINHÃO BASCULANTE DE 14 M³</t>
  </si>
  <si>
    <t>ESCAVAÇÃO, CARGA E TRANSPORTE DE MATERIAL DE 2ª CATEGORIA - DMT DE 800 A 1.000 M - CAMINHO DE SERVIÇO PAVIMENTADO - COM ESCAVADEIRA E CAMINHÃO BASCULANTE DE 14 M³</t>
  </si>
  <si>
    <t>ESCAVAÇÃO, CARGA E TRANSPORTE DE MATERIAL DE 2ª CATEGORIA NA DISTÂNCIA DE 3.000 M - CAMINHO DE SERVIÇO EM LEITO NATURAL - COM ESCAVADEIRA E CAMINHÃO BASCULANTE DE 14 M³</t>
  </si>
  <si>
    <t>ESCAVAÇÃO, CARGA E TRANSPORTE DE MATERIAL DE 2ª CATEGORIA NA DISTÂNCIA DE 3.000 M - CAMINHO DE SERVIÇO EM LEITO NATURAL COM CARREGADEIRA E CAMINHÃO BASCULANTE DE 14 M³</t>
  </si>
  <si>
    <t>ESCAVAÇÃO, CARGA E TRANSPORTE DE MATERIAL DE 2ª CATEGORIA NA DISTÂNCIA DE 3.000 M - CAMINHO DE SERVIÇO EM REVESTIMENTO PRIMÁRIO - COM ESCAVADEIRA E CAMINHÃO BASCULANTE DE 14 M³</t>
  </si>
  <si>
    <t>ESCAVAÇÃO, CARGA E TRANSPORTE DE MATERIAL DE 2ª CATEGORIA NA DISTÂNCIA DE 3.000 M - CAMINHO DE SERVIÇO PAVIMENTADO - COM CARREGADEIRA E CAMINHÃO BASCULANTE DE 14 M³</t>
  </si>
  <si>
    <t>ESCAVAÇÃO, CARGA E TRANSPORTE DE MATERIAL DE 2ª CATEGORIA NA DISTÂNCIA DE 3.000 M - CAMINHO DE SERVIÇO PAVIMENTADO - COM ESCAVADEIRA E CAMINHÃO BASCULANTE DE 14 M³</t>
  </si>
  <si>
    <t>ESCAVAÇÃO, CARGA E TRANSPORTE DE MATERIAL DE 2ª CATEGORIA NA DISTÂNCIA DE 3.000 M -CAMINHO DE SERVIÇO COM REVESTIMENTO PRIMÁRIO COM CARREGADEIRA E CAMINHÃO BASCULANTE DE 14 M³</t>
  </si>
  <si>
    <t>ESCAVAÇÃO, CARGA E TRANSPORTE DE MATERIAL DE 3ª CATEGORIA - DMT DE 1.000 A 1.200 M - CAMINHO DE SERVIÇO EM LEITO NATURAL COM CAMINHÃO BASCULANTE DE 12 M³</t>
  </si>
  <si>
    <t>ESCAVAÇÃO, CARGA E TRANSPORTE DE MATERIAL DE 3ª CATEGORIA - DMT DE 1.000 A 1.200 M - CAMINHO DE SERVIÇO EM REVESTIMENTO PRIMÁRIO - COM CAMINHÃO BASCULANTE DE 12 M³</t>
  </si>
  <si>
    <t>ESCAVAÇÃO, CARGA E TRANSPORTE DE MATERIAL DE 3ª CATEGORIA - DMT DE 1.000 A 1.200 M - CAMINHO DE SERVIÇO PAVIMENTADO - COM CAMINHÃO BASCULANTE DE 12 M³</t>
  </si>
  <si>
    <t>ESCAVAÇÃO, CARGA E TRANSPORTE DE MATERIAL DE 3ª CATEGORIA - DMT DE 1.200 A 1.400 M - CAMINHO DE SERVIÇO EM LEITO NATURAL COM CAMINHÃO BASCULANTE DE 12 M³</t>
  </si>
  <si>
    <t>ESCAVAÇÃO, CARGA E TRANSPORTE DE MATERIAL DE 3ª CATEGORIA - DMT DE 1.200 A 1.400 M - CAMINHO DE SERVIÇO EM REVESTIMENTO PRIMÁRIO - COM CAMINHÃO BASCULANTE DE 12 M³</t>
  </si>
  <si>
    <t>ESCAVAÇÃO, CARGA E TRANSPORTE DE MATERIAL DE 3ª CATEGORIA - DMT DE 1.200 A 1.400 M - CAMINHO DE SERVIÇO PAVIMENTADO - COM CAMINHÃO BASCULANTE DE 12 M³</t>
  </si>
  <si>
    <t>ESCAVAÇÃO, CARGA E TRANSPORTE DE MATERIAL DE 3ª CATEGORIA - DMT DE 1.400 A 1.600 M - CAMINHO DE SERVIÇO EM LEITO NATURAL COM CAMINHÃO BASCULANTE DE 12 M³</t>
  </si>
  <si>
    <t>ESCAVAÇÃO, CARGA E TRANSPORTE DE MATERIAL DE 3ª CATEGORIA - DMT DE 1.400 A 1.600 M - CAMINHO DE SERVIÇO EM REVESTIMENTO PRIMÁRIO - COM CAMINHÃO BASCULANTE DE 12 M³</t>
  </si>
  <si>
    <t>ESCAVAÇÃO, CARGA E TRANSPORTE DE MATERIAL DE 3ª CATEGORIA - DMT DE 1.400 A 1.600 M - CAMINHO DE SERVIÇO PAVIMENTADO - COM CAMINHÃO BASCULANTE DE 12 M³</t>
  </si>
  <si>
    <t>ESCAVAÇÃO, CARGA E TRANSPORTE DE MATERIAL DE 3ª CATEGORIA - DMT DE 1.600 A 1.800 M - CAMINHO DE SERVIÇO EM LEITO NATURAL COM CAMINHÃO BASCULANTE DE 12 M³</t>
  </si>
  <si>
    <t>ESCAVAÇÃO, CARGA E TRANSPORTE DE MATERIAL DE 3ª CATEGORIA - DMT DE 1.600 A 1.800 M - CAMINHO DE SERVIÇO EM REVESTIMENTO PRIMÁRIO - COM CAMINHÃO BASCULANTE DE 12 M³</t>
  </si>
  <si>
    <t>ESCAVAÇÃO, CARGA E TRANSPORTE DE MATERIAL DE 3ª CATEGORIA - DMT DE 1.600 A 1.800 M - CAMINHO DE SERVIÇO PAVIMENTADO - COM CAMINHÃO BASCULANTE DE 12 M³</t>
  </si>
  <si>
    <t>ESCAVAÇÃO, CARGA E TRANSPORTE DE MATERIAL DE 3ª CATEGORIA - DMT DE 1.800 A 2.000 M - CAMINHO DE SERVIÇO EM LEITO NATURAL COM CAMINHÃO BASCULANTE DE 12 M³</t>
  </si>
  <si>
    <t>ESCAVAÇÃO, CARGA E TRANSPORTE DE MATERIAL DE 3ª CATEGORIA - DMT DE 1.800 A 2.000 M - CAMINHO DE SERVIÇO EM REVESTIMENTO PRIMÁRIO - COM CAMINHÃO BASCULANTE DE 12 M³</t>
  </si>
  <si>
    <t>ESCAVAÇÃO, CARGA E TRANSPORTE DE MATERIAL DE 3ª CATEGORIA - DMT DE 1.800 A 2.000 M - CAMINHO DE SERVIÇO PAVIMENTADO - COM CAMINHÃO BASCULANTE DE 12 M³</t>
  </si>
  <si>
    <t>ESCAVAÇÃO, CARGA E TRANSPORTE DE MATERIAL DE 3ª CATEGORIA - DMT DE 2.000 A 2.500 M - CAMINHO DE SERVIÇO EM LEITO NATURAL COM CAMINHÃO BASCULANTE DE 12 M³</t>
  </si>
  <si>
    <t>ESCAVAÇÃO, CARGA E TRANSPORTE DE MATERIAL DE 3ª CATEGORIA - DMT DE 2.000 A 2.500 M - CAMINHO DE SERVIÇO EM REVESTIMENTO PRIMÁRIO - COM CAMINHÃO BASCULANTE DE 12 M³</t>
  </si>
  <si>
    <t>ESCAVAÇÃO, CARGA E TRANSPORTE DE MATERIAL DE 3ª CATEGORIA - DMT DE 2.000 A 2.500 M - CAMINHO DE SERVIÇO PAVIMENTADO - COM CAMINHÃO BASCULANTE DE 12 M³</t>
  </si>
  <si>
    <t>ESCAVAÇÃO, CARGA E TRANSPORTE DE MATERIAL DE 3ª CATEGORIA - DMT DE 2.500 A 3.000 M - CAMINHO DE SERVIÇO EM LEITO NATURAL COM CAMINHÃO BASCULANTE DE 12 M³</t>
  </si>
  <si>
    <t>ESCAVAÇÃO, CARGA E TRANSPORTE DE MATERIAL DE 3ª CATEGORIA - DMT DE 2.500 A 3.000 M - CAMINHO DE SERVIÇO EM REVESTIMENTO PRIMÁRIO - COM CAMINHÃO BASCULANTE DE 12 M³</t>
  </si>
  <si>
    <t>ESCAVAÇÃO, CARGA E TRANSPORTE DE MATERIAL DE 3ª CATEGORIA - DMT DE 2.500 A 3.000 M - CAMINHO DE SERVIÇO PAVIMENTADO - COM CAMINHÃO BASCULANTE DE 12 M³</t>
  </si>
  <si>
    <t>ESCAVAÇÃO, CARGA E TRANSPORTE DE MATERIAL DE 3ª CATEGORIA - DMT DE 200 A 400 M - CAMINHO DE SERVIÇO EM LEITO NATURAL COM CAMINHÃO BASCULANTE DE 12 M³</t>
  </si>
  <si>
    <t>ESCAVAÇÃO, CARGA E TRANSPORTE DE MATERIAL DE 3ª CATEGORIA - DMT DE 200 A 400 M - CAMINHO DE SERVIÇO EM REVESTIMENTO PRIMÁRIO - COM CAMINHÃO BASCULANTE DE 12 M³</t>
  </si>
  <si>
    <t>ESCAVAÇÃO, CARGA E TRANSPORTE DE MATERIAL DE 3ª CATEGORIA - DMT DE 200 A 400 M - CAMINHO DE SERVIÇO PAVIMENTADO - COM CAMINHÃO BASCULANTE DE 12 M³</t>
  </si>
  <si>
    <t>ESCAVAÇÃO, CARGA E TRANSPORTE DE MATERIAL DE 3ª CATEGORIA - DMT DE 400 A 600 M - CAMINHO DE SERVIÇO EM LEITO NATURAL COM CAMINHÃO BASCULANTE DE 12 M³</t>
  </si>
  <si>
    <t>ESCAVAÇÃO, CARGA E TRANSPORTE DE MATERIAL DE 3ª CATEGORIA - DMT DE 400 A 600 M - CAMINHO DE SERVIÇO EM REVESTIMENTO PRIMÁRIO - COM CAMINHÃO BASCULANTE DE 12 M³</t>
  </si>
  <si>
    <t>ESCAVAÇÃO, CARGA E TRANSPORTE DE MATERIAL DE 3ª CATEGORIA - DMT DE 400 A 600 M - CAMINHO DE SERVIÇO PAVIMENTADO - COM CAMINHÃO BASCULANTE DE 12 M³</t>
  </si>
  <si>
    <t>ESCAVAÇÃO, CARGA E TRANSPORTE DE MATERIAL DE 3ª CATEGORIA - DMT DE 50 A 200 M - CAMINHO DE SERVIÇO EM LEITO NATURAL COM CAMINHÃO BASCULANTE DE 12 M³</t>
  </si>
  <si>
    <t>ESCAVAÇÃO, CARGA E TRANSPORTE DE MATERIAL DE 3ª CATEGORIA - DMT DE 50 A 200 M - CAMINHO DE SERVIÇO EM REVESTIMENTO PRIMÁRIO - COM CAMINHÃO BASCULANTE DE 12 M³</t>
  </si>
  <si>
    <t>ESCAVAÇÃO, CARGA E TRANSPORTE DE MATERIAL DE 3ª CATEGORIA - DMT DE 50 A 200 M - CAMINHO DE SERVIÇO PAVIMENTADO - COM CAMINHÃO BASCULANTE DE 12 M³</t>
  </si>
  <si>
    <t>ESCAVAÇÃO, CARGA E TRANSPORTE DE MATERIAL DE 3ª CATEGORIA - DMT DE 600 A 800 M - CAMINHO DE SERVIÇO EM LEITO NATURAL COM CAMINHÃO BASCULANTE DE 12 M³</t>
  </si>
  <si>
    <t>ESCAVAÇÃO, CARGA E TRANSPORTE DE MATERIAL DE 3ª CATEGORIA - DMT DE 600 A 800 M - CAMINHO DE SERVIÇO EM REVESTIMENTO PRIMÁRIO - COM CAMINHÃO BASCULANTE DE 12 M³</t>
  </si>
  <si>
    <t>ESCAVAÇÃO, CARGA E TRANSPORTE DE MATERIAL DE 3ª CATEGORIA - DMT DE 600 A 800 M - CAMINHO DE SERVIÇO PAVIMENTADO - COM CAMINHÃO BASCULANTE DE 12 M³</t>
  </si>
  <si>
    <t>ESCAVAÇÃO, CARGA E TRANSPORTE DE MATERIAL DE 3ª CATEGORIA - DMT DE 800 A 1.000 M - CAMINHO DE SERVIÇO EM LEITO NATURAL COM CAMINHÃO BASCULANTE DE 12 M³</t>
  </si>
  <si>
    <t>ESCAVAÇÃO, CARGA E TRANSPORTE DE MATERIAL DE 3ª CATEGORIA - DMT DE 800 A 1.000 M - CAMINHO DE SERVIÇO EM REVESTIMENTO PRIMÁRIO - COM CAMINHÃO BASCULANTE DE 12 M³</t>
  </si>
  <si>
    <t>ESCAVAÇÃO, CARGA E TRANSPORTE DE MATERIAL DE 3ª CATEGORIA - DMT DE 800 A 1.000 M - CAMINHO DE SERVIÇO PAVIMENTADO - COM CAMINHÃO BASCULANTE DE 12 M³</t>
  </si>
  <si>
    <t>ESCAVAÇÃO, CARGA E TRANSPORTE DE MATERIAL DE 3ª CATEGORIA NA DISTÂNCIA DE 3.000 M - CAMINHO DE SERVIÇO EM LEITO NATURAL COM CAMINHÃO BASCULANTE DE 12 M³</t>
  </si>
  <si>
    <t>ESCAVAÇÃO, CARGA E TRANSPORTE DE MATERIAL DE 3ª CATEGORIA NA DISTÂNCIA DE 3.000 M - CAMINHO DE SERVIÇO EM REVESTIMENTO PRIMÁRIO - COM CAMINHÃO BASCULANTE DE 12 M³</t>
  </si>
  <si>
    <t>ESCAVAÇÃO, CARGA E TRANSPORTE DE MATERIAL DE 3ª CATEGORIA NA DISTÂNCIA DE 3.000 M - CAMINHO DE SERVIÇO PAVIMENTADO - COM CAMINHÃO BASCULANTE DE 12 M³</t>
  </si>
  <si>
    <t>ESCAVAÇÃO, CARGA E TRANSPORTE DE SOLOS MOLES - DMT DE 0 A 50 M</t>
  </si>
  <si>
    <t>ESCAVAÇÃO, CARGA E TRANSPORTE DE SOLOS MOLES - DMT DE 1.000 A 1.200 M - CAMINHO DE SERVIÇO EM LEITO NATURAL - COM CAMINHÃO BASCULANTE DE 14 M³</t>
  </si>
  <si>
    <t>ESCAVAÇÃO, CARGA E TRANSPORTE DE SOLOS MOLES - DMT DE 1.000 A 1.200 M - CAMINHO DE SERVIÇO EM REVESTIMENTO PRIMÁRIO - COM CAMINHÃO BASCULANTE DE 14 M³</t>
  </si>
  <si>
    <t>ESCAVAÇÃO, CARGA E TRANSPORTE DE SOLOS MOLES - DMT DE 1.000 A 1.200 M - CAMINHO DE SERVIÇO PAVIMENTADO - COM CAMINHÃO BASCULANTE DE 14 M³</t>
  </si>
  <si>
    <t>ESCAVAÇÃO, CARGA E TRANSPORTE DE SOLOS MOLES - DMT DE 1.200 A 1.400 M - CAMINHO DE SERVIÇO EM LEITO NATURAL - COM CAMINHÃO BASCULANTE DE 14 M³</t>
  </si>
  <si>
    <t>ESCAVAÇÃO, CARGA E TRANSPORTE DE SOLOS MOLES - DMT DE 1.200 A 1.400 M - CAMINHO DE SERVIÇO EM REVESTIMENTO PRIMÁRIO - COM CAMINHÃO BASCULANTE DE 14 M³</t>
  </si>
  <si>
    <t>ESCAVAÇÃO, CARGA E TRANSPORTE DE SOLOS MOLES - DMT DE 1.200 A 1.400 M - CAMINHO DE SERVIÇO PAVIMENTADO - COM CAMINHÃO BASCULANTE DE 14 M³</t>
  </si>
  <si>
    <t>ESCAVAÇÃO, CARGA E TRANSPORTE DE SOLOS MOLES - DMT DE 1.400 A 1.600 M - CAMINHO DE SERVIÇO EM LEITO NATURAL - COM CAMINHÃO BASCULANTE DE 14 M³</t>
  </si>
  <si>
    <t>ESCAVAÇÃO, CARGA E TRANSPORTE DE SOLOS MOLES - DMT DE 1.400 A 1.600 M - CAMINHO DE SERVIÇO EM REVESTIMENTO PRIMÁRIO - COM CAMINHÃO BASCULANTE DE 14 M³</t>
  </si>
  <si>
    <t>ESCAVAÇÃO, CARGA E TRANSPORTE DE SOLOS MOLES - DMT DE 1.400 A 1.600 M - CAMINHO DE SERVIÇO PAVIMENTADO - COM CAMINHÃO BASCULANTE DE 14 M³</t>
  </si>
  <si>
    <t>ESCAVAÇÃO, CARGA E TRANSPORTE DE SOLOS MOLES - DMT DE 1.600 A 1.800 M - CAMINHO DE SERVIÇO EM LEITO NATURAL - COM CAMINHÃO BASCULANTE DE 14 M³</t>
  </si>
  <si>
    <t>ESCAVAÇÃO, CARGA E TRANSPORTE DE SOLOS MOLES - DMT DE 1.600 A 1.800 M - CAMINHO DE SERVIÇO EM REVESTIMENTO PRIMÁRIO - COM CAMINHÃO BASCULANTE DE 14 M³</t>
  </si>
  <si>
    <t>ESCAVAÇÃO, CARGA E TRANSPORTE DE SOLOS MOLES - DMT DE 1.600 A 1.800 M - CAMINHO DE SERVIÇO PAVIMENTADO - COM CAMINHÃO BASCULANTE DE 14 M³</t>
  </si>
  <si>
    <t>ESCAVAÇÃO, CARGA E TRANSPORTE DE SOLOS MOLES - DMT DE 1.800 A 2.000 M - CAMINHO DE SERVIÇO EM LEITO NATURAL - COM CAMINHÃO BASCULANTE DE 14 M³</t>
  </si>
  <si>
    <t>ESCAVAÇÃO, CARGA E TRANSPORTE DE SOLOS MOLES - DMT DE 1.800 A 2.000 M - CAMINHO DE SERVIÇO EM REVESTIMENTO PRIMÁRIO - COM CAMINHÃO BASCULANTE DE 14 M³</t>
  </si>
  <si>
    <t>ESCAVAÇÃO, CARGA E TRANSPORTE DE SOLOS MOLES - DMT DE 1.800 A 2.000 M - CAMINHO DE SERVIÇO PAVIMENTADO - COM CAMINHÃO BASCULANTE DE 14 M³</t>
  </si>
  <si>
    <t>ESCAVAÇÃO, CARGA E TRANSPORTE DE SOLOS MOLES - DMT DE 2.000 A 2.500 M - CAMINHO DE SERVIÇO EM LEITO NATURAL - COM CAMINHÃO BASCULANTE DE 14 M³</t>
  </si>
  <si>
    <t>ESCAVAÇÃO, CARGA E TRANSPORTE DE SOLOS MOLES - DMT DE 2.000 A 2.500 M - CAMINHO DE SERVIÇO EM REVESTIMENTO PRIMÁRIO - COM CAMINHÃO BASCULANTE DE 14 M³</t>
  </si>
  <si>
    <t>ESCAVAÇÃO, CARGA E TRANSPORTE DE SOLOS MOLES - DMT DE 2.000 A 2.500 M - CAMINHO DE SERVIÇO PAVIMENTADO - COM CAMINHÃO BASCULANTE DE 14 M³</t>
  </si>
  <si>
    <t>ESCAVAÇÃO, CARGA E TRANSPORTE DE SOLOS MOLES - DMT DE 2.500 A 3.000 M - CAMINHO DE SERVIÇO EM LEITO NATURAL - COM CAMINHÃO BASCULANTE DE 14 M³</t>
  </si>
  <si>
    <t>ESCAVAÇÃO, CARGA E TRANSPORTE DE SOLOS MOLES - DMT DE 2.500 A 3.000 M - CAMINHO DE SERVIÇO EM REVESTIMENTO PRIMÁRIO - COM CAMINHÃO BASCULANTE DE 14 M³</t>
  </si>
  <si>
    <t>ESCAVAÇÃO, CARGA E TRANSPORTE DE SOLOS MOLES - DMT DE 2.500 A 3.000 M - CAMINHO DE SERVIÇO PAVIMENTADO - COM CAMINHÃO BASCULANTE DE 14 M³</t>
  </si>
  <si>
    <t>ESCAVAÇÃO, CARGA E TRANSPORTE DE SOLOS MOLES - DMT DE 200 A 400 M - CAMINHO DE SERVIÇO EM LEITO NATURAL - COM CAMINHÃO BASCULANTE DE 14 M³</t>
  </si>
  <si>
    <t>ESCAVAÇÃO, CARGA E TRANSPORTE DE SOLOS MOLES - DMT DE 200 A 400 M - CAMINHO DE SERVIÇO EM REVESTIMENTO PRIMÁRIO - COM CAMINHÃO BASCULANTE DE 14 M³</t>
  </si>
  <si>
    <t>ESCAVAÇÃO, CARGA E TRANSPORTE DE SOLOS MOLES - DMT DE 200 A 400 M - CAMINHO DE SERVIÇO PAVIMENTADO - COM CAMINHÃO BASCULANTE DE 14 M³</t>
  </si>
  <si>
    <t>ESCAVAÇÃO, CARGA E TRANSPORTE DE SOLOS MOLES - DMT DE 400 A 600 M - CAMINHO DE SERVIÇO EM LEITO NATURAL - COM CAMINHÃO BASCULANTE DE 14 M³</t>
  </si>
  <si>
    <t>ESCAVAÇÃO, CARGA E TRANSPORTE DE SOLOS MOLES - DMT DE 400 A 600 M - CAMINHO DE SERVIÇO EM REVESTIMENTO PRIMÁRIO - COM CAMINHÃO BASCULANTE DE 14 M³</t>
  </si>
  <si>
    <t>ESCAVAÇÃO, CARGA E TRANSPORTE DE SOLOS MOLES - DMT DE 400 A 600 M - CAMINHO DE SERVIÇO PAVIMENTADO - COM CAMINHÃO BASCULANTE DE 14 M³</t>
  </si>
  <si>
    <t>ESCAVAÇÃO, CARGA E TRANSPORTE DE SOLOS MOLES - DMT DE 50 A 200 M - CAMINHO DE SERVIÇO EM LEITO NATURAL - COM CAMINHÃO BASCULANTE DE 14 M³</t>
  </si>
  <si>
    <t>ESCAVAÇÃO, CARGA E TRANSPORTE DE SOLOS MOLES - DMT DE 50 A 200 M - CAMINHO DE SERVIÇO EM REVESTIMENTO PRIMÁRIO - COM CAMINHÃO BASCULANTE DE 14 M³</t>
  </si>
  <si>
    <t>ESCAVAÇÃO, CARGA E TRANSPORTE DE SOLOS MOLES - DMT DE 50 A 200 M - CAMINHO DE SERVIÇO PAVIMENTADO - COM CAMINHÃO BASCULANTE DE 14 M³</t>
  </si>
  <si>
    <t>ESCAVAÇÃO, CARGA E TRANSPORTE DE SOLOS MOLES - DMT DE 600 A 800 M - CAMINHO DE SERVIÇO EM LEITO NATURAL - COM CAMINHÃO BASCULANTE DE 14 M³</t>
  </si>
  <si>
    <t>ESCAVAÇÃO, CARGA E TRANSPORTE DE SOLOS MOLES - DMT DE 600 A 800 M - CAMINHO DE SERVIÇO EM REVESTIMENTO PRIMÁRIO - COM CAMINHÃO BASCULANTE DE 14 M³</t>
  </si>
  <si>
    <t>ESCAVAÇÃO, CARGA E TRANSPORTE DE SOLOS MOLES - DMT DE 600 A 800 M - CAMINHO DE SERVIÇO PAVIMENTADO - COM CAMINHÃO BASCULANTE DE 14 M³</t>
  </si>
  <si>
    <t>ESCAVAÇÃO, CARGA E TRANSPORTE DE SOLOS MOLES - DMT DE 800 A 1.000 M - CAMINHO DE SERVIÇO EM LEITO NATURAL - COM CAMINHÃO BASCULANTE DE 14 M³</t>
  </si>
  <si>
    <t>ESCAVAÇÃO, CARGA E TRANSPORTE DE SOLOS MOLES - DMT DE 800 A 1.000 M - CAMINHO DE SERVIÇO EM REVESTIMENTO PRIMÁRIO - COM CAMINHÃO BASCULANTE DE 14 M³</t>
  </si>
  <si>
    <t>ESCAVAÇÃO, CARGA E TRANSPORTE DE SOLOS MOLES - DMT DE 800 A 1.000 M - CAMINHO DE SERVIÇO PAVIMENTADO - COM CAMINHÃO BASCULANTE DE 14 M³</t>
  </si>
  <si>
    <t>ESCAVAÇÃO, CARGA E TRANSPORTE DE SOLOS MOLES NA DISTÂNCIA DE 3.000 M - CAMINHO DE SERVIÇO EM LEITO NATURAL - COM CAMINHÃO BASCULANTE DE 14 M³</t>
  </si>
  <si>
    <t>ESCAVAÇÃO, CARGA E TRANSPORTE DE SOLOS MOLES NA DISTÂNCIA DE 3.000 M - CAMINHO DE SERVIÇO EM REVESTIMENTO PRIMÁRIO - COM CAMINHÃO BASCULANTE DE 14 M³</t>
  </si>
  <si>
    <t>ESCAVAÇÃO, CARGA E TRANSPORTE DE SOLOS MOLES NA DISTÂNCIA DE 3.000 M - CAMINHO DE SERVIÇO PAVIMENTADO - COM CAMINHÃO BASCULANTE DE 14 M³</t>
  </si>
  <si>
    <t>ESCAVAÇÃO, CARGA E TRANSPORTE EM MATERIAL DE 1ª CATEGORIA - DMT DE 1.000 A 1.200 M COM MOTOSCRAPER</t>
  </si>
  <si>
    <t>ESCAVAÇÃO, CARGA E TRANSPORTE EM MATERIAL DE 1ª CATEGORIA - DMT DE 1.200 A 1.400 M COM MOTOSCRAPER</t>
  </si>
  <si>
    <t>ESCAVAÇÃO, CARGA E TRANSPORTE EM MATERIAL DE 1ª CATEGORIA - DMT DE 200 A 400 M COM MOTOSCRAPER</t>
  </si>
  <si>
    <t>ESCAVAÇÃO, CARGA E TRANSPORTE EM MATERIAL DE 1ª CATEGORIA - DMT DE 400 A 600 M COM MOTOSCRAPER</t>
  </si>
  <si>
    <t>ESCAVAÇÃO, CARGA E TRANSPORTE EM MATERIAL DE 1ª CATEGORIA - DMT DE 50 A 200 M COM MOTOSCRAPER</t>
  </si>
  <si>
    <t>ESCAVAÇÃO, CARGA E TRANSPORTE EM MATERIAL DE 1ª CATEGORIA - DMT DE 50 M</t>
  </si>
  <si>
    <t>ESCAVAÇÃO, CARGA E TRANSPORTE EM MATERIAL DE 1ª CATEGORIA - DMT DE 600 A 800 M COM MOTOSCRAPER</t>
  </si>
  <si>
    <t>ESCAVAÇÃO, CARGA E TRANSPORTE EM MATERIAL DE 1ª CATEGORIA - DMT DE 800 A 1.000 M COM MOTOSCRAPER</t>
  </si>
  <si>
    <t>EXPURGO DE JAZIDA</t>
  </si>
  <si>
    <t>FRAGMENTAÇÃO DE BLOCOS DE ROCHA COM ESCAVADEIRA E ROMPEDOR HIDRÁULICO 1.700 KG</t>
  </si>
  <si>
    <t>LIMPEZA MECANIZADA DA CAMADA VEGETAL</t>
  </si>
  <si>
    <t>MANUTENÇÃO DE CAMINHO DE SERVIÇO</t>
  </si>
  <si>
    <t>PRÉ-FISSURAMENTO DE MATERIAL DE 3ª CATEGORIA</t>
  </si>
  <si>
    <t>UMEDECIMENTO DE CAMINHO DE SERVIÇO</t>
  </si>
  <si>
    <t>CHUMBADOR DE AÇO CA-50 - D = 20 MM - ANCORADO NA ROCHA COM CARTUCHO DE CIMENTO - FORNECIMENTO, PERFURAÇÃO E INSTALAÇÃO</t>
  </si>
  <si>
    <t>CHUMBADOR DE AÇO CA-50 - D = 20 MM - ANCORADO NA ROCHA COM INJEÇÃO DE NATA DE CIMENTO - FORNECIMENTO, PERFURAÇÃO E INSTALAÇÃO</t>
  </si>
  <si>
    <t>CHUMBADOR DE AÇO CA-50 - D = 22 MM - ANCORADO NA ROCHA COM CARTUCHO DE CIMENTO - FORNECIMENTO, PERFURAÇÃO E INSTALAÇÃO</t>
  </si>
  <si>
    <t>CHUMBADOR DE AÇO CA-50 - D = 25 MM - ANCORADO NA ROCHA COM CARTUCHO DE CIMENTO - FORNECIMENTO, PERFURAÇÃO E INSTALAÇÃO</t>
  </si>
  <si>
    <t>GRAMPO DE AÇO CA-50 D = 12,5 MM PARA SOLO GRAMPEADO COM CAPACIDADE DE 30 KN - FORNECIMENTO, PERFURAÇÃO E INSTALAÇÃO</t>
  </si>
  <si>
    <t>GRAMPO DE AÇO CA-50 D = 16 MM PARA SOLO GRAMPEADO COM CAPACIDADE DE 50 KN - FORNECIMENTO, PERFURAÇÃO E INSTALAÇÃO</t>
  </si>
  <si>
    <t>GRAMPO DE AÇO CA-50 D = 20 MM PARA SOLO GRAMPEADO COM CAPACIDADE DE 80 KN - FORNECIMENTO, PERFURAÇÃO E INSTALAÇÃO</t>
  </si>
  <si>
    <t>PERFURAÇÃO PARA TIRANTE PERMANENTE PROTENDIDO AUTOINJETÁVEL EM MATERIAL DE 1ª CATEGORIA COM DIÂMETRO DE ATÉ 120 MM</t>
  </si>
  <si>
    <t>PERFURAÇÃO PARA TIRANTE PERMANENTE PROTENDIDO AUTOINJETÁVEL EM MATERIAL DE 2ª CATEGORIA COM DIÂMETRO DE ATÉ 87 MM</t>
  </si>
  <si>
    <t>PERFURAÇÃO PARA TIRANTES EM MATERIAL DE 1ª CATEGORIA COM DIÂMETRO DE ATÉ 120 MM</t>
  </si>
  <si>
    <t>PERFURAÇÃO PARA TIRANTES EM MATERIAL DE 2ª CATEGORIA COM DIÂMETRO DE ATÉ 120 MM</t>
  </si>
  <si>
    <t>PERFURAÇÃO PARA TIRANTES EM MATERIAL DE 3ª CATEGORIA COM DIÂMETRO DE ATÉ 120 MM</t>
  </si>
  <si>
    <t>PINTURA ELETROSTÁTICA COM TINTA EM PÓ À BASE DE RESINA EPÓXI - E = 200 µM</t>
  </si>
  <si>
    <t>PROTENSÃO DE TIRANTE COM 10 CORDOALHAS D = 12,7 MM AÇO CP 190 RB, COM CAPACIDADE DE 860 KN - INCLUSIVE ANCORAGEM E GRAUTEAMENTO DA CABEÇA</t>
  </si>
  <si>
    <t>PROTENSÃO DE TIRANTE COM 12 CORDOALHAS D = 12,7 MM AÇO CP 190 RB, COM CAPACIDADE DE 1.040 KN - INCLUSIVE ANCORAGEM E GRAUTEAMENTO DA CABEÇA</t>
  </si>
  <si>
    <t>PROTENSÃO DE TIRANTE COM 6 CORDOALHAS D = 12,7 MM AÇO CP 190 RB, COM CAPACIDADE DE 520 KN - INCLUSIVE ANCORAGEM E GRAUTEAMENTO DA CABEÇA</t>
  </si>
  <si>
    <t>PROTENSÃO DE TIRANTE COM 8 CORDOALHAS D = 12,7 MM AÇO CP 190 RB, COM CAPACIDADE DE 690 KN - INCLUSIVE ANCORAGEM E GRAUTEAMENTO DA CABEÇA</t>
  </si>
  <si>
    <t>PROTENSÃO DE TIRANTE PERMANENTE AUTOINJETÁVEL DE AÇO D = 40 MM, SEÇÃO DE 684 MM², TENSÃO DE ESCOAMENTO = 440 MPA E TENSÃO DE RUPTURA = 580 MPA - INCLUSIVE ANCORAGEM E GRAUTEAMENTO DA CABEÇA</t>
  </si>
  <si>
    <t>PROTENSÃO DE TIRANTE PERMANENTE AUTOINJETÁVEL DE AÇO D = 40 MM, SEÇÃO DE 822 MM², TENSÃO DE ESCOAMENTO = 470 MPA E TENSÃO DE RUPTURA = 600 MPA - INCLUSIVE ANCORAGEM E GRAUTEAMENTO DA CABEÇA</t>
  </si>
  <si>
    <t>PROTENSÃO DE TIRANTE PERMANENTE AUTOINJETÁVEL DE AÇO D = 40 MM, SEÇÃO DE 936 MM², TENSÃO DE ESCOAMENTO = 700 MPA E TENSÃO DE RUPTURA = 830 MPA - INCLUSIVE ANCORAGEM E GRAUTEAMENTO DA CABEÇA</t>
  </si>
  <si>
    <t>PROTENSÃO DE TIRANTE PERMANENTE AUTOINJETÁVEL DE AÇO D = 50 MM, SEÇÃO DE 1.330 MM², TENSÃO DE ESCOAMENTO = 630 MPA E TENSÃO DE RUPTURA = 740 MPA - INCLUSIVE ANCORAGEM E GRAUTEAMENTO DA CABEÇA</t>
  </si>
  <si>
    <t>PROTENSÃO DE TIRANTE PERMANENTE AUTOINJETÁVEL DE AÇO D = 50 MM, SEÇÃO DE 1.569 MM², TENSÃO DE ESCOAMENTO = 630 MPA E TENSÃO DE RUPTURA = 740 MP - INCLUSIVE ANCORAGEM E GRAUTEAMENTO DA CABEÇA</t>
  </si>
  <si>
    <t>PROTENSÃO DE TIRANTE PERMANENTE PROTENDIDO DE AÇO D = 30 MM, TENSÃO DE ESCOAMENTO = 600 MPA E TENSÃO DE RUPTURA = 720 MPA - INCLUSIVE ANCORAGEM E GRAUTEAMENTO DA CABEÇA</t>
  </si>
  <si>
    <t>PROTENSÃO DE TIRANTE PERMANENTE PROTENDIDO DE AÇO D = 32 MM, TENSÃO DE ESCOAMENTO = 500 MPA E TENSÃO DE RUPTURA = 550 MPA - INCLUSIVE ANCORAGEM E GRAUTEAMENTO DA CABEÇA</t>
  </si>
  <si>
    <t>PROTENSÃO DE TIRANTE PERMANENTE PROTENDIDO DE AÇO D = 32 MM, TENSÃO DE ESCOAMENTO = 950 MPA E TENSÃO DE RUPTURA = 1.050 MPA - INCLUSIVE ANCORAGEM E GRAUTEAMENTO DA CABEÇA</t>
  </si>
  <si>
    <t>PROTENSÃO DE TIRANTE PERMANENTE PROTENDIDO DE AÇO D = 40 MM, TENSÃO DE ESCOAMENTO = 600 MPA E TENSÃO DE RUPTURA = 720 MPA - INCLUSIVE ANCORAGEM E GRAUTEAMENTO DA CABEÇA</t>
  </si>
  <si>
    <t>PROTENSÃO DE TIRANTE PERMANENTE PROTENDIDO DE AÇO D = 44 MM, TENSÃO DE ESCOAMENTO = 680 MPA E TENSÃO DE RUPTURA = 870 MPA - INCLUSIVE ANCORAGEM E GRAUTEAMENTO DA CABEÇA</t>
  </si>
  <si>
    <t>PROTENSÃO DE TIRANTE PERMANENTE PROTENDIDO DE AÇO D = 50 MM, TENSÃO DE ESCOAMENTO = 600 MPA E TENSÃO DE RUPTURA = 720 MPA - INCLUSIVE ANCORAGEM E GRAUTEAMENTO DA CABEÇA</t>
  </si>
  <si>
    <t>PROTENSÃO DE TIRANTE PERMANENTE PROTENDIDO DE AÇO D = 53 MM, TENSÃO DE ESCOAMENTO = 600 MPA E TENSÃO DE RUPTURA = 720 MPA - INCLUSIVE ANCORAGEM E GRAUTEAMENTO DA CABEÇA</t>
  </si>
  <si>
    <t>PROTENSÃO DE TIRANTE PERMANENTE PROTENDIDO DE AÇO D = 57 MM, TENSÃO DE ESCOAMENTO = 600 MPA E TENSÃO DE RUPTURA = 720 MPA - INCLUSIVE ANCORAGEM E GRAUTEAMENTO DA CABEÇA</t>
  </si>
  <si>
    <t>PROTENSÃO DE TIRANTE PERMANENTE PROTENDIDO DE AÇO D = 63 MM, TENSÃO DE ESCOAMENTO = 600 MPA E TENSÃO DE RUPTURA = 720 MPA - INCLUSIVE ANCORAGEM E GRAUTEAMENTO DA CABEÇA</t>
  </si>
  <si>
    <t>PROTENSÃO DE TIRANTE PERMANENTE PROTENDIDO DE AÇO D = 69 MM, TENSÃO DE ESCOAMENTO = 600 MPA E TENSÃO DE RUPTURA = 720 MPA - INCLUSIVE ANCORAGEM E GRAUTEAMENTO DA CABEÇA</t>
  </si>
  <si>
    <t>TIRANTE DE BARRA DE AÇO ANCORADO NA ROCHA COM RESINA DE POLIÉSTER, D = 19 MM, TENSÃO DE ESCOAMENTO = 686 MPA E TENSÃO DE RUPTURA = 789 MPA - FORNECIMENTO, PERFURAÇÃO E INSTALAÇÃO</t>
  </si>
  <si>
    <t>TIRANTE DE BARRA DE AÇO ANCORADO NA ROCHA COM RESINA DE POLIÉSTER, D = 22 MM, TENSÃO DE ESCOAMENTO = 686 MPA E TENSÃO DE RUPTURA = 789 MPA - FORNECIMENTO, PERFURAÇÃO E INSTALAÇÃO</t>
  </si>
  <si>
    <t>TIRANTE DE BARRA DE AÇO ANCORADO NA ROCHA COM RESINA DE POLIÉSTER, D = 25 MM, TENSÃO DE ESCOAMENTO = 500 MPA E TENSÃO DE RUPTURA = 750 MPA - FORNECIMENTO, PERFURAÇÃO E INSTALAÇÃO</t>
  </si>
  <si>
    <t>TIRANTE DE BARRA DE AÇO ANCORADO NA ROCHA COM RESINA DE POLIÉSTER, D = 25 MM, TENSÃO DE ESCOAMENTO = 686 MPA, TENSÃO DE RUPTURA = 789 MPA - FORNECIMENTO, PERFURAÇÃO E INSTALAÇÃO</t>
  </si>
  <si>
    <t>TIRANTE DE BARRA DE AÇO ANCORADO NA ROCHA COM RESINA DE POLIÉSTER, D = 32 MM, TENSÃO DE ESCOAMENTO = 686 MPA, TENSÃO DE RUPTURA = 789 MPA - FORNECIMENTO, PERFURAÇÃO E INSTALAÇÃO</t>
  </si>
  <si>
    <t>TIRANTE DE BARRA DE AÇO ANCORADO NA ROCHA COM RESINA DE POLIÉSTER, D = 36 MM, TENSÃO DE ESCOAMENTO = 686 MPA E TENSÃO DE RUPTURA = 789 MPA - FORNECIMENTO, PERFURAÇÃO E INSTALAÇÃO</t>
  </si>
  <si>
    <t>TIRANTE PERMANENTE PROTENDIDO AUTOINJETÁVEL DE AÇO D = 40 MM, SEÇÃO DE 684 MM², TENSÃO DE ESCOAMENTO = 440 MPA E TENSÃO DE RUPTURA = 580 MPA - EXCETO PERFURAÇÃO</t>
  </si>
  <si>
    <t>TIRANTE PERMANENTE PROTENDIDO AUTOINJETÁVEL DE AÇO D = 40 MM, SEÇÃO DE 822 MM², TENSÃO DE ESCOAMENTO = 470 MPA E TENSÃO DE RUPTURA = 600 MPA - EXCETO PERFURAÇÃO</t>
  </si>
  <si>
    <t>TIRANTE PERMANENTE PROTENDIDO AUTOINJETÁVEL DE AÇO D = 40 MM, SEÇÃO DE 936 MM², TENSÃO DE ESCOAMENTO = 700 MPA E TENSÃO DE RUPTURA = 830 MPA - EXCETO PERFURAÇÃO</t>
  </si>
  <si>
    <t>TIRANTE PERMANENTE PROTENDIDO AUTOINJETÁVEL DE AÇO D = 50 MM, SEÇÃO DE 1.330 MM², TENSÃO DE ESCOAMENTO = 630 MPA E TENSÃO DE RUPTURA = 740 MPA - EXCETO PERFURAÇÃO</t>
  </si>
  <si>
    <t>TIRANTE PERMANENTE PROTENDIDO AUTOINJETÁVEL DE AÇO D = 50 MM, SEÇÃO DE 1.569 MM², TENSÃO DE ESCOAMENTO = 630 MPA E TENSÃO DE RUPTURA = 740 MPA - EXCETO PERFURAÇÃO</t>
  </si>
  <si>
    <t>TIRANTE PERMANENTE PROTENDIDO COM 10 CORDOALHAS D = 12,7 MM, AÇO CP 190 RB, COM CAPACIDADE DE 860 KN - EXCETO PERFURAÇÃO</t>
  </si>
  <si>
    <t>TIRANTE PERMANENTE PROTENDIDO COM 12 CORDOALHAS D = 12,7 MM, AÇO CP 190 RB, COM CAPACIDADE DE 1.030 KN - EXCETO PERFURAÇÃO</t>
  </si>
  <si>
    <t>TIRANTE PERMANENTE PROTENDIDO COM 6 CORDOALHAS D = 12,7 MM, AÇO CP 190 RB, COM CAPACIDADE DE 510 KN - EXCETO PERFURAÇÃO</t>
  </si>
  <si>
    <t>TIRANTE PERMANENTE PROTENDIDO COM 8 CORDOALHAS D = 12,7 MM, AÇO CP 190 RB, COM CAPACIDADE DE 690 KN - EXCETO PERFURAÇÃO</t>
  </si>
  <si>
    <t>TIRANTE PERMANENTE PROTENDIDO DE AÇO D = 30 MM, TENSÃO DE ESCOAMENTO = 600 MPA E TENSÃO DE RUPTURA = 720 MPA - EXCETO PERFURAÇÃO</t>
  </si>
  <si>
    <t>TIRANTE PERMANENTE PROTENDIDO DE AÇO D = 32 MM, TENSÃO DE ESCOAMENTO = 500 MPA E TENSÃO DE RUPTURA = 550 MPA - EXCETO PERFURAÇÃO</t>
  </si>
  <si>
    <t>TIRANTE PERMANENTE PROTENDIDO DE AÇO D = 32 MM, TENSÃO DE ESCOAMENTO = 950 MPA E TENSÃO DE RUPTURA = 1.050 MPA - EXCETO PERFURAÇÃO</t>
  </si>
  <si>
    <t>TIRANTE PERMANENTE PROTENDIDO DE AÇO D = 40 MM, TENSÃO DE ESCOAMENTO = 600 MPA E TENSÃO DE RUPTURA = 720 MPA - EXCETO PERFURAÇÃO</t>
  </si>
  <si>
    <t>TIRANTE PERMANENTE PROTENDIDO DE AÇO D = 44 MM, TENSÃO DE ESCOAMENTO = 680 MPA E TENSÃO DE RUPTURA = 870 MPA - EXCETO PERFURAÇÃO</t>
  </si>
  <si>
    <t>TIRANTE PERMANENTE PROTENDIDO DE AÇO D = 50 MM, TENSÃO DE ESCOAMENTO = 600 MPA E TENSÃO DE RUPTURA = 720 MPA - EXCETO PERFURAÇÃO</t>
  </si>
  <si>
    <t>TIRANTE PERMANENTE PROTENDIDO DE AÇO D = 53MM, TENSÃO DE ESCOAMENTO = 600 MPA E TENSÃO DE RUPTURA = 720 MPA - EXCETO PERFURAÇÃO</t>
  </si>
  <si>
    <t>TIRANTE PERMANENTE PROTENDIDO DE AÇO D = 57 MM, TENSÃO DE ESCOAMENTO = 600 MPA E TENSÃO DE RUPTURA = 720 MPA - EXCETO PERFURAÇÃO</t>
  </si>
  <si>
    <t>TIRANTE PERMANENTE PROTENDIDO DE AÇO D = 63 MM, TENSÃO DE ESCOAMENTO = 600 MPA E TENSÃO DE RUPTURA = 720 MPA - EXCETO PERFURAÇÃO</t>
  </si>
  <si>
    <t>TIRANTE PERMANENTE PROTENDIDO DE AÇO D = 69 MM, TENSÃO DE ESCOAMENTO = 600 MPA E TENSÃO DE RUPTURA = 720 MPA - EXCETO PERFURAÇÃO</t>
  </si>
  <si>
    <t>CARGA E MANOBRA DE ADUELAS DE CONCRETO PRÉ-MOLDADAS EM CAVALO MECÂNICO COM SEMIRREBOQUE 22 T - CARGA COM CAMINHÃO GUINDAUTO DE 45 T.M</t>
  </si>
  <si>
    <t>CARGA E MANOBRA DE BRITA PARA LASTRO COM LOCOMOTIVA DIESEL-ELÉTRICA EM VAGÃO HOPPER ABERTO COM CAPACIDADE DE 45 M³ - CARGA COM CARREGADEIRA E DESCARGA AUTOMÁTICA - BITOLA MÉTRICA</t>
  </si>
  <si>
    <t>CARGA E MANOBRA DE BRITA PARA LASTRO COM LOCOMOTIVA DIESEL-ELÉTRICA EM VAGÃO HOPPER ABERTO COM CAPACIDADE DE 63 M³ - CARGA COM CARREGADEIRA E DESCARGA AUTOMÁTICA - BITOLA LARGA</t>
  </si>
  <si>
    <t>CARGA E MANOBRA DE DORMENTES DE CONCRETO DE BITOLA LARGA COM LOCOMOTIVA DIESEL-ELÉTRICA E VAGÃO PLATAFORMA COM CAPACIDADE DE 98 T - CARGA COM CARREGADEIRA - BITOLA LARGA</t>
  </si>
  <si>
    <t>CARGA E MANOBRA DE DORMENTES DE CONCRETO DE BITOLA MÉTRICA COM LOCOMOTIVA DIESEL-ELÉTRICA E VAGÃO PLATAFORMA COM CAPACIDADE DE 82 T - CARGA COM CARREGADEIRA - BITOLA MÉTRICA</t>
  </si>
  <si>
    <t>CARGA E MANOBRA DE DORMENTES DE CONCRETO DE BITOLA MISTA COM LOCOMOTIVA DIESEL-ELÉTRICA E VAGÃO PLATAFORMA COM CAPACIDADE DE 98 T - CARGA COM CARREGADEIRA - BITOLA LARGA</t>
  </si>
  <si>
    <t>CARGA, DESCARGA E MANOBRA DE VIGAS PRÉ-MOLDADAS DE 1.000 A 1.250 KN EM CAVALO MECÂNICO COM REBOQUES DE 5 E 4 EIXOS COM CAPACIDADE DE 130 T</t>
  </si>
  <si>
    <t>CARGA, DESCARGA E MANOBRA DE VIGAS PRÉ-MOLDADAS DE 500 A 750 KN EM CAVALO MECÂNICO COM DOLLYS DE 3 E 4 EIXOS COM CAPACIDADE DE 77 T</t>
  </si>
  <si>
    <t>CARGA, DESCARGA E MANOBRA DE VIGAS PRÉ-MOLDADAS DE 750 A 1.000 KN EM CAVALO MECÂNICO COM DOLLYS DE 5 E 4 EIXOS COM CAPACIDADE DE 111 T</t>
  </si>
  <si>
    <t>CARGA, DESCARGA E MANOBRA DE VIGAS PRÉ-MOLDADAS DE ATÉ 500 KN EM CAVALO MECÂNICO COM DOLLY DE 4 EIXOS COM CAPACIDADE DE 57 T</t>
  </si>
  <si>
    <t>CARGA, MANOBRA E DESCARGA DE AGREGADOS OU SOLOS EM CAMINHÃO BASCULANTE DE 10 M³ - CARGA COM CARREGADEIRA DE 3,40 M³ (EXCLUSA) E DESCARGA EM DISTRIBUIDOR AUTOPROPELIDO</t>
  </si>
  <si>
    <t>CARGA, MANOBRA E DESCARGA DE AGREGADOS OU SOLOS EM CAMINHÃO BASCULANTE DE 10 M³ - CARGA COM CARREGADEIRA DE 3,40 M³ (EXCLUSA) E DESCARGA EM DISTRIBUIDOR REBOCÁVEL</t>
  </si>
  <si>
    <t>CARGA, MANOBRA E DESCARGA DE AGREGADOS OU SOLOS EM CAMINHÃO BASCULANTE DE 10 M³ - CARGA COM CARREGADEIRA DE 3,40 M³ (EXCLUSA) E DESCARGA LIVRE</t>
  </si>
  <si>
    <t>CARGA, MANOBRA E DESCARGA DE AGREGADOS OU SOLOS EM CAMINHÃO BASCULANTE DE 10 M³ - CARGA COM CARREGADEIRA DE 3,40 M³ E DESCARGA EM DISTRIBUIDOR AUTOPROPELIDO</t>
  </si>
  <si>
    <t>CARGA, MANOBRA E DESCARGA DE AGREGADOS OU SOLOS EM CAMINHÃO BASCULANTE DE 10 M³ - CARGA COM CARREGADEIRA DE 3,40 M³ E DESCARGA EM DISTRIBUIDOR REBOCÁVEL</t>
  </si>
  <si>
    <t>CARGA, MANOBRA E DESCARGA DE AGREGADOS OU SOLOS EM CAMINHÃO BASCULANTE DE 10 M³ - CARGA COM CARREGADEIRA DE 3,40 M³ E DESCARGA LIVRE</t>
  </si>
  <si>
    <t>CARGA, MANOBRA E DESCARGA DE AGREGADOS OU SOLOS EM CAMINHÃO BASCULANTE DE 10 M³ - CARGA COM ESCAVADEIRA DE 1,56 M³ (EXCLUSA) E DESCARGA LIVRE</t>
  </si>
  <si>
    <t>CARGA, MANOBRA E DESCARGA DE AGREGADOS OU SOLOS EM CAMINHÃO BASCULANTE DE 10 M³ - CARGA EM USINA DE 60 T/H (PMF) E DESCARGA LIVRE</t>
  </si>
  <si>
    <t>CARGA, MANOBRA E DESCARGA DE AGREGADOS OU SOLOS EM CAMINHÃO BASCULANTE DE 10 M³ - CARGA EM USINA DE SOLOS DE 300 T/H E DESCARGA EM DISTRIBUIDOR AUTOPROPELIDO</t>
  </si>
  <si>
    <t>CARGA, MANOBRA E DESCARGA DE AGREGADOS OU SOLOS EM CAMINHÃO BASCULANTE DE 10 M³ - CARGA EM USINA DE SOLOS DE 300 T/H E DESCARGA EM VIBROACABADORA</t>
  </si>
  <si>
    <t>CARGA, MANOBRA E DESCARGA DE AGREGADOS OU SOLOS EM CAMINHÃO BASCULANTE DE 10 M³ - CARGA EM USINA DE SOLOS DE 300 T/H E DESCARGA LIVRE</t>
  </si>
  <si>
    <t>CARGA, MANOBRA E DESCARGA DE AGREGADOS OU SOLOS EM CAMINHÃO BASCULANTE DE 14 M³ - CARGA COM CARREGADEIRA DE 3,40 M³ E DESCARGA LIVRE</t>
  </si>
  <si>
    <t>CARGA, MANOBRA E DESCARGA DE AGREGADOS OU SOLOS EM CAMINHÃO BASCULANTE DE 6 M³ - CARGA COM CARREGADEIRA DE 1,72 M³ (EXCLUSA) E DESCARGA EM DISTRIBUIDOR AUTOPROPELIDO</t>
  </si>
  <si>
    <t>CARGA, MANOBRA E DESCARGA DE AGREGADOS OU SOLOS EM CAMINHÃO BASCULANTE DE 6 M³ - CARGA COM CARREGADEIRA DE 1,72 M³ (EXCLUSA) E DESCARGA EM DISTRIBUIDOR REBOCÁVEL</t>
  </si>
  <si>
    <t>CARGA, MANOBRA E DESCARGA DE AGREGADOS OU SOLOS EM CAMINHÃO BASCULANTE DE 6 M³ - CARGA COM CARREGADEIRA DE 1,72 M³ (EXCLUSA) E DESCARGA LIVRE</t>
  </si>
  <si>
    <t>CARGA, MANOBRA E DESCARGA DE AGREGADOS OU SOLOS EM CAMINHÃO BASCULANTE DE 6 M³ - CARGA COM CARREGADEIRA DE 1,72 M³ E DESCARGA EM DISTRIBUIDOR AUTOPROPELIDO</t>
  </si>
  <si>
    <t>CARGA, MANOBRA E DESCARGA DE AGREGADOS OU SOLOS EM CAMINHÃO BASCULANTE DE 6 M³ - CARGA COM CARREGADEIRA DE 1,72 M³ E DESCARGA EM DISTRIBUIDOR REBOCÁVEL</t>
  </si>
  <si>
    <t>CARGA, MANOBRA E DESCARGA DE AGREGADOS OU SOLOS EM CAMINHÃO BASCULANTE DE 6 M³ - CARGA COM CARREGADEIRA DE 1,72 M³ E DESCARGA LIVRE</t>
  </si>
  <si>
    <t>CARGA, MANOBRA E DESCARGA DE AGREGADOS OU SOLOS EM CAMINHÃO BASCULANTE DE 6 M³ - CARGA COM ESCAVADEIRA DE 1,56 M³ (EXCLUSA) E DESCARGA LIVRE</t>
  </si>
  <si>
    <t>CARGA, MANOBRA E DESCARGA DE AGREGADOS OU SOLOS EM CAMINHÃO BASCULANTE DE 6 M³ - CARGA COM ESCAVADEIRA DE 1,56 M³ E DESCARGA LIVRE</t>
  </si>
  <si>
    <t>CARGA, MANOBRA E DESCARGA DE AGREGADOS OU SOLOS EM CAMINHÃO BASCULANTE DE 6 M³ - CARGA COM MINICARREGADEIRA DE 0,45 M³ E DESCARGA LIVRE</t>
  </si>
  <si>
    <t>CARGA, MANOBRA E DESCARGA DE AGREGADOS OU SOLOS EM CAMINHÃO BASCULANTE DE 6 M³ - CARGA MANUAL E DESCARGA LIVRE</t>
  </si>
  <si>
    <t>CARGA, MANOBRA E DESCARGA DE BARRAS DE TRILHO DE 12 M COM LOCOMOTIVA DIESEL-ELÉTRICA EM VAGÃO PLATAFORMA COM CAPACIDADE DE 82 T - CARGA E DESCARGA COM CARREGADEIRA - BITOLA MÉTRICA</t>
  </si>
  <si>
    <t>CARGA, MANOBRA E DESCARGA DE BARRAS DE TRILHO DE 12 M COM LOCOMOTIVA DIESEL-ELÉTRICA EM VAGÃO PLATAFORMA COM CAPACIDADE DE 98 T - CARGA E DESCARGA COM CARREGADEIRA - BITOLA LARGA</t>
  </si>
  <si>
    <t>CARGA, MANOBRA E DESCARGA DE BLOCOS ARTIFICIAIS DE CONCRETO COM 10 A 12 T PARA MOLHE EM CAVALO MECÂNICO COM SEMIRREBOQUE COM CAPACIDADE DE 30 T - CARGA E DESCARGA COM GUINDASTE COM PINÇA</t>
  </si>
  <si>
    <t>CARGA, MANOBRA E DESCARGA DE BLOCOS ARTIFICIAIS DE CONCRETO COM 8 A 9 T PARA MOLHE EM CAVALO MECÂNICO COM SEMIRREBOQUE COM CAPACIDADE DE 30 T - CARGA E DESCARGA COM GUINDASTE COM PINÇA</t>
  </si>
  <si>
    <t>CARGA, MANOBRA E DESCARGA DE BLOCOS DE ROCHA EM CAMINHÃO BASCULANTE DE 8 M³ - CARGA COM CARREGADEIRA DE 1,72 M³ (EXCLUSA) E DESCARGA LIVRE</t>
  </si>
  <si>
    <t>CARGA, MANOBRA E DESCARGA DE BLOCOS DE ROCHA EM CAMINHÃO BASCULANTE DE 8 M³ - CARGA COM CARREGADEIRA DE 1,72 M³ E DESCARGA LIVRE</t>
  </si>
  <si>
    <t>CARGA, MANOBRA E DESCARGA DE BLOCOS DE ROCHA EM CAMINHÃO BASCULANTE DE 8 M³ - CARGA COM RETROESCAVADEIRA DE 0,29 M³ E DESCARGA LIVRE</t>
  </si>
  <si>
    <t>CARGA, MANOBRA E DESCARGA DE CIMENTO OU CAL HIDRATADA A GRANEL EM CAMINHÃO SILO DE 30 M³</t>
  </si>
  <si>
    <t>CARGA, MANOBRA E DESCARGA DE CONCRETO ASFÁLTICO COM BORRACHA EM CAMINHÃO BASCULANTE DE 10 M³ - CARGA EM USINA DE ASFALTO 100/140 T/H E DESCARGA EM VIBROACABADORA</t>
  </si>
  <si>
    <t>CARGA, MANOBRA E DESCARGA DE CONCRETO COM CAMINHÃO BETONEIRA - CARGA EM CENTRAL DE CONCRETO DE 30 M³/H E DESCARGA EM EXTRUSORA DE BARREIRA DE CONCRETO</t>
  </si>
  <si>
    <t>CARGA, MANOBRA E DESCARGA DE CONCRETO COM CAMINHÃO BETONEIRA - CARGA EM CENTRAL DE CONCRETO DE 30 M³/H E DESCARGA EM EXTRUSORA DE MEIO-FIO</t>
  </si>
  <si>
    <t>CARGA, MANOBRA E DESCARGA DE CONCRETO COM CAMINHÃO BETONEIRA - CARGA EM CENTRAL DE CONCRETO DE 30 M³/H E DESCARGA EM EXTRUSORA DE SARJETA</t>
  </si>
  <si>
    <t>CARGA, MANOBRA E DESCARGA DE CONCRETO COM CAMINHÃO BETONEIRA - CARGA EM CENTRAL DE CONCRETO DE 30 M³/H E DESCARGA LIVRE</t>
  </si>
  <si>
    <t>CARGA, MANOBRA E DESCARGA DE CONCRETO COM CAMINHÃO BETONEIRA - CARGA EM CENTRAL DE CONCRETO DE 40 M³/H E DESCARGA LIVRE</t>
  </si>
  <si>
    <t>CARGA, MANOBRA E DESCARGA DE CONCRETO DE CIMENTO EM CAMINHÃO BASCULANTE DE 7 M³ - CARGA EM CENTRAL DE CONCRETO DE 150 M³/H E DESCARGA EM VIBROACABADORA</t>
  </si>
  <si>
    <t>CARGA, MANOBRA E DESCARGA DE DORMENTES DE CONCRETO DE BITOLA LARGA COM LOCOMOTIVA DIESEL-ELÉTRICA E VAGÃO PLATAFORMA COM CAPACIDADE DE 98 T - CARGA E DESCARGA COM CARREGADEIRA - BITOLA LARGA</t>
  </si>
  <si>
    <t>CARGA, MANOBRA E DESCARGA DE DORMENTES DE CONCRETO DE BITOLA MÉTRICA COM LOCOMOTIVA DIESEL-ELÉTRICA E VAGÃO PLATAFORMA COM CAPACIDADE DE 82 T - CARGA E DESCARGA COM CARREGADEIRA - BITOLA MÉTRICA</t>
  </si>
  <si>
    <t>CARGA, MANOBRA E DESCARGA DE DORMENTES DE CONCRETO DE BITOLA MISTA COM LOCOMOTIVA DIESEL-ELÉTRICA E VAGÃO PLATAFORMA COM CAPACIDADE DE 98 T - CARGA E DESCARGA COM CARREGADEIRA - BITOLA LARGA</t>
  </si>
  <si>
    <t>CARGA, MANOBRA E DESCARGA DE DORMENTES DE MADEIRA COM LOCOMOTIVA DIESEL-ELÉTRICA EM VAGÃO PLATAFORMA COM CAPACIDADE DE 82 T - CARGA E DESCARGA COM CARREGADEIRA - BITOLA MÉTRICA</t>
  </si>
  <si>
    <t>CARGA, MANOBRA E DESCARGA DE DORMENTES DE MADEIRA COM LOCOMOTIVA DIESEL-ELÉTRICA EM VAGÃO PLATAFORMA COM CAPACIDADE DE 98 T - CARGA E DESCARGA COM CARREGADEIRA - BITOLA LARGA</t>
  </si>
  <si>
    <t>CARGA, MANOBRA E DESCARGA DE FRESAGEM CONTÍNUA SOLTA EM CAMINHÃO BASCULANTE DE 10 M³ - CARGA COM FRESADORA E DESCARGA LIVRE</t>
  </si>
  <si>
    <t>CARGA, MANOBRA E DESCARGA DE FRESAGEM DESCONTÍNUA SOLTA EM CAMINHÃO BASCULANTE DE 10 M³ - CARGA COM FRESADORA E DESCARGA LIVRE</t>
  </si>
  <si>
    <t>CARGA, MANOBRA E DESCARGA DE FRESAGEM DESCONTÍNUA SOLTA EM CAMINHÃO BASCULANTE DE 6 M³ - CARGA COM FRESADORA E DESCARGA LIVRE</t>
  </si>
  <si>
    <t>CARGA, MANOBRA E DESCARGA DE JOGO DE DORMENTES DE CONCRETO PARA AMV DE BITOLA LARGA OU MISTA, QUALQUER ABERTURA, COM LOCOMOTIVA DIESEL-ELÉTRICA EM VAGÃO PLATAFORMA COM CAPACIDADE DE 98 T - CARGA E DESCARGA COM CARREGADEIRA - BITOLA LARGA</t>
  </si>
  <si>
    <t>CARGA, MANOBRA E DESCARGA DE JOGO DE DORMENTES DE CONCRETO PARA AMV DE BITOLA MÉTRICA, QUALQUER ABERTURA, COM LOCOMOTIVA DIESEL-ELÉTRICA EM VAGÃO PLATAFORMA COM CAPACIDADE DE 82 T - CARGA E DESCARGA COM CARREGADEIRA - BITOLA MÉTRICA</t>
  </si>
  <si>
    <t>CARGA, MANOBRA E DESCARGA DE JOGO DE DORMENTES DE MADEIRA PARA AMV BITOLA MÉTRICA, QUALQUER ABERTURA, COM LOCOMOTIVA DIESEL-ELÉTRICA EM VAGÃO PLATAFORMA COM CAPACIDADE DE 82 T - CARGA E DESCARGA COM CARREGADEIRA - BITOLA MÉTRICA</t>
  </si>
  <si>
    <t>CARGA, MANOBRA E DESCARGA DE JOGO DE DORMENTES DE MADEIRA PARA AMV DE BITOLA LARGA OU MISTA, QUALQUER ABERTURA, COM LOCOMOTIVA DIESEL-ELÉTRICA EM VAGÃO PLATAFORMA COM CAPACIDADE DE 98 T - CARGA E DESCARGA COM CARREGADEIRA - BITOLA LARGA</t>
  </si>
  <si>
    <t>CARGA, MANOBRA E DESCARGA DE MATERIAIS DIVERSOS EM CAMINHÃO CARROCERIA COM CAPACIDADE DE 11 T E COM GUINDAUTO DE 45 T.M</t>
  </si>
  <si>
    <t>CARGA, MANOBRA E DESCARGA DE MATERIAIS DIVERSOS EM CAMINHÃO CARROCERIA COM CAPACIDADE DE 7 T E COM GUINDAUTO DE 20 T.M</t>
  </si>
  <si>
    <t>CARGA, MANOBRA E DESCARGA DE MATERIAIS DIVERSOS EM CAMINHÃO CARROCERIA DE 15 T - CARGA E DESCARGA COM CAMINHÃO GUINDAUTO DE 20 T.M</t>
  </si>
  <si>
    <t>CARGA, MANOBRA E DESCARGA DE MATERIAIS DIVERSOS EM CAMINHÃO CARROCERIA DE 15 T - CARGA E DESCARGA MANUAIS</t>
  </si>
  <si>
    <t>CARGA, MANOBRA E DESCARGA DE MATERIAIS DIVERSOS EM CAMINHÃO CARROCERIA DE 5 T - CARGA E DESCARGA MANUAIS</t>
  </si>
  <si>
    <t>CARGA, MANOBRA E DESCARGA DE MATERIAIS DIVERSOS EM CAMINHÃO CARROCERIA DE 9 T - CARGA E DESCARGA MANUAIS</t>
  </si>
  <si>
    <t>CARGA, MANOBRA E DESCARGA DE MATERIAIS METÁLICOS E ACESSÓRIOS DIVERSOS COM LOCOMOTIVA DIESEL-ELÉTRICA EM VAGÃO FECHADO COM CAPACIDADE DE 64 T - CARGA E DESCARGA COM CARREGADEIRA - BITOLA MÉTRICA</t>
  </si>
  <si>
    <t>CARGA, MANOBRA E DESCARGA DE MATERIAIS METÁLICOS E ACESSÓRIOS DIVERSOS COM LOCOMOTIVA DIESEL-ELÉTRICA EM VAGÃO FECHADO COM CAPACIDADE DE 99 T - CARGA E DESCARGA COM CARREGADEIRA - BITOLA LARGA</t>
  </si>
  <si>
    <t>CARGA, MANOBRA E DESCARGA DE MATERIAIS METÁLICOS PARA AMV DE BITOLA LARGA, QUALQUER ABERTURA, COM LOCOMOTIVA DIESEL-ELÉTRICA EM VAGÃO PLATAFORMA COM CAPACIDADE DE 98 T - CARGA E DESCARGA COM CARREGADEIRA - BITOLA LARGA</t>
  </si>
  <si>
    <t>CARGA, MANOBRA E DESCARGA DE MATERIAIS METÁLICOS PARA AMV DE BITOLA MÉTRICA, QUALQUER ABERTURA, COM LOCOMOTIVA DIESEL-ELÉTRICA EM VAGÃO PLATAFORMA COM CAPACIDADE DE 82 T - CARGA E DESCARGA COM CARREGADEIRA - BITOLA MÉTRICA</t>
  </si>
  <si>
    <t>CARGA, MANOBRA E DESCARGA DE MATERIAIS METÁLICOS PARA AMV DE BITOLA MISTA, QUALQUER ABERTURA, COM LOCOMOTIVA DIESEL-ELÉTRICA E VAGÃO PLATAFORMA COM CAPACIDADE DE 98 T - CARGA E DESCARGA COM CARREGADEIRA</t>
  </si>
  <si>
    <t>CARGA, MANOBRA E DESCARGA DE MATERIAL DEMOLIDO EM CAMINHÃO BASCULANTE DE 6 M³ - CARGA COM CARREGADEIRA DE 1,72 M³ E DESCARGA LIVRE</t>
  </si>
  <si>
    <t>CARGA, MANOBRA E DESCARGA DE MATERIAL DEMOLIDO EM CAMINHÃO BASCULANTE DE 6 M³ - CARGA MANUAL E DESCARGA LIVRE</t>
  </si>
  <si>
    <t>CARGA, MANOBRA E DESCARGA DE MISTURA BETUMINOSA A FRIO EM CAMINHÃO BASCULANTE DE 10 M³ - CARGA EM USINA DE 60 T/H (PMF) E DESCARGA EM VIBROACABADORA</t>
  </si>
  <si>
    <t>CARGA, MANOBRA E DESCARGA DE MISTURA BETUMINOSA A FRIO EM CAMINHÃO BASCULANTE DE 6 M³ - CARGA EM USINA DE 60 T/H (PMF) E DESCARGA EM VIBROACABADORA</t>
  </si>
  <si>
    <t>CARGA, MANOBRA E DESCARGA DE MISTURA BETUMINOSA A FRIO EM CAMINHÃO BASCULANTE DE 6 M³ - CARGA EM USINA DE 60 T/H (PMF) E DESCARGA MANUAL</t>
  </si>
  <si>
    <t>CARGA, MANOBRA E DESCARGA DE MISTURA BETUMINOSA A QUENTE EM CAMINHÃO BASCULANTE DE 10 M³ - CARGA EM USINA DE ASFALTO 100/140 T/H E DESCARGA EM VIBROACABADORA</t>
  </si>
  <si>
    <t>CARGA, MANOBRA E DESCARGA DE MISTURA BETUMINOSA A QUENTE EM CAMINHÃO BASCULANTE DE 6 M³ - CARGA EM USINA DE ASFALTO 100/140 T/H E DESCARGA EM VIBROACABADORA</t>
  </si>
  <si>
    <t>CARGA, MANOBRA E DESCARGA DE MISTURA BETUMINOSA A QUENTE EM CAMINHÃO BASCULANTE DE 6 M³ - CARGA EM USINA DE ASFALTO 100/140 T/H E DESCARGA MANUAL</t>
  </si>
  <si>
    <t>CARGA, MANOBRA E DESCARGA DE MISTURA BETUMINOSA A QUENTE EM CAMINHÃO COM CAÇAMBA TÉRMICA DE 6 M³ - CARGA EM USINA DE ASFALTO DE 100/140 T/H E DESCARGA MANUAL</t>
  </si>
  <si>
    <t>CARGA, MANOBRA E DESCARGA DE MISTURA RECICLADA COM ESPUMA DE ASFALTO EM CAMINHÃO BASCULANTE DE 10 M³ - CARGA EM USINA DE RECICLAGEM A FRIO E DESCARGA EM VIBROACABADORA</t>
  </si>
  <si>
    <t>CARGA, MANOBRA E DESCARGA DE TETRÁPODES EM CAVALO MECÂNICO COM SEMIRREBOQUE COM CAPACIDADE DE 30 T - CARGA E DESCARGA COM GUINDASTE</t>
  </si>
  <si>
    <t>CARGA, MANOBRA E DESCARGA DE TLS DE TR45 DE 120 M COM LOCOMOTIVA DIESEL-ELÉTRICA EM VAGÃO PLATAFORMA COM CAPACIDADE DE 82 T - CARGA E DESCARGA COM MANIPULADOR DE TLS - BITOLA MÉTRICA</t>
  </si>
  <si>
    <t>CARGA, MANOBRA E DESCARGA DE TLS DE TR45 DE 120 M COM LOCOMOTIVA DIESEL-ELÉTRICA EM VAGÃO PLATAFORMA COM CAPACIDADE DE 98 T - CARGA E DESCARGA COM MANIPULADOR DE TLS - BITOLA LARGA</t>
  </si>
  <si>
    <t>CARGA, MANOBRA E DESCARGA DE TLS DE TR45 DE 240 M COM LOCOMOTIVA DIESEL-ELÉTRICA EM VAGÃO PLATAFORMA COM CAPACIDADE DE 82 T - CARGA E DESCARGA COM MANIPULADOR DE TLS - BITOLA MÉTRICA</t>
  </si>
  <si>
    <t>CARGA, MANOBRA E DESCARGA DE TLS DE TR45 DE 240 M COM LOCOMOTIVA DIESEL-ELÉTRICA EM VAGÃO PLATAFORMA COM CAPACIDADE DE 98 T - CARGA E DESCARGA COM MANIPULADOR DE TLS - BITOLA LARGA</t>
  </si>
  <si>
    <t>CARGA, MANOBRA E DESCARGA DE TLS DE TR57 DE 120 M COM LOCOMOTIVA DIESEL-ELÉTRICA EM VAGÃO PLATAFORMA COM CAPACIDADE DE 82 T - CARGA E DESCARGA COM MANIPULADOR DE TLS - BITOLA MÉTRICA</t>
  </si>
  <si>
    <t>CARGA, MANOBRA E DESCARGA DE TLS DE TR57 DE 120 M COM LOCOMOTIVA DIESEL-ELÉTRICA EM VAGÃO PLATAFORMA COM CAPACIDADE DE 98 T - CARGA E DESCARGA COM MANIPULADOR DE TLS - BITOLA LARGA</t>
  </si>
  <si>
    <t>CARGA, MANOBRA E DESCARGA DE TLS DE TR57 DE 240 M COM LOCOMOTIVA DIESEL-ELÉTRICA EM VAGÃO PLATAFORMA COM CAPACIDADE DE 82 T - CARGA E DESCARGA COM MANIPULADOR DE TLS - BITOLA MÉTRICA</t>
  </si>
  <si>
    <t>CARGA, MANOBRA E DESCARGA DE TLS DE TR57 DE 240 M COM LOCOMOTIVA DIESEL-ELÉTRICA EM VAGÃO PLATAFORMA COM CAPACIDADE DE 98 T - CARGA E DESCARGA COM MANIPULADOR DE TLS - BITOLA LARGA</t>
  </si>
  <si>
    <t>CARGA, MANOBRA E DESCARGA DE TLS DE TR68 DE 120 M COM LOCOMOTIVA DIESEL-ELÉTRICA EM VAGÃO PLATAFORMA COM CAPACIDADE DE 82 T - CARGA E DESCARGA COM MANIPULADOR DE TLS - BITOLA MÉTRICA</t>
  </si>
  <si>
    <t>CARGA, MANOBRA E DESCARGA DE TLS DE TR68 DE 120 M COM LOCOMOTIVA DIESEL-ELÉTRICA EM VAGÃO PLATAFORMA COM CAPACIDADE DE 98 T - CARGA E DESCARGA COM MANIPULADOR DE TLS - BITOLA LARGA</t>
  </si>
  <si>
    <t>CARGA, MANOBRA E DESCARGA DE TLS DE TR68 DE 240 M COM LOCOMOTIVA DIESEL-ELÉTRICA EM VAGÃO PLATAFORMA COM CAPACIDADE DE 82 T - CARGA E DESCARGA COM MANIPULADOR DE TLS - BITOLA MÉTRICA</t>
  </si>
  <si>
    <t>CARGA, MANOBRA E DESCARGA DE TLS DE TR68 DE 240 M COM LOCOMOTIVA DIESEL-ELÉTRICA EM VAGÃO PLATAFORMA COM CAPACIDADE DE 98 T - CARGA E DESCARGA COM MANIPULADOR DE TLS - BITOLA LARGA</t>
  </si>
  <si>
    <t>CARGA, MANOBRA E DESCARGA DE TLS DE UIC60 DE 120 M COM LOCOMOTIVA DIESEL-ELÉTRICA EM VAGÃO PLATAFORMA COM CAPACIDADE DE 82 T - CARGA E DESCARGA COM MANIPULADOR DE TLS - BITOLA MÉTRICA</t>
  </si>
  <si>
    <t>CARGA, MANOBRA E DESCARGA DE TLS DE UIC60 DE 120 M COM LOCOMOTIVA DIESEL-ELÉTRICA EM VAGÃO PLATAFORMA COM CAPACIDADE DE 98 T - CARGA E DESCARGA COM MANIPULADOR DE TLS - BITOLA LARGA</t>
  </si>
  <si>
    <t>CARGA, MANOBRA E DESCARGA DE TLS DE UIC60 DE 240 M COM LOCOMOTIVA DIESEL-ELÉTRICA EM VAGÃO PLATAFORMA COM CAPACIDADE DE 82 T - CARGA E DESCARGA COM MANIPULADOR DE TLS - BITOLA MÉTRICA</t>
  </si>
  <si>
    <t>CARGA, MANOBRA E DESCARGA DE TLS DE UIC60 DE 240 M COM LOCOMOTIVA DIESEL-ELÉTRICA EM VAGÃO PLATAFORMA COM CAPACIDADE DE 98 T - CARGA E DESCARGA COM MANIPULADOR DE TLS - BITOLA LARGA</t>
  </si>
  <si>
    <t>CARGA, MANOBRA E DESCARGA DE TRITURAÇÃO DE GALHOS E TRONCOS EM CAMINHÃO BASCULANTE DE 6 M³ - CARGA COM TRITURADORA E DESCARGA LIVRE</t>
  </si>
  <si>
    <t>TRANSPORTE COM CAMINHÃO BASCULANTE COM CAÇAMBA ESTANQUE COM CAPACIDADE DE 14 M³ - RODOVIA EM LEITO NATURAL</t>
  </si>
  <si>
    <t>TKM</t>
  </si>
  <si>
    <t>TRANSPORTE COM CAMINHÃO BASCULANTE COM CAÇAMBA ESTANQUE COM CAPACIDADE DE 14 M³ - RODOVIA EM REVESTIMENTO PRIMÁRIO</t>
  </si>
  <si>
    <t>TRANSPORTE COM CAMINHÃO BASCULANTE COM CAÇAMBA ESTANQUE COM CAPACIDADE DE 14 M³ - RODOVIA PAVIMENTADA</t>
  </si>
  <si>
    <t>TRANSPORTE COM CAMINHÃO BASCULANTE DE 10 M³ - RODOVIA EM LEITO NATURAL</t>
  </si>
  <si>
    <t>TRANSPORTE COM CAMINHÃO BASCULANTE DE 10 M³ - RODOVIA EM REVESTIMENTO PRIMÁRIO</t>
  </si>
  <si>
    <t>TRANSPORTE COM CAMINHÃO BASCULANTE DE 10 M³ - RODOVIA PAVIMENTADA</t>
  </si>
  <si>
    <t>TRANSPORTE COM CAMINHÃO BASCULANTE DE 14 M³ - RODOVIA EM LEITO NATURAL</t>
  </si>
  <si>
    <t>TRANSPORTE COM CAMINHÃO BASCULANTE DE 14 M³ - RODOVIA EM REVESTIMENTO PRIMÁRIO</t>
  </si>
  <si>
    <t>TRANSPORTE COM CAMINHÃO BASCULANTE DE 14 M³ - RODOVIA PAVIMENTADA</t>
  </si>
  <si>
    <t>TRANSPORTE COM CAMINHÃO BASCULANTE DE 6 M³ - RODOVIA EM LEITO NATURAL</t>
  </si>
  <si>
    <t>TRANSPORTE COM CAMINHÃO BASCULANTE DE 6 M³ - RODOVIA EM REVESTIMENTO PRIMÁRIO</t>
  </si>
  <si>
    <t>TRANSPORTE COM CAMINHÃO BASCULANTE DE 6 M³ - RODOVIA PAVIMENTADA</t>
  </si>
  <si>
    <t>TRANSPORTE COM CAMINHÃO BETONEIRA - RODOVIA EM LEITO NATURAL</t>
  </si>
  <si>
    <t>TRANSPORTE COM CAMINHÃO BETONEIRA - RODOVIA EM REVESTIMENTO PRIMÁRIO</t>
  </si>
  <si>
    <t>TRANSPORTE COM CAMINHÃO BETONEIRA - RODOVIA PAVIMENTADA</t>
  </si>
  <si>
    <t>TRANSPORTE COM CAMINHÃO CARROCERIA COM CAPACIDADE DE 11 T E COM GUINDAUTO DE 45 T.M - RODOVIA EM LEITO NATURAL</t>
  </si>
  <si>
    <t>TRANSPORTE COM CAMINHÃO CARROCERIA COM CAPACIDADE DE 11 T E COM GUINDAUTO DE 45 T.M - RODOVIA EM REVESTIMENTO PRIMÁRIO</t>
  </si>
  <si>
    <t>TRANSPORTE COM CAMINHÃO CARROCERIA COM CAPACIDADE DE 11 T E COM GUINDAUTO DE 45 T.M - RODOVIA PAVIMENTADA</t>
  </si>
  <si>
    <t>TRANSPORTE COM CAMINHÃO CARROCERIA COM CAPACIDADE DE 7 T E COM GUINDAUTO DE 20 T.M - RODOVIA EM LEITO NATURAL</t>
  </si>
  <si>
    <t>TRANSPORTE COM CAMINHÃO CARROCERIA COM CAPACIDADE DE 7 T E COM GUINDAUTO DE 20 T.M - RODOVIA EM REVESTIMENTO PRIMÁRIO</t>
  </si>
  <si>
    <t>TRANSPORTE COM CAMINHÃO CARROCERIA COM CAPACIDADE DE 7 T E COM GUINDAUTO DE 20 T.M - RODOVIA PAVIMENTADA</t>
  </si>
  <si>
    <t>TRANSPORTE COM CAMINHÃO CARROCERIA COM CAPACIDADE DE 9 T E COM GUINDAUTO DE 10 T.M - RODOVIA EM LEITO NATURAL</t>
  </si>
  <si>
    <t>TRANSPORTE COM CAMINHÃO CARROCERIA COM CAPACIDADE DE 9 T E COM GUINDAUTO DE 10 T.M - RODOVIA EM REVESTIMENTO PRIMÁRIO</t>
  </si>
  <si>
    <t>TRANSPORTE COM CAMINHÃO CARROCERIA COM CAPACIDADE DE 9 T E COM GUINDAUTO DE 10 T.M - RODOVIA PAVIMENTADA</t>
  </si>
  <si>
    <t>TRANSPORTE COM CAMINHÃO CARROCERIA DE 15 T - RODOVIA EM LEITO NATURAL</t>
  </si>
  <si>
    <t>TRANSPORTE COM CAMINHÃO CARROCERIA DE 15 T - RODOVIA EM REVESTIMENTO PRIMÁRIO</t>
  </si>
  <si>
    <t>TRANSPORTE COM CAMINHÃO CARROCERIA DE 15 T - RODOVIA PAVIMENTADA</t>
  </si>
  <si>
    <t>TRANSPORTE COM CAMINHÃO CARROCERIA DE 5 T - RODOVIA EM LEITO NATURAL</t>
  </si>
  <si>
    <t>TRANSPORTE COM CAMINHÃO CARROCERIA DE 5 T - RODOVIA EM REVESTIMENTO PRIMÁRIO</t>
  </si>
  <si>
    <t>TRANSPORTE COM CAMINHÃO CARROCERIA DE 5 T - RODOVIA PAVIMENTADA</t>
  </si>
  <si>
    <t>TRANSPORTE COM CAMINHÃO CARROCERIA DE 9 T - RODOVIA EM LEITO NATURAL</t>
  </si>
  <si>
    <t>TRANSPORTE COM CAMINHÃO CARROCERIA DE 9 T - RODOVIA EM REVESTIMENTO PRIMÁRIO</t>
  </si>
  <si>
    <t>TRANSPORTE COM CAMINHÃO CARROCERIA DE 9 T - RODOVIA PAVIMENTADA</t>
  </si>
  <si>
    <t>TRANSPORTE COM CAVALO MECÂNICO COM SEMIRREBOQUE COM CAPACIDADE DE 22 T - RODOVIA EM LEITO NATURAL</t>
  </si>
  <si>
    <t>TRANSPORTE COM CAVALO MECÂNICO COM SEMIRREBOQUE COM CAPACIDADE DE 22 T - RODOVIA EM REVESTIMENTO PRIMÁRIO</t>
  </si>
  <si>
    <t>TRANSPORTE COM CAVALO MECÂNICO COM SEMIRREBOQUE COM CAPACIDADE DE 22 T - RODOVIA PAVIMENTADA</t>
  </si>
  <si>
    <t>TRANSPORTE COM CAVALO MECÂNICO COM SEMIRREBOQUE COM CAPACIDADE DE 30 T - RODOVIA EM LEITO NATURAL</t>
  </si>
  <si>
    <t>TRANSPORTE COM CAVALO MECÂNICO COM SEMIRREBOQUE COM CAPACIDADE DE 30 T - RODOVIA EM REVESTIMENTO PRIMÁRIO</t>
  </si>
  <si>
    <t>TRANSPORTE COM CAVALO MECÂNICO COM SEMIRREBOQUE COM CAPACIDADE DE 30 T - RODOVIA PAVIMENTADA</t>
  </si>
  <si>
    <t>TRANSPORTE DE ÁGUA COM CAMINHÃO TANQUE DE 10.000 L - RODOVIA EM LEITO NATURAL</t>
  </si>
  <si>
    <t>TRANSPORTE DE ÁGUA COM CAMINHÃO TANQUE DE 10.000 L - RODOVIA EM REVESTIMENTO PRIMÁRIO</t>
  </si>
  <si>
    <t>TRANSPORTE DE ÁGUA COM CAMINHÃO TANQUE DE 10.000 L - RODOVIA PAVIMENTADA</t>
  </si>
  <si>
    <t>TRANSPORTE DE ÁGUA COM CAMINHÃO TANQUE DE 13.000 L - RODOVIA EM LEITO NATURAL</t>
  </si>
  <si>
    <t>TRANSPORTE DE ÁGUA COM CAMINHÃO TANQUE DE 13.000 L - RODOVIA EM REVESTIMENTO PRIMÁRIO</t>
  </si>
  <si>
    <t>TRANSPORTE DE ÁGUA COM CAMINHÃO TANQUE DE 13.000 L - RODOVIA PAVIMENTADA</t>
  </si>
  <si>
    <t>TRANSPORTE DE ÁGUA COM CAMINHÃO TANQUE DE 6.000 L - RODOVIA EM LEITO NATURAL</t>
  </si>
  <si>
    <t>TRANSPORTE DE ÁGUA COM CAMINHÃO TANQUE DE 6.000 L - RODOVIA EM REVESTIMENTO PRIMÁRIO</t>
  </si>
  <si>
    <t>TRANSPORTE DE ÁGUA COM CAMINHÃO TANQUE DE 6.000 L - RODOVIA PAVIMENTADA</t>
  </si>
  <si>
    <t>TRANSPORTE DE ÁGUA COM CAMINHÃO TANQUE DE 8.000 L - RODOVIA EM LEITO NATURAL</t>
  </si>
  <si>
    <t>TRANSPORTE DE ÁGUA COM CAMINHÃO TANQUE DE 8.000 L - RODOVIA EM REVESTIMENTO PRIMÁRIO</t>
  </si>
  <si>
    <t>TRANSPORTE DE ÁGUA COM CAMINHÃO TANQUE DE 8.000 L - RODOVIA PAVIMENTADA</t>
  </si>
  <si>
    <t>TRANSPORTE DE AREIA FINA COM DRAGA HOPPER - CAPACIDADE DA CISTERNA DE 1.000 M³</t>
  </si>
  <si>
    <t>M³KM</t>
  </si>
  <si>
    <t>TRANSPORTE DE AREIA FINA COM DRAGA HOPPER - CAPACIDADE DA CISTERNA DE 10.000 M³</t>
  </si>
  <si>
    <t>TRANSPORTE DE AREIA FINA COM DRAGA HOPPER - CAPACIDADE DA CISTERNA DE 15.000 M³</t>
  </si>
  <si>
    <t>TRANSPORTE DE AREIA FINA COM DRAGA HOPPER - CAPACIDADE DA CISTERNA DE 2.000 M³</t>
  </si>
  <si>
    <t>TRANSPORTE DE AREIA FINA COM DRAGA HOPPER - CAPACIDADE DA CISTERNA DE 20.000 M³</t>
  </si>
  <si>
    <t>TRANSPORTE DE AREIA FINA COM DRAGA HOPPER - CAPACIDADE DA CISTERNA DE 3.000 M³</t>
  </si>
  <si>
    <t>TRANSPORTE DE AREIA FINA COM DRAGA HOPPER - CAPACIDADE DA CISTERNA DE 4.000 M³</t>
  </si>
  <si>
    <t>TRANSPORTE DE AREIA FINA COM DRAGA HOPPER - CAPACIDADE DA CISTERNA DE 5.000 M³</t>
  </si>
  <si>
    <t>TRANSPORTE DE AREIA FINA COM DRAGA HOPPER - CAPACIDADE DA CISTERNA DE 750 M³</t>
  </si>
  <si>
    <t>TRANSPORTE DE AREIA GROSSA COM DRAGA HOPPER - CAPACIDADE DA CISTERNA DE 1.000 M³</t>
  </si>
  <si>
    <t>TRANSPORTE DE AREIA GROSSA COM DRAGA HOPPER - CAPACIDADE DA CISTERNA DE 10.000 M³</t>
  </si>
  <si>
    <t>TRANSPORTE DE AREIA GROSSA COM DRAGA HOPPER - CAPACIDADE DA CISTERNA DE 15.000 M³</t>
  </si>
  <si>
    <t>TRANSPORTE DE AREIA GROSSA COM DRAGA HOPPER - CAPACIDADE DA CISTERNA DE 2.000 M³</t>
  </si>
  <si>
    <t>TRANSPORTE DE AREIA GROSSA COM DRAGA HOPPER - CAPACIDADE DA CISTERNA DE 20.000 M³</t>
  </si>
  <si>
    <t>TRANSPORTE DE AREIA GROSSA COM DRAGA HOPPER - CAPACIDADE DA CISTERNA DE 3.000 M³</t>
  </si>
  <si>
    <t>TRANSPORTE DE AREIA GROSSA COM DRAGA HOPPER - CAPACIDADE DA CISTERNA DE 4.000 M³</t>
  </si>
  <si>
    <t>TRANSPORTE DE AREIA GROSSA COM DRAGA HOPPER - CAPACIDADE DA CISTERNA DE 5.000 M³</t>
  </si>
  <si>
    <t>TRANSPORTE DE AREIA GROSSA COM DRAGA HOPPER - CAPACIDADE DA CISTERNA DE 750 M³</t>
  </si>
  <si>
    <t>TRANSPORTE DE AREIA MÉDIA COM DRAGA HOPPER - CAPACIDADE DA CISTERNA DE 1.000 M³</t>
  </si>
  <si>
    <t>TRANSPORTE DE AREIA MÉDIA COM DRAGA HOPPER - CAPACIDADE DA CISTERNA DE 10.000 M³</t>
  </si>
  <si>
    <t>TRANSPORTE DE AREIA MÉDIA COM DRAGA HOPPER - CAPACIDADE DA CISTERNA DE 15.000 M³</t>
  </si>
  <si>
    <t>TRANSPORTE DE AREIA MÉDIA COM DRAGA HOPPER - CAPACIDADE DA CISTERNA DE 2.000 M³</t>
  </si>
  <si>
    <t>TRANSPORTE DE AREIA MÉDIA COM DRAGA HOPPER - CAPACIDADE DA CISTERNA DE 20.000 M³</t>
  </si>
  <si>
    <t>TRANSPORTE DE AREIA MÉDIA COM DRAGA HOPPER - CAPACIDADE DA CISTERNA DE 3.000 M³</t>
  </si>
  <si>
    <t>TRANSPORTE DE AREIA MÉDIA COM DRAGA HOPPER - CAPACIDADE DA CISTERNA DE 4.000 M³</t>
  </si>
  <si>
    <t>TRANSPORTE DE AREIA MÉDIA COM DRAGA HOPPER - CAPACIDADE DA CISTERNA DE 5.000 M³</t>
  </si>
  <si>
    <t>TRANSPORTE DE AREIA MÉDIA COM DRAGA HOPPER - CAPACIDADE DA CISTERNA DE 750 M³</t>
  </si>
  <si>
    <t>TRANSPORTE DE BARRAS DE TRILHO DE 12 M COM LOCOMOTIVA DIESEL-ELÉTRICA EM VAGÃO PLATAFORMA COM CAPACIDADE DE 82 T - BITOLA MÉTRICA</t>
  </si>
  <si>
    <t>TRANSPORTE DE BARRAS DE TRILHO DE 12 M COM LOCOMOTIVA DIESEL-ELÉTRICA EM VAGÃO PLATAFORMA COM CAPACIDADE DE 98 T - BITOLA LARGA</t>
  </si>
  <si>
    <t>TRANSPORTE DE BLOCOS ARTIFICIAIS DE CONCRETO COM 10 A 12 T PARA A EXECUÇÃO DE MOLHE COM CAVALO MECÂNICO COM SEMIRREBOQUE COM CAPACIDADE DE 30 T - RODOVIA EM LEITO NATURAL</t>
  </si>
  <si>
    <t>UNKM</t>
  </si>
  <si>
    <t>TRANSPORTE DE BLOCOS ARTIFICIAIS DE CONCRETO COM 10 A 12 T PARA A EXECUÇÃO DE MOLHE COM CAVALO MECÂNICO COM SEMIRREBOQUE COM CAPACIDADE DE 30 T - RODOVIA EM REVESTIMENTO PRIMÁRIO</t>
  </si>
  <si>
    <t>TRANSPORTE DE BLOCOS ARTIFICIAIS DE CONCRETO COM 10 A 12 T PARA A EXECUÇÃO DE MOLHE COM CAVALO MECÂNICO COM SEMIRREBOQUE COM CAPACIDADE DE 30 T - RODOVIA PAVIMENTADA</t>
  </si>
  <si>
    <t>TRANSPORTE DE BLOCOS ARTIFICIAIS DE CONCRETO COM 8 A 9 T PARA A EXECUÇÃO DE MOLHE COM CAVALO MECÂNICO COM SEMIRREBOQUE COM CAPACIDADE DE 30 T - RODOVIA EM LEITO NATURAL</t>
  </si>
  <si>
    <t>TRANSPORTE DE BLOCOS ARTIFICIAIS DE CONCRETO COM 8 A 9 T PARA A EXECUÇÃO DE MOLHE COM CAVALO MECÂNICO COM SEMIRREBOQUE COM CAPACIDADE DE 30 T - RODOVIA EM REVESTIMENTO PRIMÁRIO</t>
  </si>
  <si>
    <t>TRANSPORTE DE BLOCOS ARTIFICIAIS DE CONCRETO COM 8 A 9 T PARA A EXECUÇÃO DE MOLHE COM CAVALO MECÂNICO COM SEMIRREBOQUE COM CAPACIDADE DE 30 T - RODOVIA PAVIMENTADA</t>
  </si>
  <si>
    <t>TRANSPORTE DE CASCALHO COM DRAGA HOPPER - CAPACIDADE DA CISTERNA DE 1.000 M³</t>
  </si>
  <si>
    <t>TRANSPORTE DE CASCALHO COM DRAGA HOPPER - CAPACIDADE DA CISTERNA DE 10.000 M³</t>
  </si>
  <si>
    <t>TRANSPORTE DE CASCALHO COM DRAGA HOPPER - CAPACIDADE DA CISTERNA DE 15.000 M³</t>
  </si>
  <si>
    <t>TRANSPORTE DE CASCALHO COM DRAGA HOPPER - CAPACIDADE DA CISTERNA DE 2.000 M³</t>
  </si>
  <si>
    <t>TRANSPORTE DE CASCALHO COM DRAGA HOPPER - CAPACIDADE DA CISTERNA DE 20.000 M³</t>
  </si>
  <si>
    <t>TRANSPORTE DE CASCALHO COM DRAGA HOPPER - CAPACIDADE DA CISTERNA DE 3.000 M³</t>
  </si>
  <si>
    <t>TRANSPORTE DE CASCALHO COM DRAGA HOPPER - CAPACIDADE DA CISTERNA DE 4.000 M³</t>
  </si>
  <si>
    <t>TRANSPORTE DE CASCALHO COM DRAGA HOPPER - CAPACIDADE DA CISTERNA DE 5.000 M³</t>
  </si>
  <si>
    <t>TRANSPORTE DE CASCALHO COM DRAGA HOPPER - CAPACIDADE DA CISTERNA DE 750 M³</t>
  </si>
  <si>
    <t>TRANSPORTE DE CASCALHO FINO COM DRAGA HOPPER - CAPACIDADE DA CISTERNA DE 1.000 M³</t>
  </si>
  <si>
    <t>TRANSPORTE DE CASCALHO FINO COM DRAGA HOPPER - CAPACIDADE DA CISTERNA DE 10.000 M³</t>
  </si>
  <si>
    <t>TRANSPORTE DE CASCALHO FINO COM DRAGA HOPPER - CAPACIDADE DA CISTERNA DE 15.000 M³</t>
  </si>
  <si>
    <t>TRANSPORTE DE CASCALHO FINO COM DRAGA HOPPER - CAPACIDADE DA CISTERNA DE 2.000 M³</t>
  </si>
  <si>
    <t>TRANSPORTE DE CASCALHO FINO COM DRAGA HOPPER - CAPACIDADE DA CISTERNA DE 20.000 M³</t>
  </si>
  <si>
    <t>TRANSPORTE DE CASCALHO FINO COM DRAGA HOPPER - CAPACIDADE DA CISTERNA DE 3.000 M³</t>
  </si>
  <si>
    <t>TRANSPORTE DE CASCALHO FINO COM DRAGA HOPPER - CAPACIDADE DA CISTERNA DE 4.000 M³</t>
  </si>
  <si>
    <t>TRANSPORTE DE CASCALHO FINO COM DRAGA HOPPER - CAPACIDADE DA CISTERNA DE 5.000 M³</t>
  </si>
  <si>
    <t>TRANSPORTE DE CASCALHO FINO COM DRAGA HOPPER - CAPACIDADE DA CISTERNA DE 750 M³</t>
  </si>
  <si>
    <t>TRANSPORTE DE CIMENTO COM CAMINHÃO DISTRIBUIDOR DE 17 M³ - RODOVIA EM LEITO NATURAL</t>
  </si>
  <si>
    <t>TRANSPORTE DE CIMENTO COM CAMINHÃO DISTRIBUIDOR DE 17 M³ - RODOVIA EM REVESTIMENTO PRIMÁRIO</t>
  </si>
  <si>
    <t>TRANSPORTE DE CIMENTO COM CAMINHÃO DISTRIBUIDOR DE 17 M³ - RODOVIA PAVIMENTADA</t>
  </si>
  <si>
    <t>TRANSPORTE DE CIMENTO OU CAL HIDRATADA A GRANEL COM CAMINHÃO SILO DE 30 M³ - RODOVIA EM LEITO NATURAL</t>
  </si>
  <si>
    <t>TRANSPORTE DE CIMENTO OU CAL HIDRATADA A GRANEL COM CAMINHÃO SILO DE 30 M³ - RODOVIA EM REVESTIMENTO PRIMÁRIO</t>
  </si>
  <si>
    <t>TRANSPORTE DE CIMENTO OU CAL HIDRATADA A GRANEL COM CAMINHÃO SILO DE 30 M³ - RODOVIA PAVIMENTADA</t>
  </si>
  <si>
    <t>TRANSPORTE DE CONCRETO COM CAMINHÃO BASCULANTE DE 7 M³ - RODOVIA EM LEITO NATURAL</t>
  </si>
  <si>
    <t>TRANSPORTE DE CONCRETO COM CAMINHÃO BASCULANTE DE 7 M³ - RODOVIA EM REVESTIMENTO PRIMÁRIO</t>
  </si>
  <si>
    <t>TRANSPORTE DE CONCRETO COM CAMINHÃO BASCULANTE DE 7 M³ - RODOVIA PAVIMENTADA</t>
  </si>
  <si>
    <t>TRANSPORTE DE DETRITOS COM CAMINHÃO DE HIDROJATEAMENTO DE ALTA PRESSÃO E VÁCUO DE 9 M³ - RODOVIA EM LEITO NATURAL</t>
  </si>
  <si>
    <t>TRANSPORTE DE DETRITOS COM CAMINHÃO DE HIDROJATEAMENTO DE ALTA PRESSÃO E VÁCUO DE 9 M³ - RODOVIA EM REVESTIMENTO PRIMÁRIO</t>
  </si>
  <si>
    <t>TRANSPORTE DE DETRITOS COM CAMINHÃO DE HIDROJATEAMENTO DE ALTA PRESSÃO E VÁCUO DE 9 M³ - RODOVIA PAVIMENTADA</t>
  </si>
  <si>
    <t>TRANSPORTE DE DORMENTES DE CONCRETO MONOBLOCO PROTENDIDO DE BITOLA LARGA COM LOCOMOTIVA DIESEL-ELÉTRICA EM VAGÃO PLATAFORMA COM CAPACIDADE DE 98 T - BITOLA LARGA</t>
  </si>
  <si>
    <t>TRANSPORTE DE DORMENTES DE CONCRETO MONOBLOCO PROTENDIDO DE BITOLA MÉTRICA COM LOCOMOTIVA DIESEL-ELÉTRICA EM VAGÃO PLATAFORMA COM CAPACIDADE DE 82 T - BITOLA MÉTRICA</t>
  </si>
  <si>
    <t>TRANSPORTE DE DORMENTES DE CONCRETO MONOBLOCO PROTENDIDO DE BITOLA MISTA COM LOCOMOTIVA DIESEL-ELÉTRICA EM VAGÃO PLATAFORMA COM CAPACIDADE DE 98 T - BITOLA LARGA</t>
  </si>
  <si>
    <t>TRANSPORTE DE DORMENTES DE CONCRETO MONOBLOCO PROTENDIDO PARA AMV DE BITOLA LARGA OU MISTA COM LOCOMOTIVA DIESEL-ELÉTRICA EM VAGÃO PLATAFORMA COM CAPACIDADE DE 98 T - BITOLA LARGA</t>
  </si>
  <si>
    <t>TRANSPORTE DE DORMENTES DE CONCRETO MONOBLOCO PROTENDIDO PARA AMV DE BITOLA MÉTRICA COM LOCOMOTIVA DIESEL-ELÉTRICA EM VAGÃO PLATAFORMA COM CAPACIDADE DE 82 T - BITOLA MÉTRICA</t>
  </si>
  <si>
    <t>TRANSPORTE DE DORMENTES DE MADEIRA DE BITOLA LARGA COM LOCOMOTIVA DIESEL-ELÉTRICA EM VAGÃO PLATAFORMA COM CAPACIDADE DE 98 T - BITOLA LARGA</t>
  </si>
  <si>
    <t>TRANSPORTE DE DORMENTES DE MADEIRA DE BITOLA MÉTRICA COM LOCOMOTIVA DIESEL-ELÉTRICA EM VAGÃO PLATAFORMA COM CAPACIDADE DE 82 T - BITOLA MÉTRICA</t>
  </si>
  <si>
    <t>TRANSPORTE DE DORMENTES DE MADEIRA PARA AMV DE BITOLA LARGA OU MISTA COM LOCOMOTIVA DIESEL-ELÉTRICA EM VAGÃO PLATAFORMA COM CAPACIDADE DE 98 T - BITOLA LARGA</t>
  </si>
  <si>
    <t>TRANSPORTE DE DORMENTES DE MADEIRA PARA AMV DE BITOLA MÉTRICA COM LOCOMOTIVA DIESEL-ELÉTRICA EM VAGÃO PLATAFORMA COM CAPACIDADE DE 82 T - BITOLA MÉTRICA</t>
  </si>
  <si>
    <t>TRANSPORTE DE LASTRO DE BRITA COM LOCOMOTIVA DIESEL-ELÉTRICA EM VAGÃO HOPPER ABERTO COM CAPACIDADE DE 45 M³ - BITOLA MÉTRICA</t>
  </si>
  <si>
    <t>TRANSPORTE DE LASTRO DE BRITA COM LOCOMOTIVA DIESEL-ELÉTRICA EM VAGÃO HOPPER ABERTO COM CAPACIDADE DE 63 M³ - BITOLA LARGA</t>
  </si>
  <si>
    <t>TRANSPORTE DE MATERIAIS METÁLICOS E ACESSÓRIOS DIVERSOS COM LOCOMOTIVA DIESEL-ELÉTRICA EM VAGÃO FECHADO COM CAPACIDADE DE 64 T - BITOLA MÉTRICA</t>
  </si>
  <si>
    <t>TRANSPORTE DE MATERIAIS METÁLICOS E ACESSÓRIOS DIVERSOS COM LOCOMOTIVA DIESEL-ELÉTRICA EM VAGÃO FECHADO COM CAPACIDADE DE 99 T - BITOLA LARGA</t>
  </si>
  <si>
    <t>TRANSPORTE DE MATERIAIS METÁLICOS PARA AMV DE BITOLA LARGA COM LOCOMOTIVA DIESEL-ELÉTRICA EM VAGÃO PLATAFORMA COM CAPACIDADE DE 98 T - BITOLA LARGA</t>
  </si>
  <si>
    <t>TRANSPORTE DE MATERIAIS METÁLICOS PARA AMV DE BITOLA MÉTRICA COM LOCOMOTIVA DIESEL-ELÉTRICA EM VAGÃO PLATAFORMA COM CAPACIDADE DE 82 T - BITOLA MÉTRICA</t>
  </si>
  <si>
    <t>TRANSPORTE DE MATERIAIS METÁLICOS PARA AMV DE BITOLA MISTA COM LOCOMOTIVA DIESEL-ELÉTRICA EM VAGÃO PLATAFORMA COM CAPACIDADE DE 98 T - BITOLA LARGA</t>
  </si>
  <si>
    <t>TRANSPORTE DE MATERIAL BETUMINOSO COM CAMINHÃO TANQUE DISTRIBUIDOR - RODOVIA EM LEITO NATURAL</t>
  </si>
  <si>
    <t>TRANSPORTE DE MATERIAL BETUMINOSO COM CAMINHÃO TANQUE DISTRIBUIDOR - RODOVIA EM REVESTIMENTO PRIMÁRIO</t>
  </si>
  <si>
    <t>TRANSPORTE DE MATERIAL BETUMINOSO COM CAMINHÃO TANQUE DISTRIBUIDOR - RODOVIA PAVIMENTADA</t>
  </si>
  <si>
    <t>TRANSPORTE DE MATERIAL DE 1ª CATEGORIA COM BATELÃO AUTOPROPELIDO COM CAPACIDADE DE 300 M³</t>
  </si>
  <si>
    <t>TRANSPORTE DE MATERIAL DE 1ª CATEGORIA COM BATELÃO AUTOPROPELIDO COM CAPACIDADE DE 500 M³</t>
  </si>
  <si>
    <t>TRANSPORTE DE MATERIAL DE 1ª CATEGORIA COM BATELÃO REBOCADO COM CAPACIDADE DE 66 M³</t>
  </si>
  <si>
    <t>TRANSPORTE DE MATERIAL DE 1ª CATEGORIA COM BATELÃO REBOCADO MONTADO NA OBRA COM CAPACIDADE DE 66 M³</t>
  </si>
  <si>
    <t>TRANSPORTE DE MATERIAL DE 3ª CATEGORIA COM BATELÃO AUTOPROPELIDO COM CAPACIDADE DE 300 M³</t>
  </si>
  <si>
    <t>TRANSPORTE DE MATERIAL DE 3ª CATEGORIA COM BATELÃO REBOCADO COM CAPACIDADE DE 66 M³</t>
  </si>
  <si>
    <t>TRANSPORTE DE MATERIAL DE 3ª CATEGORIA COM BATELÃO REBOCADO MONTADO NA OBRA COM CAPACIDADE DE 66 M³</t>
  </si>
  <si>
    <t>TRANSPORTE DE MATERIAL DE 3ª CATEGORIA COM CAMINHÃO BASCULANTE DE 12 M³ PARA ROCHA - RODOVIA EM LEITO NATURAL</t>
  </si>
  <si>
    <t>TRANSPORTE DE MATERIAL DE 3ª CATEGORIA COM CAMINHÃO BASCULANTE DE 12 M³ PARA ROCHA - RODOVIA EM REVESTIMENTO PRIMÁRIO</t>
  </si>
  <si>
    <t>TRANSPORTE DE MATERIAL DE 3ª CATEGORIA COM CAMINHÃO BASCULANTE DE 12 M³ PARA ROCHA - RODOVIA PAVIMENTADA</t>
  </si>
  <si>
    <t>TRANSPORTE DE MATERIAL DE 3ª CATEGORIA COM CAMINHÃO BASCULANTE DE 8 M³ PARA ROCHA - RODOVIA EM LEITO NATURAL</t>
  </si>
  <si>
    <t>TRANSPORTE DE MATERIAL DE 3ª CATEGORIA COM CAMINHÃO BASCULANTE DE 8 M³ PARA ROCHA - RODOVIA EM REVESTIMENTO PRIMÁRIO</t>
  </si>
  <si>
    <t>TRANSPORTE DE MATERIAL DE 3ª CATEGORIA COM CAMINHÃO BASCULANTE DE 8 M³ PARA ROCHA - RODOVIA PAVIMENTADA</t>
  </si>
  <si>
    <t>TRANSPORTE DE MISTURA BETUMINOSA A QUENTE COM CAMINHÃO COM CAÇAMBA TÉRMICA DE 6 M³ - RODOVIA EM LEITO NATURAL</t>
  </si>
  <si>
    <t>TRANSPORTE DE MISTURA BETUMINOSA A QUENTE COM CAMINHÃO COM CAÇAMBA TÉRMICA DE 6 M³ - RODOVIA EM REVESTIMENTO PRIMÁRIO</t>
  </si>
  <si>
    <t>TRANSPORTE DE MISTURA BETUMINOSA A QUENTE COM CAMINHÃO COM CAÇAMBA TÉRMICA DE 6 M³ - RODOVIA PAVIMENTADA</t>
  </si>
  <si>
    <t>TRANSPORTE DE SILTE COM DRAGA HOPPER - CAPACIDADE DA CISTERNA DE 1.000 M³</t>
  </si>
  <si>
    <t>TRANSPORTE DE SILTE COM DRAGA HOPPER - CAPACIDADE DA CISTERNA DE 10.000 M³</t>
  </si>
  <si>
    <t>TRANSPORTE DE SILTE COM DRAGA HOPPER - CAPACIDADE DA CISTERNA DE 15.000 M³</t>
  </si>
  <si>
    <t>TRANSPORTE DE SILTE COM DRAGA HOPPER - CAPACIDADE DA CISTERNA DE 2.000 M³</t>
  </si>
  <si>
    <t>TRANSPORTE DE SILTE COM DRAGA HOPPER - CAPACIDADE DA CISTERNA DE 20.000 M³</t>
  </si>
  <si>
    <t>TRANSPORTE DE SILTE COM DRAGA HOPPER - CAPACIDADE DA CISTERNA DE 3.000 M³</t>
  </si>
  <si>
    <t>TRANSPORTE DE SILTE COM DRAGA HOPPER - CAPACIDADE DA CISTERNA DE 4.000 M³</t>
  </si>
  <si>
    <t>TRANSPORTE DE SILTE COM DRAGA HOPPER - CAPACIDADE DA CISTERNA DE 5.000 M³</t>
  </si>
  <si>
    <t>TRANSPORTE DE SILTE COM DRAGA HOPPER - CAPACIDADE DA CISTERNA DE 750 M³</t>
  </si>
  <si>
    <t>TRANSPORTE DE TLS TR45 DE 120 M COM LOCOMOTIVA DIESEL-ELÉTRICA EM VAGÃO PLATAFORMA COM CAPACIDADE DE 82 T - BITOLA MÉTRICA</t>
  </si>
  <si>
    <t>TRANSPORTE DE TLS TR45 DE 120 M COM LOCOMOTIVA DIESEL-ELÉTRICA EM VAGÃO PLATAFORMA COM CAPACIDADE DE 98 T - BITOLA LARGA</t>
  </si>
  <si>
    <t>TRANSPORTE DE TLS TR45 DE 240 M COM LOCOMOTIVA DIESEL-ELÉTRICA EM VAGÃO PLATAFORMA COM CAPACIDADE DE 82 T - BITOLA MÉTRICA</t>
  </si>
  <si>
    <t>TRANSPORTE DE TLS TR45 DE 240 M COM LOCOMOTIVA DIESEL-ELÉTRICA EM VAGÃO PLATAFORMA COM CAPACIDADE DE 98 T - BITOLA LARGA</t>
  </si>
  <si>
    <t>TRANSPORTE DE TLS TR57 DE 120 M COM LOCOMOTIVA DIESEL-ELÉTRICA EM VAGÃO PLATAFORMA COM CAPACIDADE DE 82 T - BITOLA MÉTRICA</t>
  </si>
  <si>
    <t>TRANSPORTE DE TLS TR57 DE 120 M COM LOCOMOTIVA DIESEL-ELÉTRICA EM VAGÃO PLATAFORMA COM CAPACIDADE DE 98 T - BITOLA LARGA</t>
  </si>
  <si>
    <t>TRANSPORTE DE TLS TR57 DE 240 M COM LOCOMOTIVA DIESEL-ELÉTRICA EM VAGÃO PLATAFORMA COM CAPACIDADE DE 82 T - BITOLA MÉTRICA</t>
  </si>
  <si>
    <t>TRANSPORTE DE TLS TR57 DE 240 M COM LOCOMOTIVA DIESEL-ELÉTRICA EM VAGÃO PLATAFORMA COM CAPACIDADE DE 98 T - BITOLA LARGA</t>
  </si>
  <si>
    <t>TRANSPORTE DE TLS TR68 DE 120 M COM LOCOMOTIVA DIESEL-ELÉTRICA EM VAGÃO PLATAFORMA COM CAPACIDADE DE 82 T - BITOLA MÉTRICA</t>
  </si>
  <si>
    <t>TRANSPORTE DE TLS TR68 DE 120 M COM LOCOMOTIVA DIESEL-ELÉTRICA EM VAGÃO PLATAFORMA COM CAPACIDADE DE 98 T - BITOLA LARGA</t>
  </si>
  <si>
    <t>TRANSPORTE DE TLS TR68 DE 240 M COM LOCOMOTIVA DIESEL-ELÉTRICA EM VAGÃO PLATAFORMA COM CAPACIDADE DE 82 T - BITOLA MÉTRICA</t>
  </si>
  <si>
    <t>TRANSPORTE DE TLS TR68 DE 240 M COM LOCOMOTIVA DIESEL-ELÉTRICA EM VAGÃO PLATAFORMA COM CAPACIDADE DE 98 T - BITOLA LARGA</t>
  </si>
  <si>
    <t>TRANSPORTE DE TLS UIC60 DE 120 M COM LOCOMOTIVA DIESEL-ELÉTRICA EM VAGÃO PLATAFORMA COM CAPACIDADE DE 82 T - BITOLA MÉTRICA</t>
  </si>
  <si>
    <t>TRANSPORTE DE TLS UIC60 DE 120 M COM LOCOMOTIVA DIESEL-ELÉTRICA EM VAGÃO PLATAFORMA COM CAPACIDADE DE 98 T - BITOLA LARGA</t>
  </si>
  <si>
    <t>TRANSPORTE DE TLS UIC60 DE 240 M COM LOCOMOTIVA DIESEL-ELÉTRICA EM VAGÃO PLATAFORMA COM CAPACIDADE DE 82 T - BITOLA MÉTRICA</t>
  </si>
  <si>
    <t>TRANSPORTE DE TLS UIC60 DE 240 M COM LOCOMOTIVA DIESEL-ELÉTRICA EM VAGÃO PLATAFORMA COM CAPACIDADE DE 98 T - BITOLA LARGA</t>
  </si>
  <si>
    <t>TRANSPORTE DE VEÍCULOS DE MÉDIO PORTE COM GUINCHO DE RESGATE DE 20 T - RODOVIA EM LEITO NATURAL</t>
  </si>
  <si>
    <t>TRANSPORTE DE VEÍCULOS DE MÉDIO PORTE COM GUINCHO DE RESGATE DE 20 T - RODOVIA EM REVESTIMENTO PRIMÁRIO</t>
  </si>
  <si>
    <t>TRANSPORTE DE VEÍCULOS DE MÉDIO PORTE COM GUINCHO DE RESGATE DE 20 T - RODOVIA PAVIMENTADA</t>
  </si>
  <si>
    <t>TRANSPORTE DE VEÍCULOS LEVES COM GUINCHO DE RESGATE DE 4 T - RODOVIA EM LEITO NATURAL</t>
  </si>
  <si>
    <t>TRANSPORTE DE VEÍCULOS LEVES COM GUINCHO DE RESGATE DE 4 T - RODOVIA EM REVESTIMENTO PRIMÁRIO</t>
  </si>
  <si>
    <t>TRANSPORTE DE VEÍCULOS LEVES COM GUINCHO DE RESGATE DE 4 T - RODOVIA PAVIMENTADA</t>
  </si>
  <si>
    <t>TRANSPORTE DE VEÍCULOS PESADOS COM GUINCHO DE RESGATE DE 35 T - RODOVIA EM LEITO NATURAL</t>
  </si>
  <si>
    <t>TRANSPORTE DE VEÍCULOS PESADOS COM GUINCHO DE RESGATE DE 35 T - RODOVIA EM REVESTIMENTO PRIMÁRIO</t>
  </si>
  <si>
    <t>TRANSPORTE DE VEÍCULOS PESADOS COM GUINCHO DE RESGATE DE 35 T - RODOVIA PAVIMENTADA</t>
  </si>
  <si>
    <t>TRANSPORTE EM CAVALO MECÂNICO COM DOLLY DE 4 EIXOS COM CAPACIDADE DE 57 T - RODOVIA EM LEITO NATURAL</t>
  </si>
  <si>
    <t>TRANSPORTE EM CAVALO MECÂNICO COM DOLLY DE 4 EIXOS COM CAPACIDADE DE 57 T - RODOVIA EM REVESTIMENTO PRIMÁRIO</t>
  </si>
  <si>
    <t>TRANSPORTE EM CAVALO MECÂNICO COM DOLLY DE 4 EIXOS COM CAPACIDADE DE 57 T - RODOVIA PAVIMENTADA</t>
  </si>
  <si>
    <t>TRANSPORTE EM CAVALO MECÂNICO COM DOLLYS DE 3 E 4 EIXOS COM CAPACIDADE DE 77 T - RODOVIA EM LEITO NATURAL</t>
  </si>
  <si>
    <t>TRANSPORTE EM CAVALO MECÂNICO COM DOLLYS DE 3 E 4 EIXOS COM CAPACIDADE DE 77 T - RODOVIA EM REVESTIMENTO PRIMÁRIO</t>
  </si>
  <si>
    <t>TRANSPORTE EM CAVALO MECÂNICO COM DOLLYS DE 3 E 4 EIXOS COM CAPACIDADE DE 77 T - RODOVIA PAVIMENTADA</t>
  </si>
  <si>
    <t>TRANSPORTE EM CAVALO MECÂNICO COM DOLLYS DE 5 E 4 EIXOS COM CAPACIDADE DE 111 T - RODOVIA EM LEITO NATURAL</t>
  </si>
  <si>
    <t>TRANSPORTE EM CAVALO MECÂNICO COM DOLLYS DE 5 E 4 EIXOS COM CAPACIDADE DE 111 T - RODOVIA EM REVESTIMENTO PRIMÁRIO</t>
  </si>
  <si>
    <t>TRANSPORTE EM CAVALO MECÂNICO COM DOLLYS DE 5 E 4 EIXOS COM CAPACIDADE DE 111 T - RODOVIA PAVIMENTADA</t>
  </si>
  <si>
    <t>TRANSPORTE EM CAVALO MECÂNICO COM REBOQUES DE 5 E 4 EIXOS COM CAPACIDADE DE 130 T - RODOVIA EM LEITO NATURAL</t>
  </si>
  <si>
    <t>TRANSPORTE EM CAVALO MECÂNICO COM REBOQUES DE 5 E 4 EIXOS COM CAPACIDADE DE 130 T - RODOVIA EM REVESTIMENTO PRIMÁRIO</t>
  </si>
  <si>
    <t>TRANSPORTE EM CAVALO MECÂNICO COM REBOQUES DE 5 E 4 EIXOS COM CAPACIDADE DE 130 T - RODOVIA PAVIMENTADA</t>
  </si>
  <si>
    <t>TRANSPORTE FLUVIAL DE MATERIAIS DIVERSOS COM PONTÃO FLUTUANTE - CAPACIDADE DE 500 T</t>
  </si>
  <si>
    <t>TRANSPORTE FLUVIAL DO FLUTUANTE</t>
  </si>
  <si>
    <t>ARMAÇÃO DE FUSTE DE TUBULÃO EM AÇO CA-50 COM APOIO DE GUINDASTE - FORNECIMENTO, PREPARO E COLOCAÇÃO</t>
  </si>
  <si>
    <t>ESCAVAÇÃO MANUAL DE BASE ALARGADA DE TUBULÃO A CÉU ABERTO EM MATERIAL DE 1ª CATEGORIA NA PROFUNDIDADE DE 10 A 15 M</t>
  </si>
  <si>
    <t>ESCAVAÇÃO MANUAL DE BASE ALARGADA DE TUBULÃO A CÉU ABERTO EM MATERIAL DE 1ª CATEGORIA NA PROFUNDIDADE DE ATÉ 10 M</t>
  </si>
  <si>
    <t>ESCAVAÇÃO MANUAL DE BASE ALARGADA DE TUBULÃO A CÉU ABERTO EM MATERIAL DE 2ª CATEGORIA NA PROFUNDIDADE ATÉ 10 M</t>
  </si>
  <si>
    <t>ESCAVAÇÃO MANUAL DE BASE ALARGADA DE TUBULÃO A CÉU ABERTO EM MATERIAL DE 2ª CATEGORIA NA PROFUNDIDADE DE 10 A 15 M</t>
  </si>
  <si>
    <t>ESCAVAÇÃO MANUAL DE BASE ALARGADA DE TUBULÃO A CÉU ABERTO EM MATERIAL DE 3ª CATEGORIA A FRIO NA PROFUNDIDADE ATÉ 10 M</t>
  </si>
  <si>
    <t>ESCAVAÇÃO MANUAL DE BASE ALARGADA DE TUBULÃO A CÉU ABERTO EM MATERIAL DE 3ª CATEGORIA A FRIO NA PROFUNDIDADE DE 10 A 15 M</t>
  </si>
  <si>
    <t>ESCAVAÇÃO MANUAL DE BASE ALARGADA DE TUBULÃO A CÉU ABERTO EM MATERIAL DE 3ª CATEGORIA NA PROFUNDIDADE ATÉ 10 M</t>
  </si>
  <si>
    <t>ESCAVAÇÃO MANUAL DE BASE ALARGADA DE TUBULÃO A CÉU ABERTO EM MATERIAL DE 3ª CATEGORIA NA PROFUNDIDADE DE 10 A 15 M</t>
  </si>
  <si>
    <t>ESCAVAÇÃO MANUAL DE FUSTE DE TUBULÃO A CÉU ABERTO EM MATERIAL DE 1ª CATEGORIA NA PROFUNDIDADE DE 10 A 15 M</t>
  </si>
  <si>
    <t>ESCAVAÇÃO MANUAL DE FUSTE DE TUBULÃO A CÉU ABERTO EM MATERIAL DE 1ª CATEGORIA NA PROFUNDIDADE DE ATÉ 10 M</t>
  </si>
  <si>
    <t>ESCAVAÇÃO MANUAL DE FUSTE DE TUBULÃO A CÉU ABERTO EM MATERIAL DE 2ª CATEGORIA NA PROFUNDIDADE ATÉ 10 M</t>
  </si>
  <si>
    <t>ESCAVAÇÃO MANUAL DE FUSTE DE TUBULÃO A CÉU ABERTO EM MATERIAL DE 2ª CATEGORIA NA PROFUNDIDADE DE 10 A 15 M</t>
  </si>
  <si>
    <t>ESCAVAÇÃO MANUAL DE FUSTE DE TUBULÃO A CÉU ABERTO EM MATERIAL DE 3ª CATEGORIA NA PROFUNDIDADE ATÉ 10 M</t>
  </si>
  <si>
    <t>ESCAVAÇÃO MANUAL DE FUSTE DE TUBULÃO A CÉU ABERTO EM MATERIAL DE 3ª CATEGORIA NA PROFUNDIDADE DE 10 A 15 M</t>
  </si>
  <si>
    <t>ESCAVAÇÃO MECÂNICA DE FUSTE DE TUBULÃO COM CAÇAMBA PARA ROCHA EM MATERIAL DE 2ª CATEGORIA</t>
  </si>
  <si>
    <t>ESCAVAÇÃO MECÂNICA DE FUSTE DE TUBULÃO COM CAÇAMBA PARA ROCHA EM MATERIAL DE 3ª CATEGORIA</t>
  </si>
  <si>
    <t>ESCAVAÇÃO MECÂNICA DE FUSTE DE TUBULÃO COM CAÇAMBA PARA SOLOS EM MATERIAL DE 1ª CATEGORIA</t>
  </si>
  <si>
    <t>ESCAVAÇÃO MECÂNICA DE FUSTE DE TUBULÃO COM HAMMER GRAB EM MATERIAL DE 1ª CATEGORIA</t>
  </si>
  <si>
    <t>ESCAVAÇÃO MECÂNICA DE FUSTE DE TUBULÃO COM TRADO PARA ROCHA EM MATERIAL DE 2ª CATEGORIA</t>
  </si>
  <si>
    <t>ESCAVAÇÃO MECÂNICA DE FUSTE DE TUBULÃO COM TRADO PARA ROCHA EM MATERIAL DE 3ª CATEGORIA</t>
  </si>
  <si>
    <t>ESCAVAÇÃO MECÂNICA DE FUSTE DE TUBULÃO COM TRADO PARA SOLOS EM MATERIAL DE 1ª CATEGORIA</t>
  </si>
  <si>
    <t>ARMAÇÃO DE TELA DE AÇO ELETROSSOLDADA EM TÚNEIS COM AUXÍLIO DE PLATAFORMA PANTOGRÁFICA - CONFECÇÃO E INSTALAÇÃO</t>
  </si>
  <si>
    <t>CAMBOTAS METÁLICAS TRELIÇADAS - CONFECÇÃO E INSTALAÇÃO</t>
  </si>
  <si>
    <t>COLUNA DE JET GROUTING HORIZONTAL CCPH EM SOLO - D = 40 CM - PERFURAÇÃO E INJEÇÃO</t>
  </si>
  <si>
    <t>COLUNA DE JET GROUTING HORIZONTAL CCPH EM SOLO - D = 50 CM - PERFURAÇÃO E INJEÇÃO</t>
  </si>
  <si>
    <t>COLUNA DE JET GROUTING HORIZONTAL CCPH EM SOLO - D = 60 CM - PERFURAÇÃO E INJEÇÃO</t>
  </si>
  <si>
    <t>COLUNA DE JET GROUTING VERTICAL EM SOLO - D = 100 CM - PERFURAÇÃO E INJEÇÃO</t>
  </si>
  <si>
    <t>COLUNA DE JET GROUTING VERTICAL EM SOLO - D = 110 CM - PERFURAÇÃO E INJEÇÃO</t>
  </si>
  <si>
    <t>COLUNA DE JET GROUTING VERTICAL EM SOLO - D = 120 CM - PERFURAÇÃO E INJEÇÃO</t>
  </si>
  <si>
    <t>COLUNA DE JET GROUTING VERTICAL EM SOLO - D = 80 CM - PERFURAÇÃO E INJEÇÃO</t>
  </si>
  <si>
    <t>COLUNA DE JET GROUTING VERTICAL EM SOLO - D = 90 CM - PERFURAÇÃO E INJEÇÃO</t>
  </si>
  <si>
    <t>DESMONTE A FRIO E CARGA DE ROCHA EM TÚNEL COM CUNHA HIDRÁULICA - DMT DE 0 A 200 M</t>
  </si>
  <si>
    <t>DRENAGEM DE TÚNEL COM MANTA DRENANTE DE MALHA DE POLIETILENO E GEOTÊXTIL EM FACE REVESTIDA COM ARGAMASSA POLIMÉRICA COM ESPESSURA DE 25 MM</t>
  </si>
  <si>
    <t>DRENO FILTRANTE EM TUBOS DE PVC D = 40 MM APLICADO EM PAREDES E TETOS DE TÚNEL - FORNECIMENTO E INSTALAÇÃO</t>
  </si>
  <si>
    <t>DRENO NÃO FILTRANTE EM TUBOS DE PVC D = 40 MM APLICADO EM PAREDES E TETOS DE TÚNEL - FORNECIMENTO E INSTALAÇÃO</t>
  </si>
  <si>
    <t>ENFILAGEM TUBULAR SISTEMA AUTOPERFURANTE - D = 76 MM</t>
  </si>
  <si>
    <t>ENFILAGEM TUBULAR SISTEMA CONVENCIONAL SCHEDULE 40 - D = 65 MM</t>
  </si>
  <si>
    <t>ESCAVAÇÃO SUBTERRÂNEA E CARREGAMENTO DO MATERIAL DA CALOTA EM TÚNEL CLASSE I - DMT DE 0 A 200 M - SEÇÃO ACIMA DE 90 M²</t>
  </si>
  <si>
    <t>ESCAVAÇÃO SUBTERRÂNEA E CARREGAMENTO DO MATERIAL DA CALOTA EM TÚNEL CLASSE I - DMT DE 0 A 200 M - SEÇÃO DE 20 A 40 M²</t>
  </si>
  <si>
    <t>ESCAVAÇÃO SUBTERRÂNEA E CARREGAMENTO DO MATERIAL DA CALOTA EM TÚNEL CLASSE I - DMT DE 0 A 200 M - SEÇÃO DE 40 A 60 M²</t>
  </si>
  <si>
    <t>ESCAVAÇÃO SUBTERRÂNEA E CARREGAMENTO DO MATERIAL DA CALOTA EM TÚNEL CLASSE I - DMT DE 0 A 200 M - SEÇÃO DE 60 A 90 M²</t>
  </si>
  <si>
    <t>ESCAVAÇÃO SUBTERRÂNEA E CARREGAMENTO DO MATERIAL DA CALOTA EM TÚNEL CLASSE II - DMT DE 0 A 200 M - SEÇÃO ACIMA DE 90 M²</t>
  </si>
  <si>
    <t>ESCAVAÇÃO SUBTERRÂNEA E CARREGAMENTO DO MATERIAL DA CALOTA EM TÚNEL CLASSE II - DMT DE 0 A 200 M - SEÇÃO DE 20 A 40 M²</t>
  </si>
  <si>
    <t>ESCAVAÇÃO SUBTERRÂNEA E CARREGAMENTO DO MATERIAL DA CALOTA EM TÚNEL CLASSE II - DMT DE 0 A 200 M - SEÇÃO DE 40 A 60 M²</t>
  </si>
  <si>
    <t>ESCAVAÇÃO SUBTERRÂNEA E CARREGAMENTO DO MATERIAL DA CALOTA EM TÚNEL CLASSE II - DMT DE 0 A 200 M - SEÇÃO DE 60 A 90 M²</t>
  </si>
  <si>
    <t>ESCAVAÇÃO SUBTERRÂNEA E CARREGAMENTO DO MATERIAL DA CALOTA EM TÚNEL CLASSE III - DMT DE 0 A 200 M - SEÇÃO ACIMA DE 90 M²</t>
  </si>
  <si>
    <t>ESCAVAÇÃO SUBTERRÂNEA E CARREGAMENTO DO MATERIAL DA CALOTA EM TÚNEL CLASSE III - DMT DE 0 A 200 M - SEÇÃO DE 20 A 40 M²</t>
  </si>
  <si>
    <t>ESCAVAÇÃO SUBTERRÂNEA E CARREGAMENTO DO MATERIAL DA CALOTA EM TÚNEL CLASSE III - DMT DE 0 A 200 M - SEÇÃO DE 40 A 60 M²</t>
  </si>
  <si>
    <t>ESCAVAÇÃO SUBTERRÂNEA E CARREGAMENTO DO MATERIAL DA CALOTA EM TÚNEL CLASSE III - DMT DE 0 A 200 M - SEÇÃO DE 60 A 90 M²</t>
  </si>
  <si>
    <t>ESCAVAÇÃO SUBTERRÂNEA E CARREGAMENTO DO MATERIAL DA CALOTA EM TÚNEL CLASSE IV - DMT DE 0 A 200 M - SEÇÃO ACIMA DE 90 M²</t>
  </si>
  <si>
    <t>ESCAVAÇÃO SUBTERRÂNEA E CARREGAMENTO DO MATERIAL DA CALOTA EM TÚNEL CLASSE IV - DMT DE 0 A 200 M - SEÇÃO DE 20 A 40 M²</t>
  </si>
  <si>
    <t>ESCAVAÇÃO SUBTERRÂNEA E CARREGAMENTO DO MATERIAL DA CALOTA EM TÚNEL CLASSE IV - DMT DE 0 A 200 M - SEÇÃO DE 40 A 60 M²</t>
  </si>
  <si>
    <t>ESCAVAÇÃO SUBTERRÂNEA E CARREGAMENTO DO MATERIAL DA CALOTA EM TÚNEL CLASSE IV - DMT DE 0 A 200 M - SEÇÃO DE 60 A 90 M²</t>
  </si>
  <si>
    <t>ESCAVAÇÃO SUBTERRÂNEA E CARREGAMENTO DO MATERIAL DO REBAIXO EM TÚNEL CLASSE I A IV - DMT DE 0 A 200 M</t>
  </si>
  <si>
    <t>ESCAVAÇÃO SUBTERRÂNEA E CARREGAMENTO EM TÚNEL CLASSE V - DMT DE 0 A 200 M - SEÇÃO ACIMA DE 90 M²</t>
  </si>
  <si>
    <t>ESCAVAÇÃO SUBTERRÂNEA E CARREGAMENTO EM TÚNEL CLASSE V - DMT DE 0 A 200 M - SEÇÃO DE 20 A 40 M²</t>
  </si>
  <si>
    <t>ESCAVAÇÃO SUBTERRÂNEA E CARREGAMENTO EM TÚNEL CLASSE V - DMT DE 0 A 200 M - SEÇÃO DE 40 A 60 M²</t>
  </si>
  <si>
    <t>ESCAVAÇÃO SUBTERRÂNEA E CARREGAMENTO EM TÚNEL CLASSE V - DMT DE 0 A 200 M - SEÇÃO DE 60 A 90 M²</t>
  </si>
  <si>
    <t>ESCAVAÇÃO SUBTERRÂNEA E CARREGAMENTO EM TÚNEL CLASSE VI - DMT DE 0 A 200 M - SEÇÃO ACIMA DE 90 M²</t>
  </si>
  <si>
    <t>ESCAVAÇÃO SUBTERRÂNEA E CARREGAMENTO EM TÚNEL CLASSE VI - DMT DE 0 A 200 M - SEÇÃO DE 20 A 40 M²</t>
  </si>
  <si>
    <t>ESCAVAÇÃO SUBTERRÂNEA E CARREGAMENTO EM TÚNEL CLASSE VI - DMT DE 0 A 200 M - SEÇÃO DE 40 A 60 M²</t>
  </si>
  <si>
    <t>ESCAVAÇÃO SUBTERRÂNEA E CARREGAMENTO EM TÚNEL CLASSE VI - DMT DE 0 A 200 M - SEÇÃO DE 60 A 90 M²</t>
  </si>
  <si>
    <t>PRÉ-FISSURAMENTO EM TÚNEL</t>
  </si>
  <si>
    <t>PREGAGEM DA FRENTE COM VERGALHÃO DE FIBRA DE VIDRO D = 25 MM COM PERFURAÇÃO EM D = 75 MM E INJEÇÃO DE CALDA DE CIMENTO</t>
  </si>
  <si>
    <t>PREGAGEM DA FRENTE EM TUBO DE PVC D = 50 MM COM PERFURAÇÃO EM D = 100 MM E INJEÇÃO DE ARGAMASSA DE CIMENTO E AREIA 1:1</t>
  </si>
  <si>
    <t>PREGO GUIA PARA CONTROLE DE ESPESSURA DE CONCRETO PROJETADO D = 16 MM EM TÚNEL - FORNECIMENTO E INSTALAÇÃO</t>
  </si>
  <si>
    <t>USINAGEM DE AGREGADOS PARA MICRORREVESTIMENTO A FRIO COM ESPESSURA DE 0,8 CM ATÉ 1,5 CM - BRITA COMERCIAL</t>
  </si>
  <si>
    <t>USINAGEM DE AGREGADOS PARA MICRORREVESTIMENTO A FRIO COM ESPESSURA DE 0,8 CM ATÉ 1,5 CM - BRITA PRODUZIDA</t>
  </si>
  <si>
    <t>USINAGEM DE AGREGADOS PARA MICRORREVESTIMENTO A FRIO COM ESPESSURA DE 2,0 CM - BRITA COMERCIAL</t>
  </si>
  <si>
    <t>USINAGEM DE AGREGADOS PARA MICRORREVESTIMENTO A FRIO COM ESPESSURA DE 2,0 CM - BRITA PRODUZIDA</t>
  </si>
  <si>
    <t>USINAGEM DE AREIA-ASFALTO A QUENTE - FAIXA A - AREIA COMERCIAL</t>
  </si>
  <si>
    <t>USINAGEM DE AREIA-ASFALTO A QUENTE - FAIXA A - AREIA EXTRAÍDA</t>
  </si>
  <si>
    <t>USINAGEM DE AREIA-ASFALTO A QUENTE - FAIXA B - AREIA COMERCIAL</t>
  </si>
  <si>
    <t>USINAGEM DE AREIA-ASFALTO A QUENTE - FAIXA B - AREIA EXTRAÍDA</t>
  </si>
  <si>
    <t>USINAGEM DE AREIA-ASFALTO A QUENTE COM ASFALTO POLÍMERO - FAIXA A - AREIA COMERCIAL</t>
  </si>
  <si>
    <t>USINAGEM DE AREIA-ASFALTO A QUENTE COM ASFALTO POLÍMERO - FAIXA A - AREIA EXTRAÍDA</t>
  </si>
  <si>
    <t>USINAGEM DE AREIA-ASFALTO A QUENTE COM ASFALTO POLÍMERO - FAIXA B - AREIA COMERCIAL</t>
  </si>
  <si>
    <t>USINAGEM DE AREIA-ASFALTO A QUENTE COM ASFALTO POLÍMERO - FAIXA B - AREIA EXTRAÍDA</t>
  </si>
  <si>
    <t>USINAGEM DE AREIA-ASFALTO A QUENTE COM ASFALTO POLÍMERO - FAIXA C - AREIA COMERCIAL</t>
  </si>
  <si>
    <t>USINAGEM DE AREIA-ASFALTO A QUENTE COM ASFALTO POLÍMERO - FAIXA C - AREIA EXTRAÍDA</t>
  </si>
  <si>
    <t>USINAGEM DE BRITA GRADUADA COM BRITA COMERCIAL EM USINA DE 300 T/H</t>
  </si>
  <si>
    <t>USINAGEM DE BRITA GRADUADA COM BRITA PRODUZIDA EM USINA DE 300 T/H</t>
  </si>
  <si>
    <t>USINAGEM DE BRITA GRADUADA TRATADA COM CIMENTO E BRITA COMERCIAL EM USINA DE 300 T/H</t>
  </si>
  <si>
    <t>USINAGEM DE BRITA GRADUADA TRATADA COM CIMENTO E BRITA PRODUZIDA EM USINA DE 300 T/H</t>
  </si>
  <si>
    <t>USINAGEM DE CONCRETO ASFÁLTICO - FAIXA A - AREIA E BRITA COMERCIAIS</t>
  </si>
  <si>
    <t>USINAGEM DE CONCRETO ASFÁLTICO - FAIXA A - AREIA EXTRAÍDA E BRITA PRODUZIDA</t>
  </si>
  <si>
    <t>USINAGEM DE CONCRETO ASFÁLTICO - FAIXA B - AREIA E BRITA COMERCIAIS</t>
  </si>
  <si>
    <t>USINAGEM DE CONCRETO ASFÁLTICO - FAIXA B - AREIA EXTRAÍDA E BRITA PRODUZIDA</t>
  </si>
  <si>
    <t>USINAGEM DE CONCRETO ASFÁLTICO - FAIXA C - AREIA E BRITA COMERCIAIS</t>
  </si>
  <si>
    <t>USINAGEM DE CONCRETO ASFÁLTICO - FAIXA C - AREIA EXTRAÍDA E BRITA PRODUZIDA</t>
  </si>
  <si>
    <t>USINAGEM DE CONCRETO ASFÁLTICO COM ASFALTO POLÍMERO - FAIXA A - AREIA E BRITA COMERCIAIS</t>
  </si>
  <si>
    <t>USINAGEM DE CONCRETO ASFÁLTICO COM ASFALTO POLÍMERO - FAIXA A - AREIA EXTRAÍDA E BRITA PRODUZIDA</t>
  </si>
  <si>
    <t>USINAGEM DE CONCRETO ASFÁLTICO COM ASFALTO POLÍMERO - FAIXA B - AREIA E BRITA COMERCIAIS</t>
  </si>
  <si>
    <t>USINAGEM DE CONCRETO ASFÁLTICO COM ASFALTO POLÍMERO - FAIXA B - AREIA EXTRAÍDA E BRITA PRODUZIDA</t>
  </si>
  <si>
    <t>USINAGEM DE CONCRETO ASFÁLTICO COM ASFALTO POLÍMERO - FAIXA C - AREIA E BRITA COMERCIAIS</t>
  </si>
  <si>
    <t>USINAGEM DE CONCRETO ASFÁLTICO COM ASFALTO POLÍMERO - FAIXA C - AREIA EXTRAÍDA E BRITA PRODUZIDA</t>
  </si>
  <si>
    <t>USINAGEM DE CONCRETO ASFÁLTICO COM BORRACHA (GAP GRADED) - BRITA COMERCIAL</t>
  </si>
  <si>
    <t>USINAGEM DE CONCRETO ASFÁLTICO COM BORRACHA (GAP GRADED) - BRITA PRODUZIDA</t>
  </si>
  <si>
    <t>USINAGEM DE CONCRETO ASFÁLTICO COM BORRACHA - FAIXA A - BRITA COMERCIAL</t>
  </si>
  <si>
    <t>USINAGEM DE CONCRETO ASFÁLTICO COM BORRACHA - FAIXA A - BRITA PRODUZIDA</t>
  </si>
  <si>
    <t>USINAGEM DE CONCRETO ASFÁLTICO COM BORRACHA - FAIXA B - BRITA COMERCIAL</t>
  </si>
  <si>
    <t>USINAGEM DE CONCRETO ASFÁLTICO COM BORRACHA - FAIXA B - BRITA PRODUZIDA</t>
  </si>
  <si>
    <t>USINAGEM DE CONCRETO ASFÁLTICO COM BORRACHA - FAIXA C - BRITA COMERCIAL</t>
  </si>
  <si>
    <t>USINAGEM DE CONCRETO ASFÁLTICO COM BORRACHA - FAIXA C - BRITA PRODUZIDA</t>
  </si>
  <si>
    <t>USINAGEM DE CONCRETO ASFÁLTICO RECICLADO A FRIO COM ESPUMA DE ASFALTO, AGREGADO COMERCIAL E CIMENTO</t>
  </si>
  <si>
    <t>USINAGEM DE CONCRETO ASFÁLTICO RECICLADO EM USINA FIXA COM ADIÇÃO DE MATERIAL FRESADO E BRITA COMERCIAL</t>
  </si>
  <si>
    <t>USINAGEM DE CONCRETO ASFÁLTICO RECICLADO EM USINA FIXA COM ADIÇÃO DE MATERIAL FRESADO E BRITA PRODUZIDA</t>
  </si>
  <si>
    <t>USINAGEM DE MICRO PRÉ-MISTURADO A QUENTE COM ASFALTO POLÍMERO - BRITA COMERCIAL</t>
  </si>
  <si>
    <t>USINAGEM DE MICRO PRÉ-MISTURADO A QUENTE COM ASFALTO POLÍMERO - BRITA PRODUZIDA</t>
  </si>
  <si>
    <t>USINAGEM DE PRÉ-MISTURADO A FRIO - FAIXA A - AREIA E BRITA COMERCIAIS</t>
  </si>
  <si>
    <t>USINAGEM DE PRÉ-MISTURADO A FRIO - FAIXA A - AREIA EXTRAÍDA E BRITA PRODUZIDA</t>
  </si>
  <si>
    <t>USINAGEM DE PRÉ-MISTURADO A FRIO - FAIXA B - AREIA E BRITA COMERCIAIS</t>
  </si>
  <si>
    <t>USINAGEM DE PRÉ-MISTURADO A FRIO - FAIXA B - AREIA EXTRAÍDA E BRITA PRODUZIDA</t>
  </si>
  <si>
    <t>USINAGEM DE PRÉ-MISTURADO A FRIO - FAIXA C - AREIA E BRITA COMERCIAIS</t>
  </si>
  <si>
    <t>USINAGEM DE PRÉ-MISTURADO A FRIO - FAIXA C - AREIA EXTRAÍDA E BRITA PRODUZIDA</t>
  </si>
  <si>
    <t>USINAGEM DE PRÉ-MISTURADO A FRIO - FAIXA D - AREIA E BRITA COMERCIAIS</t>
  </si>
  <si>
    <t>USINAGEM DE PRÉ-MISTURADO A FRIO - FAIXA D - AREIA EXTRAÍDA E BRITA PRODUZIDA</t>
  </si>
  <si>
    <t>USINAGEM DE PRÉ-MISTURADO A FRIO COM ASFALTO POLÍMERO - FAIXA A - AREIA E BRITA COMERCIAIS</t>
  </si>
  <si>
    <t>USINAGEM DE PRÉ-MISTURADO A FRIO COM ASFALTO POLÍMERO - FAIXA A - AREIA EXTRAÍDA E BRITA PRODUZIDA</t>
  </si>
  <si>
    <t>USINAGEM DE PRÉ-MISTURADO A FRIO COM ASFALTO POLÍMERO - FAIXA B - AREIA E BRITA COMERCIAIS</t>
  </si>
  <si>
    <t>USINAGEM DE PRÉ-MISTURADO A FRIO COM ASFALTO POLÍMERO - FAIXA B - AREIA EXTRAÍDA E BRITA PRODUZIDA</t>
  </si>
  <si>
    <t>USINAGEM DE PRÉ-MISTURADO A FRIO COM ASFALTO POLÍMERO - FAIXA C - AREIA E BRITA COMERCIAIS</t>
  </si>
  <si>
    <t>USINAGEM DE PRÉ-MISTURADO A FRIO COM ASFALTO POLÍMERO - FAIXA C - AREIA EXTRAÍDA E BRITA PRODUZIDA</t>
  </si>
  <si>
    <t>USINAGEM DE PRÉ-MISTURADO A FRIO COM ASFALTO POLÍMERO - FAIXA D - AREIA E BRITA COMERCIAIS</t>
  </si>
  <si>
    <t>USINAGEM DE PRÉ-MISTURADO A FRIO COM ASFALTO POLÍMERO - FAIXA D - AREIA EXTRAÍDA E BRITA PRODUZIDA</t>
  </si>
  <si>
    <t>USINAGEM DE PRÉ-MISTURADO A QUENTE COM ASFALTO POLÍMERO - FAIXA I - CAMADA POROSA DE ATRITO - AREIA E BRITA COMERCIAIS</t>
  </si>
  <si>
    <t>USINAGEM DE PRÉ-MISTURADO A QUENTE COM ASFALTO POLÍMERO - FAIXA I - CAMADA POROSA DE ATRITO - AREIA EXTRAÍDA E BRITA PRODUZIDA</t>
  </si>
  <si>
    <t>USINAGEM DE PRÉ-MISTURADO A QUENTE COM ASFALTO POLÍMERO - FAIXA II - CAMADA POROSA DE ATRITO - AREIA E BRITA COMERCIAIS</t>
  </si>
  <si>
    <t>USINAGEM DE PRÉ-MISTURADO A QUENTE COM ASFALTO POLÍMERO - FAIXA II - CAMADA POROSA DE ATRITO - AREIA EXTRAÍDA E BRITA PRODUZIDA</t>
  </si>
  <si>
    <t>USINAGEM DE PRÉ-MISTURADO A QUENTE COM ASFALTO POLÍMERO - FAIXA III - CAMADA POROSA DE ATRITO - AREIA E BRITA COMERCIAIS</t>
  </si>
  <si>
    <t>USINAGEM DE PRÉ-MISTURADO A QUENTE COM ASFALTO POLÍMERO - FAIXA III - CAMADA POROSA DE ATRITO - AREIA EXTRAÍDA E BRITA PRODUZIDA</t>
  </si>
  <si>
    <t>USINAGEM DE PRÉ-MISTURADO A QUENTE COM ASFALTO POLÍMERO - FAIXA IV - CAMADA POROSA DE ATRITO - AREIA E BRITA COMERCIAIS</t>
  </si>
  <si>
    <t>USINAGEM DE PRÉ-MISTURADO A QUENTE COM ASFALTO POLÍMERO - FAIXA IV - CAMADA POROSA DE ATRITO - AREIA EXTRAÍDA E BRITA PRODUZIDA</t>
  </si>
  <si>
    <t>USINAGEM DE PRÉ-MISTURADO A QUENTE COM ASFALTO POLÍMERO - FAIXA V - CAMADA POROSA DE ATRITO - AREIA E BRITA COMERCIAIS</t>
  </si>
  <si>
    <t>USINAGEM DE PRÉ-MISTURADO A QUENTE COM ASFALTO POLÍMERO - FAIXA V - CAMADA POROSA DE ATRITO - AREIA EXTRAÍDA E BRITA PRODUZIDA</t>
  </si>
  <si>
    <t>USINAGEM DE SOLO AREIA (70% - 30%) - MATERIAL DE JAZIDA E AREIA COMERCIAL</t>
  </si>
  <si>
    <t>USINAGEM DE SOLO AREIA (70% - 30%) - MATERIAL DE JAZIDA E AREIA EXTRAÍDA</t>
  </si>
  <si>
    <t>USINAGEM DE SOLO BRITA (70% - 30%) COM 3% CIMENTO - MATERIAL DE JAZIDA E BRITA COMERCIAL</t>
  </si>
  <si>
    <t>USINAGEM DE SOLO BRITA (70% - 30%) COM 3% CIMENTO - MATERIAL DE JAZIDA E BRITA PRODUZIDA</t>
  </si>
  <si>
    <t>USINAGEM DE SOLO BRITA (70% - 30%) COM MATERIAL DE JAZIDA E BRITA COMERCIAL EM USINA DE 300 T/H</t>
  </si>
  <si>
    <t>USINAGEM DE SOLO BRITA (70% - 30%) COM MATERIAL DE JAZIDA E BRITA PRODUZIDA EM USINA DE 300 T/H</t>
  </si>
  <si>
    <t>USINAGEM DE SOLO CIMENTO COM 7% DE CIMENTO COM MATERIAL DE JAZIDA EM USINA DE 300 T/H</t>
  </si>
  <si>
    <t>USINAGEM DE SOLO ESCÓRIA DE ACIARIA (50% - 50%) COM MATERIAL DE JAZIDA EM USINA DE 300 T/H</t>
  </si>
  <si>
    <t>USINAGEM DE SOLO MELHORADO COM 3% DE CIMENTO COM MATERIAL DE JAZIDA EM USINA DE 300 T/H</t>
  </si>
  <si>
    <t>USINAGEM PARA PAVIMENTO DE CONCRETO COM FÔRMAS DESLIZANTES - AREIA E BRITA COMERCIAIS</t>
  </si>
  <si>
    <t>USINAGEM PARA PAVIMENTO DE CONCRETO COM FÔRMAS DESLIZANTES - AREIA EXTRAÍDA E BRITA PRODUZIDA</t>
  </si>
  <si>
    <t>USINAGEM PARA PAVIMENTO DE CONCRETO COMPACTADO COM ROLO - BRITA COMERCIAL</t>
  </si>
  <si>
    <t>USINAGEM PARA PAVIMENTO DE CONCRETO COMPACTADO COM ROLO - BRITA PRODUZIDA</t>
  </si>
  <si>
    <t>USINAGEM PARA SUB-BASE DE CONCRETO COMPACTADO COM ROLO - BRITA COMERCIAL</t>
  </si>
  <si>
    <t>USINAGEM PARA SUB-BASE DE CONCRETO COMPACTADO COM ROLO - BRITA PRODUZIDA</t>
  </si>
  <si>
    <t>CONFECÇÃO DE BSCC - SEÇÃO CANAL DE 1,5 X 1,5 M - AREIA E BRITA COMERCIAIS</t>
  </si>
  <si>
    <t>CONFECÇÃO DE BSCC - SEÇÃO CANAL DE 1,5 X 1,5 M - AREIA EXTRAÍDA E BRITA PRODUZIDA</t>
  </si>
  <si>
    <t>CONFECÇÃO DE BSCC - SEÇÃO CANAL DE 2,0 X 1,5 M - AREIA E BRITA COMERCIAIS</t>
  </si>
  <si>
    <t>CONFECÇÃO DE BSCC - SEÇÃO CANAL DE 2,0 X 1,5 M - AREIA EXTRAÍDA E BRITA PRODUZIDA</t>
  </si>
  <si>
    <t>CONFECÇÃO DE BSCC - SEÇÃO CANAL DE 2,0 X 2,0 M - TIPO I - AREIA E BRITA COMERCIAIS</t>
  </si>
  <si>
    <t>CONFECÇÃO DE BSCC - SEÇÃO CANAL DE 2,0 X 2,0 M - TIPO I - AREIA EXTRAÍDA E BRITA PRODUZIDA</t>
  </si>
  <si>
    <t>CONFECÇÃO DE BSCC - SEÇÃO CANAL DE 2,0 X 2,0 M - TIPO II - AREIA E BRITA COMERCIAIS</t>
  </si>
  <si>
    <t>CONFECÇÃO DE BSCC - SEÇÃO CANAL DE 2,0 X 2,0 M - TIPO II - AREIA EXTRAÍDA E BRITA PRODUZIDA</t>
  </si>
  <si>
    <t>CONFECÇÃO DE BSCC - SEÇÃO CANAL DE 2,5 X 1,5 M - AREIA E BRITA COMERCIAIS</t>
  </si>
  <si>
    <t>CONFECÇÃO DE BSCC - SEÇÃO CANAL DE 2,5 X 1,5 M - AREIA EXTRAÍDA E BRITA PRODUZIDA</t>
  </si>
  <si>
    <t>CONFECÇÃO DE BSCC - SEÇÃO CANAL DE 2,5 X 2,0 M - TIPO I - AREIA E BRITA COMERCIAIS</t>
  </si>
  <si>
    <t>CONFECÇÃO DE BSCC - SEÇÃO CANAL DE 2,5 X 2,0 M - TIPO I - AREIA EXTRAÍDA E BRITA PRODUZIDA</t>
  </si>
  <si>
    <t>CONFECÇÃO DE BSCC - SEÇÃO CANAL DE 2,5 X 2,0 M - TIPO II - AREIA E BRITA COMERCIAIS</t>
  </si>
  <si>
    <t>CONFECÇÃO DE BSCC - SEÇÃO CANAL DE 2,5 X 2,0 M - TIPO II - AREIA EXTRAÍDA E BRITA PRODUZIDA</t>
  </si>
  <si>
    <t>CONFECÇÃO DE BSCC - SEÇÃO CANAL DE 3,0 X 1,5 M - AREIA E BRITA COMERCIAIS</t>
  </si>
  <si>
    <t>CONFECÇÃO DE BSCC - SEÇÃO CANAL DE 3,0 X 1,5 M - AREIA EXTRAÍDA E BRITA PRODUZIDA</t>
  </si>
  <si>
    <t>CONFECÇÃO DE BSCC - SEÇÃO CANAL DE 3,0 X 2,0 M - TIPO I - AREIA E BRITA COMERCIAIS</t>
  </si>
  <si>
    <t>CONFECÇÃO DE BSCC - SEÇÃO CANAL DE 3,0 X 2,0 M - TIPO I - AREIA EXTRAÍDA E BRITA PRODUZIDA</t>
  </si>
  <si>
    <t>CONFECÇÃO DE BSCC - SEÇÃO CANAL DE 3,0 X 2,0 M - TIPO II - AREIA E BRITA COMERCIAIS</t>
  </si>
  <si>
    <t>CONFECÇÃO DE BSCC - SEÇÃO CANAL DE 3,0 X 2,0 M - TIPO II - AREIA EXTRAÍDA E BRITA PRODUZIDA</t>
  </si>
  <si>
    <t>CONFECÇÃO DE BSCC - SEÇÃO FECHADA DE 1,5 X 1,5 M - ALTURA DO ATERRO DE 0,25 A 1,00 M - AREIA E BRITA COMERCIAIS</t>
  </si>
  <si>
    <t>CONFECÇÃO DE BSCC - SEÇÃO FECHADA DE 1,5 X 1,5 M - ALTURA DO ATERRO DE 0,25 A 1,00 M - AREIA EXTRAÍDA E BRITA PRODUZIDA</t>
  </si>
  <si>
    <t>CONFECÇÃO DE BSCC - SEÇÃO FECHADA DE 1,5 X 1,5 M - ALTURA DO ATERRO DE 1,00 A 2,50 M - AREIA E BRITA COMERCIAIS</t>
  </si>
  <si>
    <t>CONFECÇÃO DE BSCC - SEÇÃO FECHADA DE 1,5 X 1,5 M - ALTURA DO ATERRO DE 1,00 A 2,50 M - AREIA EXTRAÍDA E BRITA PRODUZIDA</t>
  </si>
  <si>
    <t>CONFECÇÃO DE BSCC - SEÇÃO FECHADA DE 1,5 X 1,5 M - ALTURA DO ATERRO DE 10,00 A 12,50 M - AREIA E BRITA COMERCIAIS</t>
  </si>
  <si>
    <t>CONFECÇÃO DE BSCC - SEÇÃO FECHADA DE 1,5 X 1,5 M - ALTURA DO ATERRO DE 10,00 A 12,50 M - AREIA EXTRAÍDA E BRITA PRODUZIDA</t>
  </si>
  <si>
    <t>CONFECÇÃO DE BSCC - SEÇÃO FECHADA DE 1,5 X 1,5 M - ALTURA DO ATERRO DE 12,50 A 15,00 M - AREIA E BRITA COMERCIAIS</t>
  </si>
  <si>
    <t>CONFECÇÃO DE BSCC - SEÇÃO FECHADA DE 1,5 X 1,5 M - ALTURA DO ATERRO DE 12,50 A 15,00 M - AREIA EXTRAÍDA E BRITA PRODUZIDA</t>
  </si>
  <si>
    <t>CONFECÇÃO DE BSCC - SEÇÃO FECHADA DE 1,5 X 1,5 M - ALTURA DO ATERRO DE 2,50 A 5,00 M - AREIA E BRITA COMERCIAIS</t>
  </si>
  <si>
    <t>CONFECÇÃO DE BSCC - SEÇÃO FECHADA DE 1,5 X 1,5 M - ALTURA DO ATERRO DE 2,50 A 5,00 M - AREIA EXTRAÍDA E BRITA PRODUZIDA</t>
  </si>
  <si>
    <t>CONFECÇÃO DE BSCC - SEÇÃO FECHADA DE 1,5 X 1,5 M - ALTURA DO ATERRO DE 5,00 A 7,50 M - AREIA E BRITA COMERCIAIS</t>
  </si>
  <si>
    <t>CONFECÇÃO DE BSCC - SEÇÃO FECHADA DE 1,5 X 1,5 M - ALTURA DO ATERRO DE 5,00 A 7,50 M - AREIA EXTRAÍDA E BRITA PRODUZIDA</t>
  </si>
  <si>
    <t>CONFECÇÃO DE BSCC - SEÇÃO FECHADA DE 1,5 X 1,5 M - ALTURA DO ATERRO DE 7,50 A 10,00 M - AREIA E BRITA COMERCIAIS</t>
  </si>
  <si>
    <t>CONFECÇÃO DE BSCC - SEÇÃO FECHADA DE 1,5 X 1,5 M - ALTURA DO ATERRO DE 7,50 A 10,00 M - AREIA EXTRAÍDA E BRITA PRODUZIDA</t>
  </si>
  <si>
    <t>CONFECÇÃO DE BSCC - SEÇÃO FECHADA DE 2,0 X 2,0 M - ALTURA DO ATERRO DE 0,25 A 1,00 M - AREIA E BRITA COMERCIAIS</t>
  </si>
  <si>
    <t>CONFECÇÃO DE BSCC - SEÇÃO FECHADA DE 2,0 X 2,0 M - ALTURA DO ATERRO DE 0,25 A 1,00 M - AREIA EXTRAÍDA E BRITA PRODUZIDA</t>
  </si>
  <si>
    <t>CONFECÇÃO DE BSCC - SEÇÃO FECHADA DE 2,0 X 2,0 M - ALTURA DO ATERRO DE 1,00 A 2,50 M - AREIA E BRITA COMERCIAIS</t>
  </si>
  <si>
    <t>CONFECÇÃO DE BSCC - SEÇÃO FECHADA DE 2,0 X 2,0 M - ALTURA DO ATERRO DE 1,00 A 2,50 M - AREIA EXTRAÍDA E BRITA PRODUZIDA</t>
  </si>
  <si>
    <t>CONFECÇÃO DE BSCC - SEÇÃO FECHADA DE 2,0 X 2,0 M - ALTURA DO ATERRO DE 10,00 A 12,50 M - AREIA E BRITA COMERCIAIS</t>
  </si>
  <si>
    <t>CONFECÇÃO DE BSCC - SEÇÃO FECHADA DE 2,0 X 2,0 M - ALTURA DO ATERRO DE 10,00 A 12,50 M - AREIA EXTRAÍDA E BRITA PRODUZIDA</t>
  </si>
  <si>
    <t>CONFECÇÃO DE BSCC - SEÇÃO FECHADA DE 2,0 X 2,0 M - ALTURA DO ATERRO DE 12,50 A 15,00 M - AREIA E BRITA COMERCIAIS</t>
  </si>
  <si>
    <t>CONFECÇÃO DE BSCC - SEÇÃO FECHADA DE 2,0 X 2,0 M - ALTURA DO ATERRO DE 12,50 A 15,00 M - AREIA EXTRAÍDA E BRITA PRODUZIDA</t>
  </si>
  <si>
    <t>CONFECÇÃO DE BSCC - SEÇÃO FECHADA DE 2,0 X 2,0 M - ALTURA DO ATERRO DE 2,50 A 5,00 M - AREIA E BRITA COMERCIAIS</t>
  </si>
  <si>
    <t>CONFECÇÃO DE BSCC - SEÇÃO FECHADA DE 2,0 X 2,0 M - ALTURA DO ATERRO DE 2,50 A 5,00 M - AREIA EXTRAÍDA E BRITA PRODUZIDA</t>
  </si>
  <si>
    <t>CONFECÇÃO DE BSCC - SEÇÃO FECHADA DE 2,0 X 2,0 M - ALTURA DO ATERRO DE 5,00 A 7,50 M - AREIA E BRITA COMERCIAIS</t>
  </si>
  <si>
    <t>CONFECÇÃO DE BSCC - SEÇÃO FECHADA DE 2,0 X 2,0 M - ALTURA DO ATERRO DE 5,00 A 7,50 M - AREIA EXTRAÍDA E BRITA PRODUZIDA</t>
  </si>
  <si>
    <t>CONFECÇÃO DE BSCC - SEÇÃO FECHADA DE 2,0 X 2,0 M - ALTURA DO ATERRO DE 7,50 A 10,00 M - AREIA E BRITA COMERCIAIS</t>
  </si>
  <si>
    <t>CONFECÇÃO DE BSCC - SEÇÃO FECHADA DE 2,0 X 2,0 M - ALTURA DO ATERRO DE 7,50 A 10,00 M - AREIA EXTRAÍDA E BRITA PRODUZIDA</t>
  </si>
  <si>
    <t>CONFECÇÃO DE BSCC - SEÇÃO FECHADA DE 2,5 X 2,5 M - ALTURA DO ATERRO DE 0,25 A 1,00 M - AREIA E BRITA COMERCIAIS</t>
  </si>
  <si>
    <t>CONFECÇÃO DE BSCC - SEÇÃO FECHADA DE 2,5 X 2,5 M - ALTURA DO ATERRO DE 0,25 A 1,00 M - AREIA EXTRAÍDA E BRITA PRODUZIDA</t>
  </si>
  <si>
    <t>CONFECÇÃO DE BSCC - SEÇÃO FECHADA DE 2,5 X 2,5 M - ALTURA DO ATERRO DE 1,00 A 2,50 M - AREIA E BRITA COMERCIAIS</t>
  </si>
  <si>
    <t>CONFECÇÃO DE BSCC - SEÇÃO FECHADA DE 2,5 X 2,5 M - ALTURA DO ATERRO DE 1,00 A 2,50 M - AREIA EXTRAÍDA E BRITA PRODUZIDA</t>
  </si>
  <si>
    <t>CONFECÇÃO DE BSCC - SEÇÃO FECHADA DE 2,5 X 2,5 M - ALTURA DO ATERRO DE 10,00 A 12,50 M - AREIA E BRITA COMERCIAIS</t>
  </si>
  <si>
    <t>CONFECÇÃO DE BSCC - SEÇÃO FECHADA DE 2,5 X 2,5 M - ALTURA DO ATERRO DE 10,00 A 12,50 M - AREIA EXTRAÍDA E BRITA PRODUZIDA</t>
  </si>
  <si>
    <t>CONFECÇÃO DE BSCC - SEÇÃO FECHADA DE 2,5 X 2,5 M - ALTURA DO ATERRO DE 12,50 A 15,00 M - AREIA E BRITA COMERCIAIS</t>
  </si>
  <si>
    <t>CONFECÇÃO DE BSCC - SEÇÃO FECHADA DE 2,5 X 2,5 M - ALTURA DO ATERRO DE 12,50 A 15,00 M - AREIA EXTRAÍDA E BRITA PRODUZIDA</t>
  </si>
  <si>
    <t>CONFECÇÃO DE BSCC - SEÇÃO FECHADA DE 2,5 X 2,5 M - ALTURA DO ATERRO DE 2,50 A 5,00 M - AREIA E BRITA COMERCIAIS</t>
  </si>
  <si>
    <t>CONFECÇÃO DE BSCC - SEÇÃO FECHADA DE 2,5 X 2,5 M - ALTURA DO ATERRO DE 2,50 A 5,00 M - AREIA EXTRAÍDA E BRITA PRODUZIDA</t>
  </si>
  <si>
    <t>CONFECÇÃO DE BSCC - SEÇÃO FECHADA DE 2,5 X 2,5 M - ALTURA DO ATERRO DE 5,00 A 7,50 M - AREIA E BRITA COMERCIAIS</t>
  </si>
  <si>
    <t>CONFECÇÃO DE BSCC - SEÇÃO FECHADA DE 2,5 X 2,5 M - ALTURA DO ATERRO DE 5,00 A 7,50 M - AREIA EXTRAÍDA E BRITA PRODUZIDA</t>
  </si>
  <si>
    <t>CONFECÇÃO DE BSCC - SEÇÃO FECHADA DE 2,5 X 2,5 M - ALTURA DO ATERRO DE 7,50 A 10,00 M - AREIA E BRITA COMERCIAIS</t>
  </si>
  <si>
    <t>CONFECÇÃO DE BSCC - SEÇÃO FECHADA DE 2,5 X 2,5 M - ALTURA DO ATERRO DE 7,50 A 10,00 M - AREIA EXTRAÍDA E BRITA PRODUZIDA</t>
  </si>
  <si>
    <t>CONFECÇÃO DE BSCC - SEÇÃO FECHADA DE 3,0 X 3,0 M - ALTURA DO ATERRO DE 0,25 A 1,00 M - AREIA E BRITA COMERCIAIS</t>
  </si>
  <si>
    <t>CONFECÇÃO DE BSCC - SEÇÃO FECHADA DE 3,0 X 3,0 M - ALTURA DO ATERRO DE 0,25 A 1,00 M - AREIA EXTRAÍDA E BRITA PRODUZIDA</t>
  </si>
  <si>
    <t>CONFECÇÃO DE BSCC - SEÇÃO FECHADA DE 3,0 X 3,0 M - ALTURA DO ATERRO DE 1,00 A 2,50 M - AREIA E BRITA COMERCIAIS</t>
  </si>
  <si>
    <t>CONFECÇÃO DE BSCC - SEÇÃO FECHADA DE 3,0 X 3,0 M - ALTURA DO ATERRO DE 1,00 A 2,50 M - AREIA EXTRAÍDA E BRITA PRODUZIDA</t>
  </si>
  <si>
    <t>CONFECÇÃO DE BSCC - SEÇÃO FECHADA DE 3,0 X 3,0 M - ALTURA DO ATERRO DE 10,00 A 12,50 M - AREIA E BRITA COMERCIAIS</t>
  </si>
  <si>
    <t>CONFECÇÃO DE BSCC - SEÇÃO FECHADA DE 3,0 X 3,0 M - ALTURA DO ATERRO DE 10,00 A 12,50 M - AREIA EXTRAÍDA E BRITA PRODUZIDA</t>
  </si>
  <si>
    <t>CONFECÇÃO DE BSCC - SEÇÃO FECHADA DE 3,0 X 3,0 M - ALTURA DO ATERRO DE 12,50 A 15,00 M - AREIA E BRITA COMERCIAIS</t>
  </si>
  <si>
    <t>CONFECÇÃO DE BSCC - SEÇÃO FECHADA DE 3,0 X 3,0 M - ALTURA DO ATERRO DE 12,50 A 15,00 M - AREIA EXTRAÍDA E BRITA PRODUZIDA</t>
  </si>
  <si>
    <t>CONFECÇÃO DE BSCC - SEÇÃO FECHADA DE 3,0 X 3,0 M - ALTURA DO ATERRO DE 2,50 A 5,00 M - AREIA E BRITA COMERCIAIS</t>
  </si>
  <si>
    <t>CONFECÇÃO DE BSCC - SEÇÃO FECHADA DE 3,0 X 3,0 M - ALTURA DO ATERRO DE 2,50 A 5,00 M - AREIA EXTRAÍDA E BRITA PRODUZIDA</t>
  </si>
  <si>
    <t>CONFECÇÃO DE BSCC - SEÇÃO FECHADA DE 3,0 X 3,0 M - ALTURA DO ATERRO DE 5,00 A 7,50 M - AREIA E BRITA COMERCIAIS</t>
  </si>
  <si>
    <t>CONFECÇÃO DE BSCC - SEÇÃO FECHADA DE 3,0 X 3,0 M - ALTURA DO ATERRO DE 5,00 A 7,50 M - AREIA EXTRAÍDA E BRITA PRODUZIDA</t>
  </si>
  <si>
    <t>CONFECÇÃO DE BSCC - SEÇÃO FECHADA DE 3,0 X 3,0 M - ALTURA DO ATERRO DE 7,50 A 10,00 M - AREIA E BRITA COMERCIAIS</t>
  </si>
  <si>
    <t>CONFECÇÃO DE BSCC - SEÇÃO FECHADA DE 3,0 X 3,0 M - ALTURA DO ATERRO DE 7,50 A 10,00 M - AREIA EXTRAÍDA E BRITA PRODUZIDA</t>
  </si>
  <si>
    <t>CORPO DE BSCC - SEÇÃO CANAL DE 1,5 X 1,5 M - PRÉ-MOLDADO - AREIA E BRITA COMERCIAIS</t>
  </si>
  <si>
    <t>CORPO DE BSCC - SEÇÃO CANAL DE 1,5 X 1,5 M - PRÉ-MOLDADO - AREIA EXTRAÍDA E BRITA PRODUZIDA</t>
  </si>
  <si>
    <t>CORPO DE BSCC - SEÇÃO CANAL DE 2,0 X 1,5 M - PRÉ-MOLDADO - AREIA E BRITA COMERCIAIS</t>
  </si>
  <si>
    <t>CORPO DE BSCC - SEÇÃO CANAL DE 2,0 X 1,5 M - PRÉ-MOLDADO - AREIA EXTRAÍDA E BRITA PRODUZIDA</t>
  </si>
  <si>
    <t>CORPO DE BSCC - SEÇÃO CANAL DE 2,0 X 2,0 M - PRÉ-MOLDADO - TIPO I - AREIA E BRITA COMERCIAIS</t>
  </si>
  <si>
    <t>CORPO DE BSCC - SEÇÃO CANAL DE 2,0 X 2,0 M - PRÉ-MOLDADO - TIPO I - AREIA EXTRAÍDA E BRITA PRODUZIDA</t>
  </si>
  <si>
    <t>CORPO DE BSCC - SEÇÃO CANAL DE 2,0 X 2,0 M - PRÉ-MOLDADO - TIPO II - AREIA E BRITA COMERCIAIS</t>
  </si>
  <si>
    <t>CORPO DE BSCC - SEÇÃO CANAL DE 2,0 X 2,0 M - PRÉ-MOLDADO - TIPO II - AREIA EXTRAÍDA E BRITA PRODUZIDA</t>
  </si>
  <si>
    <t>CORPO DE BSCC - SEÇÃO CANAL DE 2,5 X 1,5 M - PRÉ-MOLDADO - AREIA E BRITA COMERCIAIS</t>
  </si>
  <si>
    <t>CORPO DE BSCC - SEÇÃO CANAL DE 2,5 X 1,5 M - PRÉ-MOLDADO - AREIA EXTRAÍDA E BRITA PRODUZIDA</t>
  </si>
  <si>
    <t>CORPO DE BSCC - SEÇÃO CANAL DE 2,5 X 2,0 M - PRÉ-MOLDADO - TIPO I - AREIA E BRITA COMERCIAIS</t>
  </si>
  <si>
    <t>CORPO DE BSCC - SEÇÃO CANAL DE 2,5 X 2,0 M - PRÉ-MOLDADO - TIPO I - AREIA EXTRAÍDA E BRITA PRODUZIDA</t>
  </si>
  <si>
    <t>CORPO DE BSCC - SEÇÃO CANAL DE 2,5 X 2,0 M - PRÉ-MOLDADO - TIPO II - AREIA E BRITA COMERCIAIS</t>
  </si>
  <si>
    <t>CORPO DE BSCC - SEÇÃO CANAL DE 2,5 X 2,0 M - PRÉ-MOLDADO - TIPO II - AREIA EXTRAÍDA E BRITA PRODUZIDA</t>
  </si>
  <si>
    <t>CORPO DE BSCC - SEÇÃO CANAL DE 3,0 X 1,5 M - PRÉ-MOLDADO - AREIA E BRITA COMERCIAIS</t>
  </si>
  <si>
    <t>CORPO DE BSCC - SEÇÃO CANAL DE 3,0 X 1,5 M - PRÉ-MOLDADO - AREIA EXTRAÍDA E BRITA PRODUZIDA</t>
  </si>
  <si>
    <t>CORPO DE BSCC - SEÇÃO CANAL DE 3,0 X 2,0 M - PRÉ-MOLDADO - TIPO I - AREIA E BRITA COMERCIAIS</t>
  </si>
  <si>
    <t>CORPO DE BSCC - SEÇÃO CANAL DE 3,0 X 2,0 M - PRÉ-MOLDADO - TIPO I - AREIA EXTRAÍDA E BRITA PRODUZIDA</t>
  </si>
  <si>
    <t>CORPO DE BSCC - SEÇÃO CANAL DE 3,0 X 2,0 M - PRÉ-MOLDADO - TIPO II - AREIA E BRITA COMERCIAIS</t>
  </si>
  <si>
    <t>CORPO DE BSCC - SEÇÃO CANAL DE 3,0 X 2,0 M - PRÉ-MOLDADO - TIPO II - AREIA EXTRAÍDA E BRITA PRODUZIDA</t>
  </si>
  <si>
    <t>CORPO DE BSCC - SEÇÃO FECHADA DE 1,5 X 1,5 M - PRÉ-MOLDADO - ALTURA DO ATERRO DE 0,25 A 1,00 M - AREIA E BRITA COMERCIAIS</t>
  </si>
  <si>
    <t>CORPO DE BSCC - SEÇÃO FECHADA DE 1,5 X 1,5 M - PRÉ-MOLDADO - ALTURA DO ATERRO DE 0,25 A 1,00 M - AREIA EXTRAÍDA E BRITA PRODUZIDA</t>
  </si>
  <si>
    <t>CORPO DE BSCC - SEÇÃO FECHADA DE 1,5 X 1,5 M - PRÉ-MOLDADO - ALTURA DO ATERRO DE 1,00 A 2,50 M - AREIA E BRITA COMERCIAIS</t>
  </si>
  <si>
    <t>CORPO DE BSCC - SEÇÃO FECHADA DE 1,5 X 1,5 M - PRÉ-MOLDADO - ALTURA DO ATERRO DE 1,00 A 2,50 M - AREIA EXTRAÍDA E BRITA PRODUZIDA</t>
  </si>
  <si>
    <t>CORPO DE BSCC - SEÇÃO FECHADA DE 1,5 X 1,5 M - PRÉ-MOLDADO - ALTURA DO ATERRO DE 10,00 A 12,50 M - AREIA E BRITA COMERCIAIS</t>
  </si>
  <si>
    <t>CORPO DE BSCC - SEÇÃO FECHADA DE 1,5 X 1,5 M - PRÉ-MOLDADO - ALTURA DO ATERRO DE 10,00 A 12,50 M - AREIA EXTRAÍDA E BRITA PRODUZIDA</t>
  </si>
  <si>
    <t>CORPO DE BSCC - SEÇÃO FECHADA DE 1,5 X 1,5 M - PRÉ-MOLDADO - ALTURA DO ATERRO DE 12,50 A 15,00 M - AREIA E BRITA COMERCIAIS</t>
  </si>
  <si>
    <t>CORPO DE BSCC - SEÇÃO FECHADA DE 1,5 X 1,5 M - PRÉ-MOLDADO - ALTURA DO ATERRO DE 12,50 A 15,00 M - AREIA EXTRAÍDA E BRITA PRODUZIDA</t>
  </si>
  <si>
    <t>CORPO DE BSCC - SEÇÃO FECHADA DE 1,5 X 1,5 M - PRÉ-MOLDADO - ALTURA DO ATERRO DE 2,50 A 5,00 M - AREIA E BRITA COMERCIAIS</t>
  </si>
  <si>
    <t>CORPO DE BSCC - SEÇÃO FECHADA DE 1,5 X 1,5 M - PRÉ-MOLDADO - ALTURA DO ATERRO DE 2,50 A 5,00 M - AREIA EXTRAÍDA E BRITA PRODUZIDA</t>
  </si>
  <si>
    <t>CORPO DE BSCC - SEÇÃO FECHADA DE 1,5 X 1,5 M - PRÉ-MOLDADO - ALTURA DO ATERRO DE 5,00 A 7,50 M - AREIA E BRITA COMERCIAIS</t>
  </si>
  <si>
    <t>CORPO DE BSCC - SEÇÃO FECHADA DE 1,5 X 1,5 M - PRÉ-MOLDADO - ALTURA DO ATERRO DE 5,00 A 7,50 M - AREIA EXTRAÍDA E BRITA PRODUZIDA</t>
  </si>
  <si>
    <t>CORPO DE BSCC - SEÇÃO FECHADA DE 1,5 X 1,5 M - PRÉ-MOLDADO - ALTURA DO ATERRO DE 7,50 A 10,00 M - AREIA E BRITA COMERCIAIS</t>
  </si>
  <si>
    <t>CORPO DE BSCC - SEÇÃO FECHADA DE 1,5 X 1,5 M - PRÉ-MOLDADO - ALTURA DO ATERRO DE 7,50 A 10,00 M - AREIA EXTRAÍDA E BRITA PRODUZIDA</t>
  </si>
  <si>
    <t>CORPO DE BSCC - SEÇÃO FECHADA DE 2,0 X 2,0 M - PRÉ-MOLDADO - ALTURA DO ATERRO DE 0,25 A 1,00 M - AREIA E BRITA COMERCIAIS</t>
  </si>
  <si>
    <t>CORPO DE BSCC - SEÇÃO FECHADA DE 2,0 X 2,0 M - PRÉ-MOLDADO - ALTURA DO ATERRO DE 0,25 A 1,00 M - AREIA EXTRAÍDA E BRITA PRODUZIDA</t>
  </si>
  <si>
    <t>CORPO DE BSCC - SEÇÃO FECHADA DE 2,0 X 2,0 M - PRÉ-MOLDADO - ALTURA DO ATERRO DE 1,00 A 2,50 M - AREIA E BRITA COMERCIAIS</t>
  </si>
  <si>
    <t>CORPO DE BSCC - SEÇÃO FECHADA DE 2,0 X 2,0 M - PRÉ-MOLDADO - ALTURA DO ATERRO DE 1,00 A 2,50 M - AREIA EXTRAÍDA E BRITA PRODUZIDA</t>
  </si>
  <si>
    <t>CORPO DE BSCC - SEÇÃO FECHADA DE 2,0 X 2,0 M - PRÉ-MOLDADO - ALTURA DO ATERRO DE 10,00 A 12,50 M - AREIA E BRITA COMERCIAIS</t>
  </si>
  <si>
    <t>CORPO DE BSCC - SEÇÃO FECHADA DE 2,0 X 2,0 M - PRÉ-MOLDADO - ALTURA DO ATERRO DE 10,00 A 12,50 M - AREIA EXTRAÍDA E BRITA PRODUZIDA</t>
  </si>
  <si>
    <t>CORPO DE BSCC - SEÇÃO FECHADA DE 2,0 X 2,0 M - PRÉ-MOLDADO - ALTURA DO ATERRO DE 12,50 A 15,00 M - AREIA E BRITA COMERCIAIS</t>
  </si>
  <si>
    <t>CORPO DE BSCC - SEÇÃO FECHADA DE 2,0 X 2,0 M - PRÉ-MOLDADO - ALTURA DO ATERRO DE 12,50 A 15,00 M - AREIA EXTRAÍDA E BRITA PRODUZIDA</t>
  </si>
  <si>
    <t>CORPO DE BSCC - SEÇÃO FECHADA DE 2,0 X 2,0 M - PRÉ-MOLDADO - ALTURA DO ATERRO DE 2,50 A 5,00 M - AREIA E BRITA COMERCIAIS</t>
  </si>
  <si>
    <t>CORPO DE BSCC - SEÇÃO FECHADA DE 2,0 X 2,0 M - PRÉ-MOLDADO - ALTURA DO ATERRO DE 2,50 A 5,00 M - AREIA EXTRAÍDA E BRITA PRODUZIDA</t>
  </si>
  <si>
    <t>CORPO DE BSCC - SEÇÃO FECHADA DE 2,0 X 2,0 M - PRÉ-MOLDADO - ALTURA DO ATERRO DE 5,00 A 7,50 M - AREIA E BRITA COMERCIAIS</t>
  </si>
  <si>
    <t>CORPO DE BSCC - SEÇÃO FECHADA DE 2,0 X 2,0 M - PRÉ-MOLDADO - ALTURA DO ATERRO DE 5,00 A 7,50 M - AREIA EXTRAÍDA E BRITA PRODUZIDA</t>
  </si>
  <si>
    <t>CORPO DE BSCC - SEÇÃO FECHADA DE 2,0 X 2,0 M - PRÉ-MOLDADO - ALTURA DO ATERRO DE 7,50 A 10,00 M - AREIA E BRITA COMERCIAIS</t>
  </si>
  <si>
    <t>CORPO DE BSCC - SEÇÃO FECHADA DE 2,0 X 2,0 M - PRÉ-MOLDADO - ALTURA DO ATERRO DE 7,50 A 10,00 M - AREIA EXTRAÍDA E BRITA PRODUZIDA</t>
  </si>
  <si>
    <t>CORPO DE BSCC - SEÇÃO FECHADA DE 2,5 X 2,5 M - PRÉ-MOLDADO - ALTURA DO ATERRO DE 0,25 A 1,00 M - AREIA E BRITA COMERCIAIS</t>
  </si>
  <si>
    <t>CORPO DE BSCC - SEÇÃO FECHADA DE 2,5 X 2,5 M - PRÉ-MOLDADO - ALTURA DO ATERRO DE 0,25 A 1,00 M - AREIA EXTRAÍDA E BRITA PRODUZIDA</t>
  </si>
  <si>
    <t>CORPO DE BSCC - SEÇÃO FECHADA DE 2,5 X 2,5 M - PRÉ-MOLDADO - ALTURA DO ATERRO DE 1,00 A 2,50 M - AREIA E BRITA COMERCIAIS</t>
  </si>
  <si>
    <t>CORPO DE BSCC - SEÇÃO FECHADA DE 2,5 X 2,5 M - PRÉ-MOLDADO - ALTURA DO ATERRO DE 1,00 A 2,50 M - AREIA EXTRAÍDA E BRITA PRODUZIDA</t>
  </si>
  <si>
    <t>CORPO DE BSCC - SEÇÃO FECHADA DE 2,5 X 2,5 M - PRÉ-MOLDADO - ALTURA DO ATERRO DE 10,00 A 12,50 M - AREIA E BRITA COMERCIAIS</t>
  </si>
  <si>
    <t>CORPO DE BSCC - SEÇÃO FECHADA DE 2,5 X 2,5 M - PRÉ-MOLDADO - ALTURA DO ATERRO DE 10,00 A 12,50 M - AREIA EXTRAÍDA E BRITA PRODUZIDA</t>
  </si>
  <si>
    <t>CORPO DE BSCC - SEÇÃO FECHADA DE 2,5 X 2,5 M - PRÉ-MOLDADO - ALTURA DO ATERRO DE 12,50 A 15,00 M - AREIA E BRITA COMERCIAIS</t>
  </si>
  <si>
    <t>CORPO DE BSCC - SEÇÃO FECHADA DE 2,5 X 2,5 M - PRÉ-MOLDADO - ALTURA DO ATERRO DE 12,50 A 15,00 M - AREIA EXTRAÍDA E BRITA PRODUZIDA</t>
  </si>
  <si>
    <t>CORPO DE BSCC - SEÇÃO FECHADA DE 2,5 X 2,5 M - PRÉ-MOLDADO - ALTURA DO ATERRO DE 2,50 A 5,00 M - AREIA E BRITA COMERCIAIS</t>
  </si>
  <si>
    <t>CORPO DE BSCC - SEÇÃO FECHADA DE 2,5 X 2,5 M - PRÉ-MOLDADO - ALTURA DO ATERRO DE 2,50 A 5,00 M - AREIA EXTRAÍDA E BRITA PRODUZIDA</t>
  </si>
  <si>
    <t>CORPO DE BSCC - SEÇÃO FECHADA DE 2,5 X 2,5 M - PRÉ-MOLDADO - ALTURA DO ATERRO DE 5,00 A 7,50 M - AREIA E BRITA COMERCIAIS</t>
  </si>
  <si>
    <t>CORPO DE BSCC - SEÇÃO FECHADA DE 2,5 X 2,5 M - PRÉ-MOLDADO - ALTURA DO ATERRO DE 5,00 A 7,50 M - AREIA EXTRAÍDA E BRITA PRODUZIDA</t>
  </si>
  <si>
    <t>CORPO DE BSCC - SEÇÃO FECHADA DE 2,5 X 2,5 M - PRÉ-MOLDADO - ALTURA DO ATERRO DE 7,50 A 10,00 M - AREIA E BRITA COMERCIAIS</t>
  </si>
  <si>
    <t>CORPO DE BSCC - SEÇÃO FECHADA DE 2,5 X 2,5 M - PRÉ-MOLDADO - ALTURA DO ATERRO DE 7,50 A 10,00 M - AREIA EXTRAÍDA E BRITA PRODUZIDA</t>
  </si>
  <si>
    <t>CORPO DE BSCC - SEÇÃO FECHADA DE 3,0 X 3,0 M - PRÉ-MOLDADO - ALTURA DO ATERRO DE 0,25 A 1,00 M - AREIA E BRITA COMERCIAIS</t>
  </si>
  <si>
    <t>CORPO DE BSCC - SEÇÃO FECHADA DE 3,0 X 3,0 M - PRÉ-MOLDADO - ALTURA DO ATERRO DE 0,25 A 1,00 M - AREIA EXTRAÍDA E BRITA PRODUZIDA</t>
  </si>
  <si>
    <t>CORPO DE BSCC - SEÇÃO FECHADA DE 3,0 X 3,0 M - PRÉ-MOLDADO - ALTURA DO ATERRO DE 1,00 A 2,50 M - AREIA E BRITA COMERCIAIS</t>
  </si>
  <si>
    <t>CORPO DE BSCC - SEÇÃO FECHADA DE 3,0 X 3,0 M - PRÉ-MOLDADO - ALTURA DO ATERRO DE 1,00 A 2,50 M - AREIA EXTRAÍDA E BRITA PRODUZIDA</t>
  </si>
  <si>
    <t>CORPO DE BSCC - SEÇÃO FECHADA DE 3,0 X 3,0 M - PRÉ-MOLDADO - ALTURA DO ATERRO DE 10,00 A 12,50 M - AREIA E BRITA COMERCIAIS</t>
  </si>
  <si>
    <t>CORPO DE BSCC - SEÇÃO FECHADA DE 3,0 X 3,0 M - PRÉ-MOLDADO - ALTURA DO ATERRO DE 10,00 A 12,50 M - AREIA EXTRAÍDA E BRITA PRODUZIDA</t>
  </si>
  <si>
    <t>CORPO DE BSCC - SEÇÃO FECHADA DE 3,0 X 3,0 M - PRÉ-MOLDADO - ALTURA DO ATERRO DE 12,50 A 15,00 M - AREIA E BRITA COMERCIAIS</t>
  </si>
  <si>
    <t>CORPO DE BSCC - SEÇÃO FECHADA DE 3,0 X 3,0 M - PRÉ-MOLDADO - ALTURA DO ATERRO DE 12,50 A 15,00 M - AREIA EXTRAÍDA E BRITA PRODUZIDA</t>
  </si>
  <si>
    <t>CORPO DE BSCC - SEÇÃO FECHADA DE 3,0 X 3,0 M - PRÉ-MOLDADO - ALTURA DO ATERRO DE 2,50 A 5,00 M - AREIA E BRITA COMERCIAIS</t>
  </si>
  <si>
    <t>CORPO DE BSCC - SEÇÃO FECHADA DE 3,0 X 3,0 M - PRÉ-MOLDADO - ALTURA DO ATERRO DE 2,50 A 5,00 M - AREIA EXTRAÍDA E BRITA PRODUZIDA</t>
  </si>
  <si>
    <t>CORPO DE BSCC - SEÇÃO FECHADA DE 3,0 X 3,0 M - PRÉ-MOLDADO - ALTURA DO ATERRO DE 5,00 A 7,50 M - AREIA E BRITA COMERCIAIS</t>
  </si>
  <si>
    <t>CORPO DE BSCC - SEÇÃO FECHADA DE 3,0 X 3,0 M - PRÉ-MOLDADO - ALTURA DO ATERRO DE 5,00 A 7,50 M - AREIA EXTRAÍDA E BRITA PRODUZIDA</t>
  </si>
  <si>
    <t>CORPO DE BSCC - SEÇÃO FECHADA DE 3,0 X 3,0 M - PRÉ-MOLDADO - ALTURA DO ATERRO DE 7,50 A 10,00 M - AREIA E BRITA COMERCIAIS</t>
  </si>
  <si>
    <t>CORPO DE BSCC - SEÇÃO FECHADA DE 3,0 X 3,0 M - PRÉ-MOLDADO - ALTURA DO ATERRO DE 7,50 A 10,00 M - AREIA EXTRAÍDA E BRITA PRODUZIDA</t>
  </si>
  <si>
    <t>ADMINISTRAÇÃO LOCAL DO ESTALEIRO PADRÃO</t>
  </si>
  <si>
    <t>AMARRAÇÃO DO SISTEMA DE FUNDEIO - PROFUNDIDADE DE ATÉ 50 M</t>
  </si>
  <si>
    <t>ÂNODO DE SACRIFÍCIO PARA PROTEÇÃO DO CASCO - FORNECIMENTO E INSTALAÇÃO</t>
  </si>
  <si>
    <t>BENEFICIAMENTO DE AÇO NAVAL PARA CONSTRUÇÃO DE INSTALAÇÕES PORTUÁRIAS DE PEQUENO PORTE - EXCLUSO O AÇO NAVAL</t>
  </si>
  <si>
    <t>CABO DE SEGURANÇA PARA CONEXÃO DA PONTE - FORNECIMENTO E INSTALAÇÃO</t>
  </si>
  <si>
    <t>CONFECÇÃO DE MORTO DE CONCRETO DE 13 T</t>
  </si>
  <si>
    <t>CONFECÇÃO DE MORTO DE CONCRETO DE 14 T</t>
  </si>
  <si>
    <t>CONFECÇÃO DE MORTO DE CONCRETO DE 22 T</t>
  </si>
  <si>
    <t>CONFECÇÃO DE MORTO DE CONCRETO DE 36 T</t>
  </si>
  <si>
    <t>CONFECÇÃO DE MORTO DE CONCRETO DE 48 T</t>
  </si>
  <si>
    <t>CONFECÇÃO DE POITA DE CONCRETO COM GARRAS METÁLICAS DE 13,3 T (PESO SUBMERSO = 8 T)</t>
  </si>
  <si>
    <t>CONFECÇÃO DE POITA DE CONCRETO COM GARRAS METÁLICAS DE 25 T (PESO SUBMERSO = 15 T)</t>
  </si>
  <si>
    <t>CONFECÇÃO DE POITA DE CONCRETO COM GARRAS METÁLICAS DE 30 T (PESO SUBMERSO = 18 T)</t>
  </si>
  <si>
    <t>CONFECÇÃO DE POITA DE CONCRETO COM GARRAS METÁLICAS DE 41,7 T (PESO SUBMERSO = 25 T)</t>
  </si>
  <si>
    <t>CONFECÇÃO DE POITA DE CONCRETO COM GARRAS METÁLICAS DE 45,8 T (PESO SUBMERSO = 27,5 T)</t>
  </si>
  <si>
    <t>CONFECÇÃO DE POITA DE CONCRETO COM GARRAS METÁLICAS DE 58,3 T (PESO SUBMERSO = 35 T)</t>
  </si>
  <si>
    <t>CONFECÇÃO DE POITA DE CONCRETO COM GARRAS METÁLICAS DE 6,7 T (PESO SUBMERSO = 4 T)</t>
  </si>
  <si>
    <t>CONFECÇÃO DE POITA DE CONCRETO DE 13,3 T (PESO SUBMERSO = 8 T)</t>
  </si>
  <si>
    <t>CONFECÇÃO DE POITA DE CONCRETO DE 25 T (PESO SUBMERSO = 15 T)</t>
  </si>
  <si>
    <t>CONFECÇÃO DE POITA DE CONCRETO DE 30 T (PESO SUBMERSO = 18 T)</t>
  </si>
  <si>
    <t>CONFECÇÃO DE POITA DE CONCRETO DE 41,7 T (PESO SUBMERSO = 25 T)</t>
  </si>
  <si>
    <t>CONFECÇÃO DE POITA DE CONCRETO DE 45,8 T (PESO SUBMERSO = 27,5 T)</t>
  </si>
  <si>
    <t>CONFECÇÃO DE POITA DE CONCRETO DE 58,3 T (PESO SUBMERSO = 35 T)</t>
  </si>
  <si>
    <t>CONFECÇÃO DE POITA DE CONCRETO DE 6,7 T (PESO SUBMERSO = 4 T)</t>
  </si>
  <si>
    <t>DEFENSA DE PNEUS PARA PROTEÇÃO DO FLUTUANTE - CONFECÇÃO E INSTALAÇÃO</t>
  </si>
  <si>
    <t>FORNECIMENTO E INSTALAÇÃO DE RESERVATÓRIO METÁLICO TIPO TAÇA DE 10.000 LITROS PINTURA INTERNA E EXTERNA COM ESCADA DE ACESSO E BASE DE CONCRETO ARMADO - AREIA E BRITA COMERCIAIS</t>
  </si>
  <si>
    <t>FORNECIMENTO E INSTALAÇÃO DE RESERVATÓRIO METÁLICO TIPO TAÇA DE 20.000 LITROS PINTURA INTERNA E EXTERNA COM ESCADA DE ACESSO E BASE DE CONCRETO ARMADO - AREIA E BRITA COMERCIAIS</t>
  </si>
  <si>
    <t>FORNECIMENTO E INSTALAÇÃO DE RESERVATÓRIO METÁLICO TIPO TAÇA DE 30.000 LITROS PINTURA INTERNA E EXTERNA COM ESCADA DE ACESSO E BASE DE CONCRETO ARMADO - AREIA E BRITA COMERCIAIS</t>
  </si>
  <si>
    <t>FORNECIMENTO E INSTALAÇÃO DE RESERVATÓRIO METÁLICO TIPO TAÇA DE 5.000 LITROS PINTURA INTERNA E EXTERNA COM ESCADA DE ACESSO E BASE DE CONCRETO ARMADO - AREIA E BRITA COMERCIAIS</t>
  </si>
  <si>
    <t>GUINCHO MANUAL PARA SISTEMA DE FUNDEIO COM CAPACIDADE DE TRAÇÃO DE 100 KN - FORNECIMENTO E INSTALAÇÃO</t>
  </si>
  <si>
    <t>GUINCHO MANUAL PARA SISTEMA DE FUNDEIO COM CAPACIDADE DE TRAÇÃO DE 200 KN - FORNECIMENTO E INSTALAÇÃO</t>
  </si>
  <si>
    <t>IMPLANTAÇÃO DO SISTEMA NAVAL TIPO I - PONTE MÓVEL E FLUTUANTE PRINCIPAL</t>
  </si>
  <si>
    <t>IMPLANTAÇÃO DO SISTEMA NAVAL TIPO II - PONTES MÓVEIS, FLUTUANTE INTERMEDIÁRIO E FLUTUANTE PRINCIPAL</t>
  </si>
  <si>
    <t>INSTALAÇÕES DO ESTALEIRO PADRÃO PARA O BENEFICIAMENTO DE ESTRUTURAS NAVAIS, INCLUSIVE MOBILIÁRIO, EQUIPAMENTOS DE INFORMÁTICA E DE SEGURANÇA</t>
  </si>
  <si>
    <t>LANÇAMENTO DA EMBARCAÇÃO SOBRE CARREIRA EM ÁGUA</t>
  </si>
  <si>
    <t>LANÇAMENTO DE POITA DE CONCRETO - PESO SUBMERSO</t>
  </si>
  <si>
    <t>MANCAL DE CONEXÃO - CONFECÇÃO E INSTALAÇÃO</t>
  </si>
  <si>
    <t>MOLINETE MANUAL PARA SISTEMA DE FUNDEIO COM CAPACIDADE DE TRAÇÃO DE 70 KN - FORNECIMENTO E INSTALAÇÃO</t>
  </si>
  <si>
    <t>TRANSPORTE INTERNO EM ESTALEIRO PARA MOVIMENTAÇÃO DE PEÇAS</t>
  </si>
  <si>
    <t>TRATAMENTO SUPERFICIAL E PINTURA DA ÁREA INTERNA DO FLUTUANTE (TANQUES DE RESERVA DE FLUTUABILIDADE)</t>
  </si>
  <si>
    <t>TRATAMENTO SUPERFICIAL E PINTURA DA PONTE E DEMAIS ESTRUTURAS METÁLICAS NAVAIS - EXCETO FLUTUANTES</t>
  </si>
  <si>
    <t>TRATAMENTO SUPERFICIAL E PINTURA DAS OBRAS MORTAS DO FLUTUANTE (CONVÉS PRINCIPAL, CONVÉS SUPERIOR, CASARIA E ESTRUTURAS APOIADAS SOBRE O CONVÉS) - EXCETO PISO</t>
  </si>
  <si>
    <t>TRATAMENTO SUPERFICIAL E PINTURA DAS OBRAS VIVAS E MORTAS EXTERNAS DO FLUTUANTE (FUNDO, COSTADOS E ESPELHOS DE PROA E POPA)</t>
  </si>
  <si>
    <t>FABRICAÇÃO E INSTALAÇÃO DE TESOURA INTEIRA EM AÇO, VÃO DE 3 M, PARA TELHA ONDULADA DE FIBROCIMENTO, METÁLICA, PLÁSTICA OU TERMOACÚSTICA, INCLUSO IÇAMENTO. AF_12/2015</t>
  </si>
  <si>
    <t>TUBULÃO A CÉU ABERTO, DIÂMETRO DO FUSTE DE 70CM, ESCAVAÇÃO MANUAL, SEM ALARGAMENTO DE BASE, CONCRETO FEITO EM OBRA E LANÇADO COM JERICA. AF_05/2020_PA</t>
  </si>
  <si>
    <t>TUBULÃO A CÉU ABERTO, DIÂMETRO DO FUSTE DE 80CM, ESCAVAÇÃO MANUAL, SEM ALARGAMENTO DE BASE, CONCRETO FEITO EM OBRA E LANÇADO COM JERICA. AF_05/2020_PA</t>
  </si>
  <si>
    <t>TUBULÃO A CÉU ABERTO, DIÂMETRO DO FUSTE DE 100CM, ESCAVAÇÃO MANUAL, SEM ALARGAMENTO DE BASE, CONCRETO FEITO EM OBRA E LANÇADO COM JERICA. AF_05/2020_PA</t>
  </si>
  <si>
    <t>TUBULÃO A CÉU ABERTO, DIÂMETRO DO FUSTE DE 120CM, ESCAVAÇÃO MANUAL, SEM ALARGAMENTO DE BASE, CONCRETO FEITO EM OBRA E LANÇADO COM JERICA. AF_05/2020_PA</t>
  </si>
  <si>
    <t>TUBULÃO A CÉU ABERTO, DIÂMETRO DO FUSTE DE 70CM, ESCAVAÇÃO MECÂNICA, SEM ALARGAMENTO DE BASE, CONCRETO FEITO EM OBRA E LANÇADO COM JERICA. AF_05/2020_PA</t>
  </si>
  <si>
    <t>TUBULÃO A CÉU ABERTO, DIÂMETRO DO FUSTE DE 80CM, ESCAVAÇÃO MECÂNICA, SEM ALARGAMENTO DE BASE, CONCRETO FEITO EM OBRA E LANÇADO COM JERICA (EXCLUSIVE MOBILIZAÇÃO E DESMOBILIZAÇÃO). AF_05/2020_PA</t>
  </si>
  <si>
    <t>TUBULÃO A CÉU ABERTO, DIÂMETRO DO FUSTE DE 100CM, ESCAVAÇÃO MECÂNICA, SEM ALARGAMENTO DE BASE, CONCRETO FEITO EM OBRA E LANÇADO COM JERICA (EXCLUSIVE MOBILIZAÇÃO E DESMOBILIZAÇÃO). AF_05/2020_PA</t>
  </si>
  <si>
    <t>TUBULÃO A CÉU ABERTO, DIÂMETRO DO FUSTE DE 120CM, ESCAVAÇÃO MECÂNICA, SEM ALARGAMENTO DE BASE, CONCRETO FEITO EM OBRA E LANÇADO COM JERICA (EXCLUSIVE MOBILIZAÇÃO E DESMOBILIZAÇÃO). AF_05/2020_PA</t>
  </si>
  <si>
    <t>TUBULÃO A CÉU ABERTO, DIÂMETRO DO FUSTE DE 70CM, ESCAVAÇÃO MANUAL, SEM ALARGAMENTO DE BASE, CONCRETO USINADO E LANÇADO COM BOMBA OU DIRETAMENTE DO CAMINHÃO (EXCLUSIVE BOMBEAMENTO). AF_05/2020_PA</t>
  </si>
  <si>
    <t>TUBULÃO A CÉU ABERTO, DIÂMETRO DO FUSTE DE 80CM, ESCAVAÇÃO MANUAL, SEM ALARGAMENTO DE BASE, CONCRETO USINADO E LANÇADO COM BOMBA OU DIRETAMENTE DO CAMINHÃO (EXCLUSIVE BOMBEAMENTO). AF_05/2020_PA</t>
  </si>
  <si>
    <t>TUBULÃO A CÉU ABERTO, DIÂMETRO DO FUSTE DE 100CM, ESCAVAÇÃO MANUAL, SEM ALARGAMENTO DE BASE, CONCRETO USINADO E LANÇADO COM BOMBA OU DIRETAMENTE DO CAMINHÃO (EXCLUSIVE BOMBEAMENTO). AF_05/2020_PA</t>
  </si>
  <si>
    <t>TUBULÃO A CÉU ABERTO, DIÂMETRO DO FUSTE DE 120CM, ESCAVAÇÃO MANUAL, SEM ALARGAMENTO DE BASE, CONCRETO USINADO E LANÇADO COM BOMBA OU DIRETAMENTE DO CAMINHÃO (EXCLUSIVE BOMBEAMENTO). AF_05/2020_PA</t>
  </si>
  <si>
    <t>TUBULÃO A CÉU ABERTO, DIÂMETRO DO FUSTE DE 70CM, ESCAVAÇÃO MECÂNICA, SEM ALARGAMENTO DE BASE, CONCRETO USINADO E LANÇADO COM BOMBA OU DIRETAMENTE DO CAMINHÃO (EXCLUSIVE BOMBEAMENTO, MOBILIZAÇÃO E DESMOBILIZAÇÃO). AF_05/2020_PA</t>
  </si>
  <si>
    <t>TUBULÃO A CÉU ABERTO, DIÂMETRO DO FUSTE DE 80CM, ESCAVAÇÃO MECÂNICA, SEM ALARGAMENTO DE BASE, CONCRETO USINADO E LANÇADO COM BOMBA OU DIRETAMENTE DO CAMINHÃO (EXCLUSIVE BOMBEAMENTO, MOBILIZAÇÃO E DESMOBILIZAÇÃO). AF_05/2020_PA</t>
  </si>
  <si>
    <t>TUBULÃO A CÉU ABERTO, DIÂMETRO DO FUSTE DE 100CM, ESCAVAÇÃO MECÂNICA, SEM ALARGAMENTO DE BASE, CONCRETO USINADO E LANÇADO COM BOMBA OU DIRETAMENTE DO CAMINHÃO (EXCLUSIVE BOMBEAMENTO, MOBILIZAÇÃO E DESMOBILIZAÇÃO). AF_05/2020_PA</t>
  </si>
  <si>
    <t>TUBULÃO A CÉU ABERTO, DIÂMETRO DO FUSTE DE 120CM, ESCAVAÇÃO MECÂNICA, SEM ALARGAMENTO DE BASE, CONCRETO USINADO E LANÇADO COM BOMBA OU DIRETAMENTE DO CAMINHÃO (EXCLUSIVE BOMBEAMENTO, MOBILIZAÇÃO E DESMOBILIZAÇÃO). AF_05/2020_PA</t>
  </si>
  <si>
    <t>ALARGAMENTO DE BASE DE TUBULÃO A CÉU ABERTO, ESCAVAÇÃO MANUAL, CONCRETO USINADO E LANÇADO COM BOMBA OU DIRETAMENTE DO CAMINHÃO (EXCLUSIVE BOMBEAMENTO). AF_05/2020</t>
  </si>
  <si>
    <t>CONCRETAGEM DE PILARES, FCK = 25 MPA, COM USO DE BOMBA - LANÇAMENTO, ADENSAMENTO E ACABAMENTO. AF_02/2022_PS</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</si>
  <si>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</si>
  <si>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</si>
  <si>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</si>
  <si>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</si>
  <si>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</si>
  <si>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</si>
  <si>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</si>
  <si>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</si>
  <si>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</si>
  <si>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</si>
  <si>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</si>
  <si>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</si>
  <si>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</si>
  <si>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</si>
  <si>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</si>
  <si>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</si>
  <si>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</si>
  <si>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</si>
  <si>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</si>
  <si>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</si>
  <si>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</si>
  <si>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</si>
  <si>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</si>
  <si>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</si>
  <si>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</si>
  <si>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</si>
  <si>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</si>
  <si>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</si>
  <si>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</si>
  <si>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</si>
  <si>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</si>
  <si>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</si>
  <si>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</si>
  <si>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</si>
  <si>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</si>
  <si>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</si>
  <si>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</si>
  <si>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</si>
  <si>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</si>
  <si>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</si>
  <si>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</si>
  <si>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</si>
  <si>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</si>
  <si>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</si>
  <si>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</si>
  <si>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</si>
  <si>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</si>
  <si>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</si>
  <si>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</si>
  <si>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</si>
  <si>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</si>
  <si>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</si>
  <si>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</si>
  <si>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</si>
  <si>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</si>
  <si>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</si>
  <si>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</si>
  <si>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</si>
  <si>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</si>
  <si>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</si>
  <si>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</si>
  <si>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</si>
  <si>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</si>
  <si>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</si>
  <si>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</si>
  <si>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</si>
  <si>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</si>
  <si>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</si>
  <si>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</si>
  <si>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</si>
  <si>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</si>
  <si>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</si>
  <si>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</si>
  <si>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</si>
  <si>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</si>
  <si>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</si>
  <si>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</si>
  <si>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DIVISÓRIA FIXA EM VIDRO TEMPERADO 10 MM, SEM ABERTURA. AF_01/2021_PS</t>
  </si>
  <si>
    <t>FORNECIMENTO E INSTALAÇÃO DE PLACA DE OBRA COM CHAPA GALVANIZADA E ESTRUTURA DE MADEIRA. AF_03/2022_PS</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</si>
  <si>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</si>
  <si>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</si>
  <si>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</si>
  <si>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</si>
  <si>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</si>
  <si>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</si>
  <si>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</si>
  <si>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</si>
  <si>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</si>
  <si>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</si>
  <si>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</si>
  <si>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</si>
  <si>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</si>
  <si>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</si>
  <si>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 xml:space="preserve">ABERTURA PARA ENCAIXE DE CUBA OU LAVATORIO EM BANCADA DE MARMORE/ GRANITO OU OUTRO TIPO DE PEDRA NATURAL                                                                                                                                                                                                                                                                                                                                                                                                  </t>
  </si>
  <si>
    <t xml:space="preserve">ABRACADEIRA DE LATAO PARA FIXACAO DE CABO PARA-RAIO, DIMENSOES 32 X 24 X 24 MM                                                                                                                                                                                                                                                                                                                                                                                                                            </t>
  </si>
  <si>
    <t xml:space="preserve">ABRACADEIRA DE NYLON PARA AMARRACAO DE CABOS, COMPRIMENTO DE *230* X *7,6* MM                                                                                                                                                                                                                                                                                                                                                                                                                             </t>
  </si>
  <si>
    <t xml:space="preserve">ABRACADEIRA DE NYLON PARA AMARRACAO DE CABOS, COMPRIMENTO DE 100 X 2,5 MM                                                                                                                                                                                                                                                                                                                                                                                                                                 </t>
  </si>
  <si>
    <t xml:space="preserve">ABRACADEIRA DE NYLON PARA AMARRACAO DE CABOS, COMPRIMENTO DE 150 X *3,6* MM                                                                                                                                                                                                                                                                                                                                                                                                                               </t>
  </si>
  <si>
    <t xml:space="preserve">ABRACADEIRA DE NYLON PARA AMARRACAO DE CABOS, COMPRIMENTO DE 200 X *4,6* MM                                                                                                                                                                                                                                                                                                                                                                                                                               </t>
  </si>
  <si>
    <t xml:space="preserve">ABRACADEIRA DE NYLON PARA AMARRACAO DE CABOS, COMPRIMENTO DE 390 X *4,6* MM                                                                                                                                                                                                                                                                                                                                                                                                                               </t>
  </si>
  <si>
    <t xml:space="preserve">ABRACADEIRA EM ACO PARA AMARRACAO DE ELETRODUTOS, TIPO D, COM 1 1/2" E CUNHA DE FIXACAO                                                                                                                                                                                                                                                                                                                                                                                                                   </t>
  </si>
  <si>
    <t xml:space="preserve">ABRACADEIRA EM ACO PARA AMARRACAO DE ELETRODUTOS, TIPO D, COM 1 1/2" E PARAFUSO DE FIXACAO                                                                                                                                                                                                                                                                                                                                                                                                                </t>
  </si>
  <si>
    <t xml:space="preserve">ABRACADEIRA EM ACO PARA AMARRACAO DE ELETRODUTOS, TIPO D, COM 1 1/4" E CUNHA DE FIXACAO                                                                                                                                                                                                                                                                                                                                                                                                                   </t>
  </si>
  <si>
    <t xml:space="preserve">ABRACADEIRA EM ACO PARA AMARRACAO DE ELETRODUTOS, TIPO D, COM 1 1/4" E PARAFUSO DE FIXACAO                                                                                                                                                                                                                                                                                                                                                                                                                </t>
  </si>
  <si>
    <t xml:space="preserve">ABRACADEIRA EM ACO PARA AMARRACAO DE ELETRODUTOS, TIPO D, COM 1/2" E CUNHA DE FIXACAO                                                                                                                                                                                                                                                                                                                                                                                                                     </t>
  </si>
  <si>
    <t xml:space="preserve">ABRACADEIRA EM ACO PARA AMARRACAO DE ELETRODUTOS, TIPO D, COM 1/2" E PARAFUSO DE FIXACAO                                                                                                                                                                                                                                                                                                                                                                                                                  </t>
  </si>
  <si>
    <t xml:space="preserve">ABRACADEIRA EM ACO PARA AMARRACAO DE ELETRODUTOS, TIPO D, COM 1" E CUNHA DE FIXACAO                                                                                                                                                                                                                                                                                                                                                                                                                       </t>
  </si>
  <si>
    <t xml:space="preserve">ABRACADEIRA EM ACO PARA AMARRACAO DE ELETRODUTOS, TIPO D, COM 1" E PARAFUSO DE FIXACAO                                                                                                                                                                                                                                                                                                                                                                                                                    </t>
  </si>
  <si>
    <t xml:space="preserve">ABRACADEIRA EM ACO PARA AMARRACAO DE ELETRODUTOS, TIPO D, COM 2 1/2" E CUNHA DE FIXACAO                                                                                                                                                                                                                                                                                                                                                                                                                   </t>
  </si>
  <si>
    <t xml:space="preserve">ABRACADEIRA EM ACO PARA AMARRACAO DE ELETRODUTOS, TIPO D, COM 2 1/2" E PARAFUSO DE FIXACAO                                                                                                                                                                                                                                                                                                                                                                                                                </t>
  </si>
  <si>
    <t xml:space="preserve">ABRACADEIRA EM ACO PARA AMARRACAO DE ELETRODUTOS, TIPO D, COM 2" E CUNHA DE FIXACAO                                                                                                                                                                                                                                                                                                                                                                                                                       </t>
  </si>
  <si>
    <t xml:space="preserve">ABRACADEIRA EM ACO PARA AMARRACAO DE ELETRODUTOS, TIPO D, COM 2" E PARAFUSO DE FIXACAO                                                                                                                                                                                                                                                                                                                                                                                                                    </t>
  </si>
  <si>
    <t xml:space="preserve">ABRACADEIRA EM ACO PARA AMARRACAO DE ELETRODUTOS, TIPO D, COM 3 1/2" E CUNHA DE FIXACAO                                                                                                                                                                                                                                                                                                                                                                                                                   </t>
  </si>
  <si>
    <t xml:space="preserve">ABRACADEIRA EM ACO PARA AMARRACAO DE ELETRODUTOS, TIPO D, COM 3/4" E CUNHA DE FIXACAO                                                                                                                                                                                                                                                                                                                                                                                                                     </t>
  </si>
  <si>
    <t xml:space="preserve">ABRACADEIRA EM ACO PARA AMARRACAO DE ELETRODUTOS, TIPO D, COM 3/4" E PARAFUSO DE FIXACAO                                                                                                                                                                                                                                                                                                                                                                                                                  </t>
  </si>
  <si>
    <t xml:space="preserve">ABRACADEIRA EM ACO PARA AMARRACAO DE ELETRODUTOS, TIPO D, COM 3/8" E PARAFUSO DE FIXACAO                                                                                                                                                                                                                                                                                                                                                                                                                  </t>
  </si>
  <si>
    <t xml:space="preserve">ABRACADEIRA EM ACO PARA AMARRACAO DE ELETRODUTOS, TIPO D, COM 3" E CUNHA DE FIXACAO                                                                                                                                                                                                                                                                                                                                                                                                                       </t>
  </si>
  <si>
    <t xml:space="preserve">ABRACADEIRA EM ACO PARA AMARRACAO DE ELETRODUTOS, TIPO D, COM 3" E PARAFUSO DE FIXACAO                                                                                                                                                                                                                                                                                                                                                                                                                    </t>
  </si>
  <si>
    <t xml:space="preserve">ABRACADEIRA EM ACO PARA AMARRACAO DE ELETRODUTOS, TIPO D, COM 4" E CUNHA DE FIXACAO                                                                                                                                                                                                                                                                                                                                                                                                                       </t>
  </si>
  <si>
    <t xml:space="preserve">ABRACADEIRA EM ACO PARA AMARRACAO DE ELETRODUTOS, TIPO D, COM 4" E PARAFUSO DE FIXACAO                                                                                                                                                                                                                                                                                                                                                                                                                    </t>
  </si>
  <si>
    <t xml:space="preserve">ABRACADEIRA EM ACO PARA AMARRACAO DE ELETRODUTOS, TIPO ECONOMICA (GOTA), COM 8"                                                                                                                                                                                                                                                                                                                                                                                                                           </t>
  </si>
  <si>
    <t xml:space="preserve">ABRACADEIRA EM ACO PARA AMARRACAO DE ELETRODUTOS, TIPO U SIMPLES, COM 1 1/2"                                                                                                                                                                                                                                                                                                                                                                                                                              </t>
  </si>
  <si>
    <t xml:space="preserve">ABRACADEIRA EM ACO PARA AMARRACAO DE ELETRODUTOS, TIPO U SIMPLES, COM 1 1/4"                                                                                                                                                                                                                                                                                                                                                                                                                              </t>
  </si>
  <si>
    <t xml:space="preserve">ABRACADEIRA EM ACO PARA AMARRACAO DE ELETRODUTOS, TIPO U SIMPLES, COM 1/2"                                                                                                                                                                                                                                                                                                                                                                                                                                </t>
  </si>
  <si>
    <t xml:space="preserve">ABRACADEIRA EM ACO PARA AMARRACAO DE ELETRODUTOS, TIPO U SIMPLES, COM 1"                                                                                                                                                                                                                                                                                                                                                                                                                                  </t>
  </si>
  <si>
    <t xml:space="preserve">ABRACADEIRA EM ACO PARA AMARRACAO DE ELETRODUTOS, TIPO U SIMPLES, COM 2 1/2"                                                                                                                                                                                                                                                                                                                                                                                                                              </t>
  </si>
  <si>
    <t xml:space="preserve">ABRACADEIRA EM ACO PARA AMARRACAO DE ELETRODUTOS, TIPO U SIMPLES, COM 2"                                                                                                                                                                                                                                                                                                                                                                                                                                  </t>
  </si>
  <si>
    <t xml:space="preserve">ABRACADEIRA EM ACO PARA AMARRACAO DE ELETRODUTOS, TIPO U SIMPLES, COM 3/4"                                                                                                                                                                                                                                                                                                                                                                                                                                </t>
  </si>
  <si>
    <t xml:space="preserve">ABRACADEIRA EM ACO PARA AMARRACAO DE ELETRODUTOS, TIPO U SIMPLES, COM 3/8"                                                                                                                                                                                                                                                                                                                                                                                                                                </t>
  </si>
  <si>
    <t xml:space="preserve">ABRACADEIRA EM ACO PARA AMARRACAO DE ELETRODUTOS, TIPO U SIMPLES, COM 3"                                                                                                                                                                                                                                                                                                                                                                                                                                  </t>
  </si>
  <si>
    <t xml:space="preserve">ABRACADEIRA EM ACO PARA AMARRACAO DE ELETRODUTOS, TIPO U SIMPLES, COM 4"                                                                                                                                                                                                                                                                                                                                                                                                                                  </t>
  </si>
  <si>
    <t xml:space="preserve">ABRACADEIRA PVC, PARA CALHA PLUVIAL, DIAMETRO ENTRE *80 E 100* MM, PARA DRENAGEM PLUVIAL PREDIAL                                                                                                                                                                                                                                                                                                                                                                                                          </t>
  </si>
  <si>
    <t xml:space="preserve">ABRACADEIRA, GALVANIZADA/ZINCADA, ROSCA SEM FIM, PARAFUSO INOX, LARGURA  FITA *12,6 A *14 MM, D = 2" A 2 1/2"                                                                                                                                                                                                                                                                                                                                                                                             </t>
  </si>
  <si>
    <t xml:space="preserve">ABRACADEIRA, GALVANIZADA/ZINCADA, ROSCA SEM FIM, PARAFUSO INOX, LARGURA  FITA *12,6 A *14 MM, D = 3" A 3 3/4"                                                                                                                                                                                                                                                                                                                                                                                             </t>
  </si>
  <si>
    <t xml:space="preserve">ABRACADEIRA, GALVANIZADA/ZINCADA, ROSCA SEM FIM, PARAFUSO INOX, LARGURA  FITA *12,6 A *14 MM, D = 4" A 4 3/4"                                                                                                                                                                                                                                                                                                                                                                                             </t>
  </si>
  <si>
    <t xml:space="preserve">ACABAMENTO DE METAL CROMADO PARA REGISTRO PEQUENO, DE PAREDE, 1/2 " OU 3/4 "                                                                                                                                                                                                                                                                                                                                                                                                                              </t>
  </si>
  <si>
    <t xml:space="preserve">ACABAMENTO SIMPLES/CONVENCIONAL PARA FORRO PVC, TIPO "U" OU "C", COR BRANCA, COMPRIMENTO 6 M                                                                                                                                                                                                                                                                                                                                                                                                              </t>
  </si>
  <si>
    <t xml:space="preserve">ACESSORIO DE LIGACAO NAO ELETRICO PARA CARGAS EXPLOSIVAS, TUBO DE 6 M                                                                                                                                                                                                                                                                                                                                                                                                                                     </t>
  </si>
  <si>
    <t xml:space="preserve">ACESSORIO INICIADOR NAO ELETRICO, TUBO DE 6 M, TEMPO DE RETARDO DE *160* MS                                                                                                                                                                                                                                                                                                                                                                                                                               </t>
  </si>
  <si>
    <t xml:space="preserve">ACETILENO (RECARGA DE GAS ACETILENO PARA CILINDRO DE CONJUNTO OXICORTE GRANDE) NAO INCLUI TROCA/MANUTENCAO DO CILINDRO                                                                                                                                                                                                                                                                                                                                                                                    </t>
  </si>
  <si>
    <t xml:space="preserve">ACIDO CLORIDRICO / ACIDO MURIATICO, DILUICAO 10% A 12% PARA USO EM LIMPEZA                                                                                                                                                                                                                                                                                                                                                                                                                                </t>
  </si>
  <si>
    <t xml:space="preserve">ACO CA-25, 10,0 MM, OU 12,5 MM, OU 16,0 MM, OU 20,0 MM, OU 25,0 MM, VERGALHAO                                                                                                                                                                                                                                                                                                                                                                                                                             </t>
  </si>
  <si>
    <t xml:space="preserve">ACO CA-25, 16,0 MM, BARRA DE TRANSFERENCIA                                                                                                                                                                                                                                                                                                                                                                                                                                                                </t>
  </si>
  <si>
    <t xml:space="preserve">ACO CA-25, 20,0 MM, BARRA DE TRANSFERENCIA                                                                                                                                                                                                                                                                                                                                                                                                                                                                </t>
  </si>
  <si>
    <t xml:space="preserve">ACO CA-25, 25,0 MM, BARRA DE TRANSFERENCIA                                                                                                                                                                                                                                                                                                                                                                                                                                                                </t>
  </si>
  <si>
    <t xml:space="preserve">ACO CA-25, 32,0 MM, BARRA DE TRANSFERENCIA                                                                                                                                                                                                                                                                                                                                                                                                                                                                </t>
  </si>
  <si>
    <t xml:space="preserve">ACO CA-25, 32,0 MM, VERGALHAO                                                                                                                                                                                                                                                                                                                                                                                                                                                                             </t>
  </si>
  <si>
    <t xml:space="preserve">ACO CA-25, 6,3 MM OU 8,0 MM, VERGALHAO                                                                                                                                                                                                                                                                                                                                                                                                                                                                    </t>
  </si>
  <si>
    <t xml:space="preserve">ACO CA-50, 10,0 MM, OU 12,5 MM, OU 16,0 MM, OU 20,0 MM, DOBRADO E CORTADO                                                                                                                                                                                                                                                                                                                                                                                                                                 </t>
  </si>
  <si>
    <t xml:space="preserve">ACO CA-50, 10,0 MM, VERGALHAO                                                                                                                                                                                                                                                                                                                                                                                                                                                                             </t>
  </si>
  <si>
    <t xml:space="preserve">ACO CA-50, 12,5 MM OU 16,0 MM, VERGALHAO                                                                                                                                                                                                                                                                                                                                                                                                                                                                  </t>
  </si>
  <si>
    <t xml:space="preserve">ACO CA-50, 20,0 MM OU 25,0 MM, VERGALHAO                                                                                                                                                                                                                                                                                                                                                                                                                                                                  </t>
  </si>
  <si>
    <t xml:space="preserve">ACO CA-50, 32,0 MM, VERGALHAO                                                                                                                                                                                                                                                                                                                                                                                                                                                                             </t>
  </si>
  <si>
    <t xml:space="preserve">ACO CA-50, 6,3 MM, DOBRADO E CORTADO                                                                                                                                                                                                                                                                                                                                                                                                                                                                      </t>
  </si>
  <si>
    <t xml:space="preserve">ACO CA-50, 6,3 MM, VERGALHAO                                                                                                                                                                                                                                                                                                                                                                                                                                                                              </t>
  </si>
  <si>
    <t xml:space="preserve">ACO CA-50, 8,0 MM, VERGALHAO                                                                                                                                                                                                                                                                                                                                                                                                                                                                              </t>
  </si>
  <si>
    <t xml:space="preserve">ACO CA-60, 4,2 MM OU 5,0 MM, DOBRADO E CORTADO                                                                                                                                                                                                                                                                                                                                                                                                                                                            </t>
  </si>
  <si>
    <t xml:space="preserve">ACO CA-60, 4,2 MM, OU 5,0 MM, OU 6,0 MM, OU 7,0 MM, VERGALHAO                                                                                                                                                                                                                                                                                                                                                                                                                                             </t>
  </si>
  <si>
    <t xml:space="preserve">ACO CA-60, 6,0 MM OU 7,0 MM, DOBRADO E CORTADO                                                                                                                                                                                                                                                                                                                                                                                                                                                            </t>
  </si>
  <si>
    <t xml:space="preserve">ACO CA-60, 8,0 MM OU 9,5 MM, VERGALHAO                                                                                                                                                                                                                                                                                                                                                                                                                                                                    </t>
  </si>
  <si>
    <t xml:space="preserve">ACOPLAMENTO RIGIDO EM FERRO FUNDIDO PARA SISTEMA DE TUBULACAO RANHURADA, DN 50 MM (2")                                                                                                                                                                                                                                                                                                                                                                                                                    </t>
  </si>
  <si>
    <t xml:space="preserve">ACOPLAMENTO RIGIDO EM FERRO FUNDIDO PARA SISTEMA DE TUBULACAO RANHURADA, DN 65 MM (2 1/2")                                                                                                                                                                                                                                                                                                                                                                                                                </t>
  </si>
  <si>
    <t xml:space="preserve">ACOPLAMENTO RIGIDO EM FERRO FUNDIDO PARA SISTEMA DE TUBULACAO RANHURADA, DN 80 MM (3")                                                                                                                                                                                                                                                                                                                                                                                                                    </t>
  </si>
  <si>
    <t xml:space="preserve">ADAPTADOR CPVC, ROSCAVEL, COM FLANGES E ANEL DE VEDACAO, 15 MM, CAIXA D'AGUA PARA AGUA QUENTE                                                                                                                                                                                                                                                                                                                                                                                                             </t>
  </si>
  <si>
    <t xml:space="preserve">ADAPTADOR CPVC, ROSCAVEL, COM FLANGES E ANEL DE VEDACAO, 22 MM, CAIXA D'AGUA PARA AGUA QUENTE                                                                                                                                                                                                                                                                                                                                                                                                             </t>
  </si>
  <si>
    <t xml:space="preserve">ADAPTADOR CPVC, ROSCAVEL, COM FLANGES E ANEL DE VEDACAO, 28 MM, CAIXA D'AGUA PARA AGUA QUENTE                                                                                                                                                                                                                                                                                                                                                                                                             </t>
  </si>
  <si>
    <t xml:space="preserve">ADAPTADOR CPVC, ROSCAVEL, COM FLANGES E ANEL DE VEDACAO, 35 MM, CAIXA D'AGUA PARA AGUA QUENTE                                                                                                                                                                                                                                                                                                                                                                                                             </t>
  </si>
  <si>
    <t xml:space="preserve">ADAPTADOR CPVC, ROSCAVEL, COM FLANGES E ANEL DE VEDACAO, 42 MM, CAIXA D'AGUA PARA AGUA QUENTE                                                                                                                                                                                                                                                                                                                                                                                                             </t>
  </si>
  <si>
    <t xml:space="preserve">ADAPTADOR CPVC, ROSCAVEL, COM FLANGES E ANEL DE VEDACAO, 54 MM, CAIXA D'AGUA PARA AGUA QUENTE                                                                                                                                                                                                                                                                                                                                                                                                             </t>
  </si>
  <si>
    <t xml:space="preserve">ADAPTADOR DE COMPRESSAO EM POLIPROPILENO (PP), PARA TUBO EM PEAD, 20 MM X 1/2", PARA LIGACAO PREDIAL DE AGUA (NTS 179)                                                                                                                                                                                                                                                                                                                                                                                    </t>
  </si>
  <si>
    <t xml:space="preserve">ADAPTADOR DE COMPRESSAO EM POLIPROPILENO (PP), PARA TUBO EM PEAD, 20 MM X 3/4", PARA LIGACAO PREDIAL DE AGUA (NTS 179)                                                                                                                                                                                                                                                                                                                                                                                    </t>
  </si>
  <si>
    <t xml:space="preserve">ADAPTADOR DE COMPRESSAO EM POLIPROPILENO (PP), PARA TUBO EM PEAD, 32 MM X 1", PARA LIGACAO PREDIAL DE AGUA (NTS 179)                                                                                                                                                                                                                                                                                                                                                                                      </t>
  </si>
  <si>
    <t xml:space="preserve">ADAPTADOR PVC SOLDAVEL CURTO COM BOLSA E ROSCA, 110 MM X 4", PARA AGUA FRIA                                                                                                                                                                                                                                                                                                                                                                                                                               </t>
  </si>
  <si>
    <t xml:space="preserve">ADAPTADOR PVC SOLDAVEL CURTO COM BOLSA E ROSCA, 20 MM X 1/2", PARA AGUA FRIA                                                                                                                                                                                                                                                                                                                                                                                                                              </t>
  </si>
  <si>
    <t xml:space="preserve">ADAPTADOR PVC SOLDAVEL CURTO COM BOLSA E ROSCA, 25 MM X 3/4", PARA AGUA FRIA                                                                                                                                                                                                                                                                                                                                                                                                                              </t>
  </si>
  <si>
    <t xml:space="preserve">ADAPTADOR PVC SOLDAVEL CURTO COM BOLSA E ROSCA, 32 MM X 1", PARA AGUA FRIA                                                                                                                                                                                                                                                                                                                                                                                                                                </t>
  </si>
  <si>
    <t xml:space="preserve">ADAPTADOR PVC SOLDAVEL CURTO COM BOLSA E ROSCA, 40 MM X 1 1/2", PARA AGUA FRIA                                                                                                                                                                                                                                                                                                                                                                                                                            </t>
  </si>
  <si>
    <t xml:space="preserve">ADAPTADOR PVC SOLDAVEL CURTO COM BOLSA E ROSCA, 40 MM X 1 1/4", PARA AGUA FRIA                                                                                                                                                                                                                                                                                                                                                                                                                            </t>
  </si>
  <si>
    <t xml:space="preserve">ADAPTADOR PVC SOLDAVEL CURTO COM BOLSA E ROSCA, 50 MM X 1 1/4", PARA AGUA FRIA                                                                                                                                                                                                                                                                                                                                                                                                                            </t>
  </si>
  <si>
    <t xml:space="preserve">ADAPTADOR PVC SOLDAVEL CURTO COM BOLSA E ROSCA, 50 MM X1 1/2", PARA AGUA FRIA                                                                                                                                                                                                                                                                                                                                                                                                                             </t>
  </si>
  <si>
    <t xml:space="preserve">ADAPTADOR PVC SOLDAVEL CURTO COM BOLSA E ROSCA, 60 MM X 2", PARA AGUA FRIA                                                                                                                                                                                                                                                                                                                                                                                                                                </t>
  </si>
  <si>
    <t xml:space="preserve">ADAPTADOR PVC SOLDAVEL CURTO COM BOLSA E ROSCA, 75 MM X 2 1/2", PARA AGUA FRIA                                                                                                                                                                                                                                                                                                                                                                                                                            </t>
  </si>
  <si>
    <t xml:space="preserve">ADAPTADOR PVC SOLDAVEL CURTO COM BOLSA E ROSCA, 85 MM X 3", PARA AGUA FRIA                                                                                                                                                                                                                                                                                                                                                                                                                                </t>
  </si>
  <si>
    <t xml:space="preserve">ADAPTADOR PVC SOLDAVEL, COM FLANGE E ANEL DE VEDACAO, 20 MM X 1/2", PARA CAIXA D'AGUA                                                                                                                                                                                                                                                                                                                                                                                                                     </t>
  </si>
  <si>
    <t xml:space="preserve">ADAPTADOR PVC SOLDAVEL, COM FLANGE E ANEL DE VEDACAO, 25 MM X 3/4", PARA CAIXA D'AGUA                                                                                                                                                                                                                                                                                                                                                                                                                     </t>
  </si>
  <si>
    <t xml:space="preserve">ADAPTADOR PVC SOLDAVEL, COM FLANGE E ANEL DE VEDACAO, 32 MM X 1", PARA CAIXA D'AGUA                                                                                                                                                                                                                                                                                                                                                                                                                       </t>
  </si>
  <si>
    <t xml:space="preserve">ADAPTADOR PVC SOLDAVEL, COM FLANGE E ANEL DE VEDACAO, 40 MM X 1 1/4", PARA CAIXA D'AGUA                                                                                                                                                                                                                                                                                                                                                                                                                   </t>
  </si>
  <si>
    <t xml:space="preserve">ADAPTADOR PVC SOLDAVEL, COM FLANGE E ANEL DE VEDACAO, 50 MM X 1 1/2", PARA CAIXA D'AGUA                                                                                                                                                                                                                                                                                                                                                                                                                   </t>
  </si>
  <si>
    <t xml:space="preserve">ADAPTADOR PVC SOLDAVEL, COM FLANGES E ANEL DE VEDACAO, 60 MM X 2", PARA CAIXA D' AGUA                                                                                                                                                                                                                                                                                                                                                                                                                     </t>
  </si>
  <si>
    <t xml:space="preserve">ADAPTADOR PVC SOLDAVEL, COM FLANGES LIVRES, 110 MM X 4", PARA CAIXA D' AGUA                                                                                                                                                                                                                                                                                                                                                                                                                               </t>
  </si>
  <si>
    <t xml:space="preserve">ADAPTADOR PVC SOLDAVEL, COM FLANGES LIVRES, 75 MM X 2  1/2", PARA CAIXA D' AGUA                                                                                                                                                                                                                                                                                                                                                                                                                           </t>
  </si>
  <si>
    <t xml:space="preserve">ADAPTADOR PVC SOLDAVEL, COM FLANGES LIVRES, 85 MM X 3", PARA CAIXA D' AGUA                                                                                                                                                                                                                                                                                                                                                                                                                                </t>
  </si>
  <si>
    <t xml:space="preserve">ADAPTADOR PVC SOLDAVEL, LONGO, COM FLANGE LIVRE,  110 MM X 4", PARA CAIXA D' AGUA                                                                                                                                                                                                                                                                                                                                                                                                                         </t>
  </si>
  <si>
    <t xml:space="preserve">ADAPTADOR PVC SOLDAVEL, LONGO, COM FLANGE LIVRE,  32 MM X 1", PARA CAIXA D' AGUA                                                                                                                                                                                                                                                                                                                                                                                                                          </t>
  </si>
  <si>
    <t xml:space="preserve">ADAPTADOR PVC SOLDAVEL, LONGO, COM FLANGE LIVRE,  75 MM X 2 1/2", PARA CAIXA D' AGUA                                                                                                                                                                                                                                                                                                                                                                                                                      </t>
  </si>
  <si>
    <t xml:space="preserve">ADAPTADOR PVC SOLDAVEL, LONGO, COM FLANGE LIVRE,  85 MM X 3", PARA CAIXA D' AGUA                                                                                                                                                                                                                                                                                                                                                                                                                          </t>
  </si>
  <si>
    <t xml:space="preserve">ADAPTADOR PVC, COM REGISTRO, PARA PEAD, 20 MM X 3/4", PARA LIGACAO PREDIAL DE AGUA                                                                                                                                                                                                                                                                                                                                                                                                                        </t>
  </si>
  <si>
    <t xml:space="preserve">ADAPTADOR PVC, ROSCAVEL, COM FLANGES E ANEL DE VEDACAO, 1 1/2", PARA CAIXA D'AGUA                                                                                                                                                                                                                                                                                                                                                                                                                         </t>
  </si>
  <si>
    <t xml:space="preserve">ADAPTADOR PVC, ROSCAVEL, COM FLANGES E ANEL DE VEDACAO, 1/2", PARA CAIXA D' AGUA                                                                                                                                                                                                                                                                                                                                                                                                                          </t>
  </si>
  <si>
    <t xml:space="preserve">ADAPTADOR PVC, ROSCAVEL, COM FLANGES E ANEL DE VEDACAO, 1", PARA CAIXA D' AGUA                                                                                                                                                                                                                                                                                                                                                                                                                            </t>
  </si>
  <si>
    <t xml:space="preserve">ADAPTADOR PVC, ROSCAVEL, COM FLANGES E ANEL DE VEDACAO, 3/4", PARA CAIXA D' AGUA                                                                                                                                                                                                                                                                                                                                                                                                                          </t>
  </si>
  <si>
    <t xml:space="preserve">ADAPTADOR, PVC PBA,  BOLSA/ROSCA, JE, DN 75 / DE  85 MM                                                                                                                                                                                                                                                                                                                                                                                                                                                   </t>
  </si>
  <si>
    <t xml:space="preserve">ADAPTADOR, PVC PBA, BOLSA/ROSCA, JE, DN 100 / DE 110 MM                                                                                                                                                                                                                                                                                                                                                                                                                                                   </t>
  </si>
  <si>
    <t xml:space="preserve">ADAPTADOR, PVC PBA, BOLSA/ROSCA, JE, DN 50 / DE 60 MM                                                                                                                                                                                                                                                                                                                                                                                                                                                     </t>
  </si>
  <si>
    <t xml:space="preserve">ADAPTADOR, PVC PBA, PONTA/ROSCA, JE, DN 50 / DE  60 MM                                                                                                                                                                                                                                                                                                                                                                                                                                                    </t>
  </si>
  <si>
    <t xml:space="preserve">ADAPTADOR, PVC PBA, PONTA/ROSCA, JE, DN 75 / DE  85 MM                                                                                                                                                                                                                                                                                                                                                                                                                                                    </t>
  </si>
  <si>
    <t xml:space="preserve">ADESIVO / COLA DE CONTATO LIQUIDO, A BASE DE RESINAS, PARA COLAGEM DE ESPUMA PARA ISOLAMENTO TERMICO FLEXIVEL                                                                                                                                                                                                                                                                                                                                                                                             </t>
  </si>
  <si>
    <t xml:space="preserve">ADESIVO / COLA PARA EPS (ISOPOR) E OUTROS MATERIAIS                                                                                                                                                                                                                                                                                                                                                                                                                                                       </t>
  </si>
  <si>
    <t xml:space="preserve">ADESIVO ACRILICO DE BASE AQUOSA / COLA DE CONTATO                                                                                                                                                                                                                                                                                                                                                                                                                                                         </t>
  </si>
  <si>
    <t xml:space="preserve">ADESIVO ESTRUTURAL A BASE DE RESINA EPOXI PARA INJECAO EM TRINCAS, BICOMPONENTE, BAIXA VISCOSIDADE                                                                                                                                                                                                                                                                                                                                                                                                        </t>
  </si>
  <si>
    <t xml:space="preserve">ADESIVO ESTRUTURAL A BASE DE RESINA EPOXI, BICOMPONENTE, FLUIDO                                                                                                                                                                                                                                                                                                                                                                                                                                           </t>
  </si>
  <si>
    <t xml:space="preserve">ADESIVO ESTRUTURAL A BASE DE RESINA EPOXI, BICOMPONENTE, PASTOSO (TIXOTROPICO)                                                                                                                                                                                                                                                                                                                                                                                                                            </t>
  </si>
  <si>
    <t xml:space="preserve">ADESIVO PARA TUBOS CPVC, *75* G                                                                                                                                                                                                                                                                                                                                                                                                                                                                           </t>
  </si>
  <si>
    <t xml:space="preserve">ADESIVO PLASTICO PARA PVC, BISNAGA COM 75 GR                                                                                                                                                                                                                                                                                                                                                                                                                                                              </t>
  </si>
  <si>
    <t xml:space="preserve">ADESIVO PLASTICO PARA PVC, FRASCO COM *850* GR                                                                                                                                                                                                                                                                                                                                                                                                                                                            </t>
  </si>
  <si>
    <t xml:space="preserve">ADESIVO PLASTICO PARA PVC, FRASCO COM 175 GR                                                                                                                                                                                                                                                                                                                                                                                                                                                              </t>
  </si>
  <si>
    <t xml:space="preserve">ADITIVO ACELERADOR DE PEGA E ENDURECIMENTO PARA ARGAMASSAS E CONCRETOS, LIQUIDO E ISENTO DE CLORETOS                                                                                                                                                                                                                                                                                                                                                                                                      </t>
  </si>
  <si>
    <t xml:space="preserve">ADITIVO ADESIVO LIQUIDO PARA ARGAMASSAS DE REVESTIMENTOS CIMENTICIOS                                                                                                                                                                                                                                                                                                                                                                                                                                      </t>
  </si>
  <si>
    <t xml:space="preserve">ADITIVO IMPERMEABILIZANTE DE PEGA NORMAL PARA ARGAMASSAS E CONCRETOS SEM ARMACAO, LIQUIDO E ISENTO DE CLORETOS                                                                                                                                                                                                                                                                                                                                                                                            </t>
  </si>
  <si>
    <t xml:space="preserve">ADITIVO IMPERMEABILIZANTE DE PEGA ULTRARRAPIDA, LIQUIDO E ISENTO DE CLORETOS                                                                                                                                                                                                                                                                                                                                                                                                                              </t>
  </si>
  <si>
    <t xml:space="preserve">ADITIVO LIQUIDO IMPERMEABILIZANTE CRISTALIZANTE                                                                                                                                                                                                                                                                                                                                                                                                                                                           </t>
  </si>
  <si>
    <t xml:space="preserve">ADITIVO LIQUIDO INCORPORADOR DE AR PARA CONCRETO E ARGAMASSA, LIQUIDO E ISENTO DE CLORETOS                                                                                                                                                                                                                                                                                                                                                                                                                </t>
  </si>
  <si>
    <t xml:space="preserve">ADITIVO PLASTIFICANTE E ESTABILIZADOR PARA ARGAMASSAS DE ASSENTAMENTO E REBOCO, LIQUIDO E ISENTO DE CLORETOS                                                                                                                                                                                                                                                                                                                                                                                              </t>
  </si>
  <si>
    <t xml:space="preserve">ADITIVO PLASTIFICANTE RETARDADOR DE PEGA E REDUTOR DE AGUA PARA CONCRETO, LIQUIDO E ISENTO DE CLORETOS                                                                                                                                                                                                                                                                                                                                                                                                    </t>
  </si>
  <si>
    <t xml:space="preserve">ADITIVO SUPERPLASTIFICANTE DE PEGA NORMAL PARA CONCRETO, LIQUIDO E ISENTO DE CLORETOS                                                                                                                                                                                                                                                                                                                                                                                                                     </t>
  </si>
  <si>
    <t xml:space="preserve">ADUELA/ GALERIA PRE-MOLDADA DE CONCRETO ARMADO, SECAO QUADRADA INTERNA DE 1,50 X 1,50 M (L X A), MISULA DE 20 X 20 CM, C = 1,00 M, ESPESSURA MIN = 15 CM, TB-45 E FCK DO CONCRETO = 30 MPA                                                                                                                                                                                                                                                                                                                </t>
  </si>
  <si>
    <t xml:space="preserve">ADUELA/ GALERIA PRE-MOLDADA DE CONCRETO ARMADO, SECAO RETANGULAR INTERNA DE 2,00 X 2,00 M (L X A), MISULA DE 20 X 20 CM, C = 1,00 M, ESPESSURA MIN = 15 CM, TB-45 E FCK DO CONCRETO = 30 MPA                                                                                                                                                                                                                                                                                                              </t>
  </si>
  <si>
    <t xml:space="preserve">ADUELA/ GALERIA PRE-MOLDADA DE CONCRETO ARMADO, SECAO RETANGULAR INTERNA DE 2,50 X 2,50 M (L X A), MISULA DE 20 X 20 CM, C = 1,00 M, ESPESSURA MIN = 15 CM, TB-45 E FCK DO CONCRETO = 30 MPA                                                                                                                                                                                                                                                                                                              </t>
  </si>
  <si>
    <t xml:space="preserve">ADUELA/ GALERIA PRE-MOLDADA DE CONCRETO ARMADO, SECAO RETANGULAR INTERNA DE 3,00 X 3,00 M (L X A), MISULA DE 20 X 20 CM, C = 1.00 M, ESPESSURA MIN = 20 CM, TB-45 E FCK DO CONCRETO = 30 MPA                                                                                                                                                                                                                                                                                                              </t>
  </si>
  <si>
    <t xml:space="preserve">AFASTADOR PARA TELHA DE FIBROCIMENTO CANALETE 90 OU KALHETAO                                                                                                                                                                                                                                                                                                                                                                                                                                              </t>
  </si>
  <si>
    <t xml:space="preserve">AGENTE DE CURA, PROTETOR DA EVAPORACAO DA AGUA DE HIDRATACAO DO CONCRETO                                                                                                                                                                                                                                                                                                                                                                                                                                  </t>
  </si>
  <si>
    <t xml:space="preserve">AGREGADO RECICLADO, TIPO RACHAO RECICLADO CINZA, CLASSE A                                                                                                                                                                                                                                                                                                                                                                                                                                                 </t>
  </si>
  <si>
    <t xml:space="preserve">AJUDANTE DE ARMADOR (HORISTA)                                                                                                                                                                                                                                                                                                                                                                                                                                                                             </t>
  </si>
  <si>
    <t xml:space="preserve">AJUDANTE DE ARMADOR (MENSALISTA)                                                                                                                                                                                                                                                                                                                                                                                                                                                                          </t>
  </si>
  <si>
    <t xml:space="preserve">AJUDANTE DE ELETRICISTA (HORISTA)                                                                                                                                                                                                                                                                                                                                                                                                                                                                         </t>
  </si>
  <si>
    <t xml:space="preserve">AJUDANTE DE ELETRICISTA (MENSALISTA)                                                                                                                                                                                                                                                                                                                                                                                                                                                                      </t>
  </si>
  <si>
    <t xml:space="preserve">AJUDANTE DE ESTRUTURAS METALICAS (MENSALISTA)                                                                                                                                                                                                                                                                                                                                                                                                                                                             </t>
  </si>
  <si>
    <t xml:space="preserve">AJUDANTE DE ESTRUTURAS METALICAS HORISTA                                                                                                                                                                                                                                                                                                                                                                                                                                                                  </t>
  </si>
  <si>
    <t xml:space="preserve">AJUDANTE DE OPERACAO EM GERAL (HORISTA)                                                                                                                                                                                                                                                                                                                                                                                                                                                                   </t>
  </si>
  <si>
    <t xml:space="preserve">AJUDANTE DE OPERACAO EM GERAL (MENSALISTA)                                                                                                                                                                                                                                                                                                                                                                                                                                                                </t>
  </si>
  <si>
    <t xml:space="preserve">AJUDANTE DE PINTOR (HORISTA)                                                                                                                                                                                                                                                                                                                                                                                                                                                                              </t>
  </si>
  <si>
    <t xml:space="preserve">AJUDANTE DE PINTOR (MENSALISTA)                                                                                                                                                                                                                                                                                                                                                                                                                                                                           </t>
  </si>
  <si>
    <t xml:space="preserve">AJUDANTE DE SERRALHEIRO (HORISTA)                                                                                                                                                                                                                                                                                                                                                                                                                                                                         </t>
  </si>
  <si>
    <t xml:space="preserve">AJUDANTE DE SERRALHEIRO (MENSALISTA)                                                                                                                                                                                                                                                                                                                                                                                                                                                                      </t>
  </si>
  <si>
    <t xml:space="preserve">AJUDANTE ESPECIALIZADO (HORISTA)                                                                                                                                                                                                                                                                                                                                                                                                                                                                          </t>
  </si>
  <si>
    <t xml:space="preserve">AJUDANTE ESPECIALIZADO (MENSALISTA)                                                                                                                                                                                                                                                                                                                                                                                                                                                                       </t>
  </si>
  <si>
    <t xml:space="preserve">ALCA PREFORMADA DE CONTRA POSTE, EM ACO GALVANIZADO, PARA CABO 3/16", COMPRIMENTO *860* MM                                                                                                                                                                                                                                                                                                                                                                                                                </t>
  </si>
  <si>
    <t xml:space="preserve">ALCA PREFORMADA DE DISTRIBUICAO, EM ACO GALVANIZADO, PARA CABO DE ALUMINIO DIAMETRO 16 A 25 MM                                                                                                                                                                                                                                                                                                                                                                                                            </t>
  </si>
  <si>
    <t xml:space="preserve">ALCA PREFORMADA DE DISTRIBUICAO, EM ACO GALVANIZADO, PARA CONDUTORES DE ALUMINIO AWG 1/0 (CAA 6/1 OU CA 7 FIOS)                                                                                                                                                                                                                                                                                                                                                                                           </t>
  </si>
  <si>
    <t xml:space="preserve">ALCA PREFORMADA DE DISTRIBUICAO, EM ACO GALVANIZADO, PARA CONDUTORES DE ALUMINIO AWG 2 (CAA 6/1 OU CA 7 FIOS)                                                                                                                                                                                                                                                                                                                                                                                             </t>
  </si>
  <si>
    <t xml:space="preserve">ALCA PREFORMADA DE SERVICO, EM ACO GALVANIZADO, PARA CONDUTORES DE ALUMINIO AWG 4 (CAA 6/1)                                                                                                                                                                                                                                                                                                                                                                                                               </t>
  </si>
  <si>
    <t xml:space="preserve">ALCA PREFORMADA DE SERVICO, EM ACO GALVANIZADO, PARA CONDUTORES DE ALUMINIO AWG 6 (CAA 6/1)                                                                                                                                                                                                                                                                                                                                                                                                               </t>
  </si>
  <si>
    <t xml:space="preserve">ALICATE DE CORTE DIAGONAL 6 " COM ISOLAMENTO                                                                                                                                                                                                                                                                                                                                                                                                                                                              </t>
  </si>
  <si>
    <t xml:space="preserve">ALICATE DE CRIMPAR RJ11, RJ12 E RJ45                                                                                                                                                                                                                                                                                                                                                                                                                                                                      </t>
  </si>
  <si>
    <t xml:space="preserve">ALICATE DE PRESSAO PARA SOLDA DE CHAPA 18 "                                                                                                                                                                                                                                                                                                                                                                                                                                                               </t>
  </si>
  <si>
    <t xml:space="preserve">ALICATE DE PRESSAO 11 " PARA SOLDA, TIPO C                                                                                                                                                                                                                                                                                                                                                                                                                                                                </t>
  </si>
  <si>
    <t xml:space="preserve">ALICATE DE PRESSAO 11 " PARA SOLDA, TIPO U                                                                                                                                                                                                                                                                                                                                                                                                                                                                </t>
  </si>
  <si>
    <t xml:space="preserve">ALICATE PARA ANEIS DE PISTAO, CAPACIDADE 50 A 100 MM                                                                                                                                                                                                                                                                                                                                                                                                                                                      </t>
  </si>
  <si>
    <t xml:space="preserve">ALIMENTACAO - HORISTA (COLETADO CAIXA - ENCARGOS COMPLEMENTARES)                                                                                                                                                                                                                                                                                                                                                                                                                                          </t>
  </si>
  <si>
    <t xml:space="preserve">ALIMENTACAO - MENSALISTA (COLETADO CAIXA - ENCARGOS COMPLEMENTARES)                                                                                                                                                                                                                                                                                                                                                                                                                                       </t>
  </si>
  <si>
    <t xml:space="preserve">ALISADORA DE CONCRETO COM MOTOR A GASOLINA DE 5,5 HP, PESO COM MOTOR DE 78 KG, 4 PAS                                                                                                                                                                                                                                                                                                                                                                                                                      </t>
  </si>
  <si>
    <t xml:space="preserve">ALMOXARIFE (HORISTA)                                                                                                                                                                                                                                                                                                                                                                                                                                                                                      </t>
  </si>
  <si>
    <t xml:space="preserve">ALMOXARIFE (MENSALISTA)                                                                                                                                                                                                                                                                                                                                                                                                                                                                                   </t>
  </si>
  <si>
    <t xml:space="preserve">ALONGADOR COM TRES ALTURAS, EM TUBO DE ACO CARBONO, PINTURA NO PROCESSO ELETROSTATICO - EQUIPAMENTO DE GINASTICA PARA ACADEMIA AO AR LIVRE / ACADEMIA DA TERCEIRA IDADE - ATI                                                                                                                                                                                                                                                                                                                             </t>
  </si>
  <si>
    <t xml:space="preserve">ALUMINIO ANODIZADO                                                                                                                                                                                                                                                                                                                                                                                                                                                                                        </t>
  </si>
  <si>
    <t xml:space="preserve">ANEL BORRACHA PARA TUBO ESGOTO PREDIAL, DN 100 MM (NBR 5688)                                                                                                                                                                                                                                                                                                                                                                                                                                              </t>
  </si>
  <si>
    <t xml:space="preserve">ANEL BORRACHA PARA TUBO ESGOTO PREDIAL, DN 50 MM (NBR 5688)                                                                                                                                                                                                                                                                                                                                                                                                                                               </t>
  </si>
  <si>
    <t xml:space="preserve">ANEL BORRACHA PARA TUBO ESGOTO PREDIAL, DN 75 MM (NBR 5688)                                                                                                                                                                                                                                                                                                                                                                                                                                               </t>
  </si>
  <si>
    <t xml:space="preserve">ANEL BORRACHA, DN 100 MM, PARA TUBO SERIE REFORCADA ESGOTO PREDIAL                                                                                                                                                                                                                                                                                                                                                                                                                                        </t>
  </si>
  <si>
    <t xml:space="preserve">ANEL BORRACHA, DN 150 MM, PARA TUBO SERIE REFORCADA ESGOTO PREDIAL                                                                                                                                                                                                                                                                                                                                                                                                                                        </t>
  </si>
  <si>
    <t xml:space="preserve">ANEL BORRACHA, DN 50 MM, PARA TUBO SERIE REFORCADA ESGOTO PREDIAL                                                                                                                                                                                                                                                                                                                                                                                                                                         </t>
  </si>
  <si>
    <t xml:space="preserve">ANEL BORRACHA, DN 75 MM, PARA TUBO SERIE REFORCADA ESGOTO PREDIAL                                                                                                                                                                                                                                                                                                                                                                                                                                         </t>
  </si>
  <si>
    <t xml:space="preserve">ANEL BORRACHA, PARA TUBO PVC DEFOFO, DN 100 MM (NBR 7665)                                                                                                                                                                                                                                                                                                                                                                                                                                                 </t>
  </si>
  <si>
    <t xml:space="preserve">ANEL BORRACHA, PARA TUBO PVC DEFOFO, DN 150 MM (NBR 7665)                                                                                                                                                                                                                                                                                                                                                                                                                                                 </t>
  </si>
  <si>
    <t xml:space="preserve">ANEL BORRACHA, PARA TUBO PVC DEFOFO, DN 200 MM (NBR 7665)                                                                                                                                                                                                                                                                                                                                                                                                                                                 </t>
  </si>
  <si>
    <t xml:space="preserve">ANEL BORRACHA, PARA TUBO PVC, REDE COLETOR ESGOTO, DN 100 MM (NBR 7362)                                                                                                                                                                                                                                                                                                                                                                                                                                   </t>
  </si>
  <si>
    <t xml:space="preserve">ANEL BORRACHA, PARA TUBO PVC, REDE COLETOR ESGOTO, DN 150 MM (NBR 7362)                                                                                                                                                                                                                                                                                                                                                                                                                                   </t>
  </si>
  <si>
    <t xml:space="preserve">ANEL BORRACHA, PARA TUBO PVC, REDE COLETOR ESGOTO, DN 200 MM (NBR 7362)                                                                                                                                                                                                                                                                                                                                                                                                                                   </t>
  </si>
  <si>
    <t xml:space="preserve">ANEL BORRACHA, PARA TUBO PVC, REDE COLETOR ESGOTO, DN 250 MM (NBR 7362)                                                                                                                                                                                                                                                                                                                                                                                                                                   </t>
  </si>
  <si>
    <t xml:space="preserve">ANEL BORRACHA, PARA TUBO PVC, REDE COLETOR ESGOTO, DN 350 MM (NBR 7362)                                                                                                                                                                                                                                                                                                                                                                                                                                   </t>
  </si>
  <si>
    <t xml:space="preserve">ANEL BORRACHA, PARA TUBO PVC, REDE COLETOR ESGOTO, DN 400 MM (NBR 7362)                                                                                                                                                                                                                                                                                                                                                                                                                                   </t>
  </si>
  <si>
    <t xml:space="preserve">ANEL BORRACHA, PARA TUBO/CONEXAO PVC PBA, DN 100 MM, PARA REDE AGUA                                                                                                                                                                                                                                                                                                                                                                                                                                       </t>
  </si>
  <si>
    <t xml:space="preserve">ANEL BORRACHA, PARA TUBO/CONEXAO PVC PBA, DN 50 MM, PARA REDE AGUA                                                                                                                                                                                                                                                                                                                                                                                                                                        </t>
  </si>
  <si>
    <t xml:space="preserve">ANEL BORRACHA, PARA TUBO/CONEXAO PVC PBA, DN 60 MM, PARA REDE AGUA                                                                                                                                                                                                                                                                                                                                                                                                                                        </t>
  </si>
  <si>
    <t xml:space="preserve">ANEL BORRACHA, PARA TUBO/CONEXAO PVC PBA, DN 75 MM, PARA REDE AGUA                                                                                                                                                                                                                                                                                                                                                                                                                                        </t>
  </si>
  <si>
    <t xml:space="preserve">ANEL BORRACHA, PARA TUBO, PVC REDE COLETOR ESGOTO, DN 300 MM (NBR 7362)                                                                                                                                                                                                                                                                                                                                                                                                                                   </t>
  </si>
  <si>
    <t xml:space="preserve">ANEL DE BORRACHA PARA VEDACAO DE DUTO PEAD CORRUGADO PARA ELETRICA, DN 1 1/2" (NBR 15715)                                                                                                                                                                                                                                                                                                                                                                                                                 </t>
  </si>
  <si>
    <t xml:space="preserve">ANEL DE BORRACHA PARA VEDACAO DE DUTO PEAD CORRUGADO PARA ELETRICA, DN 1 1/4" (NBR 15715)                                                                                                                                                                                                                                                                                                                                                                                                                 </t>
  </si>
  <si>
    <t xml:space="preserve">ANEL DE BORRACHA PARA VEDACAO DE DUTO PEAD CORRUGADO PARA ELETRICA, DN 2" (NBR 15715)                                                                                                                                                                                                                                                                                                                                                                                                                     </t>
  </si>
  <si>
    <t xml:space="preserve">ANEL DE BORRACHA PARA VEDACAO DE DUTO PEAD CORRUGADO PARA ELETRICA, DN 3" (NBR 15715)                                                                                                                                                                                                                                                                                                                                                                                                                     </t>
  </si>
  <si>
    <t xml:space="preserve">ANEL DE BORRACHA PARA VEDACAO DE DUTO PEAD CORRUGADO PARA ELETRICA, DN 4" (NBR 15715)                                                                                                                                                                                                                                                                                                                                                                                                                     </t>
  </si>
  <si>
    <t xml:space="preserve">ANEL DE CONCRETO ARMADO COM FUNDO, PARA FOSSA E POCO 1,50 X *0,50* M                                                                                                                                                                                                                                                                                                                                                                                                                                      </t>
  </si>
  <si>
    <t xml:space="preserve">ANEL DE CONCRETO ARMADO COM FUNDO, PARA FOSSA E POCO 2,00 X *0,50* M                                                                                                                                                                                                                                                                                                                                                                                                                                      </t>
  </si>
  <si>
    <t xml:space="preserve">ANEL DE CONCRETO ARMADO COM FUNDO, PARA FOSSA E POCO 2,50 X *0,50* M                                                                                                                                                                                                                                                                                                                                                                                                                                      </t>
  </si>
  <si>
    <t xml:space="preserve">ANEL DE CONCRETO ARMADO, COM FUROS/DRENO PARA SUMIDOURO, D = 0,80 M, H = 0,50 M                                                                                                                                                                                                                                                                                                                                                                                                                           </t>
  </si>
  <si>
    <t xml:space="preserve">ANEL DE CONCRETO ARMADO, COM FUROS/DRENO PARA SUMIDOURO, D = 1,00 M, H = 0,50M                                                                                                                                                                                                                                                                                                                                                                                                                            </t>
  </si>
  <si>
    <t xml:space="preserve">ANEL DE CONCRETO ARMADO, COM FUROS/DRENO PARA SUMIDOURO, D = 1,50 M, H = 0,50 M                                                                                                                                                                                                                                                                                                                                                                                                                           </t>
  </si>
  <si>
    <t xml:space="preserve">ANEL DE DISTRIBUICAO EM ACO GALVANIZADO PARA FIO FE-160                                                                                                                                                                                                                                                                                                                                                                                                                                                   </t>
  </si>
  <si>
    <t xml:space="preserve">ANEL DE EXPANSAO EM COBRE, ENGATE RAPIDO 1 1/2", PARA EMPATACAO MANGUEIRA DE COMBATE A INCENDIO PREDIAL                                                                                                                                                                                                                                                                                                                                                                                                   </t>
  </si>
  <si>
    <t xml:space="preserve">ANEL DE EXPANSAO EM COBRE, ENGATE RAPIDO 2 1/2", PARA EMPATACAO MANGUEIRA DE COMBATE A INCENDIO PREDIAL                                                                                                                                                                                                                                                                                                                                                                                                   </t>
  </si>
  <si>
    <t xml:space="preserve">ANEL DE VEDACAO/JUNTA ELASTICA, H = *16* MM, PARA TUBO DE CONCRETO, DN 300 MM                                                                                                                                                                                                                                                                                                                                                                                                                             </t>
  </si>
  <si>
    <t xml:space="preserve">ANEL DE VEDACAO/JUNTA ELASTICA, H = *16* MM, PARA TUBO DE CONCRETO, DN 400 MM                                                                                                                                                                                                                                                                                                                                                                                                                             </t>
  </si>
  <si>
    <t xml:space="preserve">ANEL DE VEDACAO/JUNTA ELASTICA, H = *16* MM, PARA TUBO DE CONCRETO, DN 500 MM                                                                                                                                                                                                                                                                                                                                                                                                                             </t>
  </si>
  <si>
    <t xml:space="preserve">ANEL DE VEDACAO/JUNTA ELASTICA, H = *16* MM, PARA TUBO DE CONCRETO, DN 600 MM                                                                                                                                                                                                                                                                                                                                                                                                                             </t>
  </si>
  <si>
    <t xml:space="preserve">ANEL DE VEDACAO/JUNTA ELASTICA, H = *18* MM, PARA TUBO DE CONCRETO, DN 700 MM                                                                                                                                                                                                                                                                                                                                                                                                                             </t>
  </si>
  <si>
    <t xml:space="preserve">ANEL DE VEDACAO/JUNTA ELASTICA, H = *19* MM, PARA TUBO DE CONCRETO, DN 800 MM                                                                                                                                                                                                                                                                                                                                                                                                                             </t>
  </si>
  <si>
    <t xml:space="preserve">ANEL DE VEDACAO/JUNTA ELASTICA, H = *19* MM, PARA TUBO DE CONCRETO, DN 900 MM                                                                                                                                                                                                                                                                                                                                                                                                                             </t>
  </si>
  <si>
    <t xml:space="preserve">ANEL DE VEDACAO/JUNTA ELASTICA, H = *21* MM, PARA TUBO DE CONCRETO, DN 1000 MM                                                                                                                                                                                                                                                                                                                                                                                                                            </t>
  </si>
  <si>
    <t xml:space="preserve">ANEL DE VEDACAO, PVC FLEXIVEL, 100 MM, PARA SAIDA DE BACIA / VASO SANITARIO                                                                                                                                                                                                                                                                                                                                                                                                                               </t>
  </si>
  <si>
    <t xml:space="preserve">ANEL EM CONCRETO ARMADO, LISO,  PARA FOSSAS SEPTICAS E SUMIDOUROS, COM FUNDO, DIAMETRO INTERNO DE 1,20 M E ALTURA DE 0,50 M                                                                                                                                                                                                                                                                                                                                                                               </t>
  </si>
  <si>
    <t xml:space="preserve">ANEL EM CONCRETO ARMADO, LISO, PARA FOSSAS SEPTICAS E SUMIDOUROS, COM FUNDO, DIAMETRO INTERNO DE 3,00 M E ALTURA DE 0,50 M                                                                                                                                                                                                                                                                                                                                                                                </t>
  </si>
  <si>
    <t xml:space="preserve">ANEL EM CONCRETO ARMADO, LISO, PARA FOSSAS SEPTICAS E SUMIDOUROS, SEM FUNDO, DIAMETRO INTERNO DE 2,00 M E ALTURA DE 0,50 M                                                                                                                                                                                                                                                                                                                                                                                </t>
  </si>
  <si>
    <t xml:space="preserve">ANEL EM CONCRETO ARMADO, LISO, PARA FOSSAS SEPTICAS E SUMIDOUROS, SEM FUNDO, DIAMETRO INTERNO DE 2,50 M E ALTURA DE 0,50 M                                                                                                                                                                                                                                                                                                                                                                                </t>
  </si>
  <si>
    <t xml:space="preserve">ANEL EM CONCRETO ARMADO, LISO, PARA FOSSAS SEPTICAS E SUMIDOUROS, SEM FUNDO, DIAMETRO INTERNO DE 3,00 M E ALTURA DE 0,50 M                                                                                                                                                                                                                                                                                                                                                                                </t>
  </si>
  <si>
    <t xml:space="preserve">ANEL EM CONCRETO ARMADO, LISO, PARA POCOS DE INSPECAO, COM FUNDO, DIAMETRO INTERNO DE 0,60 M E ALTURA DE 0,50 M                                                                                                                                                                                                                                                                                                                                                                                           </t>
  </si>
  <si>
    <t xml:space="preserve">ANEL EM CONCRETO ARMADO, LISO, PARA POCOS DE INSPECAO, SEM FUNDO, DIAMETRO INTERNO DE 0,60 M E ALTURA DE 0,20 M                                                                                                                                                                                                                                                                                                                                                                                           </t>
  </si>
  <si>
    <t xml:space="preserve">ANEL EM CONCRETO ARMADO, LISO, PARA POCOS DE INSPECAO, SEM FUNDO, DIAMETRO INTERNO DE 0,60 M E ALTURA DE 0,50 M                                                                                                                                                                                                                                                                                                                                                                                           </t>
  </si>
  <si>
    <t xml:space="preserve">ANEL EM CONCRETO ARMADO, LISO, PARA POCOS DE VISITA, POCOS DE INSPECAO, FOSSAS SEPTICAS E SUMIDOUROS, COM FUNDO, DIAMETRO INTERNO DE 1,20 M E ALTURA DE 0,75 M                                                                                                                                                                                                                                                                                                                                            </t>
  </si>
  <si>
    <t xml:space="preserve">ANEL EM CONCRETO ARMADO, LISO, PARA POCOS DE VISITA, POCOS DE INSPECAO, FOSSAS SEPTICAS E SUMIDOUROS, SEM FUNDO, DIAMETRO INTERNO DE 1,20 M E ALTURA DE 0,50 M                                                                                                                                                                                                                                                                                                                                            </t>
  </si>
  <si>
    <t xml:space="preserve">ANEL EM CONCRETO ARMADO, LISO, PARA POCOS DE VISITAS, POCOS DE INSPECAO, FOSSAS SEPTICAS E SUMIDOUROS, COM FUNDO, DIAMETRO INTERNO DE 0,80 M E ALTURA DE 0,50 M                                                                                                                                                                                                                                                                                                                                           </t>
  </si>
  <si>
    <t xml:space="preserve">ANEL EM CONCRETO ARMADO, LISO, PARA POCOS DE VISITAS, POCOS DE INSPECAO, FOSSAS SEPTICAS E SUMIDOUROS, COM FUNDO, DIAMETRO INTERNO DE 1,00 M E ALTURA DE 0,50 M                                                                                                                                                                                                                                                                                                                                           </t>
  </si>
  <si>
    <t xml:space="preserve">ANEL EM CONCRETO ARMADO, LISO, PARA POCOS DE VISITAS, POCOS DE INSPECAO, FOSSAS SEPTICAS E SUMIDOUROS, SEM FUNDO, DIAMETRO INTERNO DE 0,80 M E ALTURA DE 0,50 M                                                                                                                                                                                                                                                                                                                                           </t>
  </si>
  <si>
    <t xml:space="preserve">ANEL EM CONCRETO ARMADO, LISO, PARA POCOS DE VISITAS, POCOS DE INSPECAO, FOSSAS SEPTICAS E SUMIDOUROS, SEM FUNDO, DIAMETRO INTERNO DE 1,00 M E ALTURA DE 0,50 M                                                                                                                                                                                                                                                                                                                                           </t>
  </si>
  <si>
    <t xml:space="preserve">ANEL EM CONCRETO ARMADO, LISO, PARA, POCOS DE VISITA, POCOS DE INSPECAO, FOSSAS SEPTICAS E SUMIDOUROS, COM FUNDO, DIAMETRO INTERNO DE 1,50 M E ALTURA DE 1,00 M                                                                                                                                                                                                                                                                                                                                           </t>
  </si>
  <si>
    <t xml:space="preserve">ANEL EM CONCRETO ARMADO, LISO, PARA, POCOS DE VISITA, POCOS DE INSPECAO, FOSSAS SEPTICAS E SUMIDOUROS, SEM FUNDO, DIAMETRO INTERNO DE 1,50 M E ALTURA DE 0,50 M                                                                                                                                                                                                                                                                                                                                           </t>
  </si>
  <si>
    <t xml:space="preserve">ANEL EM CONCRETO ARMADO, PERFURADO,  PARA FOSSAS SEPTICAS E SUMIDOUROS, SEM FUNDO, DIAMETRO INTERNO DE 1,20 M E ALTURA DE 0,50 M                                                                                                                                                                                                                                                                                                                                                                          </t>
  </si>
  <si>
    <t xml:space="preserve">ANEL EM CONCRETO ARMADO, PERFURADO, PARA FOSSAS SEPTICAS E SUMIDOUROS, SEM FUNDO, DIAMETRO INTERNO DE 2,00 M E ALTURA DE 0,50 M                                                                                                                                                                                                                                                                                                                                                                           </t>
  </si>
  <si>
    <t xml:space="preserve">ANEL EM CONCRETO ARMADO, PERFURADO, PARA FOSSAS SEPTICAS E SUMIDOUROS, SEM FUNDO, DIAMETRO INTERNO DE 2,50 M E ALTURA DE 0,50 M                                                                                                                                                                                                                                                                                                                                                                           </t>
  </si>
  <si>
    <t xml:space="preserve">ANEL EM CONCRETO ARMADO, PERFURADO, PARA FOSSAS SEPTICAS E SUMIDOUROS, SEM FUNDO, DIAMETRO INTERNO DE 3,00 M E ALTURA DE 0,50 M                                                                                                                                                                                                                                                                                                                                                                           </t>
  </si>
  <si>
    <t xml:space="preserve">APARELHO CORTE OXI-ACETILENO PARA SOLDA E CORTE CONTENDO MACARICO SOLDA, BICO DE CORTE, CILINDROS, REGULADORES, MANGUEIRAS E CARRINHO                                                                                                                                                                                                                                                                                                                                                                     </t>
  </si>
  <si>
    <t xml:space="preserve">APARELHO SINALIZADOR LUMINOSO COM LED, PARA SAIDA GARAGEM, COM 2 LENTES EM POLICARBONATO, BIVOLT (INCLUI SUPORTE DE FIXACAO)                                                                                                                                                                                                                                                                                                                                                                              </t>
  </si>
  <si>
    <t xml:space="preserve">APOIO DO PORTA DENTE PARA FRESADORA DE  ASFALTO                                                                                                                                                                                                                                                                                                                                                                                                                                                           </t>
  </si>
  <si>
    <t xml:space="preserve">APONTADOR OU APROPRIADOR DE MAO DE OBRA (HORISTA)                                                                                                                                                                                                                                                                                                                                                                                                                                                         </t>
  </si>
  <si>
    <t xml:space="preserve">APONTADOR OU APROPRIADOR DE MAO DE OBRA (MENSALISTA)                                                                                                                                                                                                                                                                                                                                                                                                                                                      </t>
  </si>
  <si>
    <t xml:space="preserve">AQUECEDOR DE AGUA A GAS GLP/GN COM CAPACIDADE DE ARMAZENAMENTO DE 50 A 80 L                                                                                                                                                                                                                                                                                                                                                                                                                               </t>
  </si>
  <si>
    <t xml:space="preserve">AQUECEDOR DE AGUA ELETRICO  RESERVATORIO DE 100 L CILINDRICO EM COBRE, REFORCADO COM ACO CARBONO, MONOFASICO, TENSAO NOMINAL 220 V                                                                                                                                                                                                                                                                                                                                                                        </t>
  </si>
  <si>
    <t xml:space="preserve">AQUECEDOR DE AGUA ELETRICO  RESERVATORIO DE 500 L CILINDRICO EM COBRE, REFORCADO COM ACO CARBONO, MONOFASICO, TENSAO NOMINAL 220 V                                                                                                                                                                                                                                                                                                                                                                        </t>
  </si>
  <si>
    <t xml:space="preserve">AQUECEDOR DE AGUA ELETRICO  RESERVATORIO DE 500 L CILINDRICO EM COBRE, REFORCADO COM ACO CARBONO, TRIFASICO, TENSAO NOMINAL 220/380/400 V, POTENCIA 24 KW                                                                                                                                                                                                                                                                                                                                                 </t>
  </si>
  <si>
    <t xml:space="preserve">AQUECEDOR DE AGUA ELETRICO  RESERVATORIO DE 700 L CILINDRICO EM COBRE, REFORCADO COM ACO CARBONO, MONOFASICO, TENSAO NOMINAL 220 V                                                                                                                                                                                                                                                                                                                                                                        </t>
  </si>
  <si>
    <t xml:space="preserve">AQUECEDOR DE AGUA ELETRICO HORIZONTAL, RESERVATORIO DE 200 L CILINDRICO EM COBRE, REFORCADO COM ACO CARBONO, MONOFASICO, TENSAO NOMINAL 220 V                                                                                                                                                                                                                                                                                                                                                             </t>
  </si>
  <si>
    <t xml:space="preserve">AQUECEDOR DE OLEO BPF (FLUIDO) TERMICO, CAPACIDADE DE 300.000  KCAL/H                                                                                                                                                                                                                                                                                                                                                                                                                                     </t>
  </si>
  <si>
    <t xml:space="preserve">AQUECEDOR SOLAR COM RESERVATORIO TERMICO DE 1000 L E *5* PLACAS COLETORAS DE *2,0* M2 (NAO INCLUI ACESSORIOS) (SEM INSTALACAO)                                                                                                                                                                                                                                                                                                                                                                            </t>
  </si>
  <si>
    <t xml:space="preserve">AQUECEDOR SOLAR COM RESERVATORIO TERMICO DE 400 L E *2* PLACAS COLETORAS DE *2,0* M2 (NAO INCLUI ACESSORIOS) (SEM INSTALACAO)                                                                                                                                                                                                                                                                                                                                                                             </t>
  </si>
  <si>
    <t xml:space="preserve">AQUECEDOR SOLAR COM RESERVATORIO TERMICO DE 600 L E *3* PLACAS COLETORAS DE *2,0* M2 (NAO INCLUI ACESSORIOS) (SEM INSTALACAO)                                                                                                                                                                                                                                                                                                                                                                             </t>
  </si>
  <si>
    <t xml:space="preserve">AQUECEDOR SOLAR COM RESERVATORIO TERMICO DE 800 L E *4* PLACAS COLETORAS DE *2,0* M2 (NAO INCLUI ACESSORIOS) (SEM INSTALACAO)                                                                                                                                                                                                                                                                                                                                                                             </t>
  </si>
  <si>
    <t xml:space="preserve">AQUECEDOR SOLAR DE INSTALACAO EXTERNA, KIT COMPACTO, CONJUNTO COM RESERVATORIO TERMICO DE 200 L, PLACA COLETORA DE *2,0* M2 E INCLUSO ACESSORIOS (RESIDENCIAS ATE 120,00 M2 E DE 4 A 5 BANHOS POR DIA) (SEM INSTALACAO)                                                                                                                                                                                                                                                                                   </t>
  </si>
  <si>
    <t xml:space="preserve">AR CONDICIONADO SPLIT INVERTER, HI-WALL (PAREDE), 12000 BTU/H, CICLO FRIO, 60HZ, CLASSIFICACAO A (SELO PROCEL), GAS HFC, CONTROLE S/FIO                                                                                                                                                                                                                                                                                                                                                                   </t>
  </si>
  <si>
    <t xml:space="preserve">AR CONDICIONADO SPLIT INVERTER, HI-WALL (PAREDE), 18000 BTU/H, CICLO FRIO, 60HZ, CLASSIFICACAO A (SELO PROCEL), GAS HFC, CONTROLE S/FIO                                                                                                                                                                                                                                                                                                                                                                   </t>
  </si>
  <si>
    <t xml:space="preserve">AR CONDICIONADO SPLIT INVERTER, HI-WALL (PAREDE), 9000 BTU/H, CICLO FRIO, 60HZ, CLASSIFICACAO A (SELO PROCEL), GAS HFC, CONTROLE S/FIO                                                                                                                                                                                                                                                                                                                                                                    </t>
  </si>
  <si>
    <t xml:space="preserve">AR CONDICIONADO SPLIT INVERTER, PISO TETO, APRESENTANDO ENTRE 54000 E 58000 BTU/H, CICLO FRIO, 60HZ, CLASSIFICACAO ENERGETICA A OU B (SELO PROCEL), GAS HFC, CONTROLE S/FIO                                                                                                                                                                                                                                                                                                                               </t>
  </si>
  <si>
    <t xml:space="preserve">AR CONDICIONADO SPLIT INVERTER, PISO TETO, 18000 BTU/H, CICLO FRIO, 60HZ, CLASSIFICACAO ENERGETICA A OU B (SELO PROCEL), GAS HFC, CONTROLE S/FIO                                                                                                                                                                                                                                                                                                                                                          </t>
  </si>
  <si>
    <t xml:space="preserve">AR CONDICIONADO SPLIT INVERTER, PISO TETO, 24000 BTU/H, CICLO FRIO, 60HZ, CLASSIFICACAO ENERGETICA A OU B (SELO PROCEL), GAS HFC, CONTROLE S/FIO                                                                                                                                                                                                                                                                                                                                                          </t>
  </si>
  <si>
    <t xml:space="preserve">AR CONDICIONADO SPLIT INVERTER, PISO TETO, 36000 BTU/H, CICLO FRIO, 60HZ, CLASSIFICACAO ENERGETICA A OU B (SELO PROCEL), GAS HFC, CONTROLE S/FIO                                                                                                                                                                                                                                                                                                                                                          </t>
  </si>
  <si>
    <t xml:space="preserve">AR CONDICIONADO SPLIT INVERTER, PISO TETO, 48000 BTU/H, CICLO FRIO, 60HZ, CLASSIFICACAO ENERGETICA A OU B (SELO PROCEL), GAS HFC, CONTROLE S/FIO                                                                                                                                                                                                                                                                                                                                                          </t>
  </si>
  <si>
    <t xml:space="preserve">AR CONDICIONADO SPLIT ON/OFF, CASSETE (TETO), FRIO 4 VIAS 18000 BTUS/H, CLASSIFICACAO ENERGETICA C - SELO PROCEL, GAS HFC, CONTROLE S/ FIO                                                                                                                                                                                                                                                                                                                                                                </t>
  </si>
  <si>
    <t xml:space="preserve">AR CONDICIONADO SPLIT ON/OFF, CASSETE (TETO), FRIO 4 VIAS 24000 BTUS/H, CLASSIFICACAO ENERGETICA C - SELO PROCEL, GAS HFC, CONTROLE S/ FIO                                                                                                                                                                                                                                                                                                                                                                </t>
  </si>
  <si>
    <t xml:space="preserve">AR CONDICIONADO SPLIT ON/OFF, CASSETE (TETO), FRIO 4 VIAS 36000 BTUS/H, CLASSIFICACAO ENERGETICA C - SELO PROCEL, GAS HFC, CONTROLE S/ FIO                                                                                                                                                                                                                                                                                                                                                                </t>
  </si>
  <si>
    <t xml:space="preserve">AR CONDICIONADO SPLIT ON/OFF, CASSETE (TETO), FRIO 4 VIAS 48000 BTUS/H, CLASSIFICACAO ENERGETICA C - SELO PROCEL, GAS HFC, CONTROLE S/ FIO                                                                                                                                                                                                                                                                                                                                                                </t>
  </si>
  <si>
    <t xml:space="preserve">AR CONDICIONADO SPLIT ON/OFF, CASSETE (TETO), FRIO 4 VIAS 60000 BTUS/H, CLASSIFICACAO ENERGETICA C - SELO PROCEL, GAS HFC, CONTROLE S/ FIO                                                                                                                                                                                                                                                                                                                                                                </t>
  </si>
  <si>
    <t xml:space="preserve">AR CONDICIONADO SPLIT ON/OFF, CASSETE (TETO), 18000 BTUS/H, CICLO QUENTE/FRIO, 60 HZ, CLASSIFICACAO ENERGETICA C - SELO PROCEL, GAS HFC, CONTROLE S/ FIO                                                                                                                                                                                                                                                                                                                                                  </t>
  </si>
  <si>
    <t xml:space="preserve">AR CONDICIONADO SPLIT ON/OFF, CASSETE (TETO), 24000 BTUS/H, CICLO QUENTE/FRIO, 60 HZ, CLASSIFICACAO ENERGETICA C - SELO PROCEL, GAS HFC, CONTROLE S/ FIO                                                                                                                                                                                                                                                                                                                                                  </t>
  </si>
  <si>
    <t xml:space="preserve">AR CONDICIONADO SPLIT ON/OFF, CASSETE (TETO), 36000 BTUS/H, CICLO QUENTE/FRIO, 60 HZ, CLASSIFICACAO ENERGETICA A - SELO PROCEL, GAS HFC, CONTROLE S/ FIO                                                                                                                                                                                                                                                                                                                                                  </t>
  </si>
  <si>
    <t xml:space="preserve">AR CONDICIONADO SPLIT ON/OFF, CASSETE (TETO), 48000 BTUS/H, CICLO QUENTE/FRIO, 60 HZ, CLASSIFICACAO ENERGETICA A - SELO PROCEL, GAS HFC, CONTROLE S/ FIO                                                                                                                                                                                                                                                                                                                                                  </t>
  </si>
  <si>
    <t xml:space="preserve">AR CONDICIONADO SPLIT ON/OFF, CASSETE (TETO), 60000 BTUS/H, CICLO QUENTE/FRIO, 60 HZ, CLASSIFICACAO ENERGETICA A - SELO PROCEL, GAS HFC, CONTROLE S/ FIO                                                                                                                                                                                                                                                                                                                                                  </t>
  </si>
  <si>
    <t xml:space="preserve">AR CONDICIONADO SPLIT ON/OFF, HI-WALL (PAREDE), 12000 BTUS/H, CICLO FRIO, 60 HZ, CLASSIFICACAO ENERGETICA A - SELO PROCEL, GAS HFC, CONTROLE S/ FIO                                                                                                                                                                                                                                                                                                                                                       </t>
  </si>
  <si>
    <t xml:space="preserve">AR CONDICIONADO SPLIT ON/OFF, HI-WALL (PAREDE), 12000 BTUS/H, CICLO QUENTE/FRIO, 60 HZ, CLASSIFICACAO ENERGETICA A - SELO PROCEL, GAS HFC, CONTROLE S/ FIO                                                                                                                                                                                                                                                                                                                                                </t>
  </si>
  <si>
    <t xml:space="preserve">AR CONDICIONADO SPLIT ON/OFF, HI-WALL (PAREDE), 18000 BTUS/H, CICLO FRIO, 60 HZ, CLASSIFICACAO ENERGETICA A - SELO PROCEL, GAS HFC, CONTROLE S/ FIO                                                                                                                                                                                                                                                                                                                                                       </t>
  </si>
  <si>
    <t xml:space="preserve">AR CONDICIONADO SPLIT ON/OFF, HI-WALL (PAREDE), 18000 BTUS/H, CICLO QUENTE/FRIO, 60 HZ, CLASSIFICACAO ENERGETICA A - SELO PROCEL, GAS HFC, CONTROLE S/ FIO                                                                                                                                                                                                                                                                                                                                                </t>
  </si>
  <si>
    <t xml:space="preserve">AR CONDICIONADO SPLIT ON/OFF, HI-WALL (PAREDE), 24000 BTUS/H, CICLO FRIO, 60 HZ, CLASSIFICACAO ENERGETICA A - SELO PROCEL, GAS HFC, CONTROLE S/ FIO                                                                                                                                                                                                                                                                                                                                                       </t>
  </si>
  <si>
    <t xml:space="preserve">AR CONDICIONADO SPLIT ON/OFF, HI-WALL (PAREDE), 24000 BTUS/H, CICLO QUENTE/FRIO, 60 HZ, CLASSIFICACAO ENERGETICA A - SELO PROCEL, GAS HFC, CONTROLE S/ FIO                                                                                                                                                                                                                                                                                                                                                </t>
  </si>
  <si>
    <t xml:space="preserve">AR CONDICIONADO SPLIT ON/OFF, HI-WALL (PAREDE), 9000 BTUS/H, CICLO FRIO, 60 HZ, CLASSIFICACAO ENERGETICA A - SELO PROCEL, GAS HFC, CONTROLE S/ FIO                                                                                                                                                                                                                                                                                                                                                        </t>
  </si>
  <si>
    <t xml:space="preserve">AR CONDICIONADO SPLIT ON/OFF, HI-WALL (PAREDE), 9000 BTUS/H, CICLO QUENTE/FRIO, 60 HZ, CLASSIFICACAO ENERGETICA A - SELO PROCEL, GAS HFC, CONTROLE S/ FIO                                                                                                                                                                                                                                                                                                                                                 </t>
  </si>
  <si>
    <t xml:space="preserve">AR CONDICIONADO SPLIT ON/OFF, PISO TETO, 18.000 BTU/H, CICLO FRIO, 60HZ, CLASSIFICACAO ENERGETICA C - SELO PROCEL, GAS HFC, CONTROLE S/FIO                                                                                                                                                                                                                                                                                                                                                                </t>
  </si>
  <si>
    <t xml:space="preserve">AR CONDICIONADO SPLIT ON/OFF, PISO TETO, 24.000 BTU/H, CICLO FRIO, 60HZ, CLASSIFICACAO ENERGETICA C - SELO PROCEL, GAS HFC, CONTROLE S/FIO                                                                                                                                                                                                                                                                                                                                                                </t>
  </si>
  <si>
    <t xml:space="preserve">AR CONDICIONADO SPLIT ON/OFF, PISO TETO, 36.000 BTU/H, CICLO FRIO, 60HZ, CLASSIFICACAO ENERGETICA C - SELO PROCEL, GAS HFC, CONTROLE S/FIO                                                                                                                                                                                                                                                                                                                                                                </t>
  </si>
  <si>
    <t xml:space="preserve">AR CONDICIONADO SPLIT ON/OFF, PISO TETO, 48.000 BTU/H, CICLO FRIO, 60HZ, CLASSIFICACAO ENERGETICA C - SELO PROCEL, GAS HFC, CONTROLE S/FIO                                                                                                                                                                                                                                                                                                                                                                </t>
  </si>
  <si>
    <t xml:space="preserve">AR CONDICIONADO SPLIT ON/OFF, PISO TETO, 60.000 BTU/H, CICLO FRIO, 60HZ, CLASSIFICACAO ENERGETICA C - SELO PROCEL, GAS HFC, CONTROLE S/FIO                                                                                                                                                                                                                                                                                                                                                                </t>
  </si>
  <si>
    <t xml:space="preserve">AR-CONDICIONADO FRIO SPLITAO INVERTER 30 TR                                                                                                                                                                                                                                                                                                                                                                                                                                                               </t>
  </si>
  <si>
    <t xml:space="preserve">AR-CONDICIONADO FRIO SPLITAO MODULAR 10 TR                                                                                                                                                                                                                                                                                                                                                                                                                                                                </t>
  </si>
  <si>
    <t xml:space="preserve">AR-CONDICIONADO FRIO SPLITAO MODULAR 15 TR                                                                                                                                                                                                                                                                                                                                                                                                                                                                </t>
  </si>
  <si>
    <t xml:space="preserve">AR-CONDICIONADO FRIO SPLITAO MODULAR 20 TR                                                                                                                                                                                                                                                                                                                                                                                                                                                                </t>
  </si>
  <si>
    <t xml:space="preserve">AR-CONDICIONADO SPLIT INVERTER, PISO TETO, 24000 BTU/H, QUENTE/FRIO, 60HZ, CLASSIFICACAO ENERGETICA A - SELO PROCEL, GAS HFC, CONTROLE S/FIO                                                                                                                                                                                                                                                                                                                                                              </t>
  </si>
  <si>
    <t xml:space="preserve">ARADO REVERSIVEL COM 3 DISCOS DE 26" X 6MM REBOCAVEL                                                                                                                                                                                                                                                                                                                                                                                                                                                      </t>
  </si>
  <si>
    <t xml:space="preserve">ARAME DE ACO OVALADO 15 X 17 ( 45,7 KG, 700 KGF), ROLO 1000 M                                                                                                                                                                                                                                                                                                                                                                                                                                             </t>
  </si>
  <si>
    <t xml:space="preserve">ARAME DE AMARRACAO PARA GABIAO GALVANIZADO, DIAMETRO 2,2 MM                                                                                                                                                                                                                                                                                                                                                                                                                                               </t>
  </si>
  <si>
    <t xml:space="preserve">ARAME FARPADO GALVANIZADO, 14 BWG (2,11 MM), CLASSE 250                                                                                                                                                                                                                                                                                                                                                                                                                                                   </t>
  </si>
  <si>
    <t xml:space="preserve">ARAME FARPADO GALVANIZADO, 16 BWG (1,65 MM), CLASSE 250                                                                                                                                                                                                                                                                                                                                                                                                                                                   </t>
  </si>
  <si>
    <t xml:space="preserve">ARAME GALVANIZADO 12 BWG, D = 2,76 MM (0,048 KG/M) OU 14 BWG, D = 2,11 MM (0,026 KG/M)                                                                                                                                                                                                                                                                                                                                                                                                                    </t>
  </si>
  <si>
    <t xml:space="preserve">ARAME GALVANIZADO 16 BWG, D = 1,65MM (0,0166 KG/M)                                                                                                                                                                                                                                                                                                                                                                                                                                                        </t>
  </si>
  <si>
    <t xml:space="preserve">ARAME GALVANIZADO 18 BWG, D = 1,24MM (0,009 KG/M)                                                                                                                                                                                                                                                                                                                                                                                                                                                         </t>
  </si>
  <si>
    <t xml:space="preserve">ARAME GALVANIZADO 6 BWG, D = 5,16 MM (0,157 KG/M), OU 8 BWG, D = 4,19 MM (0,101 KG/M), OU 10 BWG, D = 3,40 MM (0,0713 KG/M)                                                                                                                                                                                                                                                                                                                                                                               </t>
  </si>
  <si>
    <t xml:space="preserve">ARAME PROTEGIDO COM POLIMERO PARA GABIAO, DIAMETRO 2,2 MM                                                                                                                                                                                                                                                                                                                                                                                                                                                 </t>
  </si>
  <si>
    <t xml:space="preserve">ARAME RECOZIDO 16 BWG, D = 1,65 MM (0,016 KG/M) OU 18 BWG, D = 1,25 MM (0,01 KG/M)                                                                                                                                                                                                                                                                                                                                                                                                                        </t>
  </si>
  <si>
    <t xml:space="preserve">AREIA FINA - POSTO JAZIDA/FORNECEDOR (RETIRADO NA JAZIDA, SEM TRANSPORTE)                                                                                                                                                                                                                                                                                                                                                                                                                                 </t>
  </si>
  <si>
    <t xml:space="preserve">AREIA GROSSA - POSTO JAZIDA/FORNECEDOR (RETIRADO NA JAZIDA, SEM TRANSPORTE)                                                                                                                                                                                                                                                                                                                                                                                                                               </t>
  </si>
  <si>
    <t xml:space="preserve">AREIA MEDIA - POSTO JAZIDA/FORNECEDOR (RETIRADO NA JAZIDA, SEM TRANSPORTE)                                                                                                                                                                                                                                                                                                                                                                                                                                </t>
  </si>
  <si>
    <t xml:space="preserve">AREIA PARA ATERRO - POSTO JAZIDA/FORNECEDOR (RETIRADO NA JAZIDA, SEM TRANSPORTE)                                                                                                                                                                                                                                                                                                                                                                                                                          </t>
  </si>
  <si>
    <t xml:space="preserve">AREIA PARA LEITO FILTRANTE (0,42 A 1,68 MM) - POSTO JAZIDA/FORNECEDOR (RETIRADO NA JAZIDA, SEM TRANSPORTE)                                                                                                                                                                                                                                                                                                                                                                                                </t>
  </si>
  <si>
    <t xml:space="preserve">ARGAMASSA COLANTE AC I PARA CERAMICAS                                                                                                                                                                                                                                                                                                                                                                                                                                                                     </t>
  </si>
  <si>
    <t xml:space="preserve">ARGAMASSA COLANTE AC II                                                                                                                                                                                                                                                                                                                                                                                                                                                                                   </t>
  </si>
  <si>
    <t xml:space="preserve">ARGAMASSA COLANTE TIPO AC III                                                                                                                                                                                                                                                                                                                                                                                                                                                                             </t>
  </si>
  <si>
    <t xml:space="preserve">ARGAMASSA COLANTE TIPO AC III E                                                                                                                                                                                                                                                                                                                                                                                                                                                                           </t>
  </si>
  <si>
    <t xml:space="preserve">ARGAMASSA INDUSTRIALIZADA MULTIUSO, PARA REVESTIMENTO INTERNO E EXTERNO E ASSENTAMENTO DE BLOCOS DIVERSOS                                                                                                                                                                                                                                                                                                                                                                                                 </t>
  </si>
  <si>
    <t xml:space="preserve">ARGAMASSA INDUSTRIALIZADA PARA CHAPISCO COLANTE                                                                                                                                                                                                                                                                                                                                                                                                                                                           </t>
  </si>
  <si>
    <t xml:space="preserve">ARGAMASSA INDUSTRIALIZADA PARA CHAPISCO ROLADO                                                                                                                                                                                                                                                                                                                                                                                                                                                            </t>
  </si>
  <si>
    <t xml:space="preserve">ARGAMASSA PARA REVESTIMENTO DECORATIVO MONOCAMADA                                                                                                                                                                                                                                                                                                                                                                                                                                                         </t>
  </si>
  <si>
    <t xml:space="preserve">ARGAMASSA PISO SOBRE PISO                                                                                                                                                                                                                                                                                                                                                                                                                                                                                 </t>
  </si>
  <si>
    <t xml:space="preserve">ARGAMASSA POLIMERICA DE REPARO ESTRUTURAL, BICOMPONENTE                                                                                                                                                                                                                                                                                                                                                                                                                                                   </t>
  </si>
  <si>
    <t xml:space="preserve">ARGAMASSA POLIMERICA IMPERMEABILIZANTE SEMIFLEXIVEL, BICOMPONENTE (MEMBRANA IMPERMEABILIZANTE ACRILICA)                                                                                                                                                                                                                                                                                                                                                                                                   </t>
  </si>
  <si>
    <t xml:space="preserve">ARGAMASSA PRONTA PARA CONTRAPISO                                                                                                                                                                                                                                                                                                                                                                                                                                                                          </t>
  </si>
  <si>
    <t xml:space="preserve">ARGAMASSA USINADA AUTOADENSAVEL E AUTONIVELANTE PARA CONTRAPISO, COM BOMBEAMENTO (DISPONIBILIZACAO DE BOMBA), SEM O LANCAMENTO                                                                                                                                                                                                                                                                                                                                                                            </t>
  </si>
  <si>
    <t xml:space="preserve">ARGILA EXPANDIDA, GRANULOMETRIA 2215                                                                                                                                                                                                                                                                                                                                                                                                                                                                      </t>
  </si>
  <si>
    <t xml:space="preserve">ARGILA OU BARRO PARA ATERRO/REATERRO (COM TRANSPORTE ATE 10 KM)                                                                                                                                                                                                                                                                                                                                                                                                                                           </t>
  </si>
  <si>
    <t xml:space="preserve">ARGILA OU BARRO PARA ATERRO/REATERRO (RETIRADO NA JAZIDA, SEM TRANSPORTE)                                                                                                                                                                                                                                                                                                                                                                                                                                 </t>
  </si>
  <si>
    <t xml:space="preserve">ARGILA, ARGILA VERMELHA OU ARGILA ARENOSA (RETIRADA NA JAZIDA, SEM TRANSPORTE)                                                                                                                                                                                                                                                                                                                                                                                                                            </t>
  </si>
  <si>
    <t xml:space="preserve">ARMACAO VERTICAL COM HASTE E CONTRA-PINO, EM CHAPA DE ACO GALVANIZADO 3/16", COM 1 ESTRIBO E 1 ISOLADOR                                                                                                                                                                                                                                                                                                                                                                                                   </t>
  </si>
  <si>
    <t xml:space="preserve">ARMACAO VERTICAL COM HASTE E CONTRA-PINO, EM CHAPA DE ACO GALVANIZADO 3/16", COM 1 ESTRIBO, SEM ISOLADOR                                                                                                                                                                                                                                                                                                                                                                                                  </t>
  </si>
  <si>
    <t xml:space="preserve">ARMACAO VERTICAL COM HASTE E CONTRA-PINO, EM CHAPA DE ACO GALVANIZADO 3/16", COM 2 ESTRIBOS, E 2 ISOLADORES                                                                                                                                                                                                                                                                                                                                                                                               </t>
  </si>
  <si>
    <t xml:space="preserve">ARMACAO VERTICAL COM HASTE E CONTRA-PINO, EM CHAPA DE ACO GALVANIZADO 3/16", COM 2 ESTRIBOS, SEM ISOLADOR                                                                                                                                                                                                                                                                                                                                                                                                 </t>
  </si>
  <si>
    <t xml:space="preserve">ARMACAO VERTICAL COM HASTE E CONTRA-PINO, EM CHAPA DE ACO GALVANIZADO 3/16", COM 3 ESTRIBOS E 3 ISOLADORES                                                                                                                                                                                                                                                                                                                                                                                                </t>
  </si>
  <si>
    <t xml:space="preserve">ARMACAO VERTICAL COM HASTE E CONTRA-PINO, EM CHAPA DE ACO GALVANIZADO 3/16", COM 3 ESTRIBOS, SEM ISOLADOR                                                                                                                                                                                                                                                                                                                                                                                                 </t>
  </si>
  <si>
    <t xml:space="preserve">ARMACAO VERTICAL COM HASTE E CONTRA-PINO, EM CHAPA DE ACO GALVANIZADO 3/16", COM 4 ESTRIBOS E 4 ISOLADORES                                                                                                                                                                                                                                                                                                                                                                                                </t>
  </si>
  <si>
    <t xml:space="preserve">ARMACAO VERTICAL COM HASTE E CONTRA-PINO, EM CHAPA DE ACO GALVANIZADO 3/16", COM 4 ESTRIBOS, SEM ISOLADOR                                                                                                                                                                                                                                                                                                                                                                                                 </t>
  </si>
  <si>
    <t xml:space="preserve">ARMADOR (HORISTA)                                                                                                                                                                                                                                                                                                                                                                                                                                                                                         </t>
  </si>
  <si>
    <t xml:space="preserve">ARMADOR (MENSALISTA)                                                                                                                                                                                                                                                                                                                                                                                                                                                                                      </t>
  </si>
  <si>
    <t xml:space="preserve">ARQUITETO JUNIOR                                                                                                                                                                                                                                                                                                                                                                                                                                                                                          </t>
  </si>
  <si>
    <t xml:space="preserve">ARQUITETO JUNIOR (MENSALISTA)                                                                                                                                                                                                                                                                                                                                                                                                                                                                             </t>
  </si>
  <si>
    <t xml:space="preserve">ARQUITETO PAISAGISTA                                                                                                                                                                                                                                                                                                                                                                                                                                                                                      </t>
  </si>
  <si>
    <t xml:space="preserve">ARQUITETO PAISAGISTA (MENSALISTA)                                                                                                                                                                                                                                                                                                                                                                                                                                                                         </t>
  </si>
  <si>
    <t xml:space="preserve">ARQUITETO PLENO                                                                                                                                                                                                                                                                                                                                                                                                                                                                                           </t>
  </si>
  <si>
    <t xml:space="preserve">ARQUITETO PLENO (MENSALISTA)                                                                                                                                                                                                                                                                                                                                                                                                                                                                              </t>
  </si>
  <si>
    <t xml:space="preserve">ARQUITETO SENIOR                                                                                                                                                                                                                                                                                                                                                                                                                                                                                          </t>
  </si>
  <si>
    <t xml:space="preserve">ARQUITETO SENIOR (MENSALISTA)                                                                                                                                                                                                                                                                                                                                                                                                                                                                             </t>
  </si>
  <si>
    <t xml:space="preserve">ARRUELA  EM ACO GALVANIZADO, DIAMETRO EXTERNO = 35MM, ESPESSURA = 3MM, DIAMETRO DO FURO= 18MM                                                                                                                                                                                                                                                                                                                                                                                                             </t>
  </si>
  <si>
    <t xml:space="preserve">ARRUELA EM ALUMINIO, COM ROSCA, DE  1 1/4", PARA ELETRODUTO                                                                                                                                                                                                                                                                                                                                                                                                                                               </t>
  </si>
  <si>
    <t xml:space="preserve">ARRUELA EM ALUMINIO, COM ROSCA, DE 1 1/2", PARA ELETRODUTO                                                                                                                                                                                                                                                                                                                                                                                                                                                </t>
  </si>
  <si>
    <t xml:space="preserve">ARRUELA EM ALUMINIO, COM ROSCA, DE 1/2", PARA ELETRODUTO                                                                                                                                                                                                                                                                                                                                                                                                                                                  </t>
  </si>
  <si>
    <t xml:space="preserve">ARRUELA EM ALUMINIO, COM ROSCA, DE 1", PARA ELETRODUTO                                                                                                                                                                                                                                                                                                                                                                                                                                                    </t>
  </si>
  <si>
    <t xml:space="preserve">ARRUELA EM ALUMINIO, COM ROSCA, DE 2 1/2", PARA ELETRODUTO                                                                                                                                                                                                                                                                                                                                                                                                                                                </t>
  </si>
  <si>
    <t xml:space="preserve">ARRUELA EM ALUMINIO, COM ROSCA, DE 2", PARA ELETRODUTO                                                                                                                                                                                                                                                                                                                                                                                                                                                    </t>
  </si>
  <si>
    <t xml:space="preserve">ARRUELA EM ALUMINIO, COM ROSCA, DE 3/4", PARA ELETRODUTO                                                                                                                                                                                                                                                                                                                                                                                                                                                  </t>
  </si>
  <si>
    <t xml:space="preserve">ARRUELA EM ALUMINIO, COM ROSCA, DE 3/8", PARA ELETRODUTO                                                                                                                                                                                                                                                                                                                                                                                                                                                  </t>
  </si>
  <si>
    <t xml:space="preserve">ARRUELA EM ALUMINIO, COM ROSCA, DE 3", PARA ELETRODUTO                                                                                                                                                                                                                                                                                                                                                                                                                                                    </t>
  </si>
  <si>
    <t xml:space="preserve">ARRUELA EM ALUMINIO, COM ROSCA, DE 4", PARA ELETRODUTO                                                                                                                                                                                                                                                                                                                                                                                                                                                    </t>
  </si>
  <si>
    <t xml:space="preserve">ARRUELA LISA, REDONDA, DE LATAO POLIDO, DIAMETRO NOMINAL 5/8", DIAMETRO EXTERNO = 34 MM, DIAMETRO DO FURO = 17 MM, ESPESSURA = *2,5* MM                                                                                                                                                                                                                                                                                                                                                                   </t>
  </si>
  <si>
    <t xml:space="preserve">ARRUELA QUADRADA EM ACO GALVANIZADO, DIMENSAO = 38 MM, ESPESSURA = 3MM, DIAMETRO DO FURO= 18 MM                                                                                                                                                                                                                                                                                                                                                                                                           </t>
  </si>
  <si>
    <t xml:space="preserve">ASFALTO MODIFICADO TIPO I - NBR 9910 (ASFALTO OXIDADO PARA IMPERMEABILIZACAO, COEFICIENTE DE PENETRACAO 25-40)                                                                                                                                                                                                                                                                                                                                                                                            </t>
  </si>
  <si>
    <t xml:space="preserve">ASFALTO MODIFICADO TIPO II - NBR 9910 (ASFALTO OXIDADO PARA IMPERMEABILIZACAO, COEFICIENTE DE PENETRACAO 20-35)                                                                                                                                                                                                                                                                                                                                                                                           </t>
  </si>
  <si>
    <t xml:space="preserve">ASFALTO MODIFICADO TIPO III - NBR 9910 (ASFALTO OXIDADO PARA IMPERMEABILIZACAO, COEFICIENTE DE PENETRACAO 15-25)                                                                                                                                                                                                                                                                                                                                                                                          </t>
  </si>
  <si>
    <t xml:space="preserve">ASSENTADOR DE MANILHAS                                                                                                                                                                                                                                                                                                                                                                                                                                                                                    </t>
  </si>
  <si>
    <t xml:space="preserve">ASSENTADOR DE MANILHAS (MENSALISTA)                                                                                                                                                                                                                                                                                                                                                                                                                                                                       </t>
  </si>
  <si>
    <t xml:space="preserve">ASSENTO  VASO SANITARIO INFANTIL EM PLASTICO BRANCO                                                                                                                                                                                                                                                                                                                                                                                                                                                       </t>
  </si>
  <si>
    <t xml:space="preserve">ASSENTO SANITARIO DE PLASTICO, TIPO CONVENCIONAL                                                                                                                                                                                                                                                                                                                                                                                                                                                          </t>
  </si>
  <si>
    <t xml:space="preserve">AUTOMATICO DE BOIA SUPERIOR / INFERIOR, *15* A / 250 V                                                                                                                                                                                                                                                                                                                                                                                                                                                    </t>
  </si>
  <si>
    <t xml:space="preserve">AUXILIAR DE ALMOXARIFE (HORISTA)                                                                                                                                                                                                                                                                                                                                                                                                                                                                          </t>
  </si>
  <si>
    <t xml:space="preserve">AUXILIAR DE ALMOXARIFE (MENSALISTA)                                                                                                                                                                                                                                                                                                                                                                                                                                                                       </t>
  </si>
  <si>
    <t xml:space="preserve">AUXILIAR DE AZULEJISTA (HORISTA)                                                                                                                                                                                                                                                                                                                                                                                                                                                                          </t>
  </si>
  <si>
    <t xml:space="preserve">AUXILIAR DE AZULEJISTA (MENSALISTA)                                                                                                                                                                                                                                                                                                                                                                                                                                                                       </t>
  </si>
  <si>
    <t xml:space="preserve">AUXILIAR DE ENCANADOR OU BOMBEIRO HIDRAULICO (HORISTA)                                                                                                                                                                                                                                                                                                                                                                                                                                                    </t>
  </si>
  <si>
    <t xml:space="preserve">AUXILIAR DE ENCANADOR OU BOMBEIRO HIDRAULICO (MENSALISTA)                                                                                                                                                                                                                                                                                                                                                                                                                                                 </t>
  </si>
  <si>
    <t xml:space="preserve">AUXILIAR DE ESCRITORIO (HORISTA)                                                                                                                                                                                                                                                                                                                                                                                                                                                                          </t>
  </si>
  <si>
    <t xml:space="preserve">AUXILIAR DE ESCRITORIO (MENSALISTA)                                                                                                                                                                                                                                                                                                                                                                                                                                                                       </t>
  </si>
  <si>
    <t xml:space="preserve">AUXILIAR DE LABORATORISTA DE SOLOS E DE CONCRETO (HORISTA)                                                                                                                                                                                                                                                                                                                                                                                                                                                </t>
  </si>
  <si>
    <t xml:space="preserve">AUXILIAR DE LABORATORISTA DE SOLOS E DE CONCRETO (MENSALISTA)                                                                                                                                                                                                                                                                                                                                                                                                                                             </t>
  </si>
  <si>
    <t xml:space="preserve">AUXILIAR DE MECANICO                                                                                                                                                                                                                                                                                                                                                                                                                                                                                      </t>
  </si>
  <si>
    <t xml:space="preserve">AUXILIAR DE MECANICO (MENSALISTA)                                                                                                                                                                                                                                                                                                                                                                                                                                                                         </t>
  </si>
  <si>
    <t xml:space="preserve">AUXILIAR DE PEDREIRO (HORISTA)                                                                                                                                                                                                                                                                                                                                                                                                                                                                            </t>
  </si>
  <si>
    <t xml:space="preserve">AUXILIAR DE PEDREIRO (MENSALISTA)                                                                                                                                                                                                                                                                                                                                                                                                                                                                         </t>
  </si>
  <si>
    <t xml:space="preserve">AUXILIAR DE SERVICOS GERAIS                                                                                                                                                                                                                                                                                                                                                                                                                                                                               </t>
  </si>
  <si>
    <t xml:space="preserve">AUXILIAR DE SERVICOS GERAIS (MENSALISTA)                                                                                                                                                                                                                                                                                                                                                                                                                                                                  </t>
  </si>
  <si>
    <t xml:space="preserve">AUXILIAR DE TOPOGRAFO (HORISTA)                                                                                                                                                                                                                                                                                                                                                                                                                                                                           </t>
  </si>
  <si>
    <t xml:space="preserve">AUXILIAR DE TOPOGRAFO (MENSALISTA)                                                                                                                                                                                                                                                                                                                                                                                                                                                                        </t>
  </si>
  <si>
    <t xml:space="preserve">AUXILIAR TECNICO / ASSISTENTE DE ENGENHARIA                                                                                                                                                                                                                                                                                                                                                                                                                                                               </t>
  </si>
  <si>
    <t xml:space="preserve">AUXILIAR TECNICO / ASSISTENTE DE ENGENHARIA (MENSALISTA)                                                                                                                                                                                                                                                                                                                                                                                                                                                  </t>
  </si>
  <si>
    <t xml:space="preserve">AVENTAL DE SEGURANCA DE RASPA DE COURO 1,00 X 0,60 M                                                                                                                                                                                                                                                                                                                                                                                                                                                      </t>
  </si>
  <si>
    <t xml:space="preserve">AZULEJISTA OU LADRILHEIRO (HORISTA)                                                                                                                                                                                                                                                                                                                                                                                                                                                                       </t>
  </si>
  <si>
    <t xml:space="preserve">AZULEJISTA OU LADRILHEIRO (MENSALISTA)                                                                                                                                                                                                                                                                                                                                                                                                                                                                    </t>
  </si>
  <si>
    <t xml:space="preserve">BACIA SANITARIA (VASO) COM CAIXA ACOPLADA, SIFAO APARENTE, DE LOUCA BRANCA (SEM ASSENTO)                                                                                                                                                                                                                                                                                                                                                                                                                  </t>
  </si>
  <si>
    <t xml:space="preserve">BACIA SANITARIA (VASO) COM CAIXA ACOPLADA, SIFAO OCULTO / CARENADO, DE LOUCA BRANCA (SEM ASSENTO ) - PADRAO ALTO                                                                                                                                                                                                                                                                                                                                                                                          </t>
  </si>
  <si>
    <t xml:space="preserve">BACIA SANITARIA (VASO) CONVENCIONAL PARA PCD, SEM FURO FRONTAL, DE LOUCA BRANCA (SEM ASSENTO)                                                                                                                                                                                                                                                                                                                                                                                                             </t>
  </si>
  <si>
    <t xml:space="preserve">BACIA SANITARIA (VASO) CONVENCIONAL PARA USO ESPECIFICO (HOSPITAIS, CLINICAS), COM FURO FRONTAL, DE LOUCA BRANCA, SEM ASSENTO                                                                                                                                                                                                                                                                                                                                                                             </t>
  </si>
  <si>
    <t xml:space="preserve">BACIA SANITARIA (VASO) CONVENCIONAL, DE LOUCA BRANCA, SIFAO APARENTE, SAIDA VERTICAL (SEM ASSENTO)                                                                                                                                                                                                                                                                                                                                                                                                        </t>
  </si>
  <si>
    <t xml:space="preserve">BACIA SANITARIA (VASO) CONVENCIONAL, DE LOUCA COLORIDA, SIFAO APARENTE, SAIDA VERTICAL (SEM ASSENTO)                                                                                                                                                                                                                                                                                                                                                                                                      </t>
  </si>
  <si>
    <t xml:space="preserve">BACIA SANITARIA (VASO) INFANTIL, SIFONADO, DE LOUCA BRANCA, (SEM ASSENTO)                                                                                                                                                                                                                                                                                                                                                                                                                                 </t>
  </si>
  <si>
    <t xml:space="preserve">BALDE PLASTICO CAPACIDADE *10* L                                                                                                                                                                                                                                                                                                                                                                                                                                                                          </t>
  </si>
  <si>
    <t xml:space="preserve">BALDE VERMELHO PARA SINALIZACAO DE VIAS                                                                                                                                                                                                                                                                                                                                                                                                                                                                   </t>
  </si>
  <si>
    <t xml:space="preserve">BANCADA DE MARMORE SINTETICO COM UMA CUBA, 120 X *60* CM                                                                                                                                                                                                                                                                                                                                                                                                                                                  </t>
  </si>
  <si>
    <t xml:space="preserve">BANCADA DE MARMORE SINTETICO COM UMA CUBA, 150 X *60* CM                                                                                                                                                                                                                                                                                                                                                                                                                                                  </t>
  </si>
  <si>
    <t xml:space="preserve">BANCADA DE MARMORE SINTETICO COM UMA CUBA, 200 X *60* CM                                                                                                                                                                                                                                                                                                                                                                                                                                                  </t>
  </si>
  <si>
    <t xml:space="preserve">BANCADA/ BANCA EM GRANITO, POLIDO, TIPO ANDORINHA/ QUARTZ/ CASTELO/ CORUMBA OU OUTROS EQUIVALENTES DA REGIAO, COM CUBA INOX, FORMATO *120 X 60* CM, E=  *2* CM                                                                                                                                                                                                                                                                                                                                            </t>
  </si>
  <si>
    <t xml:space="preserve">BANCADA/ BANCA/ BALCAO/ TAMPO EM MARMORE BRANCO COMUM, POLIDO, LISO, ACABAMENTO RETO, E= *3* CM (SEM FUROS)                                                                                                                                                                                                                                                                                                                                                                                               </t>
  </si>
  <si>
    <t xml:space="preserve">BANCADA/BANCA/PIA DE ACO INOXIDAVEL (AISI 430) COM 1 CUBA CENTRAL, COM VALVULA, ESCORREDOR DUPLO, DE *0,55 X 1,20* M                                                                                                                                                                                                                                                                                                                                                                                      </t>
  </si>
  <si>
    <t xml:space="preserve">BANCADA/BANCA/PIA DE ACO INOXIDAVEL (AISI 430) COM 1 CUBA CENTRAL, COM VALVULA, ESCORREDOR DUPLO, DE *0,55 X 1,40* M                                                                                                                                                                                                                                                                                                                                                                                      </t>
  </si>
  <si>
    <t xml:space="preserve">BANCADA/BANCA/PIA DE ACO INOXIDAVEL (AISI 430) COM 1 CUBA CENTRAL, COM VALVULA, ESCORREDOR DUPLO, DE *0,55 X 1,80* M                                                                                                                                                                                                                                                                                                                                                                                      </t>
  </si>
  <si>
    <t xml:space="preserve">BANCADA/BANCA/PIA DE ACO INOXIDAVEL (AISI 430) COM 1 CUBA CENTRAL, COM VALVULA, LISA (SEM ESCORREDOR), DE *0,55 X 1,20* M                                                                                                                                                                                                                                                                                                                                                                                 </t>
  </si>
  <si>
    <t xml:space="preserve">BANCADA/BANCA/PIA DE ACO INOXIDAVEL (AISI 430) COM 1 CUBA CENTRAL, SEM VALVULA, ESCORREDOR DUPLO, DE *0,55 X 1,60* M                                                                                                                                                                                                                                                                                                                                                                                      </t>
  </si>
  <si>
    <t xml:space="preserve">BANCADA/BANCA/PIA DE ACO INOXIDAVEL (AISI 430) COM 2 CUBAS, COM VALVULAS, ESCORREDOR DUPLO, DE *0,55 X 2,00* M                                                                                                                                                                                                                                                                                                                                                                                            </t>
  </si>
  <si>
    <t xml:space="preserve">BANCADA/TAMPO ACO INOX (AISI 304), LARGURA 60 CM, COM RODABANCA (NAO INCLUI PES DE APOIO)                                                                                                                                                                                                                                                                                                                                                                                                                 </t>
  </si>
  <si>
    <t xml:space="preserve">BANCADA/TAMPO ACO INOX (AISI 304), LARGURA 70 CM, COM RODABANCA (NAO INCLUI PES DE APOIO)                                                                                                                                                                                                                                                                                                                                                                                                                 </t>
  </si>
  <si>
    <t xml:space="preserve">BANCADA/TAMPO LISO (SEM CUBA) EM MARMORE SINTETICO                                                                                                                                                                                                                                                                                                                                                                                                                                                        </t>
  </si>
  <si>
    <t xml:space="preserve">BANCO ARTICULADO PARA BANHO, EM ACO INOX POLIDO, 70* CM X 45* CM                                                                                                                                                                                                                                                                                                                                                                                                                                          </t>
  </si>
  <si>
    <t xml:space="preserve">BANCO COM ENCOSTO, 1,60M* DE COMPRIMENTO, EM TUBO DE ACO CARBONO E PINTURA NO PROCESSO ELETROSTATICO - PARA ACADEMIA AO AR LIVRE / ACADEMIA DA TERCEIRA IDADE - ATI                                                                                                                                                                                                                                                                                                                                       </t>
  </si>
  <si>
    <t xml:space="preserve">BANDEJA DE PINTURA PARA ROLO 23 CM                                                                                                                                                                                                                                                                                                                                                                                                                                                                        </t>
  </si>
  <si>
    <t xml:space="preserve">BARRA ANTIPANICO DUPLA, CEGA EM LADO OPOSTO, COR CINZA                                                                                                                                                                                                                                                                                                                                                                                                                                                    </t>
  </si>
  <si>
    <t xml:space="preserve">BARRA ANTIPANICO DUPLA, PARA PORTA DE VIDRO, COR CINZA                                                                                                                                                                                                                                                                                                                                                                                                                                                    </t>
  </si>
  <si>
    <t xml:space="preserve">BARRA ANTIPANICO SIMPLES, CEGA EM LADO OPOSTO, COR CINZA                                                                                                                                                                                                                                                                                                                                                                                                                                                  </t>
  </si>
  <si>
    <t xml:space="preserve">BARRA ANTIPANICO SIMPLES, COM FECHADURA LADO OPOSTO, COR CINZA                                                                                                                                                                                                                                                                                                                                                                                                                                            </t>
  </si>
  <si>
    <t xml:space="preserve">BARRA ANTIPANICO SIMPLES, PARA PORTA DE VIDRO, COR CINZA                                                                                                                                                                                                                                                                                                                                                                                                                                                  </t>
  </si>
  <si>
    <t xml:space="preserve">BARRA DE ACO CHATA, RETANGULAR (QUALQUER BITOLA)                                                                                                                                                                                                                                                                                                                                                                                                                                                          </t>
  </si>
  <si>
    <t xml:space="preserve">BARRA DE ACO CHATO, RETANGULAR, 19,05 MM X 3,17 MM (L X E), 0,47 KG/M                                                                                                                                                                                                                                                                                                                                                                                                                                     </t>
  </si>
  <si>
    <t xml:space="preserve">BARRA DE ACO CHATO, RETANGULAR, 25,4 MM X 4,76 MM (L X E), 1,73 KG/M                                                                                                                                                                                                                                                                                                                                                                                                                                      </t>
  </si>
  <si>
    <t xml:space="preserve">BARRA DE ACO CHATO, RETANGULAR, 25,4 MM X 6,35 MM (L X E), 1,2265 KG/M                                                                                                                                                                                                                                                                                                                                                                                                                                    </t>
  </si>
  <si>
    <t xml:space="preserve">BARRA DE ACO CHATO, RETANGULAR, 38,1 MM X 12,7 MM (L X E), 3,79 KG/M                                                                                                                                                                                                                                                                                                                                                                                                                                      </t>
  </si>
  <si>
    <t xml:space="preserve">BARRA DE ACO CHATO, RETANGULAR, 38,1 MM X 6,35 MM (L X E), 1,89 KG/M                                                                                                                                                                                                                                                                                                                                                                                                                                      </t>
  </si>
  <si>
    <t xml:space="preserve">BARRA DE ACO CHATO, RETANGULAR, 38,1 MM X 9,53 MM (L X E), 2,84 KG/M                                                                                                                                                                                                                                                                                                                                                                                                                                      </t>
  </si>
  <si>
    <t xml:space="preserve">BARRA DE ACO CHATO, RETANGULAR, 50,8 MM X 12,7 MM (L X E), 5,06 KG/M                                                                                                                                                                                                                                                                                                                                                                                                                                      </t>
  </si>
  <si>
    <t xml:space="preserve">BARRA DE ACO CHATO, RETANGULAR, 50,8 MM X 25,4 MM (L X E), 10,12 KG/M                                                                                                                                                                                                                                                                                                                                                                                                                                     </t>
  </si>
  <si>
    <t xml:space="preserve">BARRA DE ACO CHATO, RETANGULAR, 50,8 MM X 6,35 MM (L X E), 2,53 KG/M                                                                                                                                                                                                                                                                                                                                                                                                                                      </t>
  </si>
  <si>
    <t xml:space="preserve">BARRA DE ACO CHATO, RETANGULAR, 50,8 MM X 7,94 MM (L X E), 3,162 KG/M                                                                                                                                                                                                                                                                                                                                                                                                                                     </t>
  </si>
  <si>
    <t xml:space="preserve">BARRA DE ACO CHATO, RETANGULAR, 50,8 MM X 9,53 MM (L X E), 3,79KG/M                                                                                                                                                                                                                                                                                                                                                                                                                                       </t>
  </si>
  <si>
    <t xml:space="preserve">BARRA DE APOIO EM "L", EM ACO INOX POLIDO 70 X 70 CM, DIAMETRO MINIMO 3 CM                                                                                                                                                                                                                                                                                                                                                                                                                                </t>
  </si>
  <si>
    <t xml:space="preserve">BARRA DE APOIO EM "L", EM ACO INOX POLIDO 80 X 80 CM, DIAMETRO MINIMO 3 CM                                                                                                                                                                                                                                                                                                                                                                                                                                </t>
  </si>
  <si>
    <t xml:space="preserve">BARRA DE APOIO LATERAL ARTICULADA, COM TRAVA, EM ACO INOX POLIDO, 70 CM, DIAMETRO MINIMO 3 CM                                                                                                                                                                                                                                                                                                                                                                                                             </t>
  </si>
  <si>
    <t xml:space="preserve">BARRA DE APOIO RETA, EM ACO INOX POLIDO, COMPRIMENTO 60CM, DIAMETRO MINIMO 3 CM                                                                                                                                                                                                                                                                                                                                                                                                                           </t>
  </si>
  <si>
    <t xml:space="preserve">BARRA DE APOIO RETA, EM ACO INOX POLIDO, COMPRIMENTO 70CM, DIAMETRO MINIMO 3 CM                                                                                                                                                                                                                                                                                                                                                                                                                           </t>
  </si>
  <si>
    <t xml:space="preserve">BARRA DE APOIO RETA, EM ACO INOX POLIDO, COMPRIMENTO 80CM, DIAMETRO MINIMO 3 CM                                                                                                                                                                                                                                                                                                                                                                                                                           </t>
  </si>
  <si>
    <t xml:space="preserve">BARRA DE APOIO RETA, EM ACO INOX POLIDO, COMPRIMENTO 90 CM, DIAMETRO MINIMO 3 CM                                                                                                                                                                                                                                                                                                                                                                                                                          </t>
  </si>
  <si>
    <t xml:space="preserve">BARRA DE APOIO RETA, EM ALUMINIO, COMPRIMENTO 60CM, DIAMETRO MINIMO 3 CM                                                                                                                                                                                                                                                                                                                                                                                                                                  </t>
  </si>
  <si>
    <t xml:space="preserve">BARRA DE APOIO RETA, EM ALUMINIO, COMPRIMENTO 70CM, DIAMETRO MINIMO 3 CM                                                                                                                                                                                                                                                                                                                                                                                                                                  </t>
  </si>
  <si>
    <t xml:space="preserve">BARRA DE APOIO RETA, EM ALUMINIO, COMPRIMENTO 80 CM, DIAMETRO MINIMO 3 CM                                                                                                                                                                                                                                                                                                                                                                                                                                 </t>
  </si>
  <si>
    <t xml:space="preserve">BARRA DE APOIO RETA, EM ALUMINIO, COMPRIMENTO 90 CM, DIAMETRO MINIMO 3 CM                                                                                                                                                                                                                                                                                                                                                                                                                                 </t>
  </si>
  <si>
    <t xml:space="preserve">BASE DE MISTURADOR MONOCOMANDO PARA CHUVEIRO, DE PAREDE (NAO INCLUI ACABAMENTOS)                                                                                                                                                                                                                                                                                                                                                                                                                          </t>
  </si>
  <si>
    <t xml:space="preserve">BASE PARA MASTRO DE PARA-RAIOS DIAMETRO NOMINAL 1 1/2"                                                                                                                                                                                                                                                                                                                                                                                                                                                    </t>
  </si>
  <si>
    <t xml:space="preserve">BASE PARA MASTRO DE PARA-RAIOS DIAMETRO NOMINAL 2"                                                                                                                                                                                                                                                                                                                                                                                                                                                        </t>
  </si>
  <si>
    <t xml:space="preserve">BASE PARA RELE COM SUPORTE METALICO                                                                                                                                                                                                                                                                                                                                                                                                                                                                       </t>
  </si>
  <si>
    <t xml:space="preserve">BASTIDOR PARA BLOCO M10                                                                                                                                                                                                                                                                                                                                                                                                                                                                                   </t>
  </si>
  <si>
    <t xml:space="preserve">BATE-ESTACAS POR GRAVIDADE, POTENCIA160 HP, PESO DO MARTELO ATE 3 TONELADAS                                                                                                                                                                                                                                                                                                                                                                                                                               </t>
  </si>
  <si>
    <t xml:space="preserve">BATENTE / PORTAL / ADUELA / MARCO EM MADEIRA MACICA COM REBAIXO, E = *3* CM, L = *14* CM, PARA PORTAS DE  GIRO DE *60 CM A 120* CM  X *210* CM, CEDRINHO / ANGELIM COMERCIAL / TAURI / CURUPIXA / PEROBA / CUMARU OU EQUIVALENTE DA REGIAO (NAO INCLUI ALIZARES)                                                                                                                                                                                                                                          </t>
  </si>
  <si>
    <t xml:space="preserve">BATENTE / PORTAL / ADUELA / MARCO EM MADEIRA MACICA COM REBAIXO, E = *3* CM, L = *14* CM, PARA PORTAS DE  GIRO DE *60 CM A 120* CM  X *210* CM, PINUS / EUCALIPTO / VIROLA OU EQUIVALENTE DA REGIAO (NAO INCLUI ALIZARES)                                                                                                                                                                                                                                                                                 </t>
  </si>
  <si>
    <t xml:space="preserve">BATENTE / PORTAL / ADUELA / MARCO EM MADEIRA MACICA COM REBAIXO, E = *3* CM, L = *16* CM, PARA PORTAS DE  GIRO DE *60 CM A 120* CM  X *210* CM, CEDRINHO / ANGELIM COMERCIAL / TAURI / CURUPIXA / PEROBA / CUMARU OU EQUIVALENTE DA REGIAO (NAO INCLUI ALIZARES)                                                                                                                                                                                                                                          </t>
  </si>
  <si>
    <t xml:space="preserve">BATENTE / PORTAL / ADUELA / MARCO EM MADEIRA MACICA COM REBAIXO, E = *3* CM, L = *16* CM, PARA PORTAS DE  GIRO DE *60 CM A 120* CM  X *210* CM, PINUS / EUCALIPTO / VIROLA OU EQUIVALENTE DA REGIAO (NAO INCLUI ALIZARES)                                                                                                                                                                                                                                                                                 </t>
  </si>
  <si>
    <t xml:space="preserve">BATENTE/PORTAL/ADUELA/MARCO, EM MDF/PVC WOOD/POLIESTIRENO OU MADEIRA LAMINADA, L = *9,0* CM COM GUARNICAO REGULAVEL 2 FACES = *35* MM, PRIMER                                                                                                                                                                                                                                                                                                                                                             </t>
  </si>
  <si>
    <t xml:space="preserve">BENTONITA, ARGILA CONSTITUIDA POR  MONTMORILONITA                                                                                                                                                                                                                                                                                                                                                                                                                                                         </t>
  </si>
  <si>
    <t xml:space="preserve">BETONEIRA CAPACIDADE NOMINAL 400 L, CAPACIDADE DE MISTURA  280 L, MOTOR ELETRICO TRIFASICO 220/380 V POTENCIA 2 CV, SEM CARREGADOR                                                                                                                                                                                                                                                                                                                                                                        </t>
  </si>
  <si>
    <t xml:space="preserve">BETONEIRA CAPACIDADE NOMINAL 400 L, CAPACIDADE DE MISTURA 310 L, MOTOR A DIESEL POTENCIA 5 CV, SEM CARREGADOR                                                                                                                                                                                                                                                                                                                                                                                             </t>
  </si>
  <si>
    <t xml:space="preserve">BETONEIRA CAPACIDADE NOMINAL 400 L, CAPACIDADE DE MISTURA 310 L, MOTOR A GASOLINA POTENCIA 5,5 CV, SEM CARREGADOR                                                                                                                                                                                                                                                                                                                                                                                         </t>
  </si>
  <si>
    <t xml:space="preserve">BETONEIRA CAPACIDADE NOMINAL 600 L, CAPACIDADE DE MISTURA 440 L, MOTOR A GASOLINA POTENCIA 10 HP, COM  CARREGADOR                                                                                                                                                                                                                                                                                                                                                                                         </t>
  </si>
  <si>
    <t xml:space="preserve">BETONEIRA, CAPACIDADE NOMINAL 400 L, CAPACIDADE DE MISTURA 310L, MOTOR ELETRICO TRIFASICO 220/380V POTENCIA 2 CV, SEM CARREGADOR                                                                                                                                                                                                                                                                                                                                                                          </t>
  </si>
  <si>
    <t xml:space="preserve">BETONEIRA, CAPACIDADE NOMINAL 600 L, CAPACIDADE DE MISTURA  360L, MOTOR ELETRICO TRIFASICO 220/380V, POTENCIA 4CV, EXCLUSO CARREGADOR                                                                                                                                                                                                                                                                                                                                                                     </t>
  </si>
  <si>
    <t xml:space="preserve">BETONEIRA, CAPACIDADE NOMINAL 600 L, CAPACIDADE DE MISTURA 440 L, MOTOR A DIESEL POTENCIA 10 CV, COM CARREGADOR                                                                                                                                                                                                                                                                                                                                                                                           </t>
  </si>
  <si>
    <t xml:space="preserve">BLASTER, DINAMITADOR OU CABO DE FOGO                                                                                                                                                                                                                                                                                                                                                                                                                                                                      </t>
  </si>
  <si>
    <t xml:space="preserve">BLASTER, DINAMITADOR OU CABO DE FOGO (MENSALISTA)                                                                                                                                                                                                                                                                                                                                                                                                                                                         </t>
  </si>
  <si>
    <t xml:space="preserve">BLOCO / TIJOLO DE VIDRO INCOLOR, CANELADO / ONDULADO, *19 X 19 X 8* CM (A X L X E)                                                                                                                                                                                                                                                                                                                                                                                                                        </t>
  </si>
  <si>
    <t xml:space="preserve">BLOCO / TIJOLO DE VIDRO INCOLOR, XADREZ, *20 X 20 X 10* CM (A X L X E)                                                                                                                                                                                                                                                                                                                                                                                                                                    </t>
  </si>
  <si>
    <t xml:space="preserve">BLOCO CERAMICO / TIJOLO VAZADO PARA ALVENARIA DE VEDACAO, FUROS NA HORIZONTAL, 11,5 X 19 X 19 CM (NBR 15270)                                                                                                                                                                                                                                                                                                                                                                                              </t>
  </si>
  <si>
    <t xml:space="preserve">BLOCO CERAMICO / TIJOLO VAZADO PARA ALVENARIA DE VEDACAO, FUROS NA VERTICAL, 14 X 19 X 39 CM (NBR 15270)                                                                                                                                                                                                                                                                                                                                                                                                  </t>
  </si>
  <si>
    <t xml:space="preserve">BLOCO CERAMICO / TIJOLO VAZADO PARA ALVENARIA DE VEDACAO, FUROS NA VERTICAL, 19 X 19 X 39 CM (NBR 15270)                                                                                                                                                                                                                                                                                                                                                                                                  </t>
  </si>
  <si>
    <t xml:space="preserve">BLOCO CERAMICO / TIJOLO VAZADO PARA ALVENARIA DE VEDACAO, FUROS NA VERTICAL,, 9 X 19 X 39 CM (NBR 15270)                                                                                                                                                                                                                                                                                                                                                                                                  </t>
  </si>
  <si>
    <t xml:space="preserve">BLOCO CERAMICO / TIJOLO VAZADO PARA ALVENARIA DE VEDACAO, 4 FUROS NA HORIZONTAL, DE 9 X 9 X 19 CM (L X A X C)                                                                                                                                                                                                                                                                                                                                                                                             </t>
  </si>
  <si>
    <t xml:space="preserve">BLOCO CERAMICO / TIJOLO VAZADO PARA ALVENARIA DE VEDACAO, 6 FUROS NA HORIZONTAL, 9 X 14 X 19 CM (L X A X C)                                                                                                                                                                                                                                                                                                                                                                                               </t>
  </si>
  <si>
    <t xml:space="preserve">BLOCO CERAMICO / TIJOLO VAZADO PARA ALVENARIA DE VEDACAO, 8 FUROS NA HORIZONTAL, DE 9 X 19 X 19 CM (L XA X C)                                                                                                                                                                                                                                                                                                                                                                                             </t>
  </si>
  <si>
    <t xml:space="preserve">BLOCO CERAMICO / TIJOLO VAZADO PARA ALVENARIA DE VEDACAO, 8 FUROS NA HORIZONTAL, 9 X 19 X 29 CM (L X A X C)                                                                                                                                                                                                                                                                                                                                                                                               </t>
  </si>
  <si>
    <t xml:space="preserve">BLOCO CONCRETO CELULAR AUTOCLAVADO 12,5 X 30 X 60 CM (E X A X C)                                                                                                                                                                                                                                                                                                                                                                                                                                          </t>
  </si>
  <si>
    <t xml:space="preserve">BLOCO CONCRETO CELULAR AUTOCLAVADO 7,5 X 30 X 60 CM (E X A X C)                                                                                                                                                                                                                                                                                                                                                                                                                                           </t>
  </si>
  <si>
    <t xml:space="preserve">BLOCO DE CONCRETO ESTRUTURAL 14 X 19 X 29 CM, FBK 10 MPA (NBR 6136)                                                                                                                                                                                                                                                                                                                                                                                                                                       </t>
  </si>
  <si>
    <t xml:space="preserve">BLOCO DE CONCRETO ESTRUTURAL 14 X 19 X 29 CM, FBK 12 MPA (NBR 6136)                                                                                                                                                                                                                                                                                                                                                                                                                                       </t>
  </si>
  <si>
    <t xml:space="preserve">BLOCO DE CONCRETO ESTRUTURAL 14 X 19 X 29 CM, FBK 14 MPA (NBR 6136)                                                                                                                                                                                                                                                                                                                                                                                                                                       </t>
  </si>
  <si>
    <t xml:space="preserve">BLOCO DE CONCRETO ESTRUTURAL 14 X 19 X 29 CM, FBK 16 MPA (NBR 6136)                                                                                                                                                                                                                                                                                                                                                                                                                                       </t>
  </si>
  <si>
    <t xml:space="preserve">BLOCO DE CONCRETO ESTRUTURAL 14 X 19 X 29 CM, FBK 4,5 MPA (NBR 6136)                                                                                                                                                                                                                                                                                                                                                                                                                                      </t>
  </si>
  <si>
    <t xml:space="preserve">BLOCO DE CONCRETO ESTRUTURAL 14 X 19 X 29 CM, FBK 6 MPA (NBR 6136)                                                                                                                                                                                                                                                                                                                                                                                                                                        </t>
  </si>
  <si>
    <t xml:space="preserve">BLOCO DE CONCRETO ESTRUTURAL 14 X 19 X 29 CM, FBK 8 MPA (NBR 6136)                                                                                                                                                                                                                                                                                                                                                                                                                                        </t>
  </si>
  <si>
    <t xml:space="preserve">BLOCO DE CONCRETO ESTRUTURAL 14 X 19 X 34 CM, FBK 4,5 MPA (NBR 6136)                                                                                                                                                                                                                                                                                                                                                                                                                                      </t>
  </si>
  <si>
    <t xml:space="preserve">BLOCO DE CONCRETO ESTRUTURAL 14 X 19 X 39 CM, FBK 10 MPA (NBR 6136)                                                                                                                                                                                                                                                                                                                                                                                                                                       </t>
  </si>
  <si>
    <t xml:space="preserve">BLOCO DE CONCRETO ESTRUTURAL 14 X 19 X 39 CM, FBK 12 MPA (NBR 6136)                                                                                                                                                                                                                                                                                                                                                                                                                                       </t>
  </si>
  <si>
    <t xml:space="preserve">BLOCO DE CONCRETO ESTRUTURAL 14 X 19 X 39 CM, FBK 14 MPA (NBR 6136)                                                                                                                                                                                                                                                                                                                                                                                                                                       </t>
  </si>
  <si>
    <t xml:space="preserve">BLOCO DE CONCRETO ESTRUTURAL 14 X 19 X 39 CM, FBK 4,5 MPA (NBR 6136)                                                                                                                                                                                                                                                                                                                                                                                                                                      </t>
  </si>
  <si>
    <t xml:space="preserve">BLOCO DE CONCRETO ESTRUTURAL 14 X 19 X 39 CM, FBK 6 MPA (NBR 6136)                                                                                                                                                                                                                                                                                                                                                                                                                                        </t>
  </si>
  <si>
    <t xml:space="preserve">BLOCO DE CONCRETO ESTRUTURAL 14 X 19 X 39 CM, FBK 8 MPA (NBR 6136)                                                                                                                                                                                                                                                                                                                                                                                                                                        </t>
  </si>
  <si>
    <t xml:space="preserve">BLOCO DE CONCRETO ESTRUTURAL 14 X 19 X 39, FCK 16 MPA (NBR 6136)                                                                                                                                                                                                                                                                                                                                                                                                                                          </t>
  </si>
  <si>
    <t xml:space="preserve">BLOCO DE CONCRETO ESTRUTURAL 19 X 19 X 39 CM, FBK 10 MPA (NBR 6136)                                                                                                                                                                                                                                                                                                                                                                                                                                       </t>
  </si>
  <si>
    <t xml:space="preserve">BLOCO DE CONCRETO ESTRUTURAL 19 X 19 X 39 CM, FBK 12 MPA (NBR 6136)                                                                                                                                                                                                                                                                                                                                                                                                                                       </t>
  </si>
  <si>
    <t xml:space="preserve">BLOCO DE CONCRETO ESTRUTURAL 19 X 19 X 39 CM, FBK 14 MPA (NBR 6136)                                                                                                                                                                                                                                                                                                                                                                                                                                       </t>
  </si>
  <si>
    <t xml:space="preserve">BLOCO DE CONCRETO ESTRUTURAL 19 X 19 X 39 CM, FBK 16 MPA (NBR 6136)                                                                                                                                                                                                                                                                                                                                                                                                                                       </t>
  </si>
  <si>
    <t xml:space="preserve">BLOCO DE CONCRETO ESTRUTURAL 19 X 19 X 39 CM, FBK 4,5 MPA (NBR 6136)                                                                                                                                                                                                                                                                                                                                                                                                                                      </t>
  </si>
  <si>
    <t xml:space="preserve">BLOCO DE CONCRETO ESTRUTURAL 19 X 19 X 39 CM, FBK 8 MPA (NBR 6136)                                                                                                                                                                                                                                                                                                                                                                                                                                        </t>
  </si>
  <si>
    <t xml:space="preserve">BLOCO DE CONCRETO ESTRUTURAL 9 X 19 X 39 CM, FBK 4,5 MPA (NBR 6136)                                                                                                                                                                                                                                                                                                                                                                                                                                       </t>
  </si>
  <si>
    <t xml:space="preserve">BLOCO DE ENGATE RAPIDO PARA BASTIDOR TIPO M10                                                                                                                                                                                                                                                                                                                                                                                                                                                             </t>
  </si>
  <si>
    <t xml:space="preserve">BLOCO DE ESPUMA MULTIUSO *23 X 13 X 8* CM                                                                                                                                                                                                                                                                                                                                                                                                                                                                 </t>
  </si>
  <si>
    <t xml:space="preserve">BLOCO DE GESSO COMPACTO / MACICO, BRANCO, E = 10 CM, DIMENSOES *67 X 50* CM                                                                                                                                                                                                                                                                                                                                                                                                                               </t>
  </si>
  <si>
    <t xml:space="preserve">BLOCO DE GESSO VAZADO, BRANCO, E = *7* CM, DIMENSOES *67 X 50* CM                                                                                                                                                                                                                                                                                                                                                                                                                                         </t>
  </si>
  <si>
    <t xml:space="preserve">BLOCO DE POLIETILENO ALTA DENSIDADE, *27* X *30* X *100* CM, ACOMPANHADOS PLACAS  TERMINAIS  E LONGARINAS, PARA FUNDO DE FILTRO                                                                                                                                                                                                                                                                                                                                                                           </t>
  </si>
  <si>
    <t xml:space="preserve">BLOCO DE VEDACAO CONCRETO APARENTE 9 X 19 X 39 CM (CLASSE C - NBR 6136)                                                                                                                                                                                                                                                                                                                                                                                                                                   </t>
  </si>
  <si>
    <t xml:space="preserve">BLOCO DE VEDACAO CONCRETO 14 X 19 X 29 CM (CLASSE C - NBR 6136)                                                                                                                                                                                                                                                                                                                                                                                                                                           </t>
  </si>
  <si>
    <t xml:space="preserve">BLOCO DE VEDACAO DE CONCRETO APARENTE 14 X 19 X 39 CM (CLASSE C - NBR 6136)                                                                                                                                                                                                                                                                                                                                                                                                                               </t>
  </si>
  <si>
    <t xml:space="preserve">BLOCO DE VEDACAO DE CONCRETO APARENTE 19 X 19 X 39 CM  (CLASSE C - NBR 6136)                                                                                                                                                                                                                                                                                                                                                                                                                              </t>
  </si>
  <si>
    <t xml:space="preserve">BLOCO DE VEDACAO DE CONCRETO CELULAR AUTOCLAVADO 10 X 30 X 60 CM (E X A X C)                                                                                                                                                                                                                                                                                                                                                                                                                              </t>
  </si>
  <si>
    <t xml:space="preserve">BLOCO DE VEDACAO DE CONCRETO CELULAR AUTOCLAVADO 15 X 30 X 60 CM (E X A X C)                                                                                                                                                                                                                                                                                                                                                                                                                              </t>
  </si>
  <si>
    <t xml:space="preserve">BLOCO DE VEDACAO DE CONCRETO CELULAR AUTOCLAVADO 20 X 30 X 60 CM (E X A X C)                                                                                                                                                                                                                                                                                                                                                                                                                              </t>
  </si>
  <si>
    <t xml:space="preserve">BLOCO DE VEDACAO DE CONCRETO 14 X 19 X 39 CM (CLASSE C - NBR 6136)                                                                                                                                                                                                                                                                                                                                                                                                                                        </t>
  </si>
  <si>
    <t xml:space="preserve">BLOCO DE VEDACAO DE CONCRETO 19 X 19 X 39 CM (CLASSE C - NBR 6136)                                                                                                                                                                                                                                                                                                                                                                                                                                        </t>
  </si>
  <si>
    <t xml:space="preserve">BLOCO DE VEDACAO DE CONCRETO, 9 X 19 X 39 CM (CLASSE C - NBR 6136)                                                                                                                                                                                                                                                                                                                                                                                                                                        </t>
  </si>
  <si>
    <t xml:space="preserve">BLOCO DE VIDRO / ELEMENTO VAZADO, INCOLOR, VENEZIANA, *20 X 20 X 6* CM (A X L X E)                                                                                                                                                                                                                                                                                                                                                                                                                        </t>
  </si>
  <si>
    <t xml:space="preserve">BLOCO DE VIDRO / ELEMENTO VAZADO, INCOLOR, VENEZIANA, DE *20 X 10 X 8* CM (A X L X E)                                                                                                                                                                                                                                                                                                                                                                                                                     </t>
  </si>
  <si>
    <t xml:space="preserve">BLOCO ESTRUTURAL CERAMICO 14 X 19 X 29 CM, 6,0 MPA (NBR 15270)                                                                                                                                                                                                                                                                                                                                                                                                                                            </t>
  </si>
  <si>
    <t xml:space="preserve">BLOCO ESTRUTURAL CERAMICO 14 X 19 X 34 CM, 6,0 MPA (NBR 15270)                                                                                                                                                                                                                                                                                                                                                                                                                                            </t>
  </si>
  <si>
    <t xml:space="preserve">BLOCO ESTRUTURAL CERAMICO 14 X 19 X 39 CM, 6,0 MPA (NBR 15270)                                                                                                                                                                                                                                                                                                                                                                                                                                            </t>
  </si>
  <si>
    <t xml:space="preserve">BLOCO ESTRUTURAL CERAMICO 19 X 19 X 29 CM, 6,0 MPA (NBR 15270)                                                                                                                                                                                                                                                                                                                                                                                                                                            </t>
  </si>
  <si>
    <t xml:space="preserve">BLOCO ESTRUTURAL CERAMICO 19 X 19 X 39 CM, 6,0 MPA (NBR 15270)                                                                                                                                                                                                                                                                                                                                                                                                                                            </t>
  </si>
  <si>
    <t xml:space="preserve">BLOQUETE/PISO DE CONCRETO - MODELO BLOCO PISOGRAMA/CONCREGRAMA 2 FUROS, DIMENSOES APROX. DE 35 CM X 15 CM E ESPESSURA DE 7 CM (+/- 1 CM), COR NATURAL                                                                                                                                                                                                                                                                                                                                                     </t>
  </si>
  <si>
    <t xml:space="preserve">BLOQUETE/PISO DE CONCRETO - MODELO PISOGRAMA/CONCREGRAMA/PAVI-GRADE/GRAMEIRO, DIMENSOES APROXIMADAS DE 60 CM X 45 CM E ESPESSURA DE 8 CM (+/- 1 CM), COR NATURAL                                                                                                                                                                                                                                                                                                                                          </t>
  </si>
  <si>
    <t xml:space="preserve">BLOQUETE/PISO INTERTRAVADO DE CONCRETO - MODELO ONDA/16 FACES/RETANGULAR/TIJOLINHO/PAVER/HOLANDES/PARALELEPIPEDO, *22 CM X *11 CM, E = 10 CM, RESISTENCIA DE 50 MPA (NBR 9781), COR NATURAL                                                                                                                                                                                                                                                                                                               </t>
  </si>
  <si>
    <t xml:space="preserve">BLOQUETE/PISO INTERTRAVADO DE CONCRETO - MODELO ONDA/16 FACES/RETANGULAR/TIJOLINHO/PAVER/HOLANDES/PARALELEPIPEDO, *22 CM X 11* CM, E = 8 CM, RESISTENCIA DE 35 MPA (NBR 9781), COR NATURAL                                                                                                                                                                                                                                                                                                                </t>
  </si>
  <si>
    <t xml:space="preserve">BLOQUETE/PISO INTERTRAVADO DE CONCRETO - MODELO ONDA/16 FACES/RETANGULAR/TIJOLINHO/PAVER/HOLANDES/PARALELEPIPEDO, 20 CM X 10 CM, E = 10 CM, RESISTENCIA DE 35 MPA (NBR 9781), COR NATURAL                                                                                                                                                                                                                                                                                                                 </t>
  </si>
  <si>
    <t xml:space="preserve">BLOQUETE/PISO INTERTRAVADO DE CONCRETO - MODELO ONDA/16 FACES/RETANGULAR/TIJOLINHO/PAVER/HOLANDES/PARALELEPIPEDO, 20 CM X 10 CM, E = 6 CM, RESISTENCIA DE 35 MPA (NBR 9781), COLORIDO                                                                                                                                                                                                                                                                                                                     </t>
  </si>
  <si>
    <t xml:space="preserve">BLOQUETE/PISO INTERTRAVADO DE CONCRETO - MODELO ONDA/16 FACES/RETANGULAR/TIJOLINHO/PAVER/HOLANDES/PARALELEPIPEDO, 20 CM X 10 CM, E = 6 CM, RESISTENCIA DE 35 MPA (NBR 9781), COR NATURAL                                                                                                                                                                                                                                                                                                                  </t>
  </si>
  <si>
    <t xml:space="preserve">BLOQUETE/PISO INTERTRAVADO DE CONCRETO - MODELO ONDA/16 FACES/RETANGULAR/TIJOLINHO/PAVER/HOLANDES/PARALELEPIPEDO, 20 CM X 10 CM, E = 8 CM, RESISTENCIA DE 35 MPA (NBR 9781), COLORIDO                                                                                                                                                                                                                                                                                                                     </t>
  </si>
  <si>
    <t xml:space="preserve">BLOQUETE/PISO INTERTRAVADO DE CONCRETO - MODELO RAQUETE, *22 CM X 13,5* CM, E = 6 CM, RESISTENCIA DE 35 MPA (NBR 9781), COR NATURAL                                                                                                                                                                                                                                                                                                                                                                       </t>
  </si>
  <si>
    <t xml:space="preserve">BLOQUETE/PISO INTERTRAVADO DE CONCRETO - MODELO SEXTAVADO / HEXAGONAL, 25 CM X 25 CM, E = 10 CM, RESISTENCIA DE 35 MPA (NBR 9781), COR NATURAL                                                                                                                                                                                                                                                                                                                                                            </t>
  </si>
  <si>
    <t xml:space="preserve">BLOQUETE/PISO INTERTRAVADO DE CONCRETO - MODELO SEXTAVADO / HEXAGONAL, 25 CM X 25 CM, E = 6 CM, RESISTENCIA DE 35 MPA (NBR 9781), COR NATURAL                                                                                                                                                                                                                                                                                                                                                             </t>
  </si>
  <si>
    <t xml:space="preserve">BLOQUETE/PISO INTERTRAVADO DE CONCRETO - MODELO SEXTAVADO / HEXAGONAL, 25 CM X 25 CM, E = 8 CM, RESISTENCIA DE 35 MPA (NBR 9781), COR NATURAL                                                                                                                                                                                                                                                                                                                                                             </t>
  </si>
  <si>
    <t xml:space="preserve">BOCAL PVC, PARA CALHA PLUVIAL, DIAMETRO DA SAIDA ENTRE *75 E 120* MM, PARA DRENAGEM PLUVIAL PREDIAL                                                                                                                                                                                                                                                                                                                                                                                                       </t>
  </si>
  <si>
    <t xml:space="preserve">BOLSA DE LIGACAO EM PVC FLEXIVEL PARA VASO SANITARIO 1.1/2 " (40 MM)                                                                                                                                                                                                                                                                                                                                                                                                                                      </t>
  </si>
  <si>
    <t xml:space="preserve">BOLSA DE LONA PARA FERRAMENTAS *50 X 35 X 25* CM                                                                                                                                                                                                                                                                                                                                                                                                                                                          </t>
  </si>
  <si>
    <t xml:space="preserve">BOMBA CENTRIFUGA  MOTOR ELETRICO TRIFASICO 1,48HP  DIAMETRO DE SUCCAO X ELEVACAO 1" X 1", 4 ESTAGIOS, DIAMETRO DOS ROTORES 3 X 107 MM + 1 X 100 MM, HM/Q: 10 M / 5,3 M3/H A 70 M / 1,8 M3/H                                                                                                                                                                                                                                                                                                               </t>
  </si>
  <si>
    <t xml:space="preserve">BOMBA CENTRIFUGA  MOTOR ELETRICO TRIFASICO 2,96HP, DIAMETRO DE SUCCAO X ELEVACAO 1 1/2" X 1 1/4", DIAMETRO DO ROTOR 148 MM, HM/Q: 34 M / 14,80 M3/H A 40 M / 8,60 M3/H                                                                                                                                                                                                                                                                                                                                    </t>
  </si>
  <si>
    <t xml:space="preserve">BOMBA CENTRIFUGA COM MOTOR ELETRICO MONOFASICO, POTENCIA 0,33 HP,  BOCAIS 1" X 3/4", DIAMETRO DO ROTOR 99 MM, HM/Q = 4 MCA / 8,5 M3/H A 18 MCA / 0,90 M3/H                                                                                                                                                                                                                                                                                                                                                </t>
  </si>
  <si>
    <t xml:space="preserve">BOMBA CENTRIFUGA MONOESTAGIO COM MOTOR ELETRICO MONOFASICO, POTENCIA 15 HP,  DIAMETRO DO ROTOR *173* MM, HM/Q = *30* MCA / *90* M3/H A *45* MCA / *55* M3/H                                                                                                                                                                                                                                                                                                                                               </t>
  </si>
  <si>
    <t xml:space="preserve">BOMBA CENTRIFUGA MOTOR ELETRICO MONOFASICO 0,49 HP  BOCAIS 1" X 3/4", DIAMETRO DO ROTOR 110 MM, HM/Q: 6 M / 8,3 M3/H A 20 M / 1,2 M3/H                                                                                                                                                                                                                                                                                                                                                                    </t>
  </si>
  <si>
    <t xml:space="preserve">BOMBA CENTRIFUGA MOTOR ELETRICO MONOFASICO 0,50 CV DIAMETRO DE SUCCAO X ELEVACAO 3/4" X 3/4", MONOESTAGIO, DIAMETRO DOS ROTORES 114 MM, HM/Q: 2 M / 2,99 M3/H A 24 M / 0,71 M3/H                                                                                                                                                                                                                                                                                                                          </t>
  </si>
  <si>
    <t xml:space="preserve">BOMBA CENTRIFUGA MOTOR ELETRICO MONOFASICO 0,74HP  DIAMETRO DE SUCCAO X ELEVACAO 1 1/4" X 1", DIAMETRO DO ROTOR 120 MM, HM/Q: 8 M / 7,70 M3/H A 24 M / 2,80 M3/H                                                                                                                                                                                                                                                                                                                                          </t>
  </si>
  <si>
    <t xml:space="preserve">BOMBA CENTRIFUGA MOTOR ELETRICO TRIFASICO 0,99HP  DIAMETRO DE SUCCAO X ELEVACAO 1" X 1", DIAMETRO DO ROTOR 145 MM, HM/Q: 14 M / 8,4 M3/H A 40 M / 0,60 M3/H                                                                                                                                                                                                                                                                                                                                               </t>
  </si>
  <si>
    <t xml:space="preserve">BOMBA CENTRIFUGA MOTOR ELETRICO TRIFASICO 14,8 HP, DIAMETRO DE SUCCAO X ELEVACAO 2 1/2" X 2", DIAMETRO DO ROTOR 195 MM, HM/Q: 62 M / 55,5 M3/H A 80 M / 31,50 M3/H                                                                                                                                                                                                                                                                                                                                        </t>
  </si>
  <si>
    <t xml:space="preserve">BOMBA CENTRIFUGA MOTOR ELETRICO TRIFASICO 5HP, DIAMETRO DE SUCCAO X ELEVACAO 2" X 1 1/2", DIAMETRO DO ROTOR 155 MM, HM/Q: 40 M / 20,40 M3/H A 46 M / 9,20 M3/H                                                                                                                                                                                                                                                                                                                                            </t>
  </si>
  <si>
    <t xml:space="preserve">BOMBA CENTRIFUGA MOTOR ELETRICO TRIFASICO 9,86 DIAMETRO DE SUCCAO X ELEVACAO 1" X 1", 4 ESTAGIOS, DIAMETRO DOS ROTORES 4 X 146 MM, HM/Q: 85 M / 14,9 M3/H A 140 M / 4,2 M3/H                                                                                                                                                                                                                                                                                                                              </t>
  </si>
  <si>
    <t xml:space="preserve">BOMBA CENTRIFUGA,  MOTOR ELETRICO TRIFASICO 1,48HP  DIAMETRO DE SUCCAO X ELEVACAO 1 1/2" X 1", DIAMETRO DO ROTOR 117 MM, HM/Q: 10 M / 21,9 M3/H A 24 M / 6,1 M3/H                                                                                                                                                                                                                                                                                                                                         </t>
  </si>
  <si>
    <t xml:space="preserve">BOMBA DE PROJECAO DE CONCRETO SECO, POTENCIA 10 CV, VAZAO 3 M3/H                                                                                                                                                                                                                                                                                                                                                                                                                                          </t>
  </si>
  <si>
    <t xml:space="preserve">BOMBA DE PROJECAO DE CONCRETO SECO, POTENCIA 10 CV, VAZAO 6 M3/H                                                                                                                                                                                                                                                                                                                                                                                                                                          </t>
  </si>
  <si>
    <t xml:space="preserve">BOMBA SUBMERSA PARA POCOS TUBULARES PROFUNDOS DIAMETRO DE 4 POLEGADAS, ELETRICA, MONOFASICA, POTENCIA 0,49 HP, 13 ESTAGIOS, BOCAL DE DESCARGA DIAMETRO DE UMA POLEGADA E MEIA, HM/Q = 18 M / 1,90 M3/H A 85 M / 0,60 M3/H                                                                                                                                                                                                                                                                                 </t>
  </si>
  <si>
    <t xml:space="preserve">BOMBA SUBMERSA PARA POCOS TUBULARES PROFUNDOS DIAMETRO DE 4 POLEGADAS, ELETRICA, TRIFASICA, POTENCIA 1,97 HP, 20 ESTAGIOS, BOCAL DE DESCARGA DIAMETRO DE UMA POLEGADA E MEIA, HM/Q = 18 M / 5,40 M3/H A 164 M / 0,80 M3/H                                                                                                                                                                                                                                                                                 </t>
  </si>
  <si>
    <t xml:space="preserve">BOMBA SUBMERSA PARA POCOS TUBULARES PROFUNDOS DIAMETRO DE 4 POLEGADAS, ELETRICA, TRIFASICA, POTENCIA 5,42 HP, 15 ESTAGIOS, BOCAL DE DESCARGA DIAMETRO DE 2 POLEGADAS, HM/Q = 18 M / 18,10 M3/H A 121 M / 2,90 M3/H                                                                                                                                                                                                                                                                                        </t>
  </si>
  <si>
    <t xml:space="preserve">BOMBA SUBMERSA PARA POCOS TUBULARES PROFUNDOS DIAMETRO DE 4 POLEGADAS, ELETRICA, TRIFASICA, POTENCIA 5,42 HP, 29 ESTAGIOS, BOCAL DE DESCARGA DE UMA POLEGADA E MEIA, HM/Q = 18 M / 8,10 M3/H A 201 M / 3,2 M3/H                                                                                                                                                                                                                                                                                           </t>
  </si>
  <si>
    <t xml:space="preserve">BOMBA SUBMERSA PARA POCOS TUBULARES PROFUNDOS DIAMETRO DE 6 POLEGADAS, ELETRICA, TRIFASICA, POTENCIA 27,12 HP, 7 ESTAGIOS, BOCAL DE DESCARGA DIAMETRO DE 4 POLEGADAS, HM/Q = 13,9 M / 90 M3/H A 44,0 M / 25,0 M3/H                                                                                                                                                                                                                                                                                        </t>
  </si>
  <si>
    <t xml:space="preserve">BOMBA SUBMERSA PARA POCOS TUBULARES PROFUNDOS DIAMETRO DE 6 POLEGADAS, ELETRICA, TRIFASICA, POTENCIA 3,45 HP, 5 ESTAGIOS, BOCAL DE DESCARGA DIAMETRO DE 2 POLEGADAS, HM/Q = 68,5 M / 6,12 M3/H A 39,5 M / 14,04 M3/H                                                                                                                                                                                                                                                                                      </t>
  </si>
  <si>
    <t xml:space="preserve">BOMBA SUBMERSA PARA POCOS TUBULARES PROFUNDOS DIAMETRO DE 6 POLEGADAS, ELETRICA, TRIFASICA, POTENCIA 32 HP, 9 ESTAGIOS, BOCAL DE DESCARGA DIAMETRO DE 4 POLEGADAS, HM/Q = 114,0 M / 13,9 M3/H A 57,0 M / 25,0 M3/H                                                                                                                                                                                                                                                                                        </t>
  </si>
  <si>
    <t xml:space="preserve">BOMBA SUBMERSIVEL,  ELETRICA, TRIFASICA, POTENCIA 6 HP, DIAMETRO DO ROTOR 127 MM, BOCAL DE SAIDA DIAMETRO DE 3 POLEGADAS, HM/Q = 7 M / 66,90 M3/H A 26 M / 2,88 M3/H                                                                                                                                                                                                                                                                                                                                      </t>
  </si>
  <si>
    <t xml:space="preserve">BOMBA SUBMERSIVEL, ELETRICA, TRIFASICA, POTENCIA 0,98 HP, DIAMETRO DO ROTOR 142 MM SEMIABERTO, BOCAL DE SAIDA DIAMETRO DE 2 POLEGADAS, HM/Q = 2 M / 32 M3/H A 8 M / 16 M3/H                                                                                                                                                                                                                                                                                                                               </t>
  </si>
  <si>
    <t xml:space="preserve">BOMBA SUBMERSIVEL, ELETRICA, TRIFASICA, POTENCIA 0,99 HP, DIAMETRO ROTOR 98 MM SEMIABERTO, BOCAL DE SAIDA DIAMETRO 2 POLEGADAS, HM/Q = 2 M / 28,90 M3/H A 14 M / 7 M3/H                                                                                                                                                                                                                                                                                                                                   </t>
  </si>
  <si>
    <t xml:space="preserve">BOMBA SUBMERSIVEL, ELETRICA, TRIFASICA, POTENCIA 1,97 HP, DIAMETRO DO ROTOR 144 MM SEMIABERTO, BOCAL DE SAIDA DIAMETRO DE 2 POLEGADAS, HM/Q = 2 M / 26,8 M3/H A 28 M / 4,6 M3/H                                                                                                                                                                                                                                                                                                                           </t>
  </si>
  <si>
    <t xml:space="preserve">BOMBA SUBMERSIVEL, ELETRICA, TRIFASICA, POTENCIA 13 HP, DIAMETRO DO ROTOR 170 MM, BOCAL DE SAIDA DIAMETRO DE 3 POLEGADAS, HM/Q = 11 M / 68,40 M3/H A 72 M / 3,6 M3/H                                                                                                                                                                                                                                                                                                                                      </t>
  </si>
  <si>
    <t xml:space="preserve">BOMBA SUBMERSIVEL, ELETRICA, TRIFASICA, POTENCIA 2,96 HP, DIAMETRO DO ROTOR 144 MM SEMIABERTO, BOCAL DE SAIDA DIAMETRO DE DUAS POLEGADAS, HM/Q = 2 M / 38,8 M3/H A 28 M / 5 M3/H                                                                                                                                                                                                                                                                                                                          </t>
  </si>
  <si>
    <t xml:space="preserve">BOMBA SUBMERSIVEL, ELETRICA, TRIFASICA, POTENCIA 3,75 HP, DIAMETRO DO ROTOR 90 MM SEMIABERTO, BOCAL DE SAIDA DIAMETRO DE 2 POLEGADAS, HM/Q = 5 M / 61,2 M3/H A 25,5 M / 3,6 M3/H                                                                                                                                                                                                                                                                                                                          </t>
  </si>
  <si>
    <t xml:space="preserve">BOMBA TRIPLEX COM MOTOR A DIESEL, NACIONAL, DIAMETRO DE SUCCAO DE 2  1/2''                                                                                                                                                                                                                                                                                                                                                                                                                                </t>
  </si>
  <si>
    <t xml:space="preserve">BOMBA TRIPLEX, PARA INJECAO DE CALDA DE CIMENTO, VAZAO MAXIMA DE *100* LITROS/MINUTO, PRESSAO MAXIMA DE *70* BAR, POTENCIA DE 15 CV                                                                                                                                                                                                                                                                                                                                                                       </t>
  </si>
  <si>
    <t xml:space="preserve">BORBOLETA PARA JANELA TIPO GUILHOTINA, EM ZAMAC CROMADO                                                                                                                                                                                                                                                                                                                                                                                                                                                   </t>
  </si>
  <si>
    <t xml:space="preserve">BOTA DE PVC PRETA, CANO MEDIO, SEM FORRO                                                                                                                                                                                                                                                                                                                                                                                                                                                                  </t>
  </si>
  <si>
    <t xml:space="preserve">BOTA DE SEGURANCA COM BIQUEIRA DE ACO E COLARINHO ACOLCHOADO                                                                                                                                                                                                                                                                                                                                                                                                                                              </t>
  </si>
  <si>
    <t xml:space="preserve">BRACO / CANO PARA CHUVEIRO ELETRICO, EM ALUMINIO, 30 CM X 1/2 "                                                                                                                                                                                                                                                                                                                                                                                                                                           </t>
  </si>
  <si>
    <t xml:space="preserve">BRACO OU HASTE COM CANOPLA PLASTICA, 1/2 ", PARA CHUVEIRO SIMPLES                                                                                                                                                                                                                                                                                                                                                                                                                                         </t>
  </si>
  <si>
    <t xml:space="preserve">BRACO OU HASTE RETA COM CANOPLA PLASTICA, 1/2 ", PARA CHUVEIRO ELETRICO                                                                                                                                                                                                                                                                                                                                                                                                                                   </t>
  </si>
  <si>
    <t xml:space="preserve">BRACO P/ LUMINARIA PUBLICA 1 X 1,50M ROMAGNOLE OU EQUIV                                                                                                                                                                                                                                                                                                                                                                                                                                                   </t>
  </si>
  <si>
    <t xml:space="preserve">BUCHA DE NYLON SEM ABA S10                                                                                                                                                                                                                                                                                                                                                                                                                                                                                </t>
  </si>
  <si>
    <t xml:space="preserve">BUCHA DE NYLON SEM ABA S10, COM PARAFUSO DE 6,10 X 65 MM EM ACO ZINCADO COM ROSCA SOBERBA, CABECA CHATA E FENDA PHILLIPS                                                                                                                                                                                                                                                                                                                                                                                  </t>
  </si>
  <si>
    <t xml:space="preserve">BUCHA DE NYLON SEM ABA S12, COM PARAFUSO DE 5/16" X 80 MM EM ACO ZINCADO COM ROSCA SOBERBA E CABECA SEXTAVADA                                                                                                                                                                                                                                                                                                                                                                                             </t>
  </si>
  <si>
    <t xml:space="preserve">BUCHA DE NYLON SEM ABA S4                                                                                                                                                                                                                                                                                                                                                                                                                                                                                 </t>
  </si>
  <si>
    <t xml:space="preserve">BUCHA DE NYLON SEM ABA S5                                                                                                                                                                                                                                                                                                                                                                                                                                                                                 </t>
  </si>
  <si>
    <t xml:space="preserve">BUCHA DE NYLON SEM ABA S6                                                                                                                                                                                                                                                                                                                                                                                                                                                                                 </t>
  </si>
  <si>
    <t xml:space="preserve">BUCHA DE NYLON SEM ABA S6, COM PARAFUSO DE 4,20 X 40 MM EM ACO ZINCADO COM ROSCA SOBERBA, CABECA CHATA E FENDA PHILLIPS                                                                                                                                                                                                                                                                                                                                                                                   </t>
  </si>
  <si>
    <t xml:space="preserve">BUCHA DE NYLON SEM ABA S8                                                                                                                                                                                                                                                                                                                                                                                                                                                                                 </t>
  </si>
  <si>
    <t xml:space="preserve">BUCHA DE NYLON SEM ABA S8, COM PARAFUSO DE 4,80 X 50 MM EM ACO ZINCADO COM ROSCA SOBERBA, CABECA CHATA E FENDA PHILLIPS                                                                                                                                                                                                                                                                                                                                                                                   </t>
  </si>
  <si>
    <t xml:space="preserve">BUCHA DE NYLON, DIAMETRO DO FURO 8 MM, COMPRIMENTO 40 MM, COM PARAFUSO DE ROSCA SOBERBA, CABECA CHATA, FENDA SIMPLES, 4,8 X 50 MM                                                                                                                                                                                                                                                                                                                                                                         </t>
  </si>
  <si>
    <t xml:space="preserve">BUCHA DE REDUCAO CPVC, SOLDAVEL, 54 X 28 MM, PARA AGUA QUENTE                                                                                                                                                                                                                                                                                                                                                                                                                                             </t>
  </si>
  <si>
    <t xml:space="preserve">BUCHA DE REDUCAO DE COBRE (REF 600-2) SEM ANEL DE SOLDA, PONTA X BOLSA, 22 X 15 MM                                                                                                                                                                                                                                                                                                                                                                                                                        </t>
  </si>
  <si>
    <t xml:space="preserve">BUCHA DE REDUCAO DE COBRE (REF 600-2) SEM ANEL DE SOLDA, PONTA X BOLSA, 28 X 22 MM                                                                                                                                                                                                                                                                                                                                                                                                                        </t>
  </si>
  <si>
    <t xml:space="preserve">BUCHA DE REDUCAO DE COBRE (REF 600-2) SEM ANEL DE SOLDA, PONTA X BOLSA, 35 X 28 MM                                                                                                                                                                                                                                                                                                                                                                                                                        </t>
  </si>
  <si>
    <t xml:space="preserve">BUCHA DE REDUCAO DE COBRE (REF 600-2) SEM ANEL DE SOLDA, PONTA X BOLSA, 42 X 35 MM                                                                                                                                                                                                                                                                                                                                                                                                                        </t>
  </si>
  <si>
    <t xml:space="preserve">BUCHA DE REDUCAO DE COBRE (REF 600-2) SEM ANEL DE SOLDA, PONTA X BOLSA, 54 X 42 MM                                                                                                                                                                                                                                                                                                                                                                                                                        </t>
  </si>
  <si>
    <t xml:space="preserve">BUCHA DE REDUCAO DE COBRE (REF 600-2) SEM ANEL DE SOLDA, PONTA X BOLSA, 66 X 54 MM                                                                                                                                                                                                                                                                                                                                                                                                                        </t>
  </si>
  <si>
    <t xml:space="preserve">BUCHA DE REDUCAO DE FERRO GALVANIZADO, COM ROSCA BSP, DE 1 1/2" X 1 1/4"                                                                                                                                                                                                                                                                                                                                                                                                                                  </t>
  </si>
  <si>
    <t xml:space="preserve">BUCHA DE REDUCAO DE FERRO GALVANIZADO, COM ROSCA BSP, DE 1 1/2" X 1/2"                                                                                                                                                                                                                                                                                                                                                                                                                                    </t>
  </si>
  <si>
    <t xml:space="preserve">BUCHA DE REDUCAO DE FERRO GALVANIZADO, COM ROSCA BSP, DE 1 1/2" X 1"                                                                                                                                                                                                                                                                                                                                                                                                                                      </t>
  </si>
  <si>
    <t xml:space="preserve">BUCHA DE REDUCAO DE FERRO GALVANIZADO, COM ROSCA BSP, DE 1 1/2" X 3/4"                                                                                                                                                                                                                                                                                                                                                                                                                                    </t>
  </si>
  <si>
    <t xml:space="preserve">BUCHA DE REDUCAO DE FERRO GALVANIZADO, COM ROSCA BSP, DE 1 1/4" X 1/2"                                                                                                                                                                                                                                                                                                                                                                                                                                    </t>
  </si>
  <si>
    <t xml:space="preserve">BUCHA DE REDUCAO DE FERRO GALVANIZADO, COM ROSCA BSP, DE 1 1/4" X 1"                                                                                                                                                                                                                                                                                                                                                                                                                                      </t>
  </si>
  <si>
    <t xml:space="preserve">BUCHA DE REDUCAO DE FERRO GALVANIZADO, COM ROSCA BSP, DE 1 1/4" X 3/4"                                                                                                                                                                                                                                                                                                                                                                                                                                    </t>
  </si>
  <si>
    <t xml:space="preserve">BUCHA DE REDUCAO DE FERRO GALVANIZADO, COM ROSCA BSP, DE 1/2" X 1/4"                                                                                                                                                                                                                                                                                                                                                                                                                                      </t>
  </si>
  <si>
    <t xml:space="preserve">BUCHA DE REDUCAO DE FERRO GALVANIZADO, COM ROSCA BSP, DE 1/2" X 3/8"                                                                                                                                                                                                                                                                                                                                                                                                                                      </t>
  </si>
  <si>
    <t xml:space="preserve">BUCHA DE REDUCAO DE FERRO GALVANIZADO, COM ROSCA BSP, DE 1" X 1/2"                                                                                                                                                                                                                                                                                                                                                                                                                                        </t>
  </si>
  <si>
    <t xml:space="preserve">BUCHA DE REDUCAO DE FERRO GALVANIZADO, COM ROSCA BSP, DE 1" X 3/4"                                                                                                                                                                                                                                                                                                                                                                                                                                        </t>
  </si>
  <si>
    <t xml:space="preserve">BUCHA DE REDUCAO DE FERRO GALVANIZADO, COM ROSCA BSP, DE 2 1/2" X 1 1/2"                                                                                                                                                                                                                                                                                                                                                                                                                                  </t>
  </si>
  <si>
    <t xml:space="preserve">BUCHA DE REDUCAO DE FERRO GALVANIZADO, COM ROSCA BSP, DE 2 1/2" X 1 1/4"                                                                                                                                                                                                                                                                                                                                                                                                                                  </t>
  </si>
  <si>
    <t xml:space="preserve">BUCHA DE REDUCAO DE FERRO GALVANIZADO, COM ROSCA BSP, DE 2 1/2" X 1"                                                                                                                                                                                                                                                                                                                                                                                                                                      </t>
  </si>
  <si>
    <t xml:space="preserve">BUCHA DE REDUCAO DE FERRO GALVANIZADO, COM ROSCA BSP, DE 2 1/2" X 2"                                                                                                                                                                                                                                                                                                                                                                                                                                      </t>
  </si>
  <si>
    <t xml:space="preserve">BUCHA DE REDUCAO DE FERRO GALVANIZADO, COM ROSCA BSP, DE 2" X 1 1/2"                                                                                                                                                                                                                                                                                                                                                                                                                                      </t>
  </si>
  <si>
    <t xml:space="preserve">BUCHA DE REDUCAO DE FERRO GALVANIZADO, COM ROSCA BSP, DE 2" X 1 1/4"                                                                                                                                                                                                                                                                                                                                                                                                                                      </t>
  </si>
  <si>
    <t xml:space="preserve">BUCHA DE REDUCAO DE FERRO GALVANIZADO, COM ROSCA BSP, DE 2" X 1"                                                                                                                                                                                                                                                                                                                                                                                                                                          </t>
  </si>
  <si>
    <t xml:space="preserve">BUCHA DE REDUCAO DE FERRO GALVANIZADO, COM ROSCA BSP, DE 3/4" X 1/2"                                                                                                                                                                                                                                                                                                                                                                                                                                      </t>
  </si>
  <si>
    <t xml:space="preserve">BUCHA DE REDUCAO DE FERRO GALVANIZADO, COM ROSCA BSP, DE 3" X 1 1/2"                                                                                                                                                                                                                                                                                                                                                                                                                                      </t>
  </si>
  <si>
    <t xml:space="preserve">BUCHA DE REDUCAO DE FERRO GALVANIZADO, COM ROSCA BSP, DE 3" X 1 1/4"                                                                                                                                                                                                                                                                                                                                                                                                                                      </t>
  </si>
  <si>
    <t xml:space="preserve">BUCHA DE REDUCAO DE FERRO GALVANIZADO, COM ROSCA BSP, DE 3" X 2 1/2"                                                                                                                                                                                                                                                                                                                                                                                                                                      </t>
  </si>
  <si>
    <t xml:space="preserve">BUCHA DE REDUCAO DE FERRO GALVANIZADO, COM ROSCA BSP, DE 3" X 2"                                                                                                                                                                                                                                                                                                                                                                                                                                          </t>
  </si>
  <si>
    <t xml:space="preserve">BUCHA DE REDUCAO DE FERRO GALVANIZADO, COM ROSCA BSP, DE 4" X 2 1/2"                                                                                                                                                                                                                                                                                                                                                                                                                                      </t>
  </si>
  <si>
    <t xml:space="preserve">BUCHA DE REDUCAO DE FERRO GALVANIZADO, COM ROSCA BSP, DE 4" X 2"                                                                                                                                                                                                                                                                                                                                                                                                                                          </t>
  </si>
  <si>
    <t xml:space="preserve">BUCHA DE REDUCAO DE FERRO GALVANIZADO, COM ROSCA BSP, DE 4" X 3"                                                                                                                                                                                                                                                                                                                                                                                                                                          </t>
  </si>
  <si>
    <t xml:space="preserve">BUCHA DE REDUCAO DE FERRO GALVANIZADO, COM ROSCA BSP, DE 5" X 4"                                                                                                                                                                                                                                                                                                                                                                                                                                          </t>
  </si>
  <si>
    <t xml:space="preserve">BUCHA DE REDUCAO DE FERRO GALVANIZADO, COM ROSCA BSP, DE 6" X 4"                                                                                                                                                                                                                                                                                                                                                                                                                                          </t>
  </si>
  <si>
    <t xml:space="preserve">BUCHA DE REDUCAO DE FERRO GALVANIZADO, COM ROSCA BSP, DE 6" X 5"                                                                                                                                                                                                                                                                                                                                                                                                                                          </t>
  </si>
  <si>
    <t xml:space="preserve">BUCHA DE REDUCAO DE PVC, SOLDAVEL, CURTA, COM 25 X 20 MM, PARA AGUA FRIA PREDIAL                                                                                                                                                                                                                                                                                                                                                                                                                          </t>
  </si>
  <si>
    <t xml:space="preserve">BUCHA DE REDUCAO DE PVC, SOLDAVEL, CURTA, COM 32 X 25 MM, PARA AGUA FRIA PREDIAL                                                                                                                                                                                                                                                                                                                                                                                                                          </t>
  </si>
  <si>
    <t xml:space="preserve">BUCHA DE REDUCAO DE PVC, SOLDAVEL, CURTA, COM 40 X 32 MM, PARA AGUA FRIA PREDIAL                                                                                                                                                                                                                                                                                                                                                                                                                          </t>
  </si>
  <si>
    <t xml:space="preserve">BUCHA DE REDUCAO DE PVC, SOLDAVEL, CURTA, COM 50 X 40 MM, PARA AGUA FRIA PREDIAL                                                                                                                                                                                                                                                                                                                                                                                                                          </t>
  </si>
  <si>
    <t xml:space="preserve">BUCHA DE REDUCAO DE PVC, SOLDAVEL, CURTA, COM 60 X 50 MM, PARA AGUA FRIA PREDIAL                                                                                                                                                                                                                                                                                                                                                                                                                          </t>
  </si>
  <si>
    <t xml:space="preserve">BUCHA DE REDUCAO DE PVC, SOLDAVEL, LONGA, COM 32 X 20 MM, PARA AGUA FRIA PREDIAL                                                                                                                                                                                                                                                                                                                                                                                                                          </t>
  </si>
  <si>
    <t xml:space="preserve">BUCHA DE REDUCAO DE PVC, SOLDAVEL, LONGA, COM 40 X 25 MM, PARA AGUA FRIA PREDIAL                                                                                                                                                                                                                                                                                                                                                                                                                          </t>
  </si>
  <si>
    <t xml:space="preserve">BUCHA DE REDUCAO DE PVC, SOLDAVEL, LONGA, COM 50 X 25 MM, PARA AGUA FRIA PREDIAL                                                                                                                                                                                                                                                                                                                                                                                                                          </t>
  </si>
  <si>
    <t xml:space="preserve">BUCHA DE REDUCAO DE PVC, SOLDAVEL, LONGA, COM 50 X 32 MM, PARA AGUA FRIA PREDIAL                                                                                                                                                                                                                                                                                                                                                                                                                          </t>
  </si>
  <si>
    <t xml:space="preserve">BUCHA DE REDUCAO DE PVC, SOLDAVEL, LONGA, COM 60 X 25 MM, PARA AGUA FRIA PREDIAL                                                                                                                                                                                                                                                                                                                                                                                                                          </t>
  </si>
  <si>
    <t xml:space="preserve">BUCHA DE REDUCAO DE PVC, SOLDAVEL, LONGA, COM 60 X 32 MM, PARA AGUA FRIA PREDIAL                                                                                                                                                                                                                                                                                                                                                                                                                          </t>
  </si>
  <si>
    <t xml:space="preserve">BUCHA DE REDUCAO DE PVC, SOLDAVEL, LONGA, COM 60 X 50 MM, PARA AGUA FRIA PREDIAL                                                                                                                                                                                                                                                                                                                                                                                                                          </t>
  </si>
  <si>
    <t xml:space="preserve">BUCHA DE REDUCAO DE PVC, SOLDAVEL, LONGA, COM 75 X 50 MM, PARA AGUA FRIA PREDIAL                                                                                                                                                                                                                                                                                                                                                                                                                          </t>
  </si>
  <si>
    <t xml:space="preserve">BUCHA DE REDUCAO DE PVC, SOLDAVEL, LONGA, 50 X 40 MM, PARA ESGOTO PREDIAL                                                                                                                                                                                                                                                                                                                                                                                                                                 </t>
  </si>
  <si>
    <t xml:space="preserve">BUCHA DE REDUCAO EM ALUMINIO, COM ROSCA, DE 1 1/2" X 1 1/4", PARA ELETRODUTO                                                                                                                                                                                                                                                                                                                                                                                                                              </t>
  </si>
  <si>
    <t xml:space="preserve">BUCHA DE REDUCAO EM ALUMINIO, COM ROSCA, DE 1 1/2" X 1", PARA ELETRODUTO                                                                                                                                                                                                                                                                                                                                                                                                                                  </t>
  </si>
  <si>
    <t xml:space="preserve">BUCHA DE REDUCAO EM ALUMINIO, COM ROSCA, DE 1 1/2" X 3/4", PARA ELETRODUTO                                                                                                                                                                                                                                                                                                                                                                                                                                </t>
  </si>
  <si>
    <t xml:space="preserve">BUCHA DE REDUCAO EM ALUMINIO, COM ROSCA, DE 1 1/4" X 1/2", PARA ELETRODUTO                                                                                                                                                                                                                                                                                                                                                                                                                                </t>
  </si>
  <si>
    <t xml:space="preserve">BUCHA DE REDUCAO EM ALUMINIO, COM ROSCA, DE 1 1/4" X 1", PARA ELETRODUTO                                                                                                                                                                                                                                                                                                                                                                                                                                  </t>
  </si>
  <si>
    <t xml:space="preserve">BUCHA DE REDUCAO EM ALUMINIO, COM ROSCA, DE 1 1/4" X 3/4", PARA ELETRODUTO                                                                                                                                                                                                                                                                                                                                                                                                                                </t>
  </si>
  <si>
    <t xml:space="preserve">BUCHA DE REDUCAO EM ALUMINIO, COM ROSCA, DE 1" X 1/2", PARA ELETRODUTO                                                                                                                                                                                                                                                                                                                                                                                                                                    </t>
  </si>
  <si>
    <t xml:space="preserve">BUCHA DE REDUCAO EM ALUMINIO, COM ROSCA, DE 1" X 3/4", PARA ELETRODUTO                                                                                                                                                                                                                                                                                                                                                                                                                                    </t>
  </si>
  <si>
    <t xml:space="preserve">BUCHA DE REDUCAO EM ALUMINIO, COM ROSCA, DE 2 1/2" X 1 1/2", PARA ELETRODUTO                                                                                                                                                                                                                                                                                                                                                                                                                              </t>
  </si>
  <si>
    <t xml:space="preserve">BUCHA DE REDUCAO EM ALUMINIO, COM ROSCA, DE 2 1/2" X 1 1/4", PARA ELETRODUTO                                                                                                                                                                                                                                                                                                                                                                                                                              </t>
  </si>
  <si>
    <t xml:space="preserve">BUCHA DE REDUCAO EM ALUMINIO, COM ROSCA, DE 2 1/2" X 1", PARA ELETRODUTO                                                                                                                                                                                                                                                                                                                                                                                                                                  </t>
  </si>
  <si>
    <t xml:space="preserve">BUCHA DE REDUCAO EM ALUMINIO, COM ROSCA, DE 2 1/2" X 2", PARA ELETRODUTO                                                                                                                                                                                                                                                                                                                                                                                                                                  </t>
  </si>
  <si>
    <t xml:space="preserve">BUCHA DE REDUCAO EM ALUMINIO, COM ROSCA, DE 2" X 1 1/2", PARA ELETRODUTO                                                                                                                                                                                                                                                                                                                                                                                                                                  </t>
  </si>
  <si>
    <t xml:space="preserve">BUCHA DE REDUCAO EM ALUMINIO, COM ROSCA, DE 2" X 1 1/4", PARA ELETRODUTO                                                                                                                                                                                                                                                                                                                                                                                                                                  </t>
  </si>
  <si>
    <t xml:space="preserve">BUCHA DE REDUCAO EM ALUMINIO, COM ROSCA, DE 2" X 1", PARA ELETRODUTO                                                                                                                                                                                                                                                                                                                                                                                                                                      </t>
  </si>
  <si>
    <t xml:space="preserve">BUCHA DE REDUCAO EM ALUMINIO, COM ROSCA, DE 2" X 3/4", PARA ELETRODUTO                                                                                                                                                                                                                                                                                                                                                                                                                                    </t>
  </si>
  <si>
    <t xml:space="preserve">BUCHA DE REDUCAO EM ALUMINIO, COM ROSCA, DE 3/4" X 1/2",  PARA ELETRODUTO                                                                                                                                                                                                                                                                                                                                                                                                                                 </t>
  </si>
  <si>
    <t xml:space="preserve">BUCHA DE REDUCAO EM ALUMINIO, COM ROSCA, DE 3" X 1 1/2", PARA ELETRODUTO                                                                                                                                                                                                                                                                                                                                                                                                                                  </t>
  </si>
  <si>
    <t xml:space="preserve">BUCHA DE REDUCAO EM ALUMINIO, COM ROSCA, DE 3" X 1 1/4", PARA ELETRODUTO                                                                                                                                                                                                                                                                                                                                                                                                                                  </t>
  </si>
  <si>
    <t xml:space="preserve">BUCHA DE REDUCAO EM ALUMINIO, COM ROSCA, DE 3" X 2 1/2", PARA ELETRODUTO                                                                                                                                                                                                                                                                                                                                                                                                                                  </t>
  </si>
  <si>
    <t xml:space="preserve">BUCHA DE REDUCAO EM ALUMINIO, COM ROSCA, DE 3" X 2", PARA ELETRODUTO                                                                                                                                                                                                                                                                                                                                                                                                                                      </t>
  </si>
  <si>
    <t xml:space="preserve">BUCHA DE REDUCAO EM ALUMINIO, COM ROSCA, DE 4" X 2 1/2", PARA ELETRODUTO                                                                                                                                                                                                                                                                                                                                                                                                                                  </t>
  </si>
  <si>
    <t xml:space="preserve">BUCHA DE REDUCAO EM ALUMINIO, COM ROSCA, DE 4" X 2", PARA ELETRODUTO                                                                                                                                                                                                                                                                                                                                                                                                                                      </t>
  </si>
  <si>
    <t xml:space="preserve">BUCHA DE REDUCAO EM ALUMINIO, COM ROSCA, DE 4" X 3", PARA ELETRODUTO                                                                                                                                                                                                                                                                                                                                                                                                                                      </t>
  </si>
  <si>
    <t xml:space="preserve">BUCHA DE REDUCAO PVC ROSCAVEL 3/4" X 1/2"                                                                                                                                                                                                                                                                                                                                                                                                                                                                 </t>
  </si>
  <si>
    <t xml:space="preserve">BUCHA DE REDUCAO PVC, ROSCAVEL 1 1/2" X 1"                                                                                                                                                                                                                                                                                                                                                                                                                                                                </t>
  </si>
  <si>
    <t xml:space="preserve">BUCHA DE REDUCAO PVC, ROSCAVEL, 1 1/2" X 3/4"                                                                                                                                                                                                                                                                                                                                                                                                                                                             </t>
  </si>
  <si>
    <t xml:space="preserve">BUCHA DE REDUCAO PVC, ROSCAVEL, 1" X 1/2"                                                                                                                                                                                                                                                                                                                                                                                                                                                                 </t>
  </si>
  <si>
    <t xml:space="preserve">BUCHA DE REDUCAO PVC, ROSCAVEL, 1" X 3/4"                                                                                                                                                                                                                                                                                                                                                                                                                                                                 </t>
  </si>
  <si>
    <t xml:space="preserve">BUCHA DE REDUCAO, CPVC, SOLDAVEL, 22 X 15 MM, PARA AGUA QUENTE                                                                                                                                                                                                                                                                                                                                                                                                                                            </t>
  </si>
  <si>
    <t xml:space="preserve">BUCHA DE REDUCAO, CPVC, SOLDAVEL, 28 X 22 MM, PARA AGUA QUENTE                                                                                                                                                                                                                                                                                                                                                                                                                                            </t>
  </si>
  <si>
    <t xml:space="preserve">BUCHA DE REDUCAO, CPVC, SOLDAVEL, 35 X 28 MM, PARA AGUA QUENTE                                                                                                                                                                                                                                                                                                                                                                                                                                            </t>
  </si>
  <si>
    <t xml:space="preserve">BUCHA DE REDUCAO, CPVC, SOLDAVEL, 42 X 22 MM, PARA AGUA QUENTE                                                                                                                                                                                                                                                                                                                                                                                                                                            </t>
  </si>
  <si>
    <t xml:space="preserve">BUCHA DE REDUCAO, CPVC, SOLDAVEL, 54 X 35 MM, PARA AGUA QUENTE                                                                                                                                                                                                                                                                                                                                                                                                                                            </t>
  </si>
  <si>
    <t xml:space="preserve">BUCHA DE REDUCAO, PPR, DN 25 X 20 MM, PARA AGUA QUENTE PREDIAL                                                                                                                                                                                                                                                                                                                                                                                                                                            </t>
  </si>
  <si>
    <t xml:space="preserve">BUCHA DE REDUCAO, PPR, DN 32 X 25 MM, PARA AGUA QUENTE E FRIA PREDIAL                                                                                                                                                                                                                                                                                                                                                                                                                                     </t>
  </si>
  <si>
    <t xml:space="preserve">BUCHA DE REDUCAO, PPR, DN 40 X 25 MM, PARA AGUA QUENTE E FRIA PREDIAL                                                                                                                                                                                                                                                                                                                                                                                                                                     </t>
  </si>
  <si>
    <t xml:space="preserve">BUCHA DE REDUCAO, PPR, DN 50 X 25 MM, PARA AGUA QUENTE E FRIA PREDIAL                                                                                                                                                                                                                                                                                                                                                                                                                                     </t>
  </si>
  <si>
    <t xml:space="preserve">BUCHA DE REDUCAO, PPR, DN 50 X 32 MM, PARA AGUA QUENTE E FRIA PREDIAL                                                                                                                                                                                                                                                                                                                                                                                                                                     </t>
  </si>
  <si>
    <t xml:space="preserve">BUCHA DE REDUCAO, PVC, LONGA, SERIE R, DN 50 X 40 MM, PARA ESGOTO PREDIAL                                                                                                                                                                                                                                                                                                                                                                                                                                 </t>
  </si>
  <si>
    <t xml:space="preserve">BUCHA EM ALUMINIO, COM ROSCA, DE  1 1/2", PARA ELETRODUTO                                                                                                                                                                                                                                                                                                                                                                                                                                                 </t>
  </si>
  <si>
    <t xml:space="preserve">BUCHA EM ALUMINIO, COM ROSCA, DE 1 1/4", PARA ELETRODUTO                                                                                                                                                                                                                                                                                                                                                                                                                                                  </t>
  </si>
  <si>
    <t xml:space="preserve">BUCHA EM ALUMINIO, COM ROSCA, DE 1/2", PARA ELETRODUTO                                                                                                                                                                                                                                                                                                                                                                                                                                                    </t>
  </si>
  <si>
    <t xml:space="preserve">BUCHA EM ALUMINIO, COM ROSCA, DE 1", PARA ELETRODUTO                                                                                                                                                                                                                                                                                                                                                                                                                                                      </t>
  </si>
  <si>
    <t xml:space="preserve">BUCHA EM ALUMINIO, COM ROSCA, DE 2 1/2", PARA ELETRODUTO                                                                                                                                                                                                                                                                                                                                                                                                                                                  </t>
  </si>
  <si>
    <t xml:space="preserve">BUCHA EM ALUMINIO, COM ROSCA, DE 2", PARA ELETRODUTO                                                                                                                                                                                                                                                                                                                                                                                                                                                      </t>
  </si>
  <si>
    <t xml:space="preserve">BUCHA EM ALUMINIO, COM ROSCA, DE 3/4", PARA ELETRODUTO                                                                                                                                                                                                                                                                                                                                                                                                                                                    </t>
  </si>
  <si>
    <t xml:space="preserve">BUCHA EM ALUMINIO, COM ROSCA, DE 3/8", PARA ELETRODUTO                                                                                                                                                                                                                                                                                                                                                                                                                                                    </t>
  </si>
  <si>
    <t xml:space="preserve">BUCHA EM ALUMINIO, COM ROSCA, DE 3", PARA ELETRODUTO                                                                                                                                                                                                                                                                                                                                                                                                                                                      </t>
  </si>
  <si>
    <t xml:space="preserve">BUCHA EM ALUMINIO, COM ROSCA, DE 4", PARA ELETRODUTO                                                                                                                                                                                                                                                                                                                                                                                                                                                      </t>
  </si>
  <si>
    <t xml:space="preserve">CABECEIRA DIREITA OU ESQUERDA, PVC, PARA CALHA PLUVIAL, DIAMETRO ENTRE *119 E 170* MM, PARA DRENAGEM PLUVIAL PREDIAL                                                                                                                                                                                                                                                                                                                                                                                      </t>
  </si>
  <si>
    <t xml:space="preserve">CABECOTE PARA ENTRADA DE LINHA DE ALIMENTACAO PARA ELETRODUTO, EM LIGA DE ALUMINIO COM ACABAMENTO ANTI CORROSIVO, COM FIXACAO POR ENCAIXE LISO DE 360 GRAUS, DE 1 1/2"                                                                                                                                                                                                                                                                                                                                    </t>
  </si>
  <si>
    <t xml:space="preserve">CABECOTE PARA ENTRADA DE LINHA DE ALIMENTACAO PARA ELETRODUTO, EM LIGA DE ALUMINIO COM ACABAMENTO ANTI CORROSIVO, COM FIXACAO POR ENCAIXE LISO DE 360 GRAUS, DE 1 1/4"                                                                                                                                                                                                                                                                                                                                    </t>
  </si>
  <si>
    <t xml:space="preserve">CABECOTE PARA ENTRADA DE LINHA DE ALIMENTACAO PARA ELETRODUTO, EM LIGA DE ALUMINIO COM ACABAMENTO ANTI CORROSIVO, COM FIXACAO POR ENCAIXE LISO DE 360 GRAUS, DE 1/2"                                                                                                                                                                                                                                                                                                                                      </t>
  </si>
  <si>
    <t xml:space="preserve">CABECOTE PARA ENTRADA DE LINHA DE ALIMENTACAO PARA ELETRODUTO, EM LIGA DE ALUMINIO COM ACABAMENTO ANTI CORROSIVO, COM FIXACAO POR ENCAIXE LISO DE 360 GRAUS, DE 1"                                                                                                                                                                                                                                                                                                                                        </t>
  </si>
  <si>
    <t xml:space="preserve">CABECOTE PARA ENTRADA DE LINHA DE ALIMENTACAO PARA ELETRODUTO, EM LIGA DE ALUMINIO COM ACABAMENTO ANTI CORROSIVO, COM FIXACAO POR ENCAIXE LISO DE 360 GRAUS, DE 2 1/2"                                                                                                                                                                                                                                                                                                                                    </t>
  </si>
  <si>
    <t xml:space="preserve">CABECOTE PARA ENTRADA DE LINHA DE ALIMENTACAO PARA ELETRODUTO, EM LIGA DE ALUMINIO COM ACABAMENTO ANTI CORROSIVO, COM FIXACAO POR ENCAIXE LISO DE 360 GRAUS, DE 2"                                                                                                                                                                                                                                                                                                                                        </t>
  </si>
  <si>
    <t xml:space="preserve">CABECOTE PARA ENTRADA DE LINHA DE ALIMENTACAO PARA ELETRODUTO, EM LIGA DE ALUMINIO COM ACABAMENTO ANTI CORROSIVO, COM FIXACAO POR ENCAIXE LISO DE 360 GRAUS, DE 3 1/2"                                                                                                                                                                                                                                                                                                                                    </t>
  </si>
  <si>
    <t xml:space="preserve">CABECOTE PARA ENTRADA DE LINHA DE ALIMENTACAO PARA ELETRODUTO, EM LIGA DE ALUMINIO COM ACABAMENTO ANTI CORROSIVO, COM FIXACAO POR ENCAIXE LISO DE 360 GRAUS, DE 3/4"                                                                                                                                                                                                                                                                                                                                      </t>
  </si>
  <si>
    <t xml:space="preserve">CABECOTE PARA ENTRADA DE LINHA DE ALIMENTACAO PARA ELETRODUTO, EM LIGA DE ALUMINIO COM ACABAMENTO ANTI CORROSIVO, COM FIXACAO POR ENCAIXE LISO DE 360 GRAUS, DE 3"                                                                                                                                                                                                                                                                                                                                        </t>
  </si>
  <si>
    <t xml:space="preserve">CABECOTE PARA ENTRADA DE LINHA DE ALIMENTACAO PARA ELETRODUTO, EM LIGA DE ALUMINIO COM ACABAMENTO ANTI CORROSIVO, COM FIXACAO POR ENCAIXE LISO DE 360 GRAUS, DE 4"                                                                                                                                                                                                                                                                                                                                        </t>
  </si>
  <si>
    <t xml:space="preserve">CABIDE/GANCHO DE BANHEIRO SIMPLES EM METAL CROMADO                                                                                                                                                                                                                                                                                                                                                                                                                                                        </t>
  </si>
  <si>
    <t xml:space="preserve">CABO COAXIAL RG11 95% DE MALHA                                                                                                                                                                                                                                                                                                                                                                                                                                                                            </t>
  </si>
  <si>
    <t xml:space="preserve">CABO COAXIAL RG59 95% DE MALHA                                                                                                                                                                                                                                                                                                                                                                                                                                                                            </t>
  </si>
  <si>
    <t xml:space="preserve">CABO COAXIAL RG6 95% DE MALHA                                                                                                                                                                                                                                                                                                                                                                                                                                                                             </t>
  </si>
  <si>
    <t xml:space="preserve">CABO DE ACO GALVANIZADO, DIAMETRO 12,7 MM (1/2"), COM ALMA DE ACO CABO INDEPENDENTE 6 X 25 F                                                                                                                                                                                                                                                                                                                                                                                                              </t>
  </si>
  <si>
    <t xml:space="preserve">CABO DE ACO GALVANIZADO, DIAMETRO 12,7 MM (1/2"), COM ALMA DE FIBRA 6 X 25 F                                                                                                                                                                                                                                                                                                                                                                                                                              </t>
  </si>
  <si>
    <t xml:space="preserve">CABO DE ACO GALVANIZADO, DIAMETRO 9,53 MM (3/8"), COM ALMA DE FIBRA 6 X 25 F                                                                                                                                                                                                                                                                                                                                                                                                                              </t>
  </si>
  <si>
    <t xml:space="preserve">CABO DE ALUMINIO NU COM ALMA DE ACO, BITOLA 1/0 AWG                                                                                                                                                                                                                                                                                                                                                                                                                                                       </t>
  </si>
  <si>
    <t xml:space="preserve">CABO DE ALUMINIO NU COM ALMA DE ACO, BITOLA 2 AWG                                                                                                                                                                                                                                                                                                                                                                                                                                                         </t>
  </si>
  <si>
    <t xml:space="preserve">CABO DE ALUMINIO NU COM ALMA DE ACO, BITOLA 2/0 AWG                                                                                                                                                                                                                                                                                                                                                                                                                                                       </t>
  </si>
  <si>
    <t xml:space="preserve">CABO DE ALUMINIO NU COM ALMA DE ACO, BITOLA 4 AWG                                                                                                                                                                                                                                                                                                                                                                                                                                                         </t>
  </si>
  <si>
    <t xml:space="preserve">CABO DE ALUMINIO NU SEM ALMA DE ACO, BITOLA 1/0 AWG                                                                                                                                                                                                                                                                                                                                                                                                                                                       </t>
  </si>
  <si>
    <t xml:space="preserve">CABO DE ALUMINIO NU SEM ALMA DE ACO, BITOLA 2 AWG                                                                                                                                                                                                                                                                                                                                                                                                                                                         </t>
  </si>
  <si>
    <t xml:space="preserve">CABO DE ALUMINIO NU SEM ALMA DE ACO, BITOLA 2/0 AWG                                                                                                                                                                                                                                                                                                                                                                                                                                                       </t>
  </si>
  <si>
    <t xml:space="preserve">CABO DE ALUMINIO NU SEM ALMA DE ACO, BITOLA 4 AWG                                                                                                                                                                                                                                                                                                                                                                                                                                                         </t>
  </si>
  <si>
    <t xml:space="preserve">CABO DE COBRE FLEXIVEL NAO HALOGENADO, SEM EMISSAO DE FUMACA, 750V, SECAO NOMINAL 120 MM                                                                                                                                                                                                                                                                                                                                                                                                                  </t>
  </si>
  <si>
    <t xml:space="preserve">CABO DE COBRE FLEXIVEL NAO HALOGENADO, SEM EMISSAO DE FUMACA, 750V, SECAO NOMINAL 2,5 MM                                                                                                                                                                                                                                                                                                                                                                                                                  </t>
  </si>
  <si>
    <t xml:space="preserve">CABO DE COBRE FLEXIVEL NAO HALOGENADO, SEM EMISSAO DE FUMACA, 750V, SECAO NOMINAL 240 MM                                                                                                                                                                                                                                                                                                                                                                                                                  </t>
  </si>
  <si>
    <t xml:space="preserve">CABO DE COBRE FLEXIVEL NAO HALOGENADO, SEM EMISSAO DE FUMACA, 750V, SECAO NOMINAL 50 MM                                                                                                                                                                                                                                                                                                                                                                                                                   </t>
  </si>
  <si>
    <t xml:space="preserve">CABO DE COBRE FLEXIVEL NAO HALOGENADO, SEM EMISSAO DE FUMACA, 750V, SECAO NOMINAL 6,0 MM                                                                                                                                                                                                                                                                                                                                                                                                                  </t>
  </si>
  <si>
    <t xml:space="preserve">CABO DE COBRE NU 10 MM2 MEIO-DURO                                                                                                                                                                                                                                                                                                                                                                                                                                                                         </t>
  </si>
  <si>
    <t xml:space="preserve">CABO DE COBRE NU 120 MM2 MEIO-DURO                                                                                                                                                                                                                                                                                                                                                                                                                                                                        </t>
  </si>
  <si>
    <t xml:space="preserve">CABO DE COBRE NU 150 MM2 MEIO-DURO                                                                                                                                                                                                                                                                                                                                                                                                                                                                        </t>
  </si>
  <si>
    <t xml:space="preserve">CABO DE COBRE NU 16 MM2 MEIO-DURO                                                                                                                                                                                                                                                                                                                                                                                                                                                                         </t>
  </si>
  <si>
    <t xml:space="preserve">CABO DE COBRE NU 185 MM2 MEIO-DURO                                                                                                                                                                                                                                                                                                                                                                                                                                                                        </t>
  </si>
  <si>
    <t xml:space="preserve">CABO DE COBRE NU 25 MM2 MEIO-DURO                                                                                                                                                                                                                                                                                                                                                                                                                                                                         </t>
  </si>
  <si>
    <t xml:space="preserve">CABO DE COBRE NU 35 MM2 MEIO-DURO                                                                                                                                                                                                                                                                                                                                                                                                                                                                         </t>
  </si>
  <si>
    <t xml:space="preserve">CABO DE COBRE NU 50 MM2 MEIO-DURO                                                                                                                                                                                                                                                                                                                                                                                                                                                                         </t>
  </si>
  <si>
    <t xml:space="preserve">CABO DE COBRE NU 70 MM2 MEIO-DURO                                                                                                                                                                                                                                                                                                                                                                                                                                                                         </t>
  </si>
  <si>
    <t xml:space="preserve">CABO DE COBRE NU 95 MM2 MEIO-DURO                                                                                                                                                                                                                                                                                                                                                                                                                                                                         </t>
  </si>
  <si>
    <t xml:space="preserve">CABO DE COBRE, FLEXIVEL, CLASSE 4 OU 5, ISOLACAO EM PVC/A, ANTICHAMA BWF-B, COBERTURA PVC-ST1, ANTICHAMA BWF-B, 1 CONDUTOR, 0,6/1 KV, SECAO NOMINAL 1,5 MM2                                                                                                                                                                                                                                                                                                                                               </t>
  </si>
  <si>
    <t xml:space="preserve">CABO DE COBRE, FLEXIVEL, CLASSE 4 OU 5, ISOLACAO EM PVC/A, ANTICHAMA BWF-B, COBERTURA PVC-ST1, ANTICHAMA BWF-B, 1 CONDUTOR, 0,6/1 KV, SECAO NOMINAL 10 MM2                                                                                                                                                                                                                                                                                                                                                </t>
  </si>
  <si>
    <t xml:space="preserve">CABO DE COBRE, FLEXIVEL, CLASSE 4 OU 5, ISOLACAO EM PVC/A, ANTICHAMA BWF-B, COBERTURA PVC-ST1, ANTICHAMA BWF-B, 1 CONDUTOR, 0,6/1 KV, SECAO NOMINAL 120 MM2                                                                                                                                                                                                                                                                                                                                               </t>
  </si>
  <si>
    <t xml:space="preserve">CABO DE COBRE, FLEXIVEL, CLASSE 4 OU 5, ISOLACAO EM PVC/A, ANTICHAMA BWF-B, COBERTURA PVC-ST1, ANTICHAMA BWF-B, 1 CONDUTOR, 0,6/1 KV, SECAO NOMINAL 150 MM2                                                                                                                                                                                                                                                                                                                                               </t>
  </si>
  <si>
    <t xml:space="preserve">CABO DE COBRE, FLEXIVEL, CLASSE 4 OU 5, ISOLACAO EM PVC/A, ANTICHAMA BWF-B, COBERTURA PVC-ST1, ANTICHAMA BWF-B, 1 CONDUTOR, 0,6/1 KV, SECAO NOMINAL 16 MM2                                                                                                                                                                                                                                                                                                                                                </t>
  </si>
  <si>
    <t xml:space="preserve">CABO DE COBRE, FLEXIVEL, CLASSE 4 OU 5, ISOLACAO EM PVC/A, ANTICHAMA BWF-B, COBERTURA PVC-ST1, ANTICHAMA BWF-B, 1 CONDUTOR, 0,6/1 KV, SECAO NOMINAL 185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</si>
  <si>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</si>
  <si>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240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</si>
  <si>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</si>
  <si>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300 MM2                                                                                                                                                                                                                                                                                                                                               </t>
  </si>
  <si>
    <t xml:space="preserve">CABO DE COBRE, FLEXIVEL, CLASSE 4 OU 5, ISOLACAO EM PVC/A, ANTICHAMA BWF-B, COBERTURA PVC-ST1, ANTICHAMA BWF-B, 1 CONDUTOR, 0,6/1 KV, SECAO NOMINAL 35 MM2                                                                                                                                                                                                                                                                                                                                                </t>
  </si>
  <si>
    <t xml:space="preserve">CABO DE COBRE, FLEXIVEL, CLASSE 4 OU 5, ISOLACAO EM PVC/A, ANTICHAMA BWF-B, COBERTURA PVC-ST1, ANTICHAMA BWF-B, 1 CONDUTOR, 0,6/1 KV, SECAO NOMINAL 4 MM2                                                                                                                                                                                                                                                                                                                                                 </t>
  </si>
  <si>
    <t xml:space="preserve">CABO DE COBRE, FLEXIVEL, CLASSE 4 OU 5, ISOLACAO EM PVC/A, ANTICHAMA BWF-B, COBERTURA PVC-ST1, ANTICHAMA BWF-B, 1 CONDUTOR, 0,6/1 KV, SECAO NOMINAL 400 MM2                                                                                                                                                                                                                                                                                                                                               </t>
  </si>
  <si>
    <t xml:space="preserve">CABO DE COBRE, FLEXIVEL, CLASSE 4 OU 5, ISOLACAO EM PVC/A, ANTICHAMA BWF-B, COBERTURA PVC-ST1, ANTICHAMA BWF-B, 1 CONDUTOR, 0,6/1 KV, SECAO NOMINAL 50 MM2                                                                                                                                                                                                                                                                                                                                                </t>
  </si>
  <si>
    <t xml:space="preserve">CABO DE COBRE, FLEXIVEL, CLASSE 4 OU 5, ISOLACAO EM PVC/A, ANTICHAMA BWF-B, COBERTURA PVC-ST1, ANTICHAMA BWF-B, 1 CONDUTOR, 0,6/1 KV, SECAO NOMINAL 500 MM2                                                                                                                                                                                                                                                                                                                                               </t>
  </si>
  <si>
    <t xml:space="preserve">CABO DE COBRE, FLEXIVEL, CLASSE 4 OU 5, ISOLACAO EM PVC/A, ANTICHAMA BWF-B, COBERTURA PVC-ST1, ANTICHAMA BWF-B, 1 CONDUTOR, 0,6/1 KV, SECAO NOMINAL 6 MM2                                                                                                                                                                                                                                                                                                                                                 </t>
  </si>
  <si>
    <t xml:space="preserve">CABO DE COBRE, FLEXIVEL, CLASSE 4 OU 5, ISOLACAO EM PVC/A, ANTICHAMA BWF-B, COBERTURA PVC-ST1, ANTICHAMA BWF-B, 1 CONDUTOR, 0,6/1 KV, SECAO NOMINAL 70 MM2                                                                                                                                                                                                                                                                                                                                                </t>
  </si>
  <si>
    <t xml:space="preserve">CABO DE COBRE, FLEXIVEL, CLASSE 4 OU 5, ISOLACAO EM PVC/A, ANTICHAMA BWF-B, COBERTURA PVC-ST1, ANTICHAMA BWF-B, 1 CONDUTOR, 0,6/1 KV, SECAO NOMINAL 95 MM2                                                                                                                                                                                                                                                                                                                                                </t>
  </si>
  <si>
    <t xml:space="preserve">CABO DE COBRE, FLEXIVEL, CLASSE 4 OU 5, ISOLACAO EM PVC/A, ANTICHAMA BWF-B, 1 CONDUTOR, 450/750 V, SECAO NOMINAL 0,5 MM2                                                                                                                                                                                                                                                                                                                                                                                  </t>
  </si>
  <si>
    <t xml:space="preserve">CABO DE COBRE, FLEXIVEL, CLASSE 4 OU 5, ISOLACAO EM PVC/A, ANTICHAMA BWF-B, 1 CONDUTOR, 450/750 V, SECAO NOMINAL 0,75 MM2                                                                                                                                                                                                                                                                                                                                                                                 </t>
  </si>
  <si>
    <t xml:space="preserve">CABO DE COBRE, FLEXIVEL, CLASSE 4 OU 5, ISOLACAO EM PVC/A, ANTICHAMA BWF-B, 1 CONDUTOR, 450/750 V, SECAO NOMINAL 1,0 MM2                                                                                                                                                                                                                                                                                                                                                                                  </t>
  </si>
  <si>
    <t xml:space="preserve">CABO DE COBRE, FLEXIVEL, CLASSE 4 OU 5, ISOLACAO EM PVC/A, ANTICHAMA BWF-B, 1 CONDUTOR, 450/750 V, SECAO NOMINAL 1,5 MM2                                                                                                                                                                                                                                                                                                                                                                                  </t>
  </si>
  <si>
    <t xml:space="preserve">CABO DE COBRE, FLEXIVEL, CLASSE 4 OU 5, ISOLACAO EM PVC/A, ANTICHAMA BWF-B, 1 CONDUTOR, 450/750 V, SECAO NOMINAL 10 MM2                                                                                                                                                                                                                                                                                                                                                                                   </t>
  </si>
  <si>
    <t xml:space="preserve">CABO DE COBRE, FLEXIVEL, CLASSE 4 OU 5, ISOLACAO EM PVC/A, ANTICHAMA BWF-B, 1 CONDUTOR, 450/750 V, SECAO NOMINAL 120 MM2                                                                                                                                                                                                                                                                                                                                                                                  </t>
  </si>
  <si>
    <t xml:space="preserve">CABO DE COBRE, FLEXIVEL, CLASSE 4 OU 5, ISOLACAO EM PVC/A, ANTICHAMA BWF-B, 1 CONDUTOR, 450/750 V, SECAO NOMINAL 150 MM2                                                                                                                                                                                                                                                                                                                                                                                  </t>
  </si>
  <si>
    <t xml:space="preserve">CABO DE COBRE, FLEXIVEL, CLASSE 4 OU 5, ISOLACAO EM PVC/A, ANTICHAMA BWF-B, 1 CONDUTOR, 450/750 V, SECAO NOMINAL 16 MM2                                                                                                                                                                                                                                                                                                                                                                                   </t>
  </si>
  <si>
    <t xml:space="preserve">CABO DE COBRE, FLEXIVEL, CLASSE 4 OU 5, ISOLACAO EM PVC/A, ANTICHAMA BWF-B, 1 CONDUTOR, 450/750 V, SECAO NOMINAL 185 MM2                                                                                                                                                                                                                                                                                                                                                                                  </t>
  </si>
  <si>
    <t xml:space="preserve">CABO DE COBRE, FLEXIVEL, CLASSE 4 OU 5, ISOLACAO EM PVC/A, ANTICHAMA BWF-B, 1 CONDUTOR, 450/750 V, SECAO NOMINAL 2,5 MM2                                                                                                                                                                                                                                                                                                                                                                                  </t>
  </si>
  <si>
    <t xml:space="preserve">CABO DE COBRE, FLEXIVEL, CLASSE 4 OU 5, ISOLACAO EM PVC/A, ANTICHAMA BWF-B, 1 CONDUTOR, 450/750 V, SECAO NOMINAL 240 MM2                                                                                                                                                                                                                                                                                                                                                                                  </t>
  </si>
  <si>
    <t xml:space="preserve">CABO DE COBRE, FLEXIVEL, CLASSE 4 OU 5, ISOLACAO EM PVC/A, ANTICHAMA BWF-B, 1 CONDUTOR, 450/750 V, SECAO NOMINAL 25 MM2                                                                                                                                                                                                                                                                                                                                                                                   </t>
  </si>
  <si>
    <t xml:space="preserve">CABO DE COBRE, FLEXIVEL, CLASSE 4 OU 5, ISOLACAO EM PVC/A, ANTICHAMA BWF-B, 1 CONDUTOR, 450/750 V, SECAO NOMINAL 35 MM2                                                                                                                                                                                                                                                                                                                                                                                   </t>
  </si>
  <si>
    <t xml:space="preserve">CABO DE COBRE, FLEXIVEL, CLASSE 4 OU 5, ISOLACAO EM PVC/A, ANTICHAMA BWF-B, 1 CONDUTOR, 450/750 V, SECAO NOMINAL 4 MM2                                                                                                                                                                                                                                                                                                                                                                                    </t>
  </si>
  <si>
    <t xml:space="preserve">CABO DE COBRE, FLEXIVEL, CLASSE 4 OU 5, ISOLACAO EM PVC/A, ANTICHAMA BWF-B, 1 CONDUTOR, 450/750 V, SECAO NOMINAL 50 MM2                                                                                                                                                                                                                                                                                                                                                                                   </t>
  </si>
  <si>
    <t xml:space="preserve">CABO DE COBRE, FLEXIVEL, CLASSE 4 OU 5, ISOLACAO EM PVC/A, ANTICHAMA BWF-B, 1 CONDUTOR, 450/750 V, SECAO NOMINAL 6 MM2                                                                                                                                                                                                                                                                                                                                                                                    </t>
  </si>
  <si>
    <t xml:space="preserve">CABO DE COBRE, FLEXIVEL, CLASSE 4 OU 5, ISOLACAO EM PVC/A, ANTICHAMA BWF-B, 1 CONDUTOR, 450/750 V, SECAO NOMINAL 70 MM2                                                                                                                                                                                                                                                                                                                                                                                   </t>
  </si>
  <si>
    <t xml:space="preserve">CABO DE COBRE, FLEXIVEL, CLASSE 4 OU 5, ISOLACAO EM PVC/A, ANTICHAMA BWF-B, 1 CONDUTOR, 450/750 V, SECAO NOMINAL 95 MM2                                                                                                                                                                                                                                                                                                                                                                                   </t>
  </si>
  <si>
    <t xml:space="preserve">CABO DE COBRE, RIGIDO, CLASSE 2, ISOLACAO EM PVC/A, ANTICHAMA BWF-B, 1 CONDUTOR, 450/750 V, SECAO NOMINAL 150 MM2                                                                                                                                                                                                                                                                                                                                                                                         </t>
  </si>
  <si>
    <t xml:space="preserve">CABO DE COBRE, RIGIDO, CLASSE 2, ISOLACAO EM PVC/A, ANTICHAMA BWF-B, 1 CONDUTOR, 450/750 V, SECAO NOMINAL 16 MM2                                                                                                                                                                                                                                                                                                                                                                                          </t>
  </si>
  <si>
    <t xml:space="preserve">CABO DE COBRE, RIGIDO, CLASSE 2, ISOLACAO EM PVC/A, ANTICHAMA BWF-B, 1 CONDUTOR, 450/750 V, SECAO NOMINAL 185 MM2                                                                                                                                                                                                                                                                                                                                                                                         </t>
  </si>
  <si>
    <t xml:space="preserve">CABO DE COBRE, RIGIDO, CLASSE 2, ISOLACAO EM PVC/A, ANTICHAMA BWF-B, 1 CONDUTOR, 450/750 V, SECAO NOMINAL 240 MM2                                                                                                                                                                                                                                                                                                                                                                                         </t>
  </si>
  <si>
    <t xml:space="preserve">CABO DE COBRE, RIGIDO, CLASSE 2, ISOLACAO EM PVC/A, ANTICHAMA BWF-B, 1 CONDUTOR, 450/750 V, SECAO NOMINAL 25 MM2                                                                                                                                                                                                                                                                                                                                                                                          </t>
  </si>
  <si>
    <t xml:space="preserve">CABO DE COBRE, RIGIDO, CLASSE 2, ISOLACAO EM PVC/A, ANTICHAMA BWF-B, 1 CONDUTOR, 450/750 V, SECAO NOMINAL 35 MM2                                                                                                                                                                                                                                                                                                                                                                                          </t>
  </si>
  <si>
    <t xml:space="preserve">CABO DE COBRE, RIGIDO, CLASSE 2, ISOLACAO EM PVC/A, ANTICHAMA BWF-B, 1 CONDUTOR, 450/750 V, SECAO NOMINAL 50 MM2                                                                                                                                                                                                                                                                                                                                                                                          </t>
  </si>
  <si>
    <t xml:space="preserve">CABO DE COBRE, RIGIDO, CLASSE 2, ISOLACAO EM PVC/A, ANTICHAMA BWF-B, 1 CONDUTOR, 450/750 V, SECAO NOMINAL 6 MM2                                                                                                                                                                                                                                                                                                                                                                                           </t>
  </si>
  <si>
    <t xml:space="preserve">CABO DE COBRE, RIGIDO, CLASSE 2, ISOLACAO EM PVC/A, ANTICHAMA BWF-B, 1 CONDUTOR, 450/750 V, SECAO NOMINAL 70 MM2                                                                                                                                                                                                                                                                                                                                                                                          </t>
  </si>
  <si>
    <t xml:space="preserve">CABO DE COBRE, RIGIDO, CLASSE 2, ISOLACAO EM PVC/A, ANTICHAMA BWF-B, 1 CONDUTOR, 450/750 V, SECAO NOMINAL 95 MM2                                                                                                                                                                                                                                                                                                                                                                                          </t>
  </si>
  <si>
    <t xml:space="preserve">CABO DE COBRE, RIGIDO, CLASSE 2, ISOLACAO EM PVC, ANTI-CHAMA BWF-B, 1 CONDUTOR, 450/750 V, DIAMETRO 120 MM2                                                                                                                                                                                                                                                                                                                                                                                               </t>
  </si>
  <si>
    <t xml:space="preserve">CABO DE REDE, PAR TRANCADO U/UTP, 4 PARES, CATEGORIA 5E (CAT 5E), ISOLAMENTO PVC (CM)                                                                                                                                                                                                                                                                                                                                                                                                                     </t>
  </si>
  <si>
    <t xml:space="preserve">CABO DE REDE, PAR TRANCADO U/UTP, 4 PARES, CATEGORIA 5E (CAT 5E), ISOLAMENTO PVC (CMX)                                                                                                                                                                                                                                                                                                                                                                                                                    </t>
  </si>
  <si>
    <t xml:space="preserve">CABO DE REDE, PAR TRANCADO U/UTP, 4 PARES, CATEGORIA 5E (CAT 5E), ISOLAMENTO PVC (LSZH)                                                                                                                                                                                                                                                                                                                                                                                                                   </t>
  </si>
  <si>
    <t xml:space="preserve">CABO DE REDE, PAR TRANCADO U/UTP, 4 PARES, CATEGORIA 6 (CAT 6), ISOLAMENTO PVC (CM)                                                                                                                                                                                                                                                                                                                                                                                                                       </t>
  </si>
  <si>
    <t xml:space="preserve">CABO DE REDE, PAR TRANCADO UTP, 4 PARES, CATEGORIA 6 (CAT 6), ISOLAMENTO PVC (LSZH)                                                                                                                                                                                                                                                                                                                                                                                                                       </t>
  </si>
  <si>
    <t xml:space="preserve">CABO ELETRONICO CATEGORIA 6A U/UTP 23AWG X 4P                                                                                                                                                                                                                                                                                                                                                                                                                                                             </t>
  </si>
  <si>
    <t xml:space="preserve">CABO FLEXIVEL PVC 750 V, 2 CONDUTORES DE 1,5 MM2                                                                                                                                                                                                                                                                                                                                                                                                                                                          </t>
  </si>
  <si>
    <t xml:space="preserve">CABO FLEXIVEL PVC 750 V, 2 CONDUTORES DE 4,0 MM2                                                                                                                                                                                                                                                                                                                                                                                                                                                          </t>
  </si>
  <si>
    <t xml:space="preserve">CABO FLEXIVEL PVC 750 V, 2 CONDUTORES DE 6,0 MM2                                                                                                                                                                                                                                                                                                                                                                                                                                                          </t>
  </si>
  <si>
    <t xml:space="preserve">CABO FLEXIVEL PVC 750 V, 3 CONDUTORES DE 1,5 MM2                                                                                                                                                                                                                                                                                                                                                                                                                                                          </t>
  </si>
  <si>
    <t xml:space="preserve">CABO FLEXIVEL PVC 750 V, 3 CONDUTORES DE 4,0 MM2                                                                                                                                                                                                                                                                                                                                                                                                                                                          </t>
  </si>
  <si>
    <t xml:space="preserve">CABO FLEXIVEL PVC 750 V, 3 CONDUTORES DE 6,0 MM2                                                                                                                                                                                                                                                                                                                                                                                                                                                          </t>
  </si>
  <si>
    <t xml:space="preserve">CABO FLEXIVEL PVC 750 V, 4 CONDUTORES DE 1,5 MM2                                                                                                                                                                                                                                                                                                                                                                                                                                                          </t>
  </si>
  <si>
    <t xml:space="preserve">CABO FLEXIVEL PVC 750 V, 4 CONDUTORES DE 4,0 MM2                                                                                                                                                                                                                                                                                                                                                                                                                                                          </t>
  </si>
  <si>
    <t xml:space="preserve">CABO FLEXIVEL PVC 750 V, 4 CONDUTORES DE 6,0 MM2                                                                                                                                                                                                                                                                                                                                                                                                                                                          </t>
  </si>
  <si>
    <t xml:space="preserve">CABO MULTIPOLAR DE COBRE, FLEXIVEL, CLASSE 4 OU 5, ISOLACAO EM HEPR, COBERTURA EM PVC-ST2, ANTICHAMA BWF-B, 0,6/1 KV, 3 CONDUTORES DE 1,5 MM2                                                                                                                                                                                                                                                                                                                                                             </t>
  </si>
  <si>
    <t xml:space="preserve">CABO MULTIPOLAR DE COBRE, FLEXIVEL, CLASSE 4 OU 5, ISOLACAO EM HEPR, COBERTURA EM PVC-ST2, ANTICHAMA BWF-B, 0,6/1 KV, 3 CONDUTORES DE 10 MM2                                                                                                                                                                                                                                                                                                                                                              </t>
  </si>
  <si>
    <t xml:space="preserve">CABO MULTIPOLAR DE COBRE, FLEXIVEL, CLASSE 4 OU 5, ISOLACAO EM HEPR, COBERTURA EM PVC-ST2, ANTICHAMA BWF-B, 0,6/1 KV, 3 CONDUTORES DE 120 MM2                                                                                                                                                                                                                                                                                                                                                             </t>
  </si>
  <si>
    <t xml:space="preserve">CABO MULTIPOLAR DE COBRE, FLEXIVEL, CLASSE 4 OU 5, ISOLACAO EM HEPR, COBERTURA EM PVC-ST2, ANTICHAMA BWF-B, 0,6/1 KV, 3 CONDUTORES DE 16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</si>
  <si>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</si>
  <si>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</si>
  <si>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35 MM2                                                                                                                                                                                                                                                                                                                                                              </t>
  </si>
  <si>
    <t xml:space="preserve">CABO MULTIPOLAR DE COBRE, FLEXIVEL, CLASSE 4 OU 5, ISOLACAO EM HEPR, COBERTURA EM PVC-ST2, ANTICHAMA BWF-B, 0,6/1 KV, 3 CONDUTORES DE 4 MM2                                                                                                                                                                                                                                                                                                                                                               </t>
  </si>
  <si>
    <t xml:space="preserve">CABO MULTIPOLAR DE COBRE, FLEXIVEL, CLASSE 4 OU 5, ISOLACAO EM HEPR, COBERTURA EM PVC-ST2, ANTICHAMA BWF-B, 0,6/1 KV, 3 CONDUTORES DE 50 MM2                                                                                                                                                                                                                                                                                                                                                              </t>
  </si>
  <si>
    <t xml:space="preserve">CABO MULTIPOLAR DE COBRE, FLEXIVEL, CLASSE 4 OU 5, ISOLACAO EM HEPR, COBERTURA EM PVC-ST2, ANTICHAMA BWF-B, 0,6/1 KV, 3 CONDUTORES DE 6 MM2                                                                                                                                                                                                                                                                                                                                                               </t>
  </si>
  <si>
    <t xml:space="preserve">CABO MULTIPOLAR DE COBRE, FLEXIVEL, CLASSE 4 OU 5, ISOLACAO EM HEPR, COBERTURA EM PVC-ST2, ANTICHAMA BWF-B, 0,6/1 KV, 3 CONDUTORES DE 70 MM2                                                                                                                                                                                                                                                                                                                                                              </t>
  </si>
  <si>
    <t xml:space="preserve">CABO MULTIPOLAR DE COBRE, FLEXIVEL, CLASSE 4 OU 5, ISOLACAO EM HEPR, COBERTURA EM PVC-ST2, ANTICHAMA BWF-B, 0,6/1 KV, 3 CONDUTORES DE 95 MM2                                                                                                                                                                                                                                                                                                                                                              </t>
  </si>
  <si>
    <t xml:space="preserve">CABO TELEFONICO CCI 50, 1 PAR, USO INTERNO, SEM BLINDAGEM                                                                                                                                                                                                                                                                                                                                                                                                                                                 </t>
  </si>
  <si>
    <t xml:space="preserve">CABO TELEFONICO CCI 50, 2 PARES, USO INTERNO, SEM BLINDAGEM                                                                                                                                                                                                                                                                                                                                                                                                                                               </t>
  </si>
  <si>
    <t xml:space="preserve">CABO TELEFONICO CCI 50, 3 PARES, USO INTERNO, SEM BLINDAGEM                                                                                                                                                                                                                                                                                                                                                                                                                                               </t>
  </si>
  <si>
    <t xml:space="preserve">CABO TELEFONICO CCI 50, 4 PARES, USO INTERNO, SEM BLINDAGEM                                                                                                                                                                                                                                                                                                                                                                                                                                               </t>
  </si>
  <si>
    <t xml:space="preserve">CABO TELEFONICO CCI 50, 5 PARES, USO INTERNO, SEM BLINDAGEM                                                                                                                                                                                                                                                                                                                                                                                                                                               </t>
  </si>
  <si>
    <t xml:space="preserve">CABO TELEFONICO CCI 50, 6 PARES, USO INTERNO, SEM BLINDAGEM                                                                                                                                                                                                                                                                                                                                                                                                                                               </t>
  </si>
  <si>
    <t xml:space="preserve">CABO TELEFONICO CI 50, 10 PARES, USO INTERNO                                                                                                                                                                                                                                                                                                                                                                                                                                                              </t>
  </si>
  <si>
    <t xml:space="preserve">CABO TELEFONICO CI 50, 20 PARES, USO INTERNO                                                                                                                                                                                                                                                                                                                                                                                                                                                              </t>
  </si>
  <si>
    <t xml:space="preserve">CABO TELEFONICO CI 50, 200 PARES, USO INTERNO                                                                                                                                                                                                                                                                                                                                                                                                                                                             </t>
  </si>
  <si>
    <t xml:space="preserve">CABO TELEFONICO CI 50, 30 PARES, USO INTERNO                                                                                                                                                                                                                                                                                                                                                                                                                                                              </t>
  </si>
  <si>
    <t xml:space="preserve">CABO TELEFONICO CI 50, 50 PARES, USO INTERNO                                                                                                                                                                                                                                                                                                                                                                                                                                                              </t>
  </si>
  <si>
    <t xml:space="preserve">CABO TELEFONICO CI 50, 75 PARES, USO INTERNO                                                                                                                                                                                                                                                                                                                                                                                                                                                              </t>
  </si>
  <si>
    <t xml:space="preserve">CABO TELEFONICO CTP - APL - 50, 10 PARES, USO EXTERNO                                                                                                                                                                                                                                                                                                                                                                                                                                                     </t>
  </si>
  <si>
    <t xml:space="preserve">CABO TELEFONICO CTP - APL - 50, 100 PARES, USO EXTERNO                                                                                                                                                                                                                                                                                                                                                                                                                                                    </t>
  </si>
  <si>
    <t xml:space="preserve">CABO TELEFONICO CTP - APL - 50, 20 PARES, USO EXTERNO                                                                                                                                                                                                                                                                                                                                                                                                                                                     </t>
  </si>
  <si>
    <t xml:space="preserve">CABO TELEFONICO CTP - APL - 50, 30 PARES, USO EXTERNO                                                                                                                                                                                                                                                                                                                                                                                                                                                     </t>
  </si>
  <si>
    <t xml:space="preserve">CACAMBA METALICA BASCULANTE COM CAPACIDADE DE 10 M3 (INCLUI MONTAGEM, NAO INCLUI CAMINHAO)                                                                                                                                                                                                                                                                                                                                                                                                                </t>
  </si>
  <si>
    <t xml:space="preserve">CACAMBA METALICA BASCULANTE COM CAPACIDADE DE 12 M3 (INCLUI MONTAGEM, NAO INCLUI CAMINHAO)                                                                                                                                                                                                                                                                                                                                                                                                                </t>
  </si>
  <si>
    <t xml:space="preserve">CACAMBA METALICA BASCULANTE COM CAPACIDADE DE 6 M3 (INCLUI MONTAGEM, NAO INCLUI CAMINHAO)                                                                                                                                                                                                                                                                                                                                                                                                                 </t>
  </si>
  <si>
    <t xml:space="preserve">CACAMBA METALICA BASCULANTE COM CAPACIDADE DE 8 M3 (INCLUI MONTAGEM, NAO INCLUI CAMINHAO)                                                                                                                                                                                                                                                                                                                                                                                                                 </t>
  </si>
  <si>
    <t xml:space="preserve">CADEADO SIMPLES, CORPO EM LATAO MACICO, COM LARGURA DE 25 MM E ALTURA DE APROX 25 MM, HASTE CEMENTADA (NAO LONGA), EM ACO TEMPERADO COM DIAMETRO DE APROX 5,0 MM, INCLUINDO 2 CHAVES                                                                                                                                                                                                                                                                                                                      </t>
  </si>
  <si>
    <t xml:space="preserve">CADEADO SIMPLES, CORPO EM LATAO MACICO, COM LARGURA DE 35 MM E ALTURA DE APROX 30 MM, HASTE CEMENTADA (NAO LONGA), EM ACO TEMPERADO COM DIAMETRO DE APROX 6,0 MM, INCLUINDO 2 CHAVES                                                                                                                                                                                                                                                                                                                      </t>
  </si>
  <si>
    <t xml:space="preserve">CADEADO SIMPLES, CORPO EM LATAO MACICO, COM LARGURA DE 50 MM E ALTURA DE APROX 40 MM, HASTE CEMENTADA EM ACO TEMPERADO COM DIAMETRO DE APROX 8,0 MM, INCLUINDO 2 CHAVES                                                                                                                                                                                                                                                                                                                                   </t>
  </si>
  <si>
    <t xml:space="preserve">CADEIRA SUSPENSA MANUAL / BALANCIM INDIVIDUAL (NBR 14751)                                                                                                                                                                                                                                                                                                                                                                                                                                                 </t>
  </si>
  <si>
    <t xml:space="preserve">CAIBRO APARELHADO  *7,5 X 7,5* CM, EM MACARANDUBA, ANGELIM OU EQUIVALENTE DA REGIAO                                                                                                                                                                                                                                                                                                                                                                                                                       </t>
  </si>
  <si>
    <t xml:space="preserve">CAIBRO APARELHADO *6 X 8* CM, EM MACARANDUBA, ANGELIM OU EQUIVALENTE DA REGIAO                                                                                                                                                                                                                                                                                                                                                                                                                            </t>
  </si>
  <si>
    <t xml:space="preserve">CAIBRO NAO APARELHADO *5 X 6* CM, EM MACARANDUBA, ANGELIM OU EQUIVALENTE DA REGIAO -  BRUTA                                                                                                                                                                                                                                                                                                                                                                                                               </t>
  </si>
  <si>
    <t xml:space="preserve">CAIBRO NAO APARELHADO *6 X 6* CM, EM MACARANDUBA, ANGELIM OU EQUIVALENTE DA REGIAO - BRUTA                                                                                                                                                                                                                                                                                                                                                                                                                </t>
  </si>
  <si>
    <t xml:space="preserve">CAIBRO NAO APARELHADO,  *6 X 8* CM,  EM MACARANDUBA, ANGELIM OU EQUIVALENTE DA REGIAO -  BRUTA                                                                                                                                                                                                                                                                                                                                                                                                            </t>
  </si>
  <si>
    <t xml:space="preserve">CAIBRO ROLICO DE MADEIRA TRATADA, D = 4 A 7 CM, H = 3,00 M, EM EUCALIPTO OU EQUIVALENTE DA REGIAO                                                                                                                                                                                                                                                                                                                                                                                                         </t>
  </si>
  <si>
    <t xml:space="preserve">CAIBRO 5 X 5 CM EM PINUS, MISTA OU EQUIVALENTE DA REGIAO - BRUTA                                                                                                                                                                                                                                                                                                                                                                                                                                          </t>
  </si>
  <si>
    <t xml:space="preserve">CAIXA D'AGUA / RESERVATORIO EM POLIESTER REFORCADO COM FIBRA DE VIDRO, 10000 LITROS, COM TAMPA                                                                                                                                                                                                                                                                                                                                                                                                            </t>
  </si>
  <si>
    <t xml:space="preserve">CAIXA D'AGUA / RESERVATORIO EM POLIESTER REFORCADO COM FIBRA DE VIDRO, 1500 LITROS, COM TAMPA                                                                                                                                                                                                                                                                                                                                                                                                             </t>
  </si>
  <si>
    <t xml:space="preserve">CAIXA D'AGUA / RESERVATORIO EM POLIESTER REFORCADO COM FIBRA DE VIDRO, 15000 LITROS, COM TAMPA                                                                                                                                                                                                                                                                                                                                                                                                            </t>
  </si>
  <si>
    <t xml:space="preserve">CAIXA D'AGUA / RESERVATORIO EM POLIESTER REFORCADO COM FIBRA DE VIDRO, 2000 LITROS, COM TAMPA                                                                                                                                                                                                                                                                                                                                                                                                             </t>
  </si>
  <si>
    <t xml:space="preserve">CAIXA D'AGUA / RESERVATORIO EM POLIESTER REFORCADO COM FIBRA DE VIDRO, 20000 LITROS, COM TAMPA                                                                                                                                                                                                                                                                                                                                                                                                            </t>
  </si>
  <si>
    <t xml:space="preserve">CAIXA D'AGUA / RESERVATORIO EM POLIESTER REFORCADO COM FIBRA DE VIDRO, 3000 LITROS, COM TAMPA                                                                                                                                                                                                                                                                                                                                                                                                             </t>
  </si>
  <si>
    <t xml:space="preserve">CAIXA D'AGUA / RESERVATORIO EM POLIESTER REFORCADO COM FIBRA DE VIDRO, 500 LITROS, COM TAMPA                                                                                                                                                                                                                                                                                                                                                                                                              </t>
  </si>
  <si>
    <t xml:space="preserve">CAIXA D'AGUA / RESERVATORIO EM POLIESTER REFORCADO COM FIBRA DE VIDRO, 5000 LITROS, COM TAMPA                                                                                                                                                                                                                                                                                                                                                                                                             </t>
  </si>
  <si>
    <t xml:space="preserve">CAIXA D'AGUA / RESERVATORIO EM POLIESTER REFORCADO COM FIBRA DE VIDRO, 7000 LITROS, COM TAMPA                                                                                                                                                                                                                                                                                                                                                                                                             </t>
  </si>
  <si>
    <t xml:space="preserve">CAIXA D'AGUA / RESERVATORIO EM POLIESTER REFORCADO COM FIBRA DE VIDRO, 750 LITROS, COM TAMPA                                                                                                                                                                                                                                                                                                                                                                                                              </t>
  </si>
  <si>
    <t xml:space="preserve">CAIXA D'AGUA / RESERVATORIO EM POLIESTER REFORCADO COM FIBRA DE VIDRO,1000 LITROS, COM TAMPA                                                                                                                                                                                                                                                                                                                                                                                                              </t>
  </si>
  <si>
    <t xml:space="preserve">CAIXA D'AGUA / RESERVATORIO EM POLIETILENO, 1000 LITROS, COM TAMPA                                                                                                                                                                                                                                                                                                                                                                                                                                        </t>
  </si>
  <si>
    <t xml:space="preserve">CAIXA D'AGUA / RESERVATORIO EM POLIETILENO, 1500 LITROS, COM TAMPA                                                                                                                                                                                                                                                                                                                                                                                                                                        </t>
  </si>
  <si>
    <t xml:space="preserve">CAIXA D'AGUA / RESERVATORIO EM POLIETILENO, 2000 LITROS, COM TAMPA                                                                                                                                                                                                                                                                                                                                                                                                                                        </t>
  </si>
  <si>
    <t xml:space="preserve">CAIXA D'AGUA / RESERVATORIO EM POLIETILENO, 3000 LITROS, COM TAMPA                                                                                                                                                                                                                                                                                                                                                                                                                                        </t>
  </si>
  <si>
    <t xml:space="preserve">CAIXA D'AGUA / RESERVATORIO EM POLIETILENO, 500 LITROS, COM TAMPA                                                                                                                                                                                                                                                                                                                                                                                                                                         </t>
  </si>
  <si>
    <t xml:space="preserve">CAIXA D'AGUA / RESERVATORIO EM POLIETILENO, 750 LITROS, COM TAMPA                                                                                                                                                                                                                                                                                                                                                                                                                                         </t>
  </si>
  <si>
    <t xml:space="preserve">CAIXA DE ATERRAMENTO EM CONCRETO PRE-MOLDADO, DIAMETRO DE 0,30 M E ALTURA DE 0,35 M, SEM FUNDO E COM TAMPA                                                                                                                                                                                                                                                                                                                                                                                                </t>
  </si>
  <si>
    <t xml:space="preserve">CAIXA DE CONCRETO ARMADO PRE-MOLDADO, COM FUNDO E SEM TAMPA, DIMENSOES DE 0,30 X 0,30 X 0,30 M                                                                                                                                                                                                                                                                                                                                                                                                            </t>
  </si>
  <si>
    <t xml:space="preserve">CAIXA DE CONCRETO ARMADO PRE-MOLDADO, COM FUNDO E SEM TAMPA, DIMENSOES DE 0,40 X 0,40 X 0,40 M                                                                                                                                                                                                                                                                                                                                                                                                            </t>
  </si>
  <si>
    <t xml:space="preserve">CAIXA DE CONCRETO ARMADO PRE-MOLDADO, COM FUNDO E SEM TAMPA, DIMENSOES DE 0,60 X 0,60 X 0,50 M                                                                                                                                                                                                                                                                                                                                                                                                            </t>
  </si>
  <si>
    <t xml:space="preserve">CAIXA DE CONCRETO ARMADO PRE-MOLDADO, COM FUNDO E SEM TAMPA, DIMENSOES DE 0,80 X 0,80 X 0,50 M                                                                                                                                                                                                                                                                                                                                                                                                            </t>
  </si>
  <si>
    <t xml:space="preserve">CAIXA DE CONCRETO ARMADO PRE-MOLDADO, COM FUNDO E SEM TAMPA, DIMENSOES DE 1,00 X 1,00 X 0,50 M                                                                                                                                                                                                                                                                                                                                                                                                            </t>
  </si>
  <si>
    <t xml:space="preserve">CAIXA DE CONCRETO ARMADO PRE-MOLDADO, COM FUNDO E TAMPA, DIMENSOES DE 0,30 X 0,30 X 0,30 M                                                                                                                                                                                                                                                                                                                                                                                                                </t>
  </si>
  <si>
    <t xml:space="preserve">CAIXA DE CONCRETO ARMADO PRE-MOLDADO, COM FUNDO E TAMPA, DIMENSOES DE 0,40 X 0,40 X 0,40 M                                                                                                                                                                                                                                                                                                                                                                                                                </t>
  </si>
  <si>
    <t xml:space="preserve">CAIXA DE CONCRETO ARMADO PRE-MOLDADO, COM FUNDO E TAMPA, DIMENSOES DE 0,60 X 0,60 X 0,50 M                                                                                                                                                                                                                                                                                                                                                                                                                </t>
  </si>
  <si>
    <t xml:space="preserve">CAIXA DE CONCRETO ARMADO PRE-MOLDADO, SEM FUNDO, QUADRADA, DIMENSOES DE 0,30 X 0,30 X 0,30 M                                                                                                                                                                                                                                                                                                                                                                                                              </t>
  </si>
  <si>
    <t xml:space="preserve">CAIXA DE CONCRETO ARMADO PRE-MOLDADO, SEM FUNDO, QUADRADA, DIMENSOES DE 0,40 X 0,40 X 0,40 M                                                                                                                                                                                                                                                                                                                                                                                                              </t>
  </si>
  <si>
    <t xml:space="preserve">CAIXA DE CONCRETO ARMADO PRE-MOLDADO, SEM FUNDO, QUADRADA, DIMENSOES DE 0,60 X 0,60 X 0,50 M                                                                                                                                                                                                                                                                                                                                                                                                              </t>
  </si>
  <si>
    <t xml:space="preserve">CAIXA DE CONCRETO ARMADO PRE-MOLDADO, SEM FUNDO, QUADRADA, DIMENSOES DE 0,80 X 0,80 X 0,50 M                                                                                                                                                                                                                                                                                                                                                                                                              </t>
  </si>
  <si>
    <t xml:space="preserve">CAIXA DE CONCRETO ARMADO PRE-MOLDADO, SEM FUNDO, QUADRADA, DIMENSOES DE 1,00 X 1,00 X 0,50 M                                                                                                                                                                                                                                                                                                                                                                                                              </t>
  </si>
  <si>
    <t xml:space="preserve">CAIXA DE DERIVACAO PARA MEDIDOR DE ENERGIA, COM BARRAMENTO MONOFASICO, EM POLICARBONATO / TERMOPLASTICO - MODULO (PADRAO CONCESSIONARIA LOCAL)                                                                                                                                                                                                                                                                                                                                                            </t>
  </si>
  <si>
    <t xml:space="preserve">CAIXA DE DERIVACAO PARA MEDIDOR DE ENERGIA, COM BARRAMENTO POLIFASICO, EM POLICARBONATO / TERMOPLASTICO - MODULO (PADRAO CONCESSIONARIA LOCAL)                                                                                                                                                                                                                                                                                                                                                            </t>
  </si>
  <si>
    <t xml:space="preserve">CAIXA DE DESCARGA DE PLASTICO EXTERNA, DE *9* L, PUXADOR FIO DE NYLON, NAO INCLUSO CANO, BOLSA, ENGATE                                                                                                                                                                                                                                                                                                                                                                                                    </t>
  </si>
  <si>
    <t xml:space="preserve">CAIXA DE DESCARGA PLASTICA DE EMBUTIR COMPLETA, COM ESPELHO PLASTICO, CAPACIDADE 6 A 10 L, ACESSORIOS INCLUSOS                                                                                                                                                                                                                                                                                                                                                                                            </t>
  </si>
  <si>
    <t xml:space="preserve">CAIXA DE GORDURA CILINDRICA EM CONCRETO SIMPLES,  PRE-MOLDADA, COM DIAMETRO DE 40 CM E ALTURA DE 45 CM, COM TAMPA                                                                                                                                                                                                                                                                                                                                                                                         </t>
  </si>
  <si>
    <t xml:space="preserve">CAIXA DE GORDURA EM PVC, DIAMETRO MINIMO 300 MM, DIAMETRO DE SAIDA 100 MM, CAPACIDADE  APROXIMADA 18 LITROS, COM TAMPA E CESTO                                                                                                                                                                                                                                                                                                                                                                            </t>
  </si>
  <si>
    <t xml:space="preserve">CAIXA DE INCENDIO/ABRIGO PARA MANGUEIRA, DE EMBUTIR/INTERNA, COM 75 X 45 X 17 CM, EM CHAPA DE ACO, PORTA COM VENTILACAO, VISOR COM A INSCRICAO "INCENDIO", SUPORTE/CESTA INTERNA PARA A MANGUEIRA, PINTURA ELETROSTATICA VERMELHA                                                                                                                                                                                                                                                                         </t>
  </si>
  <si>
    <t xml:space="preserve">CAIXA DE INCENDIO/ABRIGO PARA MANGUEIRA, DE EMBUTIR/INTERNA, COM 90 X 60 X 17 CM, EM CHAPA DE ACO, PORTA COM VENTILACAO, VISOR COM A INSCRICAO "INCENDIO", SUPORTE/CESTA INTERNA PARA A MANGUEIRA, PINTURA ELETROSTATICA VERMELHA                                                                                                                                                                                                                                                                         </t>
  </si>
  <si>
    <t xml:space="preserve">CAIXA DE INCENDIO/ABRIGO PARA MANGUEIRA, DE SOBREPOR/EXTERNA, COM 75 X 45 X 17 CM, EM CHAPA DE ACO, PORTA COM VENTILACAO, VISOR COM A INSCRICAO "INCENDIO", SUPORTE/CESTA INTERNA PARA A MANGUEIRA, PINTURA ELETROSTATICA VERMELHA                                                                                                                                                                                                                                                                        </t>
  </si>
  <si>
    <t xml:space="preserve">CAIXA DE INCENDIO/ABRIGO PARA MANGUEIRA, DE SOBREPOR/EXTERNA, COM 90 X 60 X 17 CM, EM CHAPA DE ACO, PORTA COM VENTILACAO, VISOR COM A INSCRICAO "INCENDIO", SUPORTE/CESTA INTERNA PARA A MANGUEIRA, PINTURA ELETROSTATICA VERMELHA                                                                                                                                                                                                                                                                        </t>
  </si>
  <si>
    <t xml:space="preserve">CAIXA DE INSPECAO PARA ATERRAMENTO E PARA RAIOS, EM POLIPROPILENO,  DIAMETRO = 300 MM X ALTURA = 400 MM                                                                                                                                                                                                                                                                                                                                                                                                   </t>
  </si>
  <si>
    <t xml:space="preserve">CAIXA DE INSPECAO PARA ATERRAMENTO OU OUTRO USO, EM PVC, DN = 250 X 250 MM                                                                                                                                                                                                                                                                                                                                                                                                                                </t>
  </si>
  <si>
    <t xml:space="preserve">CAIXA DE INSPECAO PARA ATERRAMENTO OU OUTRO USO, EM PVC, DN = 300 X *300* MM                                                                                                                                                                                                                                                                                                                                                                                                                              </t>
  </si>
  <si>
    <t xml:space="preserve">CAIXA DE INSPECAO PARA ATERRAMENTO OU OUTRO USO, EM PVC, DN = 300 X 250 MM                                                                                                                                                                                                                                                                                                                                                                                                                                </t>
  </si>
  <si>
    <t xml:space="preserve">CAIXA DE INSPECAO PARA ATERRAMENTO OU OUTRO USO, EM PVC, DN = 300 X 600 MM                                                                                                                                                                                                                                                                                                                                                                                                                                </t>
  </si>
  <si>
    <t xml:space="preserve">CAIXA DE LUZ "3 X 3" EM ACO ESMALTADA                                                                                                                                                                                                                                                                                                                                                                                                                                                                     </t>
  </si>
  <si>
    <t xml:space="preserve">CAIXA DE LUZ "4 X 2" EM ACO ESMALTADA                                                                                                                                                                                                                                                                                                                                                                                                                                                                     </t>
  </si>
  <si>
    <t xml:space="preserve">CAIXA DE LUZ "4 X 4" EM ACO ESMALTADA                                                                                                                                                                                                                                                                                                                                                                                                                                                                     </t>
  </si>
  <si>
    <t xml:space="preserve">CAIXA DE PASSAGEM / DERIVACAO / LUZ, OCTOGONAL 4 X4, EM ACO ESMALTADA, COM FUNDO MOVEL SIMPLES (FMS)                                                                                                                                                                                                                                                                                                                                                                                                      </t>
  </si>
  <si>
    <t xml:space="preserve">CAIXA DE PASSAGEM ELETRICA DE PAREDE, DE EMBUTIR, EM PVC, COM TAMPA APARAFUSADA, DIMENSOES 120 X 120 X *75* MM                                                                                                                                                                                                                                                                                                                                                                                            </t>
  </si>
  <si>
    <t xml:space="preserve">CAIXA DE PASSAGEM ELETRICA DE PAREDE, DE EMBUTIR, EM PVC, COM TAMPA APARAFUSADA, DIMENSOES 150 X 150 X *75* MM                                                                                                                                                                                                                                                                                                                                                                                            </t>
  </si>
  <si>
    <t xml:space="preserve">CAIXA DE PASSAGEM ELETRICA DE PAREDE, DE EMBUTIR, EM PVC, COM TAMPA APARAFUSADA, DIMENSOES 200 X 200 X *90* MM                                                                                                                                                                                                                                                                                                                                                                                            </t>
  </si>
  <si>
    <t xml:space="preserve">CAIXA DE PASSAGEM ELETRICA DE PAREDE, DE EMBUTIR, EM TERMOPLASTICO / PVC, COM TAMPA APARAFUSADA, DIMENSOES 400 X 400 X *120* MM                                                                                                                                                                                                                                                                                                                                                                           </t>
  </si>
  <si>
    <t xml:space="preserve">CAIXA DE PASSAGEM ELETRICA DE PAREDE, DE SOBREPOR, EM PVC, COM TAMPA APARAFUSADA, DIMENSOES 300 X 300 X *100* MM                                                                                                                                                                                                                                                                                                                                                                                          </t>
  </si>
  <si>
    <t xml:space="preserve">CAIXA DE PASSAGEM ELETRICA DE PAREDE, DE SOBREPOR, EM PVC, COM TAMPA APARAFUSADA, DIMENSOES, 400 X 400 X *120* MM                                                                                                                                                                                                                                                                                                                                                                                         </t>
  </si>
  <si>
    <t xml:space="preserve">CAIXA DE PASSAGEM ELETRICA DE PAREDE, DE SOBREPOR, EM TERMOPLASTICO / PVC, COM TAMPA APARAFUSA, DIMENSOES 200 X 200 X *100* MM                                                                                                                                                                                                                                                                                                                                                                            </t>
  </si>
  <si>
    <t xml:space="preserve">CAIXA DE PASSAGEM ELETRICA DE PAREDE, DE SOBREPOR, EM TERMOPLASTICO / PVC, COM TAMPA APARAFUSADA, DIMENSOES, 150 X 150 X *100* MM                                                                                                                                                                                                                                                                                                                                                                         </t>
  </si>
  <si>
    <t xml:space="preserve">CAIXA DE PASSAGEM ELETRICA, PARA PISO, EM PVC, DIMENSOES DE 3/4" A 4"                                                                                                                                                                                                                                                                                                                                                                                                                                     </t>
  </si>
  <si>
    <t xml:space="preserve">CAIXA DE PASSAGEM METALICA DE SOBREPOR COM TAMPA PARAFUSADA, DIMENSOES 20 X 20 X 10 CM                                                                                                                                                                                                                                                                                                                                                                                                                    </t>
  </si>
  <si>
    <t xml:space="preserve">CAIXA DE PASSAGEM METALICA DE SOBREPOR COM TAMPA PARAFUSADA, DIMENSOES 30 X 30 X 10 CM                                                                                                                                                                                                                                                                                                                                                                                                                    </t>
  </si>
  <si>
    <t xml:space="preserve">CAIXA DE PASSAGEM METALICA DE SOBREPOR COM TAMPA PARAFUSADA, DIMENSOES 40 X 40 X 15 CM                                                                                                                                                                                                                                                                                                                                                                                                                    </t>
  </si>
  <si>
    <t xml:space="preserve">CAIXA DE PASSAGEM METALICA DE SOBREPOR COM TAMPA PARAFUSADA, DIMENSOES 50 X 50 X 15 CM                                                                                                                                                                                                                                                                                                                                                                                                                    </t>
  </si>
  <si>
    <t xml:space="preserve">CAIXA DE PASSAGEM METALICA DE SOBREPOR COM TAMPA PARAFUSADA, DIMENSOES 60 X 60 X 20 CM                                                                                                                                                                                                                                                                                                                                                                                                                    </t>
  </si>
  <si>
    <t xml:space="preserve">CAIXA DE PASSAGEM METALICA DE SOBREPOR COM TAMPA PARAFUSADA, DIMENSOES 70 X 70 X 20 CM                                                                                                                                                                                                                                                                                                                                                                                                                    </t>
  </si>
  <si>
    <t xml:space="preserve">CAIXA DE PASSAGEM METALICA DE SOBREPOR COM TAMPA PARAFUSADA, DIMENSOES 80 X 80 X 20 CM                                                                                                                                                                                                                                                                                                                                                                                                                    </t>
  </si>
  <si>
    <t xml:space="preserve">CAIXA DE PASSAGEM METALICA, DE SOBREPOR, COM TAMPA APARAFUSADA, DIMENSOES 15 X 15 X *10* CM                                                                                                                                                                                                                                                                                                                                                                                                               </t>
  </si>
  <si>
    <t xml:space="preserve">CAIXA DE PASSAGEM METALICA, DE SOBREPOR, COM TAMPA APARAFUSADA, DIMENSOES 35 X 35 X *12* CM                                                                                                                                                                                                                                                                                                                                                                                                               </t>
  </si>
  <si>
    <t xml:space="preserve">CAIXA DE PASSAGEM/ LUZ / TELEFONIA, DE EMBUTIR,  EM CHAPA DE ACO GALVANIZADO, DIMENSOES 150 X 150 X 15 CM (PADRAO CONCESSIONARIA LOCAL)                                                                                                                                                                                                                                                                                                                                                                   </t>
  </si>
  <si>
    <t xml:space="preserve">CAIXA DE PASSAGEM/ LUZ / TELEFONIA, DE EMBUTIR,  EM CHAPA DE ACO GALVANIZADO, DIMENSOES 20 X 20 X *12* CM (PADRAO CONCESSIONARIA LOCAL)                                                                                                                                                                                                                                                                                                                                                                   </t>
  </si>
  <si>
    <t xml:space="preserve">CAIXA DE PASSAGEM/ LUZ / TELEFONIA, DE EMBUTIR,  EM CHAPA DE ACO GALVANIZADO, DIMENSOES 200 X 200 X 20 CM (PADRAO CONCESSIONARIA LOCAL)                                                                                                                                                                                                                                                                                                                                                                   </t>
  </si>
  <si>
    <t xml:space="preserve">CAIXA DE PASSAGEM/ LUZ / TELEFONIA, DE EMBUTIR,  EM CHAPA DE ACO GALVANIZADO, DIMENSOES 40 X 40 X *12* CM (PADRAO CONCESSIONARIA LOCAL)                                                                                                                                                                                                                                                                                                                                                                   </t>
  </si>
  <si>
    <t xml:space="preserve">CAIXA DE PASSAGEM/ LUZ / TELEFONIA, DE EMBUTIR,  EM CHAPA DE ACO GALVANIZADO, DIMENSOES 60 X 60 X *12* CM (PADRAO CONCESSIONARIA LOCAL)                                                                                                                                                                                                                                                                                                                                                                   </t>
  </si>
  <si>
    <t xml:space="preserve">CAIXA DE PASSAGEM/ LUZ / TELEFONIA, DE EMBUTIR,  EM CHAPA DE ACO GALVANIZADO, DIMENSOES 80 X 80 X *12* CM (PADRAO CONCESSIONARIA LOCAL)                                                                                                                                                                                                                                                                                                                                                                   </t>
  </si>
  <si>
    <t xml:space="preserve">CAIXA DE PASSAGEM/ LUZ / TELEFONIA, DE EMBUTIR, EM CHAPA DE ACO GALVANIZADO, DIMENSOES 120 X 120 X *12* CM (PADRAO CONCESSIONARIA LOCAL)                                                                                                                                                                                                                                                                                                                                                                  </t>
  </si>
  <si>
    <t xml:space="preserve">CAIXA DE PASSAGEM/ LUZ / TELEFONIA, DE SOBREPOR,  EM CHAPA DE ACO GALVANIZADO, DIMENSOES 80 X 80 X *12* CM (PADRAO CONCESSIONARIA LOCAL)                                                                                                                                                                                                                                                                                                                                                                  </t>
  </si>
  <si>
    <t xml:space="preserve">CAIXA DE PASSAGEM, EM PVC, DE 4" X 2", PARA ELETRODUTO FLEXIVEL CORRUGADO                                                                                                                                                                                                                                                                                                                                                                                                                                 </t>
  </si>
  <si>
    <t xml:space="preserve">CAIXA DE PASSAGEM, EM PVC, DE 4" X 4", PARA ELETRODUTO FLEXIVEL CORRUGADO                                                                                                                                                                                                                                                                                                                                                                                                                                 </t>
  </si>
  <si>
    <t xml:space="preserve">CAIXA DE PROTECAO EXTERNA PARA MEDIDOR HOROSAZONAL, DE BAIXA TENSAO, COM MODULO, EM CHAPA DE ACO (PADRAO DA CONCESSIONARIA LOCAL)                                                                                                                                                                                                                                                                                                                                                                         </t>
  </si>
  <si>
    <t xml:space="preserve">CAIXA DE PROTECAO PARA TRANSFORMADOR CORRENTE, EM CHAPA DE ACO 18 USG (PADRAO DA CONCESSIONARIA LOCAL)                                                                                                                                                                                                                                                                                                                                                                                                    </t>
  </si>
  <si>
    <t xml:space="preserve">CAIXA INTERNA/EXTERNA DE MEDICAO PARA 1 MEDIDOR TRIFASICO, COM VISOR, EM CHAPA DE ACO 18 USG (PADRAO DA CONCESSIONARIA LOCAL)                                                                                                                                                                                                                                                                                                                                                                             </t>
  </si>
  <si>
    <t xml:space="preserve">CAIXA INTERNA/EXTERNA DE MEDICAO PARA 4 MEDIDORES MONOFASICOS, COM VISOR, EM CHAPA DE ACO 18 USG (PADRAO DA CONCESSIONARIA LOCAL)                                                                                                                                                                                                                                                                                                                                                                         </t>
  </si>
  <si>
    <t xml:space="preserve">CAIXA MODULAR PARA MEDIDOR DE ENERGIA AGRUPADA, EM POLICARBONATO /  TERMOPLASTICO, COM SUPORTE PARA DISJUNTOR (PADRAO DA CONCESSIONARIA LOCAL)                                                                                                                                                                                                                                                                                                                                                            </t>
  </si>
  <si>
    <t xml:space="preserve">CAIXA OCTOGONAL DE FUNDO MOVEL, EM PVC, DE 3" X 3", PARA ELETRODUTO FLEXIVEL CORRUGADO                                                                                                                                                                                                                                                                                                                                                                                                                    </t>
  </si>
  <si>
    <t xml:space="preserve">CAIXA OCTOGONAL DE FUNDO MOVEL, EM PVC, DE 4" X 4", PARA ELETRODUTO FLEXIVEL CORRUGADO                                                                                                                                                                                                                                                                                                                                                                                                                    </t>
  </si>
  <si>
    <t xml:space="preserve">CAIXA PARA HIDROMETRO CONCRETO PRE MOLDADO, *0,24 M X 0,45 M X 0,30* M (L X C X A)                                                                                                                                                                                                                                                                                                                                                                                                                        </t>
  </si>
  <si>
    <t xml:space="preserve">CAIXA PARA MEDICAO COLETIVA TIPO L, PADRAO BIFASICO OU TRIFASICO, PARA ATE 4 MEDIDORES, SEM BARRAMENTO E COM PORTAS INFERIOR E SUPERIOR                                                                                                                                                                                                                                                                                                                                                                   </t>
  </si>
  <si>
    <t xml:space="preserve">CAIXA PARA MEDICAO COLETIVA TIPO M, PADRAO BIFASICO OU TRIFASICO, PARA ATE 8 MEDIDORES, SEM BARRAMENTO E COM PORTAS INFERIOR E SUPERIOR                                                                                                                                                                                                                                                                                                                                                                   </t>
  </si>
  <si>
    <t xml:space="preserve">CAIXA PARA MEDICAO COLETIVA TIPO N, PADRAO BIFASICO OU TRIFASICO, PARA ATE 12 MEDIDORES, SEM BARRAMENTO E COM PORTAS INFERIOR E SUPERIOR                                                                                                                                                                                                                                                                                                                                                                  </t>
  </si>
  <si>
    <t xml:space="preserve">CAIXA PARA MEDIDOR MONOFASICO, EM POLICARBONATO / TERMOPLASTICO, PARA ALOJAR 1 DISJUNTOR (PADRAO DA CONCESSIONARIA LOCAL)                                                                                                                                                                                                                                                                                                                                                                                 </t>
  </si>
  <si>
    <t xml:space="preserve">CAIXA PARA MEDIDOR POLIFASICO, EM POLICARBONATO / TERMOPLASTICO, PARA ALOJAR 1 DISJUNTOR (PADRAO DA CONCESSIONARIA LOCAL)                                                                                                                                                                                                                                                                                                                                                                                 </t>
  </si>
  <si>
    <t xml:space="preserve">CAIXA PRE-MOLDADA PARA BOCA DE LOBO, EM CONCRETO ARMADO, COM FCK DE 25 MPA, COM DIMENSOES 1,10 X 0,65 X 1,00 M (COMPRIMENTO X LARGURA X ALTURA)                                                                                                                                                                                                                                                                                                                                                           </t>
  </si>
  <si>
    <t xml:space="preserve">CAIXA SIFONADA PVC, 100 X 100 X 50 MM, COM GRELHA REDONDA, BRANCA                                                                                                                                                                                                                                                                                                                                                                                                                                         </t>
  </si>
  <si>
    <t xml:space="preserve">CAIXA SIFONADA PVC, 250 X 230 X 75 MM, COM TAMPA CEGA QUADRADA, BRANCA                                                                                                                                                                                                                                                                                                                                                                                                                                    </t>
  </si>
  <si>
    <t xml:space="preserve">CAIXA SIFONADA, PVC, 150 X *185* X 75 MM, COM GRELHA QUADRADA, BRANCA                                                                                                                                                                                                                                                                                                                                                                                                                                     </t>
  </si>
  <si>
    <t xml:space="preserve">CAIXA SIFONADA, PVC, 150 X 150 X 50 MM, COM GRELHA QUADRADA, BRANCA (NBR 5688)                                                                                                                                                                                                                                                                                                                                                                                                                            </t>
  </si>
  <si>
    <t xml:space="preserve">CAIXA SIFONADA, PVC, 150 X 150 X 50 MM, COM GRELHA REDONDA, BRANCA                                                                                                                                                                                                                                                                                                                                                                                                                                        </t>
  </si>
  <si>
    <t xml:space="preserve">CAL HIDRATADA CH-I PARA ARGAMASSAS                                                                                                                                                                                                                                                                                                                                                                                                                                                                        </t>
  </si>
  <si>
    <t xml:space="preserve">CAL HIDRATADA PARA PINTURA                                                                                                                                                                                                                                                                                                                                                                                                                                                                                </t>
  </si>
  <si>
    <t xml:space="preserve">CAL VIRGEM COMUM PARA ARGAMASSAS (NBR 6453)                                                                                                                                                                                                                                                                                                                                                                                                                                                               </t>
  </si>
  <si>
    <t xml:space="preserve">CALCARIO DOLOMITICO A (POSTO PEDREIRA/FORNECEDOR,  SEM FRETE)                                                                                                                                                                                                                                                                                                                                                                                                                                             </t>
  </si>
  <si>
    <t xml:space="preserve">CALCETEIRO  (MENSALISTA)                                                                                                                                                                                                                                                                                                                                                                                                                                                                                  </t>
  </si>
  <si>
    <t xml:space="preserve">CALCETEIRO (HORISTA)                                                                                                                                                                                                                                                                                                                                                                                                                                                                                      </t>
  </si>
  <si>
    <t xml:space="preserve">CALHA / PERFIL PLUVIAL DE PVC, DIAMETRO ENTRE *119 E 170* MM, COMPRIMENTO DE 3 M, PARA DRENAGEM PLUVIAL PREDIAL                                                                                                                                                                                                                                                                                                                                                                                           </t>
  </si>
  <si>
    <t xml:space="preserve">CALHA MOLDURA AMERICANA DE CHAPA DE ACO GALVANIZADA NUM 26, CORTE 33 CM                                                                                                                                                                                                                                                                                                                                                                                                                                   </t>
  </si>
  <si>
    <t xml:space="preserve">CALHA PARA AGUA FURTADA DE CHAPA DE ACO GALVANIZADA NUM 26, CORTE 40 CM                                                                                                                                                                                                                                                                                                                                                                                                                                   </t>
  </si>
  <si>
    <t xml:space="preserve">CALHA PARA AGUA FURTADA DE CHAPA DE ACO GALVANIZADA NUM 26, CORTE 50 CM                                                                                                                                                                                                                                                                                                                                                                                                                                   </t>
  </si>
  <si>
    <t xml:space="preserve">CALHA PLATIBANDA DE CHAPA DE ACO GALVANIZADA NUM 26, CORTE 45 CM                                                                                                                                                                                                                                                                                                                                                                                                                                          </t>
  </si>
  <si>
    <t xml:space="preserve">CALHA QUADRADA DE CHAPA DE ACO GALVANIZADA NUM 24, CORTE 100 CM                                                                                                                                                                                                                                                                                                                                                                                                                                           </t>
  </si>
  <si>
    <t xml:space="preserve">CALHA QUADRADA DE CHAPA DE ACO GALVANIZADA NUM 24, CORTE 33 CM                                                                                                                                                                                                                                                                                                                                                                                                                                            </t>
  </si>
  <si>
    <t xml:space="preserve">CALHA QUADRADA DE CHAPA DE ACO GALVANIZADA NUM 24, CORTE 50 CM                                                                                                                                                                                                                                                                                                                                                                                                                                            </t>
  </si>
  <si>
    <t xml:space="preserve">CALHA QUADRADA DE CHAPA DE ACO GALVANIZADA NUM 26, CORTE 33 CM                                                                                                                                                                                                                                                                                                                                                                                                                                            </t>
  </si>
  <si>
    <t xml:space="preserve">CALHA QUADRADA DE CHAPA DE ACO GALVANIZADA NUM 28, CORTE 25 CM                                                                                                                                                                                                                                                                                                                                                                                                                                            </t>
  </si>
  <si>
    <t xml:space="preserve">CALHA/CANALETA DE CONCRETO SIMPLES, TIPO MEIA CANA, DIAMETRO DE 20 CM, PARA AGUA PLUVIAL                                                                                                                                                                                                                                                                                                                                                                                                                  </t>
  </si>
  <si>
    <t xml:space="preserve">CALHA/CANALETA DE CONCRETO SIMPLES, TIPO MEIA CANA, DIAMETRO DE 30 CM, PARA AGUA PLUVIAL                                                                                                                                                                                                                                                                                                                                                                                                                  </t>
  </si>
  <si>
    <t xml:space="preserve">CALHA/CANALETA DE CONCRETO SIMPLES, TIPO MEIA CANA, DIAMETRO DE 40 CM, PARA AGUA PLUVIAL                                                                                                                                                                                                                                                                                                                                                                                                                  </t>
  </si>
  <si>
    <t xml:space="preserve">CALHA/CANALETA DE CONCRETO SIMPLES, TIPO MEIA CANA, DIAMETRO DE 50 CM, PARA AGUA PLUVIAL                                                                                                                                                                                                                                                                                                                                                                                                                  </t>
  </si>
  <si>
    <t xml:space="preserve">CALHA/CANALETA DE CONCRETO SIMPLES, TIPO MEIA CANA, DIAMETRO DE 60 CM, PARA AGUA PLUVIAL                                                                                                                                                                                                                                                                                                                                                                                                                  </t>
  </si>
  <si>
    <t xml:space="preserve">CALHA/CANALETA DE CONCRETO SIMPLES, TIPO MEIA CANA, DIAMETRO DE 80 CM, PARA AGUA PLUVIAL                                                                                                                                                                                                                                                                                                                                                                                                                  </t>
  </si>
  <si>
    <t xml:space="preserve">CAMADA SEPARADORA DE FILME DE POLIETILENO 20 A 25 MICRA                                                                                                                                                                                                                                                                                                                                                                                                                                                   </t>
  </si>
  <si>
    <t xml:space="preserve">CAMINHAO TOCO, PESO BRUTO TOTAL 10700 KG, CARGA UTIL MAXIMA 7400 KG, DISTANCIA ENTRE EIXOS 4,00 M, POTENCIA 175 CV (INCLUI CABINE E CHASSI, NAO INCLUI CARROCERIA)                                                                                                                                                                                                                                                                                                                                        </t>
  </si>
  <si>
    <t xml:space="preserve">CAMINHAO TOCO, PESO BRUTO TOTAL 13200 KG, CARGA UTIL MAXIMA 9200 KG, DISTANCIA ENTRE EIXOS 3,31 M, POTENCIA 175 CV (INCLUI CABINE E CHASSI, NAO INCLUI CARROCERIA)                                                                                                                                                                                                                                                                                                                                        </t>
  </si>
  <si>
    <t xml:space="preserve">CAMINHAO TOCO, PESO BRUTO TOTAL 14300 KG, CARGA UTIL MAXIMA 9480 KG, DISTANCIA ENTRE EIXOS 4,80 M, POTENCIA 185 CV (INCLUI CABINE E CHASSI, NAO INCLUI CARROCERIA)                                                                                                                                                                                                                                                                                                                                        </t>
  </si>
  <si>
    <t xml:space="preserve">CAMINHAO TOCO, PESO BRUTO TOTAL 16000 KG, CARGA UTIL MAXIMA 10600 KG, DISTANCIA ENTRE EIXOS 4,80 M, POTENCIA 277 CV (INCLUI CABINE E CHASSI, NAO INCLUI CARROCERIA)                                                                                                                                                                                                                                                                                                                                       </t>
  </si>
  <si>
    <t xml:space="preserve">CAMINHAO TOCO, PESO BRUTO TOTAL 16000 KG, CARGA UTIL MAXIMA 10830 KG, DISTANCIA ENTRE EIXOS 3,56 M, POTENCIA 226 CV (INCLUI CABINE E CHASSI, NAO INCLUI CARROCERIA)                                                                                                                                                                                                                                                                                                                                       </t>
  </si>
  <si>
    <t xml:space="preserve">CAMINHAO TOCO, PESO BRUTO TOTAL 16000 KG, CARGA UTIL MAXIMA 11030 KG, DISTANCIA ENTRE EIXOS 5,41 M, POTENCIA 185 CV (INCLUI CABINE E CHASSI, NAO INCLUI CARROCERIA)                                                                                                                                                                                                                                                                                                                                       </t>
  </si>
  <si>
    <t xml:space="preserve">CAMINHAO TOCO, PESO BRUTO TOTAL 8500 KG, CARGA UTIL MAXIMA 5600 KG, DISTANCIA ENTRE EIXOS 3,40 M, POTENCIA 167 CV (INCLUI CABINE E CHASSI, NAO INCLUI CARROCERIA)                                                                                                                                                                                                                                                                                                                                         </t>
  </si>
  <si>
    <t xml:space="preserve">CAMINHAO TOCO, PESO BRUTO TOTAL 9600 KG, CARGA UTIL MAXIMA 6190 KG, DISTANCIA ENTRE EIXOS 3,70 M, POTENCIA 156 CV (INCLUI CABINE E CHASSI, NAO INCLUI CARROCERIA)                                                                                                                                                                                                                                                                                                                                         </t>
  </si>
  <si>
    <t xml:space="preserve">CAMINHAO TRUCADO, PESO BRUTO TOTAL 23000 KG, CARGA UTIL MAXIMA 15285 KG, DISTANCIA ENTRE EIXOS 4,80 M, POTENCIA 326 CV (INCLUI CABINE E CHASSI, NAO INCLUI CARROCERIA)                                                                                                                                                                                                                                                                                                                                    </t>
  </si>
  <si>
    <t xml:space="preserve">CAMINHAO TRUCADO, PESO BRUTO TOTAL 23000 KG, CARGA UTIL MAXIMA 15460 KG, DISTANCIA ENTRE EIXOS 4,80 M, POTENCIA 286 CV (INCLUI CABINE E CHASSI, NAO INCLUI CARROCERIA)                                                                                                                                                                                                                                                                                                                                    </t>
  </si>
  <si>
    <t xml:space="preserve">CAMINHAO TRUCADO, PESO BRUTO TOTAL 23000 KG, CARGA UTIL MAXIMA 16360 KG, CABINE ESTENDIDA, DISTANCIA ENTRE EIXOS 3,56 M, POTENCIA 277 CV (INCLUI CABINE E CHASSI, NAO INCLUI CARROCERIA)                                                                                                                                                                                                                                                                                                                  </t>
  </si>
  <si>
    <t xml:space="preserve">CAMINHAO TRUCADO, PESO BRUTO TOTAL 23000 KG, CARGA UTIL MAXIMA 16540 KG, DISTANCIA ENTRE EIXOS 4,80 M, POTENCIA 256 CV (INCLUI CABINE E CHASSI, NAO INCLUI CARROCERIA)                                                                                                                                                                                                                                                                                                                                    </t>
  </si>
  <si>
    <t xml:space="preserve">CAMINHONETE COM MOTOR A DIESEL, POTENCIA *160* CV, CABINE DUPLA, 4X4                                                                                                                                                                                                                                                                                                                                                                                                                                      </t>
  </si>
  <si>
    <t xml:space="preserve">CAMPAINHA ALTA POTENCIA 110V / 220V, DIAMETRO 150 MM                                                                                                                                                                                                                                                                                                                                                                                                                                                      </t>
  </si>
  <si>
    <t xml:space="preserve">CAMPAINHA CIGARRA 127 V / 220 V (APENAS MODULO)                                                                                                                                                                                                                                                                                                                                                                                                                                                           </t>
  </si>
  <si>
    <t xml:space="preserve">CAMPAINHA CIGARRA 127 V / 220 V, CONJUNTO MONTADO PARA EMBUTIR 4" X 2" (PLACA + SUPORTE + MODULO)                                                                                                                                                                                                                                                                                                                                                                                                         </t>
  </si>
  <si>
    <t xml:space="preserve">CANALETA DE CONCRETO ESTRUTURAL 14 X 19 X 29 CM, FBK 14 MPA (NBR 6136)                                                                                                                                                                                                                                                                                                                                                                                                                                    </t>
  </si>
  <si>
    <t xml:space="preserve">CANALETA DE CONCRETO ESTRUTURAL 14 X 19 X 29 CM, FBK 4,5 MPA (NBR 6136)                                                                                                                                                                                                                                                                                                                                                                                                                                   </t>
  </si>
  <si>
    <t xml:space="preserve">CANALETA DE CONCRETO ESTRUTURAL 14 X 19 X 39 CM, FBK 14 MPA (NBR 6136)                                                                                                                                                                                                                                                                                                                                                                                                                                    </t>
  </si>
  <si>
    <t xml:space="preserve">CANALETA DE CONCRETO ESTRUTURAL 14 X 19 X 39 CM, FBK 4,5 MPA (NBR 6136)                                                                                                                                                                                                                                                                                                                                                                                                                                   </t>
  </si>
  <si>
    <t xml:space="preserve">CANALETA DE CONCRETO 14 X 19 X 19 CM (CLASSE C - NBR 6136)                                                                                                                                                                                                                                                                                                                                                                                                                                                </t>
  </si>
  <si>
    <t xml:space="preserve">CANALETA DE CONCRETO 19 X 19 X 19 CM (CLASSE C - NBR 6136)                                                                                                                                                                                                                                                                                                                                                                                                                                                </t>
  </si>
  <si>
    <t xml:space="preserve">CANALETA DE CONCRETO 9 X 19 X 19 CM (CLASSE C - NBR 6136)                                                                                                                                                                                                                                                                                                                                                                                                                                                 </t>
  </si>
  <si>
    <t xml:space="preserve">CANALETA ESTRUTURAL CERAMICA, 14 X 19 X 19 CM, 6,0 MPA (NBR 15270)                                                                                                                                                                                                                                                                                                                                                                                                                                        </t>
  </si>
  <si>
    <t xml:space="preserve">CANALETA ESTRUTURAL CERAMICA, 14 X 19 X 29 CM, 6,0 MPA (NBR 15270)                                                                                                                                                                                                                                                                                                                                                                                                                                        </t>
  </si>
  <si>
    <t xml:space="preserve">CANALETA ESTRUTURAL CERAMICA, 14 X 19 X 39 CM, 6,0 MPA (NBR 15270)                                                                                                                                                                                                                                                                                                                                                                                                                                        </t>
  </si>
  <si>
    <t xml:space="preserve">CANOPLA ACABAMENTO CROMADO PARA INSTALACAO DE SPRINKLER, SOB FORRO, 15 MM                                                                                                                                                                                                                                                                                                                                                                                                                                 </t>
  </si>
  <si>
    <t xml:space="preserve">CANTONEIRA (ABAS IGUAIS) EM ACO CARBONO, 25,4 MM X 3,17 MM (L X E), 1,27KG/M                                                                                                                                                                                                                                                                                                                                                                                                                              </t>
  </si>
  <si>
    <t xml:space="preserve">CANTONEIRA (ABAS IGUAIS) EM ACO CARBONO, 38,1 MM X 3,17 MM (L X E), 3,48 KG/M                                                                                                                                                                                                                                                                                                                                                                                                                             </t>
  </si>
  <si>
    <t xml:space="preserve">CANTONEIRA (ABAS IGUAIS) EM ACO CARBONO, 50,8 MM X 9,53 MM (L X E), 6,99 KG/M                                                                                                                                                                                                                                                                                                                                                                                                                             </t>
  </si>
  <si>
    <t xml:space="preserve">CANTONEIRA "U" ALUMINIO ABAS IGUAIS 1 ", E = 3/32 "                                                                                                                                                                                                                                                                                                                                                                                                                                                       </t>
  </si>
  <si>
    <t xml:space="preserve">CANTONEIRA ACO ABAS IGUAIS (QUALQUER BITOLA), ESPESSURA ENTRE 1/8" E 1/4"                                                                                                                                                                                                                                                                                                                                                                                                                                 </t>
  </si>
  <si>
    <t xml:space="preserve">CANTONEIRA ALUMINIO ABAS DESIGUAIS 1" X 3/4 ", E = 1/8 "                                                                                                                                                                                                                                                                                                                                                                                                                                                  </t>
  </si>
  <si>
    <t xml:space="preserve">CANTONEIRA ALUMINIO ABAS DESIGUAIS 2 1/2" X 1/2 ", E = 3/16 "                                                                                                                                                                                                                                                                                                                                                                                                                                             </t>
  </si>
  <si>
    <t xml:space="preserve">CANTONEIRA ALUMINIO ABAS IGUAIS 1 ", E = 1/8 ", 25,40 X 3,17 MM (0,408 KG/M)                                                                                                                                                                                                                                                                                                                                                                                                                              </t>
  </si>
  <si>
    <t xml:space="preserve">CANTONEIRA ALUMINIO ABAS IGUAIS 1 ", E = 3 /16 "                                                                                                                                                                                                                                                                                                                                                                                                                                                          </t>
  </si>
  <si>
    <t xml:space="preserve">CANTONEIRA ALUMINIO ABAS IGUAIS 1 1/2 ", E = 3/16 "                                                                                                                                                                                                                                                                                                                                                                                                                                                       </t>
  </si>
  <si>
    <t xml:space="preserve">CANTONEIRA ALUMINIO ABAS IGUAIS 1 1/4 ", E = 3/16 "                                                                                                                                                                                                                                                                                                                                                                                                                                                       </t>
  </si>
  <si>
    <t xml:space="preserve">CANTONEIRA ALUMINIO ABAS IGUAIS 2 ", E = 1/4 "                                                                                                                                                                                                                                                                                                                                                                                                                                                            </t>
  </si>
  <si>
    <t xml:space="preserve">CANTONEIRA ALUMINIO ABAS IGUAIS 2 ", E = 1/8 "                                                                                                                                                                                                                                                                                                                                                                                                                                                            </t>
  </si>
  <si>
    <t xml:space="preserve">CAP OU TAMPAO DE FERRO GALVANIZADO, COM ROSCA BSP, DE 1 1/2"                                                                                                                                                                                                                                                                                                                                                                                                                                              </t>
  </si>
  <si>
    <t xml:space="preserve">CAP OU TAMPAO DE FERRO GALVANIZADO, COM ROSCA BSP, DE 1 1/4"                                                                                                                                                                                                                                                                                                                                                                                                                                              </t>
  </si>
  <si>
    <t xml:space="preserve">CAP OU TAMPAO DE FERRO GALVANIZADO, COM ROSCA BSP, DE 1/2"                                                                                                                                                                                                                                                                                                                                                                                                                                                </t>
  </si>
  <si>
    <t xml:space="preserve">CAP OU TAMPAO DE FERRO GALVANIZADO, COM ROSCA BSP, DE 1/4"                                                                                                                                                                                                                                                                                                                                                                                                                                                </t>
  </si>
  <si>
    <t xml:space="preserve">CAP OU TAMPAO DE FERRO GALVANIZADO, COM ROSCA BSP, DE 1"                                                                                                                                                                                                                                                                                                                                                                                                                                                  </t>
  </si>
  <si>
    <t xml:space="preserve">CAP OU TAMPAO DE FERRO GALVANIZADO, COM ROSCA BSP, DE 2 1/2"                                                                                                                                                                                                                                                                                                                                                                                                                                              </t>
  </si>
  <si>
    <t xml:space="preserve">CAP OU TAMPAO DE FERRO GALVANIZADO, COM ROSCA BSP, DE 2"                                                                                                                                                                                                                                                                                                                                                                                                                                                  </t>
  </si>
  <si>
    <t xml:space="preserve">CAP OU TAMPAO DE FERRO GALVANIZADO, COM ROSCA BSP, DE 3/4"                                                                                                                                                                                                                                                                                                                                                                                                                                                </t>
  </si>
  <si>
    <t xml:space="preserve">CAP OU TAMPAO DE FERRO GALVANIZADO, COM ROSCA BSP, DE 3/8"                                                                                                                                                                                                                                                                                                                                                                                                                                                </t>
  </si>
  <si>
    <t xml:space="preserve">CAP OU TAMPAO DE FERRO GALVANIZADO, COM ROSCA BSP, DE 3"                                                                                                                                                                                                                                                                                                                                                                                                                                                  </t>
  </si>
  <si>
    <t xml:space="preserve">CAP OU TAMPAO DE FERRO GALVANIZADO, COM ROSCA BSP, DE 4"                                                                                                                                                                                                                                                                                                                                                                                                                                                  </t>
  </si>
  <si>
    <t xml:space="preserve">CAP PPR DN 20 MM, PARA AGUA QUENTE PREDIAL                                                                                                                                                                                                                                                                                                                                                                                                                                                                </t>
  </si>
  <si>
    <t xml:space="preserve">CAP PPR DN 25 MM, PARA AGUA QUENTE PREDIAL                                                                                                                                                                                                                                                                                                                                                                                                                                                                </t>
  </si>
  <si>
    <t xml:space="preserve">CAP PVC, ROSCAVEL, 1/2", PARA AGUA FRIA PREDIAL                                                                                                                                                                                                                                                                                                                                                                                                                                                           </t>
  </si>
  <si>
    <t xml:space="preserve">CAP PVC, ROSCAVEL, 1",  PARA AGUA FRIA PREDIAL                                                                                                                                                                                                                                                                                                                                                                                                                                                            </t>
  </si>
  <si>
    <t xml:space="preserve">CAP PVC, ROSCAVEL, 3/4",  PARA AGUA FRIA PREDIAL                                                                                                                                                                                                                                                                                                                                                                                                                                                          </t>
  </si>
  <si>
    <t xml:space="preserve">CAP PVC, SERIE R, DN 100 MM, PARA ESGOTO PREDIAL                                                                                                                                                                                                                                                                                                                                                                                                                                                          </t>
  </si>
  <si>
    <t xml:space="preserve">CAP PVC, SERIE R, DN 150 MM, PARA ESGOTO PREDIAL                                                                                                                                                                                                                                                                                                                                                                                                                                                          </t>
  </si>
  <si>
    <t xml:space="preserve">CAP PVC, SERIE R, DN 75 MM, PARA ESGOTO PREDIAL                                                                                                                                                                                                                                                                                                                                                                                                                                                           </t>
  </si>
  <si>
    <t xml:space="preserve">CAP PVC, SOLDAVEL, DN 100 MM, SERIE NORMAL, PARA ESGOTO PREDIAL                                                                                                                                                                                                                                                                                                                                                                                                                                           </t>
  </si>
  <si>
    <t xml:space="preserve">CAP PVC, SOLDAVEL, DN 50 MM, SERIE NORMAL, PARA ESGOTO PREDIAL                                                                                                                                                                                                                                                                                                                                                                                                                                            </t>
  </si>
  <si>
    <t xml:space="preserve">CAP PVC, SOLDAVEL, DN 75 MM, SERIE NORMAL, PARA ESGOTO PREDIAL                                                                                                                                                                                                                                                                                                                                                                                                                                            </t>
  </si>
  <si>
    <t xml:space="preserve">CAP PVC, SOLDAVEL, 20 MM, PARA AGUA FRIA PREDIAL                                                                                                                                                                                                                                                                                                                                                                                                                                                          </t>
  </si>
  <si>
    <t xml:space="preserve">CAP PVC, SOLDAVEL, 25 MM, PARA AGUA FRIA PREDIAL                                                                                                                                                                                                                                                                                                                                                                                                                                                          </t>
  </si>
  <si>
    <t xml:space="preserve">CAP PVC, SOLDAVEL, 32 MM, PARA AGUA FRIA PREDIAL                                                                                                                                                                                                                                                                                                                                                                                                                                                          </t>
  </si>
  <si>
    <t xml:space="preserve">CAP PVC, SOLDAVEL, 40 MM, PARA AGUA FRIA PREDIAL                                                                                                                                                                                                                                                                                                                                                                                                                                                          </t>
  </si>
  <si>
    <t xml:space="preserve">CAP PVC, SOLDAVEL, 50 MM, PARA AGUA FRIA PREDIAL                                                                                                                                                                                                                                                                                                                                                                                                                                                          </t>
  </si>
  <si>
    <t xml:space="preserve">CAP PVC, SOLDAVEL, 60 MM, PARA AGUA FRIA PREDIAL                                                                                                                                                                                                                                                                                                                                                                                                                                                          </t>
  </si>
  <si>
    <t xml:space="preserve">CAP PVC, SOLDAVEL, 75 MM, PARA AGUA FRIA PREDIAL                                                                                                                                                                                                                                                                                                                                                                                                                                                          </t>
  </si>
  <si>
    <t xml:space="preserve">CAP, PVC PBA, JE, DN 100 / DE 110 MM,  PARA REDE DE AGUA (NBR 10351)                                                                                                                                                                                                                                                                                                                                                                                                                                      </t>
  </si>
  <si>
    <t xml:space="preserve">CAP, PVC PBA, JE, DN 50 / DE 60 MM,  PARA REDE DE AGUA (NBR 10351)                                                                                                                                                                                                                                                                                                                                                                                                                                        </t>
  </si>
  <si>
    <t xml:space="preserve">CAP, PVC PBA, JE, DN 75 / DE 85 MM,  PARA REDE DE AGUA (NBR 10351)                                                                                                                                                                                                                                                                                                                                                                                                                                        </t>
  </si>
  <si>
    <t xml:space="preserve">CAP, PVC, JE, OCRE, DN 150 MM (CONEXAO PARA TUBO COLETOR DE ESGOTO)                                                                                                                                                                                                                                                                                                                                                                                                                                       </t>
  </si>
  <si>
    <t xml:space="preserve">CAP, PVC, JE, OCRE, DN 200 MM (CONEXAO PARA TUBO COLETOR DE ESGOTO)                                                                                                                                                                                                                                                                                                                                                                                                                                       </t>
  </si>
  <si>
    <t xml:space="preserve">CAPA PARA CHUVA EM PVC COM FORRO DE POLIESTER, COM CAPUZ (AMARELA OU AZUL)                                                                                                                                                                                                                                                                                                                                                                                                                                </t>
  </si>
  <si>
    <t xml:space="preserve">CAPACETE DE SEGURANCA ABA FRONTAL COM SUSPENSAO DE POLIETILENO, SEM JUGULAR (CLASSE B)                                                                                                                                                                                                                                                                                                                                                                                                                    </t>
  </si>
  <si>
    <t xml:space="preserve">CAPACITOR TRIFASICO, POTENCIA 2,5 KVAR, TENSAO 220 V, FORNECIDO COM CAPA PROTETORA, RESISTOR INTERNO A UNIDADE CAPACITIVA                                                                                                                                                                                                                                                                                                                                                                                 </t>
  </si>
  <si>
    <t xml:space="preserve">CAPACITOR TRIFASICO, POTENCIA 5 KVAR, TENSAO 220 V, FORNECIDO COM CAPA PROTETORA, RESISTOR INTERNO A UNIDADE CAPACITIVA                                                                                                                                                                                                                                                                                                                                                                                   </t>
  </si>
  <si>
    <t xml:space="preserve">CAPIM BRAQUIARIA DECUMBENS/ BRAQUIARINHA, VC *70*% MINIMO                                                                                                                                                                                                                                                                                                                                                                                                                                                 </t>
  </si>
  <si>
    <t xml:space="preserve">CAPTOR FRANKLIN (4 PONTAS), EM LATAO CROMADO, H = 300 MM, DUAS DESCIDAS                                                                                                                                                                                                                                                                                                                                                                                                                                   </t>
  </si>
  <si>
    <t xml:space="preserve">CAPTOR FRANKLIN (4 PONTAS), EM LATAO CROMADO, H = 300 MM, UMA DESCIDA                                                                                                                                                                                                                                                                                                                                                                                                                                     </t>
  </si>
  <si>
    <t xml:space="preserve">CAPTOR FRANKLIN (4 PONTAS), EM LATAO CROMADO, H = 350 MM, DUAS DESCIDAS                                                                                                                                                                                                                                                                                                                                                                                                                                   </t>
  </si>
  <si>
    <t xml:space="preserve">CAPTOR FRANKLIN (4 PONTAS), EM LATAO CROMADO, H=350 MM, UMA DESCIDA                                                                                                                                                                                                                                                                                                                                                                                                                                       </t>
  </si>
  <si>
    <t xml:space="preserve">CARPETE DE NYLON EM MANTA PARA TRAFEGO COMERCIAL PESADO, E = 6 A 7 MM (INSTALADO)                                                                                                                                                                                                                                                                                                                                                                                                                         </t>
  </si>
  <si>
    <t xml:space="preserve">CARPETE DE NYLON EM MANTA PARA TRAFEGO COMERCIAL PESADO, E = 9 A 10 MM (INSTALADO)                                                                                                                                                                                                                                                                                                                                                                                                                        </t>
  </si>
  <si>
    <t xml:space="preserve">CARPETE DE NYLON EM PLACAS 50 X 50 CM PARA TRAFEGO COMERCIAL PESADO, E = 6,5 MM (INSTALADO)                                                                                                                                                                                                                                                                                                                                                                                                               </t>
  </si>
  <si>
    <t xml:space="preserve">CARPETE DE POLIESTER EM MANTA PARA TRAFEGO COMERCIAL PESADO, E = 4 A 5 MM (INSTALADO)                                                                                                                                                                                                                                                                                                                                                                                                                     </t>
  </si>
  <si>
    <t xml:space="preserve">CARPETE DE POLIPROPILENO EM MANTA PARA TRAFEGO COMERCIAL MEDIO, E = 5 A 6 MM (INSTALADO)                                                                                                                                                                                                                                                                                                                                                                                                                  </t>
  </si>
  <si>
    <t xml:space="preserve">CARPINTEIRO AUXILIAR (HORISTA)                                                                                                                                                                                                                                                                                                                                                                                                                                                                            </t>
  </si>
  <si>
    <t xml:space="preserve">CARPINTEIRO AUXILIAR (MENSALISTA)                                                                                                                                                                                                                                                                                                                                                                                                                                                                         </t>
  </si>
  <si>
    <t xml:space="preserve">CARPINTEIRO DE ESQUADRIAS (HORISTA)                                                                                                                                                                                                                                                                                                                                                                                                                                                                       </t>
  </si>
  <si>
    <t xml:space="preserve">CARPINTEIRO DE ESQUADRIAS (MENSALISTA)                                                                                                                                                                                                                                                                                                                                                                                                                                                                    </t>
  </si>
  <si>
    <t xml:space="preserve">CARPINTEIRO DE FORMAS (HORISTA)                                                                                                                                                                                                                                                                                                                                                                                                                                                                           </t>
  </si>
  <si>
    <t xml:space="preserve">CARPINTEIRO DE FORMAS (MENSALISTA)                                                                                                                                                                                                                                                                                                                                                                                                                                                                        </t>
  </si>
  <si>
    <t xml:space="preserve">CARRANCA PARA JANELA VENEZIANA DE ABRIR, EM LATAO CROMADO, SIMPLES, PARA APARAFUSAR NA PAREDE                                                                                                                                                                                                                                                                                                                                                                                                             </t>
  </si>
  <si>
    <t xml:space="preserve">CARRINHO COM 2 PNEUS PARA TRANSPORTAR TUBO CONCRETO, ALTURA ATE 1,0 M E DIAMETRO ATE 1000MM, COM ESTRUTURA EM PERFIL OU TUBO METALICO                                                                                                                                                                                                                                                                                                                                                                     </t>
  </si>
  <si>
    <t xml:space="preserve">CARRINHO DE MAO DE ACO CAPACIDADE 50 A 60 L, PNEU COM CAMARA                                                                                                                                                                                                                                                                                                                                                                                                                                              </t>
  </si>
  <si>
    <t xml:space="preserve">CARROCERIA FIXA ABERTA DE MADEIRA PARA TRANSPORTE GERAL DE CARGA SECA DIMENSOES APROXIMADAS 2,25 X 4,10 X 0,50 M (INCLUI MONTAGEM, NAO INCLUI CAMINHAO)                                                                                                                                                                                                                                                                                                                                                   </t>
  </si>
  <si>
    <t xml:space="preserve">CARROCERIA FIXA ABERTA DE MADEIRA PARA TRANSPORTE GERAL DE CARGA SECA DIMENSOES APROXIMADAS 2,5 X 5,5 X 0,50 M (INCLUI MONTAGEM, NAO INCLUI CAMINHAO)                                                                                                                                                                                                                                                                                                                                                     </t>
  </si>
  <si>
    <t xml:space="preserve">CARROCERIA FIXA ABERTA DE MADEIRA PARA TRANSPORTE GERAL DE CARGA SECA DIMENSOES APROXIMADAS 2,5 X 6,00 X 0,50 M (INCLUI MONTAGEM, NAO INCLUI CAMINHAO)                                                                                                                                                                                                                                                                                                                                                    </t>
  </si>
  <si>
    <t xml:space="preserve">CARROCERIA FIXA ABERTA DE MADEIRA PARA TRANSPORTE GERAL DE CARGA SECA DIMENSOES APROXIMADAS 2,5 X 6,5 X 0,50 M (INCLUI MONTAGEM, NAO INCLUI CAMINHAO)                                                                                                                                                                                                                                                                                                                                                     </t>
  </si>
  <si>
    <t xml:space="preserve">CARROCERIA FIXA ABERTA DE MADEIRA PARA TRANSPORTE GERAL DE CARGA SECA DIMENSOES APROXIMADAS 2,5 X 7,00 X 0,50 M (INCLUI MONTAGEM, NAO INCLUI CAMINHAO)                                                                                                                                                                                                                                                                                                                                                    </t>
  </si>
  <si>
    <t xml:space="preserve">CARROCERIA FIXA ABERTA DE MADEIRA PARA TRANSPORTE GERAL DE CARGA SECA DIMENSOES APROXIMADAS 2,5 X 7,5 X 0,50 M (INCLUI MONTAGEM, NAO INCLUI CAMINHAO)                                                                                                                                                                                                                                                                                                                                                     </t>
  </si>
  <si>
    <t xml:space="preserve">CARVAO ANTRACITO PARA FILTRO, GRAO VARIANDO DE 0,8 ATE 1,1 MM, COEFICIENTE DE UNIFORMIDADE MENOR QUE 1,7 MM (DISTRIBUIDOR)                                                                                                                                                                                                                                                                                                                                                                                </t>
  </si>
  <si>
    <t xml:space="preserve">CARVAO ANTRACITO PARA FILTRO, GRAO VARIANDO DE 0,8 ATE 1,1 MM, COEFICIENTE DE UNIFORMIDADE MENOR QUE 1,7 MM (POSTO JAZIDA/PRODUTOR)                                                                                                                                                                                                                                                                                                                                                                       </t>
  </si>
  <si>
    <t xml:space="preserve">CASCALHO DE CAVA                                                                                                                                                                                                                                                                                                                                                                                                                                                                                          </t>
  </si>
  <si>
    <t xml:space="preserve">CASCALHO DE RIO                                                                                                                                                                                                                                                                                                                                                                                                                                                                                           </t>
  </si>
  <si>
    <t xml:space="preserve">CASCALHO LAVADO                                                                                                                                                                                                                                                                                                                                                                                                                                                                                           </t>
  </si>
  <si>
    <t xml:space="preserve">CAVALETE PARA TALHA COM ESTRUTURA EM TUBO METALICO ALTURA MINIMA 3,2 M EQUIPADO COM RODAS DE BORRACHA PARA MOVIMENTACAO DE TUBOS DE CONCRETO NA CENTRAL DE PREMOLDADOS COM CAPACIDADE DE CARGA DE 3 TONELADAS                                                                                                                                                                                                                                                                                             </t>
  </si>
  <si>
    <t xml:space="preserve">CAVALO MECANICO TRACAO 4X2, PESO BRUTO TOTAL COMBINADO 49000 KG, CAPACIDADE MAXIMA DE TRACAO *66000* KG, POTENCIA *360* CV (INCLUI CABINE E CHASSI, NAO INCLUI SEMIRREBOQUE)                                                                                                                                                                                                                                                                                                                              </t>
  </si>
  <si>
    <t xml:space="preserve">CAVALO MECANICO TRACAO 4X2, PESO BRUTO TOTAL 16000 KG, CAPACIDADE MAXIMA DE TRACAO *36000* KG, DISTANCIA ENTRE EIXOS *3,56* M, POTENCIA *286* CV (INCLUI CABINE E CHASSI, NAO INCLUI SEMIRREBOQUE)                                                                                                                                                                                                                                                                                                        </t>
  </si>
  <si>
    <t xml:space="preserve">CAVALO MECANICO TRACAO 4X2, PESO BRUTO TOTAL 16000 KG, CAPACIDADE MAXIMA DE TRACAO *45000* KG, DISTANCIA ENTRE EIXOS *3,56* M, POTENCIA *330* CV (INCLUI CABINE E CHASSI, NAO INCLUI SEMIRREBOQUE)                                                                                                                                                                                                                                                                                                        </t>
  </si>
  <si>
    <t xml:space="preserve">CAVALO MECANICO TRACAO 4X2, PESO BRUTO TOTAL 16000 KG, CAPACIDADE MAXIMA DE TRACAO *80000* KG, POTENCIA *380* CV (INCLUI CABINE E CHASSI, NAO INCLUI SEMIRREBOQUE)                                                                                                                                                                                                                                                                                                                                        </t>
  </si>
  <si>
    <t xml:space="preserve">CAVALO MECANICO TRACAO 6X2, PESO BRUTO TOTAL COMBINADO 56000 KG, CAPACIDADE MAXIMA DE TRACAO *66000* KG, POTENCIA *360* CV (INCLUI CABINE E CHASSI, NAO INCLUI SEMIRREBOQUE)                                                                                                                                                                                                                                                                                                                              </t>
  </si>
  <si>
    <t xml:space="preserve">CAVOUQUEIRO OU OPERADOR DE PERFURATRIZ / ROMPEDOR                                                                                                                                                                                                                                                                                                                                                                                                                                                         </t>
  </si>
  <si>
    <t xml:space="preserve">CAVOUQUEIRO OU OPERADOR DE PERFURATRIZ / ROMPEDOR (MENSALISTA)                                                                                                                                                                                                                                                                                                                                                                                                                                            </t>
  </si>
  <si>
    <t xml:space="preserve">CENTRO DE MEDICAO AGRUPADA, EM POLICARBONATO / PVC, COM 12 MEDIDORES E PROTECAO GERAL (INCLUI BARRAMENTO, DISJUNTORES E ACESSORIOS DE FIXACAO) (PADRAO CONCESSIONARIA LOCAL)                                                                                                                                                                                                                                                                                                                              </t>
  </si>
  <si>
    <t xml:space="preserve">CENTRO DE MEDICAO AGRUPADA, EM POLICARBONATO / PVC, COM 16 MEDIDORES E PROTECAO GERAL (INCLUI BARRAMENTO, DISJUNTORES E ACESSORIOS DE FIXACAO) (PADRAO CONCESSIONARIA LOCAL)                                                                                                                                                                                                                                                                                                                              </t>
  </si>
  <si>
    <t xml:space="preserve">CENTRO DE MEDICAO AGRUPADA, EM POLICARBONATO / PVC, COM 4 MEDIDORES E PROTECAO GERAL (INCLUI BARRAMENTO, DISJUNTORES E ACESSORIOS DE FIXACAO) (PADRAO CONCESSIONARIA LOCAL)                                                                                                                                                                                                                                                                                                                               </t>
  </si>
  <si>
    <t xml:space="preserve">CENTRO DE MEDICAO AGRUPADA, EM POLICARBONATO / PVC, COM 8 MEDIDORES E PROTECAO GERAL (INCLUI BARRAMENTO, DISJUNTORES E ACESSORIOS DE FIXACAO) (PADRAO CONCESSIONARIA LOCAL)                                                                                                                                                                                                                                                                                                                               </t>
  </si>
  <si>
    <t xml:space="preserve">CERA LIQUIDA INCOLOR MULTIPISO                                                                                                                                                                                                                                                                                                                                                                                                                                                                            </t>
  </si>
  <si>
    <t xml:space="preserve">CHAPA ACO INOX AISI 304 NUMERO 4 (E = 6 MM), ACABAMENTO NUMERO 1 (LAMINADO A QUENTE, FOSCO)                                                                                                                                                                                                                                                                                                                                                                                                               </t>
  </si>
  <si>
    <t xml:space="preserve">CHAPA ACO INOX AISI 304 NUMERO 9 (E = 4 MM), ACABAMENTO NUMERO 1 (LAMINADO A QUENTE, FOSCO)                                                                                                                                                                                                                                                                                                                                                                                                               </t>
  </si>
  <si>
    <t xml:space="preserve">CHAPA DE ACO CARBONO GALVANIZADA, PERFURADA (GRADE FUROS) E = 1,5 MM, DIAMETRO DO FURO = 9,52 MM (FUROS ALTERNADOS HORIZ.)                                                                                                                                                                                                                                                                                                                                                                                </t>
  </si>
  <si>
    <t xml:space="preserve">CHAPA DE ACO CARBONO LAMINADO A QUENTE, QUALIDADE ESTRUTURAL, BITOLA 3/16", E =4,75 MM (37,29 KG/M2)                                                                                                                                                                                                                                                                                                                                                                                                      </t>
  </si>
  <si>
    <t xml:space="preserve">CHAPA DE ACO FINA A FRIO BITOLA MSG 20, E = 0,90 MM (7,20 KG/M2)                                                                                                                                                                                                                                                                                                                                                                                                                                          </t>
  </si>
  <si>
    <t xml:space="preserve">CHAPA DE ACO FINA A FRIO BITOLA MSG 24, E = 0,60 MM (4,80 KG/M2)                                                                                                                                                                                                                                                                                                                                                                                                                                          </t>
  </si>
  <si>
    <t xml:space="preserve">CHAPA DE ACO FINA A FRIO BITOLA MSG 26, E = 0,45 MM (3,60 KG/M2)                                                                                                                                                                                                                                                                                                                                                                                                                                          </t>
  </si>
  <si>
    <t xml:space="preserve">CHAPA DE ACO FINA A QUENTE BITOLA MSG 13, E = 2,25 MM (18,00 KG/M2)                                                                                                                                                                                                                                                                                                                                                                                                                                       </t>
  </si>
  <si>
    <t xml:space="preserve">CHAPA DE ACO FINA A QUENTE BITOLA MSG 14, E = 2,00 MM (16,0 KG/M2)                                                                                                                                                                                                                                                                                                                                                                                                                                        </t>
  </si>
  <si>
    <t xml:space="preserve">CHAPA DE ACO FINA A QUENTE BITOLA MSG 16, E = 1,50 MM (12,00 KG/M2)                                                                                                                                                                                                                                                                                                                                                                                                                                       </t>
  </si>
  <si>
    <t xml:space="preserve">CHAPA DE ACO FINA A QUENTE BITOLA MSG 18, E = 1,20 MM (9,60 KG/M2)                                                                                                                                                                                                                                                                                                                                                                                                                                        </t>
  </si>
  <si>
    <t xml:space="preserve">CHAPA DE ACO FINA A QUENTE BITOLA MSG 3/16 ", E = 4,75 MM (38,00 KG/M2)                                                                                                                                                                                                                                                                                                                                                                                                                                   </t>
  </si>
  <si>
    <t xml:space="preserve">CHAPA DE ACO GALVANIZADA BITOLA GSG 14, E = 1,95 MM (15,60 KG/M2)                                                                                                                                                                                                                                                                                                                                                                                                                                         </t>
  </si>
  <si>
    <t xml:space="preserve">CHAPA DE ACO GALVANIZADA BITOLA GSG 16, E = 1,55 MM (12,40 KG/M2)                                                                                                                                                                                                                                                                                                                                                                                                                                         </t>
  </si>
  <si>
    <t xml:space="preserve">CHAPA DE ACO GALVANIZADA BITOLA GSG 18, E = 1,25 MM (10,00 KG/M2)                                                                                                                                                                                                                                                                                                                                                                                                                                         </t>
  </si>
  <si>
    <t xml:space="preserve">CHAPA DE ACO GALVANIZADA BITOLA GSG 19, E = 1,11 MM (8,88 KG/M2)                                                                                                                                                                                                                                                                                                                                                                                                                                          </t>
  </si>
  <si>
    <t xml:space="preserve">CHAPA DE ACO GALVANIZADA BITOLA GSG 20, E = 0,95 MM (7,60 KG/M2)                                                                                                                                                                                                                                                                                                                                                                                                                                          </t>
  </si>
  <si>
    <t xml:space="preserve">CHAPA DE ACO GALVANIZADA BITOLA GSG 22, E = 0,80 MM (6,40 KG/M2)                                                                                                                                                                                                                                                                                                                                                                                                                                          </t>
  </si>
  <si>
    <t xml:space="preserve">CHAPA DE ACO GALVANIZADA BITOLA GSG 24, E = 0,64 (5,12 KG/M2)                                                                                                                                                                                                                                                                                                                                                                                                                                             </t>
  </si>
  <si>
    <t xml:space="preserve">CHAPA DE ACO GALVANIZADA BITOLA GSG 26, E = 0,50 MM (4,00 KG/M2)                                                                                                                                                                                                                                                                                                                                                                                                                                          </t>
  </si>
  <si>
    <t xml:space="preserve">CHAPA DE ACO GALVANIZADA BITOLA GSG 30, E = 0,35 MM (2,80 KG/M2)                                                                                                                                                                                                                                                                                                                                                                                                                                          </t>
  </si>
  <si>
    <t xml:space="preserve">CHAPA DE ACO GROSSA, ASTM A36, E = 1 " (25,40 MM) 199,18 KG/M2                                                                                                                                                                                                                                                                                                                                                                                                                                            </t>
  </si>
  <si>
    <t xml:space="preserve">CHAPA DE ACO GROSSA, ASTM A36, E = 1/2 " (12,70 MM) 99,59 KG/M2                                                                                                                                                                                                                                                                                                                                                                                                                                           </t>
  </si>
  <si>
    <t xml:space="preserve">CHAPA DE ACO GROSSA, ASTM A36, E = 1/4 " (6,35 MM) 49,79 KG/M2                                                                                                                                                                                                                                                                                                                                                                                                                                            </t>
  </si>
  <si>
    <t xml:space="preserve">CHAPA DE ACO GROSSA, ASTM A36, E = 3/4 " (19,05 MM) 149,39 KG/M2                                                                                                                                                                                                                                                                                                                                                                                                                                          </t>
  </si>
  <si>
    <t xml:space="preserve">CHAPA DE ACO GROSSA, ASTM A36, E = 3/8 " (9,53 MM) 74,69 KG/M2                                                                                                                                                                                                                                                                                                                                                                                                                                            </t>
  </si>
  <si>
    <t xml:space="preserve">CHAPA DE ACO GROSSA, ASTM A36, E = 5/8 " (15,88 MM) 124,49 KG/M2                                                                                                                                                                                                                                                                                                                                                                                                                                          </t>
  </si>
  <si>
    <t xml:space="preserve">CHAPA DE ACO GROSSA, ASTM A36, E = 7/8 " (22,23 MM) 174,28 KG/M2                                                                                                                                                                                                                                                                                                                                                                                                                                          </t>
  </si>
  <si>
    <t xml:space="preserve">CHAPA DE ACO GROSSA, SAE 1020, BITOLA 1/4", E = 6,35 MM (49,85 KG/M2)                                                                                                                                                                                                                                                                                                                                                                                                                                     </t>
  </si>
  <si>
    <t xml:space="preserve">CHAPA DE ACO XADREZ PARA PISOS, E = 1/4 " (6,30 MM) 54,53 KG/M2                                                                                                                                                                                                                                                                                                                                                                                                                                           </t>
  </si>
  <si>
    <t xml:space="preserve">CHAPA DE LAMINADO MELAMINICO, LISO BRILHANTE, DE *1,25 X 3,08* M, E = 0,8 MM                                                                                                                                                                                                                                                                                                                                                                                                                              </t>
  </si>
  <si>
    <t xml:space="preserve">CHAPA DE LAMINADO MELAMINICO, LISO FOSCO, DE *1,25 X 3,08* M, E = 0,8 MM                                                                                                                                                                                                                                                                                                                                                                                                                                  </t>
  </si>
  <si>
    <t xml:space="preserve">CHAPA DE LAMINADO MELAMINICO, TEXTURIZADO, DE *1,25 X 3,08* M, E = 0,8 MM                                                                                                                                                                                                                                                                                                                                                                                                                                 </t>
  </si>
  <si>
    <t xml:space="preserve">CHAPA DE MDF BRANCO LISO 1 FACE, E = 12 MM, DE *2,75 X 1,85* M                                                                                                                                                                                                                                                                                                                                                                                                                                            </t>
  </si>
  <si>
    <t xml:space="preserve">CHAPA DE MDF BRANCO LISO 1 FACE, E = 15 MM, DE *2,75 X 1,85* M                                                                                                                                                                                                                                                                                                                                                                                                                                            </t>
  </si>
  <si>
    <t xml:space="preserve">CHAPA DE MDF BRANCO LISO 1 FACE, E = 18 MM, DE *2,75 X 1,85* M                                                                                                                                                                                                                                                                                                                                                                                                                                            </t>
  </si>
  <si>
    <t xml:space="preserve">CHAPA DE MDF BRANCO LISO 1 FACE, E = 25 MM, DE *2,75 X 1,85* M                                                                                                                                                                                                                                                                                                                                                                                                                                            </t>
  </si>
  <si>
    <t xml:space="preserve">CHAPA DE MDF BRANCO LISO 1 FACE, E = 6 MM, DE *2,75 X 1,85* M                                                                                                                                                                                                                                                                                                                                                                                                                                             </t>
  </si>
  <si>
    <t xml:space="preserve">CHAPA DE MDF BRANCO LISO 1 FACE, E = 9 MM, DE *2,75 X 1,85* M                                                                                                                                                                                                                                                                                                                                                                                                                                             </t>
  </si>
  <si>
    <t xml:space="preserve">CHAPA DE MDF BRANCO LISO 2 FACES, E = 12 MM, DE *2,75 X 1,85* M                                                                                                                                                                                                                                                                                                                                                                                                                                           </t>
  </si>
  <si>
    <t xml:space="preserve">CHAPA DE MDF BRANCO LISO 2 FACES, E = 15 MM, DE *2,75 X 1,85* M                                                                                                                                                                                                                                                                                                                                                                                                                                           </t>
  </si>
  <si>
    <t xml:space="preserve">CHAPA DE MDF BRANCO LISO 2 FACES, E = 18 MM, DE *2,75 X 1,85* M                                                                                                                                                                                                                                                                                                                                                                                                                                           </t>
  </si>
  <si>
    <t xml:space="preserve">CHAPA DE MDF BRANCO LISO 2 FACES, E = 25 MM, DE *2,75 X 1,85* M                                                                                                                                                                                                                                                                                                                                                                                                                                           </t>
  </si>
  <si>
    <t xml:space="preserve">CHAPA DE MDF BRANCO LISO 2 FACES, E = 6 MM, DE *2,75 X 1,85* M                                                                                                                                                                                                                                                                                                                                                                                                                                            </t>
  </si>
  <si>
    <t xml:space="preserve">CHAPA DE MDF BRANCO LISO 2 FACES, E = 9 MM, DE *2,75 X 1,85* M                                                                                                                                                                                                                                                                                                                                                                                                                                            </t>
  </si>
  <si>
    <t xml:space="preserve">CHAPA DE MDF CRU, E = 12 MM, DE *2,75 X 1,85* M                                                                                                                                                                                                                                                                                                                                                                                                                                                           </t>
  </si>
  <si>
    <t xml:space="preserve">CHAPA DE MDF CRU, E = 15 MM, DE *2,75 X 1,85* M                                                                                                                                                                                                                                                                                                                                                                                                                                                           </t>
  </si>
  <si>
    <t xml:space="preserve">CHAPA DE MDF CRU, E = 18 MM, DE *2,75 X 1,85* M                                                                                                                                                                                                                                                                                                                                                                                                                                                           </t>
  </si>
  <si>
    <t xml:space="preserve">CHAPA DE MDF CRU, E = 20 MM, DE *2,75 X 1,85* M                                                                                                                                                                                                                                                                                                                                                                                                                                                           </t>
  </si>
  <si>
    <t xml:space="preserve">CHAPA DE MDF CRU, E = 25 MM, DE *2,75 X 1,85* M                                                                                                                                                                                                                                                                                                                                                                                                                                                           </t>
  </si>
  <si>
    <t xml:space="preserve">CHAPA DE MDF CRU, E = 6 MM, DE *2,75 X 1,85* M                                                                                                                                                                                                                                                                                                                                                                                                                                                            </t>
  </si>
  <si>
    <t xml:space="preserve">CHAPA DE MDF CRU, E = 9 MM, DE *2,75 X 1,85* M                                                                                                                                                                                                                                                                                                                                                                                                                                                            </t>
  </si>
  <si>
    <t xml:space="preserve">CHAPA EM ACO GALVANIZADO PARA STEEL DECK, COM NERVURAS TRAPEZOIDAIS, LARGURA UTIL DE 915 MM E ESPESSURA DE 0,80 MM                                                                                                                                                                                                                                                                                                                                                                                        </t>
  </si>
  <si>
    <t xml:space="preserve">CHAPA EM ACO GALVANIZADO PARA STEEL DECK, COM NERVURAS TRAPEZOIDAIS, LARGURA UTIL DE 915 MM E ESPESSURA DE 0,95 MM                                                                                                                                                                                                                                                                                                                                                                                        </t>
  </si>
  <si>
    <t xml:space="preserve">CHAPA EM ACO GALVANIZADO PARA STEEL DECK, COM NERVURAS TRAPEZOIDAIS, LARGURA UTIL DE 915 MM E ESPESSURA DE 1,25 MM                                                                                                                                                                                                                                                                                                                                                                                        </t>
  </si>
  <si>
    <t xml:space="preserve">CHAPA PARA EMENDA DE VIGA, EM ACO GROSSO, QUALIDADE ESTRUTURAL, BITOLA 3/16 ", E= 4,75 MM, 4 FUROS, LARGURA 45 MM, COMPRIMENTO 500 MM                                                                                                                                                                                                                                                                                                                                                                     </t>
  </si>
  <si>
    <t xml:space="preserve">CHAPA/BOBINA LISA EM ALUMINIO, LIGA 1.200 - H14, QUALQUER ESPESSURA, QUALQUER LARGURA                                                                                                                                                                                                                                                                                                                                                                                                                     </t>
  </si>
  <si>
    <t xml:space="preserve">CHAPA/PAINEL DE MADEIRA COMPENSADA PLASTIFICADA (MADEIRITE PLASTIFICADO) PARA FORMA DE CONCRETO, DE 2200 x 1100 MM, E = *17* MM                                                                                                                                                                                                                                                                                                                                                                           </t>
  </si>
  <si>
    <t xml:space="preserve">CHAPA/PAINEL DE MADEIRA COMPENSADA PLASTIFICADA (MADEIRITE PLASTIFICADO) PARA FORMA DE CONCRETO, DE 2200 x 1100 MM, E = 10 MM                                                                                                                                                                                                                                                                                                                                                                             </t>
  </si>
  <si>
    <t xml:space="preserve">CHAPA/PAINEL DE MADEIRA COMPENSADA PLASTIFICADA (MADEIRITE PLASTIFICADO) PARA FORMA DE CONCRETO, DE 2200 x 1100 MM, E = 12 MM                                                                                                                                                                                                                                                                                                                                                                             </t>
  </si>
  <si>
    <t xml:space="preserve">CHAPA/PAINEL DE MADEIRA COMPENSADA PLASTIFICADA (MADEIRITE PLASTIFICADO) PARA FORMA DE CONCRETO, DE 2200 X 1100 MM, E = 14 MM                                                                                                                                                                                                                                                                                                                                                                             </t>
  </si>
  <si>
    <t xml:space="preserve">CHAPA/PAINEL DE MADEIRA COMPENSADA PLASTIFICADA (MADEIRITE PLASTIFICADO) PARA FORMA DE CONCRETO, DE 2200 X 1100 MM, E = 20 MM                                                                                                                                                                                                                                                                                                                                                                             </t>
  </si>
  <si>
    <t xml:space="preserve">CHAPA/PAINEL DE MADEIRA COMPENSADA PLASTIFICADA (MADEIRITE PLASTIFICADO) PARA FORMA DE CONCRETO, DE 2200 X 1100 MM, E = 6 MM                                                                                                                                                                                                                                                                                                                                                                              </t>
  </si>
  <si>
    <t xml:space="preserve">CHAPA/PAINEL DE MADEIRA COMPENSADA RESINADA (MADEIRITE RESINADO ROSA) PARA FORMA DE CONCRETO, DE 2200 x 1100 MM, E = 14 MM                                                                                                                                                                                                                                                                                                                                                                                </t>
  </si>
  <si>
    <t xml:space="preserve">CHAPA/PAINEL DE MADEIRA COMPENSADA RESINADA (MADEIRITE RESINADO ROSA) PARA FORMA DE CONCRETO, DE 2200 x 1100 MM, E = 17 MM                                                                                                                                                                                                                                                                                                                                                                                </t>
  </si>
  <si>
    <t xml:space="preserve">CHAPA/PAINEL DE MADEIRA COMPENSADA RESINADA (MADEIRITE RESINADO ROSA) PARA FORMA DE CONCRETO, DE 2200 x 1100 MM, E = 8 A 12 MM                                                                                                                                                                                                                                                                                                                                                                            </t>
  </si>
  <si>
    <t xml:space="preserve">CHAPA/PAINEL DE MADEIRA COMPENSADA RESINADA (MADEIRITE RESINADO ROSA) PARA FORMA DE CONCRETO, DE 2200 X 1100 MM, E = 20 MM                                                                                                                                                                                                                                                                                                                                                                                </t>
  </si>
  <si>
    <t xml:space="preserve">CHAPA/PAINEL DE MADEIRA COMPENSADA RESINADA (MADEIRITE RESINADO ROSA) PARA FORMA DE CONCRETO, DE 2200 X 1100 MM, E = 6 MM                                                                                                                                                                                                                                                                                                                                                                                 </t>
  </si>
  <si>
    <t xml:space="preserve">CHAVE DUPLA PARA CONEXOES TIPO STORZ, ENGATE RAPIDO 1 1/2" X 2 1/2", EM LATAO, PARA INSTALACAO PREDIAL COMBATE A INCENDIO                                                                                                                                                                                                                                                                                                                                                                                 </t>
  </si>
  <si>
    <t xml:space="preserve">CHUMBADOR DE ACO TIPO PARABOLT, * 5/8" X 200* MM,  COM PORCA E ARRUELA                                                                                                                                                                                                                                                                                                                                                                                                                                    </t>
  </si>
  <si>
    <t xml:space="preserve">CHUMBADOR DE ACO, DIAMETRO 1/2", COMPRIMENTO 75 MM                                                                                                                                                                                                                                                                                                                                                                                                                                                        </t>
  </si>
  <si>
    <t xml:space="preserve">CHUMBADOR DE ACO, DIAMETRO 5/8", COMPRIMENTO 6", COM PORCA                                                                                                                                                                                                                                                                                                                                                                                                                                                </t>
  </si>
  <si>
    <t xml:space="preserve">CHUMBADOR DE ACO, 1" X 600 MM, PARA POSTES DE ACO COM BASE, INCLUSO PORCA E ARRUELA                                                                                                                                                                                                                                                                                                                                                                                                                       </t>
  </si>
  <si>
    <t xml:space="preserve">CHUMBADOR, DIAMETRO 1/4" COM PARAFUSO 1/4" X 40 MM                                                                                                                                                                                                                                                                                                                                                                                                                                                        </t>
  </si>
  <si>
    <t xml:space="preserve">CHUVEIRO COMUM EM PLASTICO BRANCO, COM CANO, 3 TEMPERATURAS, 5500 W (110/220 V)                                                                                                                                                                                                                                                                                                                                                                                                                           </t>
  </si>
  <si>
    <t xml:space="preserve">CHUVEIRO COMUM EM PLASTICO CROMADO, COM CANO, 4 TEMPERATURAS (110/220 V)                                                                                                                                                                                                                                                                                                                                                                                                                                  </t>
  </si>
  <si>
    <t xml:space="preserve">CIMENTO BRANCO NAO ESTRUTURAL (CPB - NAO ESTRUTURAL)                                                                                                                                                                                                                                                                                                                                                                                                                                                      </t>
  </si>
  <si>
    <t xml:space="preserve">CIMENTO IMPERMEABILIZANTE DE PEGA ULTRARRAPIDA PARA TAMPONAMENTOS                                                                                                                                                                                                                                                                                                                                                                                                                                         </t>
  </si>
  <si>
    <t xml:space="preserve">CIMENTO PORTLAND COMPOSTO CP II-32                                                                                                                                                                                                                                                                                                                                                                                                                                                                        </t>
  </si>
  <si>
    <t xml:space="preserve">CIMENTO PORTLAND DE ALTO FORNO (AF) CP III-40                                                                                                                                                                                                                                                                                                                                                                                                                                                             </t>
  </si>
  <si>
    <t xml:space="preserve">CIMENTO PORTLAND ESTRUTURAL BRANCO CPB - 32 ou CPB - 40                                                                                                                                                                                                                                                                                                                                                                                                                                                   </t>
  </si>
  <si>
    <t xml:space="preserve">CIMENTO PORTLAND POZOLANICO CP IV-32                                                                                                                                                                                                                                                                                                                                                                                                                                                                      </t>
  </si>
  <si>
    <t xml:space="preserve">CINTA CIRCULAR EM ACO GALVANIZADO DE 150 MM DE DIAMETRO PARA FIXACAO DE CAIXA MEDICAO, INCLUI PARAFUSOS E PORCAS                                                                                                                                                                                                                                                                                                                                                                                          </t>
  </si>
  <si>
    <t xml:space="preserve">CINTA CIRCULAR EM ACO GALVANIZADO DE 210 MM DE DIAMETRO PARA INSTALACAO DE TRANSFORMADOR EM POSTE DE CONCRETO                                                                                                                                                                                                                                                                                                                                                                                             </t>
  </si>
  <si>
    <t xml:space="preserve">CINTURAO DE SEGURANCA TIPO PARAQUEDISTA, FIVELA EM ACO, AJUSTE NO SUSPENSARIO, CINTURA E PERNAS                                                                                                                                                                                                                                                                                                                                                                                                           </t>
  </si>
  <si>
    <t xml:space="preserve">COBRE ELETROLITICO EM BARRA OU CHAPA                                                                                                                                                                                                                                                                                                                                                                                                                                                                      </t>
  </si>
  <si>
    <t xml:space="preserve">COLA A BASE DE RESINA SINTETICA PARA CHAPA DE LAMINADO MELAMINICO                                                                                                                                                                                                                                                                                                                                                                                                                                         </t>
  </si>
  <si>
    <t xml:space="preserve">COLA BRANCA BASE PVA                                                                                                                                                                                                                                                                                                                                                                                                                                                                                      </t>
  </si>
  <si>
    <t xml:space="preserve">COLA PARA TUBOS E MANTAS ELASTOMERICAS, A BASE DE SOLVENTE                                                                                                                                                                                                                                                                                                                                                                                                                                                </t>
  </si>
  <si>
    <t xml:space="preserve">COLAR DE TOMADA EM POLIPROPILENO, PP, COM PARAFUSOS, PARA PEAD, 63 X 1/2" - LIGACAO PREDIAL DE AGUA                                                                                                                                                                                                                                                                                                                                                                                                       </t>
  </si>
  <si>
    <t xml:space="preserve">COLAR DE TOMADA EM POLIPROPILENO, PP, COM PARAFUSOS, PARA PEAD, 63 X 3/4" - LIGACAO PREDIAL DE AGUA                                                                                                                                                                                                                                                                                                                                                                                                       </t>
  </si>
  <si>
    <t xml:space="preserve">COLAR TOMADA PVC, COM TRAVAS, SAIDA COM ROSCA, DE 110 MM X 1/2" OU 110 MM X 3/4", PARA LIGACAO PREDIAL DE AGUA                                                                                                                                                                                                                                                                                                                                                                                            </t>
  </si>
  <si>
    <t xml:space="preserve">COLAR TOMADA PVC, COM TRAVAS, SAIDA COM ROSCA, DE 32 MM X 1/2" OU 32 MM X 3/4", PARA LIGACAO PREDIAL DE AGUA                                                                                                                                                                                                                                                                                                                                                                                              </t>
  </si>
  <si>
    <t xml:space="preserve">COLAR TOMADA PVC, COM TRAVAS, SAIDA COM ROSCA, DE 40 MM X 1/2" OU 40 MM X 3/4", PARA LIGACAO PREDIAL DE AGUA                                                                                                                                                                                                                                                                                                                                                                                              </t>
  </si>
  <si>
    <t xml:space="preserve">COLAR TOMADA PVC, COM TRAVAS, SAIDA COM ROSCA, DE 50 MM X 1/2" OU 50 MM X 3/4", PARA LIGACAO PREDIAL DE AGUA                                                                                                                                                                                                                                                                                                                                                                                              </t>
  </si>
  <si>
    <t xml:space="preserve">COLAR TOMADA PVC, COM TRAVAS, SAIDA COM ROSCA, DE 60 MM X 1/2" OU 60 MM X 3/4", PARA LIGACAO PREDIAL DE AGUA                                                                                                                                                                                                                                                                                                                                                                                              </t>
  </si>
  <si>
    <t xml:space="preserve">COLAR TOMADA PVC, COM TRAVAS, SAIDA COM ROSCA, DE 75 MM X 1/2" OU 75 MM X 3/4", PARA LIGACAO PREDIAL DE AGUA                                                                                                                                                                                                                                                                                                                                                                                              </t>
  </si>
  <si>
    <t xml:space="preserve">COLAR TOMADA PVC, COM TRAVAS, SAIDA COM ROSCA, DE 85 MM X 1/2" OU 85 MM X 3/4", PARA LIGACAO PREDIAL DE AGUA                                                                                                                                                                                                                                                                                                                                                                                              </t>
  </si>
  <si>
    <t xml:space="preserve">COLAR TOMADA PVC, COM TRAVAS, SAIDA ROSCAVEL COM BUCHA DE LATAO, DE 60 MM X 1/2" OU 60 MM X 3/4", PARA LIGACAO PREDIAL DE AGUA                                                                                                                                                                                                                                                                                                                                                                            </t>
  </si>
  <si>
    <t xml:space="preserve">COMPACTADOR DE SOLOS DE PERCURSAO (SOQUETE) COM MOTOR A GASOLINA 4 TEMPOS DE 4 HP (4 CV)                                                                                                                                                                                                                                                                                                                                                                                                                  </t>
  </si>
  <si>
    <t xml:space="preserve">COMPENSADO NAVAL - CHAPA/PAINEL EM MADEIRA COMPENSADA PRENSADA, DE 2200 X 1600 MM, E = 10 MM                                                                                                                                                                                                                                                                                                                                                                                                              </t>
  </si>
  <si>
    <t xml:space="preserve">COMPENSADO NAVAL - CHAPA/PAINEL EM MADEIRA COMPENSADA PRENSADA, DE 2200 X 1600 MM, E = 12 MM                                                                                                                                                                                                                                                                                                                                                                                                              </t>
  </si>
  <si>
    <t xml:space="preserve">COMPENSADO NAVAL - CHAPA/PAINEL EM MADEIRA COMPENSADA PRENSADA, DE 2200 X 1600 MM, E = 15 MM                                                                                                                                                                                                                                                                                                                                                                                                              </t>
  </si>
  <si>
    <t xml:space="preserve">COMPENSADO NAVAL - CHAPA/PAINEL EM MADEIRA COMPENSADA PRENSADA, DE 2200 X 1600 MM, E = 18 MM                                                                                                                                                                                                                                                                                                                                                                                                              </t>
  </si>
  <si>
    <t xml:space="preserve">COMPENSADO NAVAL - CHAPA/PAINEL EM MADEIRA COMPENSADA PRENSADA, DE 2200 X 1600 MM, E = 20 MM                                                                                                                                                                                                                                                                                                                                                                                                              </t>
  </si>
  <si>
    <t xml:space="preserve">COMPENSADO NAVAL - CHAPA/PAINEL EM MADEIRA COMPENSADA PRENSADA, DE 2200 X 1600 MM, E = 25 MM                                                                                                                                                                                                                                                                                                                                                                                                              </t>
  </si>
  <si>
    <t xml:space="preserve">COMPENSADO NAVAL - CHAPA/PAINEL EM MADEIRA COMPENSADA PRENSADA, DE 2200 X 1600 MM, E = 4 MM                                                                                                                                                                                                                                                                                                                                                                                                               </t>
  </si>
  <si>
    <t xml:space="preserve">COMPENSADO NAVAL - CHAPA/PAINEL EM MADEIRA COMPENSADA PRENSADA, DE 2200 X 1600 MM, E = 6 MM                                                                                                                                                                                                                                                                                                                                                                                                               </t>
  </si>
  <si>
    <t xml:space="preserve">COMPRESSOR DE AR ESTACIONARIO, VAZAO 620 PCM, PRESSAO EFETIVA DE TRABALHO 109 PSI, MOTOR ELETRICO, POTENCIA 127 CV                                                                                                                                                                                                                                                                                                                                                                                        </t>
  </si>
  <si>
    <t xml:space="preserve">COMPRESSOR DE AR REBOCAVEL VAZAO 400 PCM, PRESSAO EFETIVA DE TRABALHO 102 PSI, MOTOR DIESEL, POTENCIA 110 CV                                                                                                                                                                                                                                                                                                                                                                                              </t>
  </si>
  <si>
    <t xml:space="preserve">COMPRESSOR DE AR REBOCAVEL VAZAO 748 PCM, PRESSAO EFETIVA DE TRABALHO 102 PSI, MOTOR DIESEL, POTENCIA 210 CV                                                                                                                                                                                                                                                                                                                                                                                              </t>
  </si>
  <si>
    <t xml:space="preserve">COMPRESSOR DE AR REBOCAVEL VAZAO 860 PCM, PRESSAO EFETIVA DE TRABALHO 102 PSI, MOTOR DIESEL, POTENCIA 250 CV                                                                                                                                                                                                                                                                                                                                                                                              </t>
  </si>
  <si>
    <t xml:space="preserve">COMPRESSOR DE AR REBOCAVEL, VAZAO 152 PCM, PRESSAO EFETIVA DE TRABALHO 102 PSI, MOTOR DIESEL, POTENCIA 31,5 KW                                                                                                                                                                                                                                                                                                                                                                                            </t>
  </si>
  <si>
    <t xml:space="preserve">COMPRESSOR DE AR REBOCAVEL, VAZAO 189 PCM, PRESSAO EFETIVA DE TRABALHO 102 PSI, MOTOR DIESEL, POTENCIA 63 CV                                                                                                                                                                                                                                                                                                                                                                                              </t>
  </si>
  <si>
    <t xml:space="preserve">COMPRESSOR DE AR REBOCAVEL, VAZAO 250 PCM, PRESSAO EFETIVA DE TRABALHO 102 PSI, MOTOR DIESEL, POTENCIA 81 CV                                                                                                                                                                                                                                                                                                                                                                                              </t>
  </si>
  <si>
    <t xml:space="preserve">CONCERTINA CLIPADA (DUPLA) EM ACO GALVANIZADO DE ALTA RESISTENCIA, COM ESPIRAL DE 300 MM, D = 2,76 MM                                                                                                                                                                                                                                                                                                                                                                                                     </t>
  </si>
  <si>
    <t xml:space="preserve">CONCERTINA SIMPLES EM ACO GALVANIZADO DE ALTA RESISTENCIA, COM ESPIRAL DE 300 MM, D = 2,76 MM                                                                                                                                                                                                                                                                                                                                                                                                             </t>
  </si>
  <si>
    <t xml:space="preserve">CONCRETO AUTOADENSAVEL (CAA) CLASSE DE RESISTENCIA C15, ESPALHAMENTO SF2, COM BOMBEAMENTO (DISPONIBILIZACAO DE BOMBA), SEM O LANCAMENTO (NBR 15823)                                                                                                                                                                                                                                                                                                                                                       </t>
  </si>
  <si>
    <t xml:space="preserve">CONCRETO AUTOADENSAVEL (CAA) CLASSE DE RESISTENCIA C20, ESPALHAMENTO SF2, COM BOMBEAMENTO (DISPONIBILIZACAO DE BOMBA), SEM O LANCAMENTO (NBR 15823)                                                                                                                                                                                                                                                                                                                                                       </t>
  </si>
  <si>
    <t xml:space="preserve">CONCRETO AUTOADENSAVEL (CAA) CLASSE DE RESISTENCIA C25, ESPALHAMENTO SF2, COM BOMBEAMENTO (DISPONIBILIZACAO DE BOMBA), SEM O LANCAMENTO (NBR 15823)                                                                                                                                                                                                                                                                                                                                                       </t>
  </si>
  <si>
    <t xml:space="preserve">CONCRETO AUTOADENSAVEL (CAA) CLASSE DE RESISTENCIA C30, ESPALHAMENTO SF2, COM BOMBEAMENTO (DISPONIBILIZACAO DE BOMBA), SEM O LANCAMENTO (NBR 15823)                                                                                                                                                                                                                                                                                                                                                       </t>
  </si>
  <si>
    <t xml:space="preserve">CONCRETO BETUMINOSO USINADO A QUENTE (CBUQ) PARA PAVIMENTACAO ASFALTICA, PADRAO DNIT, FAIXA C, COM CAP 30/45 - AQUISICAO POSTO USINA                                                                                                                                                                                                                                                                                                                                                                      </t>
  </si>
  <si>
    <t xml:space="preserve">CONCRETO BETUMINOSO USINADO A QUENTE (CBUQ) PARA PAVIMENTACAO ASFALTICA, PADRAO DNIT, FAIXA C, COM CAP 50/70 - AQUISICAO POSTO USINA                                                                                                                                                                                                                                                                                                                                                                      </t>
  </si>
  <si>
    <t xml:space="preserve">CONCRETO BETUMINOSO USINADO A QUENTE (CBUQ) PARA PAVIMENTACAO ASFALTICA, PADRAO DNIT, PARA BINDER, COM CAP 50/70 - AQUISICAO POSTO USINA                                                                                                                                                                                                                                                                                                                                                                  </t>
  </si>
  <si>
    <t xml:space="preserve">CONCRETO USINADO BOMBEAVEL, CLASSE DE RESISTENCIA C20, BRITA 0 E 1, SLUMP = 100 +/- 20 MM, COM BOMBEAMENTO (DISPONIBILIZACAO DE BOMBA), SEM O LANCAMENTO (NBR 8953)                                                                                                                                                                                                                                                                                                                                       </t>
  </si>
  <si>
    <t xml:space="preserve">CONCRETO USINADO BOMBEAVEL, CLASSE DE RESISTENCIA C20, COM BRITA 0 E 1, SLUMP = 100 +/- 20 MM, EXCLUI SERVICO DE BOMBEAMENTO (NBR 8953)                                                                                                                                                                                                                                                                                                                                                                   </t>
  </si>
  <si>
    <t xml:space="preserve">CONCRETO USINADO BOMBEAVEL, CLASSE DE RESISTENCIA C20, COM BRITA 0 E 1, SLUMP = 130 +/- 20 MM, EXCLUI SERVICO DE BOMBEAMENTO (NBR 8953)                                                                                                                                                                                                                                                                                                                                                                   </t>
  </si>
  <si>
    <t xml:space="preserve">CONCRETO USINADO BOMBEAVEL, CLASSE DE RESISTENCIA C20, COM BRITA 0 E 1, SLUMP = 190 +/- 20 MM, COM BOMBEAMENTO (DISPONIBILIZACAO DE BOMBA), SEM O LANCAMENTO (NBR 8953)                                                                                                                                                                                                                                                                                                                                   </t>
  </si>
  <si>
    <t xml:space="preserve">CONCRETO USINADO BOMBEAVEL, CLASSE DE RESISTENCIA C20, COM BRITA 0, SLUMP = 220 +/- 20 MM, COM BOMBEAMENTO (DISPONIBILIZACAO DE BOMBA), SEM O LANCAMENTO (NBR 8953)                                                                                                                                                                                                                                                                                                                                       </t>
  </si>
  <si>
    <t xml:space="preserve">CONCRETO USINADO BOMBEAVEL, CLASSE DE RESISTENCIA C25, BRITA 0 E 1, SLUMP = 100 +/- 20 MM, COM BOMBEAMENTO (DISPONIBILIZACAO DE BOMBA), SEM O LANCAMENTO (NBR 8953)                                                                                                                                                                                                                                                                                                                                       </t>
  </si>
  <si>
    <t xml:space="preserve">CONCRETO USINADO BOMBEAVEL, CLASSE DE RESISTENCIA C25, COM BRITA 0 E 1, SLUMP = 100 +/- 20 MM, EXCLUI SERVICO DE BOMBEAMENTO (NBR 8953)                                                                                                                                                                                                                                                                                                                                                                   </t>
  </si>
  <si>
    <t xml:space="preserve">CONCRETO USINADO BOMBEAVEL, CLASSE DE RESISTENCIA C25, COM BRITA 0 E 1, SLUMP = 130 +/- 20 MM, EXCLUI SERVICO DE BOMBEAMENTO (NBR 8953)                                                                                                                                                                                                                                                                                                                                                                   </t>
  </si>
  <si>
    <t xml:space="preserve">CONCRETO USINADO BOMBEAVEL, CLASSE DE RESISTENCIA C25, COM BRITA 0 E 1, SLUMP = 190 +/- 20 MM, EXCLUI SERVICO DE BOMBEAMENTO (NBR 8953)                                                                                                                                                                                                                                                                                                                                                                   </t>
  </si>
  <si>
    <t xml:space="preserve">CONCRETO USINADO BOMBEAVEL, CLASSE DE RESISTENCIA C30, BRITA 0 E 1, SLUMP = 100 +/- 20 MM, COM BOMBEAMENTO (DISPONIBILIZACAO DE BOMBA), SEM O LANCAMENTO (NBR 8953)                                                                                                                                                                                                                                                                                                                                       </t>
  </si>
  <si>
    <t xml:space="preserve">CONCRETO USINADO BOMBEAVEL, CLASSE DE RESISTENCIA C30, COM BRITA 0 E 1, SLUMP = 100 +/- 20 MM, EXCLUI SERVICO DE BOMBEAMENTO (NBR 8953)                                                                                                                                                                                                                                                                                                                                                                   </t>
  </si>
  <si>
    <t xml:space="preserve">CONCRETO USINADO BOMBEAVEL, CLASSE DE RESISTENCIA C30, COM BRITA 0 E 1, SLUMP = 130 +/- 20 MM, EXCLUI SERVICO DE BOMBEAMENTO (NBR 8953)                                                                                                                                                                                                                                                                                                                                                                   </t>
  </si>
  <si>
    <t xml:space="preserve">CONCRETO USINADO BOMBEAVEL, CLASSE DE RESISTENCIA C30, COM BRITA 0 E 1, SLUMP = 190 +/- 20 MM, EXCLUI SERVICO DE BOMBEAMENTO (NBR 8953)                                                                                                                                                                                                                                                                                                                                                                   </t>
  </si>
  <si>
    <t xml:space="preserve">CONCRETO USINADO BOMBEAVEL, CLASSE DE RESISTENCIA C30, COM BRITA 0 E 1, SLUMP = 220 +/- 30 MM, EXCLUI SERVICO DE BOMBEAMENTO (NBR 8953)                                                                                                                                                                                                                                                                                                                                                                   </t>
  </si>
  <si>
    <t xml:space="preserve">CONCRETO USINADO BOMBEAVEL, CLASSE DE RESISTENCIA C35, BRITA 0 E 1, SLUMP = 100 +/- 20 MM, COM BOMBEAMENTO (DISPONIBILIZACAO DE BOMBA), SEM O LANCAMENTO (NBR 8953)                                                                                                                                                                                                                                                                                                                                       </t>
  </si>
  <si>
    <t xml:space="preserve">CONCRETO USINADO BOMBEAVEL, CLASSE DE RESISTENCIA C35, COM BRITA 0 E 1, SLUMP = 100 +/- 20 MM, EXCLUI SERVICO DE BOMBEAMENTO (NBR 8953)                                                                                                                                                                                                                                                                                                                                                                   </t>
  </si>
  <si>
    <t xml:space="preserve">CONCRETO USINADO BOMBEAVEL, CLASSE DE RESISTENCIA C40, BRITA 0 E 1, SLUMP = 100 +/- 20 MM, COM BOMBEAMENTO (DISPONIBILIZACAO DE BOMBA), SEM O LANCAMENTO (NBR 8953)                                                                                                                                                                                                                                                                                                                                       </t>
  </si>
  <si>
    <t xml:space="preserve">CONCRETO USINADO BOMBEAVEL, CLASSE DE RESISTENCIA C40, COM BRITA 0 E 1, SLUMP = 100 +/- 20 MM, EXCLUI SERVICO DE BOMBEAMENTO (NBR 8953)                                                                                                                                                                                                                                                                                                                                                                   </t>
  </si>
  <si>
    <t xml:space="preserve">CONCRETO USINADO BOMBEAVEL, CLASSE DE RESISTENCIA C45, BRITA 0 E 1, SLUMP = 100 +/- 20 MM, COM BOMBEAMENTO (DISPONIBILIZACAO DE BOMBA), SEM O LANCAMENTO (NBR 8953)                                                                                                                                                                                                                                                                                                                                       </t>
  </si>
  <si>
    <t xml:space="preserve">CONCRETO USINADO BOMBEAVEL, CLASSE DE RESISTENCIA C50, BRITA 0 E 1, SLUMP = 100 +/- 20 MM, COM BOMBEAMENTO (DISPONIBILIZACAO DE BOMBA), SEM O LANCAMENTO (NBR 8953)                                                                                                                                                                                                                                                                                                                                       </t>
  </si>
  <si>
    <t xml:space="preserve">CONCRETO USINADO BOMBEAVEL, CLASSE DE RESISTENCIA C60, COM BRITA 0 E 1, SLUMP = 100 +/- 20 MM, COM BOMBEAMENTO (DISPONIBILIZACAO DE BOMBA), SEM O LANCAMENTO (NBR 8953)                                                                                                                                                                                                                                                                                                                                   </t>
  </si>
  <si>
    <t xml:space="preserve">CONCRETO USINADO CONVENCIONAL (NAO BOMBEAVEL) CLASSE DE RESISTENCIA C10, COM BRITA 1 E 2, SLUMP = 80 MM +/- 10 MM (NBR 8953)                                                                                                                                                                                                                                                                                                                                                                              </t>
  </si>
  <si>
    <t xml:space="preserve">CONCRETO USINADO CONVENCIONAL (NAO BOMBEAVEL) CLASSE DE RESISTENCIA C15, COM BRITA 1 E 2, SLUMP = 80 MM +/- 10 MM (NBR 8953)                                                                                                                                                                                                                                                                                                                                                                              </t>
  </si>
  <si>
    <t xml:space="preserve">CONDULETE DE ALUMINIO TIPO B, PARA ELETRODUTO ROSCAVEL DE 1/2", COM TAMPA CEGA                                                                                                                                                                                                                                                                                                                                                                                                                            </t>
  </si>
  <si>
    <t xml:space="preserve">CONDULETE DE ALUMINIO TIPO B, PARA ELETRODUTO ROSCAVEL DE 1", COM TAMPA CEGA                                                                                                                                                                                                                                                                                                                                                                                                                              </t>
  </si>
  <si>
    <t xml:space="preserve">CONDULETE DE ALUMINIO TIPO B, PARA ELETRODUTO ROSCAVEL DE 3/4", COM TAMPA CEGA                                                                                                                                                                                                                                                                                                                                                                                                                            </t>
  </si>
  <si>
    <t xml:space="preserve">CONDULETE DE ALUMINIO TIPO C, PARA ELETRODUTO ROSCAVEL DE 1/2", COM TAMPA CEGA                                                                                                                                                                                                                                                                                                                                                                                                                            </t>
  </si>
  <si>
    <t xml:space="preserve">CONDULETE DE ALUMINIO TIPO C, PARA ELETRODUTO ROSCAVEL DE 1", COM TAMPA CEGA                                                                                                                                                                                                                                                                                                                                                                                                                              </t>
  </si>
  <si>
    <t xml:space="preserve">CONDULETE DE ALUMINIO TIPO C, PARA ELETRODUTO ROSCAVEL DE 3/4", COM TAMPA CEGA                                                                                                                                                                                                                                                                                                                                                                                                                            </t>
  </si>
  <si>
    <t xml:space="preserve">CONDULETE DE ALUMINIO TIPO C, PARA ELETRODUTO ROSCAVEL DE 4", COM TAMPA CEGA                                                                                                                                                                                                                                                                                                                                                                                                                              </t>
  </si>
  <si>
    <t xml:space="preserve">CONDULETE DE ALUMINIO TIPO E, PARA ELETRODUTO ROSCAVEL DE 1  1/4", COM TAMPA CEGA                                                                                                                                                                                                                                                                                                                                                                                                                         </t>
  </si>
  <si>
    <t xml:space="preserve">CONDULETE DE ALUMINIO TIPO E, PARA ELETRODUTO ROSCAVEL DE 1 1/2", COM TAMPA CEGA                                                                                                                                                                                                                                                                                                                                                                                                                          </t>
  </si>
  <si>
    <t xml:space="preserve">CONDULETE DE ALUMINIO TIPO E, PARA ELETRODUTO ROSCAVEL DE 1/2", COM TAMPA CEGA                                                                                                                                                                                                                                                                                                                                                                                                                            </t>
  </si>
  <si>
    <t xml:space="preserve">CONDULETE DE ALUMINIO TIPO E, PARA ELETRODUTO ROSCAVEL DE 1", COM TAMPA CEGA                                                                                                                                                                                                                                                                                                                                                                                                                              </t>
  </si>
  <si>
    <t xml:space="preserve">CONDULETE DE ALUMINIO TIPO E, PARA ELETRODUTO ROSCAVEL DE 2", COM TAMPA CEGA                                                                                                                                                                                                                                                                                                                                                                                                                              </t>
  </si>
  <si>
    <t xml:space="preserve">CONDULETE DE ALUMINIO TIPO E, PARA ELETRODUTO ROSCAVEL DE 3/4", COM TAMPA CEGA                                                                                                                                                                                                                                                                                                                                                                                                                            </t>
  </si>
  <si>
    <t xml:space="preserve">CONDULETE DE ALUMINIO TIPO E, PARA ELETRODUTO ROSCAVEL DE 3", COM TAMPA CEGA                                                                                                                                                                                                                                                                                                                                                                                                                              </t>
  </si>
  <si>
    <t xml:space="preserve">CONDULETE DE ALUMINIO TIPO E, PARA ELETRODUTO ROSCAVEL DE 4", COM TAMPA CEGA                                                                                                                                                                                                                                                                                                                                                                                                                              </t>
  </si>
  <si>
    <t xml:space="preserve">CONDULETE DE ALUMINIO TIPO LR, PARA ELETRODUTO ROSCAVEL DE 1 1/2", COM TAMPA CEGA                                                                                                                                                                                                                                                                                                                                                                                                                         </t>
  </si>
  <si>
    <t xml:space="preserve">CONDULETE DE ALUMINIO TIPO LR, PARA ELETRODUTO ROSCAVEL DE 1 1/4", COM TAMPA CEGA                                                                                                                                                                                                                                                                                                                                                                                                                         </t>
  </si>
  <si>
    <t xml:space="preserve">CONDULETE DE ALUMINIO TIPO LR, PARA ELETRODUTO ROSCAVEL DE 1/2", COM TAMPA CEGA                                                                                                                                                                                                                                                                                                                                                                                                                           </t>
  </si>
  <si>
    <t xml:space="preserve">CONDULETE DE ALUMINIO TIPO LR, PARA ELETRODUTO ROSCAVEL DE 1", COM TAMPA CEGA                                                                                                                                                                                                                                                                                                                                                                                                                             </t>
  </si>
  <si>
    <t xml:space="preserve">CONDULETE DE ALUMINIO TIPO LR, PARA ELETRODUTO ROSCAVEL DE 2", COM TAMPA CEGA                                                                                                                                                                                                                                                                                                                                                                                                                             </t>
  </si>
  <si>
    <t xml:space="preserve">CONDULETE DE ALUMINIO TIPO LR, PARA ELETRODUTO ROSCAVEL DE 3/4", COM TAMPA CEGA                                                                                                                                                                                                                                                                                                                                                                                                                           </t>
  </si>
  <si>
    <t xml:space="preserve">CONDULETE DE ALUMINIO TIPO LR, PARA ELETRODUTO ROSCAVEL DE 3", COM TAMPA CEGA                                                                                                                                                                                                                                                                                                                                                                                                                             </t>
  </si>
  <si>
    <t xml:space="preserve">CONDULETE DE ALUMINIO TIPO LR, PARA ELETRODUTO ROSCAVEL DE 4", COM TAMPA CEGA                                                                                                                                                                                                                                                                                                                                                                                                                             </t>
  </si>
  <si>
    <t xml:space="preserve">CONDULETE DE ALUMINIO TIPO T, PARA ELETRODUTO ROSCAVEL DE 1 1/2", COM TAMPA CEGA                                                                                                                                                                                                                                                                                                                                                                                                                          </t>
  </si>
  <si>
    <t xml:space="preserve">CONDULETE DE ALUMINIO TIPO T, PARA ELETRODUTO ROSCAVEL DE 1 1/4", COM TAMPA CEGA                                                                                                                                                                                                                                                                                                                                                                                                                          </t>
  </si>
  <si>
    <t xml:space="preserve">CONDULETE DE ALUMINIO TIPO T, PARA ELETRODUTO ROSCAVEL DE 1/2", COM TAMPA CEGA                                                                                                                                                                                                                                                                                                                                                                                                                            </t>
  </si>
  <si>
    <t xml:space="preserve">CONDULETE DE ALUMINIO TIPO T, PARA ELETRODUTO ROSCAVEL DE 1", COM TAMPA CEGA                                                                                                                                                                                                                                                                                                                                                                                                                              </t>
  </si>
  <si>
    <t xml:space="preserve">CONDULETE DE ALUMINIO TIPO T, PARA ELETRODUTO ROSCAVEL DE 2", COM TAMPA CEGA                                                                                                                                                                                                                                                                                                                                                                                                                              </t>
  </si>
  <si>
    <t xml:space="preserve">CONDULETE DE ALUMINIO TIPO T, PARA ELETRODUTO ROSCAVEL DE 3/4", COM TAMPA CEGA                                                                                                                                                                                                                                                                                                                                                                                                                            </t>
  </si>
  <si>
    <t xml:space="preserve">CONDULETE DE ALUMINIO TIPO T, PARA ELETRODUTO ROSCAVEL DE 3", COM TAMPA CEGA                                                                                                                                                                                                                                                                                                                                                                                                                              </t>
  </si>
  <si>
    <t xml:space="preserve">CONDULETE DE ALUMINIO TIPO T, PARA ELETRODUTO ROSCAVEL DE 4", COM TAMPA CEGA                                                                                                                                                                                                                                                                                                                                                                                                                              </t>
  </si>
  <si>
    <t xml:space="preserve">CONDULETE DE ALUMINIO TIPO TB, PARA ELETRODUTO ROSCAVEL DE 3", COM TAMPA CEGA                                                                                                                                                                                                                                                                                                                                                                                                                             </t>
  </si>
  <si>
    <t xml:space="preserve">CONDULETE DE ALUMINIO TIPO X, PARA ELETRODUTO ROSCAVEL DE 1 1/2", COM TAMPA CEGA                                                                                                                                                                                                                                                                                                                                                                                                                          </t>
  </si>
  <si>
    <t xml:space="preserve">CONDULETE DE ALUMINIO TIPO X, PARA ELETRODUTO ROSCAVEL DE 1 1/4", COM TAMPA CEGA                                                                                                                                                                                                                                                                                                                                                                                                                          </t>
  </si>
  <si>
    <t xml:space="preserve">CONDULETE DE ALUMINIO TIPO X, PARA ELETRODUTO ROSCAVEL DE 1/2", COM TAMPA CEGA                                                                                                                                                                                                                                                                                                                                                                                                                            </t>
  </si>
  <si>
    <t xml:space="preserve">CONDULETE DE ALUMINIO TIPO X, PARA ELETRODUTO ROSCAVEL DE 1", COM TAMPA CEGA                                                                                                                                                                                                                                                                                                                                                                                                                              </t>
  </si>
  <si>
    <t xml:space="preserve">CONDULETE DE ALUMINIO TIPO X, PARA ELETRODUTO ROSCAVEL DE 2", COM TAMPA CEGA                                                                                                                                                                                                                                                                                                                                                                                                                              </t>
  </si>
  <si>
    <t xml:space="preserve">CONDULETE DE ALUMINIO TIPO X, PARA ELETRODUTO ROSCAVEL DE 3/4", COM TAMPA CEGA                                                                                                                                                                                                                                                                                                                                                                                                                            </t>
  </si>
  <si>
    <t xml:space="preserve">CONDULETE DE ALUMINIO TIPO X, PARA ELETRODUTO ROSCAVEL DE 3", COM TAMPA CEGA                                                                                                                                                                                                                                                                                                                                                                                                                              </t>
  </si>
  <si>
    <t xml:space="preserve">CONDULETE DE ALUMINIO TIPO X, PARA ELETRODUTO ROSCAVEL DE 4", COM TAMPA CEGA                                                                                                                                                                                                                                                                                                                                                                                                                              </t>
  </si>
  <si>
    <t xml:space="preserve">CONDULETE EM PVC, TIPO "B", SEM TAMPA, DE 1/2" OU 3/4"                                                                                                                                                                                                                                                                                                                                                                                                                                                    </t>
  </si>
  <si>
    <t xml:space="preserve">CONDULETE EM PVC, TIPO "B", SEM TAMPA, DE 1"                                                                                                                                                                                                                                                                                                                                                                                                                                                              </t>
  </si>
  <si>
    <t xml:space="preserve">CONDULETE EM PVC, TIPO "C", SEM TAMPA, DE 1/2"                                                                                                                                                                                                                                                                                                                                                                                                                                                            </t>
  </si>
  <si>
    <t xml:space="preserve">CONDULETE EM PVC, TIPO "C", SEM TAMPA, DE 1"                                                                                                                                                                                                                                                                                                                                                                                                                                                              </t>
  </si>
  <si>
    <t xml:space="preserve">CONDULETE EM PVC, TIPO "C", SEM TAMPA, DE 3/4"                                                                                                                                                                                                                                                                                                                                                                                                                                                            </t>
  </si>
  <si>
    <t xml:space="preserve">CONDULETE EM PVC, TIPO "E", SEM TAMPA, DE 1/2"                                                                                                                                                                                                                                                                                                                                                                                                                                                            </t>
  </si>
  <si>
    <t xml:space="preserve">CONDULETE EM PVC, TIPO "E", SEM TAMPA, DE 1"                                                                                                                                                                                                                                                                                                                                                                                                                                                              </t>
  </si>
  <si>
    <t xml:space="preserve">CONDULETE EM PVC, TIPO "E", SEM TAMPA, DE 3/4"                                                                                                                                                                                                                                                                                                                                                                                                                                                            </t>
  </si>
  <si>
    <t xml:space="preserve">CONDULETE EM PVC, TIPO "LB", SEM TAMPA, DE 1/2" OU 3/4"                                                                                                                                                                                                                                                                                                                                                                                                                                                   </t>
  </si>
  <si>
    <t xml:space="preserve">CONDULETE EM PVC, TIPO "LB", SEM TAMPA, DE 1"                                                                                                                                                                                                                                                                                                                                                                                                                                                             </t>
  </si>
  <si>
    <t xml:space="preserve">CONDULETE EM PVC, TIPO "LL", SEM TAMPA, DE 1/2" OU 3/4"                                                                                                                                                                                                                                                                                                                                                                                                                                                   </t>
  </si>
  <si>
    <t xml:space="preserve">CONDULETE EM PVC, TIPO "LL", SEM TAMPA, DE 1"                                                                                                                                                                                                                                                                                                                                                                                                                                                             </t>
  </si>
  <si>
    <t xml:space="preserve">CONDULETE EM PVC, TIPO "LR", SEM TAMPA, DE 1/2"                                                                                                                                                                                                                                                                                                                                                                                                                                                           </t>
  </si>
  <si>
    <t xml:space="preserve">CONDULETE EM PVC, TIPO "LR", SEM TAMPA, DE 1"                                                                                                                                                                                                                                                                                                                                                                                                                                                             </t>
  </si>
  <si>
    <t xml:space="preserve">CONDULETE EM PVC, TIPO "LR", SEM TAMPA, DE 3/4"                                                                                                                                                                                                                                                                                                                                                                                                                                                           </t>
  </si>
  <si>
    <t xml:space="preserve">CONDULETE EM PVC, TIPO "T", SEM TAMPA, DE 1"                                                                                                                                                                                                                                                                                                                                                                                                                                                              </t>
  </si>
  <si>
    <t xml:space="preserve">CONDULETE EM PVC, TIPO "T", SEM TAMPA, DE 3/4"                                                                                                                                                                                                                                                                                                                                                                                                                                                            </t>
  </si>
  <si>
    <t xml:space="preserve">CONDULETE EM PVC, TIPO "TB", SEM TAMPA, DE 1/2" OU 3/4"                                                                                                                                                                                                                                                                                                                                                                                                                                                   </t>
  </si>
  <si>
    <t xml:space="preserve">CONDULETE EM PVC, TIPO "TB", SEM TAMPA, DE 1"                                                                                                                                                                                                                                                                                                                                                                                                                                                             </t>
  </si>
  <si>
    <t xml:space="preserve">CONDULETE EM PVC, TIPO "X", SEM TAMPA, DE 1/2"                                                                                                                                                                                                                                                                                                                                                                                                                                                            </t>
  </si>
  <si>
    <t xml:space="preserve">CONDULETE EM PVC, TIPO "X", SEM TAMPA, DE 1"                                                                                                                                                                                                                                                                                                                                                                                                                                                              </t>
  </si>
  <si>
    <t xml:space="preserve">CONDULETE EM PVC, TIPO "X", SEM TAMPA, DE 3/4"                                                                                                                                                                                                                                                                                                                                                                                                                                                            </t>
  </si>
  <si>
    <t xml:space="preserve">CONDUTOR PLUVIAL, PVC, CIRCULAR, DIAMETRO ENTRE 80 E 100 MM, PARA DRENAGEM PLUVIAL PREDIAL                                                                                                                                                                                                                                                                                                                                                                                                                </t>
  </si>
  <si>
    <t xml:space="preserve">CONE DE SINALIZACAO EM PVC FLEXIVEL, H = 70 / 76 CM (NBR 15071)                                                                                                                                                                                                                                                                                                                                                                                                                                           </t>
  </si>
  <si>
    <t xml:space="preserve">CONE DE SINALIZACAO EM PVC RIGIDO COM FAIXA REFLETIVA, H = 70 / 76 CM                                                                                                                                                                                                                                                                                                                                                                                                                                     </t>
  </si>
  <si>
    <t xml:space="preserve">CONECTOR / ADAPTADOR F/F, COM INSERTO METALICO, PPR, DN 25 MM X 1/2", PARA AGUA QUENTE E FRIA PREDIAL                                                                                                                                                                                                                                                                                                                                                                                                     </t>
  </si>
  <si>
    <t xml:space="preserve">CONECTOR / ADAPTADOR F/F, COM INSERTO METALICO, PPR, DN 32 MM X 3/4", PARA AGUA QUENTE E FRIA PREDIAL                                                                                                                                                                                                                                                                                                                                                                                                     </t>
  </si>
  <si>
    <t xml:space="preserve">CONECTOR / ADAPTADOR F/M, COM INSERTO METALICO, PPR, DN 25 MM X 1/2", PARA AGUA QUENTE E FRIA PREDIAL                                                                                                                                                                                                                                                                                                                                                                                                     </t>
  </si>
  <si>
    <t xml:space="preserve">CONECTOR / ADAPTADOR F/M, COM INSERTO METALICO, PPR, DN 25 MM X 3/4", PARA AGUA QUENTE E FRIA PREDIAL                                                                                                                                                                                                                                                                                                                                                                                                     </t>
  </si>
  <si>
    <t xml:space="preserve">CONECTOR / ADAPTADOR F/M, COM INSERTO METALICO, PPR, DN 32 MM X 1", PARA AGUA QUENTE E FRIA PREDIAL                                                                                                                                                                                                                                                                                                                                                                                                       </t>
  </si>
  <si>
    <t xml:space="preserve">CONECTOR / ADAPTADOR F/M, COM INSERTO METALICO, PPR, DN 32 MM X 3/4", PARA AGUA QUENTE E FRIA PREDIAL                                                                                                                                                                                                                                                                                                                                                                                                     </t>
  </si>
  <si>
    <t xml:space="preserve">CONECTOR / TOMADA FEMEA RJ 45, CATEGORIA 5 E (CAT 5E) PARA CABOS                                                                                                                                                                                                                                                                                                                                                                                                                                          </t>
  </si>
  <si>
    <t xml:space="preserve">CONECTOR / TOMADA FEMEA RJ 45, CATEGORIA 6 (CAT 6) PARA CABOS                                                                                                                                                                                                                                                                                                                                                                                                                                             </t>
  </si>
  <si>
    <t xml:space="preserve">CONECTOR BRONZE/LATAO (REF 603) SEM ANEL DE SOLDA, BOLSA X ROSCA F, 15 MM X 1/2"                                                                                                                                                                                                                                                                                                                                                                                                                          </t>
  </si>
  <si>
    <t xml:space="preserve">CONECTOR BRONZE/LATAO (REF 603) SEM ANEL DE SOLDA, BOLSA X ROSCA F, 22 MM X 1/2"                                                                                                                                                                                                                                                                                                                                                                                                                          </t>
  </si>
  <si>
    <t xml:space="preserve">CONECTOR BRONZE/LATAO (REF 603) SEM ANEL DE SOLDA, BOLSA X ROSCA F, 22 MM X 3/4"                                                                                                                                                                                                                                                                                                                                                                                                                          </t>
  </si>
  <si>
    <t xml:space="preserve">CONECTOR BRONZE/LATAO (REF 603) SEM ANEL DE SOLDA, BOLSA X ROSCA F, 28 MM X 1/2"                                                                                                                                                                                                                                                                                                                                                                                                                          </t>
  </si>
  <si>
    <t xml:space="preserve">CONECTOR CURVO 90 GRAUS DE ALUMINIO, BITOLA 1 1/2", PARA ADAPTAR ENTRADA DE ELETRODUTO METALICO FLEXIVEL EM QUADROS                                                                                                                                                                                                                                                                                                                                                                                       </t>
  </si>
  <si>
    <t xml:space="preserve">CONECTOR CURVO 90 GRAUS DE ALUMINIO, BITOLA 1 1/4", PARA ADAPTAR ENTRADA DE ELETRODUTO METALICO FLEXIVEL EM QUADROS                                                                                                                                                                                                                                                                                                                                                                                       </t>
  </si>
  <si>
    <t xml:space="preserve">CONECTOR CURVO 90 GRAUS DE ALUMINIO, BITOLA 1/2", PARA ADAPTAR ENTRADA DE ELETRODUTO METALICO FLEXIVEL EM QUADROS                                                                                                                                                                                                                                                                                                                                                                                         </t>
  </si>
  <si>
    <t xml:space="preserve">CONECTOR CURVO 90 GRAUS DE ALUMINIO, BITOLA 1", PARA ADAPTAR ENTRADA DE ELETRODUTO METALICO FLEXIVEL EM QUADROS                                                                                                                                                                                                                                                                                                                                                                                           </t>
  </si>
  <si>
    <t xml:space="preserve">CONECTOR CURVO 90 GRAUS DE ALUMINIO, BITOLA 2 1/2", PARA ADAPTAR ENTRADA DE ELETRODUTO METALICO FLEXIVEL EM QUADROS                                                                                                                                                                                                                                                                                                                                                                                       </t>
  </si>
  <si>
    <t xml:space="preserve">CONECTOR CURVO 90 GRAUS DE ALUMINIO, BITOLA 2", PARA ADAPTAR ENTRADA DE ELETRODUTO METALICO FLEXIVEL EM QUADROS                                                                                                                                                                                                                                                                                                                                                                                           </t>
  </si>
  <si>
    <t xml:space="preserve">CONECTOR CURVO 90 GRAUS DE ALUMINIO, BITOLA 3/4", PARA ADAPTAR ENTRADA DE ELETRODUTO METALICO FLEXIVEL EM QUADROS                                                                                                                                                                                                                                                                                                                                                                                         </t>
  </si>
  <si>
    <t xml:space="preserve">CONECTOR CURVO 90 GRAUS DE ALUMINIO, BITOLA 3", PARA ADAPTAR ENTRADA DE ELETRODUTO METALICO FLEXIVEL EM QUADROS                                                                                                                                                                                                                                                                                                                                                                                           </t>
  </si>
  <si>
    <t xml:space="preserve">CONECTOR CURVO 90 GRAUS DE ALUMINIO, BITOLA 4", PARA ADAPTAR ENTRADA DE ELETRODUTO METALICO FLEXIVEL EM QUADROS                                                                                                                                                                                                                                                                                                                                                                                           </t>
  </si>
  <si>
    <t xml:space="preserve">CONECTOR DE ALUMINIO TIPO PRENSA CABO, BITOLA 1 1/2", PARA CABOS DE DIAMETRO DE 37 A 40 MM                                                                                                                                                                                                                                                                                                                                                                                                                </t>
  </si>
  <si>
    <t xml:space="preserve">CONECTOR DE ALUMINIO TIPO PRENSA CABO, BITOLA 1 1/4", PARA CABOS DE DIAMETRO DE 31 A 34 MM                                                                                                                                                                                                                                                                                                                                                                                                                </t>
  </si>
  <si>
    <t xml:space="preserve">CONECTOR DE ALUMINIO TIPO PRENSA CABO, BITOLA 1/2", PARA CABOS DE DIAMETRO DE 12,5 A 15 MM                                                                                                                                                                                                                                                                                                                                                                                                                </t>
  </si>
  <si>
    <t xml:space="preserve">CONECTOR DE ALUMINIO TIPO PRENSA CABO, BITOLA 1", PARA CABOS DE DIAMETRO DE 22,5 A 25 MM                                                                                                                                                                                                                                                                                                                                                                                                                  </t>
  </si>
  <si>
    <t xml:space="preserve">CONECTOR DE ALUMINIO TIPO PRENSA CABO, BITOLA 2", PARA CABOS DE DIAMETRO DE 47,5 A 50 MM                                                                                                                                                                                                                                                                                                                                                                                                                  </t>
  </si>
  <si>
    <t xml:space="preserve">CONECTOR DE ALUMINIO TIPO PRENSA CABO, BITOLA 3/4", PARA CABOS DE DIAMETRO DE 17,5 A 20 MM                                                                                                                                                                                                                                                                                                                                                                                                                </t>
  </si>
  <si>
    <t xml:space="preserve">CONECTOR DE ALUMINIO TIPO PRENSA CABO, BITOLA 3/8", PARA CABOS DE DIAMETRO DE 9 A 10 MM                                                                                                                                                                                                                                                                                                                                                                                                                   </t>
  </si>
  <si>
    <t xml:space="preserve">CONECTOR MACHO RJ 45, CATEGORIA 5 E (CAT 5E) PARA CABOS                                                                                                                                                                                                                                                                                                                                                                                                                                                   </t>
  </si>
  <si>
    <t xml:space="preserve">CONECTOR MACHO RJ 45, CATEGORIA 6 (CAT 6) PARA CABOS                                                                                                                                                                                                                                                                                                                                                                                                                                                      </t>
  </si>
  <si>
    <t xml:space="preserve">CONECTOR METALICO TIPO PARAFUSO FENDIDO (SPLIT BOLT), COM SEPARADOR DE CABOS BIMETALICOS, PARA CABOS ATE 25 MM2                                                                                                                                                                                                                                                                                                                                                                                           </t>
  </si>
  <si>
    <t xml:space="preserve">CONECTOR METALICO TIPO PARAFUSO FENDIDO (SPLIT BOLT), COM SEPARADOR DE CABOS BIMETALICOS, PARA CABOS ATE 50 MM2                                                                                                                                                                                                                                                                                                                                                                                           </t>
  </si>
  <si>
    <t xml:space="preserve">CONECTOR METALICO TIPO PARAFUSO FENDIDO (SPLIT BOLT), COM SEPARADOR DE CABOS BIMETALICOS, PARA CABOS ATE 70 MM2                                                                                                                                                                                                                                                                                                                                                                                           </t>
  </si>
  <si>
    <t xml:space="preserve">CONECTOR METALICO TIPO PARAFUSO FENDIDO (SPLIT BOLT), PARA CABOS ATE 10 MM2                                                                                                                                                                                                                                                                                                                                                                                                                               </t>
  </si>
  <si>
    <t xml:space="preserve">CONECTOR METALICO TIPO PARAFUSO FENDIDO (SPLIT BOLT), PARA CABOS ATE 120 MM2                                                                                                                                                                                                                                                                                                                                                                                                                              </t>
  </si>
  <si>
    <t xml:space="preserve">CONECTOR METALICO TIPO PARAFUSO FENDIDO (SPLIT BOLT), PARA CABOS ATE 150 MM2                                                                                                                                                                                                                                                                                                                                                                                                                              </t>
  </si>
  <si>
    <t xml:space="preserve">CONECTOR METALICO TIPO PARAFUSO FENDIDO (SPLIT BOLT), PARA CABOS ATE 16 MM2                                                                                                                                                                                                                                                                                                                                                                                                                               </t>
  </si>
  <si>
    <t xml:space="preserve">CONECTOR METALICO TIPO PARAFUSO FENDIDO (SPLIT BOLT), PARA CABOS ATE 185 MM2                                                                                                                                                                                                                                                                                                                                                                                                                              </t>
  </si>
  <si>
    <t xml:space="preserve">CONECTOR METALICO TIPO PARAFUSO FENDIDO (SPLIT BOLT), PARA CABOS ATE 25 MM2                                                                                                                                                                                                                                                                                                                                                                                                                               </t>
  </si>
  <si>
    <t xml:space="preserve">CONECTOR METALICO TIPO PARAFUSO FENDIDO (SPLIT BOLT), PARA CABOS ATE 35 MM2                                                                                                                                                                                                                                                                                                                                                                                                                               </t>
  </si>
  <si>
    <t xml:space="preserve">CONECTOR METALICO TIPO PARAFUSO FENDIDO (SPLIT BOLT), PARA CABOS ATE 50 MM2                                                                                                                                                                                                                                                                                                                                                                                                                               </t>
  </si>
  <si>
    <t xml:space="preserve">CONECTOR METALICO TIPO PARAFUSO FENDIDO (SPLIT BOLT), PARA CABOS ATE 6 MM2                                                                                                                                                                                                                                                                                                                                                                                                                                </t>
  </si>
  <si>
    <t xml:space="preserve">CONECTOR METALICO TIPO PARAFUSO FENDIDO (SPLIT BOLT), PARA CABOS ATE 70 MM2                                                                                                                                                                                                                                                                                                                                                                                                                               </t>
  </si>
  <si>
    <t xml:space="preserve">CONECTOR METALICO TIPO PARAFUSO FENDIDO (SPLIT BOLT), PARA CABOS ATE 95 MM2                                                                                                                                                                                                                                                                                                                                                                                                                               </t>
  </si>
  <si>
    <t xml:space="preserve">CONECTOR RETO DE ALUMINIO PARA ELETRODUTO DE 1 1/2", PARA ADAPTAR ENTRADA DE ELETRODUTO METALICO FLEXIVEL EM QUADROS                                                                                                                                                                                                                                                                                                                                                                                      </t>
  </si>
  <si>
    <t xml:space="preserve">CONECTOR RETO DE ALUMINIO PARA ELETRODUTO DE 1 1/4", PARA ADAPTAR ENTRADA DE ELETRODUTO METALICO FLEXIVEL EM QUADROS                                                                                                                                                                                                                                                                                                                                                                                      </t>
  </si>
  <si>
    <t xml:space="preserve">CONECTOR RETO DE ALUMINIO PARA ELETRODUTO DE 1/2", PARA ADAPTAR ENTRADA DE ELETRODUTO METALICO FLEXIVEL EM QUADROS                                                                                                                                                                                                                                                                                                                                                                                        </t>
  </si>
  <si>
    <t xml:space="preserve">CONECTOR RETO DE ALUMINIO PARA ELETRODUTO DE 1", PARA ADAPTAR ENTRADA DE ELETRODUTO METALICO FLEXIVEL EM QUADROS                                                                                                                                                                                                                                                                                                                                                                                          </t>
  </si>
  <si>
    <t xml:space="preserve">CONECTOR RETO DE ALUMINIO PARA ELETRODUTO DE 2 1/2", PARA ADAPTAR ENTRADA DE ELETRODUTO METALICO FLEXIVEL EM QUADROS                                                                                                                                                                                                                                                                                                                                                                                      </t>
  </si>
  <si>
    <t xml:space="preserve">CONECTOR RETO DE ALUMINIO PARA ELETRODUTO DE 2", PARA ADAPTAR ENTRADA DE ELETRODUTO METALICO FLEXIVEL EM QUADROS                                                                                                                                                                                                                                                                                                                                                                                          </t>
  </si>
  <si>
    <t xml:space="preserve">CONECTOR RETO DE ALUMINIO PARA ELETRODUTO DE 3/4", PARA ADAPTAR ENTRADA DE ELETRODUTO METALICO FLEXIVEL EM QUADROS                                                                                                                                                                                                                                                                                                                                                                                        </t>
  </si>
  <si>
    <t xml:space="preserve">CONECTOR RETO DE ALUMINIO PARA ELETRODUTO DE 3", PARA ADAPTAR ENTRADA DE ELETRODUTO METALICO FLEXIVEL EM QUADROS                                                                                                                                                                                                                                                                                                                                                                                          </t>
  </si>
  <si>
    <t xml:space="preserve">CONECTOR RETO DE ALUMINIO PARA ELETRODUTO DE 4", PARA ADAPTAR ENTRADA DE ELETRODUTO METALICO FLEXIVEL EM QUADROS                                                                                                                                                                                                                                                                                                                                                                                          </t>
  </si>
  <si>
    <t xml:space="preserve">CONECTOR/ADAPTADOR FIXO, ROSCA FEMEA, EM PLASTICO, DN 16 MM X 1/2", PARA CONEXAO COM CRIMPAGEM, EM TUBO PEX PARA INST. AGUA QUENTE/FRIA                                                                                                                                                                                                                                                                                                                                                                   </t>
  </si>
  <si>
    <t xml:space="preserve">CONECTOR/ADAPTADOR FIXO, ROSCA FEMEA, EM PLASTICO, DN 20 MM X 1/2", PARA CONEXAO COM CRIMPAGEM, EM TUBO PEX PARA INST. AGUA QUENTE/FRIA                                                                                                                                                                                                                                                                                                                                                                   </t>
  </si>
  <si>
    <t xml:space="preserve">CONECTOR/ADAPTADOR FIXO, ROSCA FEMEA, EM PLASTICO, DN 20 MM X 3/4", PARA CONEXAO COM CRIMPAGEM, EM TUBO PEX PARA INST. AGUA QUENTE/FRIA                                                                                                                                                                                                                                                                                                                                                                   </t>
  </si>
  <si>
    <t xml:space="preserve">CONECTOR/ADAPTADOR FIXO, ROSCA FEMEA, EM PLASTICO, DN 25 MM X 3/4", PARA CONEXAO COM CRIMPAGEM, EM TUBO PEX PARA INST. AGUA QUENTE/FRIA                                                                                                                                                                                                                                                                                                                                                                   </t>
  </si>
  <si>
    <t xml:space="preserve">CONECTOR/ADAPTADOR FIXO, ROSCA FEMEA, METALICA, COM ANEL DESLIZANTE, DN 16 MM X 1/2", PARA TUBO PEX PARA INST. AGUA QUENTE/FRIA                                                                                                                                                                                                                                                                                                                                                                           </t>
  </si>
  <si>
    <t xml:space="preserve">CONECTOR/ADAPTADOR FIXO, ROSCA FEMEA, METALICA, COM ANEL DESLIZANTE, DN 20 MM X 1/2", PARA TUBO PEX PARA INST. AGUA QUENTE/FRIA                                                                                                                                                                                                                                                                                                                                                                           </t>
  </si>
  <si>
    <t xml:space="preserve">CONECTOR/ADAPTADOR FIXO, ROSCA FEMEA, METALICA, COM ANEL DESLIZANTE, DN 20 MM X 3/4", PARA TUBO PEX PARA INST. AGUA QUENTE/FRIA                                                                                                                                                                                                                                                                                                                                                                           </t>
  </si>
  <si>
    <t xml:space="preserve">CONECTOR/ADAPTADOR FIXO, ROSCA FEMEA, METALICA, COM ANEL DESLIZANTE, DN 25 MM X 1", PARA TUBO PEX PARA INST. AGUA QUENTE/FRIA                                                                                                                                                                                                                                                                                                                                                                             </t>
  </si>
  <si>
    <t xml:space="preserve">CONECTOR/ADAPTADOR FIXO, ROSCA FEMEA, METALICA, COM ANEL DESLIZANTE, DN 25 MM X 3/4", PARA TUBO PEX PARA INST. AGUA QUENTE/FRIA                                                                                                                                                                                                                                                                                                                                                                           </t>
  </si>
  <si>
    <t xml:space="preserve">CONECTOR/ADAPTADOR FIXO, ROSCA FEMEA, METALICA, COM ANEL DESLIZANTE, DN 32 MM X 1", PARA TUBO PEX PARA INST. AGUA QUENTE/FRIA                                                                                                                                                                                                                                                                                                                                                                             </t>
  </si>
  <si>
    <t xml:space="preserve">CONECTOR/ADAPTADOR MOVEL, ROSCA FEMEA, METALICA, COM ANEL DESLIZANTE, DN 16 MM X 3/4", PARA TUBO PEX PARA INST. AGUA QUENTE/FRIA                                                                                                                                                                                                                                                                                                                                                                          </t>
  </si>
  <si>
    <t xml:space="preserve">CONECTOR, CPVC, SOLDAVEL, 114 MM X 4"â, PARA AGUA QUENTE                                                                                                                                                                                                                                                                                                                                                                                                                                                </t>
  </si>
  <si>
    <t xml:space="preserve">CONECTOR, CPVC, SOLDAVEL, 15 MM X 1/2", PARA AGUA QUENTE                                                                                                                                                                                                                                                                                                                                                                                                                                                  </t>
  </si>
  <si>
    <t xml:space="preserve">CONECTOR, CPVC, SOLDAVEL, 22 MM X 1/2", PARA AGUA QUENTE                                                                                                                                                                                                                                                                                                                                                                                                                                                  </t>
  </si>
  <si>
    <t xml:space="preserve">CONECTOR, CPVC, SOLDAVEL, 22 MM X 3/4", PARA AGUA QUENTE                                                                                                                                                                                                                                                                                                                                                                                                                                                  </t>
  </si>
  <si>
    <t xml:space="preserve">CONECTOR, CPVC, SOLDAVEL, 28 MM X 1", PARA AGUA QUENTE                                                                                                                                                                                                                                                                                                                                                                                                                                                    </t>
  </si>
  <si>
    <t xml:space="preserve">CONECTOR, CPVC, SOLDAVEL, 35 MM X 1 1/4", PARA AGUA QUENTE                                                                                                                                                                                                                                                                                                                                                                                                                                                </t>
  </si>
  <si>
    <t xml:space="preserve">CONECTOR, CPVC, SOLDAVEL, 42 MM X 1 1/2", PARA AGUA QUENTE                                                                                                                                                                                                                                                                                                                                                                                                                                                </t>
  </si>
  <si>
    <t xml:space="preserve">CONECTOR, CPVC, SOLDAVEL, 54 MM X 2"â, PARA AGUA QUENTE                                                                                                                                                                                                                                                                                                                                                                                                                                                 </t>
  </si>
  <si>
    <t xml:space="preserve">CONECTOR, CPVC, SOLDAVEL, 73 MM X 2 1/2"â, PARA AGUA QUENTE                                                                                                                                                                                                                                                                                                                                                                                                                                             </t>
  </si>
  <si>
    <t xml:space="preserve">CONECTOR, CPVC, SOLDAVEL, 89 MM X 3"â, PARA AGUA QUENTE                                                                                                                                                                                                                                                                                                                                                                                                                                                 </t>
  </si>
  <si>
    <t xml:space="preserve">CONJ. DE FERRAGENS PARA PORTA DE VIDRO TEMPERADO, EM ZAMAC CROMADO, CONTEMPLANDO DOBRADICA INF., DOBRADICA SUP., PIVO PARA DOBRADICA INF., PIVO PARA DOBRADICA SUP., FECHADURA CENTRAL EM ZAMC. CROMADO, CONTRA FECHADURA DE PRESSAO                                                                                                                                                                                                                                                                      </t>
  </si>
  <si>
    <t xml:space="preserve">CONJUNTO ARRUELAS DE VEDACAO 5/16" PARA TELHA FIBROCIMENTO (UMA ARRUELA METALICA E UMA ARRUELA PVC - CONICAS)                                                                                                                                                                                                                                                                                                                                                                                             </t>
  </si>
  <si>
    <t xml:space="preserve">CONJUNTO DE FERRAGENS PIVO, PARA PORTA PIVOTANTE DE ATE 100 KG, REGULAVEL COM ESFERA , CROMADO - SUPERIOR E INFERIOR - COMPLETO                                                                                                                                                                                                                                                                                                                                                                           </t>
  </si>
  <si>
    <t xml:space="preserve">CONJUNTO DE LIGACAO PARA BACIA SANITARIA AJUSTAVEL, EM PLASTICO BRANCO, COM TUBO, CANOPLA E ESPUDE                                                                                                                                                                                                                                                                                                                                                                                                        </t>
  </si>
  <si>
    <t xml:space="preserve">CONJUNTO DE LIGACAO PARA BACIA SANITARIA EM PLASTICO BRANCO COM TUBO, CANOPLA E ANEL DE EXPANSAO (TUBO 1.1/2 '' X 20 CM)                                                                                                                                                                                                                                                                                                                                                                                  </t>
  </si>
  <si>
    <t xml:space="preserve">CONJUNTO MONTADO ESTOPIM COM ESPOLETA COMUM NUMERO 8, COM CABECA ACENDEDORA, 1,5 M                                                                                                                                                                                                                                                                                                                                                                                                                        </t>
  </si>
  <si>
    <t xml:space="preserve">CONJUNTO PARA FUTSAL COM PAR DE TRAVES OFICIAIS DE 3,00 X 2,00 M EM TUBO DE ACO GALVANIZADO 3" COM REQUADROS EM TUBO DE 1", PINTURA EM PRIMER COM TINTA ESMALTE SINTETICO E REDES DE POLIETILENO FIO 4 MM                                                                                                                                                                                                                                                                                                 </t>
  </si>
  <si>
    <t xml:space="preserve">CONJUNTO PARA QUADRA DE  VOLEI COM POSTES EM TUBO DE ACO GALVANIZADO 3", H = *255* CM, PINTURA EM TINTA ESMALTE SINTETICO, REDE DE NYLON COM 2 MM, MALHA 10 X 10 CM E ANTENAS OFICIAIS EM FIBRA DE VIDRO                                                                                                                                                                                                                                                                                                  </t>
  </si>
  <si>
    <t xml:space="preserve">CONJUNTO PRE-MOLDADO COMPOSTO POR GRELHA (0,99 X 0,45 M), QUADRO (1,10 X 0,52 M) E CANTONEIRA (1,10 X 0,35 M), EM CONCRETO ARMADO, COM FCK DE 21 MPA                                                                                                                                                                                                                                                                                                                                                      </t>
  </si>
  <si>
    <t xml:space="preserve">CONTAINER ALMOXARIFADO, DE *2,40* X *6,00* M, PADRAO SIMPLES, SEM REVESTIMENTO E SEM DIVISORIAS INTERNOS E SEM SANITARIO, PARA USO EM CANTEIRO DE OBRAS                                                                                                                                                                                                                                                                                                                                                   </t>
  </si>
  <si>
    <t xml:space="preserve">CONTATOR TRIPOLAR, CORRENTE DE *110* A, TENSAO NOMINAL DE *500* V, CATEGORIA AC-2 E AC-3                                                                                                                                                                                                                                                                                                                                                                                                                  </t>
  </si>
  <si>
    <t xml:space="preserve">CONTATOR TRIPOLAR, CORRENTE DE *185* A, TENSAO NOMINAL DE *500* V, CATEGORIA AC-2 E AC-3                                                                                                                                                                                                                                                                                                                                                                                                                  </t>
  </si>
  <si>
    <t xml:space="preserve">CONTATOR TRIPOLAR, CORRENTE DE *22* A, TENSAO NOMINAL DE *500* V, CATEGORIA AC-2 E AC-3                                                                                                                                                                                                                                                                                                                                                                                                                   </t>
  </si>
  <si>
    <t xml:space="preserve">CONTATOR TRIPOLAR, CORRENTE DE *265* A, TENSAO NOMINAL DE *500* V, CATEGORIA AC-2 E AC-3                                                                                                                                                                                                                                                                                                                                                                                                                  </t>
  </si>
  <si>
    <t xml:space="preserve">CONTATOR TRIPOLAR, CORRENTE DE *38* A, TENSAO NOMINAL DE *500* V, CATEGORIA AC-2 E AC-3                                                                                                                                                                                                                                                                                                                                                                                                                   </t>
  </si>
  <si>
    <t xml:space="preserve">CONTATOR TRIPOLAR, CORRENTE DE *500* A, TENSAO NOMINAL DE *500* V, CATEGORIA AC-2 E AC-3                                                                                                                                                                                                                                                                                                                                                                                                                  </t>
  </si>
  <si>
    <t xml:space="preserve">CONTATOR TRIPOLAR, CORRENTE DE *65* A, TENSAO NOMINAL DE *500* V, CATEGORIA AC-2 E AC-3                                                                                                                                                                                                                                                                                                                                                                                                                   </t>
  </si>
  <si>
    <t xml:space="preserve">CONTATOR TRIPOLAR, CORRENTE DE 12 A, TENSAO NOMINAL DE *500* V, CATEGORIA AC-2 E AC-3                                                                                                                                                                                                                                                                                                                                                                                                                     </t>
  </si>
  <si>
    <t xml:space="preserve">CONTATOR TRIPOLAR, CORRENTE DE 25 A, TENSAO NOMINAL DE *500* V, CATEGORIA AC-2 E AC-3                                                                                                                                                                                                                                                                                                                                                                                                                     </t>
  </si>
  <si>
    <t xml:space="preserve">CONTATOR TRIPOLAR, CORRENTE DE 250 A, TENSAO NOMINAL DE *500* V, PARA ACIONAMENTO DE CAPACITORES                                                                                                                                                                                                                                                                                                                                                                                                          </t>
  </si>
  <si>
    <t xml:space="preserve">CONTATOR TRIPOLAR, CORRENTE DE 300 A, TENSAO NOMINAL DE *500* V, CATEGORIA AC-2 E AC-3                                                                                                                                                                                                                                                                                                                                                                                                                    </t>
  </si>
  <si>
    <t xml:space="preserve">CONTATOR TRIPOLAR, CORRENTE DE 32 A, TENSAO NOMINAL DE *500* V, CATEGORIA AC-2 E AC-3                                                                                                                                                                                                                                                                                                                                                                                                                     </t>
  </si>
  <si>
    <t xml:space="preserve">CONTATOR TRIPOLAR, CORRENTE DE 400 A, TENSAO NOMINAL DE *500* V, CATEGORIA AC-2 E AC-3                                                                                                                                                                                                                                                                                                                                                                                                                    </t>
  </si>
  <si>
    <t xml:space="preserve">CONTATOR TRIPOLAR, CORRENTE DE 45 A, TENSAO NOMINAL DE *500* V, CATEGORIA AC-2 E AC-3                                                                                                                                                                                                                                                                                                                                                                                                                     </t>
  </si>
  <si>
    <t xml:space="preserve">CONTATOR TRIPOLAR, CORRENTE DE 630 A, TENSAO NOMINAL DE *500* V, CATEGORIA AC-2 E AC-3                                                                                                                                                                                                                                                                                                                                                                                                                    </t>
  </si>
  <si>
    <t xml:space="preserve">CONTATOR TRIPOLAR, CORRENTE DE 75 A, TENSAO NOMINAL DE *500* V, CATEGORIA AC-2 E AC-3                                                                                                                                                                                                                                                                                                                                                                                                                     </t>
  </si>
  <si>
    <t xml:space="preserve">CONTATOR TRIPOLAR, CORRENTE DE 9 A, TENSAO NOMINAL DE *500* V, CATEGORIA AC-2 E AC-3                                                                                                                                                                                                                                                                                                                                                                                                                      </t>
  </si>
  <si>
    <t xml:space="preserve">CONTATOR TRIPOLAR, CORRENTE DE 95 A, TENSAO NOMINAL DE *500* V, CATEGORIA AC-2 E AC-3                                                                                                                                                                                                                                                                                                                                                                                                                     </t>
  </si>
  <si>
    <t xml:space="preserve">CONTRA-PORCA SEXTAVADA, DIAMETRO NOMINAL 1 3/8", ALTURA 35 MM                                                                                                                                                                                                                                                                                                                                                                                                                                             </t>
  </si>
  <si>
    <t xml:space="preserve">CONTRAMARCO DE ALUMINIO (PERFIL 25) PARA ESQUADRIAS, TIPO CONVENCIONAL / CADEIRINHA, 60 MM (CM-060), INCLUSO CONEXOES, GRAPAS E TRAVAMENTOS                                                                                                                                                                                                                                                                                                                                                               </t>
  </si>
  <si>
    <t xml:space="preserve">COORDENADOR / GERENTE DE OBRA                                                                                                                                                                                                                                                                                                                                                                                                                                                                             </t>
  </si>
  <si>
    <t xml:space="preserve">COORDENADOR / GERENTE DE OBRA (MENSALISTA)                                                                                                                                                                                                                                                                                                                                                                                                                                                                </t>
  </si>
  <si>
    <t xml:space="preserve">CORDA DE POLIAMIDA 12 MM TIPO BOMBEIRO, PARA TRABALHO EM ALTURA                                                                                                                                                                                                                                                                                                                                                                                                                                           </t>
  </si>
  <si>
    <t xml:space="preserve">CORDAO DE COBRE, FLEXIVEL, TORCIDO, CLASSE 4 OU 5, ISOLACAO EM PVC/D, 300 V, 2 CONDUTORES DE 0,5 MM2                                                                                                                                                                                                                                                                                                                                                                                                      </t>
  </si>
  <si>
    <t xml:space="preserve">CORDAO DE COBRE, FLEXIVEL, TORCIDO, CLASSE 4 OU 5, ISOLACAO EM PVC/D, 300 V, 2 CONDUTORES DE 0,75 MM2                                                                                                                                                                                                                                                                                                                                                                                                     </t>
  </si>
  <si>
    <t xml:space="preserve">CORDAO DE COBRE, FLEXIVEL, TORCIDO, CLASSE 4 OU 5, ISOLACAO EM PVC/D, 300 V, 2 CONDUTORES DE 1,0 MM2                                                                                                                                                                                                                                                                                                                                                                                                      </t>
  </si>
  <si>
    <t xml:space="preserve">CORDAO DE COBRE, FLEXIVEL, TORCIDO, CLASSE 4 OU 5, ISOLACAO EM PVC/D, 300 V, 2 CONDUTORES DE 1,5 MM2                                                                                                                                                                                                                                                                                                                                                                                                      </t>
  </si>
  <si>
    <t xml:space="preserve">CORDAO DE COBRE, FLEXIVEL, TORCIDO, CLASSE 4 OU 5, ISOLACAO EM PVC/D, 300 V, 2 CONDUTORES DE 2,5 MM2                                                                                                                                                                                                                                                                                                                                                                                                      </t>
  </si>
  <si>
    <t xml:space="preserve">CORDAO DE COBRE, FLEXIVEL, TORCIDO, CLASSE 4 OU 5, ISOLACAO EM PVC/D, 300 V, 2 CONDUTORES DE 4 MM2                                                                                                                                                                                                                                                                                                                                                                                                        </t>
  </si>
  <si>
    <t xml:space="preserve">CORDEL DETONANTE, NP 05 G/M                                                                                                                                                                                                                                                                                                                                                                                                                                                                               </t>
  </si>
  <si>
    <t xml:space="preserve">CORDEL DETONANTE, NP 10 G/M                                                                                                                                                                                                                                                                                                                                                                                                                                                                               </t>
  </si>
  <si>
    <t xml:space="preserve">CORRENTE DE ELO CURTO COMUM, SOLDADA, GALVANIZADA, ESPESSURA DO ELO = 1/2" (12,5 MM)                                                                                                                                                                                                                                                                                                                                                                                                                      </t>
  </si>
  <si>
    <t xml:space="preserve">CORTADEIRA DE PISO DE CONCRETO E ASFALTO, PARA DISCO PADRAO DE DIAMETRO 350 MM (14") OU 450 MM (18") , MOTOR A GASOLINA, POTENCIA 13 HP, SEM DISCO                                                                                                                                                                                                                                                                                                                                                        </t>
  </si>
  <si>
    <t xml:space="preserve">CORTADEIRA HIDRAULICA DE VERGALHAO, PARA ACO DE DIAMETRO ATE 50 MM, MOTOR ELETRICO TRIFASICO, POTENCIA DE 5,5 HP A 7,5 HP                                                                                                                                                                                                                                                                                                                                                                                 </t>
  </si>
  <si>
    <t xml:space="preserve">COTOVELO BRONZE/LATAO (REF 707-3) SEM ANEL DE SOLDA, BOLSA X ROSCA F, 15MM X 1/2"                                                                                                                                                                                                                                                                                                                                                                                                                         </t>
  </si>
  <si>
    <t xml:space="preserve">COTOVELO BRONZE/LATAO (REF 707-3) SEM ANEL DE SOLDA, BOLSA X ROSCA F, 22MM X 1/2"                                                                                                                                                                                                                                                                                                                                                                                                                         </t>
  </si>
  <si>
    <t xml:space="preserve">COTOVELO BRONZE/LATAO (REF 707-3) SEM ANEL DE SOLDA, BOLSA X ROSCA F, 22MM X 3/4"                                                                                                                                                                                                                                                                                                                                                                                                                         </t>
  </si>
  <si>
    <t xml:space="preserve">COTOVELO DE COBRE 90 GRAUS (REF 607) SEM ANEL DE SOLDA, BOLSA X BOLSA, 104 MM                                                                                                                                                                                                                                                                                                                                                                                                                             </t>
  </si>
  <si>
    <t xml:space="preserve">COTOVELO DE COBRE 90 GRAUS (REF 607) SEM ANEL DE SOLDA, BOLSA X BOLSA, 15 MM                                                                                                                                                                                                                                                                                                                                                                                                                              </t>
  </si>
  <si>
    <t xml:space="preserve">COTOVELO DE COBRE 90 GRAUS (REF 607) SEM ANEL DE SOLDA, BOLSA X BOLSA, 22 MM                                                                                                                                                                                                                                                                                                                                                                                                                              </t>
  </si>
  <si>
    <t xml:space="preserve">COTOVELO DE COBRE 90 GRAUS (REF 607) SEM ANEL DE SOLDA, BOLSA X BOLSA, 28 MM                                                                                                                                                                                                                                                                                                                                                                                                                              </t>
  </si>
  <si>
    <t xml:space="preserve">COTOVELO DE COBRE 90 GRAUS (REF 607) SEM ANEL DE SOLDA, BOLSA X BOLSA, 35 MM                                                                                                                                                                                                                                                                                                                                                                                                                              </t>
  </si>
  <si>
    <t xml:space="preserve">COTOVELO DE COBRE 90 GRAUS (REF 607) SEM ANEL DE SOLDA, BOLSA X BOLSA, 42 MM                                                                                                                                                                                                                                                                                                                                                                                                                              </t>
  </si>
  <si>
    <t xml:space="preserve">COTOVELO DE COBRE 90 GRAUS (REF 607) SEM ANEL DE SOLDA, BOLSA X BOLSA, 54 MM                                                                                                                                                                                                                                                                                                                                                                                                                              </t>
  </si>
  <si>
    <t xml:space="preserve">COTOVELO DE COBRE 90 GRAUS (REF 607) SEM ANEL DE SOLDA, BOLSA X BOLSA, 66 MM                                                                                                                                                                                                                                                                                                                                                                                                                              </t>
  </si>
  <si>
    <t xml:space="preserve">COTOVELO DE COBRE 90 GRAUS (REF 607) SEM ANEL DE SOLDA, BOLSA X BOLSA, 79 MM                                                                                                                                                                                                                                                                                                                                                                                                                              </t>
  </si>
  <si>
    <t xml:space="preserve">COTOVELO DE REDUCAO 90 GRAUS DE FERRO GALVANIZADO, COM ROSCA BSP, DE 1 1/2" X 1"                                                                                                                                                                                                                                                                                                                                                                                                                          </t>
  </si>
  <si>
    <t xml:space="preserve">COTOVELO DE REDUCAO 90 GRAUS DE FERRO GALVANIZADO, COM ROSCA BSP, DE 1 1/2" X 3/4"                                                                                                                                                                                                                                                                                                                                                                                                                        </t>
  </si>
  <si>
    <t xml:space="preserve">COTOVELO DE REDUCAO 90 GRAUS DE FERRO GALVANIZADO, COM ROSCA BSP, DE 1 1/4" X 1"                                                                                                                                                                                                                                                                                                                                                                                                                          </t>
  </si>
  <si>
    <t xml:space="preserve">COTOVELO DE REDUCAO 90 GRAUS DE FERRO GALVANIZADO, COM ROSCA BSP, DE 1" X 1/2"                                                                                                                                                                                                                                                                                                                                                                                                                            </t>
  </si>
  <si>
    <t xml:space="preserve">COTOVELO DE REDUCAO 90 GRAUS DE FERRO GALVANIZADO, COM ROSCA BSP, DE 1" X 3/4"                                                                                                                                                                                                                                                                                                                                                                                                                            </t>
  </si>
  <si>
    <t xml:space="preserve">COTOVELO DE REDUCAO 90 GRAUS DE FERRO GALVANIZADO, COM ROSCA BSP, DE 2 1/2" X 2"                                                                                                                                                                                                                                                                                                                                                                                                                          </t>
  </si>
  <si>
    <t xml:space="preserve">COTOVELO DE REDUCAO 90 GRAUS DE FERRO GALVANIZADO, COM ROSCA BSP, DE 2" X 1 1/2"                                                                                                                                                                                                                                                                                                                                                                                                                          </t>
  </si>
  <si>
    <t xml:space="preserve">COTOVELO DE REDUCAO 90 GRAUS DE FERRO GALVANIZADO, COM ROSCA BSP, DE 3/4" X 1/2"                                                                                                                                                                                                                                                                                                                                                                                                                          </t>
  </si>
  <si>
    <t xml:space="preserve">COTOVELO 45 GRAUS DE FERRO GALVANIZADO, COM ROSCA BSP, DE 1 1/2"                                                                                                                                                                                                                                                                                                                                                                                                                                          </t>
  </si>
  <si>
    <t xml:space="preserve">COTOVELO 45 GRAUS DE FERRO GALVANIZADO, COM ROSCA BSP, DE 1 1/4"                                                                                                                                                                                                                                                                                                                                                                                                                                          </t>
  </si>
  <si>
    <t xml:space="preserve">COTOVELO 45 GRAUS DE FERRO GALVANIZADO, COM ROSCA BSP, DE 1/2"                                                                                                                                                                                                                                                                                                                                                                                                                                            </t>
  </si>
  <si>
    <t xml:space="preserve">COTOVELO 45 GRAUS DE FERRO GALVANIZADO, COM ROSCA BSP, DE 1"                                                                                                                                                                                                                                                                                                                                                                                                                                              </t>
  </si>
  <si>
    <t xml:space="preserve">COTOVELO 45 GRAUS DE FERRO GALVANIZADO, COM ROSCA BSP, DE 2 1/2"                                                                                                                                                                                                                                                                                                                                                                                                                                          </t>
  </si>
  <si>
    <t xml:space="preserve">COTOVELO 45 GRAUS DE FERRO GALVANIZADO, COM ROSCA BSP, DE 2"                                                                                                                                                                                                                                                                                                                                                                                                                                              </t>
  </si>
  <si>
    <t xml:space="preserve">COTOVELO 45 GRAUS DE FERRO GALVANIZADO, COM ROSCA BSP, DE 3/4"                                                                                                                                                                                                                                                                                                                                                                                                                                            </t>
  </si>
  <si>
    <t xml:space="preserve">COTOVELO 45 GRAUS DE FERRO GALVANIZADO, COM ROSCA BSP, DE 3"                                                                                                                                                                                                                                                                                                                                                                                                                                              </t>
  </si>
  <si>
    <t xml:space="preserve">COTOVELO 45 GRAUS DE FERRO GALVANIZADO, COM ROSCA BSP, DE 4"                                                                                                                                                                                                                                                                                                                                                                                                                                              </t>
  </si>
  <si>
    <t xml:space="preserve">COTOVELO 45 GRAUS, PEAD PE 100, DE 125 MM, PARA ELETROFUSAO                                                                                                                                                                                                                                                                                                                                                                                                                                               </t>
  </si>
  <si>
    <t xml:space="preserve">COTOVELO 45 GRAUS, PEAD PE 100, DE 200 MM, PARA ELETROFUSAO                                                                                                                                                                                                                                                                                                                                                                                                                                               </t>
  </si>
  <si>
    <t xml:space="preserve">COTOVELO 45 GRAUS, PEAD PE 100, DE 32 MM, PARA ELETROFUSAO                                                                                                                                                                                                                                                                                                                                                                                                                                                </t>
  </si>
  <si>
    <t xml:space="preserve">COTOVELO 45 GRAUS, PEAD PE 100, DE 40 MM, PARA ELETROFUSAO                                                                                                                                                                                                                                                                                                                                                                                                                                                </t>
  </si>
  <si>
    <t xml:space="preserve">COTOVELO 45 GRAUS, PEAD PE 100, DE 63 MM, PARA ELETROFUSAO                                                                                                                                                                                                                                                                                                                                                                                                                                                </t>
  </si>
  <si>
    <t xml:space="preserve">COTOVELO 90 GRAUS DE FERRO GALVANIZADO, COM ROSCA BSP MACHO/FEMEA, DE 1 1/2"                                                                                                                                                                                                                                                                                                                                                                                                                              </t>
  </si>
  <si>
    <t xml:space="preserve">COTOVELO 90 GRAUS DE FERRO GALVANIZADO, COM ROSCA BSP MACHO/FEMEA, DE 1 1/4"                                                                                                                                                                                                                                                                                                                                                                                                                              </t>
  </si>
  <si>
    <t xml:space="preserve">COTOVELO 90 GRAUS DE FERRO GALVANIZADO, COM ROSCA BSP MACHO/FEMEA, DE 1/2"                                                                                                                                                                                                                                                                                                                                                                                                                                </t>
  </si>
  <si>
    <t xml:space="preserve">COTOVELO 90 GRAUS DE FERRO GALVANIZADO, COM ROSCA BSP MACHO/FEMEA, DE 1"                                                                                                                                                                                                                                                                                                                                                                                                                                  </t>
  </si>
  <si>
    <t xml:space="preserve">COTOVELO 90 GRAUS DE FERRO GALVANIZADO, COM ROSCA BSP MACHO/FEMEA, DE 2 1/2"                                                                                                                                                                                                                                                                                                                                                                                                                              </t>
  </si>
  <si>
    <t xml:space="preserve">COTOVELO 90 GRAUS DE FERRO GALVANIZADO, COM ROSCA BSP MACHO/FEMEA, DE 2"                                                                                                                                                                                                                                                                                                                                                                                                                                  </t>
  </si>
  <si>
    <t xml:space="preserve">COTOVELO 90 GRAUS DE FERRO GALVANIZADO, COM ROSCA BSP MACHO/FEMEA, DE 3/4"                                                                                                                                                                                                                                                                                                                                                                                                                                </t>
  </si>
  <si>
    <t xml:space="preserve">COTOVELO 90 GRAUS DE FERRO GALVANIZADO, COM ROSCA BSP MACHO/FEMEA, DE 3"                                                                                                                                                                                                                                                                                                                                                                                                                                  </t>
  </si>
  <si>
    <t xml:space="preserve">COTOVELO 90 GRAUS DE FERRO GALVANIZADO, COM ROSCA BSP, DE 1 1/2"                                                                                                                                                                                                                                                                                                                                                                                                                                          </t>
  </si>
  <si>
    <t xml:space="preserve">COTOVELO 90 GRAUS DE FERRO GALVANIZADO, COM ROSCA BSP, DE 1 1/4"                                                                                                                                                                                                                                                                                                                                                                                                                                          </t>
  </si>
  <si>
    <t xml:space="preserve">COTOVELO 90 GRAUS DE FERRO GALVANIZADO, COM ROSCA BSP, DE 1/2"                                                                                                                                                                                                                                                                                                                                                                                                                                            </t>
  </si>
  <si>
    <t xml:space="preserve">COTOVELO 90 GRAUS DE FERRO GALVANIZADO, COM ROSCA BSP, DE 1"                                                                                                                                                                                                                                                                                                                                                                                                                                              </t>
  </si>
  <si>
    <t xml:space="preserve">COTOVELO 90 GRAUS DE FERRO GALVANIZADO, COM ROSCA BSP, DE 2 1/2"                                                                                                                                                                                                                                                                                                                                                                                                                                          </t>
  </si>
  <si>
    <t xml:space="preserve">COTOVELO 90 GRAUS DE FERRO GALVANIZADO, COM ROSCA BSP, DE 2"                                                                                                                                                                                                                                                                                                                                                                                                                                              </t>
  </si>
  <si>
    <t xml:space="preserve">COTOVELO 90 GRAUS DE FERRO GALVANIZADO, COM ROSCA BSP, DE 3/4"                                                                                                                                                                                                                                                                                                                                                                                                                                            </t>
  </si>
  <si>
    <t xml:space="preserve">COTOVELO 90 GRAUS DE FERRO GALVANIZADO, COM ROSCA BSP, DE 3"                                                                                                                                                                                                                                                                                                                                                                                                                                              </t>
  </si>
  <si>
    <t xml:space="preserve">COTOVELO 90 GRAUS DE FERRO GALVANIZADO, COM ROSCA BSP, DE 4"                                                                                                                                                                                                                                                                                                                                                                                                                                              </t>
  </si>
  <si>
    <t xml:space="preserve">COTOVELO 90 GRAUS DE FERRO GALVANIZADO, COM ROSCA BSP, DE 5"                                                                                                                                                                                                                                                                                                                                                                                                                                              </t>
  </si>
  <si>
    <t xml:space="preserve">COTOVELO 90 GRAUS DE FERRO GALVANIZADO, COM ROSCA BSP, DE 6"                                                                                                                                                                                                                                                                                                                                                                                                                                              </t>
  </si>
  <si>
    <t xml:space="preserve">COTOVELO 90 GRAUS, PEAD PE 100, DE 125 MM, PARA ELETROFUSAO                                                                                                                                                                                                                                                                                                                                                                                                                                               </t>
  </si>
  <si>
    <t xml:space="preserve">COTOVELO 90 GRAUS, PEAD PE 100, DE 20 MM, PARA ELETROFUSAO                                                                                                                                                                                                                                                                                                                                                                                                                                                </t>
  </si>
  <si>
    <t xml:space="preserve">COTOVELO 90 GRAUS, PEAD PE 100, DE 200 MM, PARA ELETROFUSAO                                                                                                                                                                                                                                                                                                                                                                                                                                               </t>
  </si>
  <si>
    <t xml:space="preserve">COTOVELO 90 GRAUS, PEAD PE 100, DE 32 MM, PARA ELETROFUSAO                                                                                                                                                                                                                                                                                                                                                                                                                                                </t>
  </si>
  <si>
    <t xml:space="preserve">COTOVELO 90 GRAUS, PEAD PE 100, DE 63 MM, PARA ELETROFUSAO                                                                                                                                                                                                                                                                                                                                                                                                                                                </t>
  </si>
  <si>
    <t xml:space="preserve">COTOVELO/JOELHO COM ADAPTADOR, 90 GRAUS, EM POLIPROPILENO, PN 16, PARA TUBOS PEAD, 20 MM X 1/2" - LIGACAO PREDIAL DE AGUA                                                                                                                                                                                                                                                                                                                                                                                 </t>
  </si>
  <si>
    <t xml:space="preserve">COTOVELO/JOELHO COM ADAPTADOR, 90 GRAUS, EM POLIPROPILENO, PN 16, PARA TUBOS PEAD, 20 MM X 3/4" - LIGACAO PREDIAL DE AGUA                                                                                                                                                                                                                                                                                                                                                                                 </t>
  </si>
  <si>
    <t xml:space="preserve">COTOVELO/JOELHO COM ADAPTADOR, 90 GRAUS, EM POLIPROPILENO, PN 16, PARA TUBOS PEAD, 32 MM X 1" - LIGACAO PREDIAL DE AGUA                                                                                                                                                                                                                                                                                                                                                                                   </t>
  </si>
  <si>
    <t xml:space="preserve">COTOVELO/JOELHO 90 GRAUS, EM POLIPROPILENO, PN 16, PARA TUBOS PEAD, 20 X 20 MM - LIGACAO PREDIAL DE AGUA                                                                                                                                                                                                                                                                                                                                                                                                  </t>
  </si>
  <si>
    <t xml:space="preserve">COTOVELO/JOELHO 90 GRAUS, EM POLIPROPILENO, PN 16, PARA TUBOS PEAD, 32 X 32 MM - LIGACAO PREDIAL DE AGUA                                                                                                                                                                                                                                                                                                                                                                                                  </t>
  </si>
  <si>
    <t xml:space="preserve">CREMONA RETANGULAR INJETADA LISA COM CHAVE, COM CASTANHA / ALCA, EM LATAO, COM ACABAMENTO CROMADO, DE SOBREPOR / EMBUTIR                                                                                                                                                                                                                                                                                                                                                                                  </t>
  </si>
  <si>
    <t xml:space="preserve">CREMONA RETANGULAR INJETADA LISA, COM CASTANHA / ALCA, EM LATAO, COM ACABAMENTO CROMADO, DE SOBREPOR / EMBUTIR                                                                                                                                                                                                                                                                                                                                                                                            </t>
  </si>
  <si>
    <t xml:space="preserve">CRUZETA DE CONCRETO LEVE, COMP. 2000 MM SECAO, 90 X 90 MM                                                                                                                                                                                                                                                                                                                                                                                                                                                 </t>
  </si>
  <si>
    <t xml:space="preserve">CRUZETA DE FERRO GALVANIZADO, COM ROSCA BSP, DE 1 1/2"                                                                                                                                                                                                                                                                                                                                                                                                                                                    </t>
  </si>
  <si>
    <t xml:space="preserve">CRUZETA DE FERRO GALVANIZADO, COM ROSCA BSP, DE 1 1/4"                                                                                                                                                                                                                                                                                                                                                                                                                                                    </t>
  </si>
  <si>
    <t xml:space="preserve">CRUZETA DE FERRO GALVANIZADO, COM ROSCA BSP, DE 1/2"                                                                                                                                                                                                                                                                                                                                                                                                                                                      </t>
  </si>
  <si>
    <t xml:space="preserve">CRUZETA DE FERRO GALVANIZADO, COM ROSCA BSP, DE 1"                                                                                                                                                                                                                                                                                                                                                                                                                                                        </t>
  </si>
  <si>
    <t xml:space="preserve">CRUZETA DE FERRO GALVANIZADO, COM ROSCA BSP, DE 2 1/2"                                                                                                                                                                                                                                                                                                                                                                                                                                                    </t>
  </si>
  <si>
    <t xml:space="preserve">CRUZETA DE FERRO GALVANIZADO, COM ROSCA BSP, DE 2"                                                                                                                                                                                                                                                                                                                                                                                                                                                        </t>
  </si>
  <si>
    <t xml:space="preserve">CRUZETA DE FERRO GALVANIZADO, COM ROSCA BSP, DE 3/4"                                                                                                                                                                                                                                                                                                                                                                                                                                                      </t>
  </si>
  <si>
    <t xml:space="preserve">CRUZETA DE FERRO GALVANIZADO, COM ROSCA BSP, DE 3"                                                                                                                                                                                                                                                                                                                                                                                                                                                        </t>
  </si>
  <si>
    <t xml:space="preserve">CRUZETA DE MADEIRA TRATADA, *90 X 115 X 2400* MM, EM EUCALIPTO OU EQUIVALENTE DA REGIAO                                                                                                                                                                                                                                                                                                                                                                                                                   </t>
  </si>
  <si>
    <t xml:space="preserve">CUBA ACO INOX (AISI 304) DE EMBUTIR COM VALVULA DE 3 1/2 ", DE *56 X 33 X 12* CM                                                                                                                                                                                                                                                                                                                                                                                                                          </t>
  </si>
  <si>
    <t xml:space="preserve">CUBA ACO INOX (AISI 304) DE EMBUTIR COM VALVULA 3 1/2 ", DE *40 X 34 X 12* CM                                                                                                                                                                                                                                                                                                                                                                                                                             </t>
  </si>
  <si>
    <t xml:space="preserve">CUBA ACO INOX (AISI 304) DE EMBUTIR COM VALVULA 3 1/2 ", DE *46 X 30 X 12* CM                                                                                                                                                                                                                                                                                                                                                                                                                             </t>
  </si>
  <si>
    <t xml:space="preserve">CUMEEIRA ARTICULADA (ABA INFERIOR) PARA TELHA ONDULADA DE FIBROCIMENTO E = 4 MM, ABA *330* MM, COMPRIMENTO 500 MM (SEM AMIANTO)                                                                                                                                                                                                                                                                                                                                                                           </t>
  </si>
  <si>
    <t xml:space="preserve">CUMEEIRA NORMAL PARA TELHA ESTRUTURAL DE FIBROCIMENTO 2 ABAS, E = 6 MM, DE 1050 X 935 MM (SEM AMIANTO)                                                                                                                                                                                                                                                                                                                                                                                                    </t>
  </si>
  <si>
    <t xml:space="preserve">CUMEEIRA NORMAL PARA TELHA ONDULADA DE FIBROCIMENTO, E = 6 MM, ABA 300 MM, COMPRIMENTO 1100 MM (SEM AMIANTO)                                                                                                                                                                                                                                                                                                                                                                                              </t>
  </si>
  <si>
    <t xml:space="preserve">CUMEEIRA PARA TELHA CERAMICA, COMPRIMENTO DE *41* CM, RENDIMENTO DE *3* TELHAS/M                                                                                                                                                                                                                                                                                                                                                                                                                          </t>
  </si>
  <si>
    <t xml:space="preserve">CUMEEIRA PARA TELHA DE CONCRETO, PARA 2 AGUAS DE TELHADO, COR CINZA, RENDIMENTO DE *3* TELHAS/M                                                                                                                                                                                                                                                                                                                                                                                                           </t>
  </si>
  <si>
    <t xml:space="preserve">CUMEEIRA SHED PARA TELHA ONDULADA DE FIBROCIMENTO, E = 6 MM, ABA 280 MM, COMPRIMENTO 1100 MM (SEM AMIANTO)                                                                                                                                                                                                                                                                                                                                                                                                </t>
  </si>
  <si>
    <t xml:space="preserve">CUMEEIRA UNIVERSAL PARA TELHA ONDULADA DE FIBROCIMENTO, E = 6 MM, ABA 210 MM, COMPRIMENTO 1100 MM (SEM AMIANTO)                                                                                                                                                                                                                                                                                                                                                                                           </t>
  </si>
  <si>
    <t xml:space="preserve">CURVA CPVC, 90 GRAUS, SOLDAVEL, 15 MM, PARA AGUA QUENTE                                                                                                                                                                                                                                                                                                                                                                                                                                                   </t>
  </si>
  <si>
    <t xml:space="preserve">CURVA CPVC, 90 GRAUS, SOLDAVEL, 22 MM, PARA AGUA QUENTE                                                                                                                                                                                                                                                                                                                                                                                                                                                   </t>
  </si>
  <si>
    <t xml:space="preserve">CURVA CPVC, 90 GRAUS, SOLDAVEL, 28 MM, PARA AGUA QUENTE                                                                                                                                                                                                                                                                                                                                                                                                                                                   </t>
  </si>
  <si>
    <t xml:space="preserve">CURVA DE PVC 45 GRAUS, SOLDAVEL, 20 MM, COR MARROM, PARA AGUA FRIA PREDIAL                                                                                                                                                                                                                                                                                                                                                                                                                                </t>
  </si>
  <si>
    <t xml:space="preserve">CURVA DE PVC 45 GRAUS, SOLDAVEL, 25 MM, COR MARROM, PARA AGUA FRIA PREDIAL                                                                                                                                                                                                                                                                                                                                                                                                                                </t>
  </si>
  <si>
    <t xml:space="preserve">CURVA DE PVC 45 GRAUS, SOLDAVEL, 32 MM, COR MARROM, PARA AGUA FRIA PREDIAL                                                                                                                                                                                                                                                                                                                                                                                                                                </t>
  </si>
  <si>
    <t xml:space="preserve">CURVA DE PVC 45 GRAUS, SOLDAVEL, 40 MM, COR MARROM, PARA AGUA FRIA PREDIAL                                                                                                                                                                                                                                                                                                                                                                                                                                </t>
  </si>
  <si>
    <t xml:space="preserve">CURVA DE PVC 45 GRAUS, SOLDAVEL, 50 MM, COR MARROM, PARA AGUA FRIA PREDIAL                                                                                                                                                                                                                                                                                                                                                                                                                                </t>
  </si>
  <si>
    <t xml:space="preserve">CURVA DE PVC 45 GRAUS, SOLDAVEL, 60 MM, COR MARROM, PARA AGUA FRIA PREDIAL                                                                                                                                                                                                                                                                                                                                                                                                                                </t>
  </si>
  <si>
    <t xml:space="preserve">CURVA DE PVC 45 GRAUS, SOLDAVEL, 75 MM, COR MARROM, PARA AGUA FRIA PREDIAL                                                                                                                                                                                                                                                                                                                                                                                                                                </t>
  </si>
  <si>
    <t xml:space="preserve">CURVA DE PVC 45 GRAUS, SOLDAVEL, 85 MM, COR MARROM, PARA AGUA FRIA PREDIAL                                                                                                                                                                                                                                                                                                                                                                                                                                </t>
  </si>
  <si>
    <t xml:space="preserve">CURVA DE PVC 90 GRAUS, SOLDAVEL, 110 MM, COR MARROM, PARA AGUA FRIA PREDIAL                                                                                                                                                                                                                                                                                                                                                                                                                               </t>
  </si>
  <si>
    <t xml:space="preserve">CURVA DE PVC 90 GRAUS, SOLDAVEL, 20 MM, COR MARROM, PARA AGUA FRIA PREDIAL                                                                                                                                                                                                                                                                                                                                                                                                                                </t>
  </si>
  <si>
    <t xml:space="preserve">CURVA DE PVC 90 GRAUS, SOLDAVEL, 25 MM, COR MARROM, PARA AGUA FRIA PREDIAL                                                                                                                                                                                                                                                                                                                                                                                                                                </t>
  </si>
  <si>
    <t xml:space="preserve">CURVA DE PVC 90 GRAUS, SOLDAVEL, 32 MM, COR MARROM, PARA AGUA FRIA PREDIAL                                                                                                                                                                                                                                                                                                                                                                                                                                </t>
  </si>
  <si>
    <t xml:space="preserve">CURVA DE PVC 90 GRAUS, SOLDAVEL, 40 MM, COR MARROM, PARA AGUA FRIA PREDIAL                                                                                                                                                                                                                                                                                                                                                                                                                                </t>
  </si>
  <si>
    <t xml:space="preserve">CURVA DE PVC 90 GRAUS, SOLDAVEL, 50 MM, COR MARROM, PARA AGUA FRIA PREDIAL                                                                                                                                                                                                                                                                                                                                                                                                                                </t>
  </si>
  <si>
    <t xml:space="preserve">CURVA DE PVC 90 GRAUS, SOLDAVEL, 60 MM, COR MARROM, PARA AGUA FRIA PREDIAL                                                                                                                                                                                                                                                                                                                                                                                                                                </t>
  </si>
  <si>
    <t xml:space="preserve">CURVA DE PVC 90 GRAUS, SOLDAVEL, 75 MM, COR MARROM, PARA AGUA FRIA PREDIAL                                                                                                                                                                                                                                                                                                                                                                                                                                </t>
  </si>
  <si>
    <t xml:space="preserve">CURVA DE PVC 90 GRAUS, SOLDAVEL, 85 MM, COR MARROM, PARA AGUA FRIA PREDIAL                                                                                                                                                                                                                                                                                                                                                                                                                                </t>
  </si>
  <si>
    <t xml:space="preserve">CURVA DE PVC, 90 GRAUS, SERIE R, DN 100 MM, PARA ESGOTO PREDIAL                                                                                                                                                                                                                                                                                                                                                                                                                                           </t>
  </si>
  <si>
    <t xml:space="preserve">CURVA DE TRANSPOSICAO BRONZE/LATAO (REF 736) SEM ANEL DE SOLDA, BOLSA X BOLSA, 15 MM                                                                                                                                                                                                                                                                                                                                                                                                                      </t>
  </si>
  <si>
    <t xml:space="preserve">CURVA DE TRANSPOSICAO BRONZE/LATAO (REF 736) SEM ANEL DE SOLDA, BOLSA X BOLSA, 22 MM                                                                                                                                                                                                                                                                                                                                                                                                                      </t>
  </si>
  <si>
    <t xml:space="preserve">CURVA DE TRANSPOSICAO BRONZE/LATAO (REF 736) SEM ANEL DE SOLDA, BOLSA X BOLSA, 28 MM                                                                                                                                                                                                                                                                                                                                                                                                                      </t>
  </si>
  <si>
    <t xml:space="preserve">CURVA DE TRANSPOSICAO, CPVC, SOLDAVEL, 15 MM                                                                                                                                                                                                                                                                                                                                                                                                                                                              </t>
  </si>
  <si>
    <t xml:space="preserve">CURVA DE TRANSPOSICAO, CPVC, SOLDAVEL, 22 MM                                                                                                                                                                                                                                                                                                                                                                                                                                                              </t>
  </si>
  <si>
    <t xml:space="preserve">CURVA DE TRANSPOSICAO, PVC SOLDAVEL, 20 MM, COR MARROM, PARA AGUA FRIA PREDIAL                                                                                                                                                                                                                                                                                                                                                                                                                            </t>
  </si>
  <si>
    <t xml:space="preserve">CURVA DE TRANSPOSICAO, PVC, SOLDAVEL, 25 MM, COR MARROM, PARA AGUA FRIA PREDIAL                                                                                                                                                                                                                                                                                                                                                                                                                           </t>
  </si>
  <si>
    <t xml:space="preserve">CURVA DE TRANSPOSICAO, PVC, SOLDAVEL, 32 MM, COR MARROM, PARA AGUA FRIA PREDIAL                                                                                                                                                                                                                                                                                                                                                                                                                           </t>
  </si>
  <si>
    <t xml:space="preserve">CURVA LONGA PVC, PB, JE, 45 GRAUS, DN 100 MM, PARA REDE COLETORA ESGOTO                                                                                                                                                                                                                                                                                                                                                                                                                                   </t>
  </si>
  <si>
    <t xml:space="preserve">CURVA LONGA PVC, PB, JE, 45 GRAUS, DN 150 MM, PARA REDE COLETORA ESGOTO                                                                                                                                                                                                                                                                                                                                                                                                                                   </t>
  </si>
  <si>
    <t xml:space="preserve">CURVA LONGA PVC, PB, JE, 90 GRAUS, DN 100 MM, PARA REDE COLETORA ESGOTO                                                                                                                                                                                                                                                                                                                                                                                                                                   </t>
  </si>
  <si>
    <t xml:space="preserve">CURVA LONGA PVC, PB, JE, 90 GRAUS, DN 150 MM, PARA REDE COLETORA ESGOTO                                                                                                                                                                                                                                                                                                                                                                                                                                   </t>
  </si>
  <si>
    <t xml:space="preserve">CURVA PPR 90 GRAUS, F/F, DN 20 MM, PARA AGUA QUENTE PREDIAL                                                                                                                                                                                                                                                                                                                                                                                                                                               </t>
  </si>
  <si>
    <t xml:space="preserve">CURVA PPR 90 GRAUS, F/F, DN 25 MM, PARA AGUA QUENTE PREDIAL                                                                                                                                                                                                                                                                                                                                                                                                                                               </t>
  </si>
  <si>
    <t xml:space="preserve">CURVA PVC CURTA 90 GRAUS, DN 100 MM, PARA ESGOTO PREDIAL                                                                                                                                                                                                                                                                                                                                                                                                                                                  </t>
  </si>
  <si>
    <t xml:space="preserve">CURVA PVC CURTA 90 GRAUS, DN 40 MM, PARA ESGOTO PREDIAL                                                                                                                                                                                                                                                                                                                                                                                                                                                   </t>
  </si>
  <si>
    <t xml:space="preserve">CURVA PVC CURTA 90 GRAUS, DN 50 MM, PARA ESGOTO PREDIAL                                                                                                                                                                                                                                                                                                                                                                                                                                                   </t>
  </si>
  <si>
    <t xml:space="preserve">CURVA PVC CURTA 90 GRAUS, DN 75 MM, PARA ESGOTO PREDIAL                                                                                                                                                                                                                                                                                                                                                                                                                                                   </t>
  </si>
  <si>
    <t xml:space="preserve">CURVA PVC LONGA 90 GRAUS, DN 100 MM, PARA ESGOTO PREDIAL                                                                                                                                                                                                                                                                                                                                                                                                                                                  </t>
  </si>
  <si>
    <t xml:space="preserve">CURVA PVC LONGA 90 GRAUS, DN 40 MM, PARA ESGOTO PREDIAL                                                                                                                                                                                                                                                                                                                                                                                                                                                   </t>
  </si>
  <si>
    <t xml:space="preserve">CURVA PVC LONGA 90 GRAUS, DN 50 MM, PARA ESGOTO PREDIAL                                                                                                                                                                                                                                                                                                                                                                                                                                                   </t>
  </si>
  <si>
    <t xml:space="preserve">CURVA PVC LONGA 90 GRAUS, DN 75 MM, PARA ESGOTO PREDIAL                                                                                                                                                                                                                                                                                                                                                                                                                                                   </t>
  </si>
  <si>
    <t xml:space="preserve">CURVA PVC PBA, JE, PB, 45 GRAUS, DN 100 / DE 110 MM, PARA REDE AGUA (NBR 10351)                                                                                                                                                                                                                                                                                                                                                                                                                           </t>
  </si>
  <si>
    <t xml:space="preserve">CURVA PVC PBA, JE, PB, 45 GRAUS, DN 50 / DE 60 MM, PARA REDE AGUA (NBR 10351)                                                                                                                                                                                                                                                                                                                                                                                                                             </t>
  </si>
  <si>
    <t xml:space="preserve">CURVA PVC PBA, JE, PB, 45 GRAUS, DN 75 / DE 85 MM, PARA REDE AGUA (NBR 10351)                                                                                                                                                                                                                                                                                                                                                                                                                             </t>
  </si>
  <si>
    <t xml:space="preserve">CURVA PVC PBA, JE, PB, 90 GRAUS, DN 100 / DE 110 MM, PARA REDE AGUA (NBR 10351)                                                                                                                                                                                                                                                                                                                                                                                                                           </t>
  </si>
  <si>
    <t xml:space="preserve">CURVA PVC PBA, JE, PB, 90 GRAUS, DN 50 / DE 60 MM, PARA REDE AGUA (NBR 10351)                                                                                                                                                                                                                                                                                                                                                                                                                             </t>
  </si>
  <si>
    <t xml:space="preserve">CURVA PVC PBA, JE, PB, 90 GRAUS, DN 75 / DE 85 MM, PARA REDE AGUA (NBR 10351)                                                                                                                                                                                                                                                                                                                                                                                                                             </t>
  </si>
  <si>
    <t xml:space="preserve">CURVA PVC 90 GRAUS, ROSCAVEL, 1 1/4", COR BRANCA, AGUA FRIA PREDIAL                                                                                                                                                                                                                                                                                                                                                                                                                                       </t>
  </si>
  <si>
    <t xml:space="preserve">CURVA PVC 90 GRAUS, ROSCAVEL, 1/2", COR BRANCA, AGUA FRIA PREDIAL                                                                                                                                                                                                                                                                                                                                                                                                                                         </t>
  </si>
  <si>
    <t xml:space="preserve">CURVA PVC 90 GRAUS, ROSCAVEL, 1", COR BRANCA, AGUA FRIA PREDIAL                                                                                                                                                                                                                                                                                                                                                                                                                                           </t>
  </si>
  <si>
    <t xml:space="preserve">CURVA PVC 90 GRAUS, ROSCAVEL, 3/4", COR BRANCA, AGUA FRIA PREDIAL                                                                                                                                                                                                                                                                                                                                                                                                                                         </t>
  </si>
  <si>
    <t xml:space="preserve">CURVA PVC, BB, JE, 45 GRAUS, DN 250 MM, PARA TUBO CORRUGADO E/OU LISO, REDE COLETORA ESGOTO                                                                                                                                                                                                                                                                                                                                                                                                               </t>
  </si>
  <si>
    <t xml:space="preserve">CURVA PVC, BB, JE, 90 GRAUS, DN 200 MM, PARA TUBO CORRUGADO E/OU LISO, REDE COLETORA ESGOTO                                                                                                                                                                                                                                                                                                                                                                                                               </t>
  </si>
  <si>
    <t xml:space="preserve">CURVA PVC, BB, JE, 90 GRAUS, DN 250 MM, PARA TUBO CORRUGADO E/OU LISO, REDE COLETORA ESGOTO                                                                                                                                                                                                                                                                                                                                                                                                               </t>
  </si>
  <si>
    <t xml:space="preserve">CURVA PVC, SERIE R, 87.30 GRAUS, CURTA, PARA PE-DE-COLUNA, DN 100 MM, PARA ESGOTO PREDIAL                                                                                                                                                                                                                                                                                                                                                                                                                 </t>
  </si>
  <si>
    <t xml:space="preserve">CURVA PVC, SERIE R, 87.30 GRAUS, CURTA, PARA PE-DE-COLUNA, DN 150 MM, PARA ESGOTO PREDIAL                                                                                                                                                                                                                                                                                                                                                                                                                 </t>
  </si>
  <si>
    <t xml:space="preserve">CURVA PVC, SERIE R, 87.30 GRAUS, CURTA, PARA PE-DE-COLUNA, DN 75 MM, PARA ESGOTO PREDIAL                                                                                                                                                                                                                                                                                                                                                                                                                  </t>
  </si>
  <si>
    <t xml:space="preserve">CURVA 135 GRAUS, DE PVC RIGIDO ROSCAVEL, DE 1", PARA ELETRODUTO                                                                                                                                                                                                                                                                                                                                                                                                                                           </t>
  </si>
  <si>
    <t xml:space="preserve">CURVA 135 GRAUS, DE PVC RIGIDO ROSCAVEL, DE 3/4", PARA ELETRODUTO                                                                                                                                                                                                                                                                                                                                                                                                                                         </t>
  </si>
  <si>
    <t xml:space="preserve">CURVA 135 GRAUS, PARA ELETRODUTO, EM ACO GALVANIZADO ELETROLITICO, DIAMETRO DE 100 MM (4")                                                                                                                                                                                                                                                                                                                                                                                                                </t>
  </si>
  <si>
    <t xml:space="preserve">CURVA 135 GRAUS, PARA ELETRODUTO, EM ACO GALVANIZADO ELETROLITICO, DIAMETRO DE 15 MM (1/2")                                                                                                                                                                                                                                                                                                                                                                                                               </t>
  </si>
  <si>
    <t xml:space="preserve">CURVA 135 GRAUS, PARA ELETRODUTO, EM ACO GALVANIZADO ELETROLITICO, DIAMETRO DE 20 MM (3/4")                                                                                                                                                                                                                                                                                                                                                                                                               </t>
  </si>
  <si>
    <t xml:space="preserve">CURVA 135 GRAUS, PARA ELETRODUTO, EM ACO GALVANIZADO ELETROLITICO, DIAMETRO DE 25 MM (1")                                                                                                                                                                                                                                                                                                                                                                                                                 </t>
  </si>
  <si>
    <t xml:space="preserve">CURVA 135 GRAUS, PARA ELETRODUTO, EM ACO GALVANIZADO ELETROLITICO, DIAMETRO DE 32 MM (1 1/4")                                                                                                                                                                                                                                                                                                                                                                                                             </t>
  </si>
  <si>
    <t xml:space="preserve">CURVA 135 GRAUS, PARA ELETRODUTO, EM ACO GALVANIZADO ELETROLITICO, DIAMETRO DE 40 MM (1 1/2")                                                                                                                                                                                                                                                                                                                                                                                                             </t>
  </si>
  <si>
    <t xml:space="preserve">CURVA 135 GRAUS, PARA ELETRODUTO, EM ACO GALVANIZADO ELETROLITICO, DIAMETRO DE 50 MM (2")                                                                                                                                                                                                                                                                                                                                                                                                                 </t>
  </si>
  <si>
    <t xml:space="preserve">CURVA 135 GRAUS, PARA ELETRODUTO, EM ACO GALVANIZADO ELETROLITICO, DIAMETRO DE 65 MM (2 1/2")                                                                                                                                                                                                                                                                                                                                                                                                             </t>
  </si>
  <si>
    <t xml:space="preserve">CURVA 135 GRAUS, PARA ELETRODUTO, EM ACO GALVANIZADO ELETROLITICO, DIAMETRO DE 80 MM (3")                                                                                                                                                                                                                                                                                                                                                                                                                 </t>
  </si>
  <si>
    <t xml:space="preserve">CURVA 180 GRAUS, DE PVC RIGIDO ROSCAVEL, DE 1 1/2", PARA ELETRODUTO                                                                                                                                                                                                                                                                                                                                                                                                                                       </t>
  </si>
  <si>
    <t xml:space="preserve">CURVA 180 GRAUS, DE PVC RIGIDO ROSCAVEL, DE 1 1/4", PARA ELETRODUTO                                                                                                                                                                                                                                                                                                                                                                                                                                       </t>
  </si>
  <si>
    <t xml:space="preserve">CURVA 180 GRAUS, DE PVC RIGIDO ROSCAVEL, DE 1/2", PARA ELETRODUTO                                                                                                                                                                                                                                                                                                                                                                                                                                         </t>
  </si>
  <si>
    <t xml:space="preserve">CURVA 180 GRAUS, DE PVC RIGIDO ROSCAVEL, DE 1", PARA ELETRODUTO                                                                                                                                                                                                                                                                                                                                                                                                                                           </t>
  </si>
  <si>
    <t xml:space="preserve">CURVA 180 GRAUS, DE PVC RIGIDO ROSCAVEL, DE 2", PARA ELETRODUTO                                                                                                                                                                                                                                                                                                                                                                                                                                           </t>
  </si>
  <si>
    <t xml:space="preserve">CURVA 180 GRAUS, DE PVC RIGIDO ROSCAVEL, DE 3/4", PARA ELETRODUTO                                                                                                                                                                                                                                                                                                                                                                                                                                         </t>
  </si>
  <si>
    <t xml:space="preserve">CURVA 45 GRAUS DE COBRE (REF 606) SEM ANEL DE SOLDA, BOLSA X BOLSA, 15 MM                                                                                                                                                                                                                                                                                                                                                                                                                                 </t>
  </si>
  <si>
    <t xml:space="preserve">CURVA 45 GRAUS DE COBRE (REF 606) SEM ANEL DE SOLDA, BOLSA X BOLSA, 22 MM                                                                                                                                                                                                                                                                                                                                                                                                                                 </t>
  </si>
  <si>
    <t xml:space="preserve">CURVA 45 GRAUS DE COBRE (REF 606) SEM ANEL DE SOLDA, BOLSA X BOLSA, 28 MM                                                                                                                                                                                                                                                                                                                                                                                                                                 </t>
  </si>
  <si>
    <t xml:space="preserve">CURVA 45 GRAUS DE COBRE (REF 606) SEM ANEL DE SOLDA, BOLSA X BOLSA, 35 MM                                                                                                                                                                                                                                                                                                                                                                                                                                 </t>
  </si>
  <si>
    <t xml:space="preserve">CURVA 45 GRAUS DE COBRE (REF 606) SEM ANEL DE SOLDA, BOLSA X BOLSA, 42 MM                                                                                                                                                                                                                                                                                                                                                                                                                                 </t>
  </si>
  <si>
    <t xml:space="preserve">CURVA 45 GRAUS DE COBRE (REF 606) SEM ANEL DE SOLDA, BOLSA X BOLSA, 54 MM                                                                                                                                                                                                                                                                                                                                                                                                                                 </t>
  </si>
  <si>
    <t xml:space="preserve">CURVA 45 GRAUS DE COBRE (REF 606) SEM ANEL DE SOLDA, BOLSA X BOLSA, 66 MM                                                                                                                                                                                                                                                                                                                                                                                                                                 </t>
  </si>
  <si>
    <t xml:space="preserve">CURVA 45 GRAUS DE FERRO GALVANIZADO, COM ROSCA BSP FEMEA, DE 1 1/2"                                                                                                                                                                                                                                                                                                                                                                                                                                       </t>
  </si>
  <si>
    <t xml:space="preserve">CURVA 45 GRAUS DE FERRO GALVANIZADO, COM ROSCA BSP FEMEA, DE 1 1/4"                                                                                                                                                                                                                                                                                                                                                                                                                                       </t>
  </si>
  <si>
    <t xml:space="preserve">CURVA 45 GRAUS DE FERRO GALVANIZADO, COM ROSCA BSP FEMEA, DE 1/2"                                                                                                                                                                                                                                                                                                                                                                                                                                         </t>
  </si>
  <si>
    <t xml:space="preserve">CURVA 45 GRAUS DE FERRO GALVANIZADO, COM ROSCA BSP FEMEA, DE 1"                                                                                                                                                                                                                                                                                                                                                                                                                                           </t>
  </si>
  <si>
    <t xml:space="preserve">CURVA 45 GRAUS DE FERRO GALVANIZADO, COM ROSCA BSP FEMEA, DE 2 1/2"                                                                                                                                                                                                                                                                                                                                                                                                                                       </t>
  </si>
  <si>
    <t xml:space="preserve">CURVA 45 GRAUS DE FERRO GALVANIZADO, COM ROSCA BSP FEMEA, DE 2"                                                                                                                                                                                                                                                                                                                                                                                                                                           </t>
  </si>
  <si>
    <t xml:space="preserve">CURVA 45 GRAUS DE FERRO GALVANIZADO, COM ROSCA BSP FEMEA, DE 3/4"                                                                                                                                                                                                                                                                                                                                                                                                                                         </t>
  </si>
  <si>
    <t xml:space="preserve">CURVA 45 GRAUS DE FERRO GALVANIZADO, COM ROSCA BSP FEMEA, DE 3"                                                                                                                                                                                                                                                                                                                                                                                                                                           </t>
  </si>
  <si>
    <t xml:space="preserve">CURVA 45 GRAUS DE FERRO GALVANIZADO, COM ROSCA BSP FEMEA, DE 4"                                                                                                                                                                                                                                                                                                                                                                                                                                           </t>
  </si>
  <si>
    <t xml:space="preserve">CURVA 45 GRAUS DE FERRO GALVANIZADO, COM ROSCA BSP MACHO/FEMEA, DE 1 1/2"                                                                                                                                                                                                                                                                                                                                                                                                                                 </t>
  </si>
  <si>
    <t xml:space="preserve">CURVA 45 GRAUS DE FERRO GALVANIZADO, COM ROSCA BSP MACHO/FEMEA, DE 1 1/4"                                                                                                                                                                                                                                                                                                                                                                                                                                 </t>
  </si>
  <si>
    <t xml:space="preserve">CURVA 45 GRAUS DE FERRO GALVANIZADO, COM ROSCA BSP MACHO/FEMEA, DE 1/2"                                                                                                                                                                                                                                                                                                                                                                                                                                   </t>
  </si>
  <si>
    <t xml:space="preserve">CURVA 45 GRAUS DE FERRO GALVANIZADO, COM ROSCA BSP MACHO/FEMEA, DE 1"                                                                                                                                                                                                                                                                                                                                                                                                                                     </t>
  </si>
  <si>
    <t xml:space="preserve">CURVA 45 GRAUS DE FERRO GALVANIZADO, COM ROSCA BSP MACHO/FEMEA, DE 2 1/2"                                                                                                                                                                                                                                                                                                                                                                                                                                 </t>
  </si>
  <si>
    <t xml:space="preserve">CURVA 45 GRAUS DE FERRO GALVANIZADO, COM ROSCA BSP MACHO/FEMEA, DE 2"                                                                                                                                                                                                                                                                                                                                                                                                                                     </t>
  </si>
  <si>
    <t xml:space="preserve">CURVA 45 GRAUS DE FERRO GALVANIZADO, COM ROSCA BSP MACHO/FEMEA, DE 3/4"                                                                                                                                                                                                                                                                                                                                                                                                                                   </t>
  </si>
  <si>
    <t xml:space="preserve">CURVA 45 GRAUS DE FERRO GALVANIZADO, COM ROSCA BSP MACHO/FEMEA, DE 3"                                                                                                                                                                                                                                                                                                                                                                                                                                     </t>
  </si>
  <si>
    <t xml:space="preserve">CURVA 45 GRAUS EM ACO CARBONO, SOLDAVEL, PRESSAO 3.000 LBS, DN 1 1/2"                                                                                                                                                                                                                                                                                                                                                                                                                                     </t>
  </si>
  <si>
    <t xml:space="preserve">CURVA 45 GRAUS EM ACO CARBONO, SOLDAVEL, PRESSAO 3.000 LBS, DN 1 1/4"                                                                                                                                                                                                                                                                                                                                                                                                                                     </t>
  </si>
  <si>
    <t xml:space="preserve">CURVA 45 GRAUS EM ACO CARBONO, SOLDAVEL, PRESSAO 3.000 LBS, DN 1/2"                                                                                                                                                                                                                                                                                                                                                                                                                                       </t>
  </si>
  <si>
    <t xml:space="preserve">CURVA 45 GRAUS EM ACO CARBONO, SOLDAVEL, PRESSAO 3.000 LBS, DN 1"                                                                                                                                                                                                                                                                                                                                                                                                                                         </t>
  </si>
  <si>
    <t xml:space="preserve">CURVA 45 GRAUS EM ACO CARBONO, SOLDAVEL, PRESSAO 3.000 LBS, DN 2 1/2"                                                                                                                                                                                                                                                                                                                                                                                                                                     </t>
  </si>
  <si>
    <t xml:space="preserve">CURVA 45 GRAUS EM ACO CARBONO, SOLDAVEL, PRESSAO 3.000 LBS, DN 2"                                                                                                                                                                                                                                                                                                                                                                                                                                         </t>
  </si>
  <si>
    <t xml:space="preserve">CURVA 45 GRAUS EM ACO CARBONO, SOLDAVEL, PRESSAO 3.000 LBS, DN 3/4"                                                                                                                                                                                                                                                                                                                                                                                                                                       </t>
  </si>
  <si>
    <t xml:space="preserve">CURVA 45 GRAUS EM ACO CARBONO, SOLDAVEL, PRESSAO 3.000 LBS, DN 3"                                                                                                                                                                                                                                                                                                                                                                                                                                         </t>
  </si>
  <si>
    <t xml:space="preserve">CURVA 45 GRAUS RANHURADA EM FERRO FUNDIDO, DN 50 MM (2")                                                                                                                                                                                                                                                                                                                                                                                                                                                  </t>
  </si>
  <si>
    <t xml:space="preserve">CURVA 45 GRAUS RANHURADA EM FERRO FUNDIDO, DN 65 MM (2 1/2")                                                                                                                                                                                                                                                                                                                                                                                                                                              </t>
  </si>
  <si>
    <t xml:space="preserve">CURVA 45 GRAUS RANHURADA EM FERRO FUNDIDO, DN 80 MM (3")                                                                                                                                                                                                                                                                                                                                                                                                                                                  </t>
  </si>
  <si>
    <t xml:space="preserve">CURVA 45 GRAUS, PARA ELETRODUTO, EM ACO GALVANIZADO ELETROLITICO, DIAMETRO DE 20 MM (3/4")                                                                                                                                                                                                                                                                                                                                                                                                                </t>
  </si>
  <si>
    <t xml:space="preserve">CURVA 45 GRAUS, PARA ELETRODUTO, EM ACO GALVANIZADO ELETROLITICO, DIAMETRO DE 25 MM (1")                                                                                                                                                                                                                                                                                                                                                                                                                  </t>
  </si>
  <si>
    <t xml:space="preserve">CURVA 45 GRAUS, PARA ELETRODUTO, EM ACO GALVANIZADO ELETROLITICO, DIAMETRO DE 40 MM (1 1/2")                                                                                                                                                                                                                                                                                                                                                                                                              </t>
  </si>
  <si>
    <t xml:space="preserve">CURVA 90 GRAUS DE BARRA CHATA EM ALUMINIO 3/4 " X 1/4 " X 300 MM                                                                                                                                                                                                                                                                                                                                                                                                                                          </t>
  </si>
  <si>
    <t xml:space="preserve">CURVA 90 GRAUS DE FERRO GALVANIZADO, COM ROSCA BSP FEMEA, DE 1 1/2"                                                                                                                                                                                                                                                                                                                                                                                                                                       </t>
  </si>
  <si>
    <t xml:space="preserve">CURVA 90 GRAUS DE FERRO GALVANIZADO, COM ROSCA BSP FEMEA, DE 1 1/4"                                                                                                                                                                                                                                                                                                                                                                                                                                       </t>
  </si>
  <si>
    <t xml:space="preserve">CURVA 90 GRAUS DE FERRO GALVANIZADO, COM ROSCA BSP FEMEA, DE 1/2"                                                                                                                                                                                                                                                                                                                                                                                                                                         </t>
  </si>
  <si>
    <t xml:space="preserve">CURVA 90 GRAUS DE FERRO GALVANIZADO, COM ROSCA BSP FEMEA, DE 1"                                                                                                                                                                                                                                                                                                                                                                                                                                           </t>
  </si>
  <si>
    <t xml:space="preserve">CURVA 90 GRAUS DE FERRO GALVANIZADO, COM ROSCA BSP FEMEA, DE 2 1/2"                                                                                                                                                                                                                                                                                                                                                                                                                                       </t>
  </si>
  <si>
    <t xml:space="preserve">CURVA 90 GRAUS DE FERRO GALVANIZADO, COM ROSCA BSP FEMEA, DE 2"                                                                                                                                                                                                                                                                                                                                                                                                                                           </t>
  </si>
  <si>
    <t xml:space="preserve">CURVA 90 GRAUS DE FERRO GALVANIZADO, COM ROSCA BSP FEMEA, DE 3/4"                                                                                                                                                                                                                                                                                                                                                                                                                                         </t>
  </si>
  <si>
    <t xml:space="preserve">CURVA 90 GRAUS DE FERRO GALVANIZADO, COM ROSCA BSP FEMEA, DE 3"                                                                                                                                                                                                                                                                                                                                                                                                                                           </t>
  </si>
  <si>
    <t xml:space="preserve">CURVA 90 GRAUS DE FERRO GALVANIZADO, COM ROSCA BSP FEMEA, DE 4"                                                                                                                                                                                                                                                                                                                                                                                                                                           </t>
  </si>
  <si>
    <t xml:space="preserve">CURVA 90 GRAUS DE FERRO GALVANIZADO, COM ROSCA BSP MACHO/FEMEA, DE 1 1/2"                                                                                                                                                                                                                                                                                                                                                                                                                                 </t>
  </si>
  <si>
    <t xml:space="preserve">CURVA 90 GRAUS DE FERRO GALVANIZADO, COM ROSCA BSP MACHO/FEMEA, DE 1 1/4"                                                                                                                                                                                                                                                                                                                                                                                                                                 </t>
  </si>
  <si>
    <t xml:space="preserve">CURVA 90 GRAUS DE FERRO GALVANIZADO, COM ROSCA BSP MACHO/FEMEA, DE 1/2"                                                                                                                                                                                                                                                                                                                                                                                                                                   </t>
  </si>
  <si>
    <t xml:space="preserve">CURVA 90 GRAUS DE FERRO GALVANIZADO, COM ROSCA BSP MACHO/FEMEA, DE 1"                                                                                                                                                                                                                                                                                                                                                                                                                                     </t>
  </si>
  <si>
    <t xml:space="preserve">CURVA 90 GRAUS DE FERRO GALVANIZADO, COM ROSCA BSP MACHO/FEMEA, DE 2 1/2"                                                                                                                                                                                                                                                                                                                                                                                                                                 </t>
  </si>
  <si>
    <t xml:space="preserve">CURVA 90 GRAUS DE FERRO GALVANIZADO, COM ROSCA BSP MACHO/FEMEA, DE 2"                                                                                                                                                                                                                                                                                                                                                                                                                                     </t>
  </si>
  <si>
    <t xml:space="preserve">CURVA 90 GRAUS DE FERRO GALVANIZADO, COM ROSCA BSP MACHO/FEMEA, DE 3/4"                                                                                                                                                                                                                                                                                                                                                                                                                                   </t>
  </si>
  <si>
    <t xml:space="preserve">CURVA 90 GRAUS DE FERRO GALVANIZADO, COM ROSCA BSP MACHO/FEMEA, DE 3"                                                                                                                                                                                                                                                                                                                                                                                                                                     </t>
  </si>
  <si>
    <t xml:space="preserve">CURVA 90 GRAUS DE FERRO GALVANIZADO, COM ROSCA BSP MACHO/FEMEA, DE 4"                                                                                                                                                                                                                                                                                                                                                                                                                                     </t>
  </si>
  <si>
    <t xml:space="preserve">CURVA 90 GRAUS DE FERRO GALVANIZADO, COM ROSCA BSP MACHO, DE 1 1/2"                                                                                                                                                                                                                                                                                                                                                                                                                                       </t>
  </si>
  <si>
    <t xml:space="preserve">CURVA 90 GRAUS DE FERRO GALVANIZADO, COM ROSCA BSP MACHO, DE 1 1/4"                                                                                                                                                                                                                                                                                                                                                                                                                                       </t>
  </si>
  <si>
    <t xml:space="preserve">CURVA 90 GRAUS DE FERRO GALVANIZADO, COM ROSCA BSP MACHO, DE 1/2"                                                                                                                                                                                                                                                                                                                                                                                                                                         </t>
  </si>
  <si>
    <t xml:space="preserve">CURVA 90 GRAUS DE FERRO GALVANIZADO, COM ROSCA BSP MACHO, DE 1"                                                                                                                                                                                                                                                                                                                                                                                                                                           </t>
  </si>
  <si>
    <t xml:space="preserve">CURVA 90 GRAUS DE FERRO GALVANIZADO, COM ROSCA BSP MACHO, DE 2 1/2"                                                                                                                                                                                                                                                                                                                                                                                                                                       </t>
  </si>
  <si>
    <t xml:space="preserve">CURVA 90 GRAUS DE FERRO GALVANIZADO, COM ROSCA BSP MACHO, DE 2"                                                                                                                                                                                                                                                                                                                                                                                                                                           </t>
  </si>
  <si>
    <t xml:space="preserve">CURVA 90 GRAUS DE FERRO GALVANIZADO, COM ROSCA BSP MACHO, DE 3/4"                                                                                                                                                                                                                                                                                                                                                                                                                                         </t>
  </si>
  <si>
    <t xml:space="preserve">CURVA 90 GRAUS DE FERRO GALVANIZADO, COM ROSCA BSP MACHO, DE 3"                                                                                                                                                                                                                                                                                                                                                                                                                                           </t>
  </si>
  <si>
    <t xml:space="preserve">CURVA 90 GRAUS DE FERRO GALVANIZADO, COM ROSCA BSP MACHO, DE 4"                                                                                                                                                                                                                                                                                                                                                                                                                                           </t>
  </si>
  <si>
    <t xml:space="preserve">CURVA 90 GRAUS DE FERRO GALVANIZADO, COM ROSCA BSP MACHO, DE 6"                                                                                                                                                                                                                                                                                                                                                                                                                                           </t>
  </si>
  <si>
    <t xml:space="preserve">CURVA 90 GRAUS EM ACO CARBONO, RAIO CURTO, SOLDAVEL, PRESSAO 3.000 LBS, DN 1 1/2"                                                                                                                                                                                                                                                                                                                                                                                                                         </t>
  </si>
  <si>
    <t xml:space="preserve">CURVA 90 GRAUS EM ACO CARBONO, RAIO CURTO, SOLDAVEL, PRESSAO 3.000 LBS, DN 1 1/4"                                                                                                                                                                                                                                                                                                                                                                                                                         </t>
  </si>
  <si>
    <t xml:space="preserve">CURVA 90 GRAUS EM ACO CARBONO, RAIO CURTO, SOLDAVEL, PRESSAO 3.000 LBS, DN 1/2"                                                                                                                                                                                                                                                                                                                                                                                                                           </t>
  </si>
  <si>
    <t xml:space="preserve">CURVA 90 GRAUS EM ACO CARBONO, RAIO CURTO, SOLDAVEL, PRESSAO 3.000 LBS, DN 1"                                                                                                                                                                                                                                                                                                                                                                                                                             </t>
  </si>
  <si>
    <t xml:space="preserve">CURVA 90 GRAUS EM ACO CARBONO, RAIO CURTO, SOLDAVEL, PRESSAO 3.000 LBS, DN 2 1/2"                                                                                                                                                                                                                                                                                                                                                                                                                         </t>
  </si>
  <si>
    <t xml:space="preserve">CURVA 90 GRAUS EM ACO CARBONO, RAIO CURTO, SOLDAVEL, PRESSAO 3.000 LBS, DN 2"                                                                                                                                                                                                                                                                                                                                                                                                                             </t>
  </si>
  <si>
    <t xml:space="preserve">CURVA 90 GRAUS EM ACO CARBONO, RAIO CURTO, SOLDAVEL, PRESSAO 3.000 LBS, DN 3/4"                                                                                                                                                                                                                                                                                                                                                                                                                           </t>
  </si>
  <si>
    <t xml:space="preserve">CURVA 90 GRAUS EM ACO CARBONO, RAIO CURTO, SOLDAVEL, PRESSAO 3.000 LBS, DN 3"                                                                                                                                                                                                                                                                                                                                                                                                                             </t>
  </si>
  <si>
    <t xml:space="preserve">CURVA 90 GRAUS RANHURADA EM FERRO FUNDIDO, DN 50 MM (2")                                                                                                                                                                                                                                                                                                                                                                                                                                                  </t>
  </si>
  <si>
    <t xml:space="preserve">CURVA 90 GRAUS RANHURADA EM FERRO FUNDIDO, DN 65 MM (2 1/2")                                                                                                                                                                                                                                                                                                                                                                                                                                              </t>
  </si>
  <si>
    <t xml:space="preserve">CURVA 90 GRAUS RANHURADA EM FERRO FUNDIDO, DN 80 MM (3")                                                                                                                                                                                                                                                                                                                                                                                                                                                  </t>
  </si>
  <si>
    <t xml:space="preserve">CURVA 90 GRAUS, CURTA, DE PVC RIGIDO ROSCAVEL, DE 1/2", PARA ELETRODUTO                                                                                                                                                                                                                                                                                                                                                                                                                                   </t>
  </si>
  <si>
    <t xml:space="preserve">CURVA 90 GRAUS, CURTA, DE PVC RIGIDO ROSCAVEL, DE 1", PARA ELETRODUTO                                                                                                                                                                                                                                                                                                                                                                                                                                     </t>
  </si>
  <si>
    <t xml:space="preserve">CURVA 90 GRAUS, CURTA, DE PVC RIGIDO ROSCAVEL, DE 3/4", PARA ELETRODUTO                                                                                                                                                                                                                                                                                                                                                                                                                                   </t>
  </si>
  <si>
    <t xml:space="preserve">CURVA 90 GRAUS, LONGA, DE PVC RIGIDO ROSCAVEL, DE 1 1/2", PARA ELETRODUTO                                                                                                                                                                                                                                                                                                                                                                                                                                 </t>
  </si>
  <si>
    <t xml:space="preserve">CURVA 90 GRAUS, LONGA, DE PVC RIGIDO ROSCAVEL, DE 1 1/4", PARA ELETRODUTO                                                                                                                                                                                                                                                                                                                                                                                                                                 </t>
  </si>
  <si>
    <t xml:space="preserve">CURVA 90 GRAUS, LONGA, DE PVC RIGIDO ROSCAVEL, DE 1/2", PARA ELETRODUTO                                                                                                                                                                                                                                                                                                                                                                                                                                   </t>
  </si>
  <si>
    <t xml:space="preserve">CURVA 90 GRAUS, LONGA, DE PVC RIGIDO ROSCAVEL, DE 1", PARA ELETRODUTO                                                                                                                                                                                                                                                                                                                                                                                                                                     </t>
  </si>
  <si>
    <t xml:space="preserve">CURVA 90 GRAUS, LONGA, DE PVC RIGIDO ROSCAVEL, DE 2 1/2", PARA ELETRODUTO                                                                                                                                                                                                                                                                                                                                                                                                                                 </t>
  </si>
  <si>
    <t xml:space="preserve">CURVA 90 GRAUS, LONGA, DE PVC RIGIDO ROSCAVEL, DE 2", PARA ELETRODUTO                                                                                                                                                                                                                                                                                                                                                                                                                                     </t>
  </si>
  <si>
    <t xml:space="preserve">CURVA 90 GRAUS, LONGA, DE PVC RIGIDO ROSCAVEL, DE 3/4", PARA ELETRODUTO                                                                                                                                                                                                                                                                                                                                                                                                                                   </t>
  </si>
  <si>
    <t xml:space="preserve">CURVA 90 GRAUS, LONGA, DE PVC RIGIDO ROSCAVEL, DE 3", PARA ELETRODUTO                                                                                                                                                                                                                                                                                                                                                                                                                                     </t>
  </si>
  <si>
    <t xml:space="preserve">CURVA 90 GRAUS, LONGA, DE PVC RIGIDO ROSCAVEL, DE 4", PARA ELETRODUTO                                                                                                                                                                                                                                                                                                                                                                                                                                     </t>
  </si>
  <si>
    <t xml:space="preserve">CURVA 90 GRAUS, PARA ELETRODUTO, EM ACO GALVANIZADO ELETROLITICO, DIAMETRO DE 100 MM (4")                                                                                                                                                                                                                                                                                                                                                                                                                 </t>
  </si>
  <si>
    <t xml:space="preserve">CURVA 90 GRAUS, PARA ELETRODUTO, EM ACO GALVANIZADO ELETROLITICO, DIAMETRO DE 15 MM (1/2")                                                                                                                                                                                                                                                                                                                                                                                                                </t>
  </si>
  <si>
    <t xml:space="preserve">CURVA 90 GRAUS, PARA ELETRODUTO, EM ACO GALVANIZADO ELETROLITICO, DIAMETRO DE 20 MM (3/4")                                                                                                                                                                                                                                                                                                                                                                                                                </t>
  </si>
  <si>
    <t xml:space="preserve">CURVA 90 GRAUS, PARA ELETRODUTO, EM ACO GALVANIZADO ELETROLITICO, DIAMETRO DE 25 MM (1")                                                                                                                                                                                                                                                                                                                                                                                                                  </t>
  </si>
  <si>
    <t xml:space="preserve">CURVA 90 GRAUS, PARA ELETRODUTO, EM ACO GALVANIZADO ELETROLITICO, DIAMETRO DE 32 MM (1 1/4")                                                                                                                                                                                                                                                                                                                                                                                                              </t>
  </si>
  <si>
    <t xml:space="preserve">CURVA 90 GRAUS, PARA ELETRODUTO, EM ACO GALVANIZADO ELETROLITICO, DIAMETRO DE 40 MM (1 1/2")                                                                                                                                                                                                                                                                                                                                                                                                              </t>
  </si>
  <si>
    <t xml:space="preserve">CURVA 90 GRAUS, PARA ELETRODUTO, EM ACO GALVANIZADO ELETROLITICO, DIAMETRO DE 50 MM (2")                                                                                                                                                                                                                                                                                                                                                                                                                  </t>
  </si>
  <si>
    <t xml:space="preserve">CURVA 90 GRAUS, PARA ELETRODUTO, EM ACO GALVANIZADO ELETROLITICO, DIAMETRO DE 65 MM (2 1/2")                                                                                                                                                                                                                                                                                                                                                                                                              </t>
  </si>
  <si>
    <t xml:space="preserve">CURVA 90 GRAUS, PARA ELETRODUTO, EM ACO GALVANIZADO ELETROLITICO, DIAMETRO DE 80 MM (3")                                                                                                                                                                                                                                                                                                                                                                                                                  </t>
  </si>
  <si>
    <t xml:space="preserve">DENTE PARA  FRESADORA                                                                                                                                                                                                                                                                                                                                                                                                                                                                                     </t>
  </si>
  <si>
    <t xml:space="preserve">DESEMPENADEIRA DE ACO DENTADA 12 X *25* CM, DENTES 8 X 8 MM, CABO FECHADO DE MADEIRA                                                                                                                                                                                                                                                                                                                                                                                                                      </t>
  </si>
  <si>
    <t xml:space="preserve">DESEMPENADEIRA DE ACO LISA 12 X *25* CM COM CABO FECHADO DE MADEIRA                                                                                                                                                                                                                                                                                                                                                                                                                                       </t>
  </si>
  <si>
    <t xml:space="preserve">DESEMPENADEIRA PLASTICA LISA *14 X 27* CM                                                                                                                                                                                                                                                                                                                                                                                                                                                                 </t>
  </si>
  <si>
    <t xml:space="preserve">DESENHISTA COPISTA (HORISTA)                                                                                                                                                                                                                                                                                                                                                                                                                                                                              </t>
  </si>
  <si>
    <t xml:space="preserve">DESENHISTA COPISTA (MENSALISTA)                                                                                                                                                                                                                                                                                                                                                                                                                                                                           </t>
  </si>
  <si>
    <t xml:space="preserve">DESENHISTA DETALHISTA (HORISTA)                                                                                                                                                                                                                                                                                                                                                                                                                                                                           </t>
  </si>
  <si>
    <t xml:space="preserve">DESENHISTA DETALHISTA (MENSALISTA)                                                                                                                                                                                                                                                                                                                                                                                                                                                                        </t>
  </si>
  <si>
    <t xml:space="preserve">DESENHISTA PROJETISTA (HORISTA)                                                                                                                                                                                                                                                                                                                                                                                                                                                                           </t>
  </si>
  <si>
    <t xml:space="preserve">DESENHISTA PROJETISTA (MENSALISTA)                                                                                                                                                                                                                                                                                                                                                                                                                                                                        </t>
  </si>
  <si>
    <t xml:space="preserve">DESENHISTA TECNICO AUXILIAR (HORISTA)                                                                                                                                                                                                                                                                                                                                                                                                                                                                     </t>
  </si>
  <si>
    <t xml:space="preserve">DESENHISTA TECNICO AUXILIAR (MENSALISTA)                                                                                                                                                                                                                                                                                                                                                                                                                                                                  </t>
  </si>
  <si>
    <t xml:space="preserve">DESINFETANTE PRONTO USO                                                                                                                                                                                                                                                                                                                                                                                                                                                                                   </t>
  </si>
  <si>
    <t xml:space="preserve">DESMOLDANTE PARA CONCRETO ESTAMPADO                                                                                                                                                                                                                                                                                                                                                                                                                                                                       </t>
  </si>
  <si>
    <t xml:space="preserve">DESMOLDANTE PARA FORMAS METALICAS A BASE DE OLEO VEGETAL                                                                                                                                                                                                                                                                                                                                                                                                                                                  </t>
  </si>
  <si>
    <t xml:space="preserve">DESMOLDANTE PROTETOR PARA FORMAS DE MADEIRA, DE BASE OLEOSA EMULSIONADA EM AGUA                                                                                                                                                                                                                                                                                                                                                                                                                           </t>
  </si>
  <si>
    <t xml:space="preserve">DETERGENTE NEUTRO USO GERAL, CONCENTRADO                                                                                                                                                                                                                                                                                                                                                                                                                                                                  </t>
  </si>
  <si>
    <t xml:space="preserve">DILUENTE AGUARRAS                                                                                                                                                                                                                                                                                                                                                                                                                                                                                         </t>
  </si>
  <si>
    <t xml:space="preserve">DILUENTE EPOXI                                                                                                                                                                                                                                                                                                                                                                                                                                                                                            </t>
  </si>
  <si>
    <t xml:space="preserve">DISCO DE BORRACHA PARA LIXADEIRA RIGIDO 7 " COM ARRUELA  CENTRAL                                                                                                                                                                                                                                                                                                                                                                                                                                          </t>
  </si>
  <si>
    <t xml:space="preserve">DISCO DE CORTE DIAMANTADO SEGMENTADO DIAMETRO DE 180 MM PARA ESMERILHADEIRA  7 "                                                                                                                                                                                                                                                                                                                                                                                                                          </t>
  </si>
  <si>
    <t xml:space="preserve">DISCO DE CORTE DIAMANTADO SEGMENTADO PARA CONCRETO, DIAMETRO DE 110 MM, FURO DE 20 MM                                                                                                                                                                                                                                                                                                                                                                                                                     </t>
  </si>
  <si>
    <t xml:space="preserve">DISCO DE CORTE DIAMANTADO SEGMENTADO PARA CONCRETO, DIAMETRO DE 350 MM, FURO DE 1 " (14 X 1 ")                                                                                                                                                                                                                                                                                                                                                                                                            </t>
  </si>
  <si>
    <t xml:space="preserve">DISCO DE CORTE PARA METAL COM DUAS TELAS 12 X 1/8 X 3/4 "  (300 X 3,2 X 19,05 MM)                                                                                                                                                                                                                                                                                                                                                                                                                         </t>
  </si>
  <si>
    <t xml:space="preserve">DISCO DE DESBASTE PARA METAL FERROSO EM GERAL, COM TRES TELAS,  9 X 1/4 X 7/8 " ( 228,6 X 6,4 X 22,2 MM)                                                                                                                                                                                                                                                                                                                                                                                                  </t>
  </si>
  <si>
    <t xml:space="preserve">DISCO DE LIXA PARA METAL, DIAMETRO = 180 MM, GRAO  120                                                                                                                                                                                                                                                                                                                                                                                                                                                    </t>
  </si>
  <si>
    <t xml:space="preserve">DISJUNTOR  TERMOMAGNETICO TRIPOLAR 3 X 400 A / ICC - 25 KA                                                                                                                                                                                                                                                                                                                                                                                                                                                </t>
  </si>
  <si>
    <t xml:space="preserve">DISJUNTOR TERMICO E MAGNETICO AJUSTAVEIS, TRIPOLAR DE 100 ATE 250A, CAPACIDADE DE INTERRUPCAO DE 35KA                                                                                                                                                                                                                                                                                                                                                                                                     </t>
  </si>
  <si>
    <t xml:space="preserve">DISJUNTOR TERMICO E MAGNETICO AJUSTAVEIS, TRIPOLAR DE 300 ATE 400A, CAPACIDADE DE INTERRUPCAO DE 35KA                                                                                                                                                                                                                                                                                                                                                                                                     </t>
  </si>
  <si>
    <t xml:space="preserve">DISJUNTOR TERMICO E MAGNETICO AJUSTAVEIS, TRIPOLAR DE 450 ATE 600A, CAPACIDADE DE INTERRUPCAO DE 35KA                                                                                                                                                                                                                                                                                                                                                                                                     </t>
  </si>
  <si>
    <t xml:space="preserve">DISJUNTOR TERMOMAGNETICO TRIPOLAR 125A                                                                                                                                                                                                                                                                                                                                                                                                                                                                    </t>
  </si>
  <si>
    <t xml:space="preserve">DISJUNTOR TERMOMAGNETICO TRIPOLAR 150 A / 600 V, TIPO FXD / ICC - 35 KA                                                                                                                                                                                                                                                                                                                                                                                                                                   </t>
  </si>
  <si>
    <t xml:space="preserve">DISJUNTOR TERMOMAGNETICO TRIPOLAR 200 A / 600 V, TIPO FXD / ICC - 35 KA                                                                                                                                                                                                                                                                                                                                                                                                                                   </t>
  </si>
  <si>
    <t xml:space="preserve">DISJUNTOR TERMOMAGNETICO TRIPOLAR 250 A / 600 V, TIPO FXD                                                                                                                                                                                                                                                                                                                                                                                                                                                 </t>
  </si>
  <si>
    <t xml:space="preserve">DISJUNTOR TERMOMAGNETICO TRIPOLAR 3  X 250 A/ICC - 25 KA                                                                                                                                                                                                                                                                                                                                                                                                                                                  </t>
  </si>
  <si>
    <t xml:space="preserve">DISJUNTOR TERMOMAGNETICO TRIPOLAR 3 X 350 A/ICC - 25 KA                                                                                                                                                                                                                                                                                                                                                                                                                                                   </t>
  </si>
  <si>
    <t xml:space="preserve">DISJUNTOR TERMOMAGNETICO TRIPOLAR 300 A / 600 V, TIPO JXD / ICC - 40 KA                                                                                                                                                                                                                                                                                                                                                                                                                                   </t>
  </si>
  <si>
    <t xml:space="preserve">DISJUNTOR TERMOMAGNETICO TRIPOLAR 400 A / 600 V, TIPO JXD / ICC - 40 KA                                                                                                                                                                                                                                                                                                                                                                                                                                   </t>
  </si>
  <si>
    <t xml:space="preserve">DISJUNTOR TERMOMAGNETICO TRIPOLAR 600 A / 600 V, TIPO LXD / ICC - 40 KA                                                                                                                                                                                                                                                                                                                                                                                                                                   </t>
  </si>
  <si>
    <t xml:space="preserve">DISJUNTOR TERMOMAGNETICO TRIPOLAR 800 A / 600 V, TIPO LMXD                                                                                                                                                                                                                                                                                                                                                                                                                                                </t>
  </si>
  <si>
    <t xml:space="preserve">DISJUNTOR TIPO DIN / IEC, MONOPOLAR DE 40  ATE 50A                                                                                                                                                                                                                                                                                                                                                                                                                                                        </t>
  </si>
  <si>
    <t xml:space="preserve">DISJUNTOR TIPO DIN/IEC, BIPOLAR DE 6 ATE 32A                                                                                                                                                                                                                                                                                                                                                                                                                                                              </t>
  </si>
  <si>
    <t xml:space="preserve">DISJUNTOR TIPO DIN/IEC, BIPOLAR 40 ATE 50A                                                                                                                                                                                                                                                                                                                                                                                                                                                                </t>
  </si>
  <si>
    <t xml:space="preserve">DISJUNTOR TIPO DIN/IEC, BIPOLAR 63 A                                                                                                                                                                                                                                                                                                                                                                                                                                                                      </t>
  </si>
  <si>
    <t xml:space="preserve">DISJUNTOR TIPO DIN/IEC, MONOPOLAR DE 6  ATE  32A                                                                                                                                                                                                                                                                                                                                                                                                                                                          </t>
  </si>
  <si>
    <t xml:space="preserve">DISJUNTOR TIPO DIN/IEC, MONOPOLAR DE 63 A                                                                                                                                                                                                                                                                                                                                                                                                                                                                 </t>
  </si>
  <si>
    <t xml:space="preserve">DISJUNTOR TIPO DIN/IEC, TRIPOLAR DE 10 ATE 50A                                                                                                                                                                                                                                                                                                                                                                                                                                                            </t>
  </si>
  <si>
    <t xml:space="preserve">DISJUNTOR TIPO DIN/IEC, TRIPOLAR 63 A                                                                                                                                                                                                                                                                                                                                                                                                                                                                     </t>
  </si>
  <si>
    <t xml:space="preserve">DISJUNTOR TIPO NEMA, BIPOLAR 10  ATE  50 A, TENSAO MAXIMA 415 V                                                                                                                                                                                                                                                                                                                                                                                                                                           </t>
  </si>
  <si>
    <t xml:space="preserve">DISJUNTOR TIPO NEMA, BIPOLAR 60 ATE 100A, TENSAO MAXIMA 415 V                                                                                                                                                                                                                                                                                                                                                                                                                                             </t>
  </si>
  <si>
    <t xml:space="preserve">DISJUNTOR TIPO NEMA, MONOPOLAR DE 60 ATE 70A, TENSAO MAXIMA DE 240 V                                                                                                                                                                                                                                                                                                                                                                                                                                      </t>
  </si>
  <si>
    <t xml:space="preserve">DISJUNTOR TIPO NEMA, MONOPOLAR 10 ATE 30A, TENSAO MAXIMA DE 240 V                                                                                                                                                                                                                                                                                                                                                                                                                                         </t>
  </si>
  <si>
    <t xml:space="preserve">DISJUNTOR TIPO NEMA, MONOPOLAR 35  ATE  50 A, TENSAO MAXIMA DE 240 V                                                                                                                                                                                                                                                                                                                                                                                                                                      </t>
  </si>
  <si>
    <t xml:space="preserve">DISJUNTOR TIPO NEMA, TRIPOLAR 10  ATE  50A, TENSAO MAXIMA DE 415 V                                                                                                                                                                                                                                                                                                                                                                                                                                        </t>
  </si>
  <si>
    <t xml:space="preserve">DISJUNTOR TIPO NEMA, TRIPOLAR 60 ATE 100 A, TENSAO MAXIMA DE 415 V                                                                                                                                                                                                                                                                                                                                                                                                                                        </t>
  </si>
  <si>
    <t xml:space="preserve">DISPOSITIVO DPS CLASSE II, 1 POLO, TENSAO MAXIMA DE 175 V, CORRENTE MAXIMA DE *20* KA (TIPO AC)                                                                                                                                                                                                                                                                                                                                                                                                           </t>
  </si>
  <si>
    <t xml:space="preserve">DISPOSITIVO DPS CLASSE II, 1 POLO, TENSAO MAXIMA DE 175 V, CORRENTE MAXIMA DE *30* KA (TIPO AC)                                                                                                                                                                                                                                                                                                                                                                                                           </t>
  </si>
  <si>
    <t xml:space="preserve">DISPOSITIVO DPS CLASSE II, 1 POLO, TENSAO MAXIMA DE 175 V, CORRENTE MAXIMA DE *45* KA (TIPO AC)                                                                                                                                                                                                                                                                                                                                                                                                           </t>
  </si>
  <si>
    <t xml:space="preserve">DISPOSITIVO DPS CLASSE II, 1 POLO, TENSAO MAXIMA DE 175 V, CORRENTE MAXIMA DE *90* KA (TIPO AC)                                                                                                                                                                                                                                                                                                                                                                                                           </t>
  </si>
  <si>
    <t xml:space="preserve">DISPOSITIVO DPS CLASSE II, 1 POLO, TENSAO MAXIMA DE 275 V, CORRENTE MAXIMA DE *20* KA (TIPO AC)                                                                                                                                                                                                                                                                                                                                                                                                           </t>
  </si>
  <si>
    <t xml:space="preserve">DISPOSITIVO DPS CLASSE II, 1 POLO, TENSAO MAXIMA DE 275 V, CORRENTE MAXIMA DE *30* KA (TIPO AC)                                                                                                                                                                                                                                                                                                                                                                                                           </t>
  </si>
  <si>
    <t xml:space="preserve">DISPOSITIVO DPS CLASSE II, 1 POLO, TENSAO MAXIMA DE 275 V, CORRENTE MAXIMA DE *45* KA (TIPO AC)                                                                                                                                                                                                                                                                                                                                                                                                           </t>
  </si>
  <si>
    <t xml:space="preserve">DISPOSITIVO DPS CLASSE II, 1 POLO, TENSAO MAXIMA DE 275 V, CORRENTE MAXIMA DE *90* KA (TIPO AC)                                                                                                                                                                                                                                                                                                                                                                                                           </t>
  </si>
  <si>
    <t xml:space="preserve">DISPOSITIVO DPS CLASSE II, 1 POLO, TENSAO MAXIMA DE 385 V, CORRENTE MAXIMA DE *20* KA (TIPO AC)                                                                                                                                                                                                                                                                                                                                                                                                           </t>
  </si>
  <si>
    <t xml:space="preserve">DISPOSITIVO DPS CLASSE II, 1 POLO, TENSAO MAXIMA DE 385 V, CORRENTE MAXIMA DE *30* KA (TIPO AC)                                                                                                                                                                                                                                                                                                                                                                                                           </t>
  </si>
  <si>
    <t xml:space="preserve">DISPOSITIVO DPS CLASSE II, 1 POLO, TENSAO MAXIMA DE 385 V, CORRENTE MAXIMA DE *45* KA (TIPO AC)                                                                                                                                                                                                                                                                                                                                                                                                           </t>
  </si>
  <si>
    <t xml:space="preserve">DISPOSITIVO DPS CLASSE II, 1 POLO, TENSAO MAXIMA DE 385 V, CORRENTE MAXIMA DE *90* KA (TIPO AC)                                                                                                                                                                                                                                                                                                                                                                                                           </t>
  </si>
  <si>
    <t xml:space="preserve">DISPOSITIVO DPS CLASSE II, 1 POLO, TENSAO MAXIMA DE 460 V, CORRENTE MAXIMA DE *20* KA (TIPO AC)                                                                                                                                                                                                                                                                                                                                                                                                           </t>
  </si>
  <si>
    <t xml:space="preserve">DISPOSITIVO DPS CLASSE II, 1 POLO, TENSAO MAXIMA DE 460 V, CORRENTE MAXIMA DE *30* KA (TIPO AC)                                                                                                                                                                                                                                                                                                                                                                                                           </t>
  </si>
  <si>
    <t xml:space="preserve">DISPOSITIVO DPS CLASSE II, 1 POLO, TENSAO MAXIMA DE 460 V, CORRENTE MAXIMA DE *45* KA (TIPO AC)                                                                                                                                                                                                                                                                                                                                                                                                           </t>
  </si>
  <si>
    <t xml:space="preserve">DISPOSITIVO DPS CLASSE II, 1 POLO, TENSAO MAXIMA DE 460 V, CORRENTE MAXIMA DE *90* KA (TIPO AC)                                                                                                                                                                                                                                                                                                                                                                                                           </t>
  </si>
  <si>
    <t xml:space="preserve">DISPOSITIVO DR, 2 POLOS, SENSIBILIDADE DE 30 MA, CORRENTE DE 100 A, TIPO AC                                                                                                                                                                                                                                                                                                                                                                                                                               </t>
  </si>
  <si>
    <t xml:space="preserve">DISPOSITIVO DR, 2 POLOS, SENSIBILIDADE DE 30 MA, CORRENTE DE 25 A, TIPO AC                                                                                                                                                                                                                                                                                                                                                                                                                                </t>
  </si>
  <si>
    <t xml:space="preserve">DISPOSITIVO DR, 2 POLOS, SENSIBILIDADE DE 30 MA, CORRENTE DE 40 A, TIPO AC                                                                                                                                                                                                                                                                                                                                                                                                                                </t>
  </si>
  <si>
    <t xml:space="preserve">DISPOSITIVO DR, 2 POLOS, SENSIBILIDADE DE 30 MA, CORRENTE DE 63 A, TIPO AC                                                                                                                                                                                                                                                                                                                                                                                                                                </t>
  </si>
  <si>
    <t xml:space="preserve">DISPOSITIVO DR, 2 POLOS, SENSIBILIDADE DE 30 MA, CORRENTE DE 80 A, TIPO AC                                                                                                                                                                                                                                                                                                                                                                                                                                </t>
  </si>
  <si>
    <t xml:space="preserve">DISPOSITIVO DR, 2 POLOS, SENSIBILIDADE DE 300 MA, CORRENTE DE 25 A, TIPO AC                                                                                                                                                                                                                                                                                                                                                                                                                               </t>
  </si>
  <si>
    <t xml:space="preserve">DISPOSITIVO DR, 2 POLOS, SENSIBILIDADE DE 300 MA, CORRENTE DE 40 A, TIPO AC                                                                                                                                                                                                                                                                                                                                                                                                                               </t>
  </si>
  <si>
    <t xml:space="preserve">DISPOSITIVO DR, 2 POLOS, SENSIBILIDADE DE 300 MA, CORRENTE DE 63 A, TIPO AC                                                                                                                                                                                                                                                                                                                                                                                                                               </t>
  </si>
  <si>
    <t xml:space="preserve">DISPOSITIVO DR, 2 POLOS, SENSIBILIDADE DE 300 MA, CORRENTE DE 80 A, TIPO  AC                                                                                                                                                                                                                                                                                                                                                                                                                              </t>
  </si>
  <si>
    <t xml:space="preserve">DISPOSITIVO DR, 4 POLOS, SENSIBILIDADE DE 30 MA, CORRENTE DE 100 A, TIPO AC                                                                                                                                                                                                                                                                                                                                                                                                                               </t>
  </si>
  <si>
    <t xml:space="preserve">DISPOSITIVO DR, 4 POLOS, SENSIBILIDADE DE 30 MA, CORRENTE DE 25 A, TIPO AC                                                                                                                                                                                                                                                                                                                                                                                                                                </t>
  </si>
  <si>
    <t xml:space="preserve">DISPOSITIVO DR, 4 POLOS, SENSIBILIDADE DE 30 MA, CORRENTE DE 40 A, TIPO AC                                                                                                                                                                                                                                                                                                                                                                                                                                </t>
  </si>
  <si>
    <t xml:space="preserve">DISPOSITIVO DR, 4 POLOS, SENSIBILIDADE DE 30 MA, CORRENTE DE 63 A, TIPO AC                                                                                                                                                                                                                                                                                                                                                                                                                                </t>
  </si>
  <si>
    <t xml:space="preserve">DISPOSITIVO DR, 4 POLOS, SENSIBILIDADE DE 30 MA, CORRENTE DE 80 A, TIPO AC                                                                                                                                                                                                                                                                                                                                                                                                                                </t>
  </si>
  <si>
    <t xml:space="preserve">DISPOSITIVO DR, 4 POLOS, SENSIBILIDADE DE 300 MA, CORRENTE DE 100 A, TIPO AC                                                                                                                                                                                                                                                                                                                                                                                                                              </t>
  </si>
  <si>
    <t xml:space="preserve">DISPOSITIVO DR, 4 POLOS, SENSIBILIDADE DE 300 MA, CORRENTE DE 25 A, TIPO AC                                                                                                                                                                                                                                                                                                                                                                                                                               </t>
  </si>
  <si>
    <t xml:space="preserve">DISPOSITIVO DR, 4 POLOS, SENSIBILIDADE DE 300 MA, CORRENTE DE 40 A, TIPO AC                                                                                                                                                                                                                                                                                                                                                                                                                               </t>
  </si>
  <si>
    <t xml:space="preserve">DISPOSITIVO DR, 4 POLOS, SENSIBILIDADE DE 300 MA, CORRENTE DE 63 A, TIPO AC                                                                                                                                                                                                                                                                                                                                                                                                                               </t>
  </si>
  <si>
    <t xml:space="preserve">DISPOSITIVO DR, 4 POLOS, SENSIBILIDADE DE 300 MA, CORRENTE DE 80 A, TIPO AC                                                                                                                                                                                                                                                                                                                                                                                                                               </t>
  </si>
  <si>
    <t xml:space="preserve">DISTRIBUIDOR DE AGREGADOS AUTOPROPELIDO, CAP 3 M3, A DIESEL, 6 CC, 176 CV                                                                                                                                                                                                                                                                                                                                                                                                                                 </t>
  </si>
  <si>
    <t xml:space="preserve">DISTRIBUIDOR DE AGREGADOS REBOCAVEL, CAPACIDADE 1,9 M3, LARGURA DE TRABALHO 3,66 M                                                                                                                                                                                                                                                                                                                                                                                                                        </t>
  </si>
  <si>
    <t xml:space="preserve">DISTRIBUIDOR METALICO, COM ROSCA, 2 SAIDAS, DN 1" X 1/2", PARA CONEXAO COM ANEL DESLIZANTE EM TUBO PEX PARA INST. AGUA QUENTE/FRIA                                                                                                                                                                                                                                                                                                                                                                        </t>
  </si>
  <si>
    <t xml:space="preserve">DISTRIBUIDOR METALICO, COM ROSCA, 2 SAIDAS, DN 3/4" X 1/2", PARA CONEXAO COM ANEL DESLIZANTE EM TUBO PEX PARA INST. AGUA QUENTE/FRIA                                                                                                                                                                                                                                                                                                                                                                      </t>
  </si>
  <si>
    <t xml:space="preserve">DISTRIBUIDOR METALICO, COM ROSCA, 3 SAIDAS, DN 1" X 1/2", PARA CONEXAO COM ANEL DESLIZANTE EM TUBO PEX PARA INST. AGUA QUENTE/FRIA                                                                                                                                                                                                                                                                                                                                                                        </t>
  </si>
  <si>
    <t xml:space="preserve">DISTRIBUIDOR METALICO, COM ROSCA, 3 SAIDAS, DN 3/4" X 1/2", PARA CONEXAO COM ANEL DESLIZANTE EM TUBO PEX PARA INST. AGUA QUENTE/FRIA                                                                                                                                                                                                                                                                                                                                                                      </t>
  </si>
  <si>
    <t xml:space="preserve">DISTRIBUIDOR, PLASTICO, 2 SAIDAS, DN 32 X 16 MM, PARA CONEXAO COM CRIMPAGEM, EM TUBO PEX PARA INST. AGUA QUENTE/FRIA                                                                                                                                                                                                                                                                                                                                                                                      </t>
  </si>
  <si>
    <t xml:space="preserve">DISTRIBUIDOR, PLASTICO, 2 SAIDAS, DN 32 X 25 MM, PARA CONEXAO COM CRIMPAGEM, EM TUBO PEX PARA INST. AGUA QUENTE/FRIA                                                                                                                                                                                                                                                                                                                                                                                      </t>
  </si>
  <si>
    <t xml:space="preserve">DISTRIBUIDOR, PLASTICO, 3 SAIDAS, DN 32 X 16 MM, PARA CONEXAO COM CRIMPAGEM, EM TUBO PEX PARA INST. AGUA QUENTE/FRIA                                                                                                                                                                                                                                                                                                                                                                                      </t>
  </si>
  <si>
    <t xml:space="preserve">DISTRIBUIDOR, PLASTICO, 3 SAIDAS, DN 32 X 25 MM, PARA CONEXAO COM CRIMPAGEM, EM TUBO PEX PARA INST. AGUA QUENTE/FRIA                                                                                                                                                                                                                                                                                                                                                                                      </t>
  </si>
  <si>
    <t xml:space="preserve">DIVISORIA EM GRANITO, COM DUAS FACES POLIDAS, TIPO ANDORINHA/ QUARTZ/ CASTELO/ CORUMBA OU OUTROS EQUIVALENTES DA REGIAO, E=  *3,0*  CM                                                                                                                                                                                                                                                                                                                                                                    </t>
  </si>
  <si>
    <t xml:space="preserve">DIVISORIA EM MARMORE, COM DUAS FACES POLIDAS, BRANCO COMUM, E=  *3,0* CM                                                                                                                                                                                                                                                                                                                                                                                                                                  </t>
  </si>
  <si>
    <t xml:space="preserve">DIVISORIA, PLACA  PRE-MOLDADA EM GRANILITE, MARMORITE OU GRANITINA,  E = *3 CM                                                                                                                                                                                                                                                                                                                                                                                                                            </t>
  </si>
  <si>
    <t xml:space="preserve">DOBRADEIRA ELETROMECANICA DE VERGALHAO, PARA ACO DE DIAMETRO ATE 1 1/2 "Â, MOTOR ELETRICO TRIFASICO, POTENCIA DE 3 HP ATE 5 HP                                                                                                                                                                                                                                                                                                                                                                           </t>
  </si>
  <si>
    <t xml:space="preserve">DOBRADICA EM ACO/FERRO, 3 1/2" X  3", E= 1,9  A 2 MM, COM ANEL,  CROMADO OU ZINCADO, TAMPA BOLA, COM PARAFUSOS                                                                                                                                                                                                                                                                                                                                                                                            </t>
  </si>
  <si>
    <t xml:space="preserve">DOBRADICA EM ACO/FERRO, 3" X 2 1/2", E= 1,2 A 1,8 MM, SEM ANEL,  CROMADO OU ZINCADO, TAMPA CHATA, COM PARAFUSOS                                                                                                                                                                                                                                                                                                                                                                                           </t>
  </si>
  <si>
    <t xml:space="preserve">DOBRADICA EM ACO/FERRO, 3" X 2 1/2", E= 1,2 A 1,8 MM, SEM ANEL, CROMADO OU ZINCADO, TAMPA BOLA, COM PARAFUSOS                                                                                                                                                                                                                                                                                                                                                                                             </t>
  </si>
  <si>
    <t xml:space="preserve">DOBRADICA EM ACO/FERRO, 3" X 2 1/2", E= 1,9 A 2 MM, SEM ANEL,  CROMADO OU ZINCADO, TAMPA BOLA, COM PARAFUSOS                                                                                                                                                                                                                                                                                                                                                                                              </t>
  </si>
  <si>
    <t xml:space="preserve">DOBRADICA EM LATAO, 3 " X 2 1/2 ", E= 1,9 A 2 MM, COM ANEL, CROMADO, TAMPA BOLA, COM PARAFUSOS                                                                                                                                                                                                                                                                                                                                                                                                            </t>
  </si>
  <si>
    <t xml:space="preserve">DOBRADICA TIPO VAI-E-VEM EM ACO/FERRO, TAMANHO 3'', GALVANIZADO, COM PARAFUSOS                                                                                                                                                                                                                                                                                                                                                                                                                            </t>
  </si>
  <si>
    <t xml:space="preserve">DOMOS INDIVIDUAL EM ACRILICO BRANCO *95 X 95* CM, SEM INSTALACAO                                                                                                                                                                                                                                                                                                                                                                                                                                          </t>
  </si>
  <si>
    <t xml:space="preserve">DOSADOR DE AREIA, CAPACIDADE DE *26* LITROS                                                                                                                                                                                                                                                                                                                                                                                                                                                               </t>
  </si>
  <si>
    <t xml:space="preserve">DUCHA / CHUVEIRO METALICO, DE PAREDE, ARTICULAVEL, COM BRACO/CANO, SEM DESVIADOR                                                                                                                                                                                                                                                                                                                                                                                                                          </t>
  </si>
  <si>
    <t xml:space="preserve">DUCHA / CHUVEIRO METALICO, DE PAREDE, ARTICULAVEL, COM DESVIADOR E DUCHA MANUAL                                                                                                                                                                                                                                                                                                                                                                                                                           </t>
  </si>
  <si>
    <t xml:space="preserve">DUCHA / CHUVEIRO PLASTICO SIMPLES, 5 '', BRANCO, PARA ACOPLAR EM HASTE 1/2 ", AGUA FRIA                                                                                                                                                                                                                                                                                                                                                                                                                   </t>
  </si>
  <si>
    <t xml:space="preserve">DUCHA HIGIENICA PLASTICA COM REGISTRO METALICO 1/2 "                                                                                                                                                                                                                                                                                                                                                                                                                                                      </t>
  </si>
  <si>
    <t xml:space="preserve">DUMPER COM CAPACIDADE DE CARGA DE 1700 KG, PARTIDA ELETRICA, MOTOR DIESEL COM POTENCIA DE 16 CV                                                                                                                                                                                                                                                                                                                                                                                                           </t>
  </si>
  <si>
    <t xml:space="preserve">ELEMENTO VAZADO CERAMICO DIAGONAL (TIPO FLOR/QUADRADO/XIS) 25 X 18 X 7 CM                                                                                                                                                                                                                                                                                                                                                                                                                                 </t>
  </si>
  <si>
    <t xml:space="preserve">ELEMENTO VAZADO CERAMICO QUADRADO (TIPO RETO OU REDONDO), *7 A 9 X 20 X 20* CM (L X A X C)                                                                                                                                                                                                                                                                                                                                                                                                                </t>
  </si>
  <si>
    <t xml:space="preserve">ELEMENTO VAZADO DE CONCRETO, QUADRICULADO, 1 FURO *10 X 10 X 10* CM                                                                                                                                                                                                                                                                                                                                                                                                                                       </t>
  </si>
  <si>
    <t xml:space="preserve">ELEMENTO VAZADO DE CONCRETO, QUADRICULADO, 1 FURO *20 X 10 X 7* CM                                                                                                                                                                                                                                                                                                                                                                                                                                        </t>
  </si>
  <si>
    <t xml:space="preserve">ELEMENTO VAZADO DE CONCRETO, QUADRICULADO, 1 FURO *20 X 20 X 6,5* CM                                                                                                                                                                                                                                                                                                                                                                                                                                      </t>
  </si>
  <si>
    <t xml:space="preserve">ELEMENTO VAZADO DE CONCRETO, QUADRICULADO, 16 FUROS *29 X 29 X 6* CM                                                                                                                                                                                                                                                                                                                                                                                                                                      </t>
  </si>
  <si>
    <t xml:space="preserve">ELEMENTO VAZADO DE CONCRETO, QUADRICULADO, 16 FUROS *33 X 33 X 10* CM                                                                                                                                                                                                                                                                                                                                                                                                                                     </t>
  </si>
  <si>
    <t xml:space="preserve">ELEMENTO VAZADO DE CONCRETO, QUADRICULADO, 16 FUROS *40 X 40 X 7* CM                                                                                                                                                                                                                                                                                                                                                                                                                                      </t>
  </si>
  <si>
    <t xml:space="preserve">ELEMENTO VAZADO DE CONCRETO, QUADRICULADO, 16 FUROS *50 X 50 X 7* CM                                                                                                                                                                                                                                                                                                                                                                                                                                      </t>
  </si>
  <si>
    <t xml:space="preserve">ELEMENTO VAZADO DE CONCRETO, QUADRICULADO, 25 FUROS *50 X 50 X 5* CM                                                                                                                                                                                                                                                                                                                                                                                                                                      </t>
  </si>
  <si>
    <t xml:space="preserve">ELEMENTO VAZADO DE CONCRETO, VENEZIANA *39 X 22 X 15* CM                                                                                                                                                                                                                                                                                                                                                                                                                                                  </t>
  </si>
  <si>
    <t xml:space="preserve">ELEMENTO VAZADO DE CONCRETO, VENEZIANA *39 X 29 X 10* CM                                                                                                                                                                                                                                                                                                                                                                                                                                                  </t>
  </si>
  <si>
    <t xml:space="preserve">ELEMENTO VAZADO DE CONCRETO, VENEZIANA *40 X 10 X 10* CM                                                                                                                                                                                                                                                                                                                                                                                                                                                  </t>
  </si>
  <si>
    <t xml:space="preserve">ELETRICISTA (HORISTA)                                                                                                                                                                                                                                                                                                                                                                                                                                                                                     </t>
  </si>
  <si>
    <t xml:space="preserve">ELETRICISTA (MENSALISTA)                                                                                                                                                                                                                                                                                                                                                                                                                                                                                  </t>
  </si>
  <si>
    <t xml:space="preserve">ELETRICISTA DE MANUTENCAO INDUSTRIAL (HORISTA)                                                                                                                                                                                                                                                                                                                                                                                                                                                            </t>
  </si>
  <si>
    <t xml:space="preserve">ELETRICISTA DE MANUTENCAO INDUSTRIAL (MENSALISTA)                                                                                                                                                                                                                                                                                                                                                                                                                                                         </t>
  </si>
  <si>
    <t xml:space="preserve">ELETRODO REVESTIDO AWS - E-6010, DIAMETRO IGUAL A 4,00 MM                                                                                                                                                                                                                                                                                                                                                                                                                                                 </t>
  </si>
  <si>
    <t xml:space="preserve">ELETRODO REVESTIDO AWS - E6013, DIAMETRO IGUAL A 2,50 MM                                                                                                                                                                                                                                                                                                                                                                                                                                                  </t>
  </si>
  <si>
    <t xml:space="preserve">ELETRODO REVESTIDO AWS - E6013, DIAMETRO IGUAL A 4,00 MM                                                                                                                                                                                                                                                                                                                                                                                                                                                  </t>
  </si>
  <si>
    <t xml:space="preserve">ELETRODO REVESTIDO AWS - E7018, DIAMETRO IGUAL A 4,00 MM                                                                                                                                                                                                                                                                                                                                                                                                                                                  </t>
  </si>
  <si>
    <t xml:space="preserve">ELETRODUTO DE PVC RIGIDO ROSCAVEL DE 1 ", SEM LUVA                                                                                                                                                                                                                                                                                                                                                                                                                                                        </t>
  </si>
  <si>
    <t xml:space="preserve">ELETRODUTO DE PVC RIGIDO ROSCAVEL DE 1 1/2 ", SEM LUVA                                                                                                                                                                                                                                                                                                                                                                                                                                                    </t>
  </si>
  <si>
    <t xml:space="preserve">ELETRODUTO DE PVC RIGIDO ROSCAVEL DE 1 1/4 ", SEM LUVA                                                                                                                                                                                                                                                                                                                                                                                                                                                    </t>
  </si>
  <si>
    <t xml:space="preserve">ELETRODUTO DE PVC RIGIDO ROSCAVEL DE 1/2 ", SEM LUVA                                                                                                                                                                                                                                                                                                                                                                                                                                                      </t>
  </si>
  <si>
    <t xml:space="preserve">ELETRODUTO DE PVC RIGIDO ROSCAVEL DE 2 ", SEM LUVA                                                                                                                                                                                                                                                                                                                                                                                                                                                        </t>
  </si>
  <si>
    <t xml:space="preserve">ELETRODUTO DE PVC RIGIDO ROSCAVEL DE 2 1/2 ", SEM LUVA                                                                                                                                                                                                                                                                                                                                                                                                                                                    </t>
  </si>
  <si>
    <t xml:space="preserve">ELETRODUTO DE PVC RIGIDO ROSCAVEL DE 3 ", SEM LUVA                                                                                                                                                                                                                                                                                                                                                                                                                                                        </t>
  </si>
  <si>
    <t xml:space="preserve">ELETRODUTO DE PVC RIGIDO ROSCAVEL DE 3/4 ", SEM LUVA                                                                                                                                                                                                                                                                                                                                                                                                                                                      </t>
  </si>
  <si>
    <t xml:space="preserve">ELETRODUTO DE PVC RIGIDO ROSCAVEL DE 4 ", SEM LUVA                                                                                                                                                                                                                                                                                                                                                                                                                                                        </t>
  </si>
  <si>
    <t xml:space="preserve">ELETRODUTO DE PVC RIGIDO SOLDAVEL, CLASSE B, DE 20 MM                                                                                                                                                                                                                                                                                                                                                                                                                                                     </t>
  </si>
  <si>
    <t xml:space="preserve">ELETRODUTO DE PVC RIGIDO SOLDAVEL, CLASSE B, DE 25 MM                                                                                                                                                                                                                                                                                                                                                                                                                                                     </t>
  </si>
  <si>
    <t xml:space="preserve">ELETRODUTO DE PVC RIGIDO SOLDAVEL, CLASSE B, DE 32 MM                                                                                                                                                                                                                                                                                                                                                                                                                                                     </t>
  </si>
  <si>
    <t xml:space="preserve">ELETRODUTO DE PVC RIGIDO SOLDAVEL, CLASSE B, DE 40 MM                                                                                                                                                                                                                                                                                                                                                                                                                                                     </t>
  </si>
  <si>
    <t xml:space="preserve">ELETRODUTO DE PVC RIGIDO SOLDAVEL, CLASSE B, DE 50 MM                                                                                                                                                                                                                                                                                                                                                                                                                                                     </t>
  </si>
  <si>
    <t xml:space="preserve">ELETRODUTO DE PVC RIGIDO SOLDAVEL, CLASSE B, DE 60 MM                                                                                                                                                                                                                                                                                                                                                                                                                                                     </t>
  </si>
  <si>
    <t xml:space="preserve">ELETRODUTO EM ACO GALVANIZADO ELETROLITICO, LEVE, DIAMETRO 1", PAREDE DE 0,90 MM                                                                                                                                                                                                                                                                                                                                                                                                                          </t>
  </si>
  <si>
    <t xml:space="preserve">ELETRODUTO EM ACO GALVANIZADO ELETROLITICO, LEVE, DIAMETRO 3/4", PAREDE DE 0,90 MM                                                                                                                                                                                                                                                                                                                                                                                                                        </t>
  </si>
  <si>
    <t xml:space="preserve">ELETRODUTO EM ACO GALVANIZADO ELETROLITICO, SEMI-PESADO, DIAMETRO 1 1/2", PAREDE DE 1,20 MM                                                                                                                                                                                                                                                                                                                                                                                                               </t>
  </si>
  <si>
    <t xml:space="preserve">ELETRODUTO EM ACO GALVANIZADO ELETROLITICO, SEMI-PESADO, DIAMETRO 1 1/4", PAREDE DE 1,20 MM                                                                                                                                                                                                                                                                                                                                                                                                               </t>
  </si>
  <si>
    <t xml:space="preserve">ELETRODUTO FLEXIVEL PLANO EM PEAD, COR PRETA E LARANJA,  DIAMETRO 32 MM                                                                                                                                                                                                                                                                                                                                                                                                                                   </t>
  </si>
  <si>
    <t xml:space="preserve">ELETRODUTO FLEXIVEL PLANO EM PEAD, COR PRETA E LARANJA,  DIAMETRO 40 MM                                                                                                                                                                                                                                                                                                                                                                                                                                   </t>
  </si>
  <si>
    <t xml:space="preserve">ELETRODUTO FLEXIVEL PLANO EM PEAD, COR PRETA E LARANJA, DIAMETRO 25 MM                                                                                                                                                                                                                                                                                                                                                                                                                                    </t>
  </si>
  <si>
    <t xml:space="preserve">ELETRODUTO FLEXIVEL, EM ACO GALVANIZADO, REVESTIDO EXTERNAMENTE COM PVC PRETO, DIAMETRO EXTERNO DE 25 MM (3/4"), TIPO SEALTUBO                                                                                                                                                                                                                                                                                                                                                                            </t>
  </si>
  <si>
    <t xml:space="preserve">ELETRODUTO FLEXIVEL, EM ACO GALVANIZADO, REVESTIDO EXTERNAMENTE COM PVC PRETO, DIAMETRO EXTERNO DE 32 MM (1"), TIPO SEALTUBO                                                                                                                                                                                                                                                                                                                                                                              </t>
  </si>
  <si>
    <t xml:space="preserve">ELETRODUTO FLEXIVEL, EM ACO GALVANIZADO, REVESTIDO EXTERNAMENTE COM PVC PRETO, DIAMETRO EXTERNO DE 40 MM (1 1/4"), TIPO SEALTUBO                                                                                                                                                                                                                                                                                                                                                                          </t>
  </si>
  <si>
    <t xml:space="preserve">ELETRODUTO FLEXIVEL, EM ACO GALVANIZADO, REVESTIDO EXTERNAMENTE COM PVC PRETO, DIAMETRO EXTERNO DE 50 MM( 1 1/2"), TIPO SEALTUBO                                                                                                                                                                                                                                                                                                                                                                          </t>
  </si>
  <si>
    <t xml:space="preserve">ELETRODUTO FLEXIVEL, EM ACO GALVANIZADO, REVESTIDO EXTERNAMENTE COM PVC PRETO, DIAMETRO EXTERNO DE 60 MM (2"), TIPO SEALTUBO                                                                                                                                                                                                                                                                                                                                                                              </t>
  </si>
  <si>
    <t xml:space="preserve">ELETRODUTO FLEXIVEL, EM ACO GALVANIZADO, REVESTIDO EXTERNAMENTE COM PVC PRETO, DIAMETRO EXTERNO DE 75 MM (2 1/2"), TIPO SEALTUBO                                                                                                                                                                                                                                                                                                                                                                          </t>
  </si>
  <si>
    <t xml:space="preserve">ELETRODUTO FLEXIVEL, EM ACO, TIPO CONDUITE, DIAMETRO DE 1 1/2"                                                                                                                                                                                                                                                                                                                                                                                                                                            </t>
  </si>
  <si>
    <t xml:space="preserve">ELETRODUTO FLEXIVEL, EM ACO, TIPO CONDUITE, DIAMETRO DE 1 1/4"                                                                                                                                                                                                                                                                                                                                                                                                                                            </t>
  </si>
  <si>
    <t xml:space="preserve">ELETRODUTO FLEXIVEL, EM ACO, TIPO CONDUITE, DIAMETRO DE 1/2"                                                                                                                                                                                                                                                                                                                                                                                                                                              </t>
  </si>
  <si>
    <t xml:space="preserve">ELETRODUTO FLEXIVEL, EM ACO, TIPO CONDUITE, DIAMETRO DE 1"                                                                                                                                                                                                                                                                                                                                                                                                                                                </t>
  </si>
  <si>
    <t xml:space="preserve">ELETRODUTO FLEXIVEL, EM ACO, TIPO CONDUITE, DIAMETRO DE 2 1/2"                                                                                                                                                                                                                                                                                                                                                                                                                                            </t>
  </si>
  <si>
    <t xml:space="preserve">ELETRODUTO FLEXIVEL, EM ACO, TIPO CONDUITE, DIAMETRO DE 2"                                                                                                                                                                                                                                                                                                                                                                                                                                                </t>
  </si>
  <si>
    <t xml:space="preserve">ELETRODUTO FLEXIVEL, EM ACO, TIPO CONDUITE, DIAMETRO DE 3"                                                                                                                                                                                                                                                                                                                                                                                                                                                </t>
  </si>
  <si>
    <t xml:space="preserve">ELETRODUTO METALICO FLEXIVEL REVESTIDO COM PVC PRETO, DIAMETRO EXTERNO DE 15 MM (3/8"), TIPO COPEX                                                                                                                                                                                                                                                                                                                                                                                                        </t>
  </si>
  <si>
    <t xml:space="preserve">ELETRODUTO PVC FLEXIVEL CORRUGADO, COR AMARELA, DE 16 MM                                                                                                                                                                                                                                                                                                                                                                                                                                                  </t>
  </si>
  <si>
    <t xml:space="preserve">ELETRODUTO PVC FLEXIVEL CORRUGADO, COR AMARELA, DE 20 MM                                                                                                                                                                                                                                                                                                                                                                                                                                                  </t>
  </si>
  <si>
    <t xml:space="preserve">ELETRODUTO PVC FLEXIVEL CORRUGADO, COR AMARELA, DE 25 MM                                                                                                                                                                                                                                                                                                                                                                                                                                                  </t>
  </si>
  <si>
    <t xml:space="preserve">ELETRODUTO PVC FLEXIVEL CORRUGADO, COR AMARELA, DE 32 MM                                                                                                                                                                                                                                                                                                                                                                                                                                                  </t>
  </si>
  <si>
    <t xml:space="preserve">ELETRODUTO PVC FLEXIVEL CORRUGADO, REFORCADO, COR LARANJA, DE 20 MM, PARA LAJES E PISOS                                                                                                                                                                                                                                                                                                                                                                                                                   </t>
  </si>
  <si>
    <t xml:space="preserve">ELETRODUTO PVC FLEXIVEL CORRUGADO, REFORCADO, COR LARANJA, DE 25 MM, PARA LAJES E PISOS                                                                                                                                                                                                                                                                                                                                                                                                                   </t>
  </si>
  <si>
    <t xml:space="preserve">ELETRODUTO PVC FLEXIVEL CORRUGADO, REFORCADO, COR LARANJA, DE 32 MM, PARA LAJES E PISOS                                                                                                                                                                                                                                                                                                                                                                                                                   </t>
  </si>
  <si>
    <t xml:space="preserve">ELETRODUTO/CONDULETE DE PVC RIGIDO, LISO, COR CINZA, DE 1/2", PARA INSTALACOES APARENTES (NBR 5410)                                                                                                                                                                                                                                                                                                                                                                                                       </t>
  </si>
  <si>
    <t xml:space="preserve">ELETRODUTO/CONDULETE DE PVC RIGIDO, LISO, COR CINZA, DE 1", PARA INSTALACOES APARENTES (NBR 5410)                                                                                                                                                                                                                                                                                                                                                                                                         </t>
  </si>
  <si>
    <t xml:space="preserve">ELETRODUTO/CONDULETE DE PVC RIGIDO, LISO, COR CINZA, DE 3/4", PARA INSTALACOES APARENTES (NBR 5410)                                                                                                                                                                                                                                                                                                                                                                                                       </t>
  </si>
  <si>
    <t xml:space="preserve">ELETRODUTO/DUTO PEAD FLEXIVEL PAREDE SIMPLES, CORRUGACAO HELICOIDAL, COR PRETA, SEM ROSCA, DE 1 1/2", PARA CABEAMENTO SUBTERRANEO (NBR 15715)                                                                                                                                                                                                                                                                                                                                                             </t>
  </si>
  <si>
    <t xml:space="preserve">ELETRODUTO/DUTO PEAD FLEXIVEL PAREDE SIMPLES, CORRUGACAO HELICOIDAL, COR PRETA, SEM ROSCA, DE 1 1/4", PARA CABEAMENTO SUBTERRANEO (NBR 15715)                                                                                                                                                                                                                                                                                                                                                             </t>
  </si>
  <si>
    <t xml:space="preserve">ELETRODUTO/DUTO PEAD FLEXIVEL PAREDE SIMPLES, CORRUGACAO HELICOIDAL, COR PRETA, SEM ROSCA, DE 2",  PARA CABEAMENTO SUBTERRANEO (NBR 15715)                                                                                                                                                                                                                                                                                                                                                                </t>
  </si>
  <si>
    <t xml:space="preserve">ELETRODUTO/DUTO PEAD FLEXIVEL PAREDE SIMPLES, CORRUGACAO HELICOIDAL, COR PRETA, SEM ROSCA, DE 3",  PARA CABEAMENTO SUBTERRANEO (NBR 15715)                                                                                                                                                                                                                                                                                                                                                                </t>
  </si>
  <si>
    <t xml:space="preserve">ELETRODUTO/DUTO PEAD FLEXIVEL PAREDE SIMPLES, CORRUGACAO HELICOIDAL, COR PRETA, SEM ROSCA, DE 4", PARA CABEAMENTO SUBTERRANEO (NBR 15715)                                                                                                                                                                                                                                                                                                                                                                 </t>
  </si>
  <si>
    <t xml:space="preserve">ELETROTECNICO (HORISTA)                                                                                                                                                                                                                                                                                                                                                                                                                                                                                   </t>
  </si>
  <si>
    <t xml:space="preserve">ELETROTECNICO (MENSALISTA)                                                                                                                                                                                                                                                                                                                                                                                                                                                                                </t>
  </si>
  <si>
    <t xml:space="preserve">ELEVADOR DE CARGA A CABO, CABINE SEMI FECHADA 2,0 X 1,5 X 2,0 M, CAPACIDADE DE CARGA 1000 KG, TORRE  2,38 X 2,21 X 15 M, GUINCHO DE EMBREAGEM, FREIO DE SEGURANCA, LIMITADOR DE VELOCIDADE E CANCELA                                                                                                                                                                                                                                                                                                      </t>
  </si>
  <si>
    <t xml:space="preserve">ELEVADOR DE CREMALHEIRA CABINE FECHADA 1,5 X 2,5 X 2,35 M (UMA POR TORRE), CAPACIDADE DE CARGA 1200 KG (15 PESSOAS), TORRE  24 M (16 MODULOS), FREIO DE SEGURANCA, LIMITADOR DE CARGA                                                                                                                                                                                                                                                                                                                     </t>
  </si>
  <si>
    <t xml:space="preserve">EMENDA PARA CALHA PLUVIAL, PVC, DIAMETRO ENTRE 119 E 170 MM, PARA DRENAGEM PLUVIAL PREDIAL                                                                                                                                                                                                                                                                                                                                                                                                                </t>
  </si>
  <si>
    <t xml:space="preserve">EMULSAO ASFALTICA ANIONICA                                                                                                                                                                                                                                                                                                                                                                                                                                                                                </t>
  </si>
  <si>
    <t xml:space="preserve">EMULSAO EXPLOSIVA EM CARTUCHOS DE 1" X 12", DENSIDADE 1.15 G/CM3, INICIACAO ESPOLETA N. 8 / CORDEL                                                                                                                                                                                                                                                                                                                                                                                                        </t>
  </si>
  <si>
    <t xml:space="preserve">EMULSAO EXPLOSIVA EM CARTUCHOS DE 1" X 24", DENSIDADE 1.15 G/CM3, INICIACAO ESPOLETA N. 8 / CORDEL                                                                                                                                                                                                                                                                                                                                                                                                        </t>
  </si>
  <si>
    <t xml:space="preserve">EMULSAO EXPLOSIVA EM CARTUCHOS DE 1" X 8", DENSIDADE 1.15 G/CM3, INICIACAO ESPOLETA N. 8 / CORDEL                                                                                                                                                                                                                                                                                                                                                                                                         </t>
  </si>
  <si>
    <t xml:space="preserve">EMULSAO EXPLOSIVA EM CARTUCHOS DE 2 1/2" X 24", DENSIDADE 1.15 G/CM3, INICIACAO ESPOLETA N. 8 / CORDEL                                                                                                                                                                                                                                                                                                                                                                                                    </t>
  </si>
  <si>
    <t xml:space="preserve">EMULSAO EXPLOSIVA EM CARTUCHOS DE 2 1/4" X 24", DENSIDADE 1.15 G/CM3, INICIACAO ESPOLETA N. 8 / CORDEL                                                                                                                                                                                                                                                                                                                                                                                                    </t>
  </si>
  <si>
    <t xml:space="preserve">EMULSAO EXPLOSIVA EM CARTUCHOS DE 2" X 24", DENSIDADE 1.15 G/CM3, INICIACAO ESPOLETA N. 8 / CORDEL                                                                                                                                                                                                                                                                                                                                                                                                        </t>
  </si>
  <si>
    <t xml:space="preserve">ENCANADOR OU BOMBEIRO HIDRAULICO (HORISTA)                                                                                                                                                                                                                                                                                                                                                                                                                                                                </t>
  </si>
  <si>
    <t xml:space="preserve">ENCANADOR OU BOMBEIRO HIDRAULICO (MENSALISTA)                                                                                                                                                                                                                                                                                                                                                                                                                                                             </t>
  </si>
  <si>
    <t xml:space="preserve">ENCARREGADO GERAL DE OBRAS (HORISTA)                                                                                                                                                                                                                                                                                                                                                                                                                                                                      </t>
  </si>
  <si>
    <t xml:space="preserve">ENCARREGADO GERAL DE OBRAS (MENSALISTA)                                                                                                                                                                                                                                                                                                                                                                                                                                                                   </t>
  </si>
  <si>
    <t xml:space="preserve">ENDURECEDOR MINERAL DE BASE CIMENTICIA PARA PISO DE CONCRETO                                                                                                                                                                                                                                                                                                                                                                                                                                              </t>
  </si>
  <si>
    <t xml:space="preserve">ENERGIA ELETRICA ATE 2000 KWH INDUSTRIAL, SEM DEMANDA                                                                                                                                                                                                                                                                                                                                                                                                                                                     </t>
  </si>
  <si>
    <t xml:space="preserve">ENERGIA ELETRICA COMERCIAL, BAIXA TENSAO, RELATIVA AO CONSUMO DE ATE 100 KWH, INCLUINDO ICMS, PIS/PASEP E COFINS                                                                                                                                                                                                                                                                                                                                                                                          </t>
  </si>
  <si>
    <t xml:space="preserve">ENGATE / RABICHO FLEXIVEL INOX 1/2 " X 30 CM                                                                                                                                                                                                                                                                                                                                                                                                                                                              </t>
  </si>
  <si>
    <t xml:space="preserve">ENGATE / RABICHO FLEXIVEL INOX 1/2 " X 40 CM                                                                                                                                                                                                                                                                                                                                                                                                                                                              </t>
  </si>
  <si>
    <t xml:space="preserve">ENGATE/RABICHO FLEXIVEL PLASTICO (PVC OU ABS) BRANCO 1/2 " X 30 CM                                                                                                                                                                                                                                                                                                                                                                                                                                        </t>
  </si>
  <si>
    <t xml:space="preserve">ENGATE/RABICHO FLEXIVEL PLASTICO (PVC OU ABS) BRANCO 1/2 " X 40 CM                                                                                                                                                                                                                                                                                                                                                                                                                                        </t>
  </si>
  <si>
    <t xml:space="preserve">ENGENHEIRO CIVIL DE OBRA JUNIOR                                                                                                                                                                                                                                                                                                                                                                                                                                                                           </t>
  </si>
  <si>
    <t xml:space="preserve">ENGENHEIRO CIVIL DE OBRA JUNIOR (MENSALISTA)                                                                                                                                                                                                                                                                                                                                                                                                                                                              </t>
  </si>
  <si>
    <t xml:space="preserve">ENGENHEIRO CIVIL DE OBRA PLENO                                                                                                                                                                                                                                                                                                                                                                                                                                                                            </t>
  </si>
  <si>
    <t xml:space="preserve">ENGENHEIRO CIVIL DE OBRA PLENO (MENSALISTA)                                                                                                                                                                                                                                                                                                                                                                                                                                                               </t>
  </si>
  <si>
    <t xml:space="preserve">ENGENHEIRO CIVIL DE OBRA SENIOR                                                                                                                                                                                                                                                                                                                                                                                                                                                                           </t>
  </si>
  <si>
    <t xml:space="preserve">ENGENHEIRO CIVIL DE OBRA SENIOR (MENSALISTA)                                                                                                                                                                                                                                                                                                                                                                                                                                                              </t>
  </si>
  <si>
    <t xml:space="preserve">ENGENHEIRO CIVIL JUNIOR                                                                                                                                                                                                                                                                                                                                                                                                                                                                                   </t>
  </si>
  <si>
    <t xml:space="preserve">ENGENHEIRO CIVIL JUNIOR (MENSALISTA)                                                                                                                                                                                                                                                                                                                                                                                                                                                                      </t>
  </si>
  <si>
    <t xml:space="preserve">ENGENHEIRO CIVIL PLENO                                                                                                                                                                                                                                                                                                                                                                                                                                                                                    </t>
  </si>
  <si>
    <t xml:space="preserve">ENGENHEIRO CIVIL PLENO (MENSALISTA)                                                                                                                                                                                                                                                                                                                                                                                                                                                                       </t>
  </si>
  <si>
    <t xml:space="preserve">ENGENHEIRO CIVIL SENIOR                                                                                                                                                                                                                                                                                                                                                                                                                                                                                   </t>
  </si>
  <si>
    <t xml:space="preserve">ENGENHEIRO CIVIL SENIOR (MENSALISTA)                                                                                                                                                                                                                                                                                                                                                                                                                                                                      </t>
  </si>
  <si>
    <t xml:space="preserve">ENGENHEIRO ELETRICISTA                                                                                                                                                                                                                                                                                                                                                                                                                                                                                    </t>
  </si>
  <si>
    <t xml:space="preserve">ENGENHEIRO ELETRICISTA (MENSALISTA)                                                                                                                                                                                                                                                                                                                                                                                                                                                                       </t>
  </si>
  <si>
    <t xml:space="preserve">ENGENHEIRO SANITARISTA                                                                                                                                                                                                                                                                                                                                                                                                                                                                                    </t>
  </si>
  <si>
    <t xml:space="preserve">ENGENHEIRO SANITARISTA (MENSALISTA)                                                                                                                                                                                                                                                                                                                                                                                                                                                                       </t>
  </si>
  <si>
    <t xml:space="preserve">ENXADA ESTREITA *25 X 23* CM COM CABO                                                                                                                                                                                                                                                                                                                                                                                                                                                                     </t>
  </si>
  <si>
    <t xml:space="preserve">EPI - FAMILIA ALMOXARIFE - HORISTA (ENCARGOS COMPLEMENTARES - COLETADO CAIXA)                                                                                                                                                                                                                                                                                                                                                                                                                             </t>
  </si>
  <si>
    <t xml:space="preserve">EPI - FAMILIA ALMOXARIFE - MENSALISTA (ENCARGOS COMPLEMENTARES - COLETADO CAIXA)                                                                                                                                                                                                                                                                                                                                                                                                                          </t>
  </si>
  <si>
    <t xml:space="preserve">EPI - FAMILIA CARPINTEIRO DE FORMAS - HORISTA (ENCARGOS COMPLEMENTARES - COLETADO CAIXA)                                                                                                                                                                                                                                                                                                                                                                                                                  </t>
  </si>
  <si>
    <t xml:space="preserve">EPI - FAMILIA CARPINTEIRO DE FORMAS - MENSALISTA (ENCARGOS COMPLEMENTARES - COLETADO CAIXA)                                                                                                                                                                                                                                                                                                                                                                                                               </t>
  </si>
  <si>
    <t xml:space="preserve">EPI - FAMILIA ELETRICISTA - HORISTA (ENCARGOS COMPLEMENTARES - COLETADO CAIXA)                                                                                                                                                                                                                                                                                                                                                                                                                            </t>
  </si>
  <si>
    <t xml:space="preserve">EPI - FAMILIA ELETRICISTA - MENSALISTA (ENCARGOS COMPLEMENTARES - COLETADO CAIXA)                                                                                                                                                                                                                                                                                                                                                                                                                         </t>
  </si>
  <si>
    <t xml:space="preserve">EPI - FAMILIA ENCANADOR - HORISTA (ENCARGOS COMPLEMENTARES - COLETADO CAIXA)                                                                                                                                                                                                                                                                                                                                                                                                                              </t>
  </si>
  <si>
    <t xml:space="preserve">EPI - FAMILIA ENCANADOR - MENSALISTA (ENCARGOS COMPLEMENTARES - COLETADO CAIXA)                                                                                                                                                                                                                                                                                                                                                                                                                           </t>
  </si>
  <si>
    <t xml:space="preserve">EPI - FAMILIA ENCARREGADO GERAL - HORISTA (ENCARGOS COMPLEMENTARES - COLETADO CAIXA)                                                                                                                                                                                                                                                                                                                                                                                                                      </t>
  </si>
  <si>
    <t xml:space="preserve">EPI - FAMILIA ENCARREGADO GERAL - MENSALISTA (ENCARGOS COMPLEMENTARES - COLETADO CAIXA)                                                                                                                                                                                                                                                                                                                                                                                                                   </t>
  </si>
  <si>
    <t xml:space="preserve">EPI - FAMILIA ENGENHEIRO CIVIL - HORISTA (ENCARGOS COMPLEMENTARES - COLETADO CAIXA)                                                                                                                                                                                                                                                                                                                                                                                                                       </t>
  </si>
  <si>
    <t xml:space="preserve">EPI - FAMILIA ENGENHEIRO CIVIL - MENSALISTA (ENCARGOS COMPLEMENTARES - COLETADO CAIXA)                                                                                                                                                                                                                                                                                                                                                                                                                    </t>
  </si>
  <si>
    <t xml:space="preserve">EPI - FAMILIA OPERADOR ESCAVADEIRA - HORISTA (ENCARGOS COMPLEMENTARES - COLETADO CAIXA)                                                                                                                                                                                                                                                                                                                                                                                                                   </t>
  </si>
  <si>
    <t xml:space="preserve">EPI - FAMILIA OPERADOR ESCAVADEIRA - MENSALISTA (ENCARGOS COMPLEMENTARES - COLETADO CAIXA)                                                                                                                                                                                                                                                                                                                                                                                                                </t>
  </si>
  <si>
    <t xml:space="preserve">EPI - FAMILIA PEDREIRO - HORISTA (ENCARGOS COMPLEMENTARES - COLETADO CAIXA)                                                                                                                                                                                                                                                                                                                                                                                                                               </t>
  </si>
  <si>
    <t xml:space="preserve">EPI - FAMILIA PEDREIRO - MENSALISTA (ENCARGOS COMPLEMENTARES - COLETADO CAIXA)                                                                                                                                                                                                                                                                                                                                                                                                                            </t>
  </si>
  <si>
    <t xml:space="preserve">EPI - FAMILIA PINTOR - HORISTA (ENCARGOS COMPLEMENTARES - COLETADO CAIXA)                                                                                                                                                                                                                                                                                                                                                                                                                                 </t>
  </si>
  <si>
    <t xml:space="preserve">EPI - FAMILIA PINTOR - MENSALISTA (ENCARGOS COMPLEMENTARES - COLETADO CAIXA)                                                                                                                                                                                                                                                                                                                                                                                                                              </t>
  </si>
  <si>
    <t xml:space="preserve">EPI - FAMILIA SERVENTE - HORISTA (ENCARGOS COMPLEMENTARES - COLETADO CAIXA)                                                                                                                                                                                                                                                                                                                                                                                                                               </t>
  </si>
  <si>
    <t xml:space="preserve">EPI - FAMILIA SERVENTE - MENSALISTA (ENCARGOS COMPLEMENTARES - COLETADO CAIXA)                                                                                                                                                                                                                                                                                                                                                                                                                            </t>
  </si>
  <si>
    <t xml:space="preserve">EPI - FAMILIA SOLDADOR - HORISTA (ENCARGOS COMPLEMENTARES - COLETADO CAIXA)                                                                                                                                                                                                                                                                                                                                                                                                                               </t>
  </si>
  <si>
    <t xml:space="preserve">EPI - FAMILIA SOLDADOR - MENSALISTA (ENCARGOS COMPLEMENTARES - COLETADO CAIXA)                                                                                                                                                                                                                                                                                                                                                                                                                            </t>
  </si>
  <si>
    <t xml:space="preserve">EPI - FAMILIA TOPOGRAFO - HORISTA (ENCARGOS COMPLEMENTARES - COLETADO CAIXA)                                                                                                                                                                                                                                                                                                                                                                                                                              </t>
  </si>
  <si>
    <t xml:space="preserve">EPI - FAMILIA TOPOGRAFO - MENSALISTA (ENCARGOS COMPLEMENTARES - COLETADO CAIXA)                                                                                                                                                                                                                                                                                                                                                                                                                           </t>
  </si>
  <si>
    <t xml:space="preserve">EQUIPAMENTO DE LIMPEZA COMBINADO (VACUO/ALTA PRESSAO) 95% VACUO, TANQUE 7000 L, BOMBA 140 KGF/CM2 66 L/MIN COM MOTOR INDEPENDENTE A DIESEL DE 60 CV (INCLUI MONTAGEM, NAO INCLUI CAMINHAO)                                                                                                                                                                                                                                                                                                                </t>
  </si>
  <si>
    <t xml:space="preserve">EQUIPAMENTO PARA DEMARCACAO DE FAIXAS DE TRAFEGO A FRIO, A SER MONTADO SOBRE CAMINHAO DE PBT MINIMO DE 9 T E DISTANCIA MINIMA ENTRE EIXOS DE 4,3 M, CAPACIDADE PARA 800 L DE TINTA (INCLUI MONTAGEM, NAO INCLUI CAMINHAO)                                                                                                                                                                                                                                                                                 </t>
  </si>
  <si>
    <t xml:space="preserve">ESCADA DUPLA DE ABRIR EM ALUMINIO, MODELO PINTOR, 8 DEGRAUS                                                                                                                                                                                                                                                                                                                                                                                                                                               </t>
  </si>
  <si>
    <t xml:space="preserve">ESCADA EXTENSIVEL EM ALUMINIO COM 6,00 M ESTENDIDA                                                                                                                                                                                                                                                                                                                                                                                                                                                        </t>
  </si>
  <si>
    <t xml:space="preserve">ESCAVADEIRA HIDRAULICA SOBRE ESTEIRA, COM GARRA GIRATORIA DE MANDIBULAS, PESO OPERACIONAL ENTRE 22,00 E 25,50 TON, POTENCIA LIQUIDA ENTRE 150 E 160 HP                                                                                                                                                                                                                                                                                                                                                    </t>
  </si>
  <si>
    <t xml:space="preserve">ESCAVADEIRA HIDRAULICA SOBRE ESTEIRAS CACAMBA 0,40 A 1,20 M3, PESO OPERACIONAL 21,19 T, POTENCIA LIQUIDA 173 HP                                                                                                                                                                                                                                                                                                                                                                                           </t>
  </si>
  <si>
    <t xml:space="preserve">ESCAVADEIRA HIDRAULICA SOBRE ESTEIRAS COM CACAMBA DE 1,20 M3, PESO OPERACIONAL 21 T, POTENCIA BRUTA 155 HP                                                                                                                                                                                                                                                                                                                                                                                                </t>
  </si>
  <si>
    <t xml:space="preserve">ESCAVADEIRA HIDRAULICA SOBRE ESTEIRAS, CACAMBA  0,80 M3, PESO OPERACIONAL 17,8 T, POTENCIA LIQUIDA 110 HP                                                                                                                                                                                                                                                                                                                                                                                                 </t>
  </si>
  <si>
    <t xml:space="preserve">ESCAVADEIRA HIDRAULICA SOBRE ESTEIRAS, CACAMBA 0,4 A 1,70 M3, PESO OPERACIONAL 23,2 T, POTENCIA BRUTA 183 HP                                                                                                                                                                                                                                                                                                                                                                                              </t>
  </si>
  <si>
    <t xml:space="preserve">ESCAVADEIRA HIDRAULICA SOBRE ESTEIRAS, CACAMBA 0,62M3, PESO OPERACIONAL 12,61T, POTENCIA LIQUIDA 95HP                                                                                                                                                                                                                                                                                                                                                                                                     </t>
  </si>
  <si>
    <t xml:space="preserve">ESCAVADEIRA HIDRAULICA SOBRE ESTEIRAS, CACAMBA 0,80 A 1,30 M3, PESO OPERACIONAL 22,18 T, POTENCIA LIQUIDA 170 HP                                                                                                                                                                                                                                                                                                                                                                                          </t>
  </si>
  <si>
    <t xml:space="preserve">ESCAVADEIRA HIDRAULICA SOBRE ESTEIRAS, CACAMBA 0,80M3, PESO OPERACIONAL 17T, POTENCIA BRUTA 111HP                                                                                                                                                                                                                                                                                                                                                                                                         </t>
  </si>
  <si>
    <t xml:space="preserve">ESCAVADEIRA HIDRAULICA SOBRE ESTEIRAS, CAPACIDADE DA CACAMBA ENTRE 1,20 E 1,50 M3, PESO OPERACIONAL ENTRE 20,00 E 22,00 TON, POTENCIA LIQUIDA ENTRE 150 E 155 HP, EQUIPADA COM CLAMSHELL                                                                                                                                                                                                                                                                                                                  </t>
  </si>
  <si>
    <t xml:space="preserve">ESCORA PRE-MOLDADA EM CONCRETO, *10 X 10* CM, H = 2,30M                                                                                                                                                                                                                                                                                                                                                                                                                                                   </t>
  </si>
  <si>
    <t xml:space="preserve">ESCOVA CIRCULAR EM ACO LATONADO, 6 X 1 " (DIAMETRO X ESPESSURA), FURO DE 1 1/4 ", FIO ONDULADO *0,30*  MM                                                                                                                                                                                                                                                                                                                                                                                                 </t>
  </si>
  <si>
    <t xml:space="preserve">ESCOVA DE ACO, COM CABO, *4  X 15* FILEIRAS DE CERDAS                                                                                                                                                                                                                                                                                                                                                                                                                                                     </t>
  </si>
  <si>
    <t xml:space="preserve">ESGUICHO JATO REGULAVEL, TIPO ELKHART, ENGATE RAPIDO 1 1/2", PARA COMBATE A INCENDIO                                                                                                                                                                                                                                                                                                                                                                                                                      </t>
  </si>
  <si>
    <t xml:space="preserve">ESGUICHO JATO REGULAVEL, TIPO ELKHART, ENGATE RAPIDO 2 1/2", PARA COMBATE A INCENDIO                                                                                                                                                                                                                                                                                                                                                                                                                      </t>
  </si>
  <si>
    <t xml:space="preserve">ESGUICHO TIPO JATO SOLIDO, EM LATAO, ENGATE RAPIDO 1 1/2" X 13 MM, PARA MANGUEIRA EM INSTALACAO PREDIAL COMBATE A INCENDIO                                                                                                                                                                                                                                                                                                                                                                                </t>
  </si>
  <si>
    <t xml:space="preserve">ESGUICHO TIPO JATO SOLIDO, EM LATAO, ENGATE RAPIDO 1 1/2" X 16 MM, PARA MANGUEIRA EM INSTALACAO PREDIAL COMBATE A INCENDIO                                                                                                                                                                                                                                                                                                                                                                                </t>
  </si>
  <si>
    <t xml:space="preserve">ESGUICHO TIPO JATO SOLIDO, EM LATAO, ENGATE RAPIDO 1 1/2" X 19 MM, PARA MANGUEIRA EM INSTALACAO PREDIAL COMBATE A INCENDIO                                                                                                                                                                                                                                                                                                                                                                                </t>
  </si>
  <si>
    <t xml:space="preserve">ESGUICHO TIPO JATO SOLIDO, EM LATAO, ENGATE RAPIDO 2 1/2" X 13 MM, PARA MANGUEIRA EM INSTALACAO PREDIAL COMBATE A INCENDIO                                                                                                                                                                                                                                                                                                                                                                                </t>
  </si>
  <si>
    <t xml:space="preserve">ESGUICHO TIPO JATO SOLIDO, EM LATAO, ENGATE RAPIDO 2 1/2" X 16 MM, PARA MANGUEIRA EM INSTALACAO PREDIAL COMBATE A INCENDIO                                                                                                                                                                                                                                                                                                                                                                                </t>
  </si>
  <si>
    <t xml:space="preserve">ESGUICHO TIPO JATO SOLIDO, EM LATAO, ENGATE RAPIDO 2 1/2" X 19 MM, PARA MANGUEIRA EM INSTALACAO PREDIAL COMBATE A INCENDIO                                                                                                                                                                                                                                                                                                                                                                                </t>
  </si>
  <si>
    <t xml:space="preserve">ESMERILHADEIRA ANGULAR ELETRICA, DIAMETRO DO DISCO 7 '' (180 MM), ROTACAO 8500 RPM, POTENCIA 2400 W                                                                                                                                                                                                                                                                                                                                                                                                       </t>
  </si>
  <si>
    <t xml:space="preserve">ESPACADOR / DISTANCIADOR CIRCULAR COM ENTRADA LATERAL, EM PLASTICO, PARA VERGALHAO *4,2 A 12,5* MM, COBRIMENTO 20 MM                                                                                                                                                                                                                                                                                                                                                                                      </t>
  </si>
  <si>
    <t xml:space="preserve">ESPACADOR / DISTANCIADOR TIPO GARRA DUPLA, EM PLASTICO, COBRIMENTO *20* MM, PARA FERRAGENS DE LAJES E FUNDO DE VIGAS                                                                                                                                                                                                                                                                                                                                                                                      </t>
  </si>
  <si>
    <t xml:space="preserve">ESPACADOR / DISTANCIADOR TIPO PINO EM PLASTICO, PARA VERGALHAO ATE 10 MM, PARA APOIO DE ARMADURA                                                                                                                                                                                                                                                                                                                                                                                                          </t>
  </si>
  <si>
    <t xml:space="preserve">ESPACADOR OU DISTANCIADOR, EM PLASTICO, TIPO APOIO DE CORDOALHA (CARANGUEJO), PARA ARMADURA NEGATIVA E PROTENSAO, COBRIMENTO 50 MM                                                                                                                                                                                                                                                                                                                                                                        </t>
  </si>
  <si>
    <t xml:space="preserve">ESPACADOR/SEPARADOR /CENTRALIZADOR DE BARRA DE ACO, PLASTICO, (CHUMBADOR TIPO CARAMBOLA - CB), DIAMETRO INTERNO ATE 20 MM                                                                                                                                                                                                                                                                                                                                                                                 </t>
  </si>
  <si>
    <t xml:space="preserve">ESPACADOR/SEPARADOR /CENTRALIZADOR DE BARRA DE ACO, PLASTICO, (CHUMBADOR TIPO CARAMBOLA - CB), DIAMETRO INTERNO ENTRE 25 A 32 MM                                                                                                                                                                                                                                                                                                                                                                          </t>
  </si>
  <si>
    <t xml:space="preserve">ESPACADOR/SEPARADOR DE CORDOALHA TIPO DISCO 12 FUROS DE 14 MM, PARA TIRANTES                                                                                                                                                                                                                                                                                                                                                                                                                              </t>
  </si>
  <si>
    <t xml:space="preserve">ESPARGIDOR DE ASFALTO PRESSURIZADO, REBOCAVEL, TANQUE DE 2500 L, PNEUMATICO,  COM MOTOR A GASOLINA 3,4HP                                                                                                                                                                                                                                                                                                                                                                                                  </t>
  </si>
  <si>
    <t xml:space="preserve">ESPARGIDOR DE ASFALTO PRESSURIZADO, TANQUE 6 M3 COM ISOLACAO TERMICA, AQUECIDO COM 2 MACARICOS, COM BARRA ESPARGIDORA 3,60 M, A SER MONTADO SOBRE CAMINHAO                                                                                                                                                                                                                                                                                                                                                </t>
  </si>
  <si>
    <t xml:space="preserve">ESPATULA DE ACO INOX COM CABO DE MADEIRA, LARGURA 8 CM                                                                                                                                                                                                                                                                                                                                                                                                                                                    </t>
  </si>
  <si>
    <t xml:space="preserve">ESPATULA DE PLASTICO LISA, LARGURA 10 CM                                                                                                                                                                                                                                                                                                                                                                                                                                                                  </t>
  </si>
  <si>
    <t xml:space="preserve">ESPELHO / PLACA CEGA 4" X 2", PARA INSTALACAO DE TOMADAS E INTERRUPTORES                                                                                                                                                                                                                                                                                                                                                                                                                                  </t>
  </si>
  <si>
    <t xml:space="preserve">ESPELHO / PLACA CEGA 4" X 4", PARA INSTALACAO DE TOMADAS E INTERRUPTORES                                                                                                                                                                                                                                                                                                                                                                                                                                  </t>
  </si>
  <si>
    <t xml:space="preserve">ESPELHO / PLACA DE 1 POSTO 4" X 2", PARA INSTALACAO DE TOMADAS E INTERRUPTORES                                                                                                                                                                                                                                                                                                                                                                                                                            </t>
  </si>
  <si>
    <t xml:space="preserve">ESPELHO / PLACA DE 2 POSTOS 4" X 2", PARA INSTALACAO DE TOMADAS E INTERRUPTORES                                                                                                                                                                                                                                                                                                                                                                                                                           </t>
  </si>
  <si>
    <t xml:space="preserve">ESPELHO / PLACA DE 2 POSTOS 4" X 4", PARA INSTALACAO DE TOMADAS E INTERRUPTORES                                                                                                                                                                                                                                                                                                                                                                                                                           </t>
  </si>
  <si>
    <t xml:space="preserve">ESPELHO / PLACA DE 3 POSTOS 4" X 2", PARA INSTALACAO DE TOMADAS E INTERRUPTORES                                                                                                                                                                                                                                                                                                                                                                                                                           </t>
  </si>
  <si>
    <t xml:space="preserve">ESPELHO / PLACA DE 4 POSTOS 4" X 4", PARA INSTALACAO DE TOMADAS E INTERRUPTORES                                                                                                                                                                                                                                                                                                                                                                                                                           </t>
  </si>
  <si>
    <t xml:space="preserve">ESPELHO / PLACA DE 6 POSTOS 4" X 4", PARA INSTALACAO DE TOMADAS E INTERRUPTORES                                                                                                                                                                                                                                                                                                                                                                                                                           </t>
  </si>
  <si>
    <t xml:space="preserve">ESPELHO CRISTAL E = 4 MM                                                                                                                                                                                                                                                                                                                                                                                                                                                                                  </t>
  </si>
  <si>
    <t xml:space="preserve">ESPELHO, RETO OU CURVO, EM LATAO CROMADO, ESPESSURA ATE 6 MM, LARGURA *40*MM, ALTURA *180*MM - PARA FECHADURA DE EMBUTIR                                                                                                                                                                                                                                                                                                                                                                                  </t>
  </si>
  <si>
    <t xml:space="preserve">ESPELHO, RETO OU CURVO, EM LATAO CROMADO, ESPESSURA MINIMA 6 MM, LARGURA *43*MM, ALTURA *230*MM - PARA FECHADURA DE EMBUTIR                                                                                                                                                                                                                                                                                                                                                                               </t>
  </si>
  <si>
    <t xml:space="preserve">ESPOLETA SIMPLES N 8.                                                                                                                                                                                                                                                                                                                                                                                                                                                                                     </t>
  </si>
  <si>
    <t xml:space="preserve">ESPUMA EXPANSIVA DE POLIURETANO, APLICACAO MANUAL - 500 ML                                                                                                                                                                                                                                                                                                                                                                                                                                                </t>
  </si>
  <si>
    <t xml:space="preserve">ESQUADRO DE ACO 12 " (300 MM), CABO DE ALUMINIO                                                                                                                                                                                                                                                                                                                                                                                                                                                           </t>
  </si>
  <si>
    <t xml:space="preserve">ESQUI TRIPLO, EM TUBO DE ACO CARBONO, PINTURA NO PROCESSO ELETROSTATICO - EQUIPAMENTO DE GINASTICA PARA ACADEMIA AO AR LIVRE / ACADEMIA DA TERCEIRA IDADE - ATI                                                                                                                                                                                                                                                                                                                                           </t>
  </si>
  <si>
    <t xml:space="preserve">ESTABILIZADOR BIVOLT AUTOMATICO, 1000 VA                                                                                                                                                                                                                                                                                                                                                                                                                                                                  </t>
  </si>
  <si>
    <t xml:space="preserve">ESTABILIZADOR BIVOLT AUTOMATICO, 1500 VA                                                                                                                                                                                                                                                                                                                                                                                                                                                                  </t>
  </si>
  <si>
    <t xml:space="preserve">ESTABILIZADOR BIVOLT AUTOMATICO, 2000 VA                                                                                                                                                                                                                                                                                                                                                                                                                                                                  </t>
  </si>
  <si>
    <t xml:space="preserve">ESTABILIZADOR BIVOLT AUTOMATICO, 300 VA                                                                                                                                                                                                                                                                                                                                                                                                                                                                   </t>
  </si>
  <si>
    <t xml:space="preserve">ESTABILIZADOR BIVOLT AUTOMATICO, 500 VA                                                                                                                                                                                                                                                                                                                                                                                                                                                                   </t>
  </si>
  <si>
    <t xml:space="preserve">ESTACA PRE-MOLDADA MACICA DE CONCRETO VIBRADO ARMADO, PARA CARGA DE 25 T, SECAO QUADRADA DE *16 X 16*, COM ANEL METALICO INCORPORADO A PECA (SOMENTE FORNECIMENTO)                                                                                                                                                                                                                                                                                                                                        </t>
  </si>
  <si>
    <t xml:space="preserve">ESTACA PRE-MOLDADA MACICA DE CONCRETO VIBRADO ARMADO, PARA CARGA DE 50 T, SECAO QUADRADA, COM ANEL METALICO INCORPORADO A PECA (SOMENTE FORNECIMENTO)                                                                                                                                                                                                                                                                                                                                                     </t>
  </si>
  <si>
    <t xml:space="preserve">ESTACA PRE-MOLDADA VAZADA DE CONCRETO CENTRIFUGADO, PARA CARGA DE 100 T, SECAO CIRCULAR, COM ANEL METALICO INCORPORADO A PECA (SOMENTE FORNECIMENTO)                                                                                                                                                                                                                                                                                                                                                      </t>
  </si>
  <si>
    <t xml:space="preserve">ESTILETE DE METAL, LAMINA 18 MM                                                                                                                                                                                                                                                                                                                                                                                                                                                                           </t>
  </si>
  <si>
    <t xml:space="preserve">ESTOPA                                                                                                                                                                                                                                                                                                                                                                                                                                                                                                    </t>
  </si>
  <si>
    <t xml:space="preserve">ESTOPIM SIMPLES                                                                                                                                                                                                                                                                                                                                                                                                                                                                                           </t>
  </si>
  <si>
    <t xml:space="preserve">ESTRIBO COM PARAFUSO EM CHAPA DE FERRO FUNDIDO DE 2" X 3/16" X 35 CM, SECAO "U", PARA MADEIRAMENTO DE TELHADO                                                                                                                                                                                                                                                                                                                                                                                             </t>
  </si>
  <si>
    <t xml:space="preserve">ETANOL                                                                                                                                                                                                                                                                                                                                                                                                                                                                                                    </t>
  </si>
  <si>
    <t xml:space="preserve">EXAMES - HORISTA (COLETADO CAIXA - ENCARGOS COMPLEMENTARES)                                                                                                                                                                                                                                                                                                                                                                                                                                               </t>
  </si>
  <si>
    <t xml:space="preserve">EXAMES - MENSALISTA (COLETADO CAIXA - ENCARGOS COMPLEMENTARES)                                                                                                                                                                                                                                                                                                                                                                                                                                            </t>
  </si>
  <si>
    <t xml:space="preserve">EXTENSAO DE SOLDA 201 ACETILENO, E = *1,5 A 2,5* MM                                                                                                                                                                                                                                                                                                                                                                                                                                                       </t>
  </si>
  <si>
    <t xml:space="preserve">EXTENSAO DE SOLDA 201 GLP, E = *2,5 A 4,0* MM                                                                                                                                                                                                                                                                                                                                                                                                                                                             </t>
  </si>
  <si>
    <t xml:space="preserve">EXTINTOR DE INCENDIO PORTATIL COM CARGA DE AGUA PRESSURIZADA DE 10 L, CLASSE A                                                                                                                                                                                                                                                                                                                                                                                                                            </t>
  </si>
  <si>
    <t xml:space="preserve">EXTINTOR DE INCENDIO PORTATIL COM CARGA DE GAS CARBONICO CO2 DE 4 KG, CLASSE BC                                                                                                                                                                                                                                                                                                                                                                                                                           </t>
  </si>
  <si>
    <t xml:space="preserve">EXTINTOR DE INCENDIO PORTATIL COM CARGA DE GAS CARBONICO CO2 DE 6 KG, CLASSE BC                                                                                                                                                                                                                                                                                                                                                                                                                           </t>
  </si>
  <si>
    <t xml:space="preserve">EXTINTOR DE INCENDIO PORTATIL COM CARGA DE PO QUIMICO SECO (PQS) DE 12 KG, CLASSE BC                                                                                                                                                                                                                                                                                                                                                                                                                      </t>
  </si>
  <si>
    <t xml:space="preserve">EXTINTOR DE INCENDIO PORTATIL COM CARGA DE PO QUIMICO SECO (PQS) DE 4 KG, CLASSE BC                                                                                                                                                                                                                                                                                                                                                                                                                       </t>
  </si>
  <si>
    <t xml:space="preserve">EXTINTOR DE INCENDIO PORTATIL COM CARGA DE PO QUIMICO SECO (PQS) DE 6 KG, CLASSE BC                                                                                                                                                                                                                                                                                                                                                                                                                       </t>
  </si>
  <si>
    <t xml:space="preserve">EXTINTOR DE INCENDIO PORTATIL COM CARGA DE PO QUIMICO SECO (PQS) DE 8 KG, CLASSE BC                                                                                                                                                                                                                                                                                                                                                                                                                       </t>
  </si>
  <si>
    <t xml:space="preserve">EXTREMIDADE PVC PBA, BF, JE, DN 100/ DE 110 MM (NBR 10351)                                                                                                                                                                                                                                                                                                                                                                                                                                                </t>
  </si>
  <si>
    <t xml:space="preserve">EXTREMIDADE PVC PBA, BF, JE, DN 75/ DE 85 MM (NBR 10351)                                                                                                                                                                                                                                                                                                                                                                                                                                                  </t>
  </si>
  <si>
    <t xml:space="preserve">EXTREMIDADE PVC PBA, PF, JE, DN 100 / DE 110 MM (NBR 10351)                                                                                                                                                                                                                                                                                                                                                                                                                                               </t>
  </si>
  <si>
    <t xml:space="preserve">EXTREMIDADE PVC PBA, PF, JE, DN 75 / DE 85 MM (NBR 10351)                                                                                                                                                                                                                                                                                                                                                                                                                                                 </t>
  </si>
  <si>
    <t xml:space="preserve">EXTREMIDADE/TUBETE PARA HIDROMETRO PVC, COM ROSCA, CURTA, COM BUCHA LATAO, 3/4"                                                                                                                                                                                                                                                                                                                                                                                                                           </t>
  </si>
  <si>
    <t xml:space="preserve">FECHADRUA BICO DE PAPAGAIO PARA PORTA DE CORRER EXTERNA, EM ACO INOX COM ACABAMENTO CROMADO, MAQUINA COM 45 MM, INCLUINDO CHAVE TIPO CILINDRO                                                                                                                                                                                                                                                                                                                                                             </t>
  </si>
  <si>
    <t xml:space="preserve">FECHADRUA BICO DE PAPAGAIO PARA PORTA DE CORRER INTERNA, EM ACO INOX COM ACABAMENTO CROMADO, MAQUINA COM 45 MM, INCLUINDO CHAVE TIPO BIPARTIDA                                                                                                                                                                                                                                                                                                                                                            </t>
  </si>
  <si>
    <t xml:space="preserve">FECHADURA AUXILIAR DE SEGURANCA PARA PORTA EXTERNA, EM ACO INOX, BROCA DE 45 A 55 MM, LINGUETA COM 3 AVANCOS, INCLUINDO 2 CHAVES TIPO CILINDRO                                                                                                                                                                                                                                                                                                                                                            </t>
  </si>
  <si>
    <t xml:space="preserve">FECHADURA DE EMBUTIR PARA GAVETA E MOVEIS DE MADEIRA, EM ACO INOX COM ACABAMENTO CROMADO, COM ABAS LATERAIS, CILINDRO COM 22 MM DE DIAMETRO, INCLUINDO CHAVE COM PERFIL METALICO E CAPA ESCAMOTEAVEL                                                                                                                                                                                                                                                                                                      </t>
  </si>
  <si>
    <t xml:space="preserve">FECHADURA DE SOBREPOR PARA GAVETAS E ARMARIOS, EM ACO INOX COM ACABAMENTO CROMADO, COM CILINDRO DE APROX 20 MM                                                                                                                                                                                                                                                                                                                                                                                            </t>
  </si>
  <si>
    <t xml:space="preserve">FECHADURA DE SOBREPOR PARA PORTAO, EM ACO INOX COM ACABAMENTO CROMADO, CAIXA DE 100 MM, INCLUINDO CHAVE TIPO CILINDRO                                                                                                                                                                                                                                                                                                                                                                                     </t>
  </si>
  <si>
    <t xml:space="preserve">FECHADURA DE SOBREPOR PARA PORTAO, EM ACO INOX COM ACABAMENTO CROMADO, CAIXA DE 100 MM, INCLUINDO CHAVE TIPO TETRA                                                                                                                                                                                                                                                                                                                                                                                        </t>
  </si>
  <si>
    <t xml:space="preserve">FECHADURA DE SOBREPOR TIPO CAIXAO, EM FERRO COM ACABAMENTO RESINADO, SEM MACANETA, SEM CILINDRO, INCLUINDO CHAVE TIPO SIMPLES                                                                                                                                                                                                                                                                                                                                                                             </t>
  </si>
  <si>
    <t xml:space="preserve">FECHADURA ESPELHO PARA PORTA DE BANHEIRO, EM ACO INOX (MAQUINA, TESTA E CONTRA-TESTA) E EM ZAMAC (MACANETA, LINGUETA E TRINCOS) COM ACABAMENTO CROMADO, MAQUINA DE 40 MM, INCLUINDO CHAVE TIPO TRANQUETA                                                                                                                                                                                                                                                                                                  </t>
  </si>
  <si>
    <t xml:space="preserve">FECHADURA ESPELHO PARA PORTA DE BANHEIRO, EM ACO INOX (MAQUINA, TESTA E CONTRA-TESTA) E EM ZAMAC (MACANETA, LINGUETA E TRINCOS) COM ACABAMENTO CROMADO, MAQUINA DE 55 MM, INCLUINDO CHAVE TIPO TRANQUETA  (CONJUNTO DE FECHADURAS)                                                                                                                                                                                                                                                                        </t>
  </si>
  <si>
    <t xml:space="preserve">FECHADURA ESPELHO PARA PORTA EXTERNA, EM ACO INOX (MAQUINA, TESTA E CONTRA-TESTA) E EM ZAMAC (MACANETA, LINGUETA E TRINCOS) COM ACABAMENTO CROMADO, MAQUINA DE 40 MM, INCLUINDO CHAVE TIPO CILINDRO                                                                                                                                                                                                                                                                                                       </t>
  </si>
  <si>
    <t xml:space="preserve">FECHADURA ESPELHO PARA PORTA EXTERNA, EM ACO INOX (MAQUINA, TESTA E CONTRA-TESTA) E EM ZAMAC (MACANETA, LINGUETA E TRINCOS) COM ACABAMENTO CROMADO, MAQUINA DE 55 MM, INCLUINDO CHAVE TIPO CILINDRO                                                                                                                                                                                                                                                                                                       </t>
  </si>
  <si>
    <t xml:space="preserve">FECHADURA ESPELHO PARA PORTA INTERNA, EM ACO INOX (MAQUINA, TESTA E CONTRA-TESTA) E EM ZAMAC (MACANETA, LINGUETA E TRINCOS) COM ACABAMENTO CROMADO, MAQUINA DE 40 MM, INCLUINDO CHAVE TIPO INTERNA                                                                                                                                                                                                                                                                                                        </t>
  </si>
  <si>
    <t xml:space="preserve">FECHADURA ESPELHO PARA PORTA INTERNA, EM ACO INOX (MAQUINA, TESTA E CONTRA-TESTA) E EM ZAMAC (MACANETA, LINGUETA E TRINCOS) COM ACABAMENTO CROMADO, MAQUINA DE 55 MM, INCLUINDO CHAVE TIPO INTERNA                                                                                                                                                                                                                                                                                                        </t>
  </si>
  <si>
    <t xml:space="preserve">FECHADURA PARA PORTA PIVOTANTE DE VIDRO TEMPERADO, EM ACO INOX COM ACABAMENTO CROMADO, RECORTE PADRAO SANTA MARINA, COM CILINDRO EM LATAO, INCLUINDO CHAVE TIPO CILINDRO                                                                                                                                                                                                                                                                                                                                  </t>
  </si>
  <si>
    <t xml:space="preserve">FECHADURA ROSETA REDONDA PARA PORTA DE BANHEIRO, EM ACO INOX (MAQUINA, TESTA E CONTRA-TESTA) E EM ZAMAC (MACANETA, LINGUETA E TRINCOS) COM ACABAMENTO CROMADO, MAQUINA DE 40 MM, INCLUINDO CHAVE TIPO TRANQUETA                                                                                                                                                                                                                                                                                           </t>
  </si>
  <si>
    <t xml:space="preserve">FECHADURA ROSETA REDONDA PARA PORTA DE BANHEIRO, EM ACO INOX (MAQUINA, TESTA E CONTRA-TESTA) E EM ZAMAC (MACANETA, LINGUETA E TRINCOS) COM ACABAMENTO CROMADO, MAQUINA DE 55 MM, INCLUINDO CHAVE TIPO TRANQUETA                                                                                                                                                                                                                                                                                           </t>
  </si>
  <si>
    <t xml:space="preserve">FECHADURA ROSETA REDONDA PARA PORTA EXTERNA, EM ACO INOX (MAQUINA, TESTA E CONTRA-TESTA) E EM ZAMAC (MACANETA, LINGUETA E TRINCOS) COM ACABAMENTO CROMADO, MAQUINA DE 40 MM, INCLUINDO CHAVE TIPO CILINDRO                                                                                                                                                                                                                                                                                                </t>
  </si>
  <si>
    <t xml:space="preserve">FECHADURA ROSETA REDONDA PARA PORTA EXTERNA, EM ACO INOX (MAQUINA, TESTA E CONTRA-TESTA) E EM ZAMAC (MACANETA, LINGUETA E TRINCOS) COM ACABAMENTO CROMADO, MAQUINA DE 55 MM, INCLUINDO CHAVE TIPO CILINDRO                                                                                                                                                                                                                                                                                                </t>
  </si>
  <si>
    <t xml:space="preserve">FECHADURA ROSETA REDONDA PARA PORTA INTERNA, EM ACO INOX (MAQUINA, TESTA E CONTRA-TESTA) E EM ZAMAC (MACANETA, LINGUETA E TRINCOS) COM ACABAMENTO CROMADO, MAQUINA DE 40 MM, INCLUINDO CHAVE TIPO INTERNA (CONJUNTO DE FECHADURAS)                                                                                                                                                                                                                                                                        </t>
  </si>
  <si>
    <t xml:space="preserve">FECHADURA ROSETA REDONDA PARA PORTA INTERNA, EM ACO INOX (MAQUINA, TESTA E CONTRA-TESTA) E EM ZAMAC (MACANETA, LINGUETA E TRINCOS) COM ACABAMENTO CROMADO, MAQUINA DE 55 MM, INCLUINDO CHAVE TIPO INTERNA                                                                                                                                                                                                                                                                                                 </t>
  </si>
  <si>
    <t xml:space="preserve">FECHO / FECHADURA COM PUXADOR CONCHA, COM TRANCA TIPO TRAVA, PARA JANELA / PORTA DE CORRER (INCLUI TESTA, FECHADURA, PUXADOR) - COMPLETA                                                                                                                                                                                                                                                                                                                                                                  </t>
  </si>
  <si>
    <t xml:space="preserve">FECHO / TRINCO TIPO AVIAO, EM ZAMAC CROMADO, *60* MM, PARA JANELAS - INCLUI PARAFUSOS                                                                                                                                                                                                                                                                                                                                                                                                                     </t>
  </si>
  <si>
    <t xml:space="preserve">FECHO DE SEGURANCA, TIPO BATOM, EM LATAO / ZAMAC, CROMADO, PARA PORTAS E JANELAS - INCLUI PARAFUSOS                                                                                                                                                                                                                                                                                                                                                                                                       </t>
  </si>
  <si>
    <t xml:space="preserve">FECHO QUEBRA UNHA, EM LATAO COM ACABAMENTO CROMADO, DE EMBUTIR, COM COMANDO ALAVANCA, ALTURA DE DE 22 CM, LARGURA MINIMA DE 1,90 CM E ESPESSURA MINIMA DE 1,90 MM, PARA PORTAS E JANELAS (INCLUI PARAFUSOS)                                                                                                                                                                                                                                                                                               </t>
  </si>
  <si>
    <t xml:space="preserve">FECHO QUEBRA UNHA, EM LATAO COM ACABAMENTO CROMADO, DE EMBUTIR, COM COMANDO ALAVANCA, ALTURA DE DE 40 CM, LARGURA MINIMA DE 1,90 CM E ESPESSURA MINIMA DE 1,90 MM, PARA PORTAS E JANELAS (INCLUI PARAFUSOS)                                                                                                                                                                                                                                                                                               </t>
  </si>
  <si>
    <t xml:space="preserve">FECHO QUEBRA UNHA, EM LATAO COM ACABAMENTO CROMADO, DE EMBUTIR, COM COMANDO DESLIZANTE, ALTURA DE 12 CM, LARGURA MINIMA DE 1,90 CM E ESPESSURA MINIMA DE 1,90 MM                                                                                                                                                                                                                                                                                                                                          </t>
  </si>
  <si>
    <t xml:space="preserve">FECHO QUEBRA UNHA, EM LATAO COM ACABAMENTO CROMADO, DE EMBUTIR, COM COMANDO DESLIZANTE, ALTURA DE 22 CM, LARGURA MINIMA DE 1,90 CM E ESPESSURA MINIMA DE 1,90 MM                                                                                                                                                                                                                                                                                                                                          </t>
  </si>
  <si>
    <t xml:space="preserve">FECHO QUEBRA UNHA, EM LATAO COM ACABAMENTO CROMADO, DE EMBUTIR, COM COMANDO DESLIZANTE, ALTURA DE 40 CM, LARGURA MINIMA DE 1,90 CM E ESPESSURA MINIMA DE 1,90 MM                                                                                                                                                                                                                                                                                                                                          </t>
  </si>
  <si>
    <t xml:space="preserve">FERRAMENTAS - FAMILIA ALMOXARIFE - HORISTA (ENCARGOS COMPLEMENTARES - COLETADO CAIXA)                                                                                                                                                                                                                                                                                                                                                                                                                     </t>
  </si>
  <si>
    <t xml:space="preserve">FERRAMENTAS - FAMILIA ALMOXARIFE - MENSALISTA (ENCARGOS COMPLEMENTARES - COLETADO CAIXA)                                                                                                                                                                                                                                                                                                                                                                                                                  </t>
  </si>
  <si>
    <t xml:space="preserve">FERRAMENTAS - FAMILIA CARPINTEIRO DE FORMAS - HORISTA (ENCARGOS COMPLEMENTARES - COLETADO CAIXA)                                                                                                                                                                                                                                                                                                                                                                                                          </t>
  </si>
  <si>
    <t xml:space="preserve">FERRAMENTAS - FAMILIA CARPINTEIRO DE FORMAS - MENSALISTA (ENCARGOS COMPLEMENTARES - COLETADO CAIXA)                                                                                                                                                                                                                                                                                                                                                                                                       </t>
  </si>
  <si>
    <t xml:space="preserve">FERRAMENTAS - FAMILIA ELETRICISTA - HORISTA (ENCARGOS COMPLEMENTARES - COLETADO CAIXA)                                                                                                                                                                                                                                                                                                                                                                                                                    </t>
  </si>
  <si>
    <t xml:space="preserve">FERRAMENTAS - FAMILIA ELETRICISTA - MENSALISTA (ENCARGOS COMPLEMENTARES - COLETADO CAIXA)                                                                                                                                                                                                                                                                                                                                                                                                                 </t>
  </si>
  <si>
    <t xml:space="preserve">FERRAMENTAS - FAMILIA ENCANADOR - HORISTA (ENCARGOS COMPLEMENTARES - COLETADO CAIXA)                                                                                                                                                                                                                                                                                                                                                                                                                      </t>
  </si>
  <si>
    <t xml:space="preserve">FERRAMENTAS - FAMILIA ENCANADOR - MENSALISTA (ENCARGOS COMPLEMENTARES - COLETADO CAIXA)                                                                                                                                                                                                                                                                                                                                                                                                                   </t>
  </si>
  <si>
    <t xml:space="preserve">FERRAMENTAS - FAMILIA ENCARREGADO GERAL - HORISTA (ENCARGOS COMPLEMENTARES - COLETADO CAIXA)                                                                                                                                                                                                                                                                                                                                                                                                              </t>
  </si>
  <si>
    <t xml:space="preserve">FERRAMENTAS - FAMILIA ENCARREGADO GERAL - MENSALISTA (ENCARGOS COMPLEMENTARES - COLETADO CAIXA)                                                                                                                                                                                                                                                                                                                                                                                                           </t>
  </si>
  <si>
    <t xml:space="preserve">FERRAMENTAS - FAMILIA ENGENHEIRO CIVIL - HORISTA (ENCARGOS COMPLEMENTARES - COLETADO CAIXA)                                                                                                                                                                                                                                                                                                                                                                                                               </t>
  </si>
  <si>
    <t xml:space="preserve">FERRAMENTAS - FAMILIA ENGENHEIRO CIVIL - MENSALISTA (ENCARGOS COMPLEMENTARES - COLETADO CAIXA)                                                                                                                                                                                                                                                                                                                                                                                                            </t>
  </si>
  <si>
    <t xml:space="preserve">FERRAMENTAS - FAMILIA OPERADOR ESCAVADEIRA - HORISTA (ENCARGOS COMPLEMENTARES - COLETADO CAIXA)                                                                                                                                                                                                                                                                                                                                                                                                           </t>
  </si>
  <si>
    <t xml:space="preserve">FERRAMENTAS - FAMILIA OPERADOR ESCAVADEIRA - MENSALISTA (ENCARGOS COMPLEMENTARES - COLETADO CAIXA)                                                                                                                                                                                                                                                                                                                                                                                                        </t>
  </si>
  <si>
    <t xml:space="preserve">FERRAMENTAS - FAMILIA PEDREIRO - HORISTA (ENCARGOS COMPLEMENTARES - COLETADO CAIXA)                                                                                                                                                                                                                                                                                                                                                                                                                       </t>
  </si>
  <si>
    <t xml:space="preserve">FERRAMENTAS - FAMILIA PEDREIRO - MENSALISTA (ENCARGOS COMPLEMENTARES - COLETADO CAIXA)                                                                                                                                                                                                                                                                                                                                                                                                                    </t>
  </si>
  <si>
    <t xml:space="preserve">FERRAMENTAS - FAMILIA PINTOR - HORISTA (ENCARGOS COMPLEMENTARES - COLETADO CAIXA)                                                                                                                                                                                                                                                                                                                                                                                                                         </t>
  </si>
  <si>
    <t xml:space="preserve">FERRAMENTAS - FAMILIA PINTOR - MENSALISTA (ENCARGOS COMPLEMENTARES - COLETADO CAIXA)                                                                                                                                                                                                                                                                                                                                                                                                                      </t>
  </si>
  <si>
    <t xml:space="preserve">FERRAMENTAS - FAMILIA SERVENTE - HORISTA (ENCARGOS COMPLEMENTARES - COLETADO CAIXA)                                                                                                                                                                                                                                                                                                                                                                                                                       </t>
  </si>
  <si>
    <t xml:space="preserve">FERRAMENTAS - FAMILIA SERVENTE - MENSALISTA (ENCARGOS COMPLEMENTARES - COLETADO CAIXA)                                                                                                                                                                                                                                                                                                                                                                                                                    </t>
  </si>
  <si>
    <t xml:space="preserve">FERRAMENTAS - FAMILIA SOLDADOR - HORISTA (ENCARGOS COMPLEMENTARES - COLETADO CAIXA)                                                                                                                                                                                                                                                                                                                                                                                                                       </t>
  </si>
  <si>
    <t xml:space="preserve">FERRAMENTAS - FAMILIA SOLDADOR - MENSALISTA (ENCARGOS COMPLEMENTARES - COLETADO CAIXA)                                                                                                                                                                                                                                                                                                                                                                                                                    </t>
  </si>
  <si>
    <t xml:space="preserve">FERRAMENTAS - FAMILIA TOPOGRAFO - HORISTA (ENCARGOS COMPLEMENTARES - COLETADO CAIXA)                                                                                                                                                                                                                                                                                                                                                                                                                      </t>
  </si>
  <si>
    <t xml:space="preserve">FERRAMENTAS - FAMILIA TOPOGRAFO - MENSALISTA (ENCARGOS COMPLEMENTARES - COLETADO CAIXA)                                                                                                                                                                                                                                                                                                                                                                                                                   </t>
  </si>
  <si>
    <t xml:space="preserve">FERROLHO COM FECHO / TRINCO REDONDO, EM ACO GALVANIZADO / ZINCADO, DE SOBREPOR, COM COMPRIMENTO DE 2" E ESPESSURA MINIMA DA CHAPA DE 0,90 MM, PARA PORTAS E JANELAS                                                                                                                                                                                                                                                                                                                                       </t>
  </si>
  <si>
    <t xml:space="preserve">FERROLHO COM FECHO / TRINCO REDONDO, EM ACO GALVANIZADO / ZINCADO, DE SOBREPOR, COM COMPRIMENTO DE 3" A 4" E ESPESSURA MINIMA DA CHAPA DE 0,90 MM                                                                                                                                                                                                                                                                                                                                                         </t>
  </si>
  <si>
    <t xml:space="preserve">FERROLHO COM FECHO / TRINCO REDONDO, EM ACO GALVANIZADO / ZINCADO, DE SOBREPOR, COM COMPRIMENTO DE 5" E ESPESSURA MINIMA DA CHAPA DE 0,90 MM                                                                                                                                                                                                                                                                                                                                                              </t>
  </si>
  <si>
    <t xml:space="preserve">FERROLHO COM FECHO / TRINCO REDONDO, EM ACO GALVANIZADO / ZINCADO, DE SOBREPOR, COM COMPRIMENTO DE 6" E ESPESSURA MINIMA DA CHAPA DE 1,50 MM                                                                                                                                                                                                                                                                                                                                                              </t>
  </si>
  <si>
    <t xml:space="preserve">FERROLHO COM FECHO / TRINCO REDONDO, EM ACO GALVANIZADO / ZINCADO, DE SOBREPOR, COM COMPRIMENTO DE 8" E ESPESSURA MINIMA DA CHAPA DE 1,50 MM                                                                                                                                                                                                                                                                                                                                                              </t>
  </si>
  <si>
    <t xml:space="preserve">FERROLHO COM FECHO /TRINCO REDONDO, EM ACO GALVANIZADO / ZINCADO, DE SOBREPOR, COM COMPRIMENTO DE 10" A 12" E ESPESSURA MINIMA DA CHAPA DE 1,50 MM                                                                                                                                                                                                                                                                                                                                                        </t>
  </si>
  <si>
    <t xml:space="preserve">FERROLHO COM FECHO CHATO E PORTA CADEADO , EM ACO GALVANIZADO / ZINCADO, DE SOBREPOR, COM COMPRIMENTO DE 3" A 4", CHAPA COM ESPESSURA MINIMA DE 0,90 MM E LARGURA MINIMA DE 3,20 CM (FECHO SIMPLES / LEVE) (INCLUI PARAFUSOS)                                                                                                                                                                                                                                                                             </t>
  </si>
  <si>
    <t xml:space="preserve">FERROLHO COM FECHO CHATO E PORTA CADEADO , EM ACO GALVANIZADO / ZINCADO, DE SOBREPOR, COM COMPRIMENTO DE 3" A 4", CHAPA COM ESPESSURA MINIMA DE 1,70 MM E LARGURA MINIMA DE 5,00 CM (FECHO REFORCADO)                                                                                                                                                                                                                                                                                                     </t>
  </si>
  <si>
    <t xml:space="preserve">FERROLHO COM FECHO CHATO E PORTA CADEADO , EM ACO GALVANIZADO / ZINCADO, DE SOBREPOR, COM COMPRIMENTO DE 5", CHAPA COM ESPESSURA MINIMA DE 0,90 MM E LARGURA MINIMA DE 3,20 CM (FECHO SIMPLES)                                                                                                                                                                                                                                                                                                            </t>
  </si>
  <si>
    <t xml:space="preserve">FERROLHO COM FECHO CHATO E PORTA CADEADO , EM ACO GALVANIZADO / ZINCADO, DE SOBREPOR, COM COMPRIMENTO DE 5", CHAPA COM ESPESSURA MINIMA DE 1,70 MM E LARGURA MINIMA DE 5,00 CM (FECHO REFORCADO)                                                                                                                                                                                                                                                                                                          </t>
  </si>
  <si>
    <t xml:space="preserve">FERROLHO COM FECHO CHATO E PORTA CADEADO , EM ACO GALVANIZADO / ZINCADO, DE SOBREPOR, COM COMPRIMENTO DE 6", CHAPA COM ESPESSURA MINIMA DE 0,90 MM E LARGURA MINIMA DE 3,80 CM (FECHO SIMPLES)                                                                                                                                                                                                                                                                                                            </t>
  </si>
  <si>
    <t xml:space="preserve">FERROLHO COM FECHO CHATO E PORTA CADEADO , EM ACO GALVANIZADO / ZINCADO, DE SOBREPOR, COM COMPRIMENTO DE 6", CHAPA COM ESPESSURA MINIMA DE 1,70 MM E LARGURA /MINIMA DE 5,00 CM (FECHO REFORCADO) (INCLUI PARAFUSOS)                                                                                                                                                                                                                                                                                      </t>
  </si>
  <si>
    <t xml:space="preserve">FERTILIZANTE NPK -  10:10:10                                                                                                                                                                                                                                                                                                                                                                                                                                                                              </t>
  </si>
  <si>
    <t xml:space="preserve">FERTILIZANTE NPK - 4: 14: 8                                                                                                                                                                                                                                                                                                                                                                                                                                                                               </t>
  </si>
  <si>
    <t xml:space="preserve">FERTILIZANTE ORGANICO COMPOSTO, CLASSE A                                                                                                                                                                                                                                                                                                                                                                                                                                                                  </t>
  </si>
  <si>
    <t xml:space="preserve">FIBRA DE ACO PARA REFORCO DO CONCRETO, SOLTA, TIPO A-I, FATOR DE FORMA *50* L / D, COMPRIMENTO DE *30* MM E RESISTENCIA A TRACAO DO ACO MAIOR 1000 MPA                                                                                                                                                                                                                                                                                                                                                    </t>
  </si>
  <si>
    <t xml:space="preserve">FILTRO ANAEROBIO, EM POLIETILENO DE ALTA DENSIDADE (PEAD), CAPACIDADE *1100* LITROS (NBR 13969)                                                                                                                                                                                                                                                                                                                                                                                                           </t>
  </si>
  <si>
    <t xml:space="preserve">FILTRO ANAEROBIO, EM POLIETILENO DE ALTA DENSIDADE (PEAD), CAPACIDADE *2800* LITROS (NBR 13969)                                                                                                                                                                                                                                                                                                                                                                                                           </t>
  </si>
  <si>
    <t xml:space="preserve">FILTRO ANAEROBIO, EM POLIETILENO DE ALTA DENSIDADE (PEAD), CAPACIDADE *5000* LITROS (NBR 13969)                                                                                                                                                                                                                                                                                                                                                                                                           </t>
  </si>
  <si>
    <t xml:space="preserve">FINCAPINO CURTO CALIBRE 22, CARGA MEDIA POTENCIA 5 (PARA FERRAMENTA DE ACAO DIRETA) COR VERMELHA                                                                                                                                                                                                                                                                                                                                                                                                          </t>
  </si>
  <si>
    <t xml:space="preserve">FINCAPINO LONGO CALIBRE 22, CARGA FORTE POTENCIA 7 (PARA FERRAMENTA DE ACAO DIRETA), COR AMARELA                                                                                                                                                                                                                                                                                                                                                                                                          </t>
  </si>
  <si>
    <t xml:space="preserve">FIO DE COBRE, SOLIDO, CLASSE 1, ISOLACAO EM PVC/A, ANTICHAMA BWF-B, 450/750V, SECAO NOMINAL 1,5 MM2                                                                                                                                                                                                                                                                                                                                                                                                       </t>
  </si>
  <si>
    <t xml:space="preserve">FIO DE COBRE, SOLIDO, CLASSE 1, ISOLACAO EM PVC/A, ANTICHAMA BWF-B, 450/750V, SECAO NOMINAL 10 MM2                                                                                                                                                                                                                                                                                                                                                                                                        </t>
  </si>
  <si>
    <t xml:space="preserve">FIO DE COBRE, SOLIDO, CLASSE 1, ISOLACAO EM PVC/A, ANTICHAMA BWF-B, 450/750V, SECAO NOMINAL 2,5 MM2                                                                                                                                                                                                                                                                                                                                                                                                       </t>
  </si>
  <si>
    <t xml:space="preserve">FIO DE COBRE, SOLIDO, CLASSE 1, ISOLACAO EM PVC/A, ANTICHAMA BWF-B, 450/750V, SECAO NOMINAL 4 MM2                                                                                                                                                                                                                                                                                                                                                                                                         </t>
  </si>
  <si>
    <t xml:space="preserve">FIO DE COBRE, SOLIDO, CLASSE 1, ISOLACAO EM PVC/A, ANTICHAMA BWF-B, 450/750V, SECAO NOMINAL 6 MM2                                                                                                                                                                                                                                                                                                                                                                                                         </t>
  </si>
  <si>
    <t xml:space="preserve">FITA / CINTA AUTOADESIVA ELASTOMERICA PARA VEDACAO, L= 50 MM, E = 3 MM                                                                                                                                                                                                                                                                                                                                                                                                                                    </t>
  </si>
  <si>
    <t xml:space="preserve">FITA ACO INOX PARA CINTAR POSTE, L = 19 MM, E = 0,5 MM (ROLO DE 30M)                                                                                                                                                                                                                                                                                                                                                                                                                                      </t>
  </si>
  <si>
    <t xml:space="preserve">FITA ADESIVA ALUMINIZADA, PARA INSTALACAO DE MANTAS DE SUBCOBERTURA,  L = *5* CM                                                                                                                                                                                                                                                                                                                                                                                                                          </t>
  </si>
  <si>
    <t xml:space="preserve">FITA ADESIVA ANTICORROSIVA DE PVC FLEXIVEL, COR PRETA, PARA PROTECAO TUBULACAO, 50 MM X 30 M (L X C), E= *0,25* MM                                                                                                                                                                                                                                                                                                                                                                                        </t>
  </si>
  <si>
    <t xml:space="preserve">FITA ADESIVA ASFALTICA ALUMINIZADA MULTIUSO, L = 10 CM, ROLO DE 10 M                                                                                                                                                                                                                                                                                                                                                                                                                                      </t>
  </si>
  <si>
    <t xml:space="preserve">FITA CREPE ROLO DE 25 MM X 50 M                                                                                                                                                                                                                                                                                                                                                                                                                                                                           </t>
  </si>
  <si>
    <t xml:space="preserve">FITA DE ALUMINIO PARA PROTECAO DO CONDUTOR LARGURA 10 MM                                                                                                                                                                                                                                                                                                                                                                                                                                                  </t>
  </si>
  <si>
    <t xml:space="preserve">FITA DE PAPEL MICROPERFURADO, 50 X 150 MM, PARA TRATAMENTO DE JUNTAS DE CHAPA DE GESSO PARA DRYWALL                                                                                                                                                                                                                                                                                                                                                                                                       </t>
  </si>
  <si>
    <t xml:space="preserve">FITA DE PAPEL REFORCADA COM LAMINA DE METAL PARA REFORCO DE CANTOS DE CHAPA DE GESSO PARA DRYWALL                                                                                                                                                                                                                                                                                                                                                                                                         </t>
  </si>
  <si>
    <t xml:space="preserve">FITA ISOLANTE ADESIVA ANTICHAMA, USO ATE 750 V, EM ROLO DE 19 MM X 20 M                                                                                                                                                                                                                                                                                                                                                                                                                                   </t>
  </si>
  <si>
    <t xml:space="preserve">FITA ISOLANTE ADESIVA ANTICHAMA, USO ATE 750 V, EM ROLO DE 19 MM X 5 M                                                                                                                                                                                                                                                                                                                                                                                                                                    </t>
  </si>
  <si>
    <t xml:space="preserve">FITA ISOLANTE DE BORRACHA AUTOFUSAO, USO ATE 69 KV (ALTA TENSAO)                                                                                                                                                                                                                                                                                                                                                                                                                                          </t>
  </si>
  <si>
    <t xml:space="preserve">FITA METALICA GRAVADA, L = 17 MM, ROLO DE 25 M, CARGA RECOMENDADA = *120* KGF                                                                                                                                                                                                                                                                                                                                                                                                                             </t>
  </si>
  <si>
    <t xml:space="preserve">FITA METALICA PERFURADA, L = *18* MM, ROLO DE 30 M, CARGA RECOMENDADA = *30* KGF                                                                                                                                                                                                                                                                                                                                                                                                                          </t>
  </si>
  <si>
    <t xml:space="preserve">FITA METALICA PERFURADA, L = 17 MM, ROLO DE 30 M, CARGA RECOMENDADA = *19* KGF                                                                                                                                                                                                                                                                                                                                                                                                                            </t>
  </si>
  <si>
    <t xml:space="preserve">FITA METALICA PERFURADA, L = 25 MM, ROLO DE 30 M, CARGA RECOMENDADA = *222,5* KGF                                                                                                                                                                                                                                                                                                                                                                                                                         </t>
  </si>
  <si>
    <t xml:space="preserve">FITA VEDA ROSCA EM ROLOS DE 18 MM X 10 M (L X C)                                                                                                                                                                                                                                                                                                                                                                                                                                                          </t>
  </si>
  <si>
    <t xml:space="preserve">FITA VEDA ROSCA EM ROLOS DE 18 MM X 25 M (L X C)                                                                                                                                                                                                                                                                                                                                                                                                                                                          </t>
  </si>
  <si>
    <t xml:space="preserve">FITA VEDA ROSCA EM ROLOS DE 18 MM X 50 M (L X C)                                                                                                                                                                                                                                                                                                                                                                                                                                                          </t>
  </si>
  <si>
    <t xml:space="preserve">FIXADOR DE ABA AUTOTRAVANTE PARA TELHA DE FIBROCIMENTO, TIPO CANALETE 90 OU KALHETAO                                                                                                                                                                                                                                                                                                                                                                                                                      </t>
  </si>
  <si>
    <t xml:space="preserve">FIXADOR DE ABA SIMPLES PARA TELHA DE FIBROCIMENTO, TIPO CANALETA 49 OU KALHETA                                                                                                                                                                                                                                                                                                                                                                                                                            </t>
  </si>
  <si>
    <t xml:space="preserve">FIXADOR DE ABA SIMPLES PARA TELHA DE FIBROCIMENTO, TIPO CANALETA 90 OU KALHETAO                                                                                                                                                                                                                                                                                                                                                                                                                           </t>
  </si>
  <si>
    <t xml:space="preserve">FLANELA *30 X 40* CM                                                                                                                                                                                                                                                                                                                                                                                                                                                                                      </t>
  </si>
  <si>
    <t xml:space="preserve">FLANGE SEXTAVADO DE FERRO GALVANIZADO, COM ROSCA BSP, DE 1 1/2"                                                                                                                                                                                                                                                                                                                                                                                                                                           </t>
  </si>
  <si>
    <t xml:space="preserve">FLANGE SEXTAVADO DE FERRO GALVANIZADO, COM ROSCA BSP, DE 1 1/4"                                                                                                                                                                                                                                                                                                                                                                                                                                           </t>
  </si>
  <si>
    <t xml:space="preserve">FLANGE SEXTAVADO DE FERRO GALVANIZADO, COM ROSCA BSP, DE 1/2"                                                                                                                                                                                                                                                                                                                                                                                                                                             </t>
  </si>
  <si>
    <t xml:space="preserve">FLANGE SEXTAVADO DE FERRO GALVANIZADO, COM ROSCA BSP, DE 1"                                                                                                                                                                                                                                                                                                                                                                                                                                               </t>
  </si>
  <si>
    <t xml:space="preserve">FLANGE SEXTAVADO DE FERRO GALVANIZADO, COM ROSCA BSP, DE 2 1/2"                                                                                                                                                                                                                                                                                                                                                                                                                                           </t>
  </si>
  <si>
    <t xml:space="preserve">FLANGE SEXTAVADO DE FERRO GALVANIZADO, COM ROSCA BSP, DE 2"                                                                                                                                                                                                                                                                                                                                                                                                                                               </t>
  </si>
  <si>
    <t xml:space="preserve">FLANGE SEXTAVADO DE FERRO GALVANIZADO, COM ROSCA BSP, DE 3/4"                                                                                                                                                                                                                                                                                                                                                                                                                                             </t>
  </si>
  <si>
    <t xml:space="preserve">FLANGE SEXTAVADO DE FERRO GALVANIZADO, COM ROSCA BSP, DE 3"                                                                                                                                                                                                                                                                                                                                                                                                                                               </t>
  </si>
  <si>
    <t xml:space="preserve">FLANGE SEXTAVADO DE FERRO GALVANIZADO, COM ROSCA BSP, DE 4"                                                                                                                                                                                                                                                                                                                                                                                                                                               </t>
  </si>
  <si>
    <t xml:space="preserve">FLANGE SEXTAVADO DE FERRO GALVANIZADO, COM ROSCA BSP, DE 6"                                                                                                                                                                                                                                                                                                                                                                                                                                               </t>
  </si>
  <si>
    <t xml:space="preserve">FORRO COMPOSTO POR PAINEIS DE LA DE VIDRO, REVESTIDOS EM PVC MICROPERFURADO, DE *1250 X 625* MM, ESPESSURA 15 MM (COM COLOCACAO)                                                                                                                                                                                                                                                                                                                                                                          </t>
  </si>
  <si>
    <t xml:space="preserve">FORRO DE FIBRA MINERAL EM PLACAS DE 1250 X 625 MM, E = 15 MM, BORDA RETA, COM PINTURA ANTIMOFO, APOIADO EM PERFIL DE ACO GALVANIZADO COM 24 MM DE BASE - INSTALADO                                                                                                                                                                                                                                                                                                                                        </t>
  </si>
  <si>
    <t xml:space="preserve">FORRO DE FIBRA MINERAL EM PLACAS DE 625 X 625 MM, E = 15 MM, BORDA RETA, COM PINTURA ANTIMOFO, APOIADO EM PERFIL DE ACO GALVANIZADO COM 24 MM DE BASE - INSTALADO                                                                                                                                                                                                                                                                                                                                         </t>
  </si>
  <si>
    <t xml:space="preserve">FORRO DE FIBRA MINERAL EM PLACAS DE 625 X 625 MM, E = 15/16 MM, BORDA REBAIXADA, COM PINTURA ANTIMOFO, APOIADO EM PERFIL DE ACO GALVANIZADO COM 24 MM DE BASE - INSTALADO                                                                                                                                                                                                                                                                                                                                 </t>
  </si>
  <si>
    <t xml:space="preserve">FORRO DE MADEIRA CEDRINHO OU EQUIVALENTE DA REGIAO, ENCAIXE MACHO/FEMEA COM FRISO, *10 X 1* CM (SEM COLOCACAO)                                                                                                                                                                                                                                                                                                                                                                                            </t>
  </si>
  <si>
    <t xml:space="preserve">FORRO DE MADEIRA CUMARU/IPE CHAMPANHE OU EQUIVALENTE DA REGIAO, ENCAIXE MACHO/FEMEA COM FRISO, *10 X 1* CM (SEM COLOCACAO)                                                                                                                                                                                                                                                                                                                                                                                </t>
  </si>
  <si>
    <t xml:space="preserve">FORRO DE MADEIRA PINUS OU EQUIVALENTE DA REGIAO, ENCAIXE MACHO/FEMEA COM FRISO, *10 X 1* CM (SEM COLOCACAO)                                                                                                                                                                                                                                                                                                                                                                                               </t>
  </si>
  <si>
    <t xml:space="preserve">FORRO DE PVC LISO, BRANCO, REGUA DE 10 CM, ESPESSURA DE 8 MM A 10 MM (COM COLOCACAO / SEM ESTRUTURA METALICA)                                                                                                                                                                                                                                                                                                                                                                                             </t>
  </si>
  <si>
    <t xml:space="preserve">FORRO DE PVC LISO, BRANCO, REGUA DE 20 CM, ESPESSURA DE 8 MM A 10 MM, COMPRIMENTO 6 M (SEM COLOCACAO)                                                                                                                                                                                                                                                                                                                                                                                                     </t>
  </si>
  <si>
    <t xml:space="preserve">FORRO DE PVC, FRISADO, BRANCO, REGUA DE 10 CM, ESPESSURA DE 8 MM A 10 MM E COMPRIMENTO 6 M (SEM COLOCACAO)                                                                                                                                                                                                                                                                                                                                                                                                </t>
  </si>
  <si>
    <t xml:space="preserve">FORRO DE PVC, FRISADO, BRANCO, REGUA DE 20 CM, ESPESSURA DE 8 MM A 10 MM E COMPRIMENTO 6 M (SEM COLOCACAO)                                                                                                                                                                                                                                                                                                                                                                                                </t>
  </si>
  <si>
    <t xml:space="preserve">FOSSA SEPTICA, SEM FILTRO, EM POLIETILENO DE ALTA DENSIDADE (PEAD), PARA 15 A 30 CONTRIBUINTES, CILINDRICA, COM TAMPA, CAPACIDADE APROXIMADA DE *5500* LITROS (NBR 7229)                                                                                                                                                                                                                                                                                                                                  </t>
  </si>
  <si>
    <t xml:space="preserve">FOSSA SEPTICA, SEM FILTRO, EM POLIETILENO DE ALTA DENSIDADE (PEAD), PARA 4 A 7 CONTRIBUINTES, CILINDRICA, COM TAMPA, CAPACIDADE APROXIMADA DE *1100* LITROS (NBR 7229)                                                                                                                                                                                                                                                                                                                                    </t>
  </si>
  <si>
    <t xml:space="preserve">FOSSA SEPTICA, SEM FILTRO, EM POLIETILENO DE ALTA DENSIDADE (PEAD), PARA 8 A 14 CONTRIBUINTES, CILINDRICA, COM TAMPA, CAPACIDADE APROXIMADA DE *3000* LITROS (NBR 7229)                                                                                                                                                                                                                                                                                                                                   </t>
  </si>
  <si>
    <t xml:space="preserve">FOSSA SEPTICA,SEM FILTRO, EM POLIETILENO DE ALTA DENSIDADE (PEAD), PARA 40 A 52 CONTRIBUINTES, CILINDRICA, COM TAMPA, CAPACIDADE APROXIMADA DE *10000* LITROS (NBR 7229)                                                                                                                                                                                                                                                                                                                                  </t>
  </si>
  <si>
    <t xml:space="preserve">FRESADORA DE ASFALTO A FRIO SOBRE ESTEIRAS, LARG. FRESAGEM 2,00 M, POT. 410 KW/550 HP                                                                                                                                                                                                                                                                                                                                                                                                                     </t>
  </si>
  <si>
    <t xml:space="preserve">FRESADORA DE ASFALTO A FRIO SOBRE RODAS, LARG. FRESAGEM 1,00 M, POT. 155 KW/208 HP                                                                                                                                                                                                                                                                                                                                                                                                                        </t>
  </si>
  <si>
    <t xml:space="preserve">FUNDO ANTICORROSIVO PARA METAIS FERROSOS (ZARCAO)                                                                                                                                                                                                                                                                                                                                                                                                                                                         </t>
  </si>
  <si>
    <t xml:space="preserve">FUNDO PREPARADOR ACRILICO BASE AGUA                                                                                                                                                                                                                                                                                                                                                                                                                                                                       </t>
  </si>
  <si>
    <t xml:space="preserve">FUNDO SINTETICO NIVELADOR BRANCO FOSCO PARA MADEIRA                                                                                                                                                                                                                                                                                                                                                                                                                                                       </t>
  </si>
  <si>
    <t xml:space="preserve">FURO PARA TORNEIRA OU OUTROS ACESSORIOS  EM BANCADA DE MARMORE/ GRANITO OU OUTRO TIPO DE PEDRA NATURAL                                                                                                                                                                                                                                                                                                                                                                                                    </t>
  </si>
  <si>
    <t xml:space="preserve">FUSIVEL DIAZED 20 A TAMANHO DII, CAPACIDADE DE INTERRUPCAO DE 50 KA EM VCA E 8 KA EM VCC, TENSAO NOMIMNAL DE 500 V                                                                                                                                                                                                                                                                                                                                                                                        </t>
  </si>
  <si>
    <t xml:space="preserve">FUSIVEL DIAZED 35 A TAMANHO DIII, CAPACIDADE DE INTERRUPCAO DE 50 KA EM VCA E 8 KA EM VCC, TENSAO NOMIMNAL DE 500 V                                                                                                                                                                                                                                                                                                                                                                                       </t>
  </si>
  <si>
    <t xml:space="preserve">FUSIVEL NH *36* A 80 AMPERES, TAMANHO 00, CAPACIDADE DE INTERRUPCAO DE 120 KA, TENSAO NOMIMNAL DE 500 V                                                                                                                                                                                                                                                                                                                                                                                                   </t>
  </si>
  <si>
    <t xml:space="preserve">FUSIVEL NH 100 A TAMANHO 00, CAPACIDADE DE INTERRUPCAO DE 120 KA, TENSAO NOMIMNAL DE 500 V                                                                                                                                                                                                                                                                                                                                                                                                                </t>
  </si>
  <si>
    <t xml:space="preserve">FUSIVEL NH 125 A TAMANHO 00, CAPACIDADE DE INTERRUPCAO DE 120 KA, TENSAO NOMIMNAL DE 500 V                                                                                                                                                                                                                                                                                                                                                                                                                </t>
  </si>
  <si>
    <t xml:space="preserve">FUSIVEL NH 160 A TAMANHO 00, CAPACIDADE DE INTERRUPCAO DE 120 KA, TENSAO NOMIMNAL DE 500 V                                                                                                                                                                                                                                                                                                                                                                                                                </t>
  </si>
  <si>
    <t xml:space="preserve">FUSIVEL NH 20 A TAMANHO 000, CAPACIDADE DE INTERRUPCAO DE 120 KA, TENSAO NOMIMNAL DE 500 V                                                                                                                                                                                                                                                                                                                                                                                                                </t>
  </si>
  <si>
    <t xml:space="preserve">FUSIVEL NH 200 A 250 AMPERES, TAMANHO 1, CAPACIDADE DE INTERRUPCAO DE 120 KA, TENSAO NOMIMNAL DE 500 V                                                                                                                                                                                                                                                                                                                                                                                                    </t>
  </si>
  <si>
    <t xml:space="preserve">GABIAO  TIPO CAIXA, MALHA HEXAGONAL 8 X 10 CM (ZN/AL), FIO 2,7 MM, DIMENSOES 2,0 X 1,0 X 0,5 M (C X L X A)                                                                                                                                                                                                                                                                                                                                                                                                </t>
  </si>
  <si>
    <t xml:space="preserve">GABIAO MANTA (COLCHAO) MALHA HEXAGONAL 6 X 8 CM (ZN/AL REVESTIDO COM POLIMERO), DIMENSOES 4,0 X 2,0 X 0,17 M (C X L X A) FIO 2 MM                                                                                                                                                                                                                                                                                                                                                                         </t>
  </si>
  <si>
    <t xml:space="preserve">GABIAO MANTA (COLCHAO) MALHA HEXAGONAL 6 X 8 CM (ZN/AL REVESTIDO COM POLIMERO), FIO 2 MM, DIMENSOES 4,0 X 2,0 X 0,23 M (C X L X A)                                                                                                                                                                                                                                                                                                                                                                        </t>
  </si>
  <si>
    <t xml:space="preserve">GABIAO MANTA (COLCHAO) MALHA HEXAGONAL 6 X 8 CM (ZN/AL REVESTIDO COM POLIMERO), FIO 2 MM, DIMENSOES 4,0 X 2,0 X 0,3 M (C X L X A)                                                                                                                                                                                                                                                                                                                                                                         </t>
  </si>
  <si>
    <t xml:space="preserve">GABIAO MANTA (COLCHAO) MALHA HEXAGONAL 6 X 8 CM (ZN/AL REVESTIDO COM POLIMERO), FIO 2,0 MM, DIMENSOES 5,0 X 2,0 X 0,17 M (C X L X A)                                                                                                                                                                                                                                                                                                                                                                      </t>
  </si>
  <si>
    <t xml:space="preserve">GABIAO MANTA (COLCHAO) MALHA HEXAGONAL 6 X 8 CM (ZN/AL REVESTIDO COM POLIMERO), FIO 2,0 MM, DIMENSOES 5,0 X 2,0 X 0,23 M (C X L X A)                                                                                                                                                                                                                                                                                                                                                                      </t>
  </si>
  <si>
    <t xml:space="preserve">GABIAO MANTA (COLCHAO) MALHA HEXAGONAL 6 X 8 CM (ZN/AL REVESTIDO COM POLIMERO), FIO 2,0 MM, DIMENSOES 5,0 X 2,0 X 0,30 M (C X L X A)                                                                                                                                                                                                                                                                                                                                                                      </t>
  </si>
  <si>
    <t xml:space="preserve">GABIAO SACO MALHA HEXAGONAL 8 X 10 CM (ZN/AL REVESTIDO COM POLIMERO),  FIO 2,4 MM, DIMENSOES 3,0 X 0,65 M                                                                                                                                                                                                                                                                                                                                                                                                 </t>
  </si>
  <si>
    <t xml:space="preserve">GABIAO SACO MALHA HEXAGONAL 8 X 10 CM (ZN/AL REVESTIDO COM POLIMERO), FIO 2,4 MM, H = 0,65 M                                                                                                                                                                                                                                                                                                                                                                                                              </t>
  </si>
  <si>
    <t xml:space="preserve">GABIAO SACO MALHA HEXAGONAL 8 X 10 CM (ZN/AL), FIO 2,7 MM, DIMENSOES 4,0 X 0,65 M                                                                                                                                                                                                                                                                                                                                                                                                                         </t>
  </si>
  <si>
    <t xml:space="preserve">GABIAO TIPO CAIXA MALHA HEXAGONAL 8 X 10 CM (ZN/AL REVESTIDO COM POLIMERO),  FIO 2,4 MM, DIMENSOES 2,0 X 1,0 X 1,0 M (C X L X A)                                                                                                                                                                                                                                                                                                                                                                          </t>
  </si>
  <si>
    <t xml:space="preserve">GABIAO TIPO CAIXA MALHA HEXAGONAL 8 X 10 CM (ZN/AL REVESTIDO COM POLIMERO),  FIO 2,4 MM, H = 0,50 M                                                                                                                                                                                                                                                                                                                                                                                                       </t>
  </si>
  <si>
    <t xml:space="preserve">GABIAO TIPO CAIXA MALHA HEXAGONAL 8 X 10 CM (ZN/AL), FIO 2,7 MM, DIMENSOES 2,0 X 1,0 X 1,0 M (C X L X A)                                                                                                                                                                                                                                                                                                                                                                                                  </t>
  </si>
  <si>
    <t xml:space="preserve">GABIAO TIPO CAIXA MALHA HEXAGONAL 8 X 10 CM (ZN/AL), FIO 2,7 MM, H = 0,50 M                                                                                                                                                                                                                                                                                                                                                                                                                               </t>
  </si>
  <si>
    <t xml:space="preserve">GABIAO TIPO CAIXA PARA SOLO REFORCADO, MALHA HEXAGONAL DE DUPLA TORCAO 8 X 10 CM (ZN/AL REVESTIDO COM POLIMERO), FIO 2,7 MM, DIMENSOES 2,0 X 1,0 X 0,5 M, COM CAUDA DE 3,0 M                                                                                                                                                                                                                                                                                                                              </t>
  </si>
  <si>
    <t xml:space="preserve">GABIAO TIPO CAIXA PARA SOLO REFORCADO, MALHA HEXAGONAL DE DUPLA TORCAO 8 X 10 CM (ZN/AL REVESTIDO COM POLIMERO), FIO 2,7 MM, DIMENSOES 2,0 X 1,0 X 1,0 M, COM CAUDA DE 3,0 M                                                                                                                                                                                                                                                                                                                              </t>
  </si>
  <si>
    <t xml:space="preserve">GABIAO TIPO CAIXA PARA SOLO REFORCADO, MALHA HEXAGONAL DE DUPLA TORCAO 8 X 10 CM (ZN/AL REVESTIDO COM POLIMERO), FIO 2,7 MM, DIMENSOES 2,0 X 1,0 X 1,0 M, COM CAUDA DE 4,0 M                                                                                                                                                                                                                                                                                                                              </t>
  </si>
  <si>
    <t xml:space="preserve">GABIAO TIPO CAIXA PARA SOLO REFORCADO, MALHA HEXAGONAL 8 X 10 CM (ZN/AL REVESTIDO COM POLIMERO), FIO 2,7 MM, DIMENSOES 2,0 X 1,0 X 0,5 M, COM CAUDA DE 4,0 M                                                                                                                                                                                                                                                                                                                                              </t>
  </si>
  <si>
    <t xml:space="preserve">GABIAO TIPO CAIXA PARA SOLO REFORCADO, MALHA HEXAGONAL 8 X 10 CM (ZN/AL REVESTIDO COM POLIMERO), FIO 2,7 MM, DIMENSOES 2,0 X 1,0 X 1,0 M, COM CAUDA DE 4,0 M                                                                                                                                                                                                                                                                                                                                              </t>
  </si>
  <si>
    <t xml:space="preserve">GABIAO TIPO CAIXA TRAPEZOIDAL, MALHA HEXAGONAL 10 X 12 CM (ZN/AL REVESTIDO COM POLIMERO) FIO 2,7 MM, FACE COM 65 GRAUS, COM GEOSSINTETICO, DIMENSOES 2,0 X 1,5 X 1,0 M (C X L X A)                                                                                                                                                                                                                                                                                                                        </t>
  </si>
  <si>
    <t xml:space="preserve">GABIAO TIPO CAIXA, MALHA HEXAGONAL 8 X 10 CM (ZN/AL REVESTIDO COM POLIMERO), FIO DE 2,4 MM, DIMENSOES 2,0 x 1,0 x 1,0 M (C X L X A)                                                                                                                                                                                                                                                                                                                                                                       </t>
  </si>
  <si>
    <t xml:space="preserve">GABIAO TIPO CAIXA, MALHA HEXAGONAL 8 X 10 CM (ZN/AL REVESTIDO COM POLIMERO), FIO 2,4 MM, DIMENSOES 2,0 X 1,0 X 0,5 M (C X L X A)                                                                                                                                                                                                                                                                                                                                                                          </t>
  </si>
  <si>
    <t xml:space="preserve">GABIAO TIPO CAIXA, MALHA HEXAGONAL 8 X 10 CM (ZN/AL), FIO DE 2,7 MM, DIMENSOES 2,0 X 1,0 X 1,0 M (C X L X A)                                                                                                                                                                                                                                                                                                                                                                                              </t>
  </si>
  <si>
    <t xml:space="preserve">GABIAO TIPO CAIXA, MALHA HEXAGONAL 8 X 10 CM (ZN/AL), FIO DE 2,7 MM, DIMENSOES 5,0 X 1,0 X 1,0 M (C X L X A)                                                                                                                                                                                                                                                                                                                                                                                              </t>
  </si>
  <si>
    <t xml:space="preserve">GANCHO CHATO EM FERRO GALVANIZADO,  L = 110 MM, RECOBRIMENTO = 100MM, SECAO 1/8 X 1/2" (3 MM X 12 MM), PARA FIXAR TELHA DE FIBROCIMENTO ONDULADA                                                                                                                                                                                                                                                                                                                                                          </t>
  </si>
  <si>
    <t xml:space="preserve">GANCHO OLHAL EM ACO GALVANIZADO, ESPESSURA 16MM, ABERTURA 21MM                                                                                                                                                                                                                                                                                                                                                                                                                                            </t>
  </si>
  <si>
    <t xml:space="preserve">GAS DE COZINHA - GLP                                                                                                                                                                                                                                                                                                                                                                                                                                                                                      </t>
  </si>
  <si>
    <t xml:space="preserve">GASOLINA COMUM                                                                                                                                                                                                                                                                                                                                                                                                                                                                                            </t>
  </si>
  <si>
    <t xml:space="preserve">GEOGRELHA TECIDA COM FILAMENTOS DE POLIESTER + PVC, RESISTENCIA LONGITUDINAL: 90 KN/M, RESISTENCIA TRANSVERSAL: 30 KN/M, ALONGAMENTO = 12 POR CENTO                                                                                                                                                                                                                                                                                                                                                       </t>
  </si>
  <si>
    <t xml:space="preserve">GEOTEXTIL NAO TECIDO AGULHADO DE FILAMENTOS CONTINUOS 100% POLIESTER, RESITENCIA A TRACAO = 09 KN/M                                                                                                                                                                                                                                                                                                                                                                                                       </t>
  </si>
  <si>
    <t xml:space="preserve">GEOTEXTIL NAO TECIDO AGULHADO DE FILAMENTOS CONTINUOS 100% POLIESTER, RESITENCIA A TRACAO = 10 KN/M                                                                                                                                                                                                                                                                                                                                                                                                       </t>
  </si>
  <si>
    <t xml:space="preserve">GEOTEXTIL NAO TECIDO AGULHADO DE FILAMENTOS CONTINUOS 100% POLIESTER, RESITENCIA A TRACAO = 14 KN/M                                                                                                                                                                                                                                                                                                                                                                                                       </t>
  </si>
  <si>
    <t xml:space="preserve">GEOTEXTIL NAO TECIDO AGULHADO DE FILAMENTOS CONTINUOS 100% POLIESTER, RESITENCIA A TRACAO = 16 KN/M                                                                                                                                                                                                                                                                                                                                                                                                       </t>
  </si>
  <si>
    <t xml:space="preserve">GEOTEXTIL NAO TECIDO AGULHADO DE FILAMENTOS CONTINUOS 100% POLIESTER, RESITENCIA A TRACAO = 21 KN/M                                                                                                                                                                                                                                                                                                                                                                                                       </t>
  </si>
  <si>
    <t xml:space="preserve">GEOTEXTIL NAO TECIDO AGULHADO DE FILAMENTOS CONTINUOS 100% POLIESTER, RESITENCIA A TRACAO = 26 KN/M                                                                                                                                                                                                                                                                                                                                                                                                       </t>
  </si>
  <si>
    <t xml:space="preserve">GEOTEXTIL NAO TECIDO AGULHADO DE FILAMENTOS CONTINUOS 100% POLIESTER, RESITENCIA A TRACAO = 31 KN/M                                                                                                                                                                                                                                                                                                                                                                                                       </t>
  </si>
  <si>
    <t xml:space="preserve">GERADOR PORTATIL MONOFASICO, POTENCIA 5500 VA, MOTOR A GASOLINA, POTENCIA DO MOTOR 13 CV                                                                                                                                                                                                                                                                                                                                                                                                                  </t>
  </si>
  <si>
    <t xml:space="preserve">GESSEIRO (HORISTA)                                                                                                                                                                                                                                                                                                                                                                                                                                                                                        </t>
  </si>
  <si>
    <t xml:space="preserve">GESSEIRO (MENSALISTA)                                                                                                                                                                                                                                                                                                                                                                                                                                                                                     </t>
  </si>
  <si>
    <t xml:space="preserve">GESSO COLA, EM PO, PARA FIXACAO DE MOLDURAS, SANCAS E BLOCOS DE GESSO                                                                                                                                                                                                                                                                                                                                                                                                                                     </t>
  </si>
  <si>
    <t xml:space="preserve">GESSO EM PO PARA REVESTIMENTOS/MOLDURAS/SANCAS E USO GERAL                                                                                                                                                                                                                                                                                                                                                                                                                                                </t>
  </si>
  <si>
    <t xml:space="preserve">GESSO PROJETADO                                                                                                                                                                                                                                                                                                                                                                                                                                                                                           </t>
  </si>
  <si>
    <t xml:space="preserve">GONZO DE EMBUTIR, EM LATAO / ZAMAC, *20 X 48* MM, PARA JANELA BASCULANTE / PIVOTANTE, JOGO COM 4 PECAS (PAR)  - INCLUI PARAFUSOS                                                                                                                                                                                                                                                                                                                                                                          </t>
  </si>
  <si>
    <t xml:space="preserve">GONZO DE SOBREPOR, EM LATAO / ZAMAC, PARA JANELA PIVOTANTE - INCLUI PARAFUSOS                                                                                                                                                                                                                                                                                                                                                                                                                             </t>
  </si>
  <si>
    <t xml:space="preserve">GRADE DE DISCOS COM CONTROLE REMOTO, REBOCAVEL, COM 24 DISCOS 24" X 6 MM, COM PNEUS PARA TRANSPORTE                                                                                                                                                                                                                                                                                                                                                                                                       </t>
  </si>
  <si>
    <t xml:space="preserve">GRADE DE DISCOS MECANICA 20X24" COM 20 DISCOS 24" X 6MM  COM PNEUS PARA TRANSPORTE                                                                                                                                                                                                                                                                                                                                                                                                                        </t>
  </si>
  <si>
    <t xml:space="preserve">GRAMA BATATAIS EM PLACAS, SEM PLANTIO                                                                                                                                                                                                                                                                                                                                                                                                                                                                     </t>
  </si>
  <si>
    <t xml:space="preserve">GRAMA ESMERALDA OU SAO CARLOS OU CURITIBANA, EM PLACAS, SEM PLANTIO                                                                                                                                                                                                                                                                                                                                                                                                                                       </t>
  </si>
  <si>
    <t xml:space="preserve">GRAMPO DE ACO POLIDO 1 " X 9                                                                                                                                                                                                                                                                                                                                                                                                                                                                              </t>
  </si>
  <si>
    <t xml:space="preserve">GRAMPO DE ACO POLIDO 7/8 " X 9                                                                                                                                                                                                                                                                                                                                                                                                                                                                            </t>
  </si>
  <si>
    <t xml:space="preserve">GRAMPO LINHA VIVA DE LATAO ESTANHADO, DIAMETRO DO CONDUTOR PRINCIPAL DE 10 A 120 MM2, DIAMETRO DA DERIVACAO DE 10 A 70 MM2                                                                                                                                                                                                                                                                                                                                                                                </t>
  </si>
  <si>
    <t xml:space="preserve">GRAMPO METALICO TIPO OLHAL PARA HASTE DE ATERRAMENTO DE 1/2'', CONDUTOR DE *10* A 50 MM2                                                                                                                                                                                                                                                                                                                                                                                                                  </t>
  </si>
  <si>
    <t xml:space="preserve">GRAMPO METALICO TIPO OLHAL PARA HASTE DE ATERRAMENTO DE 1'', CONDUTOR DE *10* A 50 MM2                                                                                                                                                                                                                                                                                                                                                                                                                    </t>
  </si>
  <si>
    <t xml:space="preserve">GRAMPO METALICO TIPO OLHAL PARA HASTE DE ATERRAMENTO DE 3/4'', CONDUTOR DE *10* A 50 MM2                                                                                                                                                                                                                                                                                                                                                                                                                  </t>
  </si>
  <si>
    <t xml:space="preserve">GRAMPO METALICO TIPO OLHAL PARA HASTE DE ATERRAMENTO DE 5/8'', CONDUTOR DE *10* A 50 MM2                                                                                                                                                                                                                                                                                                                                                                                                                  </t>
  </si>
  <si>
    <t xml:space="preserve">GRAMPO METALICO TIPO U PARA HASTE DE ATERRAMENTO DE ATE 3/4'', CONDUTOR DE 10 A 25 MM2                                                                                                                                                                                                                                                                                                                                                                                                                    </t>
  </si>
  <si>
    <t xml:space="preserve">GRAMPO METALICO TIPO U PARA HASTE DE ATERRAMENTO DE ATE 5/8'', CONDUTOR DE 10 A 25 MM2                                                                                                                                                                                                                                                                                                                                                                                                                    </t>
  </si>
  <si>
    <t xml:space="preserve">GRAMPO PARALELO METALICO PARA CABO DE 6 A 50 MM2, COM 2 PARAFUSOS                                                                                                                                                                                                                                                                                                                                                                                                                                         </t>
  </si>
  <si>
    <t xml:space="preserve">GRAMPO U DE 5/8 " N8 EM FERRO GALVANIZADO                                                                                                                                                                                                                                                                                                                                                                                                                                                                 </t>
  </si>
  <si>
    <t xml:space="preserve">GRANALHA DE ACO, ANGULAR (GRIT), PARA JATEAMENTO, PENEIRA 0,117 A 1,00 MM, (SAE G-40 A G-80)                                                                                                                                                                                                                                                                                                                                                                                                              </t>
  </si>
  <si>
    <t xml:space="preserve">GRANALHA DE ACO, ANGULAR (GRIT), PARA JATEAMENTO, PENEIRA 1,41 A 1,19 MM (SAE G16)                                                                                                                                                                                                                                                                                                                                                                                                                        </t>
  </si>
  <si>
    <t xml:space="preserve">GRANALHA DE ACO, ESFERICA (SHOT), PARA JATEAMENTO, PENEIRA 0,40 A 1,00 MM (SAE S-170 A S-280)                                                                                                                                                                                                                                                                                                                                                                                                             </t>
  </si>
  <si>
    <t xml:space="preserve">GRANALHA DE ACO, ESFERICA (SHOT), PARA JATEAMENTO, PENEIRA 1,19 A 1,00 MM  (SAE S390)                                                                                                                                                                                                                                                                                                                                                                                                                     </t>
  </si>
  <si>
    <t xml:space="preserve">GRANILHA/ GRANA/ PEDRISCO OU AGREGADO EM MARMORE/ GRANITO/ QUARTZO E CALCARIO, PRETO, CINZA, PALHA OU BRANCO                                                                                                                                                                                                                                                                                                                                                                                              </t>
  </si>
  <si>
    <t xml:space="preserve">GRANITO PARA BANCADA, POLIDO, TIPO ANDORINHA/ QUARTZ/ CASTELO/ CORUMBA OU OUTROS EQUIVALENTES DA REGIAO, E=  *2,5* CM                                                                                                                                                                                                                                                                                                                                                                                     </t>
  </si>
  <si>
    <t xml:space="preserve">GRAUTE CIMENTICIO PARA USO GERAL                                                                                                                                                                                                                                                                                                                                                                                                                                                                          </t>
  </si>
  <si>
    <t xml:space="preserve">GRAXA LUBRIFICANTE                                                                                                                                                                                                                                                                                                                                                                                                                                                                                        </t>
  </si>
  <si>
    <t xml:space="preserve">GRELHA FIXA, EM PVC BRANCA, QUADRADA, 150 X 150 MM, PARA RALOS E CAIXAS                                                                                                                                                                                                                                                                                                                                                                                                                                   </t>
  </si>
  <si>
    <t xml:space="preserve">GRELHA FIXA, PVC CROMADA, REDONDA, 150 MM, PARA RALOS E CAIXAS                                                                                                                                                                                                                                                                                                                                                                                                                                            </t>
  </si>
  <si>
    <t xml:space="preserve">GRELHA FOFO ARTICULADA, CARGA MAXIMA 1,5 T, *300 X 1000* MM, E= *15* MM                                                                                                                                                                                                                                                                                                                                                                                                                                   </t>
  </si>
  <si>
    <t xml:space="preserve">GRELHA FOFO SIMPLES COM REQUADRO, CARGA MAXIMA  12,5 T, *300 X 1000* MM, E= *15* MM, AREA ESTACIONAMENTO CARRO PASSEIO                                                                                                                                                                                                                                                                                                                                                                                    </t>
  </si>
  <si>
    <t xml:space="preserve">GRELHA FOFO SIMPLES COM REQUADRO, CARGA MAXIMA 1,5 T, 150 X 1000 MM, E= *15* MM                                                                                                                                                                                                                                                                                                                                                                                                                           </t>
  </si>
  <si>
    <t xml:space="preserve">GRELHA FOFO SIMPLES COM REQUADRO, CARGA MAXIMA 1,5 T, 200 X 1000 MM, E= *15* MM                                                                                                                                                                                                                                                                                                                                                                                                                           </t>
  </si>
  <si>
    <t xml:space="preserve">GRUA ASCENCIONAL, LANCA DE 30 M, CAPACIDADE DE 1,0 T A 30 M, ALTURA ATE 39 M                                                                                                                                                                                                                                                                                                                                                                                                                              </t>
  </si>
  <si>
    <t xml:space="preserve">GRUA ASCENCIONAL, LANCA DE 42 M, CAPACIDADE DE 1,5 T A 30 M, ALTURA ATE 39 M                                                                                                                                                                                                                                                                                                                                                                                                                              </t>
  </si>
  <si>
    <t xml:space="preserve">GRUA ASCENCIONAL, LANCA DE 50 M, CAPACIDADE DE 2,33 T A 30 M, ALTURA ATE 48 M                                                                                                                                                                                                                                                                                                                                                                                                                             </t>
  </si>
  <si>
    <t xml:space="preserve">GRUPO GERADOR A GASOLINA, POTENCIA NOMINAL 2,2 KW, TENSAO DE SAIDA 110/220 V, MOTOR POTENCIA 6,5 HP                                                                                                                                                                                                                                                                                                                                                                                                       </t>
  </si>
  <si>
    <t xml:space="preserve">GRUPO GERADOR DE SOLDA ELETRICA, COM MAQUINA DE SOLDA, ATE 400 AMPERES E GERADOR A DIESEL 30 CV, MOTOR 4 CILINDROS, TANQUE COMBUST., CARENAGEM DE PROTECAO SOBRE RODAS                                                                                                                                                                                                                                                                                                                                    </t>
  </si>
  <si>
    <t xml:space="preserve">GRUPO GERADOR DE SOLDA ELETRICA, COM MAQUINA DE SOLDA, ATE 400 AMPERES E GERADOR A DIESEL 60 CV, MOTOR 4 CILINDROS, TANQUE COMBUST., CARENAGEM DE PROTECAO SOBRE RODAS                                                                                                                                                                                                                                                                                                                                    </t>
  </si>
  <si>
    <t xml:space="preserve">GRUPO GERADOR DIESEL, COM CARENAGEM, POTENCIA STANDART ENTRE 100 E 110 KVA, VELOCIDADE DE 1800 RPM, FREQUENCIA DE 60 HZ                                                                                                                                                                                                                                                                                                                                                                                   </t>
  </si>
  <si>
    <t xml:space="preserve">GRUPO GERADOR DIESEL, COM CARENAGEM, POTENCIA STANDART ENTRE 140 E 150 KVA, VELOCIDADE DE 1800 RPM, FREQUENCIA DE 60 HZ                                                                                                                                                                                                                                                                                                                                                                                   </t>
  </si>
  <si>
    <t xml:space="preserve">GRUPO GERADOR DIESEL, COM CARENAGEM, POTENCIA STANDART ENTRE 210 E 220 KVA, VELOCIDADE DE 1800 RPM, FREQUENCIA DE 60 HZ                                                                                                                                                                                                                                                                                                                                                                                   </t>
  </si>
  <si>
    <t xml:space="preserve">GRUPO GERADOR DIESEL, COM CARENAGEM, POTENCIA STANDART ENTRE 250 E 260 KVA, VELOCIDADE DE 1800 RPM, FREQUENCIA DE 60 HZ                                                                                                                                                                                                                                                                                                                                                                                   </t>
  </si>
  <si>
    <t xml:space="preserve">GRUPO GERADOR DIESEL, COM CARENAGEM, POTENCIA STANDART ENTRE 50 E 55 KVA, VELOCIDADE DE 1800 RPM, FREQUENCIA DE 60 HZ                                                                                                                                                                                                                                                                                                                                                                                     </t>
  </si>
  <si>
    <t xml:space="preserve">GRUPO GERADOR DIESEL, SEM CARENAGEM, POTENCIA STANDART ENTRE 100 E 110 KVA, VELOCIDADE DE 1800 RPM, FREQUENCIA DE 60 HZ                                                                                                                                                                                                                                                                                                                                                                                   </t>
  </si>
  <si>
    <t xml:space="preserve">GRUPO GERADOR DIESEL, SEM CARENAGEM, POTENCIA STANDART ENTRE 210 E 220 KVA, VELOCIDADE DE 1800 RPM, FREQUENCIA DE 60 HZ                                                                                                                                                                                                                                                                                                                                                                                   </t>
  </si>
  <si>
    <t xml:space="preserve">GRUPO GERADOR DIESEL, SEM CARENAGEM, POTENCIA STANDART ENTRE 250 E 260 KVA, VELOCIDADE DE 1800 RPM, FREQUENCIA DE 60 HZ                                                                                                                                                                                                                                                                                                                                                                                   </t>
  </si>
  <si>
    <t xml:space="preserve">GRUPO GERADOR DIESEL, SEM CARENAGEM, POTENCIA STANDART ENTRE 80 E 90 KVA, VELOCIDADE DE 1800 RPM, FREQUENCIA DE 60 HZ                                                                                                                                                                                                                                                                                                                                                                                     </t>
  </si>
  <si>
    <t xml:space="preserve">GRUPO GERADOR ESTACIONARIO SILENCIADO, POTENCIA 50 KVA, MOTOR  DIESEL                                                                                                                                                                                                                                                                                                                                                                                                                                     </t>
  </si>
  <si>
    <t xml:space="preserve">GRUPO GERADOR ESTACIONARIO, MOTOR DIESEL POTENCIA 170 KVA                                                                                                                                                                                                                                                                                                                                                                                                                                                 </t>
  </si>
  <si>
    <t xml:space="preserve">GRUPO GERADOR ESTACIONARIO, POTENCIA 150 KVA, MOTOR DIESEL                                                                                                                                                                                                                                                                                                                                                                                                                                                </t>
  </si>
  <si>
    <t xml:space="preserve">GRUPO GERADOR ESTACIONARIO, SILENCIADO, POTENCIA 180 KVA, MOTOR  DIESEL                                                                                                                                                                                                                                                                                                                                                                                                                                   </t>
  </si>
  <si>
    <t xml:space="preserve">GRUPO GERADOR REBOCAVEL, POTENCIA *66* KVA, MOTOR A DIESEL                                                                                                                                                                                                                                                                                                                                                                                                                                                </t>
  </si>
  <si>
    <t xml:space="preserve">GUARNICAO / ALIZAR / VISTA LISA EM MADEIRA MACICA, PARA PORTA  , E = *1* CM, L = *5* CM, CEDRINHO / ANGELIM COMERCIAL / TAURI/ CURUPIXA / PEROBA / CUMARU OU EQUIVALENTE DA REGIAO                                                                                                                                                                                                                                                                                                                        </t>
  </si>
  <si>
    <t xml:space="preserve">GUARNICAO / ALIZAR / VISTA LISA EM MADEIRA MACICA, PARA PORTA , E = *1* CM, L = *5* CM,  PINUS /EUCALIPTO / VIROLA OU EQUIVALENTE DA REGIAO                                                                                                                                                                                                                                                                                                                                                               </t>
  </si>
  <si>
    <t xml:space="preserve">GUARNICAO / ALIZAR / VISTA, E = *1,5* CM, L = *5,0* CM, EM POLIESTIRENO, BRANCO (JOGO PARA 1 FACE)                                                                                                                                                                                                                                                                                                                                                                                                        </t>
  </si>
  <si>
    <t xml:space="preserve">GUARNICAO / MOLDURA / ARREMATE DE ACABAMENTO PARA ESQUADRIA, EM ALUMINIO PERFIL 25, ACABAMENTO ANODIZADO BRANCO OU BRILHANTE, PARA 1 FACE                                                                                                                                                                                                                                                                                                                                                                 </t>
  </si>
  <si>
    <t xml:space="preserve">GUARNICAO/ALIZAR/VISTA, E = *1,3* CM, L = *5,0* CM HASTE REGULAVEL = *35* MM, EM MDF/PVC WOOD/ POLIESTIRENO OU MADEIRA LAMINADA, PRIMER BRANCO (JOGO PARA 1 FACE)                                                                                                                                                                                                                                                                                                                                         </t>
  </si>
  <si>
    <t xml:space="preserve">GUARNICAO/ALIZAR/VISTA, E = *1,3* CM, L = *7,0* CM, EM POLIESTIRENO, BRANCO (JOGO PARA 1 FACE)                                                                                                                                                                                                                                                                                                                                                                                                            </t>
  </si>
  <si>
    <t xml:space="preserve">GUINCHO DE ALAVANCA MANUAL, CAPACIDADE DE 1,6 T, COM 20 M DE CABO DE ACO (AQUISICAO)                                                                                                                                                                                                                                                                                                                                                                                                                      </t>
  </si>
  <si>
    <t xml:space="preserve">GUINCHO DE ALAVANCA MANUAL, CAPACIDADE 3,2 T COM 20 M DE CABO DE ACO DIAMETRO 16,3 MM                                                                                                                                                                                                                                                                                                                                                                                                                     </t>
  </si>
  <si>
    <t xml:space="preserve">GUINCHO ELETRICO DE COLUNA, CAPACIDADE 400 KG, COM MOTO FREIO, MOTOR TRIFASICO DE 1,25 CV                                                                                                                                                                                                                                                                                                                                                                                                                 </t>
  </si>
  <si>
    <t xml:space="preserve">GUINDASTE HIDRAULICO AUTOPROPELIDO, COM LANCA TELESCOPICA 28,80 M, CAPACIDADE MAXIMA 30 T, POTENCIA 97 KW, TRACAO  4 X 4                                                                                                                                                                                                                                                                                                                                                                                  </t>
  </si>
  <si>
    <t xml:space="preserve">GUINDASTE HIDRAULICO AUTOPROPELIDO, COM LANCA TELESCOPICA 40 M, CAPACIDADE MAXIMA 60 T, POTENCIA 260 KW, TRACAO  6 X 6                                                                                                                                                                                                                                                                                                                                                                                    </t>
  </si>
  <si>
    <t xml:space="preserve">GUINDASTE HIDRAULICO AUTOPROPELIDO, COM LANCA TELESCOPICA 50 M, CAPACIDADE MAXIMA 100 T, POTENCIA 350 KW,  TRACAO 10 X 6                                                                                                                                                                                                                                                                                                                                                                                  </t>
  </si>
  <si>
    <t xml:space="preserve">GUINDAUTO HIDRAULICO, CAPACIDADE MAXIMA DE CARGA 10000 KG, MOMENTO MAXIMO DE CARGA 23 TM , ALCANCE MAXIMO HORIZONTAL 11,80 M, PARA MONTAGEM SOBRE CHASSI DE CAMINHAO PBT MINIMO 15000 KG (INCLUI MONTAGEM, NAO INCLUI CAMINHAO)                                                                                                                                                                                                                                                                           </t>
  </si>
  <si>
    <t xml:space="preserve">GUINDAUTO HIDRAULICO, CAPACIDADE MAXIMA DE CARGA 14340 KG, MOMENTO MAXIMO DE CARGA 42,3 TM, ALCANCE MAXIMO HORIZONTAL 16,80 M, PARA MONTAGEM SOBRE CHASSI DE CAMINHAO PBT MINIMO 23000 KG (INCLUI MONTAGEM, NAO INCLUI CAMINHAO)                                                                                                                                                                                                                                                                          </t>
  </si>
  <si>
    <t xml:space="preserve">GUINDAUTO HIDRAULICO, CAPACIDADE MAXIMA DE CARGA 30000 KG, MOMENTO MAXIMO DE CARGA 92,2 TM , ALCANCE MAXIMO HORIZONTAL  22,00 M, PARA MONTAGEM SOBRE CHASSI DE CAMINHAO PBT MINIMO 30000 KG (INCLUI MONTAGEM, NAO INCLUI CAMINHAO)                                                                                                                                                                                                                                                                        </t>
  </si>
  <si>
    <t xml:space="preserve">GUINDAUTO HIDRAULICO, CAPACIDADE MAXIMA DE CARGA 3300 KG, MOMENTO MAXIMO DE CARGA 5,8 TM , ALCANCE MAXIMO HORIZONTAL  7,60 M, PARA MONTAGEM SOBRE CHASSI DE CAMINHAO PBT MINIMO 8000 KG (INCLUI MONTAGEM, NAO INCLUI CAMINHAO)                                                                                                                                                                                                                                                                            </t>
  </si>
  <si>
    <t xml:space="preserve">GUINDAUTO HIDRAULICO, CAPACIDADE MAXIMA DE CARGA 6200 KG, MOMENTO MAXIMO DE CARGA 11,7 TM , ALCANCE MAXIMO HORIZONTAL  9,70 M, PARA MONTAGEM SOBRE CHASSI DE CAMINHAO PBT MINIMO 13000 KG (INCLUI MONTAGEM, NAO INCLUI CAMINHAO)                                                                                                                                                                                                                                                                          </t>
  </si>
  <si>
    <t xml:space="preserve">GUINDAUTO HIDRAULICO, CAPACIDADE MAXIMA DE CARGA 8500 KG, MOMENTO MAXIMO DE CARGA 30,4 TM , ALCANCE MAXIMO HORIZONTAL  14,30 M, PARA MONTAGEM SOBRE CHASSI DE CAMINHAO PBT MINIMO 23000 KG (INCLUI MONTAGEM, NAO INCLUI CAMINHAO)                                                                                                                                                                                                                                                                         </t>
  </si>
  <si>
    <t xml:space="preserve">HASTE ANCORA EM ACO GALVANIZADO, DIMENSOES 16 MM X 2000 MM                                                                                                                                                                                                                                                                                                                                                                                                                                                </t>
  </si>
  <si>
    <t xml:space="preserve">HASTE DE ACO GALVANIZADO PARA FIXACAO DE CONCERTINA 2 "/3 M                                                                                                                                                                                                                                                                                                                                                                                                                                               </t>
  </si>
  <si>
    <t xml:space="preserve">HASTE DE ATERRAMENTO EM ACO COM 3,00 M DE COMPRIMENTO E DN = 3/4", REVESTIDA COM BAIXA CAMADA DE COBRE, SEM CONECTOR                                                                                                                                                                                                                                                                                                                                                                                      </t>
  </si>
  <si>
    <t xml:space="preserve">HASTE DE ATERRAMENTO EM ACO COM 3,00 M DE COMPRIMENTO E DN = 5/8", REVESTIDA COM BAIXA CAMADA DE COBRE, COM CONECTOR TIPO GRAMPO                                                                                                                                                                                                                                                                                                                                                                          </t>
  </si>
  <si>
    <t xml:space="preserve">HASTE DE ATERRAMENTO EM ACO COM 3,00 M DE COMPRIMENTO E DN = 5/8", REVESTIDA COM BAIXA CAMADA DE COBRE, SEM CONECTOR                                                                                                                                                                                                                                                                                                                                                                                      </t>
  </si>
  <si>
    <t xml:space="preserve">HASTE DE ATERRAMENTO EM ACO GALVANIZADO TIPO CANTONEIRA COM 2,00 M DE COMPRIMENTO, 25 X 25 MM E CHAPA DE 3/16"                                                                                                                                                                                                                                                                                                                                                                                            </t>
  </si>
  <si>
    <t xml:space="preserve">HASTE RETA PARA GANCHO DE FERRO GALVANIZADO, COM ROSCA 1/4 " X 30 CM PARA FIXACAO DE TELHA METALICA, INCLUI PORCA E ARRUELAS DE VEDACAO                                                                                                                                                                                                                                                                                                                                                                   </t>
  </si>
  <si>
    <t xml:space="preserve">HASTE RETA PARA GANCHO DE FERRO GALVANIZADO, COM ROSCA 1/4 " X 40 CM PARA FIXACAO DE TELHA DE FIBROCIMENTO, INCLUI PORCA SEXTAVADA DE  ZINCO                                                                                                                                                                                                                                                                                                                                                              </t>
  </si>
  <si>
    <t xml:space="preserve">HASTE RETA PARA GANCHO DE FERRO GALVANIZADO, COM ROSCA 5/16" X 35 CM PARA FIXACAO DE TELHA DE FIBROCIMENTO, INCLUI PORCA E ARRUELAS DE VEDACAO                                                                                                                                                                                                                                                                                                                                                            </t>
  </si>
  <si>
    <t xml:space="preserve">HASTE RETA PARA GANCHO DE FERRO GALVANIZADO, COM ROSCA 5/16" X 40 CM PARA FIXACAO DE TELHA DE FIBROCIMENTO, INCLUI PORCA SEXTAVADA DE  ZINCO                                                                                                                                                                                                                                                                                                                                                              </t>
  </si>
  <si>
    <t xml:space="preserve">HASTE RETA PARA GANCHO DE FERRO GALVANIZADO, COM ROSCA 5/16" X 45 CM PARA FIXACAO DE TELHA DE FIBROCIMENTO, INCLUI PORCA E ARRUELAS DE VEDACAO                                                                                                                                                                                                                                                                                                                                                            </t>
  </si>
  <si>
    <t xml:space="preserve">HIDRANTE DE COLUNA COMPLETO, EM FERRO FUNDIDO, DN = 100 MM, COM REGISTRO, CUNHA DE BORRACHA, CURVA DESSIMETRICA, EXTREMIDADE E TAMPAS (INCLUI KIT FIXACAO)                                                                                                                                                                                                                                                                                                                                                </t>
  </si>
  <si>
    <t xml:space="preserve">HIDRANTE DE COLUNA COMPLETO, EM FERRO FUNDIDO, DN = 75 MM, COM REGISTRO, CUNHA DE BORRACHA, CURVA DESSIMETRICA, EXTREMIDADE E TAMPAS (INCLUI KIT FIXACAO)                                                                                                                                                                                                                                                                                                                                                 </t>
  </si>
  <si>
    <t xml:space="preserve">HIDRANTE SUBTERRANEO, EM FERRO FUNDIDO, COM CURVA CURTA E CAIXA, DN 75 MM                                                                                                                                                                                                                                                                                                                                                                                                                                 </t>
  </si>
  <si>
    <t xml:space="preserve">HIDRANTE SUBTERRANEO, EM FERRO FUNDIDO, COM CURVA LONGA E CAIXA, DN 75 MM                                                                                                                                                                                                                                                                                                                                                                                                                                 </t>
  </si>
  <si>
    <t xml:space="preserve">HIDROJATEADORA PARA DESOBSTRUCAO DE REDES E GALERIAS, TANQUE 7000 L, BOMBA TRIPLEX 120 KGF/CM2 128 L/MIN (INCLUI MONTAGEM, NAO INCLUI CAMINHAO)                                                                                                                                                                                                                                                                                                                                                           </t>
  </si>
  <si>
    <t xml:space="preserve">HIDROJATEADORA PARA DESOBSTRUCAO DE REDES E GALERIAS, TANQUE 7000 L, BOMBA TRIPLEX 140 KGF/CM2 260 L/MIN ALIMENTADA POR MOTOR INDEPENDENTE A DIESEL POTENCIA 125 CV (INCLUI MONTAGEM, NAO INCLUI CAMINHAO)                                                                                                                                                                                                                                                                                                </t>
  </si>
  <si>
    <t xml:space="preserve">HIDROMETRO MULTIJATO / MEDIDOR DE AGUA, DN 1 1/2", VAZAO MAXIMA DE 20 M3/H, PARA AGUA POTAVEL FRIA, RELOJOARIA PLANA, CLASSE B, HORIZONTAL (SEM CONEXOES)                                                                                                                                                                                                                                                                                                                                                 </t>
  </si>
  <si>
    <t xml:space="preserve">HIDROMETRO MULTIJATO / MEDIDOR DE AGUA, DN 1", VAZAO MAXIMA DE 10 M3/H, PARA AGUA POTAVEL FRIA, RELOJOARIA PLANA, CLASSE B, HORIZONTAL (SEM CONEXOES)                                                                                                                                                                                                                                                                                                                                                     </t>
  </si>
  <si>
    <t xml:space="preserve">HIDROMETRO MULTIJATO / MEDIDOR DE AGUA, DN 1", VAZAO MAXIMA DE 7 M3/H, PARA AGUA POTAVEL FRIA, RELOJOARIA PLANA, CLASSE B, HORIZONTAL (SEM CONEXOES)                                                                                                                                                                                                                                                                                                                                                      </t>
  </si>
  <si>
    <t xml:space="preserve">HIDROMETRO MULTIJATO / MEDIDOR DE AGUA, DN 2", VAZAO MAXIMA DE 30 M3/H, PARA AGUA POTAVEL FRIA, RELOJOARIA PLANA, CLASSE B, HORIZONTAL (SEM CONEXOES)                                                                                                                                                                                                                                                                                                                                                     </t>
  </si>
  <si>
    <t xml:space="preserve">HIDROMETRO UNIJATO / MEDIDOR DE AGUA, DN 1/2", VAZAO MAXIMA DE 1,5 M3/H, PARA AGUA POTAVEL FRIA, RELOJOARIA PLANA, CLASSE B, HORIZONTAL (SEM CONEXOES)                                                                                                                                                                                                                                                                                                                                                    </t>
  </si>
  <si>
    <t xml:space="preserve">HIDROMETRO UNIJATO / MEDIDOR DE AGUA, DN 1/2", VAZAO MAXIMA DE 3 M3/H, PARA AGUA POTAVEL FRIA, RELOJOARIA PLANA, CLASSE B, HORIZONTAL (SEM CONEXOES)                                                                                                                                                                                                                                                                                                                                                      </t>
  </si>
  <si>
    <t xml:space="preserve">HIDROMETRO UNIJATO / MEDIDOR DE AGUA, DN 3/4", VAZAO MAXIMA DE 5 M3/H, PARA AGUA POTAVEL FRIA, RELOJOARIA PLANA, CLASSE B, HORIZONTAL (SEM CONEXOES)0,                                                                                                                                                                                                                                                                                                                                                    </t>
  </si>
  <si>
    <t xml:space="preserve">HIDROMETRO WOLTMANN, DN 2", VAZAO MAXIMA DE 50 M3/H, PARA AGUA POTAVEL FRIA, RELOJOARIA PLANA, TURBINA HORIZONTAL, EQUIPADO COM TELIMETRIA (SEM CONEXOES)                                                                                                                                                                                                                                                                                                                                                 </t>
  </si>
  <si>
    <t xml:space="preserve">HIDROMETRO WOLTMANN, DN 3", VAZAO MAXIMA DE 80 M3/H, PARA AGUA POTAVEL FRIA, RELOJOARIA PLANA, TURBINA HORIZONTAL, EQUIPADO COM TELIMETRIA (SEM CONEXOES)                                                                                                                                                                                                                                                                                                                                                 </t>
  </si>
  <si>
    <t xml:space="preserve">IGNITOR PARA LAMPADA DE VAPOR DE SODIO / VAPOR METALICO ATE 2000 W, TENSAO DE PULSO ENTRE 600 A 750 V                                                                                                                                                                                                                                                                                                                                                                                                     </t>
  </si>
  <si>
    <t xml:space="preserve">IGNITOR PARA LAMPADA DE VAPOR DE SODIO / VAPOR METALICO ATE 400 W, TENSAO DE PULSO ENTRE 3000 A 4500 V                                                                                                                                                                                                                                                                                                                                                                                                    </t>
  </si>
  <si>
    <t xml:space="preserve">IGNITOR PARA LAMPADA DE VAPOR DE SODIO / VAPOR METALICO ATE 400 W, TENSAO DE PULSO ENTRE 580 A 750 V                                                                                                                                                                                                                                                                                                                                                                                                      </t>
  </si>
  <si>
    <t xml:space="preserve">IMPERMEABILIZADOR (HORISTA)                                                                                                                                                                                                                                                                                                                                                                                                                                                                               </t>
  </si>
  <si>
    <t xml:space="preserve">IMPERMEABILIZADOR (MENSALISTA)                                                                                                                                                                                                                                                                                                                                                                                                                                                                            </t>
  </si>
  <si>
    <t xml:space="preserve">IMPERMEABILIZANTE FLEXIVEL BRANCO DE BASE ACRILICA PARA COBERTURAS                                                                                                                                                                                                                                                                                                                                                                                                                                        </t>
  </si>
  <si>
    <t xml:space="preserve">IMPERMEABILIZANTE INCOLOR,  BASE SILICONE, PARA TRATAMENTO DE FACHADAS, TELHAS, PEDRAS E OUTRAS SUPERFICIES                                                                                                                                                                                                                                                                                                                                                                                               </t>
  </si>
  <si>
    <t xml:space="preserve">IMUNIZANTE PARA MADEIRA, INCOLOR                                                                                                                                                                                                                                                                                                                                                                                                                                                                          </t>
  </si>
  <si>
    <t xml:space="preserve">INSTALADOR DE TUBULACOES (TUBOS/EQUIPAMENTOS)                                                                                                                                                                                                                                                                                                                                                                                                                                                             </t>
  </si>
  <si>
    <t xml:space="preserve">INSTALADOR DE TUBULACOES (TUBOS/EQUIPAMENTOS) (MENSALISTA)                                                                                                                                                                                                                                                                                                                                                                                                                                                </t>
  </si>
  <si>
    <t xml:space="preserve">INTERRUPTOR BIPOLAR SIMPLES 10 A, 250 V (APENAS MODULO)                                                                                                                                                                                                                                                                                                                                                                                                                                                   </t>
  </si>
  <si>
    <t xml:space="preserve">INTERRUPTOR BIPOLAR 10A, 250V, CONJUNTO MONTADO PARA EMBUTIR 4" X 2" (PLACA + SUPORTE + MODULO)                                                                                                                                                                                                                                                                                                                                                                                                           </t>
  </si>
  <si>
    <t xml:space="preserve">INTERRUPTOR INTERMEDIARIO 10 A, 250 V (APENAS MODULO)                                                                                                                                                                                                                                                                                                                                                                                                                                                     </t>
  </si>
  <si>
    <t xml:space="preserve">INTERRUPTOR INTERMEDIARIO 10A, 250V, CONJUNTO MONTADO PARA EMBUTIR 4" X 2" (PLACA + SUPORTE + MODULO)                                                                                                                                                                                                                                                                                                                                                                                                     </t>
  </si>
  <si>
    <t xml:space="preserve">INTERRUPTOR PARALELO + TOMADA 2P+T 10A, 250V, CONJUNTO MONTADO PARA EMBUTIR 4" X 2" (PLACA + SUPORTE + MODULOS)                                                                                                                                                                                                                                                                                                                                                                                           </t>
  </si>
  <si>
    <t xml:space="preserve">INTERRUPTOR PARALELO 10A, 250V (APENAS MODULO)                                                                                                                                                                                                                                                                                                                                                                                                                                                            </t>
  </si>
  <si>
    <t xml:space="preserve">INTERRUPTOR PARALELO 10A, 250V, CONJUNTO MONTADO PARA EMBUTIR 4" X 2" (PLACA + SUPORTE + MODULO)                                                                                                                                                                                                                                                                                                                                                                                                          </t>
  </si>
  <si>
    <t xml:space="preserve">INTERRUPTOR SIMPLES + INTERRUPTOR PARALELO + TOMADA 2P+T 10A, 250V, CONJUNTO MONTADO PARA EMBUTIR 4" X 2" (PLACA + SUPORTE + MODULOS)                                                                                                                                                                                                                                                                                                                                                                     </t>
  </si>
  <si>
    <t xml:space="preserve">INTERRUPTOR SIMPLES + INTERRUPTOR PARALELO 10A, 250V, CONJUNTO MONTADO PARA EMBUTIR 4" X 2" (PLACA + SUPORTE + MODULOS)                                                                                                                                                                                                                                                                                                                                                                                   </t>
  </si>
  <si>
    <t xml:space="preserve">INTERRUPTOR SIMPLES + TOMADA 2P+T 10A, 250V, CONJUNTO MONTADO PARA EMBUTIR 4" X 2" (PLACA + SUPORTE + MODULOS)                                                                                                                                                                                                                                                                                                                                                                                            </t>
  </si>
  <si>
    <t xml:space="preserve">INTERRUPTOR SIMPLES + 2 INTERRUPTORES PARALELOS 10A, 250V, CONJUNTO MONTADO PARA EMBUTIR 4" X 2" (PLACA + SUPORTE + MODULOS)                                                                                                                                                                                                                                                                                                                                                                              </t>
  </si>
  <si>
    <t xml:space="preserve">INTERRUPTOR SIMPLES 10A, 250V (APENAS MODULO)                                                                                                                                                                                                                                                                                                                                                                                                                                                             </t>
  </si>
  <si>
    <t xml:space="preserve">INTERRUPTOR SIMPLES 10A, 250V, CONJUNTO MONTADO PARA EMBUTIR 4" X 2" (PLACA + SUPORTE + MODULO)                                                                                                                                                                                                                                                                                                                                                                                                           </t>
  </si>
  <si>
    <t xml:space="preserve">INTERRUPTOR SIMPLES 10A, 250V, CONJUNTO MONTADO PARA SOBREPOR 4" X 2" (CAIXA + MODULO)                                                                                                                                                                                                                                                                                                                                                                                                                    </t>
  </si>
  <si>
    <t xml:space="preserve">INTERRUPTOR SIMPLES 10A, 250V, CONJUNTO MONTADO PARA SOBREPOR 4" X 2" (CAIXA + 2 MODULOS)                                                                                                                                                                                                                                                                                                                                                                                                                 </t>
  </si>
  <si>
    <t xml:space="preserve">INTERRUPTORES PARALELOS (2 MODULOS) + TOMADA 2P+T 10A, 250V, CONJUNTO MONTADO PARA EMBUTIR 4" X 2" (PLACA + SUPORTE + MODULOS)                                                                                                                                                                                                                                                                                                                                                                            </t>
  </si>
  <si>
    <t xml:space="preserve">INTERRUPTORES PARALELOS (2 MODULOS) 10A, 250V, CONJUNTO MONTADO PARA EMBUTIR 4" X 2" (PLACA + SUPORTE + MODULOS)                                                                                                                                                                                                                                                                                                                                                                                          </t>
  </si>
  <si>
    <t xml:space="preserve">INTERRUPTORES PARALELOS (3 MODULOS) 10A, 250V, CONJUNTO MONTADO PARA EMBUTIR 4" X 2" (PLACA + SUPORTE + MODULO)                                                                                                                                                                                                                                                                                                                                                                                           </t>
  </si>
  <si>
    <t xml:space="preserve">INTERRUPTORES SIMPLES (2 MODULOS) + TOMADA 2P+T 10A, 250V, CONJUNTO MONTADO PARA EMBUTIR 4" X 2" (PLACA + SUPORTE + MODULOS)                                                                                                                                                                                                                                                                                                                                                                              </t>
  </si>
  <si>
    <t xml:space="preserve">INTERRUPTORES SIMPLES (2 MODULOS) + 1 INTERRUPTOR PARALELO 10A, 250V, CONJUNTO MONTADO PARA EMBUTIR 4" X 2" (PLACA + SUPORTE + MODULOS)                                                                                                                                                                                                                                                                                                                                                                   </t>
  </si>
  <si>
    <t xml:space="preserve">INTERRUPTORES SIMPLES (2 MODULOS) 10A, 250V, CONJUNTO MONTADO PARA EMBUTIR 4" X 2" (PLACA + SUPORTE + MODULOS)                                                                                                                                                                                                                                                                                                                                                                                            </t>
  </si>
  <si>
    <t xml:space="preserve">INTERRUPTORES SIMPLES (3 MODULOS) 10A, 250V, CONJUNTO MONTADO PARA EMBUTIR 4" X 2" (PLACA + SUPORTE + MODULOS)                                                                                                                                                                                                                                                                                                                                                                                            </t>
  </si>
  <si>
    <t xml:space="preserve">INVERSOR DE SOLDA MONOFASICO DE 160 A, POTENCIA DE 5400 W, TENSAO DE 220 V, TURBO VENTILADO, PROTECAO POR FUSIVEL TERMICO, PARA ELETRODOS DE 2,0 A 4,0 MM                                                                                                                                                                                                                                                                                                                                                 </t>
  </si>
  <si>
    <t xml:space="preserve">ISOLADOR DE PORCELANA SUSPENSO, DISCO TIPO GARFO OLHAL, DIAMETRO DE 152 MM, PARA TENSAO DE *15* KV                                                                                                                                                                                                                                                                                                                                                                                                        </t>
  </si>
  <si>
    <t xml:space="preserve">ISOLADOR DE PORCELANA, TIPO BUCHA, PARA TENSAO DE *15* KV                                                                                                                                                                                                                                                                                                                                                                                                                                                 </t>
  </si>
  <si>
    <t xml:space="preserve">ISOLADOR DE PORCELANA, TIPO BUCHA, PARA TENSAO DE *35* KV                                                                                                                                                                                                                                                                                                                                                                                                                                                 </t>
  </si>
  <si>
    <t xml:space="preserve">ISOLADOR DE PORCELANA, TIPO PINO MONOCORPO, PARA TENSAO DE *15* KV                                                                                                                                                                                                                                                                                                                                                                                                                                        </t>
  </si>
  <si>
    <t xml:space="preserve">ISOLADOR DE PORCELANA, TIPO PINO MONOCORPO, PARA TENSAO DE *35* KV                                                                                                                                                                                                                                                                                                                                                                                                                                        </t>
  </si>
  <si>
    <t xml:space="preserve">ISOLADOR DE PORCELANA, TIPO ROLDANA, DIMENSOES DE *72* X *72* MM, PARA USO EM BAIXA TENSAO                                                                                                                                                                                                                                                                                                                                                                                                                </t>
  </si>
  <si>
    <t xml:space="preserve">JANELA BASCULANTE EM MADEIRA PINUS/ EUCALIPTO/ TAUARI/ VIROLA OU EQUIVALENTE DA REGIAO, *60 X 60*, CAIXA DO BATENTE/ MARCO E = *10* CM, 2 BASCULAS PARA VIDRO, COM FERRAGENS (SEM VIDRO, SEM GUARNICAO/ALIZAR E SEM ACABAMENTO)                                                                                                                                                                                                                                                                           </t>
  </si>
  <si>
    <t xml:space="preserve">JANELA BASCULANTE EM MADEIRA PINUS/ EUCALIPTO/ TAUARI/ VIROLA OU EQUIVALENTE DA REGIAO, CAIXA DO BATENTE/ MARCO *10* CM, *2* FOLHAS BASCULANTES PARA VIDRO, COM FERRAGENS (SEM VIDRO, SEM GUARNICAO/ALIZAR E SEM ACABAMENTO)                                                                                                                                                                                                                                                                              </t>
  </si>
  <si>
    <t xml:space="preserve">JANELA BASCULANTE, ACO, COM BATENTE/REQUADRO, 60 X 60 CM (SEM VIDROS)                                                                                                                                                                                                                                                                                                                                                                                                                                     </t>
  </si>
  <si>
    <t xml:space="preserve">JANELA BASCULANTE, EM ALUMINIO PERFIL 20, 80 X 60 CM (A X L), 4 FLS (1 FIXA E 3 MOVEIS), ACABAMENTO BRANCO OU BRILHANTE, BATENTE DE 3 A 4 CM, COM VIDRO 4 MM, SEM GUARNICAO                                                                                                                                                                                                                                                                                                                               </t>
  </si>
  <si>
    <t xml:space="preserve">JANELA DE ABRIR EM MADEIRA IMBUIA/CEDRO ARANA/CEDRO ROSA OU EQUIVALENTE DA REGIAO, CAIXA DO BATENTE/MARCO *10* CM, 2 FOLHAS DE ABRIR TIPO VENEZIANA E 2 FOLHAS DE ABRIR PARA VIDRO, COM GUARNICAO/ALIZAR, COM FERRAGENS, (SEM VIDRO E SEM ACABAMENTO)                                                                                                                                                                                                                                                     </t>
  </si>
  <si>
    <t xml:space="preserve">JANELA DE ABRIR EM MADEIRA PINUS/EUCALIPTO/ TAUARI/ VIROLA OU EQUIVALENTE DA REGIAO, CAIXA DO BATENTE/MARCO *10* CM, 2 FOLHAS DE ABRIR TIPO VENEZIANA E 2 FOLHAS GUILHOTINA PARA VIDRO, COM FERRAGENS (SEM VIDRO,SEM GUARNICAO/ALIZAR E SEM ACABAMENTO)                                                                                                                                                                                                                                                   </t>
  </si>
  <si>
    <t xml:space="preserve">JANELA DE CORRER, ACO, BATENTE/REQUADRO DE 6 A 14 CM, COM DIVISAO HORIZ , PINT ANTICORROSIVA, SEM VIDRO, BANDEIRA COM BASCULA, 4 FLS, 120 X 150 CM (A X L)                                                                                                                                                                                                                                                                                                                                                </t>
  </si>
  <si>
    <t xml:space="preserve">JANELA DE CORRER, EM ALUMINIO PEFIL 25, 100 X 200 CM (A X L), 4 FLS, SEM BANDEIRA, ACABAMENTO BRANCO OU BRILHANTE, BATENTE DE 6 A 7 CM, COM VIDRO 4 MM, SEM GUARNICAO/ALIZAR                                                                                                                                                                                                                                                                                                                              </t>
  </si>
  <si>
    <t xml:space="preserve">JANELA DE CORRER, EM ALUMINIO PERFIL 25, 100 X 120 CM (A X L), 2 FLS MOVEIS, SEM BANDEIRA, ACABAMENTO BRANCO OU BRILHANTE, BATENTE DE 6 A 7 CM, COM VIDRO 4 MM, SEM GUARNICAO                                                                                                                                                                                                                                                                                                                             </t>
  </si>
  <si>
    <t xml:space="preserve">JANELA DE CORRER, EM ALUMINIO PERFIL 25, 100 X 150 CM (A X L), 2 FLS MOVEIS, SEM BANDEIRA, ACABAMENTO BRANCO OU BRILHANTE, BATENTE DE 6 A 7 CM, COM VIDRO 4 MM, SEM GUARNICAO                                                                                                                                                                                                                                                                                                                             </t>
  </si>
  <si>
    <t xml:space="preserve">JANELA DE CORRER, EM ALUMINIO PERFIL 25, 100 X 150 CM (A X L), 4 FLS MOVEIS, SEM BANDEIRA, ACABAMENTO BRANCO OU BRILHANTE, BATENTE DE 6 A 7 CM, COM VIDRO 4 MM, SEM GUARNICAO/ALIZAR                                                                                                                                                                                                                                                                                                                      </t>
  </si>
  <si>
    <t xml:space="preserve">JANELA DE CORRER, EM ALUMINIO PERFIL 25, 120 X 150 CM (A X L), 4 FLS, BANDEIRA COM BASCULA, ACABAMENTO BRANCO OU BRILHANTE, BATENTE/REQUADRO DE 6 A 14 CM, COM VIDRO 4 MM, SEM GUARNICAO/ALIZAR                                                                                                                                                                                                                                                                                                           </t>
  </si>
  <si>
    <t xml:space="preserve">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                                                                                                                                                                                                  </t>
  </si>
  <si>
    <t xml:space="preserve">JANELA DE 6 FOLHAS DE CORRER EM MADEIRA IMBUIA/CEDRO ARANA/CEDRO ROSA OU EQUIVALENTE DA REGIAO, CAIXA DO BATENTE/MARCO *10* CM, 2 FOLHAS DE CORRER VENEZIANA, 2 FOLHAS FIXAS VENEZIANA E 2 FOLHAS DE CORRER PARA VIDRO, COM FERRAGENS (SEM VIDRO, SEM ACABAMENTO E SEM GUARNICAO/ALIZAR)                                                                                                                                                                                                                  </t>
  </si>
  <si>
    <t xml:space="preserve">JANELA DE 6 FOLHAS DE CORRER EM MADEIRA PINUS/ EUCALIPTO/ TAUARI/ VIROLA OU  EQUIVALENTE DA REGIAO, CAIXA DO BATENTE/MARCO *10* CM, 2 FOLHAS DE CORRER VENEZIANA, 2 FOLHAS FIXAS VENEZIANA E 2 FOLHAS DE CORRER PARA VIDRO, COM FERRAGENS (SEM VIDRO, SEM ACABAMENTO E SEM GUARNICAO/ALIZAR)                                                                                                                                                                                                              </t>
  </si>
  <si>
    <t xml:space="preserve">JANELA EM MADEIRA CEDRINHO/ ANGELIM COMERCIAL/ CURUPIXA/ CUMARU OU EQUIVALENTE DA REGIAO, CAIXA DO BATENTE/MARCO *10* CM, 2 FOLHAS DE ABRIR TIPO VENEZIANA E 2 FOLHAS GUILHOTINA PARA VIDRO, COM GUARNICAO/ALIZAR, COM FERRAGENS (SEM VIDRO E SEM ACABAMENTO)                                                                                                                                                                                                                                             </t>
  </si>
  <si>
    <t xml:space="preserve">JANELA FIXA, EM ALUMINIO PERFIL 20, 60  X 80 CM (A X L), BATENTE/REQUADRO DE 3 A 14 CM, COM VIDRO 4 MM, SEM GUARNICAO/ALIZAR, ACABAMENTO ALUM BRANCO OU BRILHANTE                                                                                                                                                                                                                                                                                                                                         </t>
  </si>
  <si>
    <t xml:space="preserve">JANELA INTEGRADA VENEZIANA EM ALUMINIO PERFIL 25, 120 X 120 CM (A X L), 2 FLS ( 2 VIDROS) E VENEZIANA COM ACIONAMENTO MANUAL, SEM BANDEIRA, ACABAMENTO BRILHANTE, BATENTE DE 11,50 A 12,50 CM, COM VIDRO 4 MM, INCLUSO GUARNICAO                                                                                                                                                                                                                                                                          </t>
  </si>
  <si>
    <t xml:space="preserve">JANELA MAXIM AR EM MADEIRA CEDRINHO/ ANGELIM COMERCIAL/ CURUPIXA/ CUMARU OU EQUIVALENTE DA REGIAO, CAIXA DO BATENTE/MARCO *10* CM, 1 FOLHA  PARA VIDRO, COM GUARNICAO/ALIZAR, COM FERRAGENS, (SEM VIDRO E SEM ACABAMENTO)                                                                                                                                                                                                                                                                                 </t>
  </si>
  <si>
    <t xml:space="preserve">JANELA MAXIM AR, EM ALUMINIO PERFIL 25, 60 X 80 CM (A X L), ACABAMENTO BRANCO OU BRILHANTE, BATENTE DE 4 A 5 CM, COM VIDRO 4 MM, SEM GUARNICAO/ALIZAR                                                                                                                                                                                                                                                                                                                                                     </t>
  </si>
  <si>
    <t xml:space="preserve">JANELA MAXIMO AR, ACO, BATENTE / REQUADRO DE 6 A 14 CM, PINT ANTICORROSIVA, SEM VIDRO, COM GRADE, 1 FL, 60  X 80 CM (A X L)                                                                                                                                                                                                                                                                                                                                                                               </t>
  </si>
  <si>
    <t xml:space="preserve">JANELA VENEZIANA DE CORRER, EM ALUMINIO PERFIL 25, 100 X 120 CM (A X L), 3 FLS (2 VENEZIANAS E 1 VIDRO), SEM BANDEIRA, ACABAMENTO BRANCO OU BRILHANTE, BATENTE DE 8 A 9 CM, COM VIDRO 4 MM, SEM GUARNICAO/ALIZAR                                                                                                                                                                                                                                                                                          </t>
  </si>
  <si>
    <t xml:space="preserve">JANELA VENEZIANA DE CORRER, EM ALUMINIO PERFIL 25, 100 X 150 CM (A X L), 6 FLS (4 VENEZIANAS E 2 VIDROS), SEM BANDEIRA, ACABAMENTO BRANCO OU BRILHANTE, BATENTE DE 8 A 9 CM, COM VIDRO 4 MM, SEM GUARNICAO / ALIZAR                                                                                                                                                                                                                                                                                       </t>
  </si>
  <si>
    <t xml:space="preserve">JARDINEIRO (HORISTA)                                                                                                                                                                                                                                                                                                                                                                                                                                                                                      </t>
  </si>
  <si>
    <t xml:space="preserve">JARDINEIRO (MENSALISTA)                                                                                                                                                                                                                                                                                                                                                                                                                                                                                   </t>
  </si>
  <si>
    <t xml:space="preserve">JOELHO CPVC, SOLDAVEL, 45 GRAUS, 15 MM, PARA AGUA QUENTE                                                                                                                                                                                                                                                                                                                                                                                                                                                  </t>
  </si>
  <si>
    <t xml:space="preserve">JOELHO CPVC, SOLDAVEL, 45 GRAUS, 22 MM, PARA AGUA QUENTE                                                                                                                                                                                                                                                                                                                                                                                                                                                  </t>
  </si>
  <si>
    <t xml:space="preserve">JOELHO CPVC, SOLDAVEL, 45 GRAUS, 28 MM, PARA AGUA QUENTE                                                                                                                                                                                                                                                                                                                                                                                                                                                  </t>
  </si>
  <si>
    <t xml:space="preserve">JOELHO CPVC, SOLDAVEL, 45 GRAUS, 35 MM, PARA AGUA QUENTE                                                                                                                                                                                                                                                                                                                                                                                                                                                  </t>
  </si>
  <si>
    <t xml:space="preserve">JOELHO CPVC, SOLDAVEL, 45 GRAUS, 42 MM, PARA AGUA QUENTE                                                                                                                                                                                                                                                                                                                                                                                                                                                  </t>
  </si>
  <si>
    <t xml:space="preserve">JOELHO CPVC, SOLDAVEL, 45 GRAUS, 54 MM, PARA AGUA QUENTE                                                                                                                                                                                                                                                                                                                                                                                                                                                  </t>
  </si>
  <si>
    <t xml:space="preserve">JOELHO CPVC, SOLDAVEL, 45 GRAUS, 73 MM, PARA AGUA QUENTE                                                                                                                                                                                                                                                                                                                                                                                                                                                  </t>
  </si>
  <si>
    <t xml:space="preserve">JOELHO CPVC, SOLDAVEL, 45 GRAUS, 89 MM, PARA AGUA QUENTE                                                                                                                                                                                                                                                                                                                                                                                                                                                  </t>
  </si>
  <si>
    <t xml:space="preserve">JOELHO CPVC, SOLDAVEL, 90 GRAUS, 114 MM, PARA AGUA QUENTE                                                                                                                                                                                                                                                                                                                                                                                                                                                 </t>
  </si>
  <si>
    <t xml:space="preserve">JOELHO CPVC, SOLDAVEL, 90 GRAUS, 15 MM, PARA AGUA QUENTE                                                                                                                                                                                                                                                                                                                                                                                                                                                  </t>
  </si>
  <si>
    <t xml:space="preserve">JOELHO CPVC, SOLDAVEL, 90 GRAUS, 22 MM, PARA AGUA QUENTE                                                                                                                                                                                                                                                                                                                                                                                                                                                  </t>
  </si>
  <si>
    <t xml:space="preserve">JOELHO CPVC, SOLDAVEL, 90 GRAUS, 28 MM, PARA AGUA QUENTE                                                                                                                                                                                                                                                                                                                                                                                                                                                  </t>
  </si>
  <si>
    <t xml:space="preserve">JOELHO CPVC, SOLDAVEL, 90 GRAUS, 35 MM, PARA AGUA QUENTE                                                                                                                                                                                                                                                                                                                                                                                                                                                  </t>
  </si>
  <si>
    <t xml:space="preserve">JOELHO CPVC, SOLDAVEL, 90 GRAUS, 42 MM, PARA AGUA QUENTE                                                                                                                                                                                                                                                                                                                                                                                                                                                  </t>
  </si>
  <si>
    <t xml:space="preserve">JOELHO CPVC, SOLDAVEL, 90 GRAUS, 54 MM, PARA AGUA QUENTE                                                                                                                                                                                                                                                                                                                                                                                                                                                  </t>
  </si>
  <si>
    <t xml:space="preserve">JOELHO CPVC, SOLDAVEL, 90 GRAUS, 73 MM, PARA AGUA QUENTE                                                                                                                                                                                                                                                                                                                                                                                                                                                  </t>
  </si>
  <si>
    <t xml:space="preserve">JOELHO CPVC, SOLDAVEL, 90 GRAUS, 89 MM, PARA AGUA QUENTE                                                                                                                                                                                                                                                                                                                                                                                                                                                  </t>
  </si>
  <si>
    <t xml:space="preserve">JOELHO DE REDUCAO, PVC SOLDAVEL, 90 GRAUS, 25 MM X 20 MM, COR MARROM, PARA AGUA FRIA PREDIAL                                                                                                                                                                                                                                                                                                                                                                                                              </t>
  </si>
  <si>
    <t xml:space="preserve">JOELHO DE REDUCAO, PVC SOLDAVEL, 90 GRAUS, 32 MM X 25 MM, COR MARROM, PARA AGUA FRIA PREDIAL                                                                                                                                                                                                                                                                                                                                                                                                              </t>
  </si>
  <si>
    <t xml:space="preserve">JOELHO DE REDUCAO, PVC, ROSCAVEL, 90 GRAUS, 1" X 3/4", COR BRANCA, PARA AGUA FRIA PREDIAL                                                                                                                                                                                                                                                                                                                                                                                                                 </t>
  </si>
  <si>
    <t xml:space="preserve">JOELHO DE REDUCAO, PVC, ROSCAVEL, 90 GRAUS, 3/4" X 1/2", COR BRANCA, PARA AGUA FRIA PREDIAL                                                                                                                                                                                                                                                                                                                                                                                                               </t>
  </si>
  <si>
    <t xml:space="preserve">JOELHO DE TRANSICAO, CPVC, SOLDAVEL, 90 GRAUS, 15 MM X 1/2", PARA AGUA QUENTE                                                                                                                                                                                                                                                                                                                                                                                                                             </t>
  </si>
  <si>
    <t xml:space="preserve">JOELHO DE TRANSICAO, CPVC, SOLDAVEL, 90 GRAUS, 22 MM X 1/2", PARA AGUA QUENTE                                                                                                                                                                                                                                                                                                                                                                                                                             </t>
  </si>
  <si>
    <t xml:space="preserve">JOELHO DE TRANSICAO, CPVC, SOLDAVEL, 90 GRAUS, 22 MM X 3/4", PARA AGUA QUENTE                                                                                                                                                                                                                                                                                                                                                                                                                             </t>
  </si>
  <si>
    <t xml:space="preserve">JOELHO PPR 45 GRAUS, SOLDAVEL, F/F, DN 20 MM, PARA AGUA QUENTE PREDIAL                                                                                                                                                                                                                                                                                                                                                                                                                                    </t>
  </si>
  <si>
    <t xml:space="preserve">JOELHO PPR 45 GRAUS, SOLDAVEL, F/F, DN 25 MM, PARA AGUA QUENTE PREDIAL                                                                                                                                                                                                                                                                                                                                                                                                                                    </t>
  </si>
  <si>
    <t xml:space="preserve">JOELHO PPR 45 GRAUS, SOLDAVEL, F/F, DN 40 MM, PARA AQUA QUENTE E FRIA PREDIAL                                                                                                                                                                                                                                                                                                                                                                                                                             </t>
  </si>
  <si>
    <t xml:space="preserve">JOELHO PPR 45 GRAUS, SOLDAVEL, F/F, DN 50 MM, PARA AQUA QUENTE E FRIA PREDIAL                                                                                                                                                                                                                                                                                                                                                                                                                             </t>
  </si>
  <si>
    <t xml:space="preserve">JOELHO PPR 45 GRAUS, SOLDAVEL, F/F, DN 63 MM, PARA AQUA QUENTE E FRIA PREDIAL                                                                                                                                                                                                                                                                                                                                                                                                                             </t>
  </si>
  <si>
    <t xml:space="preserve">JOELHO PPR 45 GRAUS, SOLDAVEL, F/F, DN 75 MM, PARA AQUA QUENTE E FRIA PREDIAL                                                                                                                                                                                                                                                                                                                                                                                                                             </t>
  </si>
  <si>
    <t xml:space="preserve">JOELHO PPR 45 GRAUS, SOLDAVEL, F/F, DN 90 MM, PARA AQUA QUENTE E FRIA PREDIAL                                                                                                                                                                                                                                                                                                                                                                                                                             </t>
  </si>
  <si>
    <t xml:space="preserve">JOELHO PPR, 45 GRAUS, SOLDAVEL, F/F, DN 32 MM, PARA AGUA QUENTE PREDIAL                                                                                                                                                                                                                                                                                                                                                                                                                                   </t>
  </si>
  <si>
    <t xml:space="preserve">JOELHO PPR, 90 GRAUS, SOLDAVEL, F/F, DN 110 MM, PARA AGUA QUENTE PREDIAL                                                                                                                                                                                                                                                                                                                                                                                                                                  </t>
  </si>
  <si>
    <t xml:space="preserve">JOELHO PPR, 90 GRAUS, SOLDAVEL, F/F, DN 20 MM, PARA AGUA QUENTE PREDIAL                                                                                                                                                                                                                                                                                                                                                                                                                                   </t>
  </si>
  <si>
    <t xml:space="preserve">JOELHO PPR, 90 GRAUS, SOLDAVEL, F/F, DN 25 MM, PARA AGUA QUENTE PREDIAL                                                                                                                                                                                                                                                                                                                                                                                                                                   </t>
  </si>
  <si>
    <t xml:space="preserve">JOELHO PPR, 90 GRAUS, SOLDAVEL, F/F, DN 32 MM, PARA AGUA QUENTE PREDIAL                                                                                                                                                                                                                                                                                                                                                                                                                                   </t>
  </si>
  <si>
    <t xml:space="preserve">JOELHO PPR, 90 GRAUS, SOLDAVEL, F/F, DN 40 MM, PARA AGUA QUENTE PREDIAL                                                                                                                                                                                                                                                                                                                                                                                                                                   </t>
  </si>
  <si>
    <t xml:space="preserve">JOELHO PPR, 90 GRAUS, SOLDAVEL, F/F, DN 50 MM, PARA AGUA QUENTE PREDIAL                                                                                                                                                                                                                                                                                                                                                                                                                                   </t>
  </si>
  <si>
    <t xml:space="preserve">JOELHO PPR, 90 GRAUS, SOLDAVEL, F/F, DN 63 MM, PARA AGUA QUENTE PREDIAL                                                                                                                                                                                                                                                                                                                                                                                                                                   </t>
  </si>
  <si>
    <t xml:space="preserve">JOELHO PPR, 90 GRAUS, SOLDAVEL, F/F, DN 75 MM, PARA AGUA QUENTE PREDIAL                                                                                                                                                                                                                                                                                                                                                                                                                                   </t>
  </si>
  <si>
    <t xml:space="preserve">JOELHO PPR, 90 GRAUS, SOLDAVEL, F/F, DN 90 MM, PARA AGUA QUENTE PREDIAL                                                                                                                                                                                                                                                                                                                                                                                                                                   </t>
  </si>
  <si>
    <t xml:space="preserve">JOELHO PVC COM VISITA, 90 GRAUS, DN 100 X 50 MM, SERIE NORMAL, PARA ESGOTO PREDIAL                                                                                                                                                                                                                                                                                                                                                                                                                        </t>
  </si>
  <si>
    <t xml:space="preserve">JOELHO PVC, COM BOLSA E ANEL, 90 GRAUS, DN 40 X *38* MM, SERIE NORMAL, PARA ESGOTO PREDIAL                                                                                                                                                                                                                                                                                                                                                                                                                </t>
  </si>
  <si>
    <t xml:space="preserve">JOELHO PVC, ROSCAVEL, 45 GRAUS, 1/2", COR BRANCA, PARA AGUA FRIA PREDIAL                                                                                                                                                                                                                                                                                                                                                                                                                                  </t>
  </si>
  <si>
    <t xml:space="preserve">JOELHO PVC, ROSCAVEL, 45 GRAUS, 1", COR BRANCA, PARA AGUA FRIA PREDIAL                                                                                                                                                                                                                                                                                                                                                                                                                                    </t>
  </si>
  <si>
    <t xml:space="preserve">JOELHO PVC, ROSCAVEL, 45 GRAUS, 3/4", COR BRANCA, PARA AGUA FRIA PREDIAL                                                                                                                                                                                                                                                                                                                                                                                                                                  </t>
  </si>
  <si>
    <t xml:space="preserve">JOELHO PVC, ROSCAVEL, 90 GRAUS, 1/2", COR BRANCA, PARA AGUA FRIA PREDIAL                                                                                                                                                                                                                                                                                                                                                                                                                                  </t>
  </si>
  <si>
    <t xml:space="preserve">JOELHO PVC, ROSCAVEL, 90 GRAUS, 1", COR BRANCA, PARA AGUA FRIA PREDIAL                                                                                                                                                                                                                                                                                                                                                                                                                                    </t>
  </si>
  <si>
    <t xml:space="preserve">JOELHO PVC, ROSCAVEL, 90 GRAUS, 3/4", COR BRANCA, PARA AGUA FRIA PREDIAL                                                                                                                                                                                                                                                                                                                                                                                                                                  </t>
  </si>
  <si>
    <t xml:space="preserve">JOELHO PVC, SOLDAVEL COM ROSCA, 90 GRAUS, 20 MM X 1/2", COR MARROM, PARA AGUA FRIA PREDIAL                                                                                                                                                                                                                                                                                                                                                                                                                </t>
  </si>
  <si>
    <t xml:space="preserve">JOELHO PVC, SOLDAVEL COM ROSCA, 90 GRAUS, 25 MM X 1/2", COR MARROM, PARA AGUA FRIA PREDIAL                                                                                                                                                                                                                                                                                                                                                                                                                </t>
  </si>
  <si>
    <t xml:space="preserve">JOELHO PVC, SOLDAVEL COM ROSCA, 90 GRAUS, 25 MM X 3/4", COR MARROM, PARA AGUA FRIA PREDIAL                                                                                                                                                                                                                                                                                                                                                                                                                </t>
  </si>
  <si>
    <t xml:space="preserve">JOELHO PVC, SOLDAVEL COM ROSCA, 90 GRAUS, 32 MM X 3/4", COR MARROM, PARA AGUA FRIA PREDIAL                                                                                                                                                                                                                                                                                                                                                                                                                </t>
  </si>
  <si>
    <t xml:space="preserve">JOELHO PVC, SOLDAVEL, BB, 45 GRAUS, DN 40 MM, PARA ESGOTO PREDIAL                                                                                                                                                                                                                                                                                                                                                                                                                                         </t>
  </si>
  <si>
    <t xml:space="preserve">JOELHO PVC, SOLDAVEL, BB, 90 GRAUS, SEM ANEL, DN 40 MM, PARA ESGOTO PREDIAL SECUNDARIO                                                                                                                                                                                                                                                                                                                                                                                                                    </t>
  </si>
  <si>
    <t xml:space="preserve">JOELHO PVC, SOLDAVEL, COM BUCHA DE LATAO, 90 GRAUS, 20 MM X 1/2", PARA AGUA FRIA PREDIAL                                                                                                                                                                                                                                                                                                                                                                                                                  </t>
  </si>
  <si>
    <t xml:space="preserve">JOELHO PVC, SOLDAVEL, COM BUCHA DE LATAO, 90 GRAUS, 25 MM X 1/2", PARA AGUA FRIA PREDIAL                                                                                                                                                                                                                                                                                                                                                                                                                  </t>
  </si>
  <si>
    <t xml:space="preserve">JOELHO PVC, SOLDAVEL, COM BUCHA DE LATAO, 90 GRAUS, 25 MM X 3/4", PARA AGUA FRIA PREDIAL                                                                                                                                                                                                                                                                                                                                                                                                                  </t>
  </si>
  <si>
    <t xml:space="preserve">JOELHO PVC, SOLDAVEL, COM BUCHA DE LATAO, 90 GRAUS, 32 MM X 3/4", PARA AGUA FRIA PREDIAL                                                                                                                                                                                                                                                                                                                                                                                                                  </t>
  </si>
  <si>
    <t xml:space="preserve">JOELHO PVC, SOLDAVEL, PB, 45 GRAUS, DN 100 MM, PARA ESGOTO PREDIAL                                                                                                                                                                                                                                                                                                                                                                                                                                        </t>
  </si>
  <si>
    <t xml:space="preserve">JOELHO PVC, SOLDAVEL, PB, 45 GRAUS, DN 150 MM, PARA ESGOTO PREDIAL                                                                                                                                                                                                                                                                                                                                                                                                                                        </t>
  </si>
  <si>
    <t xml:space="preserve">JOELHO PVC, SOLDAVEL, PB, 45 GRAUS, DN 40 MM, PARA ESGOTO PREDIAL                                                                                                                                                                                                                                                                                                                                                                                                                                         </t>
  </si>
  <si>
    <t xml:space="preserve">JOELHO PVC, SOLDAVEL, PB, 45 GRAUS, DN 50 MM, PARA ESGOTO PREDIAL                                                                                                                                                                                                                                                                                                                                                                                                                                         </t>
  </si>
  <si>
    <t xml:space="preserve">JOELHO PVC, SOLDAVEL, PB, 45 GRAUS, DN 75 MM, PARA ESGOTO PREDIAL                                                                                                                                                                                                                                                                                                                                                                                                                                         </t>
  </si>
  <si>
    <t xml:space="preserve">JOELHO PVC, SOLDAVEL, PB, 90 GRAUS, DN 100 MM, PARA ESGOTO PREDIAL                                                                                                                                                                                                                                                                                                                                                                                                                                        </t>
  </si>
  <si>
    <t xml:space="preserve">JOELHO PVC, SOLDAVEL, PB, 90 GRAUS, DN 150 MM, PARA ESGOTO PREDIAL                                                                                                                                                                                                                                                                                                                                                                                                                                        </t>
  </si>
  <si>
    <t xml:space="preserve">JOELHO PVC, SOLDAVEL, PB, 90 GRAUS, DN 40 MM, PARA ESGOTO PREDIAL                                                                                                                                                                                                                                                                                                                                                                                                                                         </t>
  </si>
  <si>
    <t xml:space="preserve">JOELHO PVC, SOLDAVEL, PB, 90 GRAUS, DN 50 MM, PARA ESGOTO PREDIAL                                                                                                                                                                                                                                                                                                                                                                                                                                         </t>
  </si>
  <si>
    <t xml:space="preserve">JOELHO PVC, SOLDAVEL, PB, 90 GRAUS, DN 75 MM, PARA ESGOTO PREDIAL                                                                                                                                                                                                                                                                                                                                                                                                                                         </t>
  </si>
  <si>
    <t xml:space="preserve">JOELHO PVC, SOLDAVEL, 90 GRAUS, 110 MM, COR MARROM, PARA AGUA FRIA PREDIAL                                                                                                                                                                                                                                                                                                                                                                                                                                </t>
  </si>
  <si>
    <t xml:space="preserve">JOELHO PVC, SOLDAVEL, 90 GRAUS, 20 MM, COR MARROM, PARA AGUA FRIA PREDIAL                                                                                                                                                                                                                                                                                                                                                                                                                                 </t>
  </si>
  <si>
    <t xml:space="preserve">JOELHO PVC, SOLDAVEL, 90 GRAUS, 25 MM, COR MARROM, PARA AGUA FRIA PREDIAL                                                                                                                                                                                                                                                                                                                                                                                                                                 </t>
  </si>
  <si>
    <t xml:space="preserve">JOELHO PVC, SOLDAVEL, 90 GRAUS, 32 MM, COR MARROM, PARA AGUA FRIA PREDIAL                                                                                                                                                                                                                                                                                                                                                                                                                                 </t>
  </si>
  <si>
    <t xml:space="preserve">JOELHO PVC, SOLDAVEL, 90 GRAUS, 40 MM, COR MARROM, PARA AGUA FRIA PREDIAL                                                                                                                                                                                                                                                                                                                                                                                                                                 </t>
  </si>
  <si>
    <t xml:space="preserve">JOELHO PVC, SOLDAVEL, 90 GRAUS, 50 MM, COR MARROM, PARA AGUA FRIA PREDIAL                                                                                                                                                                                                                                                                                                                                                                                                                                 </t>
  </si>
  <si>
    <t xml:space="preserve">JOELHO PVC, SOLDAVEL, 90 GRAUS, 60 MM, COR MARROM, PARA AGUA FRIA PREDIAL                                                                                                                                                                                                                                                                                                                                                                                                                                 </t>
  </si>
  <si>
    <t xml:space="preserve">JOELHO PVC, SOLDAVEL, 90 GRAUS, 85 MM, COR MARROM, PARA AGUA FRIA PREDIAL                                                                                                                                                                                                                                                                                                                                                                                                                                 </t>
  </si>
  <si>
    <t xml:space="preserve">JOELHO PVC, 90 GRAUS, ROSCAVEL, 1 1/4", COR BRANCA, AGUA FRIA PREDIAL                                                                                                                                                                                                                                                                                                                                                                                                                                     </t>
  </si>
  <si>
    <t xml:space="preserve">JOELHO/COTOVELO 90 GRAUS, METALICO, PARA CONEXAO COM ANEL DESLIZANTE, DN 16 MM, EM TUBO PEX PARA INST. AGUA QUENTE/FRIA                                                                                                                                                                                                                                                                                                                                                                                   </t>
  </si>
  <si>
    <t xml:space="preserve">JOELHO/COTOVELO 90 GRAUS, METALICO, PARA CONEXAO COM ANEL DESLIZANTE, DN 20 MM, EM TUBO PEX PARA INST. AGUA QUENTE/FRIA                                                                                                                                                                                                                                                                                                                                                                                   </t>
  </si>
  <si>
    <t xml:space="preserve">JOELHO/COTOVELO 90 GRAUS, METALICO, PARA CONEXAO COM ANEL DESLIZANTE, DN 25 MM, EM TUBO PEX PARA INST. AGUA QUENTE/FRIA                                                                                                                                                                                                                                                                                                                                                                                   </t>
  </si>
  <si>
    <t xml:space="preserve">JOELHO/COTOVELO 90 GRAUS, METALICO, PARA CONEXAO COM ANEL DESLIZANTE, DN 32 MM, EM TUBO PEX PARA INST. AGUA QUENTE/FRIA                                                                                                                                                                                                                                                                                                                                                                                   </t>
  </si>
  <si>
    <t xml:space="preserve">JOELHO/COTOVELO 90 GRAUS, PLASTICO, PARA CONEXAO COM CRIMPAGEM, DN 16 MM, EM TUBO PEX PARA INST. AGUA QUENTE/FRIA                                                                                                                                                                                                                                                                                                                                                                                         </t>
  </si>
  <si>
    <t xml:space="preserve">JOELHO/COTOVELO 90 GRAUS, PLASTICO, PARA CONEXAO COM CRIMPAGEM, DN 20 MM, EM TUBO PEX PARA INST. AGUA QUENTE/FRIA                                                                                                                                                                                                                                                                                                                                                                                         </t>
  </si>
  <si>
    <t xml:space="preserve">JOELHO/COTOVELO 90 GRAUS, PLASTICO, PARA CONEXAO COM CRIMPAGEM, DN 25 MM, EM TUBO PEX PARA INST. AGUA QUENTE/FRIA                                                                                                                                                                                                                                                                                                                                                                                         </t>
  </si>
  <si>
    <t xml:space="preserve">JOELHO/COTOVELO 90 GRAUS, ROSCA FEMEA TERMINAL, METALICO, PARA CONEXAO COM ANEL DESLIZANTE, DN 16 MM X 1/2", EM TUBO PEX PARA INST. AGUA QUENTE/FRIA                                                                                                                                                                                                                                                                                                                                                      </t>
  </si>
  <si>
    <t xml:space="preserve">JOELHO/COTOVELO 90 GRAUS, ROSCA FEMEA TERMINAL, METALICO, PARA CONEXAO COM ANEL DESLIZANTE, DN 20 MM X 1/2", EM TUBO PEX PARA INST. AGUA QUENTE/FRIA                                                                                                                                                                                                                                                                                                                                                      </t>
  </si>
  <si>
    <t xml:space="preserve">JOELHO/COTOVELO 90 GRAUS, ROSCA FEMEA TERMINAL, METALICO, PARA CONEXAO COM ANEL DESLIZANTE, DN 20 MM X 3/4", EM TUBO PEX PARA INST. AGUA QUENTE/FRIA                                                                                                                                                                                                                                                                                                                                                      </t>
  </si>
  <si>
    <t xml:space="preserve">JOELHO/COTOVELO 90 GRAUS, ROSCA FEMEA TERMINAL, METALICO, PARA CONEXAO COM ANEL DESLIZANTE, DN 25 MM X 3/4", EM TUBO PEX PARA INST. AGUA QUENTE/FRIA                                                                                                                                                                                                                                                                                                                                                      </t>
  </si>
  <si>
    <t xml:space="preserve">JOELHO/COTOVELO 90 GRAUS, ROSCA FEMEA TERMINAL, PLASTICO, PARA CONEXAO COM CRIMPAGEM, DN 16 MM X 1/2", EM TUBO PEX PARA INST. AGUA QUENTE/FRIA                                                                                                                                                                                                                                                                                                                                                            </t>
  </si>
  <si>
    <t xml:space="preserve">JOELHO/COTOVELO 90 GRAUS, ROSCA FEMEA TERMINAL, PLASTICO, PARA CONEXAO COM CRIMPAGEM, DN 20 MM X 1/2", EM TUBO PEX PARA INST. AGUA QUENTE/FRIA                                                                                                                                                                                                                                                                                                                                                            </t>
  </si>
  <si>
    <t xml:space="preserve">JOELHO/COTOVELO 90 GRAUS, ROSCA FEMEA TERMINAL, PLASTICO, PARA CONEXAO COM CRIMPAGEM, DN 20 MM X 3/4", EM TUBO PEX PARA INST. AGUA QUENTE/FRIA                                                                                                                                                                                                                                                                                                                                                            </t>
  </si>
  <si>
    <t xml:space="preserve">JOELHO/COTOVELO 90 GRAUS, ROSCA FEMEA TERMINAL, PLASTICO, PARA CONEXAO COM CRIMPAGEM, DN 25 MM X 1/2", EM TUBO PEX PARA INST. AGUA QUENTE/FRIA                                                                                                                                                                                                                                                                                                                                                            </t>
  </si>
  <si>
    <t xml:space="preserve">JOELHO/COTOVELO, ROSCA FEMEA MOVEL, METALICO, PARA CONEXAO COM ANEL DESLIZANTE, DN 20 MM X 3/4", EM TUBO PEX PARA INST. AGUA QUENTE/FRIA                                                                                                                                                                                                                                                                                                                                                                  </t>
  </si>
  <si>
    <t xml:space="preserve">JOELHO/COTOVELO, ROSCA FEMEA, COM BASE FIXA, METALICO, PARA CONEXAO COM ANEL DESLIZANTE, DN 16 MM X 1/2", EM TUBO PEX PARA INST. AGUA QUENTE/FRIA                                                                                                                                                                                                                                                                                                                                                         </t>
  </si>
  <si>
    <t xml:space="preserve">JOELHO/COTOVELO, ROSCA FEMEA, COM BASE FIXA, METALICO, PARA CONEXAO COM ANEL DESLIZANTE, DN 20 MM X 1/2", EM TUBO PEX PARA INST. AGUA QUENTE/FRIA                                                                                                                                                                                                                                                                                                                                                         </t>
  </si>
  <si>
    <t xml:space="preserve">JOELHO/COTOVELO, ROSCA FEMEA, COM BASE FIXA, METALICO, PARA CONEXAO COM ANEL DESLIZANTE, DN 25 MM X 3/4", EM TUBO PEX PARA INST. AGUA QUENTE/FRIA                                                                                                                                                                                                                                                                                                                                                         </t>
  </si>
  <si>
    <t xml:space="preserve">JOELHO, PVC SERIE R, 45 GRAUS, DN 100 MM, PARA ESGOTO PREDIAL                                                                                                                                                                                                                                                                                                                                                                                                                                             </t>
  </si>
  <si>
    <t xml:space="preserve">JOELHO, PVC SERIE R, 45 GRAUS, DN 150 MM, PARA ESGOTO PREDIAL                                                                                                                                                                                                                                                                                                                                                                                                                                             </t>
  </si>
  <si>
    <t xml:space="preserve">JOELHO, PVC SERIE R, 45 GRAUS, DN 40 MM, PARA ESGOTO PREDIAL                                                                                                                                                                                                                                                                                                                                                                                                                                              </t>
  </si>
  <si>
    <t xml:space="preserve">JOELHO, PVC SERIE R, 45 GRAUS, DN 50 MM, PARA ESGOTO PREDIAL                                                                                                                                                                                                                                                                                                                                                                                                                                              </t>
  </si>
  <si>
    <t xml:space="preserve">JOELHO, PVC SERIE R, 45 GRAUS, DN 75 MM, PARA ESGOTO PREDIAL                                                                                                                                                                                                                                                                                                                                                                                                                                              </t>
  </si>
  <si>
    <t xml:space="preserve">JOELHO, PVC SERIE R, 90 GRAUS, DN 100 MM, PARA ESGOTO PREDIAL                                                                                                                                                                                                                                                                                                                                                                                                                                             </t>
  </si>
  <si>
    <t xml:space="preserve">JOELHO, PVC SERIE R, 90 GRAUS, DN 150 MM, PARA ESGOTO PREDIAL                                                                                                                                                                                                                                                                                                                                                                                                                                             </t>
  </si>
  <si>
    <t xml:space="preserve">JOELHO, PVC SERIE R, 90 GRAUS, DN 40 MM, PARA ESGOTO PREDIAL                                                                                                                                                                                                                                                                                                                                                                                                                                              </t>
  </si>
  <si>
    <t xml:space="preserve">JOELHO, PVC SERIE R, 90 GRAUS, DN 50 MM, PARA ESGOTO PREDIAL                                                                                                                                                                                                                                                                                                                                                                                                                                              </t>
  </si>
  <si>
    <t xml:space="preserve">JOELHO, PVC SERIE R, 90 GRAUS, DN 75 MM, PARA ESGOTO PREDIAL                                                                                                                                                                                                                                                                                                                                                                                                                                              </t>
  </si>
  <si>
    <t xml:space="preserve">JOELHO, PVC SOLDAVEL, 45 GRAUS, 20 MM, COR MARROM, PARA AGUA FRIA PREDIAL                                                                                                                                                                                                                                                                                                                                                                                                                                 </t>
  </si>
  <si>
    <t xml:space="preserve">JOELHO, PVC SOLDAVEL, 45 GRAUS, 25 MM, COR MARROM, PARA AGUA FRIA PREDIAL                                                                                                                                                                                                                                                                                                                                                                                                                                 </t>
  </si>
  <si>
    <t xml:space="preserve">JOELHO, PVC SOLDAVEL, 45 GRAUS, 32 MM, COR MARROM, PARA AGUA FRIA PREDIAL                                                                                                                                                                                                                                                                                                                                                                                                                                 </t>
  </si>
  <si>
    <t xml:space="preserve">JOELHO, PVC SOLDAVEL, 45 GRAUS, 40 MM, COR MARROM, PARA AGUA FRIA PREDIAL                                                                                                                                                                                                                                                                                                                                                                                                                                 </t>
  </si>
  <si>
    <t xml:space="preserve">JOELHO, PVC SOLDAVEL, 45 GRAUS, 50 MM, COR MARROM, PARA AGUA FRIA PREDIAL                                                                                                                                                                                                                                                                                                                                                                                                                                 </t>
  </si>
  <si>
    <t xml:space="preserve">JOELHO, PVC SOLDAVEL, 45 GRAUS, 60 MM, COR MARROM, PARA AGUA FRIA PREDIAL                                                                                                                                                                                                                                                                                                                                                                                                                                 </t>
  </si>
  <si>
    <t xml:space="preserve">JOELHO, PVC SOLDAVEL, 45 GRAUS, 75 MM, COR MARROM, PARA AGUA FRIA PREDIAL                                                                                                                                                                                                                                                                                                                                                                                                                                 </t>
  </si>
  <si>
    <t xml:space="preserve">JOELHO, PVC SOLDAVEL, 45 GRAUS, 85 MM, COR MARROM, PARA AGUA FRIA PREDIAL                                                                                                                                                                                                                                                                                                                                                                                                                                 </t>
  </si>
  <si>
    <t xml:space="preserve">JOELHO, PVC SOLDAVEL, 90 GRAUS, 75 MM, COR MARROM, PARA AGUA FRIA PREDIAL                                                                                                                                                                                                                                                                                                                                                                                                                                 </t>
  </si>
  <si>
    <t xml:space="preserve">JOGO DE TRANQUETA E ROSETA QUADRADA DE SOBREPOR SEM FUROS, EM LATAO CROMADO, *50 X 50* MM, PARA FECHADURA DE PORTA DE BANHEIRO                                                                                                                                                                                                                                                                                                                                                                            </t>
  </si>
  <si>
    <t xml:space="preserve">JOGO DE TRANQUETA E ROSETA REDONDA DE SOBREPOR SEM FUROS, EM LATAO CROMADO, DIAMETRO *50* MM, PARA FECHADURA DE PORTA DE BANHEIRO                                                                                                                                                                                                                                                                                                                                                                         </t>
  </si>
  <si>
    <t xml:space="preserve">JUNCAO DE REDUCAO INVERTIDA, PVC SOLDAVEL, 100 X 50 MM, SERIE NORMAL PARA ESGOTO PREDIAL                                                                                                                                                                                                                                                                                                                                                                                                                  </t>
  </si>
  <si>
    <t xml:space="preserve">JUNCAO DE REDUCAO INVERTIDA, PVC SOLDAVEL, 100 X 75 MM, SERIE NORMAL PARA ESGOTO PREDIAL                                                                                                                                                                                                                                                                                                                                                                                                                  </t>
  </si>
  <si>
    <t xml:space="preserve">JUNCAO DE REDUCAO INVERTIDA, PVC SOLDAVEL, 75 X 50 MM, SERIE NORMAL PARA ESGOTO PREDIAL                                                                                                                                                                                                                                                                                                                                                                                                                   </t>
  </si>
  <si>
    <t xml:space="preserve">JUNCAO DUPLA, PVC SERIE R, DN 100 X 100 X 100 MM, PARA ESGOTO PREDIAL                                                                                                                                                                                                                                                                                                                                                                                                                                     </t>
  </si>
  <si>
    <t xml:space="preserve">JUNCAO DUPLA, PVC SOLDAVEL, DN 100 X 100 X 100 MM , SERIE NORMAL PARA ESGOTO PREDIAL                                                                                                                                                                                                                                                                                                                                                                                                                      </t>
  </si>
  <si>
    <t xml:space="preserve">JUNCAO INVERTIDA, PVC SOLDAVEL, 75 X 75 MM, SERIE NORMAL PARA ESGOTO PREDIAL                                                                                                                                                                                                                                                                                                                                                                                                                              </t>
  </si>
  <si>
    <t xml:space="preserve">JUNCAO SIMPLES DE REDUCAO, PVC, DN 100 X 50 MM, SERIE NORMAL PARA ESGOTO PREDIAL                                                                                                                                                                                                                                                                                                                                                                                                                          </t>
  </si>
  <si>
    <t xml:space="preserve">JUNCAO SIMPLES DE REDUCAO, PVC, DN 100 X 75 MM, SERIE NORMAL PARA ESGOTO PREDIAL                                                                                                                                                                                                                                                                                                                                                                                                                          </t>
  </si>
  <si>
    <t xml:space="preserve">JUNCAO SIMPLES, PVC SERIE R, DN 100 X 100 MM, PARA ESGOTO PREDIAL                                                                                                                                                                                                                                                                                                                                                                                                                                         </t>
  </si>
  <si>
    <t xml:space="preserve">JUNCAO SIMPLES, PVC SERIE R, DN 100 X 75 MM, PARA ESGOTO PREDIAL                                                                                                                                                                                                                                                                                                                                                                                                                                          </t>
  </si>
  <si>
    <t xml:space="preserve">JUNCAO SIMPLES, PVC SERIE R, DN 150 X 100 MM, PARA ESGOTO PREDIAL                                                                                                                                                                                                                                                                                                                                                                                                                                         </t>
  </si>
  <si>
    <t xml:space="preserve">JUNCAO SIMPLES, PVC SERIE R, DN 150 X 150 MM, PARA ESGOTO PREDIAL                                                                                                                                                                                                                                                                                                                                                                                                                                         </t>
  </si>
  <si>
    <t xml:space="preserve">JUNCAO SIMPLES, PVC SERIE R, DN 40 X 40 MM, PARA ESGOTO PREDIAL                                                                                                                                                                                                                                                                                                                                                                                                                                           </t>
  </si>
  <si>
    <t xml:space="preserve">JUNCAO SIMPLES, PVC SERIE R, DN 50 X 50 MM, PARA ESGOTO PREDIAL                                                                                                                                                                                                                                                                                                                                                                                                                                           </t>
  </si>
  <si>
    <t xml:space="preserve">JUNCAO SIMPLES, PVC SERIE R, DN 75 X 75 MM, PARA ESGOTO PREDIAL                                                                                                                                                                                                                                                                                                                                                                                                                                           </t>
  </si>
  <si>
    <t xml:space="preserve">JUNCAO SIMPLES, PVC, 45 GRAUS, DN 100 X 100 MM, SERIE NORMAL PARA ESGOTO PREDIAL                                                                                                                                                                                                                                                                                                                                                                                                                          </t>
  </si>
  <si>
    <t xml:space="preserve">JUNCAO SIMPLES, PVC, 45 GRAUS, DN 40 X 40 MM, SERIE NORMAL PARA ESGOTO PREDIAL                                                                                                                                                                                                                                                                                                                                                                                                                            </t>
  </si>
  <si>
    <t xml:space="preserve">JUNCAO SIMPLES, PVC, 45 GRAUS, DN 50 X 50 MM, SERIE NORMAL PARA ESGOTO PREDIAL                                                                                                                                                                                                                                                                                                                                                                                                                            </t>
  </si>
  <si>
    <t xml:space="preserve">JUNCAO SIMPLES, PVC, 45 GRAUS, DN 75 X 75 MM, SERIE NORMAL PARA ESGOTO PREDIAL                                                                                                                                                                                                                                                                                                                                                                                                                            </t>
  </si>
  <si>
    <t xml:space="preserve">JUNCAO 2 GARRAS PARA FITA PERFURADA                                                                                                                                                                                                                                                                                                                                                                                                                                                                       </t>
  </si>
  <si>
    <t xml:space="preserve">JUNCAO, PVC, 45 GRAUS, JE, BBB, DN 150 MM, PARA TUBO CORRUGADO E/OU LISO, REDE COLETORA DE ESGOTO                                                                                                                                                                                                                                                                                                                                                                                                         </t>
  </si>
  <si>
    <t xml:space="preserve">JUNTA DE EXPANSAO BRONZE/LATAO (REF 900), PONTA X PONTA, 35 MM                                                                                                                                                                                                                                                                                                                                                                                                                                            </t>
  </si>
  <si>
    <t xml:space="preserve">JUNTA DE EXPANSAO BRONZE/LATAO (REF 900), PONTA X PONTA, 42 MM                                                                                                                                                                                                                                                                                                                                                                                                                                            </t>
  </si>
  <si>
    <t xml:space="preserve">JUNTA DE EXPANSAO BRONZE/LATAO (REF 900), PONTA X PONTA, 54 MM                                                                                                                                                                                                                                                                                                                                                                                                                                            </t>
  </si>
  <si>
    <t xml:space="preserve">JUNTA DE EXPANSAO BRONZE/LATAO (REF 900), PONTA X PONTA, 66 MM                                                                                                                                                                                                                                                                                                                                                                                                                                            </t>
  </si>
  <si>
    <t xml:space="preserve">JUNTA DE EXPANSAO DE COBRE (REF 900), PONTA X PONTA, 15 MM                                                                                                                                                                                                                                                                                                                                                                                                                                                </t>
  </si>
  <si>
    <t xml:space="preserve">JUNTA DE EXPANSAO DE COBRE (REF 900), PONTA X PONTA, 22 MM                                                                                                                                                                                                                                                                                                                                                                                                                                                </t>
  </si>
  <si>
    <t xml:space="preserve">JUNTA DE EXPANSAO DE COBRE (REF 900), PONTA X PONTA, 28 MM                                                                                                                                                                                                                                                                                                                                                                                                                                                </t>
  </si>
  <si>
    <t xml:space="preserve">JUNTA DILATACAO ELASTICA PARA CONCRETO (FUGENBAND) O-12, ATE 5 MCA                                                                                                                                                                                                                                                                                                                                                                                                                                        </t>
  </si>
  <si>
    <t xml:space="preserve">JUNTA DILATACAO ELASTICA PARA CONCRETO (FUGENBAND) O-22, ATE 30 MCA                                                                                                                                                                                                                                                                                                                                                                                                                                       </t>
  </si>
  <si>
    <t xml:space="preserve">JUNTA DILATACAO ELASTICA PARA CONCRETO (FUGENBAND) O-35/10, ATE 100 MCA                                                                                                                                                                                                                                                                                                                                                                                                                                   </t>
  </si>
  <si>
    <t xml:space="preserve">JUNTA DILATACAO ELASTICA PARA CONCRETO (FUGENBAND) O-35/6, ATE 100 MCA                                                                                                                                                                                                                                                                                                                                                                                                                                    </t>
  </si>
  <si>
    <t xml:space="preserve">JUNTA PLASTICA DE DILATACAO PARA PISOS, COR CINZA, 10 X 4,5 MM (ALTURA X ESPESSURA)                                                                                                                                                                                                                                                                                                                                                                                                                       </t>
  </si>
  <si>
    <t xml:space="preserve">JUNTA PLASTICA DE DILATACAO PARA PISOS, COR CINZA, 17 X 3 MM (ALTURA X ESPESSURA)                                                                                                                                                                                                                                                                                                                                                                                                                         </t>
  </si>
  <si>
    <t xml:space="preserve">JUNTA PLASTICA DE DILATACAO PARA PISOS, COR CINZA, 27 X 3 MM (ALTURA X ESPESSURA)                                                                                                                                                                                                                                                                                                                                                                                                                         </t>
  </si>
  <si>
    <t xml:space="preserve">KIT ACESSORIOS PARA COMPRESSOR DE AR, 5 PECAS (PISTOLAS PINTURA, LIMPEZA E PULVERIZACAO, CALIBRADOR E MANGUEIRA)                                                                                                                                                                                                                                                                                                                                                                                          </t>
  </si>
  <si>
    <t xml:space="preserve">KIT CAVALETE, PVC, COM REGISTRO, PARA HIDROMETRO, BITOLAS 1/2" OU 3/4" - COMPLETO                                                                                                                                                                                                                                                                                                                                                                                                                         </t>
  </si>
  <si>
    <t xml:space="preserve">KIT DE ACESSORIOS PARA BANHEIRO EM METAL CROMADO, 5 PECAS                                                                                                                                                                                                                                                                                                                                                                                                                                                 </t>
  </si>
  <si>
    <t xml:space="preserve">KIT DE MATERIAIS PARA BRACADEIRA PARA FIXACAO EM POSTE CIRCULAR, CONTEM TRES FIXADORES E UM ROLO DE FITA DE 3 M EM ACO CARBONO                                                                                                                                                                                                                                                                                                                                                                            </t>
  </si>
  <si>
    <t xml:space="preserve">KIT DE PROTECAO ARSTOP PARA AR CONDICIONADO, TOMADA PADRAO 2P+T 20 A, COM DISJUNTOR UNIPOLAR DIN 20A                                                                                                                                                                                                                                                                                                                                                                                                      </t>
  </si>
  <si>
    <t xml:space="preserve">KIT PORTA PRONTA DE MADEIRA, FOLHA LEVE (NBR 15930) DE 600 X 2100 MM OU 700 X 2100 MM, DE 35 MM A 40 MM DE ESPESSURA, COM MARCO EM ACO, NUCLEO COLMEIA, CAPA LISA EM HDF, ACABAMENTO MELAMINICO BRANCO (INCLUI MARCO, ALIZARES, DOBRADICAS E FECHADURA)                                                                                                                                                                                                                                                   </t>
  </si>
  <si>
    <t xml:space="preserve">KIT PORTA PRONTA DE MADEIRA, FOLHA LEVE (NBR 15930) DE 600 X 2100 MM OU 700 X 2100 MM, DE 35 MM A 40 MM DE ESPESSURA, NUCLEO COLMEIA, ESTRUTURA USINADA PARA FECHADURA, CAPA LISA EM HDF, ACABAMENTO EM PRIMER PARA PINTURA (INCLUI MARCO, ALIZARES E DOBRADICAS)                                                                                                                                                                                                                                         </t>
  </si>
  <si>
    <t xml:space="preserve">KIT PORTA PRONTA DE MADEIRA, FOLHA LEVE (NBR 15930) DE 800 X 2100 MM, DE 35 MM A 40 MM DE ESPESSURA, COM MARCO EM ACO, NUCLEO COLMEIA, CAPA LISA EM HDF, ACABAMENTO MELAMINICO BRANCO (INCLUI MARCO, ALIZARES, DOBRADICAS E FECHADURA)                                                                                                                                                                                                                                                                    </t>
  </si>
  <si>
    <t xml:space="preserve">KIT PORTA PRONTA DE MADEIRA, FOLHA LEVE (NBR 15930) DE 800 X 2100 MM, DE 35 MM A 40 MM DE ESPESSURA, NUCLEO COLMEIA, ESTRUTURA USINADA PARA FECHADURA, CAPA LISA EM HDF, ACABAMENTO EM PRIMER PARA PINTURA (INCLUI MARCO, ALIZARES E DOBRADICAS)                                                                                                                                                                                                                                                          </t>
  </si>
  <si>
    <t xml:space="preserve">KIT PORTA PRONTA DE MADEIRA, FOLHA LEVE (NBR 15930) DE 900 X 2100 MM, DE 35 MM A 40 MM DE ESPESSURA, COM MARCO EM ACO, NUCLEO COLMEIA, CAPA LISA EM HDF, ACABAMENTO MELAMINICO BRANCO (INCLUI MARCO, ALIZARES, DOBRADICAS E FECHADURA)                                                                                                                                                                                                                                                                    </t>
  </si>
  <si>
    <t xml:space="preserve">KIT PORTA PRONTA DE MADEIRA, FOLHA LEVE (NBR 15930) DE 900 X 2100 MM, DE 35 MM A 40 MM DE ESPESSURA, NUCLEO COLMEIA, ESTRUTURA USINADA PARA FECHADURA, CAPA LISA EM HDF, ACABAMENTO EM PRIMER PARA PINTURA (INCLUI MARCO, ALIZARES E DOBRADICAS)                                                                                                                                                                                                                                                          </t>
  </si>
  <si>
    <t xml:space="preserve">KIT PORTA PRONTA DE MADEIRA, FOLHA MEDIA (NBR 15930) DE 600 X 2100 MM OU 700 X 2100 MM, DE 35 MM A 40 MM DE ESPESSURA, NUCLEO SEMI-SOLIDO (SARRAFEADO), ESTRUTURA USINADA PARA FECHADURA, CAPA LISA EM HDF, ACABAMENTO MELAMINICO BRANCO (INCLUI MARCO, ALIZARES E DOBRADICAS)                                                                                                                                                                                                                            </t>
  </si>
  <si>
    <t xml:space="preserve">KIT PORTA PRONTA DE MADEIRA, FOLHA MEDIA (NBR 15930) DE 600 X 2100 MM, DE 35 MM A 40 MM DE ESPESSURA, NUCLEO SEMI-SOLIDO (SARRAFEADO), ESTRUTURA USINADA PARA FECHADURA, CAPA LISA EM HDF, ACABAMENTO EM PRIMER PARA PINTURA (INCLUI MARCO, ALIZARES E DOBRADICAS)                                                                                                                                                                                                                                        </t>
  </si>
  <si>
    <t xml:space="preserve">KIT PORTA PRONTA DE MADEIRA, FOLHA MEDIA (NBR 15930) DE 700 X 2100 MM, DE 35 MM A 40 MM DE ESPESSURA, NUCLEO SEMI-SOLIDO (SARRAFEADO), ESTRUTURA USINADA PARA FECHADURA, CAPA LISA EM HDF, ACABAMENTO EM PRIMER PARA PINTURA (INCLUI MARCO, ALIZARES E DOBRADICAS)                                                                                                                                                                                                                                        </t>
  </si>
  <si>
    <t xml:space="preserve">KIT PORTA PRONTA DE MADEIRA, FOLHA MEDIA (NBR 15930) DE 800 X 2100 MM, DE 35 MM A 40 MM DE ESPESSURA,  NUCLEO SEMI-SOLIDO (SARRAFEADO), ESTRUTURA USINADA PARA FECHADURA, CAPA LISA EM HDF, ACABAMENTO EM PRIMER PARA PINTURA (INCLUI MARCO, ALIZARES E DOBRADICAS)                                                                                                                                                                                                                                       </t>
  </si>
  <si>
    <t xml:space="preserve">KIT PORTA PRONTA DE MADEIRA, FOLHA MEDIA (NBR 15930) DE 800 X 2100 MM, DE 35 MM A 40 MM DE ESPESSURA, NUCLEO SEMI-SOLIDO (SARRAFEADO), ESTRUTURA USINADA PARA FECHADURA, CAPA LISA EM HDF, ACABAMENTO MELAMINICO BRANCO (INCLUI MARCO, ALIZARES E DOBRADICAS)                                                                                                                                                                                                                                             </t>
  </si>
  <si>
    <t xml:space="preserve">KIT PORTA PRONTA DE MADEIRA, FOLHA MEDIA (NBR 15930) DE 900 X 2100 MM, DE 35 MM A 40 MM DE ESPESSURA, NUCLEO SEMI-SOLIDO (SARRAFEADO), ESTRUTURA USINADA PARA FECHADURA, CAPA LISA EM HDF, ACABAMENTO EM PRIMER PARA PINTURA (INCLUI MARCO, ALIZARES E DOBRADICAS)                                                                                                                                                                                                                                        </t>
  </si>
  <si>
    <t xml:space="preserve">KIT PORTA PRONTA DE MADEIRA, FOLHA MEDIA (NBR 15930) DE 900 X 2100 MM, DE 35 MM A 40 MM DE ESPESSURA, NUCLEO SEMI-SOLIDO (SARRAFEADO), ESTRUTURA USINADA PARA FECHADURA, CAPA LISA EM HDF, ACABAMENTO MELAMINICO BRANCO (INCLUI MARCO, ALIZARES E DOBRADICAS)                                                                                                                                                                                                                                             </t>
  </si>
  <si>
    <t xml:space="preserve">KIT PORTA PRONTA DE MADEIRA, FOLHA PESADA (NBR 15930) DE 800 X 2100 MM, DE 40 MM  A 45 MM DE ESPESSURA, NUCLEO SOLIDO, CAPA LISA EM HDF, ACABAMENTO MELAMINICO BRANCO (INCLUI MARCO, ALIZARES, DOBRADICAS E FECHADURA EXTERNA)                                                                                                                                                                                                                                                                            </t>
  </si>
  <si>
    <t xml:space="preserve">KIT PORTA PRONTA DE MADEIRA, FOLHA PESADA (NBR 15930) DE 800 X 2100 MM, DE 40 MM A 45 MM DE ESPESSURA , NUCLEO SOLIDO, ESTRUTURA USINADA PARA FECHADURA, CAPA LISA EM HDF, ACABAMENTO EM LAMINADO NATURAL COM VERNIZ (INCLUI MARCO, ALIZARES E DOBRADICAS)                                                                                                                                                                                                                                                </t>
  </si>
  <si>
    <t xml:space="preserve">KIT PORTA PRONTA DE MADEIRA, FOLHA PESADA (NBR 15930) DE 800 X 2100 MM, DE 40 MM A 45 MM DE ESPESSURA, COM MARCO EM ACO, NUCLEO SOLIDO, CAPA LISA EM HDF, ACABAMENTO MELAMINICO BRANCO (INCLUI MARCO, ALIZARES, DOBRADICAS E FECHADURA)                                                                                                                                                                                                                                                                   </t>
  </si>
  <si>
    <t xml:space="preserve">KIT PORTA PRONTA DE MADEIRA, FOLHA PESADA (NBR 15930) DE 900 X 2100 MM, DE 40 MM  A 45 MM DE ESPESSURA, NUCLEO SOLIDO, CAPA LISA EM HDF, ACABAMENTO MELAMINICO BRANCO (INCLUI MARCO, ALIZARES, DOBRADICAS E FECHADURA EXTERNA)                                                                                                                                                                                                                                                                            </t>
  </si>
  <si>
    <t xml:space="preserve">KIT PORTA PRONTA DE MADEIRA, FOLHA PESADA (NBR 15930) DE 900 X 2100 MM, DE 40 MM A 45 MM DE ESPESSURA , NUCLEO SOLIDO, ESTRUTURA USINADA PARA FECHADURA, CAPA LISA EM HDF, ACABAMENTO EM LAMINADO NATURAL COM VERNIZ (INCLUI MARCO, ALIZARES E DOBRADICAS)                                                                                                                                                                                                                                                </t>
  </si>
  <si>
    <t xml:space="preserve">KIT PORTA PRONTA DE MADEIRA, FOLHA PESADA (NBR 15930) DE 900 X 2100 MM, DE 40 MM A 45 MM DE ESPESSURA, COM MARCO EM ACO, NUCLEO SOLIDO, CAPA LISA EM HDF, ACABAMENTO MELAMINICO BRANCO (INCLUI MARCO, ALIZARES, DOBRADICAS E FECHADURA)                                                                                                                                                                                                                                                                   </t>
  </si>
  <si>
    <t xml:space="preserve">LADRILHO HIDRAULICO, *20 x 20* CM, E= 2 CM, PADRAO COPACABANA, 2 CORES (PRETO E BRANCO)                                                                                                                                                                                                                                                                                                                                                                                                                   </t>
  </si>
  <si>
    <t xml:space="preserve">LADRILHO HIDRAULICO, *20 X 20* CM, E= 2 CM, DADOS, COR NATURAL                                                                                                                                                                                                                                                                                                                                                                                                                                            </t>
  </si>
  <si>
    <t xml:space="preserve">LADRILHO HIDRAULICO, *20 X 20* CM, E= 2 CM, RAMPA, NATURAL                                                                                                                                                                                                                                                                                                                                                                                                                                                </t>
  </si>
  <si>
    <t xml:space="preserve">LADRILHO HIDRAULICO, *20 X 20* CM, E= 2 CM, TATIL ALERTA OU DIRECIONAL, AMARELO                                                                                                                                                                                                                                                                                                                                                                                                                           </t>
  </si>
  <si>
    <t xml:space="preserve">LADRILHO HIDRAULICO, *30 X 30* CM, E= 2 CM, MILANO, NATURAL                                                                                                                                                                                                                                                                                                                                                                                                                                               </t>
  </si>
  <si>
    <t xml:space="preserve">LAJE PRE-MOLDADA CONVENCIONAL (LAJOTAS + VIGOTAS) PARA FORRO, UNIDIRECIONAL, SOBRECARGA DE 100 KG/M2, VAO ATE 4,00 M (SEM COLOCACAO)                                                                                                                                                                                                                                                                                                                                                                      </t>
  </si>
  <si>
    <t xml:space="preserve">LAJE PRE-MOLDADA CONVENCIONAL (LAJOTAS + VIGOTAS) PARA FORRO, UNIDIRECIONAL, SOBRECARGA DE 100 KG/M2, VAO ATE 4,50 M (SEM COLOCACAO)                                                                                                                                                                                                                                                                                                                                                                      </t>
  </si>
  <si>
    <t xml:space="preserve">LAJE PRE-MOLDADA CONVENCIONAL (LAJOTAS + VIGOTAS) PARA FORRO, UNIDIRECIONAL, SOBRECARGA 100 KG/M2, VAO ATE 5,00 M (SEM COLOCACAO)                                                                                                                                                                                                                                                                                                                                                                         </t>
  </si>
  <si>
    <t xml:space="preserve">LAJE PRE-MOLDADA CONVENCIONAL (LAJOTAS + VIGOTAS) PARA PISO, UNIDIRECIONAL, SOBRECARGA DE 200 KG/M2, VAO ATE 3,50 M (SEM COLOCACAO)                                                                                                                                                                                                                                                                                                                                                                       </t>
  </si>
  <si>
    <t xml:space="preserve">LAJE PRE-MOLDADA CONVENCIONAL (LAJOTAS + VIGOTAS) PARA PISO, UNIDIRECIONAL, SOBRECARGA DE 200 KG/M2, VAO ATE 4,50 M (SEM COLOCACAO)                                                                                                                                                                                                                                                                                                                                                                       </t>
  </si>
  <si>
    <t xml:space="preserve">LAJE PRE-MOLDADA CONVENCIONAL (LAJOTAS + VIGOTAS) PARA PISO, UNIDIRECIONAL, SOBRECARGA DE 200 KG/M2, VAO ATE 5,00 M (SEM COLOCACAO)                                                                                                                                                                                                                                                                                                                                                                       </t>
  </si>
  <si>
    <t xml:space="preserve">LAJE PRE-MOLDADA CONVENCIONAL (LAJOTAS + VIGOTAS) PARA PISO, UNIDIRECIONAL, SOBRECARGA DE 350 KG/M2, VAO ATE 4,50 M (SEM COLOCACAO)                                                                                                                                                                                                                                                                                                                                                                       </t>
  </si>
  <si>
    <t xml:space="preserve">LAJE PRE-MOLDADA CONVENCIONAL (LAJOTAS + VIGOTAS) PARA PISO, UNIDIRECIONAL, SOBRECARGA DE 350 KG/M2, VAO ATE 5,00 M (SEM COLOCACAO)                                                                                                                                                                                                                                                                                                                                                                       </t>
  </si>
  <si>
    <t xml:space="preserve">LAJE PRE-MOLDADA CONVENCIONAL (LAJOTAS + VIGOTAS) PARA PISO, UNIDIRECIONAL, SOBRECARGA 350 KG/M2 VAO ATE 3,50 M (SEM COLOCACAO)                                                                                                                                                                                                                                                                                                                                                                           </t>
  </si>
  <si>
    <t xml:space="preserve">LAJE PRE-MOLDADA DE TRANSICAO EXCENTRICA EM CONCRETO ARMADO, DN 1200 MM, FURO CIRCULAR DN 600 MM, ESPESSURA 12 CM                                                                                                                                                                                                                                                                                                                                                                                         </t>
  </si>
  <si>
    <t xml:space="preserve">LAJE PRE-MOLDADA DE TRANSICAO EXCENTRICA EM CONCRETO ARMADO, DN 1500 MM, FURO CIRCULAR DN 530 MM, ESPESSURA 15 CM                                                                                                                                                                                                                                                                                                                                                                                         </t>
  </si>
  <si>
    <t xml:space="preserve">LAJE PRE-MOLDADA TRELICADA (LAJOTAS + VIGOTAS) PARA FORRO, UNIDIRECIONAL, SOBRECARGA DE 100 KG/M2, VAO ATE 6,00 M (SEM COLOCACAO)                                                                                                                                                                                                                                                                                                                                                                         </t>
  </si>
  <si>
    <t xml:space="preserve">LAJE PRE-MOLDADA TRELICADA (LAJOTAS + VIGOTAS) PARA PISO, UNIDIRECIONAL, SOBRECARGA DE 200 KG/M2, VAO ATE 6,00 M (SEM COLOCACAO)                                                                                                                                                                                                                                                                                                                                                                          </t>
  </si>
  <si>
    <t xml:space="preserve">LAMBRI EM ALUMINIO, DE APROXIMADAMENTE 0,6 KG/M, COM APROXIMADAMENTE 168,0 MM DE LARGURA, 6,0 MM DE ALTURA E 6,0 M DE EXTENSAO                                                                                                                                                                                                                                                                                                                                                                            </t>
  </si>
  <si>
    <t xml:space="preserve">LAMPADA DE LUZ MISTA 160 W, BASE E27 (220 V)                                                                                                                                                                                                                                                                                                                                                                                                                                                              </t>
  </si>
  <si>
    <t xml:space="preserve">LAMPADA DE LUZ MISTA 250 W, BASE E27 (220 V)                                                                                                                                                                                                                                                                                                                                                                                                                                                              </t>
  </si>
  <si>
    <t xml:space="preserve">LAMPADA DE LUZ MISTA 500 W, BASE E40 (220 V)                                                                                                                                                                                                                                                                                                                                                                                                                                                              </t>
  </si>
  <si>
    <t xml:space="preserve">LAMPADA FLUORESCENTE COMPACTA BRANCA 135 W, BASE E40 (127/220 V)                                                                                                                                                                                                                                                                                                                                                                                                                                          </t>
  </si>
  <si>
    <t xml:space="preserve">LAMPADA FLUORESCENTE COMPACTA 2U BRANCA 15 W, BASE E27 (127/220 V)                                                                                                                                                                                                                                                                                                                                                                                                                                        </t>
  </si>
  <si>
    <t xml:space="preserve">LAMPADA FLUORESCENTE COMPACTA 2U/3U BRANCA 9/10 W, BASE E27 (127/220 V)                                                                                                                                                                                                                                                                                                                                                                                                                                   </t>
  </si>
  <si>
    <t xml:space="preserve">LAMPADA FLUORESCENTE COMPACTA 3U BRANCA 20 W, BASE E27 (127/220 V)                                                                                                                                                                                                                                                                                                                                                                                                                                        </t>
  </si>
  <si>
    <t xml:space="preserve">LAMPADA FLUORESCENTE ESPIRAL BRANCA 45 W, BASE E27 (127/220 V)                                                                                                                                                                                                                                                                                                                                                                                                                                            </t>
  </si>
  <si>
    <t xml:space="preserve">LAMPADA FLUORESCENTE ESPIRAL BRANCA 65 W, BASE E27 (127/220 V)                                                                                                                                                                                                                                                                                                                                                                                                                                            </t>
  </si>
  <si>
    <t xml:space="preserve">LAMPADA FLUORESCENTE TUBULAR T10, DE 20 OU 40 W, BIVOLT                                                                                                                                                                                                                                                                                                                                                                                                                                                   </t>
  </si>
  <si>
    <t xml:space="preserve">LAMPADA FLUORESCENTE TUBULAR T5 DE 14 W, BIVOLT                                                                                                                                                                                                                                                                                                                                                                                                                                                           </t>
  </si>
  <si>
    <t xml:space="preserve">LAMPADA FLUORESCENTE TUBULAR T8 DE 16/18 W, BIVOLT                                                                                                                                                                                                                                                                                                                                                                                                                                                        </t>
  </si>
  <si>
    <t xml:space="preserve">LAMPADA FLUORESCENTE TUBULAR T8 DE 32/36 W, BIVOLT                                                                                                                                                                                                                                                                                                                                                                                                                                                        </t>
  </si>
  <si>
    <t xml:space="preserve">LAMPADA LED TIPO DICROICA BIVOLT, LUZ BRANCA, 5 W (BASE GU10)                                                                                                                                                                                                                                                                                                                                                                                                                                             </t>
  </si>
  <si>
    <t xml:space="preserve">LAMPADA LED TUBULAR BIVOLT 18/20 W, BASE G13                                                                                                                                                                                                                                                                                                                                                                                                                                                              </t>
  </si>
  <si>
    <t xml:space="preserve">LAMPADA LED TUBULAR BIVOLT 9/10 W, BASE G13                                                                                                                                                                                                                                                                                                                                                                                                                                                               </t>
  </si>
  <si>
    <t xml:space="preserve">LAMPADA LED 10 W BIVOLT BRANCA, FORMATO TRADICIONAL (BASE E27)                                                                                                                                                                                                                                                                                                                                                                                                                                            </t>
  </si>
  <si>
    <t xml:space="preserve">LAMPADA LED 6 W BIVOLT BRANCA, FORMATO TRADICIONAL (BASE E27)                                                                                                                                                                                                                                                                                                                                                                                                                                             </t>
  </si>
  <si>
    <t xml:space="preserve">LAMPADA VAPOR DE SODIO OVOIDE 150 W (BASE E40)                                                                                                                                                                                                                                                                                                                                                                                                                                                            </t>
  </si>
  <si>
    <t xml:space="preserve">LAMPADA VAPOR DE SODIO OVOIDE 250 W (BASE E40)                                                                                                                                                                                                                                                                                                                                                                                                                                                            </t>
  </si>
  <si>
    <t xml:space="preserve">LAMPADA VAPOR DE SODIO OVOIDE 400 W (BASE E40)                                                                                                                                                                                                                                                                                                                                                                                                                                                            </t>
  </si>
  <si>
    <t xml:space="preserve">LAMPADA VAPOR MERCURIO 125 W (BASE E27)                                                                                                                                                                                                                                                                                                                                                                                                                                                                   </t>
  </si>
  <si>
    <t xml:space="preserve">LAMPADA VAPOR MERCURIO 250 W (BASE E40)                                                                                                                                                                                                                                                                                                                                                                                                                                                                   </t>
  </si>
  <si>
    <t xml:space="preserve">LAMPADA VAPOR MERCURIO 400 W (BASE E40)                                                                                                                                                                                                                                                                                                                                                                                                                                                                   </t>
  </si>
  <si>
    <t xml:space="preserve">LAMPADA VAPOR METALICO OVOIDE 150 W, BASE E27/E40                                                                                                                                                                                                                                                                                                                                                                                                                                                         </t>
  </si>
  <si>
    <t xml:space="preserve">LAMPADA VAPOR METALICO TUBULAR 400 W (BASE E40)                                                                                                                                                                                                                                                                                                                                                                                                                                                           </t>
  </si>
  <si>
    <t xml:space="preserve">LAVADORA DE ALTA PRESSAO (LAVA - JATO) PARA AGUA FRIA, PRESSAO DE OPERACAO ENTRE 1400 E 1900 LIB/POL2, VAZAO MAXIMA ENTRE  400 E 700 L/H, POTENCIA DE OPERACAO ENTRE 2,50 E 3,00 CV                                                                                                                                                                                                                                                                                                                       </t>
  </si>
  <si>
    <t xml:space="preserve">LAVATORIO / CUBA DE EMBUTIR, OVAL, DE LOUCA BRANCA, SEM LADRAO, DIMENSOES *50 X 35* CM (L X C)                                                                                                                                                                                                                                                                                                                                                                                                            </t>
  </si>
  <si>
    <t xml:space="preserve">LAVATORIO / CUBA DE EMBUTIR, OVAL, DE LOUCA COLORIDA, SEM LADRAO, DIMENSOES *50 X 35* CM (L X C)                                                                                                                                                                                                                                                                                                                                                                                                          </t>
  </si>
  <si>
    <t xml:space="preserve">LAVATORIO / CUBA DE SOBREPOR, OVAL PEQUENA, DE LOUCA BRANCA, SEM LADRAO, DIMENSOES *44 X 31* CM (L X C)                                                                                                                                                                                                                                                                                                                                                                                                   </t>
  </si>
  <si>
    <t xml:space="preserve">LAVATORIO / CUBA DE SOBREPOR, RETANGULAR, DE LOUCA BRANCA, COM LADRAO, DIMENSOES *52 X 45* CM (L X C)                                                                                                                                                                                                                                                                                                                                                                                                     </t>
  </si>
  <si>
    <t xml:space="preserve">LAVATORIO / CUBA DE SOBREPOR, RETANGULAR, DE LOUCA COLORIDA, COM LADRAO, DIMENSOES *52 X 45* CM (L X C)                                                                                                                                                                                                                                                                                                                                                                                                   </t>
  </si>
  <si>
    <t xml:space="preserve">LAVATORIO DE CANTO DE LOUCA BRANCA, SUSPENSO (SEM COLUNA), DIMENSOES *40 X 30* CM (L X C)                                                                                                                                                                                                                                                                                                                                                                                                                 </t>
  </si>
  <si>
    <t xml:space="preserve">LAVATORIO DE LOUCA BRANCA, COM COLUNA, DIMENSOES *44 X 35* CM (L X C)                                                                                                                                                                                                                                                                                                                                                                                                                                     </t>
  </si>
  <si>
    <t xml:space="preserve">LAVATORIO DE LOUCA BRANCA, COM COLUNA, DIMENSOES *54 X 44* CM (L X C)                                                                                                                                                                                                                                                                                                                                                                                                                                     </t>
  </si>
  <si>
    <t xml:space="preserve">LAVATORIO DE LOUCA BRANCA, SUSPENSO (SEM COLUNA), DIMENSOES *40 X 30* CM                                                                                                                                                                                                                                                                                                                                                                                                                                  </t>
  </si>
  <si>
    <t xml:space="preserve">LAVATORIO DE LOUCA COLORIDA, COM COLUNA, DIMENSOES *54 X 44* CM (L X C)                                                                                                                                                                                                                                                                                                                                                                                                                                   </t>
  </si>
  <si>
    <t xml:space="preserve">LAVATORIO DE LOUCA COLORIDA, SUSPENSO (SEM COLUNA), DIMENSOES *40 X 30* CM (L X C)                                                                                                                                                                                                                                                                                                                                                                                                                        </t>
  </si>
  <si>
    <t xml:space="preserve">LEITURISTA OU CADASTRISTA DE REDES DE AGUA E ESGOTO (HORISTA)                                                                                                                                                                                                                                                                                                                                                                                                                                             </t>
  </si>
  <si>
    <t xml:space="preserve">LEITURISTA OU CADASTRISTA DE REDES DE AGUA E ESGOTO (MENSALISTA)                                                                                                                                                                                                                                                                                                                                                                                                                                          </t>
  </si>
  <si>
    <t xml:space="preserve">LETRA ACO INOX (AISI 304), CHAPA NUM. 22, RECORTADO, H= 20 CM (SEM RELEVO)                                                                                                                                                                                                                                                                                                                                                                                                                                </t>
  </si>
  <si>
    <t xml:space="preserve">LEVANTADOR DE JANELA GUILHOTINA, EM LATAO CROMADO                                                                                                                                                                                                                                                                                                                                                                                                                                                         </t>
  </si>
  <si>
    <t xml:space="preserve">LIMPA VIDROS COM PULVERIZADOR                                                                                                                                                                                                                                                                                                                                                                                                                                                                             </t>
  </si>
  <si>
    <t xml:space="preserve">LIMPADORA A SUCCAO, TANQUE 12000 L, BASCULAMENTO HIDRAULICO, BOMBA 12 M3/MIN 95% VACUO (INCLUI MONTAGEM, NAO INCLUI CAMINHAO)                                                                                                                                                                                                                                                                                                                                                                             </t>
  </si>
  <si>
    <t xml:space="preserve">LIMPADORA DE SUCCAO TANQUE 7000 L, BOMBA 12 M3/MIN 95% VACUO (INCLUI MONTAGEM, NAO INCLUI CAMINHAO)                                                                                                                                                                                                                                                                                                                                                                                                       </t>
  </si>
  <si>
    <t xml:space="preserve">LIMPADORA DE SUCCAO, TANQUE 11000 L, BOMBA 340 M3/MIN (INCLUI MONTAGEM, NAO INCLUI CAMINHAO)                                                                                                                                                                                                                                                                                                                                                                                                              </t>
  </si>
  <si>
    <t xml:space="preserve">LIMPADORA DE SUCCAO, TANQUE 5500 L, BOMBA 60M3/MIN, VACUO 500 MBAR (INCLUI MONTAGEM, NAO INCLUI CAMINHAO)                                                                                                                                                                                                                                                                                                                                                                                                 </t>
  </si>
  <si>
    <t xml:space="preserve">LINHA DE PEDREIRO LISA 100 M                                                                                                                                                                                                                                                                                                                                                                                                                                                                              </t>
  </si>
  <si>
    <t xml:space="preserve">LIXA D'AGUA EM FOLHA, GRAO 100                                                                                                                                                                                                                                                                                                                                                                                                                                                                            </t>
  </si>
  <si>
    <t xml:space="preserve">LIXA EM FOLHA PARA FERRO, NUMERO 150                                                                                                                                                                                                                                                                                                                                                                                                                                                                      </t>
  </si>
  <si>
    <t xml:space="preserve">LIXA EM FOLHA PARA PAREDE OU MADEIRA, NUMERO 120, COR VERMELHA                                                                                                                                                                                                                                                                                                                                                                                                                                            </t>
  </si>
  <si>
    <t xml:space="preserve">LIXADEIRA ELETRICA ANGULAR PARA CONCRETO, POTENCIA 1.400 W, PRATO DIAMANTADO DE 5''                                                                                                                                                                                                                                                                                                                                                                                                                       </t>
  </si>
  <si>
    <t xml:space="preserve">LIXADEIRA ELETRICA ANGULAR, PARA DISCO DE 7 " (180 MM), POTENCIA DE 2.200 W, *5.000* RPM, 220 V                                                                                                                                                                                                                                                                                                                                                                                                           </t>
  </si>
  <si>
    <t xml:space="preserve">LIXEIRA DUPLA, COM CAPACIDADE VOLUMETRICA DE 60L*, FABRICADA EM TUBO DE ACO CARBONO, CESTOS EM CHAPA DE ACO E PINTURA NO PROCESSO ELETROSTATICO - PARA ACADEMIA AO AR LIVRE / ACADEMIA DA TERCEIRA IDADE - ATI                                                                                                                                                                                                                                                                                            </t>
  </si>
  <si>
    <t xml:space="preserve">LOCACAO DE ANDAIME METALICO TUBULAR DE ENCAIXE, TIPO DE TORRE, CADA PAINEL COM LARGURA DE 1 ATE 1,5 M E ALTURA DE *1,00* M, INCLUINDO DIAGONAL, BARRAS DE LIGACAO, SAPATAS OU RODIZIOS E DEMAIS ITENS NECESSARIOS A MONTAGEM (NAO INCLUI INSTALACAO)                                                                                                                                                                                                                                                      </t>
  </si>
  <si>
    <t xml:space="preserve">LOCACAO DE ANDAIME SUSPENSO OU BALANCIM MANUAL, CAPACIDADE DE CARGA TOTAL DE APROXIMADAMENTE 250 KG/M2, PLATAFORMA DE 1,50 M X 0,80 M (C X L), CABO DE 45 M                                                                                                                                                                                                                                                                                                                                               </t>
  </si>
  <si>
    <t xml:space="preserve">LOCACAO DE APRUMADOR METALICO DE PILAR, COM ALTURA E ANGULO REGULAVEIS, EXTENSAO DE *1,50* A *2,80* M                                                                                                                                                                                                                                                                                                                                                                                                     </t>
  </si>
  <si>
    <t xml:space="preserve">LOCACAO DE BARRA DE ANCORAGEM DE 0,80 A 1,20 M DE EXTENSAO, COM ROSCA DE 5/8", INCLUINDO PORCA E FLANGE                                                                                                                                                                                                                                                                                                                                                                                                   </t>
  </si>
  <si>
    <t xml:space="preserve">LOCACAO DE BOMBA SUBMERSIVEL PARA DRENAGEM E ESGOTAMENTO, MOTOR ELETRICO TRIFASICO, POTENCIA DE 1 CV, DIAMETRO DE RECALQUE DE 2". FAIXA DE OPERACAO Q=25 M3/H (+ OU - 1 M3/H) E AMT=2 M, Q=12 M3/H (+ OU - 2 M3/H) E AMT = 12 M (+ OU - 2 M)                                                                                                                                                                                                                                                              </t>
  </si>
  <si>
    <t xml:space="preserve">LOCACAO DE BOMBA SUBMERSIVEL PARA DRENAGEM E ESGOTAMENTO, MOTOR ELETRICO TRIFASICO, POTENCIA DE 2 CV, DIAMETRO DE RECALQUE DE 2", FAIXA DE OPERACAO Q=35 M3/H (+ OU - 3 M3/H) E AMT=2 M, Q=13 M3/H (+ OU - 3 M3/H) E AMT = 17 M (+ OU - 3 M)                                                                                                                                                                                                                                                              </t>
  </si>
  <si>
    <t xml:space="preserve">LOCACAO DE BOMBA SUBMERSIVEL PARA DRENAGEM E ESGOTAMENTO, MOTOR ELETRICO TRIFASICO, POTENCIA DE 2 CV, DIAMETRO DE RECALQUE DE 3". FAIXA DE OPERACAO Q=70 M3/H (+ OU - 2 M3/H) E AMT=2 M, Q=9,5 M3/H (+ OU - 3,5 M3/H) E AMT = 10 M (+ OU - 2 M)                                                                                                                                                                                                                                                           </t>
  </si>
  <si>
    <t xml:space="preserve">LOCACAO DE BOMBA SUBMERSIVEL PARA DRENAGEM E ESGOTAMENTO, MOTOR ELETRICO TRIFASICO, POTENCIA DE 3 CV, DIAMETRO DE RECALQUE DE 2", FAIXA DE OPERACAO Q=84 M3/H (+ OU - 2,5 M3/H) E AMT=2 M, Q=9,1 M3/H (+ OU - 2 M3/H) E AMT = 12 M (+ OU - 2 M)                                                                                                                                                                                                                                                           </t>
  </si>
  <si>
    <t xml:space="preserve">LOCACAO DE BOMBA SUBMERSIVEL PARA DRENAGEM E ESGOTAMENTO, MOTOR ELETRICO TRIFASICO, POTENCIA DE 4 CV, DIAMETRO DE RECALQUE DE 3". FAIXA DE OPERACAO Q=60 M3/H (+ OU - 1 M3/H) E AMT=2 M, Q=11 M3/H (+ OU - 1 M3/H) E AMT = 23 M (+ OU - 1 M)                                                                                                                                                                                                                                                              </t>
  </si>
  <si>
    <t xml:space="preserve">LOCACAO DE CONTAINER 2,30 X 4,30 M, ALT. 2,50 M, P/ SANITARIO, C/ 5 BACIAS, 1 LAVATORIO E 4 MICTORIOS (NAO INCLUI MOBILIZACAO/DESMOBILIZACAO)                                                                                                                                                                                                                                                                                                                                                             </t>
  </si>
  <si>
    <t xml:space="preserve">LOCACAO DE CONTAINER 2,30 X 4,30 M, ALT. 2,50 M, PARA SANITARIO, COM 3 BACIAS, 4 CHUVEIROS, 1 LAVATORIO E 1 MICTORIO (NAO INCLUI MOBILIZACAO/DESMOBILIZACAO)                                                                                                                                                                                                                                                                                                                                              </t>
  </si>
  <si>
    <t xml:space="preserve">LOCACAO DE CONTAINER 2,30 X 6,00 M, ALT. 2,50 M, COM 1 SANITARIO, PARA ESCRITORIO, COMPLETO, SEM DIVISORIAS INTERNAS (NAO INCLUI MOBILIZACAO/DESMOBILIZACAO)                                                                                                                                                                                                                                                                                                                                              </t>
  </si>
  <si>
    <t xml:space="preserve">LOCACAO DE CONTAINER 2,30 X 6,00 M, ALT. 2,50 M, PARA ESCRITORIO, SEM DIVISORIAS INTERNAS E SEM SANITARIO (NAO INCLUI MOBILIZACAO/DESMOBILIZACAO)                                                                                                                                                                                                                                                                                                                                                         </t>
  </si>
  <si>
    <t xml:space="preserve">LOCACAO DE CONTAINER 2,30 X 6,00 M, ALT. 2,50 M, PARA SANITARIO, COM 4 BACIAS, 8 CHUVEIROS,1 LAVATORIO E 1 MICTORIO (NAO INCLUI MOBILIZACAO/DESMOBILIZACAO)                                                                                                                                                                                                                                                                                                                                               </t>
  </si>
  <si>
    <t xml:space="preserve">LOCACAO DE CRUZETA PARA ESCORA METALICA                                                                                                                                                                                                                                                                                                                                                                                                                                                                   </t>
  </si>
  <si>
    <t xml:space="preserve">LOCACAO DE ESCORA METALICA TELESCOPICA, COM ALTURA REGULAVEL DE *1,80* A *3,20* M, COM CAPACIDADE DE CARGA DE NO MINIMO 1000 KGF (10 KN), INCLUSO TRIPE E FORCADO                                                                                                                                                                                                                                                                                                                                         </t>
  </si>
  <si>
    <t xml:space="preserve">LOCACAO DE FORMA PLASTICA PARA LAJE NERVURADA, DIMENSOES *60* X *60* X *16* CM                                                                                                                                                                                                                                                                                                                                                                                                                            </t>
  </si>
  <si>
    <t xml:space="preserve">LOCACAO DE GRUPO GERADOR *80 A 125* KVA, MOTOR DIESEL, REBOCAVEL, ACIONAMENTO MANUAL                                                                                                                                                                                                                                                                                                                                                                                                                      </t>
  </si>
  <si>
    <t xml:space="preserve">LOCACAO DE GRUPO GERADOR ACIMA DE * 125 ATE 180* KVA, MOTOR DIESEL, REBOCAVEL, ACIONAMENTO MANUAL                                                                                                                                                                                                                                                                                                                                                                                                         </t>
  </si>
  <si>
    <t xml:space="preserve">LOCACAO DE GRUPO GERADOR DE *260* KVA, DIESEL REBOCAVEL, ACIONAMENTO MANUAL                                                                                                                                                                                                                                                                                                                                                                                                                               </t>
  </si>
  <si>
    <t xml:space="preserve">LOCACAO DE NIVEL OPTICO, COM PRECISAO DE 0,7 MM, AUMENTO DE 32X                                                                                                                                                                                                                                                                                                                                                                                                                                           </t>
  </si>
  <si>
    <t xml:space="preserve">LOCACAO DE TEODOLITO ELETRONICO, PRECISAO ANGULAR DE 5 A 7 SEGUNDOS, INCLUINDO TRIPE                                                                                                                                                                                                                                                                                                                                                                                                                      </t>
  </si>
  <si>
    <t xml:space="preserve">LOCACAO DE TORRE METALICA COMPLETA PARA UMA CARGA DE 8 TF (80 KN)  E PE DIREITO DE 6 M, INCLUINDO MODULOS , DIAGONAIS, SAPATAS E FORCADOS                                                                                                                                                                                                                                                                                                                                                                 </t>
  </si>
  <si>
    <t xml:space="preserve">LOCACAO DE VIGA SANDUICHE METALICA VAZADA PARA TRAVAMENTO DE PILARES, ALTURA DE *8* CM, LARGURA DE *6* CM E EXTENSAO DE 2 M                                                                                                                                                                                                                                                                                                                                                                               </t>
  </si>
  <si>
    <t xml:space="preserve">LONA PLASTICA EXTRA FORTE PRETA, E = 200 MICRA                                                                                                                                                                                                                                                                                                                                                                                                                                                            </t>
  </si>
  <si>
    <t xml:space="preserve">LONA PLASTICA PESADA PRETA, E = 150 MICRA                                                                                                                                                                                                                                                                                                                                                                                                                                                                 </t>
  </si>
  <si>
    <t xml:space="preserve">LUMINARIA ABERTA P/ ILUMINACAO PUBLICA, TIPO X-57 PETERCO OU EQUIV                                                                                                                                                                                                                                                                                                                                                                                                                                        </t>
  </si>
  <si>
    <t xml:space="preserve">LUMINARIA ARANDELA TIPO MEIA-LUA COM VIDRO FOSCO *30 X 15* CM, PARA 1 LAMPADA, BASE E27, POTENCIA MAXIMA 40/60 W (NAO INCLUI LAMPADA)                                                                                                                                                                                                                                                                                                                                                                     </t>
  </si>
  <si>
    <t xml:space="preserve">LUMINARIA DE EMBUTIR EM CHAPA DE ACO PARA 2 LAMPADAS FLUORESCENTES DE 14 W COM REFLETOR E ALETAS EM ALUMINIO, COMPLETA (INCLUI REATOR E LAMPADAS)                                                                                                                                                                                                                                                                                                                                                         </t>
  </si>
  <si>
    <t xml:space="preserve">LUMINARIA DE EMBUTIR EM CHAPA DE ACO PARA 4 LAMPADAS FLUORESCENTES DE 14 W *60 X 60 CM* ALETADA (NAO INCLUI REATOR E LAMPADAS)                                                                                                                                                                                                                                                                                                                                                                            </t>
  </si>
  <si>
    <t xml:space="preserve">LUMINARIA DE EMERGENCIA 30 LEDS, POTENCIA 2 W, BATERIA DE LITIO, AUTONOMIA DE 6 HORAS                                                                                                                                                                                                                                                                                                                                                                                                                     </t>
  </si>
  <si>
    <t xml:space="preserve">LUMINARIA DE LED PARA ILUMINACAO PUBLICA, DE 138 W ATE 180 W, INVOLUCRO EM ALUMINIO OU ACO INOX                                                                                                                                                                                                                                                                                                                                                                                                           </t>
  </si>
  <si>
    <t xml:space="preserve">LUMINARIA DE LED PARA ILUMINACAO PUBLICA, DE 181 W ATE 239 W, INVOLUCRO EM ALUMINIO OU ACO INOX                                                                                                                                                                                                                                                                                                                                                                                                           </t>
  </si>
  <si>
    <t xml:space="preserve">LUMINARIA DE LED PARA ILUMINACAO PUBLICA, DE 240 W ATE 350 W, INVOLUCRO EM ALUMINIO OU ACO INOX                                                                                                                                                                                                                                                                                                                                                                                                           </t>
  </si>
  <si>
    <t xml:space="preserve">LUMINARIA DE LED PARA ILUMINACAO PUBLICA, DE 33 W ATE 50 W, INVOLUCRO EM ALUMINIO OU ACO INOX                                                                                                                                                                                                                                                                                                                                                                                                             </t>
  </si>
  <si>
    <t xml:space="preserve">LUMINARIA DE LED PARA ILUMINACAO PUBLICA, DE 51 W ATE 67 W, INVOLUCRO EM ALUMINIO OU ACO INOX                                                                                                                                                                                                                                                                                                                                                                                                             </t>
  </si>
  <si>
    <t xml:space="preserve">LUMINARIA DE LED PARA ILUMINACAO PUBLICA, DE 68 W ATE 97 W, INVOLUCRO EM ALUMINIO OU ACO INOX                                                                                                                                                                                                                                                                                                                                                                                                             </t>
  </si>
  <si>
    <t xml:space="preserve">LUMINARIA DE LED PARA ILUMINACAO PUBLICA, DE 98 W ATE 137 W, INVOLUCRO EM ALUMINIO OU ACO INOX                                                                                                                                                                                                                                                                                                                                                                                                            </t>
  </si>
  <si>
    <t xml:space="preserve">LUMINARIA DE SOBREPOR EM CHAPA DE ACO COM ALETAS PLASTICAS, PARA 1 LAMPADA, BASE E27, POTENCIA MAXIMA 40/60 W (NAO INCLUI LAMPADA)                                                                                                                                                                                                                                                                                                                                                                        </t>
  </si>
  <si>
    <t xml:space="preserve">LUMINARIA DE SOBREPOR EM CHAPA DE ACO COM ALETAS PLASTICAS, PARA 2 LAMPADAS, BASE E27, POTENCIA MAXIMA 40/60 W (NAO INCLUI LAMPADAS)                                                                                                                                                                                                                                                                                                                                                                      </t>
  </si>
  <si>
    <t xml:space="preserve">LUMINARIA DE SOBREPOR EM CHAPA DE ACO PARA 1 LAMPADA FLUORESCENTE DE *18* W, ALETADA, COMPLETA (LAMPADA E REATOR INCLUSOS)                                                                                                                                                                                                                                                                                                                                                                                </t>
  </si>
  <si>
    <t xml:space="preserve">LUMINARIA DE SOBREPOR EM CHAPA DE ACO PARA 1 LAMPADA FLUORESCENTE DE *18* W, PERFIL COMERCIAL (NAO INCLUI REATOR E LAMPADA)                                                                                                                                                                                                                                                                                                                                                                               </t>
  </si>
  <si>
    <t xml:space="preserve">LUMINARIA DE SOBREPOR EM CHAPA DE ACO PARA 1 LAMPADA FLUORESCENTE DE *36* W, ALETADA, COMPLETA (LAMPADA E REATOR INCLUSOS)                                                                                                                                                                                                                                                                                                                                                                                </t>
  </si>
  <si>
    <t xml:space="preserve">LUMINARIA DE SOBREPOR EM CHAPA DE ACO PARA 1 LAMPADA FLUORESCENTE DE *36* W, PERFIL COMERCIAL (NAO INCLUI REATOR E LAMPADA)                                                                                                                                                                                                                                                                                                                                                                               </t>
  </si>
  <si>
    <t xml:space="preserve">LUMINARIA DE SOBREPOR EM CHAPA DE ACO PARA 2 LAMPADAS FLUORESCENTES DE *18* W, ALETADA, COMPLETA (LAMPADAS E REATOR INCLUSOS)                                                                                                                                                                                                                                                                                                                                                                             </t>
  </si>
  <si>
    <t xml:space="preserve">LUMINARIA DE SOBREPOR EM CHAPA DE ACO PARA 2 LAMPADAS FLUORESCENTES DE *18* W, PERFIL COMERCIAL (NAO INCLUI REATOR E LAMPADAS)                                                                                                                                                                                                                                                                                                                                                                            </t>
  </si>
  <si>
    <t xml:space="preserve">LUMINARIA DE SOBREPOR EM CHAPA DE ACO PARA 2 LAMPADAS FLUORESCENTES DE *36* W, ALETADA, COMPLETA (LAMPADAS E REATOR INCLUSOS)                                                                                                                                                                                                                                                                                                                                                                             </t>
  </si>
  <si>
    <t xml:space="preserve">LUMINARIA DE SOBREPOR EM CHAPA DE ACO PARA 2 LAMPADAS FLUORESCENTES DE *36* W, PERFIL COMERCIAL (NAO INCLUI REATOR E LAMPADAS)                                                                                                                                                                                                                                                                                                                                                                            </t>
  </si>
  <si>
    <t xml:space="preserve">LUMINARIA DE TETO PLAFON/PLAFONIER EM PLASTICO COM BASE E27, POTENCIA MAXIMA 60 W (NAO INCLUI LAMPADA)                                                                                                                                                                                                                                                                                                                                                                                                    </t>
  </si>
  <si>
    <t xml:space="preserve">LUMINARIA DUPLA P/SINALIZACAO, TIPO WETZEL AS-2/110 OU EQUIV                                                                                                                                                                                                                                                                                                                                                                                                                                              </t>
  </si>
  <si>
    <t xml:space="preserve">LUMINARIA FECHADA P/ ILUMINACAO PUBLICA, TIPO ABL 50/F OU EQUIV, P/ LAMPADA A VAPOR DE MERCURIO 400W                                                                                                                                                                                                                                                                                                                                                                                                      </t>
  </si>
  <si>
    <t xml:space="preserve">LUMINARIA HERMETICA IP-65 PARA 2 DUAS LAMPADAS DE 14/16/18/20 W (NAO INCLUI REATOR E LAMPADAS)                                                                                                                                                                                                                                                                                                                                                                                                            </t>
  </si>
  <si>
    <t xml:space="preserve">LUMINARIA HERMETICA IP-65 PARA 2 DUAS LAMPADAS DE 28/32/36/40 W (NAO INCLUI REATOR E LAMPADAS)                                                                                                                                                                                                                                                                                                                                                                                                            </t>
  </si>
  <si>
    <t xml:space="preserve">LUMINARIA LED PLAFON REDONDO DE SOBREPOR BIVOLT 12/13 W,  D = *17* CM                                                                                                                                                                                                                                                                                                                                                                                                                                     </t>
  </si>
  <si>
    <t xml:space="preserve">LUMINARIA LED REFLETOR RETANGULAR BIVOLT, LUZ BRANCA, 10 W                                                                                                                                                                                                                                                                                                                                                                                                                                                </t>
  </si>
  <si>
    <t xml:space="preserve">LUMINARIA LED REFLETOR RETANGULAR BIVOLT, LUZ BRANCA, 30 W                                                                                                                                                                                                                                                                                                                                                                                                                                                </t>
  </si>
  <si>
    <t xml:space="preserve">LUMINARIA LED REFLETOR RETANGULAR BIVOLT, LUZ BRANCA, 50 W                                                                                                                                                                                                                                                                                                                                                                                                                                                </t>
  </si>
  <si>
    <t xml:space="preserve">LUMINARIA PLAFON REDONDO COM VIDRO FOSCO DIAMETRO *25* CM, PARA 1 LAMPADA, BASE E27, POTENCIA MAXIMA 40/60 W (NAO INCLUI LAMPADA)                                                                                                                                                                                                                                                                                                                                                                         </t>
  </si>
  <si>
    <t xml:space="preserve">LUMINARIA PLAFON REDONDO COM VIDRO FOSCO DIAMETRO *30* CM, PARA 2 LAMPADAS, BASE E27, POTENCIA MAXIMA 40/60 W (NAO INCLUI LAMPADAS)                                                                                                                                                                                                                                                                                                                                                                       </t>
  </si>
  <si>
    <t xml:space="preserve">LUMINARIA PROVA DE TEMPO PETERCO Y.31/1                                                                                                                                                                                                                                                                                                                                                                                                                                                                   </t>
  </si>
  <si>
    <t xml:space="preserve">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                                                                                                                                                                                   </t>
  </si>
  <si>
    <t xml:space="preserve">LUMINARIA SPOT DE SOBREPOR EM ALUMINIO COM ALETA PLASTICA PARA 1 LAMPADA, BASE E27, POTENCIA MAXIMA 40/60 W (NAO INCLUI LAMPADA)                                                                                                                                                                                                                                                                                                                                                                          </t>
  </si>
  <si>
    <t xml:space="preserve">LUMINARIA SPOT DE SOBREPOR EM ALUMINIO COM ALETA PLASTICA PARA 2 LAMPADAS, BASE E27, POTENCIA MAXIMA 40/60 W (NAO INCLUI LAMPADA)                                                                                                                                                                                                                                                                                                                                                                         </t>
  </si>
  <si>
    <t xml:space="preserve">LUMINARIA TIPO TARTARUGA A PROVA DE TEMPO, GASES, VAPOR E PO, EM ALUMINIO, COM GRADE, BASE E27, POTENCIA MAXIMA 100 W - REF Y 25/1 (NAO INCLUI LAMPADA)                                                                                                                                                                                                                                                                                                                                                   </t>
  </si>
  <si>
    <t xml:space="preserve">LUMINARIA TIPO TARTARUGA PARA AREA EXTERNA EM ALUMINIO, COM GRADE, PARA 1 LAMPADA, BASE E27, POTENCIA MAXIMA 40/60 W (NAO INCLUI LAMPADA)                                                                                                                                                                                                                                                                                                                                                                 </t>
  </si>
  <si>
    <t xml:space="preserve">LUVA CPVC, SOLDAVEL, 114 MM, PARA AGUA QUENTE PREDIAL                                                                                                                                                                                                                                                                                                                                                                                                                                                     </t>
  </si>
  <si>
    <t xml:space="preserve">LUVA CPVC, SOLDAVEL, 15 MM, PARA AGUA QUENTE PREDIAL                                                                                                                                                                                                                                                                                                                                                                                                                                                      </t>
  </si>
  <si>
    <t xml:space="preserve">LUVA CPVC, SOLDAVEL, 22 MM, PARA AGUA QUENTE PREDIAL                                                                                                                                                                                                                                                                                                                                                                                                                                                      </t>
  </si>
  <si>
    <t xml:space="preserve">LUVA CPVC, SOLDAVEL, 28 MM, PARA AGUA QUENTE PREDIAL                                                                                                                                                                                                                                                                                                                                                                                                                                                      </t>
  </si>
  <si>
    <t xml:space="preserve">LUVA CPVC, SOLDAVEL, 35 MM, PARA AGUA QUENTE PREDIAL                                                                                                                                                                                                                                                                                                                                                                                                                                                      </t>
  </si>
  <si>
    <t xml:space="preserve">LUVA CPVC, SOLDAVEL, 42 MM, PARA AGUA QUENTE PREDIAL                                                                                                                                                                                                                                                                                                                                                                                                                                                      </t>
  </si>
  <si>
    <t xml:space="preserve">LUVA CPVC, SOLDAVEL, 54 MM, PARA AGUA QUENTE PREDIAL                                                                                                                                                                                                                                                                                                                                                                                                                                                      </t>
  </si>
  <si>
    <t xml:space="preserve">LUVA CPVC, SOLDAVEL, 73 MM, PARA AGUA QUENTE PREDIAL                                                                                                                                                                                                                                                                                                                                                                                                                                                      </t>
  </si>
  <si>
    <t xml:space="preserve">LUVA CPVC, SOLDAVEL, 89 MM, PARA AGUA QUENTE PREDIAL                                                                                                                                                                                                                                                                                                                                                                                                                                                      </t>
  </si>
  <si>
    <t xml:space="preserve">LUVA DE BORRACHA ISOLANTE PARA ALTA TENSAO, RESISTENTE A OZONIO, TENSAO DE ENSAIO 2,5 KV (PAR)                                                                                                                                                                                                                                                                                                                                                                                                            </t>
  </si>
  <si>
    <t xml:space="preserve">LUVA DE COBRE (REF 600) SEM ANEL DE SOLDA, BOLSA X BOLSA, 104 MM                                                                                                                                                                                                                                                                                                                                                                                                                                          </t>
  </si>
  <si>
    <t xml:space="preserve">LUVA DE COBRE (REF 600) SEM ANEL DE SOLDA, BOLSA X BOLSA, 15 MM                                                                                                                                                                                                                                                                                                                                                                                                                                           </t>
  </si>
  <si>
    <t xml:space="preserve">LUVA DE COBRE (REF 600) SEM ANEL DE SOLDA, BOLSA X BOLSA, 22 MM                                                                                                                                                                                                                                                                                                                                                                                                                                           </t>
  </si>
  <si>
    <t xml:space="preserve">LUVA DE COBRE (REF 600) SEM ANEL DE SOLDA, BOLSA X BOLSA, 28 MM                                                                                                                                                                                                                                                                                                                                                                                                                                           </t>
  </si>
  <si>
    <t xml:space="preserve">LUVA DE COBRE (REF 600) SEM ANEL DE SOLDA, BOLSA X BOLSA, 35 MM                                                                                                                                                                                                                                                                                                                                                                                                                                           </t>
  </si>
  <si>
    <t xml:space="preserve">LUVA DE COBRE (REF 600) SEM ANEL DE SOLDA, BOLSA X BOLSA, 42 MM                                                                                                                                                                                                                                                                                                                                                                                                                                           </t>
  </si>
  <si>
    <t xml:space="preserve">LUVA DE COBRE (REF 600) SEM ANEL DE SOLDA, BOLSA X BOLSA, 54 MM                                                                                                                                                                                                                                                                                                                                                                                                                                           </t>
  </si>
  <si>
    <t xml:space="preserve">LUVA DE COBRE (REF 600) SEM ANEL DE SOLDA, BOLSA X BOLSA, 66 MM                                                                                                                                                                                                                                                                                                                                                                                                                                           </t>
  </si>
  <si>
    <t xml:space="preserve">LUVA DE COBRE (REF 600) SEM ANEL DE SOLDA, BOLSA X BOLSA, 79 MM                                                                                                                                                                                                                                                                                                                                                                                                                                           </t>
  </si>
  <si>
    <t xml:space="preserve">LUVA DE CORRER DEFOFO, PVC, JE, DN 100 MM                                                                                                                                                                                                                                                                                                                                                                                                                                                                 </t>
  </si>
  <si>
    <t xml:space="preserve">LUVA DE CORRER DEFOFO, PVC, JE, DN 150 MM                                                                                                                                                                                                                                                                                                                                                                                                                                                                 </t>
  </si>
  <si>
    <t xml:space="preserve">LUVA DE CORRER DEFOFO, PVC, JE, DN 200 MM                                                                                                                                                                                                                                                                                                                                                                                                                                                                 </t>
  </si>
  <si>
    <t xml:space="preserve">LUVA DE CORRER DEFOFO, PVC, JE, DN 250 MM                                                                                                                                                                                                                                                                                                                                                                                                                                                                 </t>
  </si>
  <si>
    <t xml:space="preserve">LUVA DE CORRER DEFOFO, PVC, JE, DN 300 MM                                                                                                                                                                                                                                                                                                                                                                                                                                                                 </t>
  </si>
  <si>
    <t xml:space="preserve">LUVA DE CORRER PARA TUBO ROSCAVEL, PVC, 1 1/2", PARA AGUA FRIA PREDIAL                                                                                                                                                                                                                                                                                                                                                                                                                                    </t>
  </si>
  <si>
    <t xml:space="preserve">LUVA DE CORRER PARA TUBO ROSCAVEL, PVC, 1/2", PARA AGUA FRIA PREDIAL                                                                                                                                                                                                                                                                                                                                                                                                                                      </t>
  </si>
  <si>
    <t xml:space="preserve">LUVA DE CORRER PARA TUBO ROSCAVEL, PVC, 3/4", PARA AGUA FRIA PREDIAL                                                                                                                                                                                                                                                                                                                                                                                                                                      </t>
  </si>
  <si>
    <t xml:space="preserve">LUVA DE CORRER PARA TUBO SOLDAVEL, PVC, 20 MM, PARA AGUA FRIA PREDIAL                                                                                                                                                                                                                                                                                                                                                                                                                                     </t>
  </si>
  <si>
    <t xml:space="preserve">LUVA DE CORRER PARA TUBO SOLDAVEL, PVC, 25 MM, PARA AGUA FRIA PREDIAL                                                                                                                                                                                                                                                                                                                                                                                                                                     </t>
  </si>
  <si>
    <t xml:space="preserve">LUVA DE CORRER PARA TUBO SOLDAVEL, PVC, 32 MM, PARA AGUA FRIA PREDIAL                                                                                                                                                                                                                                                                                                                                                                                                                                     </t>
  </si>
  <si>
    <t xml:space="preserve">LUVA DE CORRER PARA TUBO SOLDAVEL, PVC, 40 MM, PARA AGUA FRIA PREDIAL                                                                                                                                                                                                                                                                                                                                                                                                                                     </t>
  </si>
  <si>
    <t xml:space="preserve">LUVA DE CORRER PARA TUBO SOLDAVEL, PVC, 50 MM, PARA AGUA FRIA PREDIAL                                                                                                                                                                                                                                                                                                                                                                                                                                     </t>
  </si>
  <si>
    <t xml:space="preserve">LUVA DE CORRER PARA TUBO SOLDAVEL, PVC, 60 MM, PARA AGUA FRIA PREDIAL                                                                                                                                                                                                                                                                                                                                                                                                                                     </t>
  </si>
  <si>
    <t xml:space="preserve">LUVA DE CORRER PVC, JE, DN 250 MM, PARA REDE COLETORA DE ESGOTO                                                                                                                                                                                                                                                                                                                                                                                                                                           </t>
  </si>
  <si>
    <t xml:space="preserve">LUVA DE CORRER, CPVC, SOLDAVEL, 15 MM, PARA AGUA QUENTE PREDIAL                                                                                                                                                                                                                                                                                                                                                                                                                                           </t>
  </si>
  <si>
    <t xml:space="preserve">LUVA DE CORRER, CPVC, SOLDAVEL, 22 MM, PARA AGUA QUENTE PREDIAL                                                                                                                                                                                                                                                                                                                                                                                                                                           </t>
  </si>
  <si>
    <t xml:space="preserve">LUVA DE CORRER, CPVC, SOLDAVEL, 28 MM, PARA AGUA QUENTE PREDIAL                                                                                                                                                                                                                                                                                                                                                                                                                                           </t>
  </si>
  <si>
    <t xml:space="preserve">LUVA DE CORRER, CPVC, SOLDAVEL, 35 MM, PARA AGUA QUENTE PREDIAL                                                                                                                                                                                                                                                                                                                                                                                                                                           </t>
  </si>
  <si>
    <t xml:space="preserve">LUVA DE CORRER, CPVC, SOLDAVEL, 42 MM, PARA AGUA QUENTE PREDIAL                                                                                                                                                                                                                                                                                                                                                                                                                                           </t>
  </si>
  <si>
    <t xml:space="preserve">LUVA DE CORRER, PVC PBA, JE, DN 100 / DE 110 MM, PARA REDE AGUA (NBR 10351)                                                                                                                                                                                                                                                                                                                                                                                                                               </t>
  </si>
  <si>
    <t xml:space="preserve">LUVA DE CORRER, PVC PBA, JE, DN 50 / DE 60 MM, PARA REDE AGUA (NBR 10351)                                                                                                                                                                                                                                                                                                                                                                                                                                 </t>
  </si>
  <si>
    <t xml:space="preserve">LUVA DE CORRER, PVC PBA, JE, DN 75 / DE 85 MM, PARA REDE AGUA (NBR 10351)                                                                                                                                                                                                                                                                                                                                                                                                                                 </t>
  </si>
  <si>
    <t xml:space="preserve">LUVA DE CORRER, PVC SERIE R, 100 MM, PARA ESGOTO PREDIAL                                                                                                                                                                                                                                                                                                                                                                                                                                                  </t>
  </si>
  <si>
    <t xml:space="preserve">LUVA DE CORRER, PVC SERIE R, 150 MM, PARA ESGOTO PREDIAL                                                                                                                                                                                                                                                                                                                                                                                                                                                  </t>
  </si>
  <si>
    <t xml:space="preserve">LUVA DE CORRER, PVC SERIE R, 75 MM, PARA ESGOTO PREDIAL                                                                                                                                                                                                                                                                                                                                                                                                                                                   </t>
  </si>
  <si>
    <t xml:space="preserve">LUVA DE CORRER, PVC, DN 100 MM, PARA ESGOTO PREDIAL                                                                                                                                                                                                                                                                                                                                                                                                                                                       </t>
  </si>
  <si>
    <t xml:space="preserve">LUVA DE CORRER, PVC, DN 50 MM, PARA ESGOTO PREDIAL                                                                                                                                                                                                                                                                                                                                                                                                                                                        </t>
  </si>
  <si>
    <t xml:space="preserve">LUVA DE CORRER, PVC, DN 75 MM, PARA ESGOTO PREDIAL                                                                                                                                                                                                                                                                                                                                                                                                                                                        </t>
  </si>
  <si>
    <t xml:space="preserve">LUVA DE FERRO GALVANIZADO, COM ROSCA BSP MACHO/FEMEA, DE 3/4"                                                                                                                                                                                                                                                                                                                                                                                                                                             </t>
  </si>
  <si>
    <t xml:space="preserve">LUVA DE FERRO GALVANIZADO, COM ROSCA BSP, DE 1 1/2"                                                                                                                                                                                                                                                                                                                                                                                                                                                       </t>
  </si>
  <si>
    <t xml:space="preserve">LUVA DE FERRO GALVANIZADO, COM ROSCA BSP, DE 1 1/4"                                                                                                                                                                                                                                                                                                                                                                                                                                                       </t>
  </si>
  <si>
    <t xml:space="preserve">LUVA DE FERRO GALVANIZADO, COM ROSCA BSP, DE 1/2"                                                                                                                                                                                                                                                                                                                                                                                                                                                         </t>
  </si>
  <si>
    <t xml:space="preserve">LUVA DE FERRO GALVANIZADO, COM ROSCA BSP, DE 1"                                                                                                                                                                                                                                                                                                                                                                                                                                                           </t>
  </si>
  <si>
    <t xml:space="preserve">LUVA DE FERRO GALVANIZADO, COM ROSCA BSP, DE 2 1/2"                                                                                                                                                                                                                                                                                                                                                                                                                                                       </t>
  </si>
  <si>
    <t xml:space="preserve">LUVA DE FERRO GALVANIZADO, COM ROSCA BSP, DE 2"                                                                                                                                                                                                                                                                                                                                                                                                                                                           </t>
  </si>
  <si>
    <t xml:space="preserve">LUVA DE FERRO GALVANIZADO, COM ROSCA BSP, DE 3/4"                                                                                                                                                                                                                                                                                                                                                                                                                                                         </t>
  </si>
  <si>
    <t xml:space="preserve">LUVA DE FERRO GALVANIZADO, COM ROSCA BSP, DE 3"                                                                                                                                                                                                                                                                                                                                                                                                                                                           </t>
  </si>
  <si>
    <t xml:space="preserve">LUVA DE FERRO GALVANIZADO, COM ROSCA BSP, DE 4"                                                                                                                                                                                                                                                                                                                                                                                                                                                           </t>
  </si>
  <si>
    <t xml:space="preserve">LUVA DE FERRO GALVANIZADO, COM ROSCA BSP, DE 5"                                                                                                                                                                                                                                                                                                                                                                                                                                                           </t>
  </si>
  <si>
    <t xml:space="preserve">LUVA DE FERRO GALVANIZADO, COM ROSCA BSP, DE 6"                                                                                                                                                                                                                                                                                                                                                                                                                                                           </t>
  </si>
  <si>
    <t xml:space="preserve">LUVA DE PRESSAO, EM PVC, DE 20 MM, PARA ELETRODUTO FLEXIVEL                                                                                                                                                                                                                                                                                                                                                                                                                                               </t>
  </si>
  <si>
    <t xml:space="preserve">LUVA DE PRESSAO, EM PVC, DE 25 MM, PARA ELETRODUTO FLEXIVEL                                                                                                                                                                                                                                                                                                                                                                                                                                               </t>
  </si>
  <si>
    <t xml:space="preserve">LUVA DE PRESSAO, EM PVC, DE 32 MM, PARA ELETRODUTO FLEXIVEL                                                                                                                                                                                                                                                                                                                                                                                                                                               </t>
  </si>
  <si>
    <t xml:space="preserve">LUVA DE REDUCAO DE FERRO GALVANIZADO, COM ROSCA BSP MACHO/FEMEA, DE 1 1/2" X 1"                                                                                                                                                                                                                                                                                                                                                                                                                           </t>
  </si>
  <si>
    <t xml:space="preserve">LUVA DE REDUCAO DE FERRO GALVANIZADO, COM ROSCA BSP MACHO/FEMEA, DE 1" X 1/2"                                                                                                                                                                                                                                                                                                                                                                                                                             </t>
  </si>
  <si>
    <t xml:space="preserve">LUVA DE REDUCAO DE FERRO GALVANIZADO, COM ROSCA BSP MACHO/FEMEA, DE 1" X 3/4"                                                                                                                                                                                                                                                                                                                                                                                                                             </t>
  </si>
  <si>
    <t xml:space="preserve">LUVA DE REDUCAO DE FERRO GALVANIZADO, COM ROSCA BSP MACHO/FEMEA, DE 3/4" X 1/2"                                                                                                                                                                                                                                                                                                                                                                                                                           </t>
  </si>
  <si>
    <t xml:space="preserve">LUVA DE REDUCAO DE FERRO GALVANIZADO, COM ROSCA BSP, DE 1 1/2" X 1 1/4"                                                                                                                                                                                                                                                                                                                                                                                                                                   </t>
  </si>
  <si>
    <t xml:space="preserve">LUVA DE REDUCAO DE FERRO GALVANIZADO, COM ROSCA BSP, DE 1 1/2" X 1/2"                                                                                                                                                                                                                                                                                                                                                                                                                                     </t>
  </si>
  <si>
    <t xml:space="preserve">LUVA DE REDUCAO DE FERRO GALVANIZADO, COM ROSCA BSP, DE 1 1/2" X 1"                                                                                                                                                                                                                                                                                                                                                                                                                                       </t>
  </si>
  <si>
    <t xml:space="preserve">LUVA DE REDUCAO DE FERRO GALVANIZADO, COM ROSCA BSP, DE 1 1/2" X 3/4"                                                                                                                                                                                                                                                                                                                                                                                                                                     </t>
  </si>
  <si>
    <t xml:space="preserve">LUVA DE REDUCAO DE FERRO GALVANIZADO, COM ROSCA BSP, DE 1 1/4" X 1/2"                                                                                                                                                                                                                                                                                                                                                                                                                                     </t>
  </si>
  <si>
    <t xml:space="preserve">LUVA DE REDUCAO DE FERRO GALVANIZADO, COM ROSCA BSP, DE 1 1/4" X 1"                                                                                                                                                                                                                                                                                                                                                                                                                                       </t>
  </si>
  <si>
    <t xml:space="preserve">LUVA DE REDUCAO DE FERRO GALVANIZADO, COM ROSCA BSP, DE 1 1/4" X 3/4"                                                                                                                                                                                                                                                                                                                                                                                                                                     </t>
  </si>
  <si>
    <t xml:space="preserve">LUVA DE REDUCAO DE FERRO GALVANIZADO, COM ROSCA BSP, DE 1" X 1/2"                                                                                                                                                                                                                                                                                                                                                                                                                                         </t>
  </si>
  <si>
    <t xml:space="preserve">LUVA DE REDUCAO DE FERRO GALVANIZADO, COM ROSCA BSP, DE 1" X 3/4"                                                                                                                                                                                                                                                                                                                                                                                                                                         </t>
  </si>
  <si>
    <t xml:space="preserve">LUVA DE REDUCAO DE FERRO GALVANIZADO, COM ROSCA BSP, DE 2 1/2" X 1 1/2"                                                                                                                                                                                                                                                                                                                                                                                                                                   </t>
  </si>
  <si>
    <t xml:space="preserve">LUVA DE REDUCAO DE FERRO GALVANIZADO, COM ROSCA BSP, DE 2 1/2" X 2"                                                                                                                                                                                                                                                                                                                                                                                                                                       </t>
  </si>
  <si>
    <t xml:space="preserve">LUVA DE REDUCAO DE FERRO GALVANIZADO, COM ROSCA BSP, DE 2" X 1 1/2"                                                                                                                                                                                                                                                                                                                                                                                                                                       </t>
  </si>
  <si>
    <t xml:space="preserve">LUVA DE REDUCAO DE FERRO GALVANIZADO, COM ROSCA BSP, DE 2" X 1 1/4"                                                                                                                                                                                                                                                                                                                                                                                                                                       </t>
  </si>
  <si>
    <t xml:space="preserve">LUVA DE REDUCAO DE FERRO GALVANIZADO, COM ROSCA BSP, DE 2" X 1"                                                                                                                                                                                                                                                                                                                                                                                                                                           </t>
  </si>
  <si>
    <t xml:space="preserve">LUVA DE REDUCAO DE FERRO GALVANIZADO, COM ROSCA BSP, DE 3/4" X 1/2"                                                                                                                                                                                                                                                                                                                                                                                                                                       </t>
  </si>
  <si>
    <t xml:space="preserve">LUVA DE REDUCAO DE FERRO GALVANIZADO, COM ROSCA BSP, DE 3" X 1 1/2"                                                                                                                                                                                                                                                                                                                                                                                                                                       </t>
  </si>
  <si>
    <t xml:space="preserve">LUVA DE REDUCAO DE FERRO GALVANIZADO, COM ROSCA BSP, DE 3" X 2 1/2"                                                                                                                                                                                                                                                                                                                                                                                                                                       </t>
  </si>
  <si>
    <t xml:space="preserve">LUVA DE REDUCAO DE FERRO GALVANIZADO, COM ROSCA BSP, DE 3" X 2"                                                                                                                                                                                                                                                                                                                                                                                                                                           </t>
  </si>
  <si>
    <t xml:space="preserve">LUVA DE REDUCAO DE FERRO GALVANIZADO, COM ROSCA BSP, DE 4" X 2 1/2"                                                                                                                                                                                                                                                                                                                                                                                                                                       </t>
  </si>
  <si>
    <t xml:space="preserve">LUVA DE REDUCAO DE FERRO GALVANIZADO, COM ROSCA BSP, DE 4" X 2"                                                                                                                                                                                                                                                                                                                                                                                                                                           </t>
  </si>
  <si>
    <t xml:space="preserve">LUVA DE REDUCAO DE FERRO GALVANIZADO, COM ROSCA BSP, DE 4" X 3"                                                                                                                                                                                                                                                                                                                                                                                                                                           </t>
  </si>
  <si>
    <t xml:space="preserve">LUVA DE REDUCAO EM ACO CARBONO, COM ENCAIXE PARA SOLDA DN SW, PRESSAO 3.000 LBS,  3/4 " X 1/2"                                                                                                                                                                                                                                                                                                                                                                                                            </t>
  </si>
  <si>
    <t xml:space="preserve">LUVA DE REDUCAO EM ACO CARBONO, COM ENCAIXE PARA SOLDA DN SW, PRESSAO 3.000 LBS, DN 1 1/2" X 1 1/4"                                                                                                                                                                                                                                                                                                                                                                                                       </t>
  </si>
  <si>
    <t xml:space="preserve">LUVA DE REDUCAO EM ACO CARBONO, COM ENCAIXE PARA SOLDA DN SW, PRESSAO 3.000 LBS, DN 1 1/4"  X 1"                                                                                                                                                                                                                                                                                                                                                                                                          </t>
  </si>
  <si>
    <t xml:space="preserve">LUVA DE REDUCAO EM ACO CARBONO, COM ENCAIXE PARA SOLDA DN SW, PRESSAO 3.000 LBS, DN 1" X 3/4"                                                                                                                                                                                                                                                                                                                                                                                                             </t>
  </si>
  <si>
    <t xml:space="preserve">LUVA DE REDUCAO EM ACO CARBONO, COM ENCAIXE PARA SOLDA DN SW, PRESSAO 3.000 LBS, DN 2 1/2" X 2"                                                                                                                                                                                                                                                                                                                                                                                                           </t>
  </si>
  <si>
    <t xml:space="preserve">LUVA DE REDUCAO EM ACO CARBONO, COM ENCAIXE PARA SOLDA DN SW, PRESSAO 3.000 LBS, DN 2" X 1 1/2"                                                                                                                                                                                                                                                                                                                                                                                                           </t>
  </si>
  <si>
    <t xml:space="preserve">LUVA DE REDUCAO EM ACO CARBONO, COM ENCAIXE PARA SOLDA DN SW, PRESSAO 3.000 LBS, DN 3" X 2 1/2"                                                                                                                                                                                                                                                                                                                                                                                                           </t>
  </si>
  <si>
    <t xml:space="preserve">LUVA DE REDUCAO ROSCAVEL, PVC, 1" X 3/4", PARA AGUA FRIA PREDIAL                                                                                                                                                                                                                                                                                                                                                                                                                                          </t>
  </si>
  <si>
    <t xml:space="preserve">LUVA DE REDUCAO ROSCAVEL, PVC, 3/4" X 1/2", PARA AGUA FRIA PREDIAL                                                                                                                                                                                                                                                                                                                                                                                                                                        </t>
  </si>
  <si>
    <t xml:space="preserve">LUVA DE REDUCAO SOLDAVEL, PVC, 25 MM X 20 MM, PARA AGUA FRIA PREDIAL                                                                                                                                                                                                                                                                                                                                                                                                                                      </t>
  </si>
  <si>
    <t xml:space="preserve">LUVA DE REDUCAO SOLDAVEL, PVC, 32 MM X 25 MM, PARA AGUA FRIA PREDIAL                                                                                                                                                                                                                                                                                                                                                                                                                                      </t>
  </si>
  <si>
    <t xml:space="preserve">LUVA DE REDUCAO SOLDAVEL, PVC, 40 MM X 32 MM, PARA AGUA FRIA PREDIAL                                                                                                                                                                                                                                                                                                                                                                                                                                      </t>
  </si>
  <si>
    <t xml:space="preserve">LUVA DE REDUCAO SOLDAVEL, PVC, 60 MM X 50 MM, PARA AGUA FRIA PREDIAL                                                                                                                                                                                                                                                                                                                                                                                                                                      </t>
  </si>
  <si>
    <t xml:space="preserve">LUVA DE REDUCAO, SOLDAVEL, PVC, 50 X 25 MM, PARA AGUA FRIA PREDIAL                                                                                                                                                                                                                                                                                                                                                                                                                                        </t>
  </si>
  <si>
    <t xml:space="preserve">LUVA DE TRANSICAO DE CPVC X PVC, SOLDAVEL, 22 X 25 MM, PARA AGUA QUENTE                                                                                                                                                                                                                                                                                                                                                                                                                                   </t>
  </si>
  <si>
    <t xml:space="preserve">LUVA DE TRANSICAO, CPVC, SOLDAVEL, 42 MM X 1 1/2", PARA AGUA QUENTE                                                                                                                                                                                                                                                                                                                                                                                                                                       </t>
  </si>
  <si>
    <t xml:space="preserve">LUVA DE TRANSICAO, CPVC, SOLDAVEL, 54 MM X 2", PARA AGUA QUENTE PREDIAL                                                                                                                                                                                                                                                                                                                                                                                                                                   </t>
  </si>
  <si>
    <t xml:space="preserve">LUVA DE TRANSICAO, CPVC, 15 MM X 1/2", PARA AGUA QUENTE PREDIAL                                                                                                                                                                                                                                                                                                                                                                                                                                           </t>
  </si>
  <si>
    <t xml:space="preserve">LUVA DE TRANSICAO, CPVC, 22 MM X 1/2", PARA AGUA QUENTE                                                                                                                                                                                                                                                                                                                                                                                                                                                   </t>
  </si>
  <si>
    <t xml:space="preserve">LUVA EM ACO CARBONO, SOLDAVEL, PRESSAO 3.000 LBS, DN 1 1/2"                                                                                                                                                                                                                                                                                                                                                                                                                                               </t>
  </si>
  <si>
    <t xml:space="preserve">LUVA EM ACO CARBONO, SOLDAVEL, PRESSAO 3.000 LBS, DN 1 1/4"                                                                                                                                                                                                                                                                                                                                                                                                                                               </t>
  </si>
  <si>
    <t xml:space="preserve">LUVA EM ACO CARBONO, SOLDAVEL, PRESSAO 3.000 LBS, DN 1/2"                                                                                                                                                                                                                                                                                                                                                                                                                                                 </t>
  </si>
  <si>
    <t xml:space="preserve">LUVA EM ACO CARBONO, SOLDAVEL, PRESSAO 3.000 LBS, DN 1"                                                                                                                                                                                                                                                                                                                                                                                                                                                   </t>
  </si>
  <si>
    <t xml:space="preserve">LUVA EM ACO CARBONO, SOLDAVEL, PRESSAO 3.000 LBS, DN 2 1/2"                                                                                                                                                                                                                                                                                                                                                                                                                                               </t>
  </si>
  <si>
    <t xml:space="preserve">LUVA EM ACO CARBONO, SOLDAVEL, PRESSAO 3.000 LBS, DN 2"                                                                                                                                                                                                                                                                                                                                                                                                                                                   </t>
  </si>
  <si>
    <t xml:space="preserve">LUVA EM ACO CARBONO, SOLDAVEL, PRESSAO 3.000 LBS, DN 3/4"                                                                                                                                                                                                                                                                                                                                                                                                                                                 </t>
  </si>
  <si>
    <t xml:space="preserve">LUVA EM ACO CARBONO, SOLDAVEL, PRESSAO 3.000 LBS, DN 3"                                                                                                                                                                                                                                                                                                                                                                                                                                                   </t>
  </si>
  <si>
    <t xml:space="preserve">LUVA EM PVC RIGIDO ROSCAVEL, DE 1 1/2", PARA ELETRODUTO                                                                                                                                                                                                                                                                                                                                                                                                                                                   </t>
  </si>
  <si>
    <t xml:space="preserve">LUVA EM PVC RIGIDO ROSCAVEL, DE 1 1/4", PARA ELETRODUTO                                                                                                                                                                                                                                                                                                                                                                                                                                                   </t>
  </si>
  <si>
    <t xml:space="preserve">LUVA EM PVC RIGIDO ROSCAVEL, DE 1/2", PARA ELETRODUTO                                                                                                                                                                                                                                                                                                                                                                                                                                                     </t>
  </si>
  <si>
    <t xml:space="preserve">LUVA EM PVC RIGIDO ROSCAVEL, DE 1", PARA ELETRODUTO                                                                                                                                                                                                                                                                                                                                                                                                                                                       </t>
  </si>
  <si>
    <t xml:space="preserve">LUVA EM PVC RIGIDO ROSCAVEL, DE 2 1/2", PARA ELETRODUTO                                                                                                                                                                                                                                                                                                                                                                                                                                                   </t>
  </si>
  <si>
    <t xml:space="preserve">LUVA EM PVC RIGIDO ROSCAVEL, DE 2", PARA ELETRODUTO                                                                                                                                                                                                                                                                                                                                                                                                                                                       </t>
  </si>
  <si>
    <t xml:space="preserve">LUVA EM PVC RIGIDO ROSCAVEL, DE 3/4", PARA ELETRODUTO                                                                                                                                                                                                                                                                                                                                                                                                                                                     </t>
  </si>
  <si>
    <t xml:space="preserve">LUVA EM PVC RIGIDO ROSCAVEL, DE 3", PARA ELETRODUTO                                                                                                                                                                                                                                                                                                                                                                                                                                                       </t>
  </si>
  <si>
    <t xml:space="preserve">LUVA EM PVC RIGIDO ROSCAVEL, DE 4", PARA ELETRODUTO                                                                                                                                                                                                                                                                                                                                                                                                                                                       </t>
  </si>
  <si>
    <t xml:space="preserve">LUVA PARA ELETRODUTO, EM ACO GALVANIZADO ELETROLITICO, DIAMETRO DE 100 MM (4")                                                                                                                                                                                                                                                                                                                                                                                                                            </t>
  </si>
  <si>
    <t xml:space="preserve">LUVA PARA ELETRODUTO, EM ACO GALVANIZADO ELETROLITICO, DIAMETRO DE 15 MM (1/2")                                                                                                                                                                                                                                                                                                                                                                                                                           </t>
  </si>
  <si>
    <t xml:space="preserve">LUVA PARA ELETRODUTO, EM ACO GALVANIZADO ELETROLITICO, DIAMETRO DE 20 MM (3/4")                                                                                                                                                                                                                                                                                                                                                                                                                           </t>
  </si>
  <si>
    <t xml:space="preserve">LUVA PARA ELETRODUTO, EM ACO GALVANIZADO ELETROLITICO, DIAMETRO DE 25 MM (1")                                                                                                                                                                                                                                                                                                                                                                                                                             </t>
  </si>
  <si>
    <t xml:space="preserve">LUVA PARA ELETRODUTO, EM ACO GALVANIZADO ELETROLITICO, DIAMETRO DE 32 MM (1 1/4")                                                                                                                                                                                                                                                                                                                                                                                                                         </t>
  </si>
  <si>
    <t xml:space="preserve">LUVA PARA ELETRODUTO, EM ACO GALVANIZADO ELETROLITICO, DIAMETRO DE 40 MM (1 1/2")                                                                                                                                                                                                                                                                                                                                                                                                                         </t>
  </si>
  <si>
    <t xml:space="preserve">LUVA PARA ELETRODUTO, EM ACO GALVANIZADO ELETROLITICO, DIAMETRO DE 50 MM (2")                                                                                                                                                                                                                                                                                                                                                                                                                             </t>
  </si>
  <si>
    <t xml:space="preserve">LUVA PARA ELETRODUTO, EM ACO GALVANIZADO ELETROLITICO, DIAMETRO DE 65 MM (2 1/2")                                                                                                                                                                                                                                                                                                                                                                                                                         </t>
  </si>
  <si>
    <t xml:space="preserve">LUVA PARA ELETRODUTO, EM ACO GALVANIZADO ELETROLITICO, DIAMETRO DE 80 MM (3")                                                                                                                                                                                                                                                                                                                                                                                                                             </t>
  </si>
  <si>
    <t xml:space="preserve">LUVA PASSANTE DE COBRE (REF 601) SEM ANEL DE SOLDA, BOLSA 15 MM                                                                                                                                                                                                                                                                                                                                                                                                                                           </t>
  </si>
  <si>
    <t xml:space="preserve">LUVA PASSANTE DE COBRE (REF 601) SEM ANEL DE SOLDA, BOLSA 22 MM                                                                                                                                                                                                                                                                                                                                                                                                                                           </t>
  </si>
  <si>
    <t xml:space="preserve">LUVA PASSANTE DE COBRE (REF 601) SEM ANEL DE SOLDA, BOLSA 28 MM                                                                                                                                                                                                                                                                                                                                                                                                                                           </t>
  </si>
  <si>
    <t xml:space="preserve">LUVA PASSANTE DE COBRE (REF 601) SEM ANEL DE SOLDA, BOLSA 35 MM                                                                                                                                                                                                                                                                                                                                                                                                                                           </t>
  </si>
  <si>
    <t xml:space="preserve">LUVA PASSANTE DE COBRE (REF 601) SEM ANEL DE SOLDA, BOLSA 42 MM                                                                                                                                                                                                                                                                                                                                                                                                                                           </t>
  </si>
  <si>
    <t xml:space="preserve">LUVA PASSANTE DE COBRE (REF 601) SEM ANEL DE SOLDA, BOLSA 54 MM                                                                                                                                                                                                                                                                                                                                                                                                                                           </t>
  </si>
  <si>
    <t xml:space="preserve">LUVA PASSANTE DE COBRE (REF 601) SEM ANEL DE SOLDA, BOLSA 66 MM                                                                                                                                                                                                                                                                                                                                                                                                                                           </t>
  </si>
  <si>
    <t xml:space="preserve">LUVA PVC SOLDAVEL, 110 MM, PARA AGUA FRIA PREDIAL                                                                                                                                                                                                                                                                                                                                                                                                                                                         </t>
  </si>
  <si>
    <t xml:space="preserve">LUVA PVC SOLDAVEL, 20 MM, PARA AGUA FRIA PREDIAL                                                                                                                                                                                                                                                                                                                                                                                                                                                          </t>
  </si>
  <si>
    <t xml:space="preserve">LUVA PVC SOLDAVEL, 25 MM, PARA AGUA FRIA PREDIAL                                                                                                                                                                                                                                                                                                                                                                                                                                                          </t>
  </si>
  <si>
    <t xml:space="preserve">LUVA PVC SOLDAVEL, 32 MM, PARA AGUA FRIA PREDIAL                                                                                                                                                                                                                                                                                                                                                                                                                                                          </t>
  </si>
  <si>
    <t xml:space="preserve">LUVA PVC SOLDAVEL, 40 MM, PARA AGUA FRIA PREDIAL                                                                                                                                                                                                                                                                                                                                                                                                                                                          </t>
  </si>
  <si>
    <t xml:space="preserve">LUVA PVC SOLDAVEL, 50 MM, PARA AGUA FRIA PREDIAL                                                                                                                                                                                                                                                                                                                                                                                                                                                          </t>
  </si>
  <si>
    <t xml:space="preserve">LUVA PVC SOLDAVEL, 60 MM, PARA AGUA FRIA PREDIAL                                                                                                                                                                                                                                                                                                                                                                                                                                                          </t>
  </si>
  <si>
    <t xml:space="preserve">LUVA PVC SOLDAVEL, 75 MM, PARA AGUA FRIA PREDIAL                                                                                                                                                                                                                                                                                                                                                                                                                                                          </t>
  </si>
  <si>
    <t xml:space="preserve">LUVA PVC SOLDAVEL, 85 MM, PARA AGUA FRIA PREDIAL                                                                                                                                                                                                                                                                                                                                                                                                                                                          </t>
  </si>
  <si>
    <t xml:space="preserve">LUVA PVC, ROSCAVEL, 1 1/2",  AGUA FRIA PREDIAL                                                                                                                                                                                                                                                                                                                                                                                                                                                            </t>
  </si>
  <si>
    <t xml:space="preserve">LUVA PVC, ROSCAVEL, 1/2", AGUA FRIA PREDIAL                                                                                                                                                                                                                                                                                                                                                                                                                                                               </t>
  </si>
  <si>
    <t xml:space="preserve">LUVA PVC, ROSCAVEL, 1", AGUA FRIA PREDIAL                                                                                                                                                                                                                                                                                                                                                                                                                                                                 </t>
  </si>
  <si>
    <t xml:space="preserve">LUVA PVC, ROSCAVEL, 3/4", AGUA FRIA PREDIAL                                                                                                                                                                                                                                                                                                                                                                                                                                                               </t>
  </si>
  <si>
    <t xml:space="preserve">LUVA RASPA DE COURO, CANO CURTO (PUNHO *7* CM)                                                                                                                                                                                                                                                                                                                                                                                                                                                            </t>
  </si>
  <si>
    <t xml:space="preserve">LUVA SIMPLES PPR, F/F, SOLDAVEL, DN 110 MM, PARA AGUA QUENTE PREDIAL                                                                                                                                                                                                                                                                                                                                                                                                                                      </t>
  </si>
  <si>
    <t xml:space="preserve">LUVA SIMPLES PPR, F/F, SOLDAVEL, DN 20 MM, PARA AGUA QUENTE PREDIAL                                                                                                                                                                                                                                                                                                                                                                                                                                       </t>
  </si>
  <si>
    <t xml:space="preserve">LUVA SIMPLES PPR, F/F, SOLDAVEL, DN 25 MM, PARA AGUA QUENTE PREDIAL                                                                                                                                                                                                                                                                                                                                                                                                                                       </t>
  </si>
  <si>
    <t xml:space="preserve">LUVA SIMPLES PPR, F/F, SOLDAVEL, DN 32 MM, PARA AGUA QUENTE PREDIAL                                                                                                                                                                                                                                                                                                                                                                                                                                       </t>
  </si>
  <si>
    <t xml:space="preserve">LUVA SIMPLES PPR, F/F, SOLDAVEL, DN 40 MM, PARA AGUA QUENTE PREDIAL                                                                                                                                                                                                                                                                                                                                                                                                                                       </t>
  </si>
  <si>
    <t xml:space="preserve">LUVA SIMPLES PPR, F/F, SOLDAVEL, DN 50 MM, PARA AGUA QUENTE PREDIAL                                                                                                                                                                                                                                                                                                                                                                                                                                       </t>
  </si>
  <si>
    <t xml:space="preserve">LUVA SIMPLES PPR, F/F, SOLDAVEL, DN 63 MM, PARA AGUA QUENTE PREDIAL                                                                                                                                                                                                                                                                                                                                                                                                                                       </t>
  </si>
  <si>
    <t xml:space="preserve">LUVA SIMPLES PPR, F/F, SOLDAVEL, DN 75 MM, PARA AGUA QUENTE PREDIAL                                                                                                                                                                                                                                                                                                                                                                                                                                       </t>
  </si>
  <si>
    <t xml:space="preserve">LUVA SIMPLES PPR, F/F, SOLDAVEL, DN 90 MM, PARA AGUA QUENTE PREDIAL                                                                                                                                                                                                                                                                                                                                                                                                                                       </t>
  </si>
  <si>
    <t xml:space="preserve">LUVA SIMPLES, PVC PBA, JE, DN 100 / DE 110 MM, PARA REDE AGUA (NBR 10351)                                                                                                                                                                                                                                                                                                                                                                                                                                 </t>
  </si>
  <si>
    <t xml:space="preserve">LUVA SIMPLES, PVC PBA, JE, DN 50 / DE 60 MM, PARA REDE AGUA (NBR 10351)                                                                                                                                                                                                                                                                                                                                                                                                                                   </t>
  </si>
  <si>
    <t xml:space="preserve">LUVA SIMPLES, PVC PBA, JE, DN 75 / DE 85 MM, PARA REDE AGUA (NBR 10351)                                                                                                                                                                                                                                                                                                                                                                                                                                   </t>
  </si>
  <si>
    <t xml:space="preserve">LUVA SIMPLES, PVC SERIE R, 100 MM, PARA ESGOTO PREDIAL                                                                                                                                                                                                                                                                                                                                                                                                                                                    </t>
  </si>
  <si>
    <t xml:space="preserve">LUVA SIMPLES, PVC SERIE R, 150 MM, PARA ESGOTO PREDIAL                                                                                                                                                                                                                                                                                                                                                                                                                                                    </t>
  </si>
  <si>
    <t xml:space="preserve">LUVA SIMPLES, PVC SERIE R, 40 MM, PARA ESGOTO PREDIAL                                                                                                                                                                                                                                                                                                                                                                                                                                                     </t>
  </si>
  <si>
    <t xml:space="preserve">LUVA SIMPLES, PVC SERIE R, 50 MM, PARA ESGOTO PREDIAL                                                                                                                                                                                                                                                                                                                                                                                                                                                     </t>
  </si>
  <si>
    <t xml:space="preserve">LUVA SIMPLES, PVC SERIE R, 75 MM, PARA ESGOTO PREDIAL                                                                                                                                                                                                                                                                                                                                                                                                                                                     </t>
  </si>
  <si>
    <t xml:space="preserve">LUVA SIMPLES, PVC, SOLDAVEL, DN 100 MM, SERIE NORMAL, PARA ESGOTO PREDIAL                                                                                                                                                                                                                                                                                                                                                                                                                                 </t>
  </si>
  <si>
    <t xml:space="preserve">LUVA SIMPLES, PVC, SOLDAVEL, DN 150 MM, SERIE NORMAL, PARA ESGOTO PREDIAL                                                                                                                                                                                                                                                                                                                                                                                                                                 </t>
  </si>
  <si>
    <t xml:space="preserve">LUVA SIMPLES, PVC, SOLDAVEL, DN 40 MM, SERIE NORMAL, PARA ESGOTO PREDIAL                                                                                                                                                                                                                                                                                                                                                                                                                                  </t>
  </si>
  <si>
    <t xml:space="preserve">LUVA SIMPLES, PVC, SOLDAVEL, DN 50 MM, SERIE NORMAL, PARA ESGOTO PREDIAL                                                                                                                                                                                                                                                                                                                                                                                                                                  </t>
  </si>
  <si>
    <t xml:space="preserve">LUVA SIMPLES, PVC, SOLDAVEL, DN 75 MM, SERIE NORMAL, PARA ESGOTO PREDIAL                                                                                                                                                                                                                                                                                                                                                                                                                                  </t>
  </si>
  <si>
    <t xml:space="preserve">LUVA SOLDAVEL COM BUCHA DE LATAO, PVC, 20 MM X 1/2"                                                                                                                                                                                                                                                                                                                                                                                                                                                       </t>
  </si>
  <si>
    <t xml:space="preserve">LUVA SOLDAVEL COM BUCHA DE LATAO, PVC, 25 MM X 1/2"                                                                                                                                                                                                                                                                                                                                                                                                                                                       </t>
  </si>
  <si>
    <t xml:space="preserve">LUVA SOLDAVEL COM BUCHA DE LATAO, PVC, 25 MM X 3/4"                                                                                                                                                                                                                                                                                                                                                                                                                                                       </t>
  </si>
  <si>
    <t xml:space="preserve">LUVA SOLDAVEL COM BUCHA DE LATAO, PVC, 32 MM X 1"                                                                                                                                                                                                                                                                                                                                                                                                                                                         </t>
  </si>
  <si>
    <t xml:space="preserve">LUVA SOLDAVEL COM ROSCA, PVC, 20 MM X 1/2", PARA AGUA FRIA PREDIAL                                                                                                                                                                                                                                                                                                                                                                                                                                        </t>
  </si>
  <si>
    <t xml:space="preserve">LUVA SOLDAVEL COM ROSCA, PVC, 25 MM X 1/2", PARA AGUA FRIA PREDIAL                                                                                                                                                                                                                                                                                                                                                                                                                                        </t>
  </si>
  <si>
    <t xml:space="preserve">LUVA SOLDAVEL COM ROSCA, PVC, 25 MM X 3/4", PARA AGUA FRIA PREDIAL                                                                                                                                                                                                                                                                                                                                                                                                                                        </t>
  </si>
  <si>
    <t xml:space="preserve">LUVA SOLDAVEL COM ROSCA, PVC, 32 MM X 1", PARA AGUA FRIA PREDIAL                                                                                                                                                                                                                                                                                                                                                                                                                                          </t>
  </si>
  <si>
    <t xml:space="preserve">LUVA SOLDAVEL COM ROSCA, PVC, 40 MM X 1 1/4", PARA AGUA FRIA PREDIAL                                                                                                                                                                                                                                                                                                                                                                                                                                      </t>
  </si>
  <si>
    <t xml:space="preserve">LUVA SOLDAVEL COM ROSCA, PVC, 50 MM X 1 1/2", PARA AGUA FRIA PREDIAL                                                                                                                                                                                                                                                                                                                                                                                                                                      </t>
  </si>
  <si>
    <t xml:space="preserve">LUVA/UNIAO DE REDUCAO METALICA, PARA CONEXAO COM ANEL DESLIZANTE, DN 20 X 16 MM, EM TUBO PEX PARA INST. AGUA QUENTE/FRIA                                                                                                                                                                                                                                                                                                                                                                                  </t>
  </si>
  <si>
    <t xml:space="preserve">LUVA/UNIAO DE REDUCAO METALICA, PARA CONEXAO COM ANEL DESLIZANTE, DN 25 X 16 MM, EM TUBO PEX PARA INST. AGUA QUENTE/FRIA                                                                                                                                                                                                                                                                                                                                                                                  </t>
  </si>
  <si>
    <t xml:space="preserve">LUVA/UNIAO DE REDUCAO METALICA, PARA CONEXAO COM ANEL DESLIZANTE, DN 25 X 20 MM, EM TUBO PEX PARA INST. AGUA QUENTE/FRIA                                                                                                                                                                                                                                                                                                                                                                                  </t>
  </si>
  <si>
    <t xml:space="preserve">LUVA/UNIAO DE REDUCAO METALICA, PARA CONEXAO COM ANEL DESLIZANTE, DN 32 X 25 MM, EM TUBO PEX PARA INST. AGUA QUENTE/FRIA                                                                                                                                                                                                                                                                                                                                                                                  </t>
  </si>
  <si>
    <t xml:space="preserve">LUVA/UNIAO METALICA, PARA CONEXAO COM ANEL DESLIZANTE, DN 16 MM, EM TUBO PEX PARA INST. AGUA QUENTE/FRIA                                                                                                                                                                                                                                                                                                                                                                                                  </t>
  </si>
  <si>
    <t xml:space="preserve">LUVA/UNIAO METALICA, PARA CONEXAO COM ANEL DESLIZANTE, DN 20 MM, EM TUBO PEX PARA INST. AGUA QUENTE/FRIA                                                                                                                                                                                                                                                                                                                                                                                                  </t>
  </si>
  <si>
    <t xml:space="preserve">LUVA/UNIAO METALICA, PARA CONEXAO COM ANEL DESLIZANTE, DN 25 MM, EM TUBO PEX PARA INST. AGUA QUENTE/FRIA                                                                                                                                                                                                                                                                                                                                                                                                  </t>
  </si>
  <si>
    <t xml:space="preserve">LUVA/UNIAO METALICA, PARA CONEXAO COM ANEL DESLIZANTE, DN 32 MM, EM TUBO PEX PARA INST. AGUA QUENTE/FRIA                                                                                                                                                                                                                                                                                                                                                                                                  </t>
  </si>
  <si>
    <t xml:space="preserve">LUVA/UNIAO, PLASTICA, PARA CONEXAO COM CRIMPAGEM, DN 16 MM, EM TUBO PEX PARA INST. AGUA QUENTE/FRIA                                                                                                                                                                                                                                                                                                                                                                                                       </t>
  </si>
  <si>
    <t xml:space="preserve">LUVA/UNIAO, PLASTICA, PARA CONEXAO COM CRIMPAGEM, DN 20 MM, EM TUBO PEX PARA INST. AGUA QUENTE/FRIA                                                                                                                                                                                                                                                                                                                                                                                                       </t>
  </si>
  <si>
    <t xml:space="preserve">LUVA, PEAD PE 100,  DE 400 MM, PARA ELETROFUSAO                                                                                                                                                                                                                                                                                                                                                                                                                                                           </t>
  </si>
  <si>
    <t xml:space="preserve">LUVA, PEAD PE 100,  DE 63 MM, PARA ELETROFUSAO                                                                                                                                                                                                                                                                                                                                                                                                                                                            </t>
  </si>
  <si>
    <t xml:space="preserve">LUVA, PEAD PE 100, DE 125 MM, PARA ELETROFUSAO                                                                                                                                                                                                                                                                                                                                                                                                                                                            </t>
  </si>
  <si>
    <t xml:space="preserve">LUVA, PEAD PE 100, DE 20 MM, PARA ELETROFUSAO                                                                                                                                                                                                                                                                                                                                                                                                                                                             </t>
  </si>
  <si>
    <t xml:space="preserve">LUVA, PEAD PE 100, DE 200 MM, PARA ELETROFUSAO                                                                                                                                                                                                                                                                                                                                                                                                                                                            </t>
  </si>
  <si>
    <t xml:space="preserve">LUVA, PEAD PE 100, DE 32 MM, PARA ELETROFUSAO                                                                                                                                                                                                                                                                                                                                                                                                                                                             </t>
  </si>
  <si>
    <t xml:space="preserve">MACANETA ALAVANCA RETA OCA, EM ZAMAC COM ACABAMENTO CROMADO, COMPRIMENTO APROX DE 15 CM                                                                                                                                                                                                                                                                                                                                                                                                                   </t>
  </si>
  <si>
    <t xml:space="preserve">MACANETA ALAVANCA, RETA SIMPLES / OCA, CROMADA, COMPRIMENTO DE 10 A 16 CM, ACABAMENTO PADRAO POPULAR - SOMENTE MACANETAS                                                                                                                                                                                                                                                                                                                                                                                  </t>
  </si>
  <si>
    <t xml:space="preserve">MACANETA BOLA, EM ZAMAC COM ACABAMENTO CROMADO, DIAMETRO DE APROX 2 1/2"                                                                                                                                                                                                                                                                                                                                                                                                                                  </t>
  </si>
  <si>
    <t xml:space="preserve">MACARICO DE SOLDA 201 PARA EXTENSAO GLP OU ACETILENO                                                                                                                                                                                                                                                                                                                                                                                                                                                      </t>
  </si>
  <si>
    <t xml:space="preserve">MACARIQUEIRO (HORISTA)                                                                                                                                                                                                                                                                                                                                                                                                                                                                                    </t>
  </si>
  <si>
    <t xml:space="preserve">MACARIQUEIRO (MENSALISTA)                                                                                                                                                                                                                                                                                                                                                                                                                                                                                 </t>
  </si>
  <si>
    <t xml:space="preserve">MADEIRA ROLICA TRATADA, D = 12 A 15 CM, H = 3,00 M, EM EUCALIPTO OU EQUIVALENTE DA REGIAO                                                                                                                                                                                                                                                                                                                                                                                                                 </t>
  </si>
  <si>
    <t xml:space="preserve">MADEIRA ROLICA TRATADA, D = 16 A 20 CM, H = 6,00 M, EM EUCALIPTO OU EQUIVALENTE DA REGIAO                                                                                                                                                                                                                                                                                                                                                                                                                 </t>
  </si>
  <si>
    <t xml:space="preserve">MADEIRA ROLICA TRATADA, D = 25 A 29 CM, H = 6,50 M, EM EUCALIPTO OU EQUIVALENTE DA REGIAO                                                                                                                                                                                                                                                                                                                                                                                                                 </t>
  </si>
  <si>
    <t xml:space="preserve">MADEIRA ROLICA TRATADA, D = 30 A 34 CM, H = 6,50 M, EM EUCALIPTO OU EQUIVALENTE DA REGIAO                                                                                                                                                                                                                                                                                                                                                                                                                 </t>
  </si>
  <si>
    <t xml:space="preserve">MADEIRA SERRADA EM PINUS, MISTA OU EQUIVALENTE DA REGIAO - BRUTA                                                                                                                                                                                                                                                                                                                                                                                                                                          </t>
  </si>
  <si>
    <t xml:space="preserve">MANGOTE DE SEGURANCA EM RASPA DE COURO                                                                                                                                                                                                                                                                                                                                                                                                                                                                    </t>
  </si>
  <si>
    <t xml:space="preserve">MANGUEIRA CRISTAL PARA NIVEL, LISA, PVC TRANSPARENTE, 3/8" X1,5 MM                                                                                                                                                                                                                                                                                                                                                                                                                                        </t>
  </si>
  <si>
    <t xml:space="preserve">MANGUEIRA CRISTAL PARA NIVEL, LISA, PVC TRANSPARENTE, 5/16" X1 MM                                                                                                                                                                                                                                                                                                                                                                                                                                         </t>
  </si>
  <si>
    <t xml:space="preserve">MANGUEIRA CRISTAL TRANCADA, PVC COM REFORCO, COM PRESSAO DE TRABALHO (PT) 250 LBS/POL2, DE 3/4" X *2,8* MM                                                                                                                                                                                                                                                                                                                                                                                                </t>
  </si>
  <si>
    <t xml:space="preserve">MANGUEIRA CRISTAL TRANCADA, PVC COM REFORCO, PRESSAO DE TRABALHO (PT) 250 LBS/POL2, DE 1" X *3,4* MM                                                                                                                                                                                                                                                                                                                                                                                                      </t>
  </si>
  <si>
    <t xml:space="preserve">MANGUEIRA CRISTAL, LISA, PVC TRANSPARENTE, 1/2" X 2 MM                                                                                                                                                                                                                                                                                                                                                                                                                                                    </t>
  </si>
  <si>
    <t xml:space="preserve">MANGUEIRA CRISTAL, LISA, PVC TRANSPARENTE, 1/4" X1 MM                                                                                                                                                                                                                                                                                                                                                                                                                                                     </t>
  </si>
  <si>
    <t xml:space="preserve">MANGUEIRA CRISTAL, LISA, PVC TRANSPARENTE, 1/4" X1,5 MM                                                                                                                                                                                                                                                                                                                                                                                                                                                   </t>
  </si>
  <si>
    <t xml:space="preserve">MANGUEIRA CRISTAL, LISA, PVC TRANSPARENTE, 3/4" X 2 MM                                                                                                                                                                                                                                                                                                                                                                                                                                                    </t>
  </si>
  <si>
    <t xml:space="preserve">MANGUEIRA DE INCENDIO, TIPO 1, DE 1 1/2", COMPRIMENTO = 15 M, TECIDO EM FIO DE POLIESTER E TUBO INTERNO EM BORRACHA SINTETICA, COM UNIOES ENGATE RAPIDO                                                                                                                                                                                                                                                                                                                                                   </t>
  </si>
  <si>
    <t xml:space="preserve">MANGUEIRA DE INCENDIO, TIPO 1, DE 1 1/2", COMPRIMENTO = 20 M, TECIDO EM FIO DE POLIESTER E TUBO INTERNO EM BORRACHA SINTETICA, COM UNIOES ENGATE RAPIDO                                                                                                                                                                                                                                                                                                                                                   </t>
  </si>
  <si>
    <t xml:space="preserve">MANGUEIRA DE INCENDIO, TIPO 1, DE 1 1/2", COMPRIMENTO = 25 M, TECIDO EM FIO DE POLIESTER E TUBO INTERNO EM BORRACHA SINTETICA, COM UNIOES ENGATE RAPIDO                                                                                                                                                                                                                                                                                                                                                   </t>
  </si>
  <si>
    <t xml:space="preserve">MANGUEIRA DE INCENDIO, TIPO 1, DE 1 1/2", COMPRIMENTO = 30 M, TECIDO EM FIO DE POLIESTER E TUBO INTERNO EM BORRACHA SINTETICA, COM UNIOES ENGATE RAPIDO                                                                                                                                                                                                                                                                                                                                                   </t>
  </si>
  <si>
    <t xml:space="preserve">MANGUEIRA DE INCENDIO, TIPO 2, DE 1 1/2", COMPRIMENTO = 15 M, TECIDO EM FIO DE POLIESTER E TUBO INTERNO EM BORRACHA SINTETICA, COM UNIOES ENGATE RAPIDO                                                                                                                                                                                                                                                                                                                                                   </t>
  </si>
  <si>
    <t xml:space="preserve">MANGUEIRA DE INCENDIO, TIPO 2, DE 1 1/2", COMPRIMENTO = 20 M, TECIDO EM FIO DE POLIESTER E TUBO INTERNO EM BORRACHA SINTETICA, COM UNIOES                                                                                                                                                                                                                                                                                                                                                                 </t>
  </si>
  <si>
    <t xml:space="preserve">MANGUEIRA DE INCENDIO, TIPO 2, DE 1 1/2", COMPRIMENTO = 25 M, TECIDO EM FIO DE POLIESTER E TUBO INTERNO EM BORRACHA SINTETICA, COM UNIOES                                                                                                                                                                                                                                                                                                                                                                 </t>
  </si>
  <si>
    <t xml:space="preserve">MANGUEIRA DE INCENDIO, TIPO 2, DE 1 1/2", COMPRIMENTO = 30 M, TECIDO EM FIO DE POLIESTER E TUBO INTERNO EM BORRACHA SINTETICA, COM UNIOES                                                                                                                                                                                                                                                                                                                                                                 </t>
  </si>
  <si>
    <t xml:space="preserve">MANGUEIRA DE INCENDIO, TIPO 2, DE 2 1/2", COMPRIMENTO = 15 M, TECIDO EM FIO DE POLIESTER E TUBO INTERNO EM BORRACHA SINTETICA, COM UNIOES ENGATE RAPIDO                                                                                                                                                                                                                                                                                                                                                   </t>
  </si>
  <si>
    <t xml:space="preserve">MANGUEIRA DE INCENDIO, TIPO 2, DE 2 1/2", COMPRIMENTO = 20 M, TECIDO EM FIO DE POLIESTER E TUBO INTERNO EM BORRACHA SINTETICA, COM UNIOES                                                                                                                                                                                                                                                                                                                                                                 </t>
  </si>
  <si>
    <t xml:space="preserve">MANGUEIRA DE INCENDIO, TIPO 2, DE 2 1/2", COMPRIMENTO = 25 M, TECIDO EM FIO DE POLIESTER E TUBO INTERNO EM BORRACHA SINTETICA, COM UNIOES ENGATE RAPIDO                                                                                                                                                                                                                                                                                                                                                   </t>
  </si>
  <si>
    <t xml:space="preserve">MANGUEIRA DE INCENDIO, TIPO 2, DE 2 1/2", COMPRIMENTO = 30 M, TECIDO EM FIO DE POLIESTER E TUBO INTERNO EM BORRACHA SINTETICA, COM UNIOES ENGATE RAPIDO                                                                                                                                                                                                                                                                                                                                                   </t>
  </si>
  <si>
    <t xml:space="preserve">MANGUEIRA DE PVC FLEXIVEL,TIPO FLAT/ACHATADA, COR LARANJA, D = 1 1/2" (40 MM), PARA CONDUCAO DE AGUA, SERVICOS LEVES E MEDIOS                                                                                                                                                                                                                                                                                                                                                                             </t>
  </si>
  <si>
    <t xml:space="preserve">MANGUEIRA PARA GAS - GLP, PVC, TRANCADA, DIAMETRO DE 3/8", COMPRIMENTO DE 1M (NORMATIZADA)                                                                                                                                                                                                                                                                                                                                                                                                                </t>
  </si>
  <si>
    <t xml:space="preserve">MANIPULADOR TELESCOPICO, POTENCIA DE 101 HP, CAPACIDADE DE CARGA DE 3.500 KG, ALTURA MAXIMA DE ELEVACAO DE 12 M                                                                                                                                                                                                                                                                                                                                                                                           </t>
  </si>
  <si>
    <t xml:space="preserve">MANIPULADOR TELESCOPICO, POTENCIA DE 85 HP, CAPACIDADE DE CARGA DE 3.500 KG, ALTURA MAXIMA DE ELEVACAO DE 12,3 M                                                                                                                                                                                                                                                                                                                                                                                          </t>
  </si>
  <si>
    <t xml:space="preserve">MANOMETRO COM CAIXA EM ACO PINTADO, ESCALA *10* KGF/CM2 (*10* BAR), DIAMETRO NOMINAL DE *63* MM, CONEXAO DE 1/4"                                                                                                                                                                                                                                                                                                                                                                                          </t>
  </si>
  <si>
    <t xml:space="preserve">MANOMETRO COM CAIXA EM ACO PINTADO, ESCALA *10* KGF/CM2 (*10* BAR), DIAMETRO NOMINAL DE 100 MM, CONEXAO DE 1/2"                                                                                                                                                                                                                                                                                                                                                                                           </t>
  </si>
  <si>
    <t xml:space="preserve">MANTA / LENCOL DE BORRACHA, SBR, ANTIRRUIDO, E = 5 MM                                                                                                                                                                                                                                                                                                                                                                                                                                                     </t>
  </si>
  <si>
    <t xml:space="preserve">MANTA ALUMINIZADA NAS DUAS FACES, PARA SUBCOBERTURA,  E = *2* MM                                                                                                                                                                                                                                                                                                                                                                                                                                          </t>
  </si>
  <si>
    <t xml:space="preserve">MANTA ALUMINIZADA 1 FACE PARA SUBCOBERTURA, E = *1* MM                                                                                                                                                                                                                                                                                                                                                                                                                                                    </t>
  </si>
  <si>
    <t xml:space="preserve">MANTA ANTIRRUIDO DE POLIESTER (PET) PARA CONTRAPISO E = *8* MM                                                                                                                                                                                                                                                                                                                                                                                                                                            </t>
  </si>
  <si>
    <t xml:space="preserve">MANTA ASFALTICA ELASTOMERICA EM POLIESTER ALUMINIZADA 3 MM, TIPO III, CLASSE B (NBR 9952)                                                                                                                                                                                                                                                                                                                                                                                                                 </t>
  </si>
  <si>
    <t xml:space="preserve">MANTA ASFALTICA ELASTOMERICA EM POLIESTER 3 MM, TIPO III, CLASSE B, ACABAMENTO PP (NBR 9952)                                                                                                                                                                                                                                                                                                                                                                                                              </t>
  </si>
  <si>
    <t xml:space="preserve">MANTA ASFALTICA ELASTOMERICA EM POLIESTER 4 MM, TIPO III, CLASSE B, ACABAMENTO PP (NBR 9952)                                                                                                                                                                                                                                                                                                                                                                                                              </t>
  </si>
  <si>
    <t xml:space="preserve">MANTA ASFALTICA ELASTOMERICA EM POLIESTER 5 MM, TIPO III, CLASSE B, ACABAMENTO PP (NBR 9952)                                                                                                                                                                                                                                                                                                                                                                                                              </t>
  </si>
  <si>
    <t xml:space="preserve">MANTA ASFALTICA ELASTOMERICA TIPO GLASS 3 MM, TIPO II, CLASSE C, ACABAMENTO PP (NBR 9952)                                                                                                                                                                                                                                                                                                                                                                                                                 </t>
  </si>
  <si>
    <t xml:space="preserve">MANTA DE POLIETILENO EXPANDIDO (PEBD) ANTICHAMAS, E = 8 MM                                                                                                                                                                                                                                                                                                                                                                                                                                                </t>
  </si>
  <si>
    <t xml:space="preserve">MANTA DE POLIETILENO EXPANDIDO (PEBD), E = 5 MM                                                                                                                                                                                                                                                                                                                                                                                                                                                           </t>
  </si>
  <si>
    <t xml:space="preserve">MANTA DE POLIETILENO EXPANDIDO, COM 1 FACE METALIZADA PARA SUBCOBERTURA,  E = *5* MM                                                                                                                                                                                                                                                                                                                                                                                                                      </t>
  </si>
  <si>
    <t xml:space="preserve">MANTA GEOTEXTIL TECIDO DE LAMINETES DE POLIPROPILENO, RESISTENCIA A TRACAO = *25* KN/M                                                                                                                                                                                                                                                                                                                                                                                                                    </t>
  </si>
  <si>
    <t xml:space="preserve">MANTA LIQUIDA DE BASE ASFALTICA MODIFICADA COM A ADICAO DE ELASTOMEROS DILUIDOS EM SOLVENTE ORGANICO, APLICACAO A FRIO (MEMBRANA IMPERMEABILIZANTE ASFASTICA)                                                                                                                                                                                                                                                                                                                                             </t>
  </si>
  <si>
    <t xml:space="preserve">MANTA TERMOPLASTICA, PEAD, GEOMEMBRANA LISA, E = 0,50 MM  ( NBR 15352)                                                                                                                                                                                                                                                                                                                                                                                                                                    </t>
  </si>
  <si>
    <t xml:space="preserve">MANTA TERMOPLASTICA, PEAD, GEOMEMBRANA LISA, E = 0,75 MM (NBR 15352)                                                                                                                                                                                                                                                                                                                                                                                                                                      </t>
  </si>
  <si>
    <t xml:space="preserve">MANTA TERMOPLASTICA, PEAD, GEOMEMBRANA LISA, E = 0,80 MM (NBR 15352)                                                                                                                                                                                                                                                                                                                                                                                                                                      </t>
  </si>
  <si>
    <t xml:space="preserve">MANTA TERMOPLASTICA, PEAD, GEOMEMBRANA LISA, E = 1,00 MM (NBR 15352)                                                                                                                                                                                                                                                                                                                                                                                                                                      </t>
  </si>
  <si>
    <t xml:space="preserve">MANTA TERMOPLASTICA, PEAD, GEOMEMBRANA LISA, E = 1,50 MM (NBR 15352)                                                                                                                                                                                                                                                                                                                                                                                                                                      </t>
  </si>
  <si>
    <t xml:space="preserve">MANTA TERMOPLASTICA, PEAD, GEOMEMBRANA LISA, E = 2,00 MM (NBR 15352)                                                                                                                                                                                                                                                                                                                                                                                                                                      </t>
  </si>
  <si>
    <t xml:space="preserve">MANTA TERMOPLASTICA, PEAD, GEOMEMBRANA LISA, E = 2,50 MM (NBR 15352)                                                                                                                                                                                                                                                                                                                                                                                                                                      </t>
  </si>
  <si>
    <t xml:space="preserve">MANTA TERMOPLASTICA, PEAD, GEOMEMBRANA TEXTURIZADA EM AMBAS AS FACES, E = 0,50 MM ( NBR 15352)                                                                                                                                                                                                                                                                                                                                                                                                            </t>
  </si>
  <si>
    <t xml:space="preserve">MANTA TERMOPLASTICA, PEAD, GEOMEMBRANA TEXTURIZADA EM AMBAS AS FACES, E = 0,75 MM ( NBR 15352)                                                                                                                                                                                                                                                                                                                                                                                                            </t>
  </si>
  <si>
    <t xml:space="preserve">MANTA TERMOPLASTICA, PEAD, GEOMEMBRANA TEXTURIZADA EM AMBAS AS FACES, E = 0,80 MM ( NBR 15352)                                                                                                                                                                                                                                                                                                                                                                                                            </t>
  </si>
  <si>
    <t xml:space="preserve">MANTA TERMOPLASTICA, PEAD, GEOMEMBRANA TEXTURIZADA EM AMBAS AS FACES, E = 1,00 MM ( NBR 15352)                                                                                                                                                                                                                                                                                                                                                                                                            </t>
  </si>
  <si>
    <t xml:space="preserve">MANTA TERMOPLASTICA, PEAD, GEOMEMBRANA TEXTURIZADA EM AMBAS AS FACES, E = 1,50 MM ( NBR 15352)                                                                                                                                                                                                                                                                                                                                                                                                            </t>
  </si>
  <si>
    <t xml:space="preserve">MANTA TERMOPLASTICA, PEAD, GEOMEMBRANA TEXTURIZADA EM AMBAS AS FACES, E = 2,00 MM ( NBR 15352)                                                                                                                                                                                                                                                                                                                                                                                                            </t>
  </si>
  <si>
    <t xml:space="preserve">MANTA TERMOPLASTICA, PEAD, GEOMEMBRANA TEXTURIZADA EM AMBAS AS FACES, E = 2,50 MM ( NBR 15352)                                                                                                                                                                                                                                                                                                                                                                                                            </t>
  </si>
  <si>
    <t xml:space="preserve">MAQUINA DE 40 MM PARA FECHADURA DE EMBUTIR EXTERNA, EM ACO INOX                                                                                                                                                                                                                                                                                                                                                                                                                                           </t>
  </si>
  <si>
    <t xml:space="preserve">MAQUINA DE 40 MM PARA FECHADURA, PARA PORTA DE BANHEIRO, EM ACO INOX                                                                                                                                                                                                                                                                                                                                                                                                                                      </t>
  </si>
  <si>
    <t xml:space="preserve">MAQUINA DE 40 MM PARA FECHADURA, PARA PORTA INTERNA, EM ACO INOX                                                                                                                                                                                                                                                                                                                                                                                                                                          </t>
  </si>
  <si>
    <t xml:space="preserve">MAQUINA DE 55 MM PARA FECHADURA DE EMBUTIR EXTERNA, EM ACO INOX                                                                                                                                                                                                                                                                                                                                                                                                                                           </t>
  </si>
  <si>
    <t xml:space="preserve">MAQUINA DE 55 MM PARA FECHADURA, PARA PORTA DE BANHEIRO, EM ACO INOX                                                                                                                                                                                                                                                                                                                                                                                                                                      </t>
  </si>
  <si>
    <t xml:space="preserve">MAQUINA DE 55 MM PARA FECHADURA, PARA PORTA INTERNA, EM ACO INOX                                                                                                                                                                                                                                                                                                                                                                                                                                          </t>
  </si>
  <si>
    <t xml:space="preserve">MAQUINA DEMARCADORA DE FAIXA DE TRAFEGO A FRIO, AUTOPROPELIDA, MOTOR DIESEL 38 HP                                                                                                                                                                                                                                                                                                                                                                                                                         </t>
  </si>
  <si>
    <t xml:space="preserve">MAQUINA EXTRUSORA DE CONCRETO PARA GUIAS E SARJETAS, COM MOTOR A DIESEL DE 14 CV                                                                                                                                                                                                                                                                                                                                                                                                                          </t>
  </si>
  <si>
    <t xml:space="preserve">MAQUINA MANUAL TIPO PRENSA PARA PRODUCAO DE BLOCOS E PAVIMENTOS DE CONCRETO, COM MOTOR ELETRICO TRIFASICO PARA VIBRACAO, POTENCIA TOTAL INSTALADA DE 1,5 KW                                                                                                                                                                                                                                                                                                                                               </t>
  </si>
  <si>
    <t xml:space="preserve">MAQUINA PARA CORTE COM DISCO ABRASIVO DE DIAMETRO DE 18'' (450 MM), COM MOTOR ELETRICO TRIFASICO DE 10 CV                                                                                                                                                                                                                                                                                                                                                                                                 </t>
  </si>
  <si>
    <t xml:space="preserve">MAQUINA TIPO PRENSA HIDRAULICA, PARA FABRICACAO DE TUBOS DE CONCRETO PARA AGUAS PLUVIAIS, DN 200 A DN 600 MM X 1000 MM DE COMPRIMENTO, COM MOTOR PRINCIPAL DE 20 CV                                                                                                                                                                                                                                                                                                                                       </t>
  </si>
  <si>
    <t xml:space="preserve">MAQUINA TRANSFORMADORA MONOFASICA PARA SOLDA ELETRICA, TENSAO DE 220 V, FREQUENCIA DE 60 HZ, FAIXA DE CORRENTE ENTRE 80 A (+/- 10 A) E 250 A, POTENCIA ENTRE 14,00 KVA E 15,0 KVA, CICLO DE TRABALHO ENTRE 10% E 20% A 250 A                                                                                                                                                                                                                                                                              </t>
  </si>
  <si>
    <t xml:space="preserve">MARCENEIRO (HORISTA)                                                                                                                                                                                                                                                                                                                                                                                                                                                                                      </t>
  </si>
  <si>
    <t xml:space="preserve">MARCENEIRO (MENSALISTA)                                                                                                                                                                                                                                                                                                                                                                                                                                                                                   </t>
  </si>
  <si>
    <t xml:space="preserve">MARMORISTA / GRANITEIRO (HORISTA)                                                                                                                                                                                                                                                                                                                                                                                                                                                                         </t>
  </si>
  <si>
    <t xml:space="preserve">MARMORISTA / GRANITEIRO (MENSALISTA)                                                                                                                                                                                                                                                                                                                                                                                                                                                                      </t>
  </si>
  <si>
    <t xml:space="preserve">MARTELO DE SOLDADOR/PICADOR DE SOLDA                                                                                                                                                                                                                                                                                                                                                                                                                                                                      </t>
  </si>
  <si>
    <t xml:space="preserve">MARTELO DEMOLIDOR ELETRICO, COM POTENCIA DE 2.000 W, FREQUENCIA DE 1.000 IMPACTOS POR MINUTO, FORÇA DE IMPACTO ENTRE 60 E 65 J, PESO DE 30 KG                                                                                                                                                                                                                                                                                                                                                             </t>
  </si>
  <si>
    <t xml:space="preserve">MARTELO DEMOLIDOR PNEUMATICO MANUAL, COM REDUCAO DE VIBRACAO, PESO DE 21 KG                                                                                                                                                                                                                                                                                                                                                                                                                               </t>
  </si>
  <si>
    <t xml:space="preserve">MARTELO DEMOLIDOR PNEUMATICO MANUAL, COM REDUCAO DE VIBRACAO, PESO DE 31,5 KG                                                                                                                                                                                                                                                                                                                                                                                                                             </t>
  </si>
  <si>
    <t xml:space="preserve">MARTELO DEMOLIDOR PNEUMATICO MANUAL, PADRAO, PESO DE 32 KG                                                                                                                                                                                                                                                                                                                                                                                                                                                </t>
  </si>
  <si>
    <t xml:space="preserve">MARTELO DEMOLIDOR PNEUMATICO MANUAL, PESO  DE 28 KG, COM SILENCIADOR                                                                                                                                                                                                                                                                                                                                                                                                                                      </t>
  </si>
  <si>
    <t xml:space="preserve">MARTELO PERFURADOR PNEUMATICO MANUAL, DE SUPERFICIE, COM AVANCO DE COLUNA, PESO DE 22 KG                                                                                                                                                                                                                                                                                                                                                                                                                  </t>
  </si>
  <si>
    <t xml:space="preserve">MARTELO PERFURADOR PNEUMATICO MANUAL, HASTE 25 X 75 MM, 21 KG                                                                                                                                                                                                                                                                                                                                                                                                                                             </t>
  </si>
  <si>
    <t xml:space="preserve">MARTELO PERFURADOR PNEUMATICO MANUAL, PESO DE 25 KG, COM SILENCIADOR                                                                                                                                                                                                                                                                                                                                                                                                                                      </t>
  </si>
  <si>
    <t xml:space="preserve">MASCARA DE SEGURANCA PARA SOLDA COM ESCUDO DE CELERON E CARNEIRA DE PLASTICO COM REGULAGEM                                                                                                                                                                                                                                                                                                                                                                                                                </t>
  </si>
  <si>
    <t xml:space="preserve">MASSA ACRILICA PARA SUPERFICIES INTERNAS E EXTERNAS                                                                                                                                                                                                                                                                                                                                                                                                                                                       </t>
  </si>
  <si>
    <t xml:space="preserve">MASSA CORRIDA PARA SUPERFICIES DE AMBIENTES INTERNOS                                                                                                                                                                                                                                                                                                                                                                                                                                                      </t>
  </si>
  <si>
    <t xml:space="preserve">MASSA DE REJUNTE EM PO PARA DRYWALL, A BASE DE GESSO, SECAGEM RAPIDA, PARA TRATAMENTO DE JUNTAS DE CHAPA DE GESSO (NECESSITA ADICAO DE AGUA)                                                                                                                                                                                                                                                                                                                                                              </t>
  </si>
  <si>
    <t xml:space="preserve">MASSA DE REJUNTE PRONTA PARA TRATAMENTO DE JUNTAS DE CHAPA DE GESSO PARA DRYWALL, SEM ADICAO DE AGUA                                                                                                                                                                                                                                                                                                                                                                                                      </t>
  </si>
  <si>
    <t xml:space="preserve">MASSA EPOXI BICOMPONENTE (MASSA + CATALIZADOR)                                                                                                                                                                                                                                                                                                                                                                                                                                                            </t>
  </si>
  <si>
    <t xml:space="preserve">MASSA EPOXI BICOMPONENTE PARA REPAROS                                                                                                                                                                                                                                                                                                                                                                                                                                                                     </t>
  </si>
  <si>
    <t xml:space="preserve">MASSA PARA MADEIRA - INTERIOR E EXTERIOR                                                                                                                                                                                                                                                                                                                                                                                                                                                                  </t>
  </si>
  <si>
    <t xml:space="preserve">MASSA PARA VIDRO                                                                                                                                                                                                                                                                                                                                                                                                                                                                                          </t>
  </si>
  <si>
    <t xml:space="preserve">MASSA PLASTICA PARA MARMORE/GRANITO                                                                                                                                                                                                                                                                                                                                                                                                                                                                       </t>
  </si>
  <si>
    <t xml:space="preserve">MASSA PREMIUM PARA TEXTURA LISA DE BASE ACRILICA, USO INTERNO E EXTERNO                                                                                                                                                                                                                                                                                                                                                                                                                                   </t>
  </si>
  <si>
    <t xml:space="preserve">MASSA PREMIUM PARA TEXTURA RUSTICA DE BASE ACRILICA, COR BRANCA, USO INTERNO E EXTERNO                                                                                                                                                                                                                                                                                                                                                                                                                    </t>
  </si>
  <si>
    <t xml:space="preserve">MASTRO SIMPLES GALVANIZADO DIAMETRO NOMINAL 1 1/2"                                                                                                                                                                                                                                                                                                                                                                                                                                                        </t>
  </si>
  <si>
    <t xml:space="preserve">MASTRO SIMPLES GALVANIZADO DIAMETRO NOMINAL 2"                                                                                                                                                                                                                                                                                                                                                                                                                                                            </t>
  </si>
  <si>
    <t xml:space="preserve">MASTRO TELESCOPICO DE 4 METROS (3 M X DN= 2" + 1 M X DN= 1 1/2")                                                                                                                                                                                                                                                                                                                                                                                                                                          </t>
  </si>
  <si>
    <t xml:space="preserve">MASTRO TELESCOPICO GALVANIZADO 5 METROS (3 M X DN= 2" + 2 M X DN= 1 1/2")                                                                                                                                                                                                                                                                                                                                                                                                                                 </t>
  </si>
  <si>
    <t xml:space="preserve">MASTRO TELESCOPICO GALVANIZADO 6 METROS (3 M X DN= 2" + 3 M X DN= 1Â½")                                                                                                                                                                                                                                                                                                                                                                                                                                   </t>
  </si>
  <si>
    <t xml:space="preserve">MASTRO TELESCOPICO GALVANIZADO 7 METROS (6 M X DN= 2" + 1 M X DN= 1 1/2")                                                                                                                                                                                                                                                                                                                                                                                                                                 </t>
  </si>
  <si>
    <t xml:space="preserve">MASTRO TELESCOPICO GALVANIZADO 9 METROS (6 M X DN= 2" + 3 M X DN= 1 1/2")                                                                                                                                                                                                                                                                                                                                                                                                                                 </t>
  </si>
  <si>
    <t xml:space="preserve">MATERIAL FILTRANTE (PEDREGULHO) 0,6 A 25,46 MM (POSTO PEDREIRA/FORNECEDOR, SEM FRETE)                                                                                                                                                                                                                                                                                                                                                                                                                     </t>
  </si>
  <si>
    <t xml:space="preserve">MATERIAL FILTRANTE (PEDREGULHO) 38 A 25,4 MM (POSTO PEDREIRA/FORNECEDOR, SEM FRETE)                                                                                                                                                                                                                                                                                                                                                                                                                       </t>
  </si>
  <si>
    <t xml:space="preserve">MECANICO DE EQUIPAMENTOS PESADOS                                                                                                                                                                                                                                                                                                                                                                                                                                                                          </t>
  </si>
  <si>
    <t xml:space="preserve">MECANICO DE EQUIPAMENTOS PESADOS (MENSALISTA)                                                                                                                                                                                                                                                                                                                                                                                                                                                             </t>
  </si>
  <si>
    <t xml:space="preserve">MECANICO DE REFRIGERACAO (HORISTA)                                                                                                                                                                                                                                                                                                                                                                                                                                                                        </t>
  </si>
  <si>
    <t xml:space="preserve">MECANICO DE REFRIGERACAO (MENSALISTA)                                                                                                                                                                                                                                                                                                                                                                                                                                                                     </t>
  </si>
  <si>
    <t xml:space="preserve">MEDIDOR DE NIVEL ESTATICO E DINAMICO PARA POCO, COMPRIMENTO DE 200 M                                                                                                                                                                                                                                                                                                                                                                                                                                      </t>
  </si>
  <si>
    <t xml:space="preserve">MEIA CANA DE MADEIRA CEDRINHO OU EQUIVALENTE DA REGIAO, ACABAMENTO PARA FORRO PAULISTA, *2,5 X 2,5* CM                                                                                                                                                                                                                                                                                                                                                                                                    </t>
  </si>
  <si>
    <t xml:space="preserve">MEIA CANA DE MADEIRA PINUS OU EQUIVALENTE DA REGIAO, ACABAMENTO PARA FORRO PAULISTA, *2,5 X 2,5* CM                                                                                                                                                                                                                                                                                                                                                                                                       </t>
  </si>
  <si>
    <t xml:space="preserve">MEIA CANALETA DE CONCRETO ESTRUTURAL 14 X 19 X 19 CM, FBK 14 MPA (NBR 6136)                                                                                                                                                                                                                                                                                                                                                                                                                               </t>
  </si>
  <si>
    <t xml:space="preserve">MEIA CANALETA DE CONCRETO ESTRUTURAL 14 X 19 X 19 CM, FBK 4,5 MPA (NBR 6136)                                                                                                                                                                                                                                                                                                                                                                                                                              </t>
  </si>
  <si>
    <t xml:space="preserve">MEIO BLOCO DE CONCRETO ESTRUTURAL 14 X 19 X 14 CM, FBK 14 MPA (NBR 6136)                                                                                                                                                                                                                                                                                                                                                                                                                                  </t>
  </si>
  <si>
    <t xml:space="preserve">MEIO BLOCO DE CONCRETO ESTRUTURAL 14 X 19 X 14 CM, FBK 4,5 MPA (NBR 6136)                                                                                                                                                                                                                                                                                                                                                                                                                                 </t>
  </si>
  <si>
    <t xml:space="preserve">MEIO BLOCO DE CONCRETO ESTRUTURAL 14 X 19 X 19 CM, FBK 14 MPA (NBR 6136)                                                                                                                                                                                                                                                                                                                                                                                                                                  </t>
  </si>
  <si>
    <t xml:space="preserve">MEIO BLOCO DE CONCRETO ESTRUTURAL 14 X 19 X 19 CM, FBK 4,5 MPA (NBR 6136)                                                                                                                                                                                                                                                                                                                                                                                                                                 </t>
  </si>
  <si>
    <t xml:space="preserve">MEIO BLOCO DE CONCRETO ESTRUTURAL 14 X 19 X 34 CM, FBK 14 MPA (NBR 6136)                                                                                                                                                                                                                                                                                                                                                                                                                                  </t>
  </si>
  <si>
    <t xml:space="preserve">MEIO BLOCO DE VEDACAO DE CONCRETO APARENTE 14 X 19 X 19 CM  (CLASSE C - NBR 6136)                                                                                                                                                                                                                                                                                                                                                                                                                         </t>
  </si>
  <si>
    <t xml:space="preserve">MEIO BLOCO DE VEDACAO DE CONCRETO APARENTE 19 X 19 X 19 CM (CLASSE C - NBR 6136)                                                                                                                                                                                                                                                                                                                                                                                                                          </t>
  </si>
  <si>
    <t xml:space="preserve">MEIO BLOCO DE VEDACAO DE CONCRETO APARENTE 9  X 19 X 19 CM (CLASSE C - NBR 6136)                                                                                                                                                                                                                                                                                                                                                                                                                          </t>
  </si>
  <si>
    <t xml:space="preserve">MEIO BLOCO DE VEDACAO DE CONCRETO 14 X 19 X 19 CM (CLASSE C - NBR 6136)                                                                                                                                                                                                                                                                                                                                                                                                                                   </t>
  </si>
  <si>
    <t xml:space="preserve">MEIO BLOCO DE VEDACAO DE CONCRETO 19 X 19 X 19 CM (CLASSE C - NBR 6136)                                                                                                                                                                                                                                                                                                                                                                                                                                   </t>
  </si>
  <si>
    <t xml:space="preserve">MEIO BLOCO DE VEDACAO DE CONCRETO 9 X 19 X 19 CM (CLASSE C - NBR 6136)                                                                                                                                                                                                                                                                                                                                                                                                                                    </t>
  </si>
  <si>
    <t xml:space="preserve">MEIO BLOCO ESTRUTURAL CERAMICO 14 X 19 X 14 CM, 6,0 MPA (NBR 15270)                                                                                                                                                                                                                                                                                                                                                                                                                                       </t>
  </si>
  <si>
    <t xml:space="preserve">MEIO BLOCO ESTRUTURAL CERAMICO 14 X 19 X 19 CM, 6,0 MPA (NBR 15270)                                                                                                                                                                                                                                                                                                                                                                                                                                       </t>
  </si>
  <si>
    <t xml:space="preserve">MEIO-FIO OU GUIA DE CONCRETO PRE MOLDADO, COMP 1 M, *30 X 10/12* CM (H X L1/L2)                                                                                                                                                                                                                                                                                                                                                                                                                           </t>
  </si>
  <si>
    <t xml:space="preserve">MEIO-FIO OU GUIA DE CONCRETO PRE MOLDADO, COMP 80 CM, *30 X 10/10* (H X L1/L2)                                                                                                                                                                                                                                                                                                                                                                                                                            </t>
  </si>
  <si>
    <t xml:space="preserve">MEIO-FIO OU GUIA DE CONCRETO PRE-MOLDADO, COMP *39* CM, *19 X 6,5/6,5* CM (H X L1/L2)                                                                                                                                                                                                                                                                                                                                                                                                                     </t>
  </si>
  <si>
    <t xml:space="preserve">MEIO-FIO OU GUIA DE CONCRETO PRE-MOLDADO, COMP 1 M, *20 X 12/15* CM (H X L1/L2)                                                                                                                                                                                                                                                                                                                                                                                                                           </t>
  </si>
  <si>
    <t xml:space="preserve">MEIO-FIO OU GUIA DE CONCRETO PRE-MOLDADO, COMP 80 CM, *25 X 08/08* CM (H X L1/L2)                                                                                                                                                                                                                                                                                                                                                                                                                         </t>
  </si>
  <si>
    <t xml:space="preserve">MEIO-FIO OU GUIA DE CONCRETO PRE-MOLDADO, TIPO CHAPEU PARA BOCA DE LOBO,  DIMENSOES *1,20* X 0,15 X 0,30 M                                                                                                                                                                                                                                                                                                                                                                                                </t>
  </si>
  <si>
    <t xml:space="preserve">MEIO-FIO OU GUIA DE CONCRETO, PRE-MOLDADO, COMP 1 M, *30 X 12/15* CM (H X L1/L2)                                                                                                                                                                                                                                                                                                                                                                                                                          </t>
  </si>
  <si>
    <t xml:space="preserve">MEIO-FIO OU GUIA DE CONCRETO, PRE-MOLDADO, COMP 1 M, *30 X 15* CM (H X L)                                                                                                                                                                                                                                                                                                                                                                                                                                 </t>
  </si>
  <si>
    <t xml:space="preserve">MEIO-FIO OU GUIA DE CONCRETO, PRE-MOLDADO, COMP 80 CM, *45 X 12/18* CM (H X L1/L2)                                                                                                                                                                                                                                                                                                                                                                                                                        </t>
  </si>
  <si>
    <t xml:space="preserve">MEMBRANA IMPERMEABILIZANTE A BASE DE POLIUREIA, BICOMPONENTE, APLICACAO A FRIO                                                                                                                                                                                                                                                                                                                                                                                                                            </t>
  </si>
  <si>
    <t xml:space="preserve">MEMBRANA IMPERMEABILIZANTE A BASE DE POLIURETANO                                                                                                                                                                                                                                                                                                                                                                                                                                                          </t>
  </si>
  <si>
    <t xml:space="preserve">MEMBRANA IMPERMEABILIZANTE ACRILICA MONOCOMPONENTE                                                                                                                                                                                                                                                                                                                                                                                                                                                        </t>
  </si>
  <si>
    <t xml:space="preserve">MESA VIBRATORIA COM DIMENSOES DE 2,0 X 1,0 M, COM MOTOR ELETRICO DE 2 POLOS E POTENCIA DE 3 CV                                                                                                                                                                                                                                                                                                                                                                                                            </t>
  </si>
  <si>
    <t xml:space="preserve">MESTRE DE OBRAS (HORISTA)                                                                                                                                                                                                                                                                                                                                                                                                                                                                                 </t>
  </si>
  <si>
    <t xml:space="preserve">MESTRE DE OBRAS (MENSALISTA)                                                                                                                                                                                                                                                                                                                                                                                                                                                                              </t>
  </si>
  <si>
    <t xml:space="preserve">METACAULIM DE ALTA REATIVIDADE/CAULIM CALCINADO                                                                                                                                                                                                                                                                                                                                                                                                                                                           </t>
  </si>
  <si>
    <t xml:space="preserve">MICRO-TRATOR CORTADOR DE GRAMA COM LARGURA DO CORTE DE 107 CM, COM  2 LAMINAS E DESCARTE LATERAL                                                                                                                                                                                                                                                                                                                                                                                                          </t>
  </si>
  <si>
    <t xml:space="preserve">MICROESFERAS DE VIDRO PARA SINALIZACAO HORIZONTAL VIARIA, TIPO I-B (PREMIX) - NBR  16184                                                                                                                                                                                                                                                                                                                                                                                                                  </t>
  </si>
  <si>
    <t xml:space="preserve">MICROESFERAS DE VIDRO PARA SINALIZACAO HORIZONTAL VIARIA, TIPO II-A (DROP-ON) - NBR  16184                                                                                                                                                                                                                                                                                                                                                                                                                </t>
  </si>
  <si>
    <t xml:space="preserve">MICTORIO COLETIVO ACO INOX (AISI 304), E = 0,8 MM, DE *100 X 40 X 30* CM (C X A X P)                                                                                                                                                                                                                                                                                                                                                                                                                      </t>
  </si>
  <si>
    <t xml:space="preserve">MICTORIO COLETIVO ACO INOX (AISI 304), E = 0,8 MM, DE *100 X 50 X 35* CM (C X A X P)                                                                                                                                                                                                                                                                                                                                                                                                                      </t>
  </si>
  <si>
    <t xml:space="preserve">MICTORIO INDICUDUAL, SIFONADO, LOUCA BRANCA, SEM COMPLEMENTOS                                                                                                                                                                                                                                                                                                                                                                                                                                             </t>
  </si>
  <si>
    <t xml:space="preserve">MICTORIO INDIVIDUAL ACO INOX (AISI 304), E = 0,8 MM, DE *50  X 45  X 35* (C X A X P)                                                                                                                                                                                                                                                                                                                                                                                                                      </t>
  </si>
  <si>
    <t xml:space="preserve">MICTORIO INDIVIDUAL, SIFONADO, VALVULA EMBUTIDA, DE LOUCA BRANCA, SEM COMPLEMENTOS - PADRAO ALTO                                                                                                                                                                                                                                                                                                                                                                                                          </t>
  </si>
  <si>
    <t xml:space="preserve">MINICAPTOR, EM ACO GALVANIZADO A FOGO, FIXACAO COM ROSCA SOBERBA OU MECANICA, H=600 MM X DN=10 MM                                                                                                                                                                                                                                                                                                                                                                                                         </t>
  </si>
  <si>
    <t xml:space="preserve">MINICAPTOR, EM ACO GALVANIZADO A FOGO, FIXACAO HORIZONTAL COM BANDEIRA A 20 CM, H=600 MM E X DN=10 MM                                                                                                                                                                                                                                                                                                                                                                                                     </t>
  </si>
  <si>
    <t xml:space="preserve">MINICAPTOR, EM ACO GALVANIZADO A FOGO, FIXACAO HORIZONTAL DE 1 FUROS, SEM BANDEIRA, H=300 MM X DN=10 MM                                                                                                                                                                                                                                                                                                                                                                                                   </t>
  </si>
  <si>
    <t xml:space="preserve">MINICAPTOR, EM ACO GALVANIZADO A FOGO, FIXACAO HORIZONTAL DE 2 FUROS, SEM BANDEIRA, H=600 MM X DN=10 MM                                                                                                                                                                                                                                                                                                                                                                                                   </t>
  </si>
  <si>
    <t xml:space="preserve">MINICAPTOR, EM ACO GALVANIZADO A FOGO,Â  FIXACAO COM ROSCA SOBERBA OU MECANICA, H=300 MM X DN=10 MM                                                                                                                                                                                                                                                                                                                                                                                                       </t>
  </si>
  <si>
    <t xml:space="preserve">MINICAPTOR, EM ACO GALVANIZADO A FOGO,Â  FIXACAO HORIZONTAL COM BANDEIRA A 20 CM, H=300 MM E X DN=10 MM                                                                                                                                                                                                                                                                                                                                                                                                   </t>
  </si>
  <si>
    <t xml:space="preserve">MINICAPTORES DE INSERCAO, EM ACO GALVANIZADO A FOGO, H=300 MM X DN=10 MM                                                                                                                                                                                                                                                                                                                                                                                                                                  </t>
  </si>
  <si>
    <t xml:space="preserve">MINICAPTORES DE INSERCAO, EM ACO GALVANIZADO A FOGO, H=600,MM X DN=10,MM                                                                                                                                                                                                                                                                                                                                                                                                                                  </t>
  </si>
  <si>
    <t xml:space="preserve">MINICARREGADEIRA SOBRE RODAS, POTENCIA LIQUIDA DE *47* HP, CAPACIDADE NOMINAL DE OPERACAO DE *646* KG                                                                                                                                                                                                                                                                                                                                                                                                     </t>
  </si>
  <si>
    <t xml:space="preserve">MINICARREGADEIRA SOBRE RODAS, POTENCIA LIQUIDA DE *72* HP, CAPACIDADE NOMINAL DE OPERACAO DE *1200* KG                                                                                                                                                                                                                                                                                                                                                                                                    </t>
  </si>
  <si>
    <t xml:space="preserve">MINIESCAVADEIRA SOBRE ESTEIRAS, POTENCIA LIQUIDA DE *30* HP, PESO OPERACIONAL DE *3.500* KG                                                                                                                                                                                                                                                                                                                                                                                                               </t>
  </si>
  <si>
    <t xml:space="preserve">MINIESCAVADEIRA SOBRE ESTEIRAS, POTENCIA LIQUIDA DE *42* HP, PESO OPERACIONAL DE *4.500* KG                                                                                                                                                                                                                                                                                                                                                                                                               </t>
  </si>
  <si>
    <t xml:space="preserve">MINIESCAVADEIRA SOBRE ESTEIRAS, POTENCIA LIQUIDA DE *42* HP, PESO OPERACIONAL DE *5.300* KG                                                                                                                                                                                                                                                                                                                                                                                                               </t>
  </si>
  <si>
    <t xml:space="preserve">MINUTERIA ELETRONICA COLETIVA COM POTENCIA MAXIMA RESISTIVA PARA LAMPADAS FLUORESCENTES DE *300* W ( 110 V ) / *600* W ( 110 V )                                                                                                                                                                                                                                                                                                                                                                          </t>
  </si>
  <si>
    <t xml:space="preserve">MISTURADOR DE ARGAMASSA, EIXO HORIZONTAL, CAPACIDADE DE MISTURA 160 KG, MOTOR ELETRICO TRIFASICO 220/380 V, POTENCIA 3 CV                                                                                                                                                                                                                                                                                                                                                                                 </t>
  </si>
  <si>
    <t xml:space="preserve">MISTURADOR DE ARGAMASSA, EIXO HORIZONTAL, CAPACIDADE DE MISTURA 300 KG, MOTOR ELETRICO TRIFASICO 220/380 V, POTENCIA 5 CV                                                                                                                                                                                                                                                                                                                                                                                 </t>
  </si>
  <si>
    <t xml:space="preserve">MISTURADOR DE ARGAMASSA, EIXO HORIZONTAL, CAPACIDADE DE MISTURA 600 KG, MOTOR ELETRICO TRIFASICO 220/380 V, POTENCIA 7,5 CV                                                                                                                                                                                                                                                                                                                                                                               </t>
  </si>
  <si>
    <t xml:space="preserve">MISTURADOR DE METAL CROMADO DE PAREDE PARA LAVATORIO (REF 1878)                                                                                                                                                                                                                                                                                                                                                                                                                                           </t>
  </si>
  <si>
    <t xml:space="preserve">MISTURADOR DE METAL CROMADO, DE MESA/BANCADA, COM BICA BAIXA, PARA LAVATORIO (REF 1875)                                                                                                                                                                                                                                                                                                                                                                                                                   </t>
  </si>
  <si>
    <t xml:space="preserve">MISTURADOR DE PAREDE, DE METAL CROMADO, PARA COZINHA, BICA ALTA MOVEL, COM AREJADOR ARTICULADO (REF 1258)                                                                                                                                                                                                                                                                                                                                                                                                 </t>
  </si>
  <si>
    <t xml:space="preserve">MISTURADOR DUPLO HORIZONTAL DE ALTA TURBULENCIA, CAPACIDADE / VOLUME 2 X 500 LITROS, MOTORES ELETRICOS MINIMO 5 CV CADA,  PARA NATA CIMENTO, ARGAMASSA E OUTROS                                                                                                                                                                                                                                                                                                                                           </t>
  </si>
  <si>
    <t xml:space="preserve">MISTURADOR MANUAL DE TINTAS PARA FURADEIRA, HASTE METALICA *60* CM, COM HELICE  (MEXEDOR DE TINTA)                                                                                                                                                                                                                                                                                                                                                                                                        </t>
  </si>
  <si>
    <t xml:space="preserve">MISTURADOR METALICO, BASE PARA CHUVEIRO/BANHEIRA, 1/2 " OU 3/4 ", SOLDAVEL OU ROSCAVEL (NAO INCLUI ACABAMENTOS)                                                                                                                                                                                                                                                                                                                                                                                           </t>
  </si>
  <si>
    <t xml:space="preserve">MISTURADOR MONOCOMANDO PARA CHUVEIRO, BASE BRUTA, METALICO COM ACABAMENTO CROMADO                                                                                                                                                                                                                                                                                                                                                                                                                         </t>
  </si>
  <si>
    <t xml:space="preserve">MOLA HIDRAULICA AEREA, PARA PORTAS DE ATE 1.100 MM E PESO DE ATE 85 KG, COM CORPO EM ALUMINIO E BRACO EM ACO, SEM BRACO DE PARADA                                                                                                                                                                                                                                                                                                                                                                         </t>
  </si>
  <si>
    <t xml:space="preserve">MOLA HIDRAULICA AEREA, PARA PORTAS DE ATE 850 MM E PESO DE ATE 50 KG, COM CORPO EM ALUMINIO E BRACO EM ACO, SEM BRACO DE PARADA                                                                                                                                                                                                                                                                                                                                                                           </t>
  </si>
  <si>
    <t xml:space="preserve">MOLA HIDRAULICA AEREA, PARA PORTAS DE ATE 950 MM E PESO DE ATE 65 KG, COM CORPO EM ALUMINIO E BRACO EM ACO, SEM BRACO DE PARADA                                                                                                                                                                                                                                                                                                                                                                           </t>
  </si>
  <si>
    <t xml:space="preserve">MOLA HIDRAULICA DE PISO, PARA PORTAS DE ATE 1100 MM E PESO DE ATE 120 KG, COM CORPO EM ACO INOX                                                                                                                                                                                                                                                                                                                                                                                                           </t>
  </si>
  <si>
    <t xml:space="preserve">MONTADOR DE ELETROELETRONICOS (HORISTA)                                                                                                                                                                                                                                                                                                                                                                                                                                                                   </t>
  </si>
  <si>
    <t xml:space="preserve">MONTADOR DE ELETROELETRONICOS (MENSALISTA)                                                                                                                                                                                                                                                                                                                                                                                                                                                                </t>
  </si>
  <si>
    <t xml:space="preserve">MONTADOR DE ESTRUTURAS METALICAS (MENSALISTA)                                                                                                                                                                                                                                                                                                                                                                                                                                                             </t>
  </si>
  <si>
    <t xml:space="preserve">MONTADOR DE ESTRUTURAS METALICAS HORISTA                                                                                                                                                                                                                                                                                                                                                                                                                                                                  </t>
  </si>
  <si>
    <t xml:space="preserve">MONTADOR DE MAQUINAS (HORISTA)                                                                                                                                                                                                                                                                                                                                                                                                                                                                            </t>
  </si>
  <si>
    <t xml:space="preserve">MONTADOR DE MAQUINAS (MENSALISTA)                                                                                                                                                                                                                                                                                                                                                                                                                                                                         </t>
  </si>
  <si>
    <t xml:space="preserve">MOTOBOMBA AUTOESCORVANTE MOTOR A GASOLINA, POTENCIA 6,0HP, BOCAIS 3" X 3", HM/Q = 5 MCA / 24 M3/H A 52,5 MCA / 5,0 M3/H                                                                                                                                                                                                                                                                                                                                                                                   </t>
  </si>
  <si>
    <t xml:space="preserve">MOTOBOMBA AUTOESCORVANTE MOTOR ELETRICO TRIFASICO 7,4HP BOCA DIAMETRO DE SUCCAO X RECLAQUE: 2"X2", HM/ Q = 10 M / 73,5 M3/H A 28 M / 8,2 M3 /H                                                                                                                                                                                                                                                                                                                                                            </t>
  </si>
  <si>
    <t xml:space="preserve">MOTOBOMBA AUTOESCORVANTE POTENCIA 5,42 HP, BOCAIS SUCCAO X RECALQUE 2" X 2", A GASOLINA, DIAMETRO DO ROTOR 122 MM HM/Q = 6 MCA / 33,0 M3/H A 28 MCA / 8,0 M3/H                                                                                                                                                                                                                                                                                                                                            </t>
  </si>
  <si>
    <t xml:space="preserve">MOTOBOMBA CENTRIFUGA, MOTOR A GASOLINA, POTENCIA 5,42 HP, BOCAIS 1 1/2" X 1", DIAMETRO ROTOR 143 MM HM/Q = 6 MCA / 16,8 M3/H A 38 MCA / 6,6 M3/H                                                                                                                                                                                                                                                                                                                                                          </t>
  </si>
  <si>
    <t xml:space="preserve">MOTOBOMBA TRASH (PARA AGUA SUJA) AUTO ESCORVANTE, MOTOR GASOLINA DE 6,41 HP, DIAMETROS DE SUCCAO X RECALQUE: 3" X 3", HM/Q: 10/60 A 23/0                                                                                                                                                                                                                                                                                                                                                                  </t>
  </si>
  <si>
    <t xml:space="preserve">MOTONIVELADORA POTENCIA BASICA LIQUIDA (PRIMEIRA MARCHA) 125 HP , PESO BRUTO 13843 KG, LARGURA DA LAMINA DE 3,7 M                                                                                                                                                                                                                                                                                                                                                                                         </t>
  </si>
  <si>
    <t xml:space="preserve">MOTONIVELADORA POTENCIA BASICA LIQUIDA (PRIMEIRA MARCHA) 171 HP, PESO BRUTO 14768 KG, LARGURA DA LAMINA DE 3,7 M                                                                                                                                                                                                                                                                                                                                                                                          </t>
  </si>
  <si>
    <t xml:space="preserve">MOTONIVELADORA POTENCIA BASICA LIQUIDA (PRIMEIRA MARCHA) 186 HP, PESO BRUTO 15785 KG, LARGURA DA LAMINA DE 4,3 M                                                                                                                                                                                                                                                                                                                                                                                          </t>
  </si>
  <si>
    <t xml:space="preserve">MOTOR A DIESEL PARA VIBRADOR DE IMERSAO, DE *4,7* CV                                                                                                                                                                                                                                                                                                                                                                                                                                                      </t>
  </si>
  <si>
    <t xml:space="preserve">MOTOR A GASOLINA PARA VIBRADOR DE IMERSAO, 4 TEMPOS, DE 5,5 CV                                                                                                                                                                                                                                                                                                                                                                                                                                            </t>
  </si>
  <si>
    <t xml:space="preserve">MOTOR ELETRICO PARA VIBRADOR DE IMERSAO, DE 2 CV, MONOFASICO, 110/220 V                                                                                                                                                                                                                                                                                                                                                                                                                                   </t>
  </si>
  <si>
    <t xml:space="preserve">MOTOR ELETRICO PARA VIBRADOR DE IMERSAO, DE 2 CV, TRIFASICO, 220/380 V                                                                                                                                                                                                                                                                                                                                                                                                                                    </t>
  </si>
  <si>
    <t xml:space="preserve">MOTORISTA DE CAMINHAO (MENSALISTA)                                                                                                                                                                                                                                                                                                                                                                                                                                                                        </t>
  </si>
  <si>
    <t xml:space="preserve">MOTORISTA DE CAMINHAO-BASCULANTE (MENSALISTA)                                                                                                                                                                                                                                                                                                                                                                                                                                                             </t>
  </si>
  <si>
    <t xml:space="preserve">MOTORISTA DE CAMINHAO-CARRETA (MENSALISTA)                                                                                                                                                                                                                                                                                                                                                                                                                                                                </t>
  </si>
  <si>
    <t xml:space="preserve">MOTORISTA DE CARRO DE PASSEIO (MENSALISTA)                                                                                                                                                                                                                                                                                                                                                                                                                                                                </t>
  </si>
  <si>
    <t xml:space="preserve">MOTORISTA DE ONIBUS / MICRO-ONIBUS (MENSALISTA)                                                                                                                                                                                                                                                                                                                                                                                                                                                           </t>
  </si>
  <si>
    <t xml:space="preserve">MOTORISTA OPERADOR DE CAMINHAO COM MUNCK (MENSALISTA)                                                                                                                                                                                                                                                                                                                                                                                                                                                     </t>
  </si>
  <si>
    <t xml:space="preserve">MOURAO CONCRETO CURVO, SECAO "T", H = 2,80 M + CURVA COM 0,45 M, COM FUROS PARA FIOS                                                                                                                                                                                                                                                                                                                                                                                                                      </t>
  </si>
  <si>
    <t xml:space="preserve">MOURAO DE CONCRETO CURVO, *10 X 10* CM, H= *2,60* M + CURVA DE 0,40 M                                                                                                                                                                                                                                                                                                                                                                                                                                     </t>
  </si>
  <si>
    <t xml:space="preserve">MOURAO DE CONCRETO RETO, SECAO QUADARA *10 X 10* CM, H= *2,30* M                                                                                                                                                                                                                                                                                                                                                                                                                                          </t>
  </si>
  <si>
    <t xml:space="preserve">MOURAO DE CONCRETO RETO, SECAO QUADRADA, *10 X 10* CM, H= 3,00 M                                                                                                                                                                                                                                                                                                                                                                                                                                          </t>
  </si>
  <si>
    <t xml:space="preserve">MOURAO DE CONCRETO RETO, TIPO ESTICADOR, *10 X 10* CM, H= 2,50 M                                                                                                                                                                                                                                                                                                                                                                                                                                          </t>
  </si>
  <si>
    <t xml:space="preserve">MOURAO ROLICO DE MADEIRA TRATADA, D = 16 A 20 CM, H = 2,20 M, EM EUCALIPTO OU EQUIVALENTE DA REGIAO (PARA CERCA)                                                                                                                                                                                                                                                                                                                                                                                          </t>
  </si>
  <si>
    <t xml:space="preserve">MOURAO ROLICO DE MADEIRA TRATADA, D = 8 A 11 CM, H = 2,20 M, EM EUCALIPTO OU EQUIVALENTE DA REGIAO (PARA CERCA)                                                                                                                                                                                                                                                                                                                                                                                           </t>
  </si>
  <si>
    <t xml:space="preserve">MUDA DE ARBUSTO FLORIFERO, CLUSIA/GARDENIA/MOREIA BRANCA/ AZALEIA OU EQUIVALENTE DA REGIAO, H= *50 A 70* CM                                                                                                                                                                                                                                                                                                                                                                                               </t>
  </si>
  <si>
    <t xml:space="preserve">MUDA DE ARBUSTO FOLHAGEM, SANSAO-DO-CAMPO OU EQUIVALENTE DA REGIAO, H= *50 A 70* CM                                                                                                                                                                                                                                                                                                                                                                                                                       </t>
  </si>
  <si>
    <t xml:space="preserve">MUDA DE ARBUSTO, BUXINHO, H= *50* CM                                                                                                                                                                                                                                                                                                                                                                                                                                                                      </t>
  </si>
  <si>
    <t xml:space="preserve">MUDA DE ARBUSTO, PINGO DE OURO/ VIOLETEIRA, H = *10 A 20* CM                                                                                                                                                                                                                                                                                                                                                                                                                                              </t>
  </si>
  <si>
    <t xml:space="preserve">MUDA DE ARVORE ORNAMENTAL, OITI/AROEIRA SALSA/ANGICO/IPE/JACARANDA OU EQUIVALENTE  DA REGIAO, H= *1* M                                                                                                                                                                                                                                                                                                                                                                                                    </t>
  </si>
  <si>
    <t xml:space="preserve">MUDA DE ARVORE ORNAMENTAL, OITI/AROEIRA SALSA/ANGICO/IPE/JACARANDA OU EQUIVALENTE  DA REGIAO, H= *2* M                                                                                                                                                                                                                                                                                                                                                                                                    </t>
  </si>
  <si>
    <t xml:space="preserve">MUDA DE PALMEIRA ARECA, H= *1,50* M                                                                                                                                                                                                                                                                                                                                                                                                                                                                       </t>
  </si>
  <si>
    <t xml:space="preserve">MUDA DE RASTEIRA/FORRACAO, AMENDOIM RASTEIRO/ONZE HORAS/AZULZINHA/IMPATIENS OU EQUIVALENTE DA REGIAO                                                                                                                                                                                                                                                                                                                                                                                                      </t>
  </si>
  <si>
    <t xml:space="preserve">MULTIEXERCITADOR COM SEIS FUNCOES, EM TUBO DE ACO CARBONO, PINTURA NO PROCESSO ELETROSTATICO - EQUIPAMENTO DE GINASTICA PARA ACADEMIA AO AR LIVRE / ACADEMIA DA TERCEIRA IDADE - ATI                                                                                                                                                                                                                                                                                                                      </t>
  </si>
  <si>
    <t xml:space="preserve">NIPLE DE FERRO GALVANIZADO, COM ROSCA BSP, DE 1 1/2"                                                                                                                                                                                                                                                                                                                                                                                                                                                      </t>
  </si>
  <si>
    <t xml:space="preserve">NIPLE DE FERRO GALVANIZADO, COM ROSCA BSP, DE 1 1/4"                                                                                                                                                                                                                                                                                                                                                                                                                                                      </t>
  </si>
  <si>
    <t xml:space="preserve">NIPLE DE FERRO GALVANIZADO, COM ROSCA BSP, DE 1/2"                                                                                                                                                                                                                                                                                                                                                                                                                                                        </t>
  </si>
  <si>
    <t xml:space="preserve">NIPLE DE FERRO GALVANIZADO, COM ROSCA BSP, DE 1"                                                                                                                                                                                                                                                                                                                                                                                                                                                          </t>
  </si>
  <si>
    <t xml:space="preserve">NIPLE DE FERRO GALVANIZADO, COM ROSCA BSP, DE 2 1/2"                                                                                                                                                                                                                                                                                                                                                                                                                                                      </t>
  </si>
  <si>
    <t xml:space="preserve">NIPLE DE FERRO GALVANIZADO, COM ROSCA BSP, DE 2"                                                                                                                                                                                                                                                                                                                                                                                                                                                          </t>
  </si>
  <si>
    <t xml:space="preserve">NIPLE DE FERRO GALVANIZADO, COM ROSCA BSP, DE 3/4"                                                                                                                                                                                                                                                                                                                                                                                                                                                        </t>
  </si>
  <si>
    <t xml:space="preserve">NIPLE DE FERRO GALVANIZADO, COM ROSCA BSP, DE 3"                                                                                                                                                                                                                                                                                                                                                                                                                                                          </t>
  </si>
  <si>
    <t xml:space="preserve">NIPLE DE FERRO GALVANIZADO, COM ROSCA BSP, DE 4"                                                                                                                                                                                                                                                                                                                                                                                                                                                          </t>
  </si>
  <si>
    <t xml:space="preserve">NIPLE DE FERRO GALVANIZADO, COM ROSCA BSP, DE 5"                                                                                                                                                                                                                                                                                                                                                                                                                                                          </t>
  </si>
  <si>
    <t xml:space="preserve">NIPLE DE FERRO GALVANIZADO, COM ROSCA BSP, DE 6"                                                                                                                                                                                                                                                                                                                                                                                                                                                          </t>
  </si>
  <si>
    <t xml:space="preserve">NIPLE DE REDUCAO DE FERRO GALVANIZADO, COM ROSCA BSP, DE 1 1/2" X 1 1/4"                                                                                                                                                                                                                                                                                                                                                                                                                                  </t>
  </si>
  <si>
    <t xml:space="preserve">NIPLE DE REDUCAO DE FERRO GALVANIZADO, COM ROSCA BSP, DE 1 1/2" X 1"                                                                                                                                                                                                                                                                                                                                                                                                                                      </t>
  </si>
  <si>
    <t xml:space="preserve">NIPLE DE REDUCAO DE FERRO GALVANIZADO, COM ROSCA BSP, DE 1 1/2" X 3/4"                                                                                                                                                                                                                                                                                                                                                                                                                                    </t>
  </si>
  <si>
    <t xml:space="preserve">NIPLE DE REDUCAO DE FERRO GALVANIZADO, COM ROSCA BSP, DE 1 1/4" X 1/2"                                                                                                                                                                                                                                                                                                                                                                                                                                    </t>
  </si>
  <si>
    <t xml:space="preserve">NIPLE DE REDUCAO DE FERRO GALVANIZADO, COM ROSCA BSP, DE 1 1/4" X 1"                                                                                                                                                                                                                                                                                                                                                                                                                                      </t>
  </si>
  <si>
    <t xml:space="preserve">NIPLE DE REDUCAO DE FERRO GALVANIZADO, COM ROSCA BSP, DE 1 1/4" X 3/4"                                                                                                                                                                                                                                                                                                                                                                                                                                    </t>
  </si>
  <si>
    <t xml:space="preserve">NIPLE DE REDUCAO DE FERRO GALVANIZADO, COM ROSCA BSP, DE 1/2" X 1/4"                                                                                                                                                                                                                                                                                                                                                                                                                                      </t>
  </si>
  <si>
    <t xml:space="preserve">NIPLE DE REDUCAO DE FERRO GALVANIZADO, COM ROSCA BSP, DE 1" X 1/2"                                                                                                                                                                                                                                                                                                                                                                                                                                        </t>
  </si>
  <si>
    <t xml:space="preserve">NIPLE DE REDUCAO DE FERRO GALVANIZADO, COM ROSCA BSP, DE 1" X 3/4"                                                                                                                                                                                                                                                                                                                                                                                                                                        </t>
  </si>
  <si>
    <t xml:space="preserve">NIPLE DE REDUCAO DE FERRO GALVANIZADO, COM ROSCA BSP, DE 2 1/2" X 2"                                                                                                                                                                                                                                                                                                                                                                                                                                      </t>
  </si>
  <si>
    <t xml:space="preserve">NIPLE DE REDUCAO DE FERRO GALVANIZADO, COM ROSCA BSP, DE 2" X 1 1/2"                                                                                                                                                                                                                                                                                                                                                                                                                                      </t>
  </si>
  <si>
    <t xml:space="preserve">NIPLE DE REDUCAO DE FERRO GALVANIZADO, COM ROSCA BSP, DE 2" X 1 1/4"                                                                                                                                                                                                                                                                                                                                                                                                                                      </t>
  </si>
  <si>
    <t xml:space="preserve">NIPLE DE REDUCAO DE FERRO GALVANIZADO, COM ROSCA BSP, DE 2" X 1"                                                                                                                                                                                                                                                                                                                                                                                                                                          </t>
  </si>
  <si>
    <t xml:space="preserve">NIPLE DE REDUCAO DE FERRO GALVANIZADO, COM ROSCA BSP, DE 3/4" X 1/2"                                                                                                                                                                                                                                                                                                                                                                                                                                      </t>
  </si>
  <si>
    <t xml:space="preserve">NIPLE DE REDUCAO DE FERRO GALVANIZADO, COM ROSCA BSP, DE 3" X 2 1/2"                                                                                                                                                                                                                                                                                                                                                                                                                                      </t>
  </si>
  <si>
    <t xml:space="preserve">NIPLE DE REDUCAO DE FERRO GALVANIZADO, COM ROSCA BSP, DE 3" X 2"                                                                                                                                                                                                                                                                                                                                                                                                                                          </t>
  </si>
  <si>
    <t xml:space="preserve">NIPLE SEXTAVADO EM ACO CARBONO, COM ROSCA BSP, PRESSAO 3.000 LBS, DN 1 1/2"                                                                                                                                                                                                                                                                                                                                                                                                                               </t>
  </si>
  <si>
    <t xml:space="preserve">NIPLE SEXTAVADO EM ACO CARBONO, COM ROSCA BSP, PRESSAO 3.000 LBS, DN 1 1/4"                                                                                                                                                                                                                                                                                                                                                                                                                               </t>
  </si>
  <si>
    <t xml:space="preserve">NIPLE SEXTAVADO EM ACO CARBONO, COM ROSCA BSP, PRESSAO 3.000 LBS, DN 1/2"                                                                                                                                                                                                                                                                                                                                                                                                                                 </t>
  </si>
  <si>
    <t xml:space="preserve">NIPLE SEXTAVADO EM ACO CARBONO, COM ROSCA BSP, PRESSAO 3.000 LBS, DN 1"                                                                                                                                                                                                                                                                                                                                                                                                                                   </t>
  </si>
  <si>
    <t xml:space="preserve">NIPLE SEXTAVADO EM ACO CARBONO, COM ROSCA BSP, PRESSAO 3.000 LBS, DN 2 1/2"                                                                                                                                                                                                                                                                                                                                                                                                                               </t>
  </si>
  <si>
    <t xml:space="preserve">NIPLE SEXTAVADO EM ACO CARBONO, COM ROSCA BSP, PRESSAO 3.000 LBS, DN 2"                                                                                                                                                                                                                                                                                                                                                                                                                                   </t>
  </si>
  <si>
    <t xml:space="preserve">NIPLE SEXTAVADO EM ACO CARBONO, COM ROSCA BSP, PRESSAO 3.000 LBS, DN 3/4"                                                                                                                                                                                                                                                                                                                                                                                                                                 </t>
  </si>
  <si>
    <t xml:space="preserve">NIVELADOR (HORISTA)                                                                                                                                                                                                                                                                                                                                                                                                                                                                                       </t>
  </si>
  <si>
    <t xml:space="preserve">NIVELADOR (MENSALISTA)                                                                                                                                                                                                                                                                                                                                                                                                                                                                                    </t>
  </si>
  <si>
    <t xml:space="preserve">NOBREAK TRIFASICO, DE 10 KVA FATOR DE POTENCIA DE 0,8, AUTONOMIA MINIMA DE 30 MINUTOS A PLENA CARGA                                                                                                                                                                                                                                                                                                                                                                                                       </t>
  </si>
  <si>
    <t xml:space="preserve">NOBREAK TRIFASICO, DE 15 KVA FATOR DE POTENCIA DE 0,8, AUTONOMIA MINIMA DE 30 MINUTOS A PLENA CARGA                                                                                                                                                                                                                                                                                                                                                                                                       </t>
  </si>
  <si>
    <t xml:space="preserve">NOBREAK TRIFASICO, DE 20 KVA FATOR DE POTENCIA DE 0,8, AUTONOMIA MINIMA DE 30 MINUTOS A PLENA CARGA                                                                                                                                                                                                                                                                                                                                                                                                       </t>
  </si>
  <si>
    <t xml:space="preserve">NOBREAK TRIFASICO, DE 25 KVA FATOR DE POTENCIA DE 0,8, AUTONOMIA MINIMA DE 30 MINUTOS A PLENA CARGA                                                                                                                                                                                                                                                                                                                                                                                                       </t>
  </si>
  <si>
    <t xml:space="preserve">NOBREAK TRIFASICO, DE 5 KVA FATOR DE POTENCIA DE 0,8, AUTONOMIA MINIMA DE 30 MINUTOS A PLENA CARGA                                                                                                                                                                                                                                                                                                                                                                                                        </t>
  </si>
  <si>
    <t xml:space="preserve">NUMERO / ALGARISMO PARA RESIDENCIA (FACHADA), EM ZAMAC, COM ALTURA DE APROX *45* MM, INCLUSIVE PARAFUSOS                                                                                                                                                                                                                                                                                                                                                                                                  </t>
  </si>
  <si>
    <t xml:space="preserve">NUMERO / ALGARISMO PARA RESIDENCIA (FACHADA), EM ZAMAC, COM ALTURA DE APROX 125 MM, INCLUSIVE PARAFUSOS                                                                                                                                                                                                                                                                                                                                                                                                   </t>
  </si>
  <si>
    <t xml:space="preserve">OCULOS DE SEGURANCA CONTRA IMPACTOS COM LENTE INCOLOR, ARMACAO NYLON, COM PROTECAO UVA E UVB                                                                                                                                                                                                                                                                                                                                                                                                              </t>
  </si>
  <si>
    <t xml:space="preserve">OLEO COMBUSTIVEL BPF A GRANEL                                                                                                                                                                                                                                                                                                                                                                                                                                                                             </t>
  </si>
  <si>
    <t xml:space="preserve">OLEO DIESEL COMBUSTIVEL COMUM                                                                                                                                                                                                                                                                                                                                                                                                                                                                             </t>
  </si>
  <si>
    <t xml:space="preserve">OLEO LUBRIFICANTE PARA MOTORES DE EQUIPAMENTOS PESADOS (CAMINHOES, TRATORES, RETROS E ETC)                                                                                                                                                                                                                                                                                                                                                                                                                </t>
  </si>
  <si>
    <t xml:space="preserve">OLHO MAGICO PARA PORTAS, EM LATAO, COM LENTE DE POLICARBONATO, ANGULO DE *200* GRAUS, ESPESSURA ENTRE *25 E 46* MM, INCLUINDO FECHO JANELA                                                                                                                                                                                                                                                                                                                                                                </t>
  </si>
  <si>
    <t xml:space="preserve">OPERADOR DE BATE-ESTACAS                                                                                                                                                                                                                                                                                                                                                                                                                                                                                  </t>
  </si>
  <si>
    <t xml:space="preserve">OPERADOR DE BATE-ESTACAS (MENSALISTA)                                                                                                                                                                                                                                                                                                                                                                                                                                                                     </t>
  </si>
  <si>
    <t xml:space="preserve">OPERADOR DE BETONEIRA (CAMINHAO)                                                                                                                                                                                                                                                                                                                                                                                                                                                                          </t>
  </si>
  <si>
    <t xml:space="preserve">OPERADOR DE BETONEIRA (CAMINHAO) (MENSALISTA)                                                                                                                                                                                                                                                                                                                                                                                                                                                             </t>
  </si>
  <si>
    <t xml:space="preserve">OPERADOR DE BETONEIRA ESTACIONARIA / MISTURADOR                                                                                                                                                                                                                                                                                                                                                                                                                                                           </t>
  </si>
  <si>
    <t xml:space="preserve">OPERADOR DE BETONEIRA ESTACIONARIA / MISTURADOR (MENSALISTA)                                                                                                                                                                                                                                                                                                                                                                                                                                              </t>
  </si>
  <si>
    <t xml:space="preserve">OPERADOR DE COMPRESSOR DE AR OU COMPRESSORISTA                                                                                                                                                                                                                                                                                                                                                                                                                                                            </t>
  </si>
  <si>
    <t xml:space="preserve">OPERADOR DE COMPRESSOR DE AR OU COMPRESSORISTA (MENSALISTA)                                                                                                                                                                                                                                                                                                                                                                                                                                               </t>
  </si>
  <si>
    <t xml:space="preserve">OPERADOR DE DEMARCADORA DE FAIXAS DE TRAFEGO (MENSALISTA)                                                                                                                                                                                                                                                                                                                                                                                                                                                 </t>
  </si>
  <si>
    <t xml:space="preserve">OPERADOR DE DEMARCADORA DE FAIXAS DE TRAFEGO HORISTA                                                                                                                                                                                                                                                                                                                                                                                                                                                      </t>
  </si>
  <si>
    <t xml:space="preserve">OPERADOR DE ESCAVADEIRA                                                                                                                                                                                                                                                                                                                                                                                                                                                                                   </t>
  </si>
  <si>
    <t xml:space="preserve">OPERADOR DE ESCAVADEIRA (MENSALISTA)                                                                                                                                                                                                                                                                                                                                                                                                                                                                      </t>
  </si>
  <si>
    <t xml:space="preserve">OPERADOR DE GUINCHO OU GUINCHEIRO                                                                                                                                                                                                                                                                                                                                                                                                                                                                         </t>
  </si>
  <si>
    <t xml:space="preserve">OPERADOR DE GUINCHO OU GUINCHEIRO (MENSALISTA)                                                                                                                                                                                                                                                                                                                                                                                                                                                            </t>
  </si>
  <si>
    <t xml:space="preserve">OPERADOR DE GUINDASTE                                                                                                                                                                                                                                                                                                                                                                                                                                                                                     </t>
  </si>
  <si>
    <t xml:space="preserve">OPERADOR DE GUINDASTE (MENSALISTA)                                                                                                                                                                                                                                                                                                                                                                                                                                                                        </t>
  </si>
  <si>
    <t xml:space="preserve">OPERADOR DE JATO ABRASIVO OU JATISTA                                                                                                                                                                                                                                                                                                                                                                                                                                                                      </t>
  </si>
  <si>
    <t xml:space="preserve">OPERADOR DE JATO ABRASIVO OU JATISTA (MENSALISTA)                                                                                                                                                                                                                                                                                                                                                                                                                                                         </t>
  </si>
  <si>
    <t xml:space="preserve">OPERADOR DE MAQUINAS E TRATORES DIVERSOS (TERRAPLANAGEM)                                                                                                                                                                                                                                                                                                                                                                                                                                                  </t>
  </si>
  <si>
    <t xml:space="preserve">OPERADOR DE MAQUINAS E TRATORES DIVERSOS (TERRAPLANAGEM) (MENSALISTA)                                                                                                                                                                                                                                                                                                                                                                                                                                     </t>
  </si>
  <si>
    <t xml:space="preserve">OPERADOR DE MARTELETE OU MARTELETEIRO                                                                                                                                                                                                                                                                                                                                                                                                                                                                     </t>
  </si>
  <si>
    <t xml:space="preserve">OPERADOR DE MARTELETE OU MARTELETEIRO (MENSALISTA)                                                                                                                                                                                                                                                                                                                                                                                                                                                        </t>
  </si>
  <si>
    <t xml:space="preserve">OPERADOR DE MOTO SCRAPER                                                                                                                                                                                                                                                                                                                                                                                                                                                                                  </t>
  </si>
  <si>
    <t xml:space="preserve">OPERADOR DE MOTO SCRAPER (MENSALISTA)                                                                                                                                                                                                                                                                                                                                                                                                                                                                     </t>
  </si>
  <si>
    <t xml:space="preserve">OPERADOR DE MOTONIVELADORA                                                                                                                                                                                                                                                                                                                                                                                                                                                                                </t>
  </si>
  <si>
    <t xml:space="preserve">OPERADOR DE MOTONIVELADORA (MENSALISTA)                                                                                                                                                                                                                                                                                                                                                                                                                                                                   </t>
  </si>
  <si>
    <t xml:space="preserve">OPERADOR DE PA CARREGADEIRA                                                                                                                                                                                                                                                                                                                                                                                                                                                                               </t>
  </si>
  <si>
    <t xml:space="preserve">OPERADOR DE PA CARREGADEIRA (MENSALISTA)                                                                                                                                                                                                                                                                                                                                                                                                                                                                  </t>
  </si>
  <si>
    <t xml:space="preserve">OPERADOR DE PAVIMENTADORA / MESA VIBROACABADORA (MENSALISTA)                                                                                                                                                                                                                                                                                                                                                                                                                                              </t>
  </si>
  <si>
    <t xml:space="preserve">OPERADOR DE PAVIMENTADORA / MESA VIBROACABADORA HORISTA                                                                                                                                                                                                                                                                                                                                                                                                                                                   </t>
  </si>
  <si>
    <t xml:space="preserve">OPERADOR DE ROLO COMPACTADOR                                                                                                                                                                                                                                                                                                                                                                                                                                                                              </t>
  </si>
  <si>
    <t xml:space="preserve">OPERADOR DE ROLO COMPACTADOR (MENSALISTA)                                                                                                                                                                                                                                                                                                                                                                                                                                                                 </t>
  </si>
  <si>
    <t xml:space="preserve">OPERADOR DE TRATOR - EXCLUSIVE AGROPECUARIA                                                                                                                                                                                                                                                                                                                                                                                                                                                               </t>
  </si>
  <si>
    <t xml:space="preserve">OPERADOR DE TRATOR - EXCLUSIVE AGROPECUARIA (MENSALISTA)                                                                                                                                                                                                                                                                                                                                                                                                                                                  </t>
  </si>
  <si>
    <t xml:space="preserve">OPERADOR DE USINA DE ASFALTO, DE SOLOS OU DE CONCRETO                                                                                                                                                                                                                                                                                                                                                                                                                                                     </t>
  </si>
  <si>
    <t xml:space="preserve">OPERADOR DE USINA DE ASFALTO, DE SOLOS OU DE CONCRETO (MENSALISTA)                                                                                                                                                                                                                                                                                                                                                                                                                                        </t>
  </si>
  <si>
    <t xml:space="preserve">OXIGENIO, RECARGA PARA CILINDRO DE CONJUNTO OXICORTE GRANDE                                                                                                                                                                                                                                                                                                                                                                                                                                               </t>
  </si>
  <si>
    <t xml:space="preserve">PA CARREGADEIRA SOBRE RODAS, POTENCIA BRUTA *127* CV, CAPACIDADE DA CACAMBA DE 2,0 A 2,4 M3, PESO OPERACIONAL MAXIMO DE 10330 KG                                                                                                                                                                                                                                                                                                                                                                          </t>
  </si>
  <si>
    <t xml:space="preserve">PA CARREGADEIRA SOBRE RODAS, POTENCIA LIQUIDA 128 HP, CAPACIDADE DA CACAMBA DE 1,7 A 2,8 M3, PESO OPERACIONAL MAXIMO DE 11632 KG                                                                                                                                                                                                                                                                                                                                                                          </t>
  </si>
  <si>
    <t xml:space="preserve">PA CARREGADEIRA SOBRE RODAS, POTENCIA LIQUIDA 197 HP, CAPACIDADE DA CACAMBA DE 2,5 A 3,5 M3, PESO OPERACIONAL MAXIMO DE 18338 KG                                                                                                                                                                                                                                                                                                                                                                          </t>
  </si>
  <si>
    <t xml:space="preserve">PA CARREGADEIRA SOBRE RODAS, POTENCIA LIQUIDA 213 HP, CAPACIDADE DA CACAMBA DE 1,9 A 3,5 M3, PESO OPERACIONAL MAXIMO DE 19234 KG                                                                                                                                                                                                                                                                                                                                                                          </t>
  </si>
  <si>
    <t xml:space="preserve">PA CARREGADEIRA SOBRE RODAS, POTENCIA 152 HP, CAPACIDADE DA CACAMBA DE 1,53 A 2,30 M3, PESO OPERACIONAL MAXIMO DE 10216 KG                                                                                                                                                                                                                                                                                                                                                                                </t>
  </si>
  <si>
    <t xml:space="preserve">PA DE LIXO PLASTICA, CABO LONGO                                                                                                                                                                                                                                                                                                                                                                                                                                                                           </t>
  </si>
  <si>
    <t xml:space="preserve">PAINEL DE LA DE VIDRO SEM REVESTIMENTO PSI 20, E = 25 MM, DE 1200 X 600 MM                                                                                                                                                                                                                                                                                                                                                                                                                                </t>
  </si>
  <si>
    <t xml:space="preserve">PAINEL DE LA DE VIDRO SEM REVESTIMENTO PSI 20, E = 50 MM, DE 1200 X 600 MM                                                                                                                                                                                                                                                                                                                                                                                                                                </t>
  </si>
  <si>
    <t xml:space="preserve">PAINEL DE LA DE VIDRO SEM REVESTIMENTO PSI 40, E = 25 MM, DE 1200 X 600 MM                                                                                                                                                                                                                                                                                                                                                                                                                                </t>
  </si>
  <si>
    <t xml:space="preserve">PAINEL DE LA DE VIDRO SEM REVESTIMENTO PSI 40, E = 50 MM, DE 1200 X 600 MM                                                                                                                                                                                                                                                                                                                                                                                                                                </t>
  </si>
  <si>
    <t xml:space="preserve">PAINEL ESTRUTURAL PARA LAJE SECA REVESTIDO EM PLACA CIMENTICIA, DE 1,20 X 2,50 M, E = 23 MM                                                                                                                                                                                                                                                                                                                                                                                                               </t>
  </si>
  <si>
    <t xml:space="preserve">PAINEL ESTRUTURAL PARA LAJE SECA REVESTIDO EM PLACA CIMENTICIA, DE 1,20 X 2,50 M, E = 40 MM                                                                                                                                                                                                                                                                                                                                                                                                               </t>
  </si>
  <si>
    <t xml:space="preserve">PAINEL ESTRUTURAL PARA LAJE SECA REVESTIDO EM PLACA CIMENTICIA, DE 1,20 X 2,50 M, E = 55 MM                                                                                                                                                                                                                                                                                                                                                                                                               </t>
  </si>
  <si>
    <t xml:space="preserve">PAINEL TERMOISOLANTE PARA FECHAMENTOS VERTICAIS (INCLUI PARAFUSOS DE FIXACAO) REVESTIDO EM ACO GALVALUME, LARGURA UTIL DE 1100 MM, REVESTIMENTO COM ESPESSURA DE 0,50 MM, COM PRE-PINTURA NAS DUAS FACES, NUCLEO EM POLIURETANO (PUR) COM ESPESSURA 40/50 MM                                                                                                                                                                                                                                              </t>
  </si>
  <si>
    <t xml:space="preserve">PAINEL TERMOISOLANTE PARA FECHAMENTOS VERTICAIS (INCLUI PARAFUSOS DE FIXACAO) REVESTIDO EM ACO GALVALUME, LARGURA UTIL DE 1100 MM, REVESTIMENTO COM ESPESSURA DE 0,50 MM, COM PRE-PINTURA NAS DUAS FACES, NUCLEO EM POLIURETANO (PUR) COM ESPESSURA 70/80 MM                                                                                                                                                                                                                                              </t>
  </si>
  <si>
    <t xml:space="preserve">PAPEL KRAFT BETUMADO                                                                                                                                                                                                                                                                                                                                                                                                                                                                                      </t>
  </si>
  <si>
    <t xml:space="preserve">PAPELEIRA DE PAREDE EM METAL CROMADO SEM TAMPA                                                                                                                                                                                                                                                                                                                                                                                                                                                            </t>
  </si>
  <si>
    <t xml:space="preserve">PAPELEIRA PLASTICA TIPO DISPENSER PARA PAPEL HIGIENICO ROLAO                                                                                                                                                                                                                                                                                                                                                                                                                                              </t>
  </si>
  <si>
    <t xml:space="preserve">PAR DE TABELAS DE BASQUETE EM COMPENSADO NAVAL, OFICIAL, 1800 X 1200 MM, INCLUINDO ARO DE METAL E REDE EM POLIPROPILENO 100% (SEM SUPORTE DE FIXACAO)                                                                                                                                                                                                                                                                                                                                                     </t>
  </si>
  <si>
    <t xml:space="preserve">PARA-RAIOS DE DISTRIBUICAO, TENSAO NOMINAL 15 KV, CORRENTE NOMINAL DE DESCARGA 5 KA                                                                                                                                                                                                                                                                                                                                                                                                                       </t>
  </si>
  <si>
    <t xml:space="preserve">PARA-RAIOS DE DISTRIBUICAO, TENSAO NOMINAL 30 KV, CORRENTE NOMINAL DE DESCARGA 10 KA                                                                                                                                                                                                                                                                                                                                                                                                                      </t>
  </si>
  <si>
    <t xml:space="preserve">PARA-RAIOS TIPO FRANKLIN 350 MM, EM LATAO CROMADO, DUAS DESCIDAS, PARA PROTECAO DE EDIFICACOES CONTRA DESCARGAS ATMOSFERICAS                                                                                                                                                                                                                                                                                                                                                                              </t>
  </si>
  <si>
    <t xml:space="preserve">PARAFUSO CABECA TROMBETA E PONTA AGULHA (GN55), COMPRIMENTO 55 MM, EM ACO FOSFATIZADO, PARA FIXAR CHAPA DE GESSO EM PERFIL DRYWALL METALICO MAXIMO 0,7 MM                                                                                                                                                                                                                                                                                                                                                 </t>
  </si>
  <si>
    <t xml:space="preserve">PARAFUSO DE ACO TIPO CHUMBADOR PARABOLT, DIAMETRO 1/2", COMPRIMENTO 75 MM                                                                                                                                                                                                                                                                                                                                                                                                                                 </t>
  </si>
  <si>
    <t xml:space="preserve">PARAFUSO DE ACO TIPO CHUMBADOR PARABOLT, DIAMETRO 3/8", COMPRIMENTO 75 MM                                                                                                                                                                                                                                                                                                                                                                                                                                 </t>
  </si>
  <si>
    <t xml:space="preserve">PARAFUSO DE ACO ZINCADO COM ROSCA SOBERBA, CABECA CHATA E FENDA SIMPLES, DIAMETRO 2,5 MM, COMPRIMENTO * 9,5 * MM                                                                                                                                                                                                                                                                                                                                                                                          </t>
  </si>
  <si>
    <t xml:space="preserve">PARAFUSO DE ACO ZINCADO COM ROSCA SOBERBA, CABECA CHATA E FENDA SIMPLES, DIAMETRO 4,2 MM, COMPRIMENTO * 32 * MM                                                                                                                                                                                                                                                                                                                                                                                           </t>
  </si>
  <si>
    <t xml:space="preserve">PARAFUSO DE ACO ZINCADO COM ROSCA SOBERBA, CABECA CHATA E FENDA SIMPLES, DIAMETRO 4,8 MM, COMPRIMENTO 45 MM                                                                                                                                                                                                                                                                                                                                                                                               </t>
  </si>
  <si>
    <t xml:space="preserve">PARAFUSO DE FERRO POLIDO, SEXTAVADO, COM ROSCA INTEIRA, DIAMETRO 5/16", COMPRIMENTO 3/4", COM PORCA E ARRUELA LISA LEVE                                                                                                                                                                                                                                                                                                                                                                                   </t>
  </si>
  <si>
    <t xml:space="preserve">PARAFUSO DE FERRO POLIDO, SEXTAVADO, COM ROSCA PARCIAL, DIAMETRO 5/8", COMPRIMENTO 6", COM PORCA E ARRUELA DE PRESSAO MEDIA                                                                                                                                                                                                                                                                                                                                                                               </t>
  </si>
  <si>
    <t xml:space="preserve">PARAFUSO DE LATAO COM ACABAMENTO CROMADO PARA FIXAR PECA SANITARIA, INCLUI PORCA CEGA, ARRUELA E BUCHA DE NYLON TAMANHO S-10                                                                                                                                                                                                                                                                                                                                                                              </t>
  </si>
  <si>
    <t xml:space="preserve">PARAFUSO DE LATAO COM ROSCA SOBERBA, CABECA CHATA E FENDA SIMPLES, DIAMETRO 2,5 MM, COMPRIMENTO 12 MM                                                                                                                                                                                                                                                                                                                                                                                                     </t>
  </si>
  <si>
    <t xml:space="preserve">PARAFUSO DE LATAO COM ROSCA SOBERBA, CABECA CHATA E FENDA SIMPLES, DIAMETRO 3,2 MM, COMPRIMENTO 16 MM                                                                                                                                                                                                                                                                                                                                                                                                     </t>
  </si>
  <si>
    <t xml:space="preserve">PARAFUSO DE LATAO COM ROSCA SOBERBA, CABECA CHATA E FENDA SIMPLES, DIAMETRO 4,8 MM, COMPRIMENTO 65 MM                                                                                                                                                                                                                                                                                                                                                                                                     </t>
  </si>
  <si>
    <t xml:space="preserve">PARAFUSO DRY WALL, EM ACO FOSFATIZADO, CABECA TROMBETA E PONTA AGULHA (TA), COMPRIMENTO 25 MM                                                                                                                                                                                                                                                                                                                                                                                                             </t>
  </si>
  <si>
    <t xml:space="preserve">PARAFUSO DRY WALL, EM ACO FOSFATIZADO, CABECA TROMBETA E PONTA AGULHA (TA), COMPRIMENTO 35 MM                                                                                                                                                                                                                                                                                                                                                                                                             </t>
  </si>
  <si>
    <t xml:space="preserve">PARAFUSO DRY WALL, EM ACO FOSFATIZADO, CABECA TROMBETA E PONTA AGULHA (TA), COMPRIMENTO 45 MM                                                                                                                                                                                                                                                                                                                                                                                                             </t>
  </si>
  <si>
    <t xml:space="preserve">PARAFUSO DRY WALL, EM ACO FOSFATIZADO, CABECA TROMBETA E PONTA BROCA (TB), COMPRIMENTO 25 MM                                                                                                                                                                                                                                                                                                                                                                                                              </t>
  </si>
  <si>
    <t xml:space="preserve">PARAFUSO DRY WALL, EM ACO FOSFATIZADO, CABECA TROMBETA E PONTA BROCA (TB), COMPRIMENTO 35 MM                                                                                                                                                                                                                                                                                                                                                                                                              </t>
  </si>
  <si>
    <t xml:space="preserve">PARAFUSO DRY WALL, EM ACO FOSFATIZADO, CABECA TROMBETA E PONTA BROCA (TB), COMPRIMENTO 45 MM                                                                                                                                                                                                                                                                                                                                                                                                              </t>
  </si>
  <si>
    <t xml:space="preserve">PARAFUSO DRY WALL, EM ACO ZINCADO, CABECA LENTILHA E PONTA AGULHA (LA), LARGURA 4,2 MM, COMPRIMENTO 13 MM                                                                                                                                                                                                                                                                                                                                                                                                 </t>
  </si>
  <si>
    <t xml:space="preserve">PARAFUSO DRY WALL, EM ACO ZINCADO, CABECA LENTILHA E PONTA BROCA (LB), LARGURA 4,2 MM, COMPRIMENTO 13 MM                                                                                                                                                                                                                                                                                                                                                                                                  </t>
  </si>
  <si>
    <t xml:space="preserve">PARAFUSO EM ACO GALVANIZADO, TIPO MAQUINA, SEXTAVADO, SEM PORCA, DIAMETRO 1/2", COMPRIMENTO 2"                                                                                                                                                                                                                                                                                                                                                                                                            </t>
  </si>
  <si>
    <t xml:space="preserve">PARAFUSO FRANCES METRICO ZINCADO, DIAMETRO 12 MM, COMPRIMENTO 140MM, COM PORCA SEXTAVADA E ARRUELA DE PRESSAO MEDIA                                                                                                                                                                                                                                                                                                                                                                                       </t>
  </si>
  <si>
    <t xml:space="preserve">PARAFUSO FRANCES METRICO ZINCADO, DIAMETRO 12 MM, COMPRIMENTO 150 MM, COM PORCA SEXTAVADA E ARRUELA DE PRESSAO MEDIA                                                                                                                                                                                                                                                                                                                                                                                      </t>
  </si>
  <si>
    <t xml:space="preserve">PARAFUSO FRANCES M16 EM ACO GALVANIZADO, COMPRIMENTO = 150 MM, DIAMETRO = 16 MM, CABECA ABAULADA                                                                                                                                                                                                                                                                                                                                                                                                          </t>
  </si>
  <si>
    <t xml:space="preserve">PARAFUSO FRANCES M16 EM ACO GALVANIZADO, COMPRIMENTO = 45 MM, DIAMETRO = 16 MM, CABECA ABAULADA                                                                                                                                                                                                                                                                                                                                                                                                           </t>
  </si>
  <si>
    <t xml:space="preserve">PARAFUSO FRANCES ZINCADO, DIAMETRO 1/2'', COMPRIMENTO 2'', COM PORCA E ARRUELA                                                                                                                                                                                                                                                                                                                                                                                                                            </t>
  </si>
  <si>
    <t xml:space="preserve">PARAFUSO FRANCES ZINCADO, DIAMETRO 1/2", COMPRIMENTO 12", COM PORCA E ARRUELA LISA MEDIA                                                                                                                                                                                                                                                                                                                                                                                                                  </t>
  </si>
  <si>
    <t xml:space="preserve">PARAFUSO FRANCES ZINCADO, DIAMETRO 1/2", COMPRIMENTO 15", COM PORCA E ARRUELA LISA MEDIA                                                                                                                                                                                                                                                                                                                                                                                                                  </t>
  </si>
  <si>
    <t xml:space="preserve">PARAFUSO FRANCES ZINCADO, DIAMETRO 1/2", COMPRIMENTO 4", COM PORCA E ARRUELA                                                                                                                                                                                                                                                                                                                                                                                                                              </t>
  </si>
  <si>
    <t xml:space="preserve">PARAFUSO M16 EM ACO GALVANIZADO, COMPRIMENTO = 125 MM, DIAMETRO = 16 MM, ROSCA MAQUINA, CABECA QUADRADA                                                                                                                                                                                                                                                                                                                                                                                                   </t>
  </si>
  <si>
    <t xml:space="preserve">PARAFUSO M16 EM ACO GALVANIZADO, COMPRIMENTO = 150 MM, DIAMETRO = 16 MM, ROSCA MAQUINA, CABECA QUADRADA                                                                                                                                                                                                                                                                                                                                                                                                   </t>
  </si>
  <si>
    <t xml:space="preserve">PARAFUSO M16 EM ACO GALVANIZADO, COMPRIMENTO = 200 MM, DIAMETRO = 16 MM, ROSCA MAQUINA, CABECA QUADRADA                                                                                                                                                                                                                                                                                                                                                                                                   </t>
  </si>
  <si>
    <t xml:space="preserve">PARAFUSO M16 EM ACO GALVANIZADO, COMPRIMENTO = 250 MM, DIAMETRO = 16 MM, ROSCA MAQUINA, CABECA QUADRADA                                                                                                                                                                                                                                                                                                                                                                                                   </t>
  </si>
  <si>
    <t xml:space="preserve">PARAFUSO M16 EM ACO GALVANIZADO, COMPRIMENTO = 300 MM, DIAMETRO = 16 MM, ROSCA DUPLA                                                                                                                                                                                                                                                                                                                                                                                                                      </t>
  </si>
  <si>
    <t xml:space="preserve">PARAFUSO M16 EM ACO GALVANIZADO, COMPRIMENTO = 300 MM, DIAMETRO = 16 MM, ROSCA MAQUINA, CABECA QUADRADA                                                                                                                                                                                                                                                                                                                                                                                                   </t>
  </si>
  <si>
    <t xml:space="preserve">PARAFUSO M16 EM ACO GALVANIZADO, COMPRIMENTO = 350 MM, DIAMETRO = 16 MM, ROSCA MAQUINA, CABECA QUADRADA                                                                                                                                                                                                                                                                                                                                                                                                   </t>
  </si>
  <si>
    <t xml:space="preserve">PARAFUSO M16 EM ACO GALVANIZADO, COMPRIMENTO = 400 MM, DIAMETRO = 16 MM, ROSCA DUPLA                                                                                                                                                                                                                                                                                                                                                                                                                      </t>
  </si>
  <si>
    <t xml:space="preserve">PARAFUSO M16 EM ACO GALVANIZADO, COMPRIMENTO = 450 MM, DIAMETRO = 16 MM, ROSCA MAQUINA, CABECA QUADRADA                                                                                                                                                                                                                                                                                                                                                                                                   </t>
  </si>
  <si>
    <t xml:space="preserve">PARAFUSO M16 EM ACO GALVANIZADO, COMPRIMENTO = 500 MM, DIAMETRO = 16 MM, ROSCA MAQUINA, COM CABECA SEXTAVADA E PORCA                                                                                                                                                                                                                                                                                                                                                                                      </t>
  </si>
  <si>
    <t xml:space="preserve">PARAFUSO NIQUELADO COM ACABAMENTO CROMADO PARA FIXAR PECA SANITARIA, INCLUI PORCA CEGA, ARRUELA E BUCHA DE NYLON TAMANHO S-10                                                                                                                                                                                                                                                                                                                                                                             </t>
  </si>
  <si>
    <t xml:space="preserve">PARAFUSO NIQUELADO 3 1/2" COM ACABAMENTO CROMADO PARA FIXAR PECA SANITARIA, INCLUI PORCA CEGA, ARRUELA E BUCHA DE NYLON TAMANHO S-8                                                                                                                                                                                                                                                                                                                                                                       </t>
  </si>
  <si>
    <t xml:space="preserve">PARAFUSO ROSCA SOBERBA ZINCADO CABECA CHATA FENDA SIMPLES 3,2 X 20 MM (3/4 ")                                                                                                                                                                                                                                                                                                                                                                                                                             </t>
  </si>
  <si>
    <t xml:space="preserve">PARAFUSO ROSCA SOBERBA ZINCADO CABECA CHATA FENDA SIMPLES 3,5 X 25 MM (1 ")                                                                                                                                                                                                                                                                                                                                                                                                                               </t>
  </si>
  <si>
    <t xml:space="preserve">PARAFUSO ROSCA SOBERBA ZINCADO CABECA CHATA FENDA SIMPLES 3,8 X 30 MM (1.1/4 ")                                                                                                                                                                                                                                                                                                                                                                                                                           </t>
  </si>
  <si>
    <t xml:space="preserve">PARAFUSO ROSCA SOBERBA ZINCADO CABECA CHATA FENDA SIMPLES 4,8 X 40 MM (1.1/2 ")                                                                                                                                                                                                                                                                                                                                                                                                                           </t>
  </si>
  <si>
    <t xml:space="preserve">PARAFUSO ROSCA SOBERBA ZINCADO CABECA CHATA FENDA SIMPLES 5,5 X 50 MM (2 ")                                                                                                                                                                                                                                                                                                                                                                                                                               </t>
  </si>
  <si>
    <t xml:space="preserve">PARAFUSO ROSCA SOBERBA ZINCADO CABECA CHATA FENDA SIMPLES 5,5 X 65 MM (2.1/2 ")                                                                                                                                                                                                                                                                                                                                                                                                                           </t>
  </si>
  <si>
    <t xml:space="preserve">PARAFUSO ZINCADO ROSCA SOBERBA 5/16 " X 120 MM PARA TELHA FIBROCIMENTO                                                                                                                                                                                                                                                                                                                                                                                                                                    </t>
  </si>
  <si>
    <t xml:space="preserve">PARAFUSO ZINCADO ROSCA SOBERBA, CABECA SEXTAVADA, 5/16 " X 110 MM, PARA FIXACAO DE TELHA EM MADEIRA                                                                                                                                                                                                                                                                                                                                                                                                       </t>
  </si>
  <si>
    <t xml:space="preserve">PARAFUSO ZINCADO ROSCA SOBERBA, CABECA SEXTAVADA, 5/16 " X 150 MM, PARA FIXACAO DE TELHA EM MADEIRA                                                                                                                                                                                                                                                                                                                                                                                                       </t>
  </si>
  <si>
    <t xml:space="preserve">PARAFUSO ZINCADO ROSCA SOBERBA, CABECA SEXTAVADA, 5/16 " X 180 MM, PARA FIXACAO DE TELHA EM MADEIRA                                                                                                                                                                                                                                                                                                                                                                                                       </t>
  </si>
  <si>
    <t xml:space="preserve">PARAFUSO ZINCADO ROSCA SOBERBA, CABECA SEXTAVADA, 5/16 " X 200 MM, PARA FIXACAO DE TELHA EM MADEIRA                                                                                                                                                                                                                                                                                                                                                                                                       </t>
  </si>
  <si>
    <t xml:space="preserve">PARAFUSO ZINCADO ROSCA SOBERBA, CABECA SEXTAVADA, 5/16 " X 230 MM, PARA FIXACAO DE TELHA EM MADEIRA                                                                                                                                                                                                                                                                                                                                                                                                       </t>
  </si>
  <si>
    <t xml:space="preserve">PARAFUSO ZINCADO ROSCA SOBERBA, CABECA SEXTAVADA, 5/16 " X 250 MM, PARA FIXACAO DE TELHA EM MADEIRA                                                                                                                                                                                                                                                                                                                                                                                                       </t>
  </si>
  <si>
    <t xml:space="preserve">PARAFUSO ZINCADO ROSCA SOBERBA, CABECA SEXTAVADA, 5/16 " X 50 MM, PARA FIXACAO DE TELHA EM MADEIRA                                                                                                                                                                                                                                                                                                                                                                                                        </t>
  </si>
  <si>
    <t xml:space="preserve">PARAFUSO ZINCADO ROSCA SOBERBA, CABECA SEXTAVADA, 5/16 " X 85 MM, PARA FIXACAO DE TELHA EM MADEIRA                                                                                                                                                                                                                                                                                                                                                                                                        </t>
  </si>
  <si>
    <t xml:space="preserve">PARAFUSO ZINCADO 5/16 " X 250 MM PARA FIXACAO DE TELHA DE FIBROCIMENTO CANALETE 49, INCLUI BUCHA NYLON S-10                                                                                                                                                                                                                                                                                                                                                                                               </t>
  </si>
  <si>
    <t xml:space="preserve">PARAFUSO ZINCADO 5/16 " X 85 MM PARA FIXACAO DE TELHA DE FIBROCIMENTO CANALETE 90, INCLUI BUCHA NYLON S-10                                                                                                                                                                                                                                                                                                                                                                                                </t>
  </si>
  <si>
    <t xml:space="preserve">PARAFUSO ZINCADO, AUTOBROCANTE, FLANGEADO, 4,2 MM X 19 MM                                                                                                                                                                                                                                                                                                                                                                                                                                                 </t>
  </si>
  <si>
    <t xml:space="preserve">PARAFUSO ZINCADO, SEXTAVADO, COM ROSCA INTEIRA, DIAMETRO 1/4", COMPRIMENTO 1/2"                                                                                                                                                                                                                                                                                                                                                                                                                           </t>
  </si>
  <si>
    <t xml:space="preserve">PARAFUSO ZINCADO, SEXTAVADO, COM ROSCA INTEIRA, DIAMETRO 3/8", COMPRIMENTO 2"                                                                                                                                                                                                                                                                                                                                                                                                                             </t>
  </si>
  <si>
    <t xml:space="preserve">PARAFUSO ZINCADO, SEXTAVADO, COM ROSCA INTEIRA, DIAMETRO 5/8", COMPRIMENTO 2 1/4"                                                                                                                                                                                                                                                                                                                                                                                                                         </t>
  </si>
  <si>
    <t xml:space="preserve">PARAFUSO ZINCADO, SEXTAVADO, COM ROSCA INTEIRA, DIAMETRO 5/8", COMPRIMENTO 3", COM PORCA E ARRUELA DE PRESSAO MEDIA                                                                                                                                                                                                                                                                                                                                                                                       </t>
  </si>
  <si>
    <t xml:space="preserve">PARAFUSO ZINCADO, SEXTAVADO, COM ROSCA SOBERBA, DIAMETRO 3/8", COMPRIMENTO 80 MM                                                                                                                                                                                                                                                                                                                                                                                                                          </t>
  </si>
  <si>
    <t xml:space="preserve">PARAFUSO ZINCADO, SEXTAVADO, COM ROSCA SOBERBA, DIAMETRO 5/16", COMPRIMENTO 40 MM                                                                                                                                                                                                                                                                                                                                                                                                                         </t>
  </si>
  <si>
    <t xml:space="preserve">PARAFUSO ZINCADO, SEXTAVADO, COM ROSCA SOBERBA, DIAMETRO 5/16", COMPRIMENTO 80 MM                                                                                                                                                                                                                                                                                                                                                                                                                         </t>
  </si>
  <si>
    <t xml:space="preserve">PARAFUSO ZINCADO, SEXTAVADO, GRAU 5, ROSCA INTEIRA, DIAMETRO 1 1/2", COMPRIMENTO 4"                                                                                                                                                                                                                                                                                                                                                                                                                       </t>
  </si>
  <si>
    <t xml:space="preserve">PARAFUSO, ASTM A307 - GRAU A, SEXTAVADO, ZINCADO, DIAMETRO 3/8" (9,52 MM), COMPRIMENTO 1 " (25,4 MM)                                                                                                                                                                                                                                                                                                                                                                                                      </t>
  </si>
  <si>
    <t xml:space="preserve">PARAFUSO, AUTO ATARRACHANTE, CABECA CHATA, FENDA SIMPLES, 1/4 (6,35 MM) X 25 MM                                                                                                                                                                                                                                                                                                                                                                                                                          </t>
  </si>
  <si>
    <t xml:space="preserve">PARAFUSO, COMUM, ASTM A307, SEXTAVADO, DIAMETRO 1/2" (12,7 MM), COMPRIMENTO 1" (25,4 MM)                                                                                                                                                                                                                                                                                                                                                                                                                  </t>
  </si>
  <si>
    <t xml:space="preserve">PARALELEPIPEDO GRANITICO OU BASALTICO, PARA PAVIMENTACAO, SEM FRETE (VARIACAO REGIONAL DE PECAS POR M2)                                                                                                                                                                                                                                                                                                                                                                                                   </t>
  </si>
  <si>
    <t xml:space="preserve">PASTA LUBRIFICANTE PARA TUBOS E CONEXOES COM JUNTA ELASTICA, EMBALAGEM DE *400* GR (USO EM PVC, ACO, POLIETILENO E OUTROS)                                                                                                                                                                                                                                                                                                                                                                                </t>
  </si>
  <si>
    <t xml:space="preserve">PASTA PARA SOLDA DE TUBOS E CONEXOES DE COBRE (EMBALAGEM COM 250 G)                                                                                                                                                                                                                                                                                                                                                                                                                                       </t>
  </si>
  <si>
    <t xml:space="preserve">PASTA VEDA JUNTAS/ROSCA, EMBALAGEM DE *500* G, PARA INSTALACOES DE AGUA, GAS E OUTROS                                                                                                                                                                                                                                                                                                                                                                                                                     </t>
  </si>
  <si>
    <t xml:space="preserve">PASTILHA CERAMICA/PORCELANA, REVEST INT/EXT E  PISCINA, CORES BRANCA OU FRIAS, SOLIDAS, SEM MESCLAGEM/MISTURA, ACABAMENTO LISO *2,5 X 2,5* CM                                                                                                                                                                                                                                                                                                                                                             </t>
  </si>
  <si>
    <t xml:space="preserve">PASTILHA CERAMICA/PORCELANA, REVEST INT/EXT E  PISCINA, CORES BRANCA OU FRIAS, SOLIDAS, SEM MESCLAGEM/MISTURA, ACABAMENTO LISO *5 X 5* CM                                                                                                                                                                                                                                                                                                                                                                 </t>
  </si>
  <si>
    <t xml:space="preserve">PASTILHA CERAMICA/PORCELANA, REVEST INT/EXT E  PISCINA, CORES LISAS/SOLIDAS, QUENTES, SEM MESCLAGEM/MISTURA, *2,5 X 2,5* CM                                                                                                                                                                                                                                                                                                                                                                               </t>
  </si>
  <si>
    <t xml:space="preserve">PASTILHA CERAMICA/PORCELANA, REVEST INT/EXT E  PISCINA, CORES LISAS/SOLIDAS, QUENTES, SEM MESCLAGEM/MISTURA, *5 X 5* CM                                                                                                                                                                                                                                                                                                                                                                                   </t>
  </si>
  <si>
    <t xml:space="preserve">PASTILHEIRO (HORISTA)                                                                                                                                                                                                                                                                                                                                                                                                                                                                                     </t>
  </si>
  <si>
    <t xml:space="preserve">PASTILHEIRO (MENSALISTA)                                                                                                                                                                                                                                                                                                                                                                                                                                                                                  </t>
  </si>
  <si>
    <t xml:space="preserve">PATCH CORD (CABO DE REDE), CATEGORIA 5 E (CAT 5E) UTP, 24 AWG, 4 PARES, EXTENSAO DE 1,50 M                                                                                                                                                                                                                                                                                                                                                                                                                </t>
  </si>
  <si>
    <t xml:space="preserve">PATCH CORD (CABO DE REDE), CATEGORIA 5 E (CAT 5E) UTP, 24 AWG, 4 PARES, EXTENSAO DE 2,50 M                                                                                                                                                                                                                                                                                                                                                                                                                </t>
  </si>
  <si>
    <t xml:space="preserve">PATCH CORD (CABO DE REDE), CATEGORIA 6 (CAT 6) UTP, 23 AWG, 4 PARES, EXTENSAO DE 1,50 M                                                                                                                                                                                                                                                                                                                                                                                                                   </t>
  </si>
  <si>
    <t xml:space="preserve">PATCH CORD (CABO DE REDE), CATEGORIA 6 (CAT 6) UTP, 23 AWG, 4 PARES, EXTENSAO DE 2,50 M                                                                                                                                                                                                                                                                                                                                                                                                                   </t>
  </si>
  <si>
    <t xml:space="preserve">PATCH PANEL, 24 PORTAS, CATEGORIA 5E, COM RACKS DE 19" DE LARGURA E 1 U DE ALTURA                                                                                                                                                                                                                                                                                                                                                                                                                         </t>
  </si>
  <si>
    <t xml:space="preserve">PATCH PANEL, 24 PORTAS, CATEGORIA 6, COM RACKS DE 19" DE LARGURA E 1 U DE ALTURA                                                                                                                                                                                                                                                                                                                                                                                                                          </t>
  </si>
  <si>
    <t xml:space="preserve">PATCH PANEL, 48 PORTAS, CATEGORIA 5E, COM RACKS DE 19" DE LARGURA E 2 U DE ALTURA                                                                                                                                                                                                                                                                                                                                                                                                                         </t>
  </si>
  <si>
    <t xml:space="preserve">PATCH PANEL, 48 PORTAS, CATEGORIA 6, COM RACKS DE 19" DE LARGURA E 2 U DE ALTURA                                                                                                                                                                                                                                                                                                                                                                                                                          </t>
  </si>
  <si>
    <t xml:space="preserve">PEDRA ARDOSIA, CINZA, *40 X 40* CM, E= *1 CM                                                                                                                                                                                                                                                                                                                                                                                                                                                              </t>
  </si>
  <si>
    <t xml:space="preserve">PEDRA ARDOSIA, CINZA, 20  X  40 CM,  E=  *1 CM                                                                                                                                                                                                                                                                                                                                                                                                                                                            </t>
  </si>
  <si>
    <t xml:space="preserve">PEDRA ARDOSIA, CINZA, 30  X  30,  E= *1 CM                                                                                                                                                                                                                                                                                                                                                                                                                                                                </t>
  </si>
  <si>
    <t xml:space="preserve">PEDRA BRITADA GRADUADA, CLASSIFICADA (POSTO PEDREIRA/FORNECEDOR, SEM FRETE)                                                                                                                                                                                                                                                                                                                                                                                                                               </t>
  </si>
  <si>
    <t xml:space="preserve">PEDRA BRITADA N. 0, OU PEDRISCO (4,8 A 9,5 MM) POSTO PEDREIRA/FORNECEDOR, SEM FRETE                                                                                                                                                                                                                                                                                                                                                                                                                       </t>
  </si>
  <si>
    <t xml:space="preserve">PEDRA BRITADA N. 1 (9,5 a 19 MM) POSTO PEDREIRA/FORNECEDOR, SEM FRETE                                                                                                                                                                                                                                                                                                                                                                                                                                     </t>
  </si>
  <si>
    <t xml:space="preserve">PEDRA BRITADA N. 2 (19 A 38 MM) POSTO PEDREIRA/FORNECEDOR, SEM FRETE                                                                                                                                                                                                                                                                                                                                                                                                                                      </t>
  </si>
  <si>
    <t xml:space="preserve">PEDRA BRITADA N. 3 (38 A 50 MM) POSTO PEDREIRA/FORNECEDOR, SEM FRETE                                                                                                                                                                                                                                                                                                                                                                                                                                      </t>
  </si>
  <si>
    <t xml:space="preserve">PEDRA BRITADA N. 4 (50 A 76 MM) POSTO PEDREIRA/FORNECEDOR, SEM FRETE                                                                                                                                                                                                                                                                                                                                                                                                                                      </t>
  </si>
  <si>
    <t xml:space="preserve">PEDRA BRITADA N. 5 (76 A 100 MM) POSTO PEDREIRA/FORNECEDOR, SEM FRETE                                                                                                                                                                                                                                                                                                                                                                                                                                     </t>
  </si>
  <si>
    <t xml:space="preserve">PEDRA BRITADA OU BICA CORRIDA, NAO CLASSIFICADA (POSTO PEDREIRA/FORNECEDOR, SEM FRETE)                                                                                                                                                                                                                                                                                                                                                                                                                    </t>
  </si>
  <si>
    <t xml:space="preserve">PEDRA DE MAO OU PEDRA RACHAO PARA ARRIMO/FUNDACAO (POSTO PEDREIRA/FORNECEDOR, SEM FRETE)                                                                                                                                                                                                                                                                                                                                                                                                                  </t>
  </si>
  <si>
    <t xml:space="preserve">PEDRA GRANITICA OU BASALTICA IRREGULAR, FAIXA GRANULOMETRICA 100 A 150 MM PARA PAVIMENTACAO OU CALCAMENTO POLIEDRICO, POSTO PEDREIRA / FORNECEDOR (SEM FRETE)                                                                                                                                                                                                                                                                                                                                             </t>
  </si>
  <si>
    <t xml:space="preserve">PEDRA GRANITICA OU BASALTO, CACO, RETALHO, CAVACO, TIPO MIRACEMA, MADEIRA, PADUANA, RACHINHA, SANTA ISABEL OU OUTRAS SIMILARES, E=  *1,0 A *2,0 CM                                                                                                                                                                                                                                                                                                                                                        </t>
  </si>
  <si>
    <t xml:space="preserve">PEDRA GRANITICA, SERRADA, TIPO MIRACEMA, MADEIRA, PADUANA, RACHINHA, SANTA ISABEL OU OUTRAS SIMILARES, *11,5 X  *23 CM, E=  *1,0 A *2,0 CM                                                                                                                                                                                                                                                                                                                                                                </t>
  </si>
  <si>
    <t xml:space="preserve">PEDRA PORTUGUESA  OU PETIT PAVE, BRANCA OU PRETA                                                                                                                                                                                                                                                                                                                                                                                                                                                          </t>
  </si>
  <si>
    <t xml:space="preserve">PEDRA QUARTZITO OU CALCARIO LAMINADO, CACO, TIPO CARIRI, ITACOLOMI, LAGOA SANTA, LUMINARIA, PIRENOPOLIS, SAO TOME OU OUTRAS SIMILARES DA REGIAO, E=  *1,5 A *2,5 CM                                                                                                                                                                                                                                                                                                                                       </t>
  </si>
  <si>
    <t xml:space="preserve">PEDRA QUARTZITO OU CALCARIO LAMINADO, SERRADA, TIPO CARIRI, ITACOLOMI, LAGOA SANTA, LUMINARIA, PIRENOPOLIS, SAO TOME OU OUTRAS SIMILARES DA REGIAO, *20 X *40 CM, E=  *1,5 A *2,5 CM                                                                                                                                                                                                                                                                                                                      </t>
  </si>
  <si>
    <t xml:space="preserve">PEDREGULHO OU PICARRA DE JAZIDA, AO NATURAL, PARA BASE DE PAVIMENTACAO (RETIRADO NA JAZIDA, SEM TRANSPORTE)                                                                                                                                                                                                                                                                                                                                                                                               </t>
  </si>
  <si>
    <t xml:space="preserve">PEDREIRO (HORISTA)                                                                                                                                                                                                                                                                                                                                                                                                                                                                                        </t>
  </si>
  <si>
    <t xml:space="preserve">PEDREIRO (MENSALISTA)                                                                                                                                                                                                                                                                                                                                                                                                                                                                                     </t>
  </si>
  <si>
    <t xml:space="preserve">PEITORIL EM MARMORE, POLIDO, BRANCO COMUM, L= *15* CM, E=  *2,0* CM, COM PINGADEIRA                                                                                                                                                                                                                                                                                                                                                                                                                       </t>
  </si>
  <si>
    <t xml:space="preserve">PEITORIL EM MARMORE, POLIDO, BRANCO COMUM, L= *15* CM, E=  *3* CM, CORTE RETO                                                                                                                                                                                                                                                                                                                                                                                                                             </t>
  </si>
  <si>
    <t xml:space="preserve">PEITORIL PRE-MOLDADO EM GRANILITE, MARMORITE OU GRANITINA, L = *15* CM                                                                                                                                                                                                                                                                                                                                                                                                                                    </t>
  </si>
  <si>
    <t xml:space="preserve">PEITORIL/ SOLEIRA EM MARMORE, POLIDO, BRANCO COMUM, L= *25* CM, E=  *3* CM, CORTE RETO                                                                                                                                                                                                                                                                                                                                                                                                                    </t>
  </si>
  <si>
    <t xml:space="preserve">PELICULA REFLETIVA, GT 7 ANOS PARA SINALIZACAO VERTICAL                                                                                                                                                                                                                                                                                                                                                                                                                                                   </t>
  </si>
  <si>
    <t xml:space="preserve">PENDURAL OU PRESILHA REGULADORA, EM ACO GALVANIZADO, COM CORPO, MOLA E REBITE, PARA PERFIL TIPO CANALETA DE ESTRUTURA EM FORROS DRYWALL                                                                                                                                                                                                                                                                                                                                                                   </t>
  </si>
  <si>
    <t xml:space="preserve">PENDURAL OU REGULADOR, COM MOLA, EM ACO GALVANIZADO, PARA PERFIL TIPO T CLICADO DE FORROS REMOVIVEL                                                                                                                                                                                                                                                                                                                                                                                                       </t>
  </si>
  <si>
    <t xml:space="preserve">PENEIRA ROTATIVA COM MOTOR ELETRICO TRIFASICO DE 2 CV, CILINDRO DE 1 M X 0,60 M, COM FUROS DE 3,17 MM                                                                                                                                                                                                                                                                                                                                                                                                     </t>
  </si>
  <si>
    <t xml:space="preserve">PERFIL "H" DE ACO LAMINADO, "HP" 250 X 62,0                                                                                                                                                                                                                                                                                                                                                                                                                                                               </t>
  </si>
  <si>
    <t xml:space="preserve">PERFIL "H" DE ACO LAMINADO, "HP" 310 X 79,0                                                                                                                                                                                                                                                                                                                                                                                                                                                               </t>
  </si>
  <si>
    <t xml:space="preserve">PERFIL "H" DE ACO LAMINADO, "W" 200 X 35,9                                                                                                                                                                                                                                                                                                                                                                                                                                                                </t>
  </si>
  <si>
    <t xml:space="preserve">PERFIL "I" DE ACO LAMINADO, ABAS INCLINADAS, "I" 102 X 12,7                                                                                                                                                                                                                                                                                                                                                                                                                                               </t>
  </si>
  <si>
    <t xml:space="preserve">PERFIL "I" DE ACO LAMINADO, ABAS INCLINADAS, "I" 152 X 22                                                                                                                                                                                                                                                                                                                                                                                                                                                 </t>
  </si>
  <si>
    <t xml:space="preserve">PERFIL "I" DE ACO LAMINADO, ABAS INCLINADAS, "I" 203 X 34,3                                                                                                                                                                                                                                                                                                                                                                                                                                               </t>
  </si>
  <si>
    <t xml:space="preserve">PERFIL "I" DE ACO LAMINADO, ABAS PARALELAS, "W", QUALQUER BITOLA                                                                                                                                                                                                                                                                                                                                                                                                                                          </t>
  </si>
  <si>
    <t xml:space="preserve">PERFIL "U" DE ACO LAMINADO, "U" 102 X 9,3                                                                                                                                                                                                                                                                                                                                                                                                                                                                 </t>
  </si>
  <si>
    <t xml:space="preserve">PERFIL "U" DE ACO LAMINADO, "U" 152 X 15,6                                                                                                                                                                                                                                                                                                                                                                                                                                                                </t>
  </si>
  <si>
    <t xml:space="preserve">PERFIL "U" EM CHAPA ACO DOBRADA, E = 3,04 MM, H = 20 CM, ABAS = 5 CM (4,47 KG/M)                                                                                                                                                                                                                                                                                                                                                                                                                          </t>
  </si>
  <si>
    <t xml:space="preserve">PERFIL "U" ENRIJECIDO DE ACO GALVANIZADO, DOBRADO, 150 X 60 X 20 MM, E = 3,00 MM OU 200 X 75 X 25 MM, E = 3,75 MM                                                                                                                                                                                                                                                                                                                                                                                         </t>
  </si>
  <si>
    <t xml:space="preserve">PERFIL "U" SIMPLES DE ACO GALVANIZADO DOBRADO 75 X *40* MM, E = 2,65 MM                                                                                                                                                                                                                                                                                                                                                                                                                                   </t>
  </si>
  <si>
    <t xml:space="preserve">PERFIL CANALETA, FORMATO C, EM ACO ZINCADO, PARA ESTRUTURA FORRO DRYWALL, E = 0,5 MM, *46 X 18* (L X H), COMPRIMENTO 3 M                                                                                                                                                                                                                                                                                                                                                                                  </t>
  </si>
  <si>
    <t xml:space="preserve">PERFIL CANTONEIRA L, LISA, EM ACO, 25 X 30 MM, E = 0,5 MM, PARA ESTRUTURA DRYWALL                                                                                                                                                                                                                                                                                                                                                                                                                         </t>
  </si>
  <si>
    <t xml:space="preserve">PERFIL CANTONEIRA L, PERFURADA, EM ACO, 23 X 23 MM, E = 0,5 MM, PARA ESTRUTURA DRYWALL                                                                                                                                                                                                                                                                                                                                                                                                                    </t>
  </si>
  <si>
    <t xml:space="preserve">PERFIL CARTOLA DE ACO GALVANIZADO, *20 X 30 X 10* MM, E =  0,8 MM                                                                                                                                                                                                                                                                                                                                                                                                                                         </t>
  </si>
  <si>
    <t xml:space="preserve">PERFIL DE ALUMINIO ANODIZADO                                                                                                                                                                                                                                                                                                                                                                                                                                                                              </t>
  </si>
  <si>
    <t xml:space="preserve">PERFIL DE BORRACHA EPDM MACICO *12 X 15* MM PARA ESQUADRIAS                                                                                                                                                                                                                                                                                                                                                                                                                                               </t>
  </si>
  <si>
    <t xml:space="preserve">PERFIL ELASTOMERICO PRE-FORMADO EM EPMD, PARA JUNTA DE DILATACAO DE PISOS COM POUCA SOLICITACAO, 15 MM DE LARGURA, MOVIMENTACAO DE *11 A 19* MM                                                                                                                                                                                                                                                                                                                                                           </t>
  </si>
  <si>
    <t xml:space="preserve">PERFIL ELASTOMERICO PRE-FORMADO EM EPMD, PARA JUNTA DE DILATACAO DE USO GERAL EM MEDIAS SOLICITACOES, 8 MM DE LARGURA, MOVIMENTACAO DE *5 A 11* MM                                                                                                                                                                                                                                                                                                                                                        </t>
  </si>
  <si>
    <t xml:space="preserve">PERFIL GUIA, FORMATO U, EM ACO ZINCADO, PARA ESTRUTURA PAREDE DRYWALL, E = 0,5 MM, 48  X 3000 MM (L X C)                                                                                                                                                                                                                                                                                                                                                                                                  </t>
  </si>
  <si>
    <t xml:space="preserve">PERFIL GUIA, FORMATO U, EM ACO ZINCADO, PARA ESTRUTURA PAREDE DRYWALL, E = 0,5 MM, 70 X 3000 MM (L X C)                                                                                                                                                                                                                                                                                                                                                                                                   </t>
  </si>
  <si>
    <t xml:space="preserve">PERFIL GUIA, FORMATO U, EM ACO ZINCADO, PARA ESTRUTURA PAREDE DRYWALL, E = 0,5 MM, 90 X 3000 MM (L X C)                                                                                                                                                                                                                                                                                                                                                                                                   </t>
  </si>
  <si>
    <t xml:space="preserve">PERFIL LONGARINA (PRINCIPAL), T CLICADO, EM ACO, BRANCO NAS FACES APARENTES, PARA FORRO REMOVIVEL, 24 X 32 X 3750 MM (L X H X C                                                                                                                                                                                                                                                                                                                                                                           </t>
  </si>
  <si>
    <t xml:space="preserve">PERFIL MONTANTE, FORMATO C, EM ACO ZINCADO, PARA ESTRUTURA PAREDE DRYWALL, E = 0,5 MM, 48 X 3000 MM (L X C)                                                                                                                                                                                                                                                                                                                                                                                               </t>
  </si>
  <si>
    <t xml:space="preserve">PERFIL MONTANTE, FORMATO C, EM ACO ZINCADO, PARA ESTRUTURA PAREDE DRYWALL, E = 0,5 MM, 70 X 3000 MM (L X C)                                                                                                                                                                                                                                                                                                                                                                                               </t>
  </si>
  <si>
    <t xml:space="preserve">PERFIL MONTANTE, FORMATO C, EM ACO ZINCADO, PARA ESTRUTURA PAREDE DRYWALL, E = 0,5 MM, 90 X 3000 MM (L X C)                                                                                                                                                                                                                                                                                                                                                                                               </t>
  </si>
  <si>
    <t xml:space="preserve">PERFIL RODAPE DE IMPERMEABILIZACAO, FORMATO L, EM ACO ZINCADO, PARA ESTRUTURA DRYWALL, E = 0,5 MM, 220 X 3000 MM (H X C)                                                                                                                                                                                                                                                                                                                                                                                  </t>
  </si>
  <si>
    <t xml:space="preserve">PERFIL TABICA ABERTA, PERFURADA, FORMATO Z, EM ACO GALVANIZADO NATURAL, LARGURA APROXIMADA 40 MM, PARA ESTRUTURA FORRO DRYWALL                                                                                                                                                                                                                                                                                                                                                                            </t>
  </si>
  <si>
    <t xml:space="preserve">PERFIL TABICA FECHADA, LISA, FORMATO Z, EM ACO GALVANIZADO NATURAL, LARGURA TOTAL NA HORIZONTAL *40* MM, PARA ESTRUTURA FORRO DRYWALL                                                                                                                                                                                                                                                                                                                                                                     </t>
  </si>
  <si>
    <t xml:space="preserve">PERFIL TIPO CANTONEIRA EM L, EM ACO GALVANIZADO, BRANCO, PARA FORRO REMOVIVEL, *23* X 3000 MM (L X C)                                                                                                                                                                                                                                                                                                                                                                                                     </t>
  </si>
  <si>
    <t xml:space="preserve">PERFIL TRAVESSA (SECUNDARIO), T CLICADO, EM ACO GALVANIZADO , BRANCO, PARA FORRO REMOVIVEL, 24 X 1250 MM (L X C)                                                                                                                                                                                                                                                                                                                                                                                          </t>
  </si>
  <si>
    <t xml:space="preserve">PERFIL TRAVESSA (SECUNDARIO), T CLICADO, EM ACO GALVANIZADO, BRANCO, PARA FORRO REMOVIVEL, 24 X 625 MM (L X C)                                                                                                                                                                                                                                                                                                                                                                                            </t>
  </si>
  <si>
    <t xml:space="preserve">PERFIL U DE ABAS IGUAIS, EM ALUMINIO, 1/2" (1,27 X 1,27 CM), PARA PORTA OU JANELA DE CORRER                                                                                                                                                                                                                                                                                                                                                                                                               </t>
  </si>
  <si>
    <t xml:space="preserve">PERFIL UDC ("U" DOBRADO DE CHAPA) SIMPLES DE ACO LAMINADO, GALVANIZADO, ASTM A36, 127 X 50 MM, E= 3 MM                                                                                                                                                                                                                                                                                                                                                                                                    </t>
  </si>
  <si>
    <t xml:space="preserve">PERFILADO PERFURADO DUPLO 38 X 76 MM, CHAPA 22                                                                                                                                                                                                                                                                                                                                                                                                                                                            </t>
  </si>
  <si>
    <t xml:space="preserve">PERFILADO PERFURADO SIMPLES 38 X 38 MM, CHAPA 22                                                                                                                                                                                                                                                                                                                                                                                                                                                          </t>
  </si>
  <si>
    <t xml:space="preserve">PERFILADO PERFURADO 19 X 38 MM, CHAPA 22                                                                                                                                                                                                                                                                                                                                                                                                                                                                  </t>
  </si>
  <si>
    <t xml:space="preserve">PERFURATRIZ COM TORRE METALICA PARA EXECUCAO DE ESTACA HELICE CONTINUA, PROFUNDIDADE MAXIMA DE 30 M, DIAMETRO MAXIMO DE 800 MM, POTENCIA INSTALADA DE 268 HP, MESA ROTATIVA COM TORQUE MAXIMO DE 170 KNM                                                                                                                                                                                                                                                                                                  </t>
  </si>
  <si>
    <t xml:space="preserve">PERFURATRIZ COM TORRE METALICA PARA EXECUCAO DE ESTACA HELICE CONTINUA, PROFUNDIDADE MAXIMA DE 32 M, DIAMETRO MAXIMO DE 1000 MM, POTENCIA INSTALADA DE 350 HP, MESA ROTATIVA COM TORQUE MAXIMO DE 263 KNM                                                                                                                                                                                                                                                                                                 </t>
  </si>
  <si>
    <t xml:space="preserve">PERFURATRIZ HIDRAULICA COM TRADO CURTO ACOPLADO, PROFUNDIDADE MAXIMA DE 20 M, DIAMETRO MAXIMO DE 1500 MM, POTENCIA INSTALADA DE 137 HP, MESA ROTATIVA COM TORQUE MAXIMO DE 30 KNM (INCLUI MONTAGEM, NAO INCLUI CAMINHAO)                                                                                                                                                                                                                                                                                  </t>
  </si>
  <si>
    <t xml:space="preserve">PERFURATRIZ MANUAL, TORQUE MAXIMO 55 KGF.M, POTENCIA 5 CV, COM DIAMETRO MAXIMO 8 1/2" (INCLUI SUPORTE/CHASSI TIPO MESA)                                                                                                                                                                                                                                                                                                                                                                                   </t>
  </si>
  <si>
    <t xml:space="preserve">PERFURATRIZ MANUAL, TORQUE MAXIMO 83 N.M, POTENCIA 5 CV, COM DIAMETRO MAXIMO 4" (NAO INCLUI SUPORTE / CHASSI)                                                                                                                                                                                                                                                                                                                                                                                             </t>
  </si>
  <si>
    <t xml:space="preserve">PERFURATRIZ MANUAL, TORQUE MAXIMO 83 N.M, POTENCIA 5 CV, COM DIAMETRO MAXIMO 4", PARA SOLO GRAMPEADO (INCLUI SUPORTE OU CHASSI TIPO MESA)                                                                                                                                                                                                                                                                                                                                                                 </t>
  </si>
  <si>
    <t xml:space="preserve">PERFURATRIZ PNEUMATICA MANUAL DE PESO MEDIO, 18KG, COMPRIMENTO DE CURSO DE 6 M, DIAMETRO DO PISTAO DE 5,5 CM                                                                                                                                                                                                                                                                                                                                                                                              </t>
  </si>
  <si>
    <t xml:space="preserve">PERFURATRIZ SOBRE ESTEIRA, TORQUE MAXIMO DE 600 KGF, POTENCIA ENTRE 50 E 60 HP, DIAMETRO MAXIMO DE 10"                                                                                                                                                                                                                                                                                                                                                                                                    </t>
  </si>
  <si>
    <t xml:space="preserve">PERFURATRIZ SOBRE ESTEIRA, TORQUE MAXIMO 600 KGF, PESO MEDIO 1000 KG, POTENCIA 20 HP, DIAMETRO MAXIMO 10"                                                                                                                                                                                                                                                                                                                                                                                                 </t>
  </si>
  <si>
    <t xml:space="preserve">PICAPE CABINE SIMPLES COM MOTOR 1.6 FLEX, CAMBIO MANUAL, POTENCIA 101/104 CV, 2 PORTAS                                                                                                                                                                                                                                                                                                                                                                                                                    </t>
  </si>
  <si>
    <t xml:space="preserve">PILAR QUADRADO NAO APARELHADO *10 X 10* CM, EM MACARANDUBA, ANGELIM OU EQUIVALENTE DA REGIAO - BRUTA                                                                                                                                                                                                                                                                                                                                                                                                      </t>
  </si>
  <si>
    <t xml:space="preserve">PILAR QUADRADO NAO APARELHADO *15 X 15* CM, EM MACARANDUBA, ANGELIM OU EQUIVALENTE DA REGIAO - BRUTA                                                                                                                                                                                                                                                                                                                                                                                                      </t>
  </si>
  <si>
    <t xml:space="preserve">PILAR QUADRADO NAO APARELHADO *20 X 20* CM, EM MACARANDUBA, ANGELIM OU EQUIVALENTE DA REGIAO - BRUTA                                                                                                                                                                                                                                                                                                                                                                                                      </t>
  </si>
  <si>
    <t xml:space="preserve">PINCEL CHATO (TRINCHA) CERDAS GRIS 1.1/2 " (38 MM)                                                                                                                                                                                                                                                                                                                                                                                                                                                        </t>
  </si>
  <si>
    <t xml:space="preserve">PINGADEIRA PLASTICA PARA TELHA DE FIBROCIMENTO CANALETE 49/KALHETA OU CANALETE 90/KALHETAO                                                                                                                                                                                                                                                                                                                                                                                                                </t>
  </si>
  <si>
    <t xml:space="preserve">PINO DE ACO COM ARRUELA CONICA, DIAMETRO ARRUELA = *23* MM E COMP HASTE = *27* MM (ACAO INDIRETA)                                                                                                                                                                                                                                                                                                                                                                                                         </t>
  </si>
  <si>
    <t xml:space="preserve">PINO DE ACO COM FURO, HASTE = 27 MM (ACAO DIRETA)                                                                                                                                                                                                                                                                                                                                                                                                                                                         </t>
  </si>
  <si>
    <t xml:space="preserve">PINO DE ACO COM ROSCA 1/4 ", COMPRIMENTO DA HASTE = 30 MM E ROSCA = 20 MM (ACAO DIRETA)                                                                                                                                                                                                                                                                                                                                                                                                                   </t>
  </si>
  <si>
    <t xml:space="preserve">PINO DE ACO LISO 1/4 ", HASTE = *36,5* MM (ACAO DIRETA)                                                                                                                                                                                                                                                                                                                                                                                                                                                   </t>
  </si>
  <si>
    <t xml:space="preserve">PINO DE ACO LISO 1/4 ", HASTE = *53* MM (ACAO DIRETA)                                                                                                                                                                                                                                                                                                                                                                                                                                                     </t>
  </si>
  <si>
    <t xml:space="preserve">PINO GUIA RETO, EM LATAO, CHAPA COM 3 MM DE ESPESSURA E GUIA COM ROLETE DE 9 MM                                                                                                                                                                                                                                                                                                                                                                                                                           </t>
  </si>
  <si>
    <t xml:space="preserve">PINO ROSCA EXTERNA, EM ACO GALVANIZADO, PARA ISOLADOR DE 15KV, DIAMETRO 25 MM, COMPRIMENTO *290* MM                                                                                                                                                                                                                                                                                                                                                                                                       </t>
  </si>
  <si>
    <t xml:space="preserve">PINO ROSCA EXTERNA, EM ACO GALVANIZADO, PARA ISOLADOR DE 25KV, DIAMETRO 35MM, COMPRIMENTO *320* MM                                                                                                                                                                                                                                                                                                                                                                                                        </t>
  </si>
  <si>
    <t xml:space="preserve">PINTOR (HORISTA)                                                                                                                                                                                                                                                                                                                                                                                                                                                                                          </t>
  </si>
  <si>
    <t xml:space="preserve">PINTOR (MENSALISTA)                                                                                                                                                                                                                                                                                                                                                                                                                                                                                       </t>
  </si>
  <si>
    <t xml:space="preserve">PINTOR DE LETREIROS (HORISTA)                                                                                                                                                                                                                                                                                                                                                                                                                                                                             </t>
  </si>
  <si>
    <t xml:space="preserve">PINTOR DE LETREIROS (MENSALISTA)                                                                                                                                                                                                                                                                                                                                                                                                                                                                          </t>
  </si>
  <si>
    <t xml:space="preserve">PINTOR PARA TINTA EPOXI (HORISTA)                                                                                                                                                                                                                                                                                                                                                                                                                                                                         </t>
  </si>
  <si>
    <t xml:space="preserve">PINTOR PARA TINTA EPOXI (MENSALISTA)                                                                                                                                                                                                                                                                                                                                                                                                                                                                      </t>
  </si>
  <si>
    <t xml:space="preserve">PISO DE BORRACHA CANELADO EM PLACAS 50 X 50 CM, E = *3,5* MM, PARA COLA                                                                                                                                                                                                                                                                                                                                                                                                                                   </t>
  </si>
  <si>
    <t xml:space="preserve">PISO DE BORRACHA ESPORTIVO EM PLACAS 50 X 50 CM, E = 15 MM, PARA ARGAMASSA, PRETO                                                                                                                                                                                                                                                                                                                                                                                                                         </t>
  </si>
  <si>
    <t xml:space="preserve">PISO DE BORRACHA FRISADO OU PASTILHADO, PRETO, EM PLACAS 50 X 50 CM, E = 7 MM, PARA ARGAMASSA                                                                                                                                                                                                                                                                                                                                                                                                             </t>
  </si>
  <si>
    <t xml:space="preserve">PISO DE BORRACHA PASTILHADO EM PLACAS 50 X 50 CM, E = *3,5* MM, PARA COLA, PRETO                                                                                                                                                                                                                                                                                                                                                                                                                          </t>
  </si>
  <si>
    <t xml:space="preserve">PISO DE BORRACHA PASTILHADO EM PLACAS 50 X 50 CM, E = 15 MM, PARA ARGAMASSA, PRETO                                                                                                                                                                                                                                                                                                                                                                                                                        </t>
  </si>
  <si>
    <t xml:space="preserve">PISO ELEVADO COM 2 PLACAS DE ACO COM ENCHIMENTO DE CONCRETO CELULAR, INCLUSO BASE/HASTE/CRUZETAS, 60 X 60 CM, H = *28* CM, RESISTENCIA CARGA CONCENTRADA 496 KG (COM COLOCACAO)                                                                                                                                                                                                                                                                                                                           </t>
  </si>
  <si>
    <t xml:space="preserve">PISO EM CERAMICA ESMALTADA EXTRA, PEI MAIOR OU IGUAL A 4, FORMATO MAIOR QUE 2025 CM2                                                                                                                                                                                                                                                                                                                                                                                                                      </t>
  </si>
  <si>
    <t xml:space="preserve">PISO EM CERAMICA ESMALTADA EXTRA, PEI MAIOR OU IGUAL A 4, FORMATO MENOR OU IGUAL A 2025 CM2                                                                                                                                                                                                                                                                                                                                                                                                               </t>
  </si>
  <si>
    <t xml:space="preserve">PISO EM CERAMICA ESMALTADA, COMERCIAL (PADRAO POPULAR), PEI MAIOR OU IGUAL A 3, FORMATO MENOR OU IGUAL A  2025 CM2                                                                                                                                                                                                                                                                                                                                                                                        </t>
  </si>
  <si>
    <t xml:space="preserve">PISO EM GRANILITE, MARMORITE OU GRANITINA, AGREGADO COR PRETO, CINZA, PALHA OU BRANCO, E=  *8* MM (INCLUSO EXECUCAO)                                                                                                                                                                                                                                                                                                                                                                                      </t>
  </si>
  <si>
    <t xml:space="preserve">PISO EM GRANITO, POLIDO, TIPO AMENDOA/ AMARELO CAPRI/ AMARELO DOURADO CARIOCA OU OUTROS EQUIVALENTES DA REGIAO, FORMATO MENOR OU IGUAL A 3025 CM2, E=  *2* CM                                                                                                                                                                                                                                                                                                                                             </t>
  </si>
  <si>
    <t xml:space="preserve">PISO EM GRANITO, POLIDO, TIPO ANDORINHA/ QUARTZ/ CASTELO/ CORUMBA OU OUTROS EQUIVALENTES DA REGIAO, FORMATO MENOR OU IGUAL A 3025 CM2, E=  *2* CM                                                                                                                                                                                                                                                                                                                                                         </t>
  </si>
  <si>
    <t xml:space="preserve">PISO EM GRANITO, POLIDO, TIPO MARFIM, DALLAS, CARAVELAS OU OUTROS EQUIVALENTES DA REGIAO, FORMATO MENOR OU IGUAL A 3025 CM2, E=  *2*CM                                                                                                                                                                                                                                                                                                                                                                    </t>
  </si>
  <si>
    <t xml:space="preserve">PISO EM GRANITO, POLIDO, TIPO PRETO SAO GABRIEL/ TIJUCA OU OUTROS EQUIVALENTES DA REGIAO, FORMATO MENOR OU IGUAL A 3025 CM2, E=  *2* CM                                                                                                                                                                                                                                                                                                                                                                   </t>
  </si>
  <si>
    <t xml:space="preserve">PISO EM PORCELANATO RETIFICADO EXTRA, FORMATO MENOR OU IGUAL A 2025 CM2                                                                                                                                                                                                                                                                                                                                                                                                                                   </t>
  </si>
  <si>
    <t xml:space="preserve">PISO EM REGUA VINILICA SEMIFLEXIVEL, ENCAIXE CLICADO, E = 4 MM (SEM COLOCACAO)                                                                                                                                                                                                                                                                                                                                                                                                                            </t>
  </si>
  <si>
    <t xml:space="preserve">PISO EPOXI AUTONIVELANTE, ESPESSURA *4* MM (INCLUSO EXECUCAO)                                                                                                                                                                                                                                                                                                                                                                                                                                             </t>
  </si>
  <si>
    <t xml:space="preserve">PISO EPOXI MULTILAYER, ESPESSURA *2* MM (INCLUSO EXECUCAO)                                                                                                                                                                                                                                                                                                                                                                                                                                                </t>
  </si>
  <si>
    <t xml:space="preserve">PISO FULGET (GRANITO LAVADO) EM PLACAS DE *40 X 40* CM, E = 2,0 CM (SEM COLOCACAO)                                                                                                                                                                                                                                                                                                                                                                                                                        </t>
  </si>
  <si>
    <t xml:space="preserve">PISO FULGET (GRANITO LAVADO) EM PLACAS DE *75 X 75* CM, E = 2,0 CM (SEM COLOCACAO)                                                                                                                                                                                                                                                                                                                                                                                                                        </t>
  </si>
  <si>
    <t xml:space="preserve">PISO FULGET (GRANITO LAVADO) MOLDADO IN LOCO (INCLUSO EXECUCAO)                                                                                                                                                                                                                                                                                                                                                                                                                                           </t>
  </si>
  <si>
    <t xml:space="preserve">PISO INDUSTRIAL EM CONCRETO ARMADO DE ACABAMENTO POLIDO, ESPESSURA 12 CM (CIMENTO QUEIMADO) (INCLUSO EXECUCAO)                                                                                                                                                                                                                                                                                                                                                                                            </t>
  </si>
  <si>
    <t xml:space="preserve">PISO KORODUR (INCLUSO EXECUCAO)                                                                                                                                                                                                                                                                                                                                                                                                                                                                           </t>
  </si>
  <si>
    <t xml:space="preserve">PISO PODOTATIL DE CONCRETO - DIRECIONAL E ALERTA, *40 X 40 X 2,5* CM                                                                                                                                                                                                                                                                                                                                                                                                                                      </t>
  </si>
  <si>
    <t xml:space="preserve">PISO PORCELANATO, BORDA RETA, EXTRA, FORMATO MAIOR QUE 2025 CM2                                                                                                                                                                                                                                                                                                                                                                                                                                           </t>
  </si>
  <si>
    <t xml:space="preserve">PISO TATIL ALERTA OU DIRECIONAL, DE BORRACHA, COLORIDO, 25 X 25 CM, E = 5 MM, PARA COLA                                                                                                                                                                                                                                                                                                                                                                                                                   </t>
  </si>
  <si>
    <t xml:space="preserve">PISO TATIL DE ALERTA OU DIRECIONAL DE BORRACHA, PRETO, 25 X 25 CM, E = 5 MM, PARA COLA                                                                                                                                                                                                                                                                                                                                                                                                                    </t>
  </si>
  <si>
    <t xml:space="preserve">PISO TATIL DE ALERTA OU DIRECIONAL, DE BORRACHA, COLORIDO, 25 X 25 CM, E = 12 MM, PARA ARGAMASSA                                                                                                                                                                                                                                                                                                                                                                                                          </t>
  </si>
  <si>
    <t xml:space="preserve">PISO TATIL DE ALERTA OU DIRECIONAL, DE BORRACHA, PRETO, 25 X 25 CM, E = 12 MM, PARA ARGAMASSA                                                                                                                                                                                                                                                                                                                                                                                                             </t>
  </si>
  <si>
    <t xml:space="preserve">PISO URETANO, VERSAO REVESTIMENTO AUTONIVELANTE, ESPESSURA VARIÁVEL DE 3 A 4 MM (INCLUSO EXECUCAO)                                                                                                                                                                                                                                                                                                                                                                                                        </t>
  </si>
  <si>
    <t xml:space="preserve">PISO/ REVESTIMENTO EM GRANITO, POLIDO, TIPO ANDORINHA/ QUARTZ/ CASTELO/ CORUMBA OU OUTROS EQUIVALENTES DA REGIAO, FORMATO MAIOR OU IGUAL A 3025 CM2, E = *2*CM                                                                                                                                                                                                                                                                                                                                            </t>
  </si>
  <si>
    <t xml:space="preserve">PISO/ REVESTIMENTO EM MARMORE, POLIDO, BRANCO COMUM, FORMATO MAIOR OU IGUAL A 3025 CM2, E = *2* CM                                                                                                                                                                                                                                                                                                                                                                                                        </t>
  </si>
  <si>
    <t xml:space="preserve">PISO/ REVESTIMENTO EM MARMORE, POLIDO, BRANCO COMUM, FORMATO MENOR OU IGUAL A 3025 CM2, E = *2* CM                                                                                                                                                                                                                                                                                                                                                                                                        </t>
  </si>
  <si>
    <t xml:space="preserve">PLACA / CHAPA DE GESSO ACARTONADO, ACABAMENTO VINILICO LISO EM UMA DAS FACES, COR BRANCA, BORDA QUADRADA, E = 9,5 MM, *625 X 1250* MM (L X C), PARA FORRO REMOVIVEL                                                                                                                                                                                                                                                                                                                                       </t>
  </si>
  <si>
    <t xml:space="preserve">PLACA / CHAPA DE GESSO ACARTONADO, ACABAMENTO VINILICO LISO EM UMA DAS FACES, COR BRANCA, BORDA QUADRADA, E = 9,5 MM, *625 X 625* MM (L X C), PARA FORRO REMOVIVEL                                                                                                                                                                                                                                                                                                                                        </t>
  </si>
  <si>
    <t xml:space="preserve">PLACA / CHAPA DE GESSO ACARTONADO, RESISTENTE A UMIDADE (RU), COR VERDE, E = 12,5 MM, 1200 X 1800 MM (L X C)                                                                                                                                                                                                                                                                                                                                                                                              </t>
  </si>
  <si>
    <t xml:space="preserve">PLACA / CHAPA DE GESSO ACARTONADO, RESISTENTE A UMIDADE (RU), COR VERDE, E = 12,5 MM, 1200 X 2400 MM (L X C)                                                                                                                                                                                                                                                                                                                                                                                              </t>
  </si>
  <si>
    <t xml:space="preserve">PLACA / CHAPA DE GESSO ACARTONADO, RESISTENTE A UMIDADE (RU), COR VERDE, E = 15 MM, 1200 X 2400 MM (L X C)                                                                                                                                                                                                                                                                                                                                                                                                </t>
  </si>
  <si>
    <t xml:space="preserve">PLACA / CHAPA DE GESSO ACARTONADO, RESISTENTE AO FOGO (RF), COR ROSA, E = 12,5 MM, 1200 X 1800 MM (L X C)                                                                                                                                                                                                                                                                                                                                                                                                 </t>
  </si>
  <si>
    <t xml:space="preserve">PLACA / CHAPA DE GESSO ACARTONADO, RESISTENTE AO FOGO (RF), COR ROSA, E = 12,5 MM, 1200 X 2400 MM (L X C)                                                                                                                                                                                                                                                                                                                                                                                                 </t>
  </si>
  <si>
    <t xml:space="preserve">PLACA / CHAPA DE GESSO ACARTONADO, RESISTENTE AO FOGO (RF), COR ROSA, E = 15 MM, 1200 X 2400 MM (L X C)                                                                                                                                                                                                                                                                                                                                                                                                   </t>
  </si>
  <si>
    <t xml:space="preserve">PLACA / CHAPA DE GESSO ACARTONADO, STANDARD (ST), COR BRANCA, E = 12,5 MM, 1200 X 1800 MM (L X C)                                                                                                                                                                                                                                                                                                                                                                                                         </t>
  </si>
  <si>
    <t xml:space="preserve">PLACA / CHAPA DE GESSO ACARTONADO, STANDARD (ST), COR BRANCA, E = 12,5 MM, 1200 X 2400 MM (L X C)                                                                                                                                                                                                                                                                                                                                                                                                         </t>
  </si>
  <si>
    <t xml:space="preserve">PLACA / CHAPA DE GESSO ACARTONADO, STANDARD (ST), COR BRANCA, E = 15 MM, 1200 X 2400 MM (L X C)                                                                                                                                                                                                                                                                                                                                                                                                           </t>
  </si>
  <si>
    <t xml:space="preserve">PLACA CIMENTICIA LISA E = 10 MM, DE 1,20 X *2,50* M (SEM AMIANTO)                                                                                                                                                                                                                                                                                                                                                                                                                                         </t>
  </si>
  <si>
    <t xml:space="preserve">PLACA CIMENTICIA LISA E = 6 MM, DE 1,20 X *2,50* M (SEM AMIANTO)                                                                                                                                                                                                                                                                                                                                                                                                                                          </t>
  </si>
  <si>
    <t xml:space="preserve">PLACA DE ACO ESMALTADA PARA  IDENTIFICACAO DE RUA, *45 CM X 20* CM                                                                                                                                                                                                                                                                                                                                                                                                                                        </t>
  </si>
  <si>
    <t xml:space="preserve">PLACA DE ACRILICO TRANSPARENTE ADESIVADA PARA SINALIZACAO DE PORTAS, BORDA POLIDA, DE *25 X 8*, E = 6 MM (NAO INCLUI ACESSORIOS PARA FIXACAO)                                                                                                                                                                                                                                                                                                                                                             </t>
  </si>
  <si>
    <t xml:space="preserve">PLACA DE FIBRA MINERAL PARA FORRO, DE 1250 X 625 MM, E = 15 MM, BORDA RETA, COM PINTURA ANTIMOFO (NAO INCLUI PERFIS)                                                                                                                                                                                                                                                                                                                                                                                      </t>
  </si>
  <si>
    <t xml:space="preserve">PLACA DE FIBRA MINERAL PARA FORRO, DE 625 X 625 MM, E = 15 MM, BORDA REBAIXADA PARA PERFIL 24 MM, COM PINTURA ANTIMOFO (NAO INCLUI PERFIS)                                                                                                                                                                                                                                                                                                                                                                </t>
  </si>
  <si>
    <t xml:space="preserve">PLACA DE FIBRA MINERAL PARA FORRO, DE 625 X 625 MM, E = 15 MM, BORDA RETA, COM PINTURA ANTIMOFO (NAO INCLUI PERFIS)                                                                                                                                                                                                                                                                                                                                                                                       </t>
  </si>
  <si>
    <t xml:space="preserve">PLACA DE GESSO PARA FORRO, *60 X 60* CM, ESPESSURA DE 12 MM (SEM COLOCACAO)                                                                                                                                                                                                                                                                                                                                                                                                                               </t>
  </si>
  <si>
    <t xml:space="preserve">PLACA DE INAUGURACAO EM BRONZE *35X 50*CM                                                                                                                                                                                                                                                                                                                                                                                                                                                                 </t>
  </si>
  <si>
    <t xml:space="preserve">PLACA DE INAUGURACAO METALICA, *40* CM X *60* CM                                                                                                                                                                                                                                                                                                                                                                                                                                                          </t>
  </si>
  <si>
    <t xml:space="preserve">PLACA DE OBRA (PARA CONSTRUCAO CIVIL) EM CHAPA GALVANIZADA *N. 22*, ADESIVADA, DE *2,4 X 1,2* M (SEM POSTES PARA FIXACAO)                                                                                                                                                                                                                                                                                                                                                                                 </t>
  </si>
  <si>
    <t xml:space="preserve">PLACA DE SINALIZACAO DE SEGURANCA CONTRA INCENDIO - ALERTA, TRIANGULAR, BASE DE *30* CM, EM PVC *2* MM ANTI-CHAMAS (SIMBOLOS, CORES E PICTOGRAMAS CONFORME NBR 16820)                                                                                                                                                                                                                                                                                                                                     </t>
  </si>
  <si>
    <t xml:space="preserve">PLACA DE SINALIZACAO DE SEGURANCA CONTRA INCENDIO, FOTOLUMINESCENTE, QUADRADA, *14 X 14* CM, EM PVC *2* MM ANTI-CHAMAS (SIMBOLOS, CORES E PICTOGRAMAS CONFORME NBR 16820)                                                                                                                                                                                                                                                                                                                                 </t>
  </si>
  <si>
    <t xml:space="preserve">PLACA DE SINALIZACAO DE SEGURANCA CONTRA INCENDIO, FOTOLUMINESCENTE, QUADRADA, *20 X 20* CM, EM PVC *2* MM ANTI-CHAMAS (SIMBOLOS, CORES E PICTOGRAMAS CONFORME NBR 16820)                                                                                                                                                                                                                                                                                                                                 </t>
  </si>
  <si>
    <t xml:space="preserve">PLACA DE SINALIZACAO DE SEGURANCA CONTRA INCENDIO, FOTOLUMINESCENTE, RETANGULAR, *12 X 40* CM, EM PVC *2* MM ANTI-CHAMAS (SIMBOLOS, CORES E PICTOGRAMAS CONFORME NBR 16820)                                                                                                                                                                                                                                                                                                                               </t>
  </si>
  <si>
    <t xml:space="preserve">PLACA DE SINALIZACAO DE SEGURANCA CONTRA INCENDIO, FOTOLUMINESCENTE, RETANGULAR, *13 X 26* CM, EM PVC *2* MM ANTI-CHAMAS (SIMBOLOS, CORES E PICTOGRAMAS CONFORME NBR 16820)                                                                                                                                                                                                                                                                                                                               </t>
  </si>
  <si>
    <t xml:space="preserve">PLACA DE SINALIZACAO DE SEGURANCA CONTRA INCENDIO, FOTOLUMINESCENTE, RETANGULAR, *20 X 40* CM, EM PVC *2* MM ANTI-CHAMAS (SIMBOLOS, CORES E PICTOGRAMAS CONFORME NBR 16820)                                                                                                                                                                                                                                                                                                                               </t>
  </si>
  <si>
    <t xml:space="preserve">PLACA DE SINALIZACAO EM CHAPA DE ACO NUM 16 COM PINTURA REFLETIVA                                                                                                                                                                                                                                                                                                                                                                                                                                         </t>
  </si>
  <si>
    <t xml:space="preserve">PLACA DE SINALIZACAO EM CHAPA DE ALUMINIO COM PINTURA REFLETIVA, E = 2 MM                                                                                                                                                                                                                                                                                                                                                                                                                                 </t>
  </si>
  <si>
    <t xml:space="preserve">PLACA DE VENTILACAO PARA TELHA DE FIBROCIMENTO CANALETE 49 KALHETA                                                                                                                                                                                                                                                                                                                                                                                                                                        </t>
  </si>
  <si>
    <t xml:space="preserve">PLACA DE VENTILACAO PARA TELHA DE FIBROCIMENTO, CANALETE 90 OU KALHETAO                                                                                                                                                                                                                                                                                                                                                                                                                                   </t>
  </si>
  <si>
    <t xml:space="preserve">PLACA NUMERACAO RESIDENCIAL EM CHAPA GALVANIZADA ESMALTADA 12 X 18 CM                                                                                                                                                                                                                                                                                                                                                                                                                                     </t>
  </si>
  <si>
    <t xml:space="preserve">PLACA ORIENTATIVA SOBRE EXERCÍCIOS, 2,00M X 1,00M, EM TUBO DE ACO CARBONO, PINTURA NO PROCESSO ELETROSTATICO - PARA ACADEMIA AO AR LIVRE / ACADEMIA DA TERCEIRA IDADE - ATI                                                                                                                                                                                                                                                                                                                               </t>
  </si>
  <si>
    <t xml:space="preserve">PLACA VINILICA SEMIFLEXIVEL PARA PISOS, E = 3,2 MM, 30 X 30 CM (SEM COLOCACAO)                                                                                                                                                                                                                                                                                                                                                                                                                            </t>
  </si>
  <si>
    <t xml:space="preserve">PLACA VINILICA SEMIFLEXIVEL PARA REVESTIMENTO DE PISOS E PAREDES, E = 2 MM (SEM COLOCACAO)                                                                                                                                                                                                                                                                                                                                                                                                                </t>
  </si>
  <si>
    <t xml:space="preserve">PLACA/PISO DE CONCRETO POROSO/ PAVIMENTO PERMEAVEL/BLOCO DRENANTE DE CONCRETO, 40 CM X 40 CM, E = 6 CM, COR NATURAL                                                                                                                                                                                                                                                                                                                                                                                       </t>
  </si>
  <si>
    <t xml:space="preserve">PLACA/TAMPA CEGA EM LATAO ESCOVADO PARA CONDULETE EM LIGA DE ALUMINIO 4 X 4"                                                                                                                                                                                                                                                                                                                                                                                                                              </t>
  </si>
  <si>
    <t xml:space="preserve">PLUG OU BUJAO DE FERRO GALVANIZADO, DE 1 1/2"                                                                                                                                                                                                                                                                                                                                                                                                                                                             </t>
  </si>
  <si>
    <t xml:space="preserve">PLUG OU BUJAO DE FERRO GALVANIZADO, DE 1 1/4"                                                                                                                                                                                                                                                                                                                                                                                                                                                             </t>
  </si>
  <si>
    <t xml:space="preserve">PLUG OU BUJAO DE FERRO GALVANIZADO, DE 1/2"                                                                                                                                                                                                                                                                                                                                                                                                                                                               </t>
  </si>
  <si>
    <t xml:space="preserve">PLUG OU BUJAO DE FERRO GALVANIZADO, DE 1"                                                                                                                                                                                                                                                                                                                                                                                                                                                                 </t>
  </si>
  <si>
    <t xml:space="preserve">PLUG OU BUJAO DE FERRO GALVANIZADO, DE 2 1/2"                                                                                                                                                                                                                                                                                                                                                                                                                                                             </t>
  </si>
  <si>
    <t xml:space="preserve">PLUG OU BUJAO DE FERRO GALVANIZADO, DE 2"                                                                                                                                                                                                                                                                                                                                                                                                                                                                 </t>
  </si>
  <si>
    <t xml:space="preserve">PLUG OU BUJAO DE FERRO GALVANIZADO, DE 3/4"                                                                                                                                                                                                                                                                                                                                                                                                                                                               </t>
  </si>
  <si>
    <t xml:space="preserve">PLUG OU BUJAO DE FERRO GALVANIZADO, DE 3"                                                                                                                                                                                                                                                                                                                                                                                                                                                                 </t>
  </si>
  <si>
    <t xml:space="preserve">PLUG OU BUJAO DE FERRO GALVANIZADO, DE 4"                                                                                                                                                                                                                                                                                                                                                                                                                                                                 </t>
  </si>
  <si>
    <t xml:space="preserve">PLUG PVC, JE, DN 100 MM, PARA REDE COLETORA ESGOTO                                                                                                                                                                                                                                                                                                                                                                                                                                                        </t>
  </si>
  <si>
    <t xml:space="preserve">PLUG PVC, JE, DN 150 MM, PARA REDE COLETORA ESGOTO                                                                                                                                                                                                                                                                                                                                                                                                                                                        </t>
  </si>
  <si>
    <t xml:space="preserve">PO DE MARMORE (POSTO PEDREIRA/FORNECEDOR, SEM FRETE)                                                                                                                                                                                                                                                                                                                                                                                                                                                      </t>
  </si>
  <si>
    <t xml:space="preserve">PO DE PEDRA (POSTO PEDREIRA/FORNECEDOR, SEM FRETE)                                                                                                                                                                                                                                                                                                                                                                                                                                                        </t>
  </si>
  <si>
    <t xml:space="preserve">POCEIRO / ESCAVADOR DE VALAS E TUBULOES                                                                                                                                                                                                                                                                                                                                                                                                                                                                   </t>
  </si>
  <si>
    <t xml:space="preserve">POCEIRO / ESCAVADOR DE VALAS E TUBULOES (MENSALISTA)                                                                                                                                                                                                                                                                                                                                                                                                                                                      </t>
  </si>
  <si>
    <t xml:space="preserve">POLIDORA DE PISO (POLITRIZ) ELETRICA, MOTOR MONOFASICO DE 4 HP, PESO DE 100 KG, DIAMETRO DO TRABALHO DE 450 MM                                                                                                                                                                                                                                                                                                                                                                                            </t>
  </si>
  <si>
    <t xml:space="preserve">POLIESTIRENO EXPANDIDO/EPS (ISOPOR), PEROLAS, PARA CONCRETO LEVE                                                                                                                                                                                                                                                                                                                                                                                                                                          </t>
  </si>
  <si>
    <t xml:space="preserve">POLIESTIRENO EXPANDIDO/EPS (ISOPOR), TIPO 2F, BLOCO                                                                                                                                                                                                                                                                                                                                                                                                                                                       </t>
  </si>
  <si>
    <t xml:space="preserve">POLIESTIRENO EXPANDIDO/EPS (ISOPOR), TIPO 2F, PLACA, ISOLAMENTO TERMOACUSTICO, E = 10 MM, 1000 X 500 MM                                                                                                                                                                                                                                                                                                                                                                                                   </t>
  </si>
  <si>
    <t xml:space="preserve">POLIESTIRENO EXPANDIDO/EPS (ISOPOR), TIPO 2F, PLACA, ISOLAMENTO TERMOACUSTICO, E = 20 MM, 1000 X 500 MM                                                                                                                                                                                                                                                                                                                                                                                                   </t>
  </si>
  <si>
    <t xml:space="preserve">POLIESTIRENO EXPANDIDO/EPS (ISOPOR), TIPO 2F, PLACA, ISOLAMENTO TERMOACUSTICO, E = 50 MM, 1000 X 500 MM                                                                                                                                                                                                                                                                                                                                                                                                   </t>
  </si>
  <si>
    <t xml:space="preserve">POLVORA NEGRA                                                                                                                                                                                                                                                                                                                                                                                                                                                                                             </t>
  </si>
  <si>
    <t xml:space="preserve">PONTALETE *7,5 X 7,5* CM EM PINUS, MISTA OU EQUIVALENTE DA REGIAO - BRUTA                                                                                                                                                                                                                                                                                                                                                                                                                                 </t>
  </si>
  <si>
    <t xml:space="preserve">PONTALETE ROLIÇO SEM TRATAMENTO, D = 8 A 11 CM, H = 3 M, EM EUCALIPTO OU EQUIVALENTE DA REGIAO - BRUTA (PARA ESCORAMENTO)                                                                                                                                                                                                                                                                                                                                                                                 </t>
  </si>
  <si>
    <t xml:space="preserve">PONTALETE ROLIÇO SEM TRATAMENTO, D = 8 A 11 CM, H = 6 M, EM EUCALIPTO OU EQUIVALENTE DA REGIAO - BRUTA (PARA ESCORAMENTO)                                                                                                                                                                                                                                                                                                                                                                                 </t>
  </si>
  <si>
    <t xml:space="preserve">PONTEIRO PARA MARTELO ROMPEDOR, DIAMETRO = *28* MM, COMPRIMENTO = *520* MM, ENCAIXE  SEXTAVADO                                                                                                                                                                                                                                                                                                                                                                                                            </t>
  </si>
  <si>
    <t xml:space="preserve">PORCA OLHAL EM ACO GALVANIZADO, ESPESSURA 16MM, ABERTURA 21MM                                                                                                                                                                                                                                                                                                                                                                                                                                             </t>
  </si>
  <si>
    <t xml:space="preserve">PORCA OLHAL M 16,  EM ACO GALVANIZADO, DIAMETRO = 16 MM                                                                                                                                                                                                                                                                                                                                                                                                                                                   </t>
  </si>
  <si>
    <t xml:space="preserve">PORCA UNIAO/JUNCAO ZINCADA SEXTAVADA 1/4 ", CHAVE 7/16 ", COMPRIMENTO = 25 MM                                                                                                                                                                                                                                                                                                                                                                                                                             </t>
  </si>
  <si>
    <t xml:space="preserve">PORCA ZINCADA, QUADRADA, DIAMETRO 3/8"                                                                                                                                                                                                                                                                                                                                                                                                                                                                    </t>
  </si>
  <si>
    <t xml:space="preserve">PORCA ZINCADA, QUADRADA, DIAMETRO 5/8"                                                                                                                                                                                                                                                                                                                                                                                                                                                                    </t>
  </si>
  <si>
    <t xml:space="preserve">PORCA ZINCADA, SEXTAVADA, DIAMETRO 1/2"                                                                                                                                                                                                                                                                                                                                                                                                                                                                   </t>
  </si>
  <si>
    <t xml:space="preserve">PORCA ZINCADA, SEXTAVADA, DIAMETRO 1/4"                                                                                                                                                                                                                                                                                                                                                                                                                                                                   </t>
  </si>
  <si>
    <t xml:space="preserve">PORCA ZINCADA, SEXTAVADA, DIAMETRO 1"                                                                                                                                                                                                                                                                                                                                                                                                                                                                     </t>
  </si>
  <si>
    <t xml:space="preserve">PORCA ZINCADA, SEXTAVADA, DIAMETRO 3/8"                                                                                                                                                                                                                                                                                                                                                                                                                                                                   </t>
  </si>
  <si>
    <t xml:space="preserve">PORCA ZINCADA, SEXTAVADA, DIAMETRO 5/16"                                                                                                                                                                                                                                                                                                                                                                                                                                                                  </t>
  </si>
  <si>
    <t xml:space="preserve">PORCA ZINCADA, SEXTAVADA, DIAMETRO 5/8"                                                                                                                                                                                                                                                                                                                                                                                                                                                                   </t>
  </si>
  <si>
    <t xml:space="preserve">PORTA CADEADO EM ACO GALVANIZADO, COMPRIMENTO DE 3  1/2"                                                                                                                                                                                                                                                                                                                                                                                                                                                  </t>
  </si>
  <si>
    <t xml:space="preserve">PORTA CORTA-FOGO PARA SAIDA DE EMERGENCIA, COM FECHADURA, VAO LUZ DE 90 X 210 CM, CLASSE P-90 (NBR 11742)                                                                                                                                                                                                                                                                                                                                                                                                 </t>
  </si>
  <si>
    <t xml:space="preserve">PORTA DE ABRIR / GIRO, DE MADEIRA FOLHA MEDIA (NBR 15930) DE 1000 X 2100 MM, DE 35 MM A 40 MM DE ESPESSURA, NUCLEO SEMI-SOLIDO (SARRAFEADO), CAPA LISA EM HDF, ACABAMENTO EM LAMINADO NATURAL PARA VERNIZ                                                                                                                                                                                                                                                                                                 </t>
  </si>
  <si>
    <t xml:space="preserve">PORTA DE ABRIR / GIRO, DE MADEIRA FOLHA MEDIA (NBR 15930) DE 1000 X 2100 MM, DE 35 MM A 40 MM DE ESPESSURA, NUCLEO SEMI-SOLIDO (SARRAFEADO), CAPA LISA EM HDF, ACABAMENTO EM PRIMER PARA PINTURA                                                                                                                                                                                                                                                                                                          </t>
  </si>
  <si>
    <t xml:space="preserve">PORTA DE ABRIR / GIRO, DE MADEIRA FOLHA MEDIA (NBR 15930) DE 700 X 2100 MM, DE 35 MM A 40 MM DE ESPESSURA, NUCLEO SEMI-SOLIDO (SARRAFEADO), CAPA FRISADA EM HDF, ACABAMENTO MELAMINICO EM PADRAO MADEIRA                                                                                                                                                                                                                                                                                                  </t>
  </si>
  <si>
    <t xml:space="preserve">PORTA DE ABRIR / GIRO, DE MADEIRA FOLHA MEDIA (NBR 15930) DE 700 X 2100 MM, DE 35 MM A 40 MM DE ESPESSURA, NUCLEO SEMI-SOLIDO (SARRAFEADO), CAPA LISA EM HDF, ACABAMENTO EM LAMINADO NATURAL PARA VERNIZ                                                                                                                                                                                                                                                                                                  </t>
  </si>
  <si>
    <t xml:space="preserve">PORTA DE ABRIR / GIRO, DE MADEIRA FOLHA MEDIA (NBR 15930) DE 800 X 2100 MM, DE 35 MM A 40 MM DE ESPESSURA, NUCLEO SEMI-SOLIDO (SARRAFEADO), CAPA FRISADA EM HDF, ACABAMENTO MELAMINICO EM PADRAO MADEIRA                                                                                                                                                                                                                                                                                                  </t>
  </si>
  <si>
    <t xml:space="preserve">PORTA DE ABRIR / GIRO, DE MADEIRA FOLHA MEDIA (NBR 15930) DE 800 X 2100 MM, DE 35 MM A 40 MM DE ESPESSURA, NUCLEO SEMI-SOLIDO (SARRAFEADO), CAPA LISA EM HDF, ACABAMENTO EM LAMINADO NATURAL PARA VERNIZ                                                                                                                                                                                                                                                                                                  </t>
  </si>
  <si>
    <t xml:space="preserve">PORTA DE ABRIR / GIRO, DE MADEIRA FOLHA MEDIA (NBR 15930) DE 900 X 2100 MM, DE 35 MM A 40 MM DE ESPESSURA, NUCLEO SEMI-SOLIDO (SARRAFEADO), CAPA LISA EM HDF, ACABAMENTO EM LAMINADO NATURAL PARA VERNIZ                                                                                                                                                                                                                                                                                                  </t>
  </si>
  <si>
    <t xml:space="preserve">PORTA DE ABRIR / GIRO, EM GRADIL FERRO, COM BARRA CHATA 3 CM X 1/4", COM REQUADRO E GUARNICAO - COMPLETO - ACABAMENTO NATURAL                                                                                                                                                                                                                                                                                                                                                                             </t>
  </si>
  <si>
    <t xml:space="preserve">PORTA DE ABRIR EM ACO COM DIVISAO HORIZONTAL PARA VIDROS, COM FUNDO ANTICORROSIVO/PRIMER DE PROTECAO, SEM GUARNICAO/ALIZAR/VISTA, VIDROS NAO INCLUSOS, 90 X 210 CM                                                                                                                                                                                                                                                                                                                                        </t>
  </si>
  <si>
    <t xml:space="preserve">PORTA DE ABRIR EM ACO TIPO VENEZIANA, COM FUNDO ANTICORROSIVO / PRIMER DE PROTECAO, SEM GUARNICAO/ALIZAR/VISTA, 90 X 210 CM                                                                                                                                                                                                                                                                                                                                                                               </t>
  </si>
  <si>
    <t xml:space="preserve">PORTA DE ABRIR EM ALUMINIO COM DIVISAO HORIZONTAL  PARA VIDROS,  ACABAMENTO ANODIZADO NATURAL, VIDROS INCLUSOS, SEM GUARNICAO/ALIZAR/VISTA , 87 X 210 CM                                                                                                                                                                                                                                                                                                                                                  </t>
  </si>
  <si>
    <t xml:space="preserve">PORTA DE ABRIR EM ALUMINIO COM LAMBRI HORIZONTAL/LAMINADA, ACABAMENTO ANODIZADO NATURAL, SEM GUARNICAO/ALIZAR/VISTA                                                                                                                                                                                                                                                                                                                                                                                       </t>
  </si>
  <si>
    <t xml:space="preserve">PORTA DE ABRIR EM ALUMINIO TIPO VENEZIANA, ACABAMENTO ANODIZADO NATURAL, SEM GUARNICAO/ALIZAR/VISTA                                                                                                                                                                                                                                                                                                                                                                                                       </t>
  </si>
  <si>
    <t xml:space="preserve">PORTA DE ABRIR EM ALUMINIO TIPO VENEZIANA, ACABAMENTO ANODIZADO NATURAL, SEM GUARNICAO/ALIZAR/VISTA, 87 X 210 CM                                                                                                                                                                                                                                                                                                                                                                                          </t>
  </si>
  <si>
    <t xml:space="preserve">PORTA DE CORRER EM ALUMINIO, DUAS FOLHAS MOVEIS COM VIDRO, FECHADURA E PUXADOR EMBUTIDO, ACABAMENTO ANODIZADO NATURAL, SEM GUARNICAO/ALIZAR/VISTA                                                                                                                                                                                                                                                                                                                                                         </t>
  </si>
  <si>
    <t xml:space="preserve">PORTA DE ENROLAR MANUAL COMPLETA, ARTICULADA RAIADA LARGA, EM ACO GALVANIZADO NATURAL, CHAPA NUMERO 24 (SEM INSTALACAO)                                                                                                                                                                                                                                                                                                                                                                                   </t>
  </si>
  <si>
    <t xml:space="preserve">PORTA DE ENROLAR MANUAL COMPLETA, PERFIL MEIA CANA CEGA, EM ACO GALVANIZADO COM PINTURA ELETROSTATICA, CHAPA NUMERO 24 " (SEM INSTALACAO)                                                                                                                                                                                                                                                                                                                                                                 </t>
  </si>
  <si>
    <t xml:space="preserve">PORTA DE ENROLAR MANUAL COMPLETA, PERFIL MEIA CANA CEGA, EM ACO GALVANIZADO NATURAL, CHAPA NUMERO 24 (SEM INSTALACAO)                                                                                                                                                                                                                                                                                                                                                                                     </t>
  </si>
  <si>
    <t xml:space="preserve">PORTA DE ENROLAR MANUAL COMPLETA, PERFIL MEIA CANA VAZADA TIJOLINHO, EM ACO GALVANIZADO NATURAL, CHAPA NUMERO 24 (SEM INSTALACAO)                                                                                                                                                                                                                                                                                                                                                                         </t>
  </si>
  <si>
    <t xml:space="preserve">PORTA DE MADEIRA QUADRICULADA PARA VIDRO, DE CORRER (EUCALIPTO OU EQUIVALENTE REGIONAL), E = *3,5* CM                                                                                                                                                                                                                                                                                                                                                                                                     </t>
  </si>
  <si>
    <t xml:space="preserve">PORTA DE MADEIRA TIPO VENEZIANA (EUCALIPTO OU EQUIVALENTE REGIONAL), E = *3,5* CM                                                                                                                                                                                                                                                                                                                                                                                                                         </t>
  </si>
  <si>
    <t xml:space="preserve">PORTA DE MADEIRA-DE-LEI QUADRICULADA PARA VIDRO, DE CORRER (ANGELIM OU EQUIVALENTE REGIONAL), E = *3,5* CM                                                                                                                                                                                                                                                                                                                                                                                                </t>
  </si>
  <si>
    <t xml:space="preserve">PORTA DE MADEIRA-DE-LEI TIPO MEXICANA SEM EMENDA (ANGELIM OU EQUIVALENTE REGIONAL), E = *3,5* CM                                                                                                                                                                                                                                                                                                                                                                                                          </t>
  </si>
  <si>
    <t xml:space="preserve">PORTA DE MADEIRA-DE-LEI TIPO VENEZIANA (ANGELIM OU EQUIVALENTE REGIONAL), E = *3,5* CM                                                                                                                                                                                                                                                                                                                                                                                                                    </t>
  </si>
  <si>
    <t xml:space="preserve">PORTA DE MADEIRA, FOLHA LEVE (NBR 15930) DE 600 X 2100 MM, DE 35 MM A 40 MM DE ESPESSURA, NUCLEO COLMEIA, CAPA LISA EM HDF, ACABAMENTO EM PRIMER PARA PINTURA                                                                                                                                                                                                                                                                                                                                             </t>
  </si>
  <si>
    <t xml:space="preserve">PORTA DE MADEIRA, FOLHA LEVE (NBR 15930) DE 700 X 2100 MM, DE 35 MM A 40 MM DE ESPESSURA, NUCLEO COLMEIA, CAPA LISA EM HDF, ACABAMENTO EM PRIMER PARA PINTURA                                                                                                                                                                                                                                                                                                                                             </t>
  </si>
  <si>
    <t xml:space="preserve">PORTA DE MADEIRA, FOLHA LEVE (NBR 15930) DE 800 X 2100 MM, DE 35 MM A 40 MM DE ESPESSURA, NUCLEO COLMEIA, CAPA LISA EM HDF, ACABAMENTO EM PRIMER PARA PINTURA                                                                                                                                                                                                                                                                                                                                             </t>
  </si>
  <si>
    <t xml:space="preserve">PORTA DE MADEIRA, FOLHA LEVE (NBR 15930), DE 600 X 2100 MM, E = 35 MM, NUCLEO COLMEIA, CAPA LISA EM HDF, ACABAMENTO MELAMINICO EM PADRAO MADEIRA                                                                                                                                                                                                                                                                                                                                                          </t>
  </si>
  <si>
    <t xml:space="preserve">PORTA DE MADEIRA, FOLHA MEDIA (NBR 15930) DE 600 X 2100 MM, DE 35 MM A 40 MM DE ESPESSURA, NUCLEO SEMI-SOLIDO (SARRAFEADO), CAPA FRISADA EM HDF, ACABAMENTO MELAMINICO EM PADRAO MADEIRA                                                                                                                                                                                                                                                                                                                  </t>
  </si>
  <si>
    <t xml:space="preserve">PORTA DE MADEIRA, FOLHA MEDIA (NBR 15930) DE 600 X 2100 MM, DE 35 MM A 40 MM DE ESPESSURA, NUCLEO SEMI-SOLIDO (SARRAFEADO), CAPA LISA EM HDF, ACABAMENTO EM PRIMER PARA PINTURA                                                                                                                                                                                                                                                                                                                           </t>
  </si>
  <si>
    <t xml:space="preserve">PORTA DE MADEIRA, FOLHA MEDIA (NBR 15930) DE 600 X 2100 MM, DE 35 MM A 40 MM DE ESPESSURA, NUCLEO SEMI-SOLIDO (SARRAFEADO), CAPA LISA EM HDF, ACABAMENTO LAMINADO NATURAL PARA VERNIZ                                                                                                                                                                                                                                                                                                                     </t>
  </si>
  <si>
    <t xml:space="preserve">PORTA DE MADEIRA, FOLHA MEDIA (NBR 15930) DE 700 X 2100 MM, DE 35 MM A 40 MM DE ESPESSURA, NUCLEO SEMI-SOLIDO (SARRAFEADO), CAPA LISA EM HDF, ACABAMENTO EM PRIMER PARA PINTURA                                                                                                                                                                                                                                                                                                                           </t>
  </si>
  <si>
    <t xml:space="preserve">PORTA DE MADEIRA, FOLHA MEDIA (NBR 15930) DE 800 X 2100 MM, DE 35 MM A 40 MM DE ESPESSURA, NUCLEO SEMI-SOLIDO (SARRAFEADO), CAPA LISA EM HDF, ACABAMENTO EM PRIMER PARA PINTURA                                                                                                                                                                                                                                                                                                                           </t>
  </si>
  <si>
    <t xml:space="preserve">PORTA DE MADEIRA, FOLHA MEDIA (NBR 15930) DE 900 X 2100 MM, DE 35 MM A 40 MM DE ESPESSURA, NUCLEO SEMI-SOLIDO (SARRAFEADO), CAPA LISA EM HDF, ACABAMENTO EM PRIMER PARA PINTURA                                                                                                                                                                                                                                                                                                                           </t>
  </si>
  <si>
    <t xml:space="preserve">PORTA DE MADEIRA, FOLHA PESADA (NBR 15930) DE 800 X 2100 MM, DE 40 MM A 45 MM DE ESPESSURA, NUCLEO SOLIDO, CAPA LISA EM HDF, ACABAMENTO EM LAMINADO NATURAL PARA VERNIZ                                                                                                                                                                                                                                                                                                                                   </t>
  </si>
  <si>
    <t xml:space="preserve">PORTA DE MADEIRA, FOLHA PESADA (NBR 15930) DE 800 X 2100 MM, DE 40 MM A 45 MM DE ESPESSURA, NUCLEO SOLIDO, CAPA LISA EM HDF, ACABAMENTO EM PRIMER PARA PINTURA                                                                                                                                                                                                                                                                                                                                            </t>
  </si>
  <si>
    <t xml:space="preserve">PORTA DE MADEIRA, FOLHA PESADA (NBR 15930) DE 900 X 2100 MM, DE 40 MM A 45 MM DE ESPESSURA, NUCLEO SOLIDO, CAPA LISA EM HDF, ACABAMENTO EM LAMINADO NATURAL PARA VERNIZ                                                                                                                                                                                                                                                                                                                                   </t>
  </si>
  <si>
    <t xml:space="preserve">PORTA DE MADEIRA, FOLHA PESADA (NBR 15930) DE 900 X 2100 MM, DE 40 MM A 45 MM DE ESPESSURA, NUCLEO SOLIDO, CAPA LISA EM HDF, ACABAMENTO EM PRIMER PARA PINTURA                                                                                                                                                                                                                                                                                                                                            </t>
  </si>
  <si>
    <t xml:space="preserve">PORTA DENTE PARA  FRESADORA                                                                                                                                                                                                                                                                                                                                                                                                                                                                               </t>
  </si>
  <si>
    <t xml:space="preserve">PORTA GRADE DE ENROLAR MANUAL COMPLETA, PERFIL TUBULAR TIJOLINHO 3/4 ", EM ACO GALVANIZADO NATURAL (SEM INSTALACAO)                                                                                                                                                                                                                                                                                                                                                                                       </t>
  </si>
  <si>
    <t xml:space="preserve">PORTA TOALHA BANHO EM METAL CROMADO, TIPO BARRA                                                                                                                                                                                                                                                                                                                                                                                                                                                           </t>
  </si>
  <si>
    <t xml:space="preserve">PORTA TOALHA ROSTO EM METAL CROMADO, TIPO ARGOLA                                                                                                                                                                                                                                                                                                                                                                                                                                                          </t>
  </si>
  <si>
    <t xml:space="preserve">PORTA VIDRO TEMPERADO INCOLOR, 2 FOLHAS DE CORRER, E = 10 MM (SEM FERRAGENS E SEM COLOCACAO)                                                                                                                                                                                                                                                                                                                                                                                                              </t>
  </si>
  <si>
    <t xml:space="preserve">PORTAO BASCULANTE, MANUAL, EM ACO GALVANIZADO, CHAPA 26, TIPO LAMBRIL, COM REQUADRO, ACABAMENTO NATURAL                                                                                                                                                                                                                                                                                                                                                                                                   </t>
  </si>
  <si>
    <t xml:space="preserve">PORTAO DE ABRIR / GIRO, EM GRADIL DE METALON REDONDO DE 3/4"  VERTICAL, COM REQUADRO, ACABAMENTO NATURAL - COMPLETO                                                                                                                                                                                                                                                                                                                                                                                       </t>
  </si>
  <si>
    <t xml:space="preserve">PORTAO DE CORRER EM CHAPA TIPO PAINEL LAMBRIL QUADRADO, COM PORTA SOCIAL COMPLETA INCLUIDA, COM REQUADRO, ACABAMENTO NATURAL, COM TRILHOS E ROLDANAS                                                                                                                                                                                                                                                                                                                                                      </t>
  </si>
  <si>
    <t xml:space="preserve">PORTAO DE CORRER EM GRADIL FIXO DE BARRA DE FERRO CHATA DE 3 X 1/4" NA VERTICAL, SEM REQUADRO, ACABAMENTO NATURAL, COM TRILHOS E ROLDANAS                                                                                                                                                                                                                                                                                                                                                                 </t>
  </si>
  <si>
    <t xml:space="preserve">POSTE CONICO CONTINUO EM ACO GALVANIZADO, CURVO, BRACO DUPLO, ENGASTADO,  H = 9 M, DIAMETRO INFERIOR = *135* MM                                                                                                                                                                                                                                                                                                                                                                                           </t>
  </si>
  <si>
    <t xml:space="preserve">POSTE CONICO CONTINUO EM ACO GALVANIZADO, CURVO, BRACO DUPLO, FLANGEADO,  H = 9 M, DIAMETRO INFERIOR = *135* MM                                                                                                                                                                                                                                                                                                                                                                                           </t>
  </si>
  <si>
    <t xml:space="preserve">POSTE CONICO CONTINUO EM ACO GALVANIZADO, CURVO, BRACO SIMPLES, ENGASTADO,  H = 9 M, DIAMETRO INFERIOR = *135* MM                                                                                                                                                                                                                                                                                                                                                                                         </t>
  </si>
  <si>
    <t xml:space="preserve">POSTE CONICO CONTINUO EM ACO GALVANIZADO, CURVO, BRACO SIMPLES, FLANGEADO,  H = 9 M, DIAMETRO INFERIOR = *135* MM                                                                                                                                                                                                                                                                                                                                                                                         </t>
  </si>
  <si>
    <t xml:space="preserve">POSTE CONICO CONTINUO EM ACO GALVANIZADO, CURVO, BRACO SIMPLES, FLANGEADO, H = 7 M, DIAMETRO INFERIOR = *125* MM                                                                                                                                                                                                                                                                                                                                                                                          </t>
  </si>
  <si>
    <t xml:space="preserve">POSTE CONICO CONTINUO EM ACO GALVANIZADO, RETO, ENGASTADO,  H = 7 M, DIAMETRO INFERIOR = *125* MM                                                                                                                                                                                                                                                                                                                                                                                                         </t>
  </si>
  <si>
    <t xml:space="preserve">POSTE CONICO CONTINUO EM ACO GALVANIZADO, RETO, ENGASTADO,  H = 9 M, DIAMETRO INFERIOR = *145* MM                                                                                                                                                                                                                                                                                                                                                                                                         </t>
  </si>
  <si>
    <t xml:space="preserve">POSTE CONICO CONTINUO EM ACO GALVANIZADO, RETO, FLANGEADO,  H = 3 M, DIAMETRO INFERIOR = *95* MM                                                                                                                                                                                                                                                                                                                                                                                                          </t>
  </si>
  <si>
    <t xml:space="preserve">POSTE DE CONCRETO ARMADO DE SECAO CIRCULAR, EXTENSAO DE 10,00 M, RESISTENCIA DE 150 A 200 DAN, TIPO C-14                                                                                                                                                                                                                                                                                                                                                                                                  </t>
  </si>
  <si>
    <t xml:space="preserve">POSTE DE CONCRETO ARMADO DE SECAO CIRCULAR, EXTENSAO DE 11,00 M, RESISTENCIA DE 200 A 300 DAN, TIPO C-14                                                                                                                                                                                                                                                                                                                                                                                                  </t>
  </si>
  <si>
    <t xml:space="preserve">POSTE DE CONCRETO ARMADO DE SECAO CIRCULAR, EXTENSAO DE 11,00 M, RESISTENCIA DE 300 A 400 DAN, TIPO C-17                                                                                                                                                                                                                                                                                                                                                                                                  </t>
  </si>
  <si>
    <t xml:space="preserve">POSTE DE CONCRETO ARMADO DE SECAO CIRCULAR, EXTENSAO DE 13,00 M, RESISTENCIA DE 1000 DAN, TIPO C-23                                                                                                                                                                                                                                                                                                                                                                                                       </t>
  </si>
  <si>
    <t xml:space="preserve">POSTE DE CONCRETO ARMADO DE SECAO CIRCULAR, EXTENSAO DE 13,00 M, RESISTENCIA DE 1500 DAN, TIPO C-29                                                                                                                                                                                                                                                                                                                                                                                                       </t>
  </si>
  <si>
    <t xml:space="preserve">POSTE DE CONCRETO ARMADO DE SECAO CIRCULAR, EXTENSAO DE 13,00 M, RESISTENCIA DE 2000 DAN, TIPO C-29                                                                                                                                                                                                                                                                                                                                                                                                       </t>
  </si>
  <si>
    <t xml:space="preserve">POSTE DE CONCRETO ARMADO DE SECAO CIRCULAR, EXTENSAO DE 13,00 M, RESISTENCIA DE 2500 DAN, TIPO C-29                                                                                                                                                                                                                                                                                                                                                                                                       </t>
  </si>
  <si>
    <t xml:space="preserve">POSTE DE CONCRETO ARMADO DE SECAO CIRCULAR, EXTENSAO DE 13,00 M, RESISTENCIA DE 3000 DAN, TIPO C-29                                                                                                                                                                                                                                                                                                                                                                                                       </t>
  </si>
  <si>
    <t xml:space="preserve">POSTE DE CONCRETO ARMADO DE SECAO CIRCULAR, EXTENSAO DE 14,00 M, RESISTENCIA DE 1000 DAN, TIPO C-23                                                                                                                                                                                                                                                                                                                                                                                                       </t>
  </si>
  <si>
    <t xml:space="preserve">POSTE DE CONCRETO ARMADO DE SECAO CIRCULAR, EXTENSAO DE 14,00 M, RESISTENCIA DE 1500 DAN, TIPO C-29                                                                                                                                                                                                                                                                                                                                                                                                       </t>
  </si>
  <si>
    <t xml:space="preserve">POSTE DE CONCRETO ARMADO DE SECAO CIRCULAR, EXTENSAO DE 14,00 M, RESISTENCIA DE 2000 DAN, TIPO C-29                                                                                                                                                                                                                                                                                                                                                                                                       </t>
  </si>
  <si>
    <t xml:space="preserve">POSTE DE CONCRETO ARMADO DE SECAO CIRCULAR, EXTENSAO DE 14,00 M, RESISTENCIA DE 2500 DAN, TIPO C-29                                                                                                                                                                                                                                                                                                                                                                                                       </t>
  </si>
  <si>
    <t xml:space="preserve">POSTE DE CONCRETO ARMADO DE SECAO CIRCULAR, EXTENSAO DE 14,00 M, RESISTENCIA DE 300 A 400 DAN, TIPO C-17                                                                                                                                                                                                                                                                                                                                                                                                  </t>
  </si>
  <si>
    <t xml:space="preserve">POSTE DE CONCRETO ARMADO DE SECAO CIRCULAR, EXTENSAO DE 14,00 M, RESISTENCIA DE 3000 DAN, TIPO C-29                                                                                                                                                                                                                                                                                                                                                                                                       </t>
  </si>
  <si>
    <t xml:space="preserve">POSTE DE CONCRETO ARMADO DE SECAO CIRCULAR, EXTENSAO DE 15,00 M, RESISTENCIA DE 1000 DAN, TIPO C-23                                                                                                                                                                                                                                                                                                                                                                                                       </t>
  </si>
  <si>
    <t xml:space="preserve">POSTE DE CONCRETO ARMADO DE SECAO CIRCULAR, EXTENSAO DE 15,00 M, RESISTENCIA DE 1500 DAN, TIPO C-29                                                                                                                                                                                                                                                                                                                                                                                                       </t>
  </si>
  <si>
    <t xml:space="preserve">POSTE DE CONCRETO ARMADO DE SECAO CIRCULAR, EXTENSAO DE 15,00 M, RESISTENCIA DE 2000 DAN, TIPO C-29                                                                                                                                                                                                                                                                                                                                                                                                       </t>
  </si>
  <si>
    <t xml:space="preserve">POSTE DE CONCRETO ARMADO DE SECAO CIRCULAR, EXTENSAO DE 15,00 M, RESISTENCIA DE 2500 DAN, TIPO C-29                                                                                                                                                                                                                                                                                                                                                                                                       </t>
  </si>
  <si>
    <t xml:space="preserve">POSTE DE CONCRETO ARMADO DE SECAO CIRCULAR, EXTENSAO DE 15,00 M, RESISTENCIA DE 3000 DAN, TIPO C-29                                                                                                                                                                                                                                                                                                                                                                                                       </t>
  </si>
  <si>
    <t xml:space="preserve">POSTE DE CONCRETO ARMADO DE SECAO CIRCULAR, EXTENSAO DE 9,00 M, RESISTENCIA DE 200 A 300 DAN, TIPO C-14                                                                                                                                                                                                                                                                                                                                                                                                   </t>
  </si>
  <si>
    <t xml:space="preserve">POSTE DE CONCRETO ARMADO DE SECAO CIRCULAR, EXTENSAO DE 9,00 M, RESISTENCIA DE 300 A 400 DAN, TIPO C-17                                                                                                                                                                                                                                                                                                                                                                                                   </t>
  </si>
  <si>
    <t xml:space="preserve">POSTE DE CONCRETO ARMADO DE SECAO DUPLO T, EXTENSAO DE 10,00 M, RESISTENCIA DE 1000 DAN, TIPO B-1,5                                                                                                                                                                                                                                                                                                                                                                                                       </t>
  </si>
  <si>
    <t xml:space="preserve">POSTE DE CONCRETO ARMADO DE SECAO DUPLO T, EXTENSAO DE 10,00 M, RESISTENCIA DE 150 DAN, TIPO D                                                                                                                                                                                                                                                                                                                                                                                                            </t>
  </si>
  <si>
    <t xml:space="preserve">POSTE DE CONCRETO ARMADO DE SECAO DUPLO T, EXTENSAO DE 10,00 M, RESISTENCIA DE 300 A 400 DAN, TIPO B OU D                                                                                                                                                                                                                                                                                                                                                                                                 </t>
  </si>
  <si>
    <t xml:space="preserve">POSTE DE CONCRETO ARMADO DE SECAO DUPLO T, EXTENSAO DE 10,00 M, RESISTENCIA DE 600 DAN, TIPO B                                                                                                                                                                                                                                                                                                                                                                                                            </t>
  </si>
  <si>
    <t xml:space="preserve">POSTE DE CONCRETO ARMADO DE SECAO DUPLO T, EXTENSAO DE 11,00 M, RESISTENCIA DE 1000 DAN, TIPO B-1,5                                                                                                                                                                                                                                                                                                                                                                                                       </t>
  </si>
  <si>
    <t xml:space="preserve">POSTE DE CONCRETO ARMADO DE SECAO DUPLO T, EXTENSAO DE 11,00 M, RESISTENCIA DE 150 DAN, TIPO D                                                                                                                                                                                                                                                                                                                                                                                                            </t>
  </si>
  <si>
    <t xml:space="preserve">POSTE DE CONCRETO ARMADO DE SECAO DUPLO T, EXTENSAO DE 11,00 M, RESISTENCIA DE 1500 DAN, TIPO B-3,0                                                                                                                                                                                                                                                                                                                                                                                                       </t>
  </si>
  <si>
    <t xml:space="preserve">POSTE DE CONCRETO ARMADO DE SECAO DUPLO T, EXTENSAO DE 11,00 M, RESISTENCIA DE 200 DAN, TIPO D                                                                                                                                                                                                                                                                                                                                                                                                            </t>
  </si>
  <si>
    <t xml:space="preserve">POSTE DE CONCRETO ARMADO DE SECAO DUPLO T, EXTENSAO DE 11,00 M, RESISTENCIA DE 2000 DAN, TIPO B-4,5                                                                                                                                                                                                                                                                                                                                                                                                       </t>
  </si>
  <si>
    <t xml:space="preserve">POSTE DE CONCRETO ARMADO DE SECAO DUPLO T, EXTENSAO DE 11,00 M, RESISTENCIA DE 300 DAN, TIPO B                                                                                                                                                                                                                                                                                                                                                                                                            </t>
  </si>
  <si>
    <t xml:space="preserve">POSTE DE CONCRETO ARMADO DE SECAO DUPLO T, EXTENSAO DE 11,00 M, RESISTENCIA DE 600 DAN, TIPO B                                                                                                                                                                                                                                                                                                                                                                                                            </t>
  </si>
  <si>
    <t xml:space="preserve">POSTE DE CONCRETO ARMADO DE SECAO DUPLO T, EXTENSAO DE 12,00 M, RESISTENCIA DE 1000 DAN, TIPO B-1,5                                                                                                                                                                                                                                                                                                                                                                                                       </t>
  </si>
  <si>
    <t xml:space="preserve">POSTE DE CONCRETO ARMADO DE SECAO DUPLO T, EXTENSAO DE 12,00 M, RESISTENCIA DE 150 DAN, TIPO D                                                                                                                                                                                                                                                                                                                                                                                                            </t>
  </si>
  <si>
    <t xml:space="preserve">POSTE DE CONCRETO ARMADO DE SECAO DUPLO T, EXTENSAO DE 12,00 M, RESISTENCIA DE 1500 DAN, TIPO B-3,0                                                                                                                                                                                                                                                                                                                                                                                                       </t>
  </si>
  <si>
    <t xml:space="preserve">POSTE DE CONCRETO ARMADO DE SECAO DUPLO T, EXTENSAO DE 12,00 M, RESISTENCIA DE 300 A 400 DAN, TIPO B OU D                                                                                                                                                                                                                                                                                                                                                                                                 </t>
  </si>
  <si>
    <t xml:space="preserve">POSTE DE CONCRETO ARMADO DE SECAO DUPLO T, EXTENSAO DE 12,00 M, RESISTENCIA DE 3000 DAN, TIPO B-6,0                                                                                                                                                                                                                                                                                                                                                                                                       </t>
  </si>
  <si>
    <t xml:space="preserve">POSTE DE CONCRETO ARMADO DE SECAO DUPLO T, EXTENSAO DE 12,00 M, RESISTENCIA DE 600 DAN, TIPO B                                                                                                                                                                                                                                                                                                                                                                                                            </t>
  </si>
  <si>
    <t xml:space="preserve">POSTE DE CONCRETO ARMADO DE SECAO DUPLO T, EXTENSAO DE 13,00 M, RESISTENCIA DE 1000 DAN, TIPO B-1,5                                                                                                                                                                                                                                                                                                                                                                                                       </t>
  </si>
  <si>
    <t xml:space="preserve">POSTE DE CONCRETO ARMADO DE SECAO DUPLO T, EXTENSAO DE 13,00 M, RESISTENCIA DE 1500 DAN, TIPO B-3,0                                                                                                                                                                                                                                                                                                                                                                                                       </t>
  </si>
  <si>
    <t xml:space="preserve">POSTE DE CONCRETO ARMADO DE SECAO DUPLO T, EXTENSAO DE 13,00 M, RESISTENCIA DE 2000 DAN, TIPO B-4,5                                                                                                                                                                                                                                                                                                                                                                                                       </t>
  </si>
  <si>
    <t xml:space="preserve">POSTE DE CONCRETO ARMADO DE SECAO DUPLO T, EXTENSAO DE 13,00 M, RESISTENCIA DE 300 DAN, TIPO B                                                                                                                                                                                                                                                                                                                                                                                                            </t>
  </si>
  <si>
    <t xml:space="preserve">POSTE DE CONCRETO ARMADO DE SECAO DUPLO T, EXTENSAO DE 13,00 M, RESISTENCIA DE 600 DAN, TIPO B                                                                                                                                                                                                                                                                                                                                                                                                            </t>
  </si>
  <si>
    <t xml:space="preserve">POSTE DE CONCRETO ARMADO DE SECAO DUPLO T, EXTENSAO DE 15,00 M, RESISTENCIA DE 1500 DAN, TIPO B-3,0                                                                                                                                                                                                                                                                                                                                                                                                       </t>
  </si>
  <si>
    <t xml:space="preserve">POSTE DE CONCRETO ARMADO DE SECAO DUPLO T, EXTENSAO DE 15,00 M, RESISTENCIA DE 2000 DAN, TIPO B-4,5                                                                                                                                                                                                                                                                                                                                                                                                       </t>
  </si>
  <si>
    <t xml:space="preserve">POSTE DE CONCRETO ARMADO DE SECAO DUPLO T, EXTENSAO DE 8,00 M, RESISTENCIA DE 150 DAN, TIPO D                                                                                                                                                                                                                                                                                                                                                                                                             </t>
  </si>
  <si>
    <t xml:space="preserve">POSTE DE CONCRETO ARMADO DE SECAO DUPLO T, EXTENSAO DE 9,00 M, RESISTENCIA DE 1000 DAN, TIPO B-1,5                                                                                                                                                                                                                                                                                                                                                                                                        </t>
  </si>
  <si>
    <t xml:space="preserve">POSTE DE CONCRETO ARMADO DE SECAO DUPLO T, EXTENSAO DE 9,00 M, RESISTENCIA DE 150 DAN, TIPO D                                                                                                                                                                                                                                                                                                                                                                                                             </t>
  </si>
  <si>
    <t xml:space="preserve">POSTE DE CONCRETO ARMADO DE SECAO DUPLO T, EXTENSAO DE 9,00 M, RESISTENCIA DE 300 A 400 DAN, TIPO B OU D                                                                                                                                                                                                                                                                                                                                                                                                  </t>
  </si>
  <si>
    <t xml:space="preserve">POSTE DE CONCRETO ARMADO DE SECAO DUPLO T, EXTENSAO DE 9,00 M, RESISTENCIA DE 600 DAN, TIPO B                                                                                                                                                                                                                                                                                                                                                                                                             </t>
  </si>
  <si>
    <t xml:space="preserve">POSTE DECORATIVO PARA JARDIM EM ACO TUBULAR, SEM LUMINARIA, H = *2,5* M                                                                                                                                                                                                                                                                                                                                                                                                                                   </t>
  </si>
  <si>
    <t xml:space="preserve">POSTE ROLICO DE MADEIRA TRATADA, D = 20 A 25 CM, H = 12,00 M, EM EUCALIPTO OU EQUIVALENTE DA REGIAO                                                                                                                                                                                                                                                                                                                                                                                                       </t>
  </si>
  <si>
    <t xml:space="preserve">POSTES METALICOS AUTOPORTANTES, CONICO OU TELESCOPICO, PARA SPDA, ALTURA 10 METROS LIVRES                                                                                                                                                                                                                                                                                                                                                                                                                 </t>
  </si>
  <si>
    <t xml:space="preserve">POSTES METALICOS AUTOPORTANTES, CONICO OU TELESCOPICO, PARA SPDA, ALTURA 12 METROS LIVRES                                                                                                                                                                                                                                                                                                                                                                                                                 </t>
  </si>
  <si>
    <t xml:space="preserve">POSTES METALICOS AUTOPORTANTES, CONICO OU TELESCOPICO, PARA SPDA, ALTURA 15 METROS LIVRES                                                                                                                                                                                                                                                                                                                                                                                                                 </t>
  </si>
  <si>
    <t xml:space="preserve">POSTES METALICOS AUTOPORTANTES, CONICO OU TELESCOPICO, PARA SPDA, ALTURA 20 METROS LIVRES                                                                                                                                                                                                                                                                                                                                                                                                                 </t>
  </si>
  <si>
    <t xml:space="preserve">POZOLANA DE CLASSE  C                                                                                                                                                                                                                                                                                                                                                                                                                                                                                     </t>
  </si>
  <si>
    <t xml:space="preserve">PRANCHA  APARELHADA *4 X 30* CM, EM MACARANDUBA, ANGELIM OU EQUIVALENTE DA REGIAO                                                                                                                                                                                                                                                                                                                                                                                                                         </t>
  </si>
  <si>
    <t xml:space="preserve">PRANCHA NAO APARELHADA  *6 X 25* CM, EM MACARANDUBA, ANGELIM OU EQUIVALENTE DA REGIAO -  BRUTA                                                                                                                                                                                                                                                                                                                                                                                                            </t>
  </si>
  <si>
    <t xml:space="preserve">PRANCHA NAO APARELHADA  *6 X 30* CM, EM MACARANDUBA, ANGELIM OU EQUIVALENTE DA REGIAO - BRUTA                                                                                                                                                                                                                                                                                                                                                                                                             </t>
  </si>
  <si>
    <t xml:space="preserve">PRANCHA NAO APARELHADA  *6 X 40* CM, EM MACARANDUBA, ANGELIM OU EQUIVALENTE DA REGIAO -  BRUTA                                                                                                                                                                                                                                                                                                                                                                                                            </t>
  </si>
  <si>
    <t xml:space="preserve">PRANCHAO  APARELHADO *8 X 30* CM, EM MACARANDUBA, ANGELIM OU EQUIVALENTE DA REGIAO                                                                                                                                                                                                                                                                                                                                                                                                                        </t>
  </si>
  <si>
    <t xml:space="preserve">PRANCHAO APARELHADO *7,5 X 23* CM, EM MACARANDUBA, ANGELIM OU EQUIVALENTE DA REGIAO                                                                                                                                                                                                                                                                                                                                                                                                                       </t>
  </si>
  <si>
    <t xml:space="preserve">PRANCHAO NAO APARELHADO  *7,5 X 23* CM, EM MACARANDUBA, ANGELIM OU EQUIVALENTE DA REGIAO - BRUTA                                                                                                                                                                                                                                                                                                                                                                                                          </t>
  </si>
  <si>
    <t xml:space="preserve">PRANCHAO NAO APARELHADO *8 X 30* CM, EM MACARANDUBA, ANGELIM OU EQUIVALENTE DA REGIAO - BRUTA                                                                                                                                                                                                                                                                                                                                                                                                             </t>
  </si>
  <si>
    <t xml:space="preserve">PREGO DE ACO POLIDO COM CABECA DUPLA 17 X 27 (2 1/2 X 11)                                                                                                                                                                                                                                                                                                                                                                                                                                                 </t>
  </si>
  <si>
    <t xml:space="preserve">PREGO DE ACO POLIDO COM CABECA 10 X 10 (7/8 X 17)                                                                                                                                                                                                                                                                                                                                                                                                                                                         </t>
  </si>
  <si>
    <t xml:space="preserve">PREGO DE ACO POLIDO COM CABECA 10 X 11 (1 X 17)                                                                                                                                                                                                                                                                                                                                                                                                                                                           </t>
  </si>
  <si>
    <t xml:space="preserve">PREGO DE ACO POLIDO COM CABECA 12 X 12                                                                                                                                                                                                                                                                                                                                                                                                                                                                    </t>
  </si>
  <si>
    <t xml:space="preserve">PREGO DE ACO POLIDO COM CABECA 14 X 18 (1 1/2 X 14)                                                                                                                                                                                                                                                                                                                                                                                                                                                       </t>
  </si>
  <si>
    <t xml:space="preserve">PREGO DE ACO POLIDO COM CABECA 15 X 15 (1 1/4 X 13)                                                                                                                                                                                                                                                                                                                                                                                                                                                       </t>
  </si>
  <si>
    <t xml:space="preserve">PREGO DE ACO POLIDO COM CABECA 15 X 18 (1 1/2 X 13)                                                                                                                                                                                                                                                                                                                                                                                                                                                       </t>
  </si>
  <si>
    <t xml:space="preserve">PREGO DE ACO POLIDO COM CABECA 16 X 24 (2 1/4 X 12)                                                                                                                                                                                                                                                                                                                                                                                                                                                       </t>
  </si>
  <si>
    <t xml:space="preserve">PREGO DE ACO POLIDO COM CABECA 16 X 27 (2 1/2 X 12)                                                                                                                                                                                                                                                                                                                                                                                                                                                       </t>
  </si>
  <si>
    <t xml:space="preserve">PREGO DE ACO POLIDO COM CABECA 17 X 21 (2 X 11)                                                                                                                                                                                                                                                                                                                                                                                                                                                           </t>
  </si>
  <si>
    <t xml:space="preserve">PREGO DE ACO POLIDO COM CABECA 17 X 24 (2 1/4 X 11)                                                                                                                                                                                                                                                                                                                                                                                                                                                       </t>
  </si>
  <si>
    <t xml:space="preserve">PREGO DE ACO POLIDO COM CABECA 17 X 27 (2 1/2 X 11)                                                                                                                                                                                                                                                                                                                                                                                                                                                       </t>
  </si>
  <si>
    <t xml:space="preserve">PREGO DE ACO POLIDO COM CABECA 17 X 30 (2 3/4 X 11)                                                                                                                                                                                                                                                                                                                                                                                                                                                       </t>
  </si>
  <si>
    <t xml:space="preserve">PREGO DE ACO POLIDO COM CABECA 18 X 24 (2 1/4 X 10)                                                                                                                                                                                                                                                                                                                                                                                                                                                       </t>
  </si>
  <si>
    <t xml:space="preserve">PREGO DE ACO POLIDO COM CABECA 18 X 27 (2 1/2 X 10)                                                                                                                                                                                                                                                                                                                                                                                                                                                       </t>
  </si>
  <si>
    <t xml:space="preserve">PREGO DE ACO POLIDO COM CABECA 18 X 30 (2 3/4 X 10)                                                                                                                                                                                                                                                                                                                                                                                                                                                       </t>
  </si>
  <si>
    <t xml:space="preserve">PREGO DE ACO POLIDO COM CABECA 19  X 36 (3 1/4  X  9)                                                                                                                                                                                                                                                                                                                                                                                                                                                     </t>
  </si>
  <si>
    <t xml:space="preserve">PREGO DE ACO POLIDO COM CABECA 19 X 33 (3 X 9)                                                                                                                                                                                                                                                                                                                                                                                                                                                            </t>
  </si>
  <si>
    <t xml:space="preserve">PREGO DE ACO POLIDO COM CABECA 22 X 48 (4 1/4 X 5)                                                                                                                                                                                                                                                                                                                                                                                                                                                        </t>
  </si>
  <si>
    <t xml:space="preserve">PREGO DE ACO POLIDO SEM CABECA 15 X 15 (1 1/4 X 13)                                                                                                                                                                                                                                                                                                                                                                                                                                                       </t>
  </si>
  <si>
    <t xml:space="preserve">PRESSAO DE PERNAS TRIPLO, EM TUBO DE ACO CARBONO, PINTURA NO PROCESSO ELETROSTATICO - EQUIPAMENTO DE GINASTICA PARA ACADEMIA AO AR LIVRE / ACADEMIA DA TERCEIRA IDADE - ATI                                                                                                                                                                                                                                                                                                                               </t>
  </si>
  <si>
    <t xml:space="preserve">PRIMER DE POLIURETANO                                                                                                                                                                                                                                                                                                                                                                                                                                                                                     </t>
  </si>
  <si>
    <t xml:space="preserve">PRIMER EPOXI / EPOXIDICO                                                                                                                                                                                                                                                                                                                                                                                                                                                                                  </t>
  </si>
  <si>
    <t xml:space="preserve">PRIMER PARA MANTA ASFALTICA A BASE DE ASFALTO MODIFICADO DILUIDO EM SOLVENTE, APLICACAO A FRIO                                                                                                                                                                                                                                                                                                                                                                                                            </t>
  </si>
  <si>
    <t xml:space="preserve">PROJETOR DE ARGAMASSA, CAPACIDADE DE PROJECAO 1,5 M3/H, ALCANCE DA PROJECAO 30 ATE 60 M, MOTOR ELETRICO TRIFASICO                                                                                                                                                                                                                                                                                                                                                                                         </t>
  </si>
  <si>
    <t xml:space="preserve">PROJETOR DE ARGAMASSA, CAPACIDADE DE PROJECAO 2,0 M3/H, ALCANCE DA PROJECAO ATE 50 M, MOTOR ELETRICO TRIFASICO                                                                                                                                                                                                                                                                                                                                                                                            </t>
  </si>
  <si>
    <t xml:space="preserve">PROJETOR PNEUMATICO DE ARGAMASSA PARA CHAPISCO E REBOCO COM RECIPIENTE ACOPLADO, TIPO CANEQUNHA, COM VOLUME DE 1,50 L, SEM COMPRESSOR                                                                                                                                                                                                                                                                                                                                                                     </t>
  </si>
  <si>
    <t xml:space="preserve">PROJETOR RETANGULAR FECHADO PARA LAMPADA VAPOR DE MERCURIO/SODIO 250 W A 500 W, CABECEIRAS EM ALUMINIO FUNDIDO, CORPO EM ALUMINIO ANODIZADO, PARA LAMPADA E40 FECHAMENTO EM VIDRO TEMPERADO.                                                                                                                                                                                                                                                                                                              </t>
  </si>
  <si>
    <t xml:space="preserve">PROLONGADOR/EXTENSOR PARA ROLO DE PINTURA 3 M                                                                                                                                                                                                                                                                                                                                                                                                                                                             </t>
  </si>
  <si>
    <t xml:space="preserve">PROLONGAMENTO / PROLONGADOR PARA CAIXA SIFONADA, PVC, 100 MM X 200 MM (NBR 5688)                                                                                                                                                                                                                                                                                                                                                                                                                          </t>
  </si>
  <si>
    <t xml:space="preserve">PROLONGAMENTO / PROLONGADOR PARA CAIXA SIFONADA, PVC, 150 MM X 150 MM (NBR 5688)                                                                                                                                                                                                                                                                                                                                                                                                                          </t>
  </si>
  <si>
    <t xml:space="preserve">PROLONGAMENTO / PROLONGADOR PARA CAIXA SIFONADA, PVC, 150 MM X 200 MM (NBR 5688)                                                                                                                                                                                                                                                                                                                                                                                                                          </t>
  </si>
  <si>
    <t xml:space="preserve">PROTETOR AUDITIVO TIPO CONCHA COM ABAFADOR DE RUIDOS, ATENUACAO ACIMA DE 22 DB                                                                                                                                                                                                                                                                                                                                                                                                                            </t>
  </si>
  <si>
    <t xml:space="preserve">PROTETOR AUDITIVO TIPO PLUG DE INSERCAO COM CORDAO, ATENUACAO SUPERIOR A 15 DB                                                                                                                                                                                                                                                                                                                                                                                                                            </t>
  </si>
  <si>
    <t xml:space="preserve">PROTETOR SOLAR FPS 30, EMBALAGEM 2 LITROS                                                                                                                                                                                                                                                                                                                                                                                                                                                                 </t>
  </si>
  <si>
    <t xml:space="preserve">PROTETOR/PONTEIRA PLASTICA PARA PONTA DE VERGALHAO DE ATE 1", TIPO PROTETOR DE ESPERA                                                                                                                                                                                                                                                                                                                                                                                                                     </t>
  </si>
  <si>
    <t xml:space="preserve">PRUMO DE CENTRO EM ACO *400* G                                                                                                                                                                                                                                                                                                                                                                                                                                                                            </t>
  </si>
  <si>
    <t xml:space="preserve">PRUMO DE PAREDE EM ACO 700 A 750 G                                                                                                                                                                                                                                                                                                                                                                                                                                                                        </t>
  </si>
  <si>
    <t xml:space="preserve">PULSADOR CAMPAINHA 10A, 250V (APENAS MODULO)                                                                                                                                                                                                                                                                                                                                                                                                                                                              </t>
  </si>
  <si>
    <t xml:space="preserve">PULSADOR CAMPAINHA 10A, 250V, CONJUNTO MONTADO PARA EMBUTIR 4" X 2" (PLACA + SUPORTE + MODULO)                                                                                                                                                                                                                                                                                                                                                                                                            </t>
  </si>
  <si>
    <t xml:space="preserve">PULSADOR MINUTERIA 10A, 250V (APENAS MODULO)                                                                                                                                                                                                                                                                                                                                                                                                                                                              </t>
  </si>
  <si>
    <t xml:space="preserve">PULSADOR MINUTERIA 10A, 250V, CONJUNTO MONTADO PARA EMBUTIR 4" X 2" (PLACA + SUPORTE + MODULO)                                                                                                                                                                                                                                                                                                                                                                                                            </t>
  </si>
  <si>
    <t xml:space="preserve">PUXADOR DE EMBUTIR TIPO CONCHA, COM FURO PARA CHAVE, EM LATAO CROMADO,  COMPRIMENTO DE APROX *100* MM E LARGURA DE APROX *40* MM                                                                                                                                                                                                                                                                                                                                                                          </t>
  </si>
  <si>
    <t xml:space="preserve">PUXADOR TIPO ALCA, EM ZAMAC CROMADO, COM COMPRIMENTO DE APROX 150 MM, COM ROSETA PARA PORTAS DE MADEIRAS, INCLUINDO PARAFUSOS                                                                                                                                                                                                                                                                                                                                                                             </t>
  </si>
  <si>
    <t xml:space="preserve">PUXADOR TIPO ALCA, EM ZAMAC CROMADO, COM ROSETAS, COMPRIMENTO DE APROX *100* MM, PARA PORTAS E JANELAS DE MADEIRA, INCLUINDO PARAFUSOS                                                                                                                                                                                                                                                                                                                                                                    </t>
  </si>
  <si>
    <t xml:space="preserve">PUXADOR TUBULAR RETO DUPLO, EM ALUMINIO CROMADO, COMPRIMENTO DE APROX 400 MM E DIAMETRO DE 25 MM (1")                                                                                                                                                                                                                                                                                                                                                                                                     </t>
  </si>
  <si>
    <t xml:space="preserve">PUXADOR TUBULAR RETO SIMPLES, EM ALUMINIO CROMADO, COM COMPRIMENTO DE APROX 400 MM E DIAMETRO DE 25 MM                                                                                                                                                                                                                                                                                                                                                                                                    </t>
  </si>
  <si>
    <t xml:space="preserve">QUADRO DE DISTRIBUICAO COM BARRAMENTO TRIFASICO, DE EMBUTIR, EM CHAPA DE ACO GALVANIZADO, PARA 12 DISJUNTORES DIN, 100 A                                                                                                                                                                                                                                                                                                                                                                                  </t>
  </si>
  <si>
    <t xml:space="preserve">QUADRO DE DISTRIBUICAO COM BARRAMENTO TRIFASICO, DE EMBUTIR, EM CHAPA DE ACO GALVANIZADO, PARA 18 DISJUNTORES DIN, 100 A, INCLUINDO BARRAMENTO                                                                                                                                                                                                                                                                                                                                                            </t>
  </si>
  <si>
    <t xml:space="preserve">QUADRO DE DISTRIBUICAO COM BARRAMENTO TRIFASICO, DE EMBUTIR, EM CHAPA DE ACO GALVANIZADO, PARA 24 DISJUNTORES DIN, 100 A                                                                                                                                                                                                                                                                                                                                                                                  </t>
  </si>
  <si>
    <t xml:space="preserve">QUADRO DE DISTRIBUICAO COM BARRAMENTO TRIFASICO, DE EMBUTIR, EM CHAPA DE ACO GALVANIZADO, PARA 28 DISJUNTORES DIN, 100 A                                                                                                                                                                                                                                                                                                                                                                                  </t>
  </si>
  <si>
    <t xml:space="preserve">QUADRO DE DISTRIBUICAO COM BARRAMENTO TRIFASICO, DE EMBUTIR, EM CHAPA DE ACO GALVANIZADO, PARA 30 DISJUNTORES DIN, 150 A                                                                                                                                                                                                                                                                                                                                                                                  </t>
  </si>
  <si>
    <t xml:space="preserve">QUADRO DE DISTRIBUICAO COM BARRAMENTO TRIFASICO, DE EMBUTIR, EM CHAPA DE ACO GALVANIZADO, PARA 30 DISJUNTORES DIN, 225 A                                                                                                                                                                                                                                                                                                                                                                                  </t>
  </si>
  <si>
    <t xml:space="preserve">QUADRO DE DISTRIBUICAO COM BARRAMENTO TRIFASICO, DE EMBUTIR, EM CHAPA DE ACO GALVANIZADO, PARA 36 DISJUNTORES DIN, 100 A                                                                                                                                                                                                                                                                                                                                                                                  </t>
  </si>
  <si>
    <t xml:space="preserve">QUADRO DE DISTRIBUICAO COM BARRAMENTO TRIFASICO, DE EMBUTIR, EM CHAPA DE ACO GALVANIZADO, PARA 40 DISJUNTORES DIN, 100 A                                                                                                                                                                                                                                                                                                                                                                                  </t>
  </si>
  <si>
    <t xml:space="preserve">QUADRO DE DISTRIBUICAO COM BARRAMENTO TRIFASICO, DE EMBUTIR, EM CHAPA DE ACO GALVANIZADO, PARA 48 DISJUNTORES DIN, 100 A                                                                                                                                                                                                                                                                                                                                                                                  </t>
  </si>
  <si>
    <t xml:space="preserve">QUADRO DE DISTRIBUICAO COM BARRAMENTO TRIFASICO, DE SOBREPOR, EM CHAPA DE ACO GALVANIZADO, PARA *42* DISJUNTORES DIN, 100 A                                                                                                                                                                                                                                                                                                                                                                               </t>
  </si>
  <si>
    <t xml:space="preserve">QUADRO DE DISTRIBUICAO COM BARRAMENTO TRIFASICO, DE SOBREPOR, EM CHAPA DE ACO GALVANIZADO, PARA 12 DISJUNTORES DIN, 100 A                                                                                                                                                                                                                                                                                                                                                                                 </t>
  </si>
  <si>
    <t xml:space="preserve">QUADRO DE DISTRIBUICAO COM BARRAMENTO TRIFASICO, DE SOBREPOR, EM CHAPA DE ACO GALVANIZADO, PARA 18 DISJUNTORES DIN, 100 A                                                                                                                                                                                                                                                                                                                                                                                 </t>
  </si>
  <si>
    <t xml:space="preserve">QUADRO DE DISTRIBUICAO COM BARRAMENTO TRIFASICO, DE SOBREPOR, EM CHAPA DE ACO GALVANIZADO, PARA 28 DISJUNTORES DIN, 100 A                                                                                                                                                                                                                                                                                                                                                                                 </t>
  </si>
  <si>
    <t xml:space="preserve">QUADRO DE DISTRIBUICAO COM BARRAMENTO TRIFASICO, DE SOBREPOR, EM CHAPA DE ACO GALVANIZADO, PARA 30 DISJUNTORES DIN, 100 A                                                                                                                                                                                                                                                                                                                                                                                 </t>
  </si>
  <si>
    <t xml:space="preserve">QUADRO DE DISTRIBUICAO COM BARRAMENTO TRIFASICO, DE SOBREPOR, EM CHAPA DE ACO GALVANIZADO, PARA 36 DISJUNTORES DIN, 100 A                                                                                                                                                                                                                                                                                                                                                                                 </t>
  </si>
  <si>
    <t xml:space="preserve">QUADRO DE DISTRIBUICAO COM BARRAMENTO TRIFASICO, DE SOBREPOR, EM CHAPA DE ACO GALVANIZADO, PARA 48 DISJUNTORES DIN, 100 A                                                                                                                                                                                                                                                                                                                                                                                 </t>
  </si>
  <si>
    <t xml:space="preserve">QUADRO DE DISTRIBUICAO, EM PVC, DE EMBUTIR, COM BARRAMENTO TERRA / NEUTRO, PARA 12 DISJUNTORES NEMA OU 16 DISJUNTORES DIN                                                                                                                                                                                                                                                                                                                                                                                 </t>
  </si>
  <si>
    <t xml:space="preserve">QUADRO DE DISTRIBUICAO, EM PVC, DE EMBUTIR, COM BARRAMENTO TERRA / NEUTRO, PARA 18 DISJUNTORES NEMA OU 24 DISJUNTORES DIN                                                                                                                                                                                                                                                                                                                                                                                 </t>
  </si>
  <si>
    <t xml:space="preserve">QUADRO DE DISTRIBUICAO, EM PVC, DE EMBUTIR, COM BARRAMENTO TERRA / NEUTRO, PARA 27 DISJUNTORES NEMA OU 36 DISJUNTORES DIN                                                                                                                                                                                                                                                                                                                                                                                 </t>
  </si>
  <si>
    <t xml:space="preserve">QUADRO DE DISTRIBUICAO, EM PVC, DE EMBUTIR, COM BARRAMENTO TERRA / NEUTRO, PARA 48 DISJUNTORES DIN                                                                                                                                                                                                                                                                                                                                                                                                        </t>
  </si>
  <si>
    <t xml:space="preserve">QUADRO DE DISTRIBUICAO, EM PVC, DE EMBUTIR, COM BARRAMENTO TERRA / NEUTRO, PARA 6 DISJUNTORES NEMA OU 8 DISJUNTORES DIN                                                                                                                                                                                                                                                                                                                                                                                   </t>
  </si>
  <si>
    <t xml:space="preserve">QUADRO DE DISTRIBUICAO, SEM BARRAMENTO, EM PVC, DE EMBUTIR, PARA 12 DISJUNTORES NEMA OU 16 DISJUNTORES DIN                                                                                                                                                                                                                                                                                                                                                                                                </t>
  </si>
  <si>
    <t xml:space="preserve">QUADRO DE DISTRIBUICAO, SEM BARRAMENTO, EM PVC, DE EMBUTIR, PARA 18 DISJUNTORES NEMA OU 24 DISJUNTORES DIN                                                                                                                                                                                                                                                                                                                                                                                                </t>
  </si>
  <si>
    <t xml:space="preserve">QUADRO DE DISTRIBUICAO, SEM BARRAMENTO, EM PVC, DE EMBUTIR, PARA 27 DISJUNTORES NEMA OU 36 DISJUNTORES DIN                                                                                                                                                                                                                                                                                                                                                                                                </t>
  </si>
  <si>
    <t xml:space="preserve">QUADRO DE DISTRIBUICAO, SEM BARRAMENTO, EM PVC, DE EMBUTIR, PARA 3 DISJUNTORES NEMA OU 4 DISJUNTORES DIN                                                                                                                                                                                                                                                                                                                                                                                                  </t>
  </si>
  <si>
    <t xml:space="preserve">QUADRO DE DISTRIBUICAO, SEM BARRAMENTO, EM PVC, DE EMBUTIR, PARA 6 DISJUNTORES NEMA OU 8 DISJUNTORES DIN                                                                                                                                                                                                                                                                                                                                                                                                  </t>
  </si>
  <si>
    <t xml:space="preserve">QUADRO DE DISTRIBUICAO, SEM BARRAMENTO, EM PVC, DE SOBREPOR,  PARA 3 DISJUNTORES NEMA OU 4 DISJUNTORES DIN                                                                                                                                                                                                                                                                                                                                                                                                </t>
  </si>
  <si>
    <t xml:space="preserve">QUADRO DE DISTRIBUICAO, SEM BARRAMENTO, EM PVC, DE SOBREPOR, PARA 12 DISJUNTORES NEMA OU 16 DISJUNTORES DIN                                                                                                                                                                                                                                                                                                                                                                                               </t>
  </si>
  <si>
    <t xml:space="preserve">QUADRO DE DISTRIBUICAO, SEM BARRAMENTO, EM PVC, DE SOBREPOR, PARA 18 DISJUNTORES NEMA OU 24 DISJUNTORES DIN                                                                                                                                                                                                                                                                                                                                                                                               </t>
  </si>
  <si>
    <t xml:space="preserve">QUADRO DE DISTRIBUICAO, SEM BARRAMENTO, EM PVC, DE SOBREPOR, PARA 27 DISJUNTORES NEMA OU 36 DISJUNTORES DIN                                                                                                                                                                                                                                                                                                                                                                                               </t>
  </si>
  <si>
    <t xml:space="preserve">QUADRO DE DISTRIBUICAO, SEM BARRAMENTO, EM PVC, DE SOBREPOR, PARA 6 DISJUNTORES NEMA OU 8 DISJUNTORES DIN                                                                                                                                                                                                                                                                                                                                                                                                 </t>
  </si>
  <si>
    <t xml:space="preserve">RACK DE PISO PARA SERVIDOR, ABERTO, EM COLUNA, 44U X *570* MM                                                                                                                                                                                                                                                                                                                                                                                                                                             </t>
  </si>
  <si>
    <t xml:space="preserve">RACK DE PISO PARA SERVIDOR, FECHADO, 44U, COM PORTA, 44U X *570* MM                                                                                                                                                                                                                                                                                                                                                                                                                                       </t>
  </si>
  <si>
    <t xml:space="preserve">RALO FOFO COM REQUADRO, QUADRADO 150 X 150 MM                                                                                                                                                                                                                                                                                                                                                                                                                                                             </t>
  </si>
  <si>
    <t xml:space="preserve">RALO FOFO COM REQUADRO, QUADRADO 200 X 200 MM                                                                                                                                                                                                                                                                                                                                                                                                                                                             </t>
  </si>
  <si>
    <t xml:space="preserve">RALO FOFO COM REQUADRO, QUADRADO 250 X 250 MM                                                                                                                                                                                                                                                                                                                                                                                                                                                             </t>
  </si>
  <si>
    <t xml:space="preserve">RALO FOFO COM REQUADRO, QUADRADO 300 X 300 MM                                                                                                                                                                                                                                                                                                                                                                                                                                                             </t>
  </si>
  <si>
    <t xml:space="preserve">RALO FOFO COM REQUADRO, QUADRADO 400 X 400 MM                                                                                                                                                                                                                                                                                                                                                                                                                                                             </t>
  </si>
  <si>
    <t xml:space="preserve">RALO FOFO SEMIESFERICO, 100 MM, PARA LAJES/ CALHAS                                                                                                                                                                                                                                                                                                                                                                                                                                                        </t>
  </si>
  <si>
    <t xml:space="preserve">RALO FOFO SEMIESFERICO, 150 MM, PARA LAJES/ CALHAS                                                                                                                                                                                                                                                                                                                                                                                                                                                        </t>
  </si>
  <si>
    <t xml:space="preserve">RALO FOFO SEMIESFERICO, 200 MM, PARA LAJES/ CALHAS                                                                                                                                                                                                                                                                                                                                                                                                                                                        </t>
  </si>
  <si>
    <t xml:space="preserve">RALO FOFO SEMIESFERICO, 75 MM, PARA LAJES/ CALHAS                                                                                                                                                                                                                                                                                                                                                                                                                                                         </t>
  </si>
  <si>
    <t xml:space="preserve">RALO SECO / RALO DE PASSAGEM EM PVC, QUADRADO, 100 X 100 X 53 MM, SAIDA 40 MM, COM GRELHA BRANCA                                                                                                                                                                                                                                                                                                                                                                                                          </t>
  </si>
  <si>
    <t xml:space="preserve">RALO SECO CONICO, PVC, 100 X 40 MM,  COM GRELHA REDONDA BRANCA                                                                                                                                                                                                                                                                                                                                                                                                                                            </t>
  </si>
  <si>
    <t xml:space="preserve">RALO SECO CONICO, PVC, 100 X 40 MM, COM GRELHA QUADRADA BRANCA                                                                                                                                                                                                                                                                                                                                                                                                                                            </t>
  </si>
  <si>
    <t xml:space="preserve">RALO SIFONADO CILINDRICO, PVC, 100 X 40 MM,  COM GRELHA REDONDA BRANCA                                                                                                                                                                                                                                                                                                                                                                                                                                    </t>
  </si>
  <si>
    <t xml:space="preserve">RALO SIFONADO QUADRADO, PVC, 100 X 53 MM, SAIDA 40 MM, COM GRELHA QUADRADA BRANCA                                                                                                                                                                                                                                                                                                                                                                                                                         </t>
  </si>
  <si>
    <t xml:space="preserve">RALO SIFONADO REDONDO CONICO, PVC, 100 X 40 MM, COM GRELHA REDONDA BRANCA                                                                                                                                                                                                                                                                                                                                                                                                                                 </t>
  </si>
  <si>
    <t xml:space="preserve">RASTELEIRO (MENSALISTA)                                                                                                                                                                                                                                                                                                                                                                                                                                                                                   </t>
  </si>
  <si>
    <t xml:space="preserve">RASTELEIRO HORISTA                                                                                                                                                                                                                                                                                                                                                                                                                                                                                        </t>
  </si>
  <si>
    <t xml:space="preserve">REATOR ELETRONICO BIVOLT PARA 1 LAMPADA FLUORESCENTE DE 18/20 W                                                                                                                                                                                                                                                                                                                                                                                                                                           </t>
  </si>
  <si>
    <t xml:space="preserve">REATOR ELETRONICO BIVOLT PARA 1 LAMPADA FLUORESCENTE DE 36/40 W                                                                                                                                                                                                                                                                                                                                                                                                                                           </t>
  </si>
  <si>
    <t xml:space="preserve">REATOR ELETRONICO BIVOLT PARA 2 LAMPADAS FLUORESCENTES DE 14 W                                                                                                                                                                                                                                                                                                                                                                                                                                            </t>
  </si>
  <si>
    <t xml:space="preserve">REATOR ELETRONICO BIVOLT PARA 2 LAMPADAS FLUORESCENTES DE 18/20 W                                                                                                                                                                                                                                                                                                                                                                                                                                         </t>
  </si>
  <si>
    <t xml:space="preserve">REATOR ELETRONICO BIVOLT PARA 2 LAMPADAS FLUORESCENTES DE 36/40 W                                                                                                                                                                                                                                                                                                                                                                                                                                         </t>
  </si>
  <si>
    <t xml:space="preserve">REATOR INTERNO/INTEGRADO PARA LAMPADA VAPOR METALICO 400 W, ALTO FATOR DE POTENCIA                                                                                                                                                                                                                                                                                                                                                                                                                        </t>
  </si>
  <si>
    <t xml:space="preserve">REATOR P/ LAMPADA VAPOR DE SODIO 250W USO EXT                                                                                                                                                                                                                                                                                                                                                                                                                                                             </t>
  </si>
  <si>
    <t xml:space="preserve">REATOR P/ 1 LAMPADA VAPOR DE MERCURIO 125W USO EXT                                                                                                                                                                                                                                                                                                                                                                                                                                                        </t>
  </si>
  <si>
    <t xml:space="preserve">REATOR P/ 1 LAMPADA VAPOR DE MERCURIO 250W USO EXT                                                                                                                                                                                                                                                                                                                                                                                                                                                        </t>
  </si>
  <si>
    <t xml:space="preserve">REATOR P/ 1 LAMPADA VAPOR DE MERCURIO 400W USO EXT                                                                                                                                                                                                                                                                                                                                                                                                                                                        </t>
  </si>
  <si>
    <t xml:space="preserve">REBITE DE ALUMINIO VAZADO DE REPUXO, 3,2 X 8 MM (1KG = 1025 UNIDADES)                                                                                                                                                                                                                                                                                                                                                                                                                                     </t>
  </si>
  <si>
    <t xml:space="preserve">REBOLO ABRASIVO RETO DE USO GERAL GRAO 36, DE 6 X 1 " ( DIAMETRO X ALTURA)                                                                                                                                                                                                                                                                                                                                                                                                                                </t>
  </si>
  <si>
    <t xml:space="preserve">REBOLO ABRASIVO RETO DE USO GERAL GRAO 36, DE 6 X 3/4 " (DIAMETRO X ALTURA)                                                                                                                                                                                                                                                                                                                                                                                                                               </t>
  </si>
  <si>
    <t xml:space="preserve">RECICLADORA DE ASFALTO A FRIO SOBRE RODAS, LARG. FRESAGEM 2,00 M, POT. 315 KW/422 HP                                                                                                                                                                                                                                                                                                                                                                                                                      </t>
  </si>
  <si>
    <t xml:space="preserve">REDUCAO EXCENTRICA PVC, DN 100 X 50 MM, PARA ESGOTO PREDIAL                                                                                                                                                                                                                                                                                                                                                                                                                                               </t>
  </si>
  <si>
    <t xml:space="preserve">REDUCAO EXCENTRICA PVC, DN 100 X 75 MM, PARA ESGOTO PREDIAL                                                                                                                                                                                                                                                                                                                                                                                                                                               </t>
  </si>
  <si>
    <t xml:space="preserve">REDUCAO EXCENTRICA PVC, DN 75 X 50 MM, PARA ESGOTO PREDIAL                                                                                                                                                                                                                                                                                                                                                                                                                                                </t>
  </si>
  <si>
    <t xml:space="preserve">REDUCAO EXCENTRICA PVC, SERIE R, DN 100 X 75 MM, PARA ESGOTO PREDIAL                                                                                                                                                                                                                                                                                                                                                                                                                                      </t>
  </si>
  <si>
    <t xml:space="preserve">REDUCAO EXCENTRICA PVC, SERIE R, DN 150 X 100 MM, PARA ESGOTO PREDIAL                                                                                                                                                                                                                                                                                                                                                                                                                                     </t>
  </si>
  <si>
    <t xml:space="preserve">REDUCAO EXCENTRICA PVC, SERIE R, DN 75 X 50 MM, PARA ESGOTO PREDIAL                                                                                                                                                                                                                                                                                                                                                                                                                                       </t>
  </si>
  <si>
    <t xml:space="preserve">REDUCAO FIXA TIPO STORZ, ENGATE RAPIDO 2.1/2" X 1.1/2", EM LATAO, PARA INSTALACAO PREDIAL COMBATE A INCENDIO PREDIAL                                                                                                                                                                                                                                                                                                                                                                                      </t>
  </si>
  <si>
    <t xml:space="preserve">REDUCAO PVC PBA, JE, PB, DN 100 X 50 / DE 110 X 60 MM, PARA REDE DE AGUA                                                                                                                                                                                                                                                                                                                                                                                                                                  </t>
  </si>
  <si>
    <t xml:space="preserve">REDUCAO PVC PBA, JE, PB, DN 100 X 75 / DE 110 X 85 MM, PARA REDE DE AGUA                                                                                                                                                                                                                                                                                                                                                                                                                                  </t>
  </si>
  <si>
    <t xml:space="preserve">REDUCAO PVC PBA, JE, PB, DN 75 X 50 / DE 85 X 60 MM, PARA REDE DE AGUA                                                                                                                                                                                                                                                                                                                                                                                                                                    </t>
  </si>
  <si>
    <t xml:space="preserve">REFLETOR REDONDO EM ALUMINIO ANODIZADO PARA LAMPADA VAPOR DE MERCURIO/SODIO, CORPO EM ALUMINIO COM PINTURA EPOXI, PARA LAMPADA E-27 DE 300 W, COM SUPORTE REDONDO E ALCA REGULAVEL PARA FIXACAO.                                                                                                                                                                                                                                                                                                          </t>
  </si>
  <si>
    <t xml:space="preserve">REGISTRO DE ESFERA DE PASSEIO, PVC PARA POLIETILENO, 20 MM                                                                                                                                                                                                                                                                                                                                                                                                                                                </t>
  </si>
  <si>
    <t xml:space="preserve">REGISTRO DE ESFERA PVC, COM BORBOLETA, COM ROSCA EXTERNA, DE 1/2"                                                                                                                                                                                                                                                                                                                                                                                                                                         </t>
  </si>
  <si>
    <t xml:space="preserve">REGISTRO DE ESFERA PVC, COM BORBOLETA, COM ROSCA EXTERNA, DE 3/4"                                                                                                                                                                                                                                                                                                                                                                                                                                         </t>
  </si>
  <si>
    <t xml:space="preserve">REGISTRO DE ESFERA PVC, COM CABECA QUADRADA, COM ROSCA EXTERNA, 1/2"                                                                                                                                                                                                                                                                                                                                                                                                                                      </t>
  </si>
  <si>
    <t xml:space="preserve">REGISTRO DE ESFERA PVC, COM CABECA QUADRADA, COM ROSCA EXTERNA, 3/4"                                                                                                                                                                                                                                                                                                                                                                                                                                      </t>
  </si>
  <si>
    <t xml:space="preserve">REGISTRO DE ESFERA, PVC, COM VOLANTE, VS, ROSCAVEL, DN 1 1/2", COM CORPO DIVIDIDO                                                                                                                                                                                                                                                                                                                                                                                                                         </t>
  </si>
  <si>
    <t xml:space="preserve">REGISTRO DE ESFERA, PVC, COM VOLANTE, VS, ROSCAVEL, DN 1 1/4", COM CORPO DIVIDIDO                                                                                                                                                                                                                                                                                                                                                                                                                         </t>
  </si>
  <si>
    <t xml:space="preserve">REGISTRO DE ESFERA, PVC, COM VOLANTE, VS, ROSCAVEL, DN 1/2", COM CORPO DIVIDIDO                                                                                                                                                                                                                                                                                                                                                                                                                           </t>
  </si>
  <si>
    <t xml:space="preserve">REGISTRO DE ESFERA, PVC, COM VOLANTE, VS, ROSCAVEL, DN 1", COM CORPO DIVIDIDO                                                                                                                                                                                                                                                                                                                                                                                                                             </t>
  </si>
  <si>
    <t xml:space="preserve">REGISTRO DE ESFERA, PVC, COM VOLANTE, VS, ROSCAVEL, DN 2", COM CORPO DIVIDIDO                                                                                                                                                                                                                                                                                                                                                                                                                             </t>
  </si>
  <si>
    <t xml:space="preserve">REGISTRO DE ESFERA, PVC, COM VOLANTE, VS, ROSCAVEL, DN 3/4", COM CORPO DIVIDIDO                                                                                                                                                                                                                                                                                                                                                                                                                           </t>
  </si>
  <si>
    <t xml:space="preserve">REGISTRO DE ESFERA, PVC, COM VOLANTE, VS, SOLDAVEL, DN 20 MM, COM CORPO DIVIDIDO                                                                                                                                                                                                                                                                                                                                                                                                                          </t>
  </si>
  <si>
    <t xml:space="preserve">REGISTRO DE ESFERA, PVC, COM VOLANTE, VS, SOLDAVEL, DN 25 MM, COM CORPO DIVIDIDO                                                                                                                                                                                                                                                                                                                                                                                                                          </t>
  </si>
  <si>
    <t xml:space="preserve">REGISTRO DE ESFERA, PVC, COM VOLANTE, VS, SOLDAVEL, DN 32 MM, COM CORPO DIVIDIDO                                                                                                                                                                                                                                                                                                                                                                                                                          </t>
  </si>
  <si>
    <t xml:space="preserve">REGISTRO DE ESFERA, PVC, COM VOLANTE, VS, SOLDAVEL, DN 40 MM, COM CORPO DIVIDIDO                                                                                                                                                                                                                                                                                                                                                                                                                          </t>
  </si>
  <si>
    <t xml:space="preserve">REGISTRO DE ESFERA, PVC, COM VOLANTE, VS, SOLDAVEL, DN 50 MM, COM CORPO DIVIDIDO                                                                                                                                                                                                                                                                                                                                                                                                                          </t>
  </si>
  <si>
    <t xml:space="preserve">REGISTRO DE ESFERA, PVC, COM VOLANTE, VS, SOLDAVEL, DN 60 MM, COM CORPO DIVIDIDO                                                                                                                                                                                                                                                                                                                                                                                                                          </t>
  </si>
  <si>
    <t xml:space="preserve">REGISTRO DE PRESSAO PVC, ROSCAVEL, VOLANTE SIMPLES, DE 1/2"                                                                                                                                                                                                                                                                                                                                                                                                                                               </t>
  </si>
  <si>
    <t xml:space="preserve">REGISTRO DE PRESSAO PVC, ROSCAVEL, VOLANTE SIMPLES, DE 3/4"                                                                                                                                                                                                                                                                                                                                                                                                                                               </t>
  </si>
  <si>
    <t xml:space="preserve">REGISTRO DE PRESSAO PVC, SOLDAVEL, VOLANTE SIMPLES, DE 20 MM                                                                                                                                                                                                                                                                                                                                                                                                                                              </t>
  </si>
  <si>
    <t xml:space="preserve">REGISTRO DE PRESSAO PVC, SOLDAVEL, VOLANTE SIMPLES, DE 25 MM                                                                                                                                                                                                                                                                                                                                                                                                                                              </t>
  </si>
  <si>
    <t xml:space="preserve">REGISTRO GAVETA BRUTO EM LATAO FORJADO, BITOLA 1 " (REF 1509)                                                                                                                                                                                                                                                                                                                                                                                                                                             </t>
  </si>
  <si>
    <t xml:space="preserve">REGISTRO GAVETA BRUTO EM LATAO FORJADO, BITOLA 1 1/2 " (REF 1509)                                                                                                                                                                                                                                                                                                                                                                                                                                         </t>
  </si>
  <si>
    <t xml:space="preserve">REGISTRO GAVETA BRUTO EM LATAO FORJADO, BITOLA 1 1/4 " (REF 1509)                                                                                                                                                                                                                                                                                                                                                                                                                                         </t>
  </si>
  <si>
    <t xml:space="preserve">REGISTRO GAVETA BRUTO EM LATAO FORJADO, BITOLA 1/2 " (REF 1509)                                                                                                                                                                                                                                                                                                                                                                                                                                           </t>
  </si>
  <si>
    <t xml:space="preserve">REGISTRO GAVETA BRUTO EM LATAO FORJADO, BITOLA 2 " (REF 1509)                                                                                                                                                                                                                                                                                                                                                                                                                                             </t>
  </si>
  <si>
    <t xml:space="preserve">REGISTRO GAVETA BRUTO EM LATAO FORJADO, BITOLA 2 1/2 " (REF 1509)                                                                                                                                                                                                                                                                                                                                                                                                                                         </t>
  </si>
  <si>
    <t xml:space="preserve">REGISTRO GAVETA BRUTO EM LATAO FORJADO, BITOLA 3 " (REF 1509)                                                                                                                                                                                                                                                                                                                                                                                                                                             </t>
  </si>
  <si>
    <t xml:space="preserve">REGISTRO GAVETA BRUTO EM LATAO FORJADO, BITOLA 3/4 " (REF 1509)                                                                                                                                                                                                                                                                                                                                                                                                                                           </t>
  </si>
  <si>
    <t xml:space="preserve">REGISTRO GAVETA BRUTO EM LATAO FORJADO, BITOLA 4 " (REF 1509)                                                                                                                                                                                                                                                                                                                                                                                                                                             </t>
  </si>
  <si>
    <t xml:space="preserve">REGISTRO GAVETA COM ACABAMENTO E CANOPLA CROMADOS, SIMPLES, BITOLA 1 " (REF 1509)                                                                                                                                                                                                                                                                                                                                                                                                                         </t>
  </si>
  <si>
    <t xml:space="preserve">REGISTRO GAVETA COM ACABAMENTO E CANOPLA CROMADOS, SIMPLES, BITOLA 1 1/2 " (REF 1509)                                                                                                                                                                                                                                                                                                                                                                                                                     </t>
  </si>
  <si>
    <t xml:space="preserve">REGISTRO GAVETA COM ACABAMENTO E CANOPLA CROMADOS, SIMPLES, BITOLA 1 1/4 " (REF 1509)                                                                                                                                                                                                                                                                                                                                                                                                                     </t>
  </si>
  <si>
    <t xml:space="preserve">REGISTRO GAVETA COM ACABAMENTO E CANOPLA CROMADOS, SIMPLES, BITOLA 1/2 " (REF 1509)                                                                                                                                                                                                                                                                                                                                                                                                                       </t>
  </si>
  <si>
    <t xml:space="preserve">REGISTRO GAVETA COM ACABAMENTO E CANOPLA CROMADOS, SIMPLES, BITOLA 3/4 " (REF 1509)                                                                                                                                                                                                                                                                                                                                                                                                                       </t>
  </si>
  <si>
    <t xml:space="preserve">REGISTRO OU REGULADOR DE GAS COZINHA, VAZAO DE 2 KG/H, 2,8 KPA                                                                                                                                                                                                                                                                                                                                                                                                                                            </t>
  </si>
  <si>
    <t xml:space="preserve">REGISTRO OU VALVULA GLOBO ANGULAR EM LATAO, PARA HIDRANTES EM INSTALACAO PREDIAL DE INCENDIO, 45 GRAUS, DIAMETRO DE 2 1/2", COM VOLANTE, CLASSE DE PRESSAO DE ATE 200 PSI                                                                                                                                                                                                                                                                                                                                 </t>
  </si>
  <si>
    <t xml:space="preserve">REGISTRO PRESSAO BRUTO EM LATAO FORJADO, BITOLA 1/2 " (REF 1400)                                                                                                                                                                                                                                                                                                                                                                                                                                          </t>
  </si>
  <si>
    <t xml:space="preserve">REGISTRO PRESSAO BRUTO EM LATAO FORJADO, BITOLA 3/4 " (REF 1400)                                                                                                                                                                                                                                                                                                                                                                                                                                          </t>
  </si>
  <si>
    <t xml:space="preserve">REGISTRO PRESSAO COM ACABAMENTO E CANOPLA CROMADA, SIMPLES, BITOLA 1/2 " (REF 1416)                                                                                                                                                                                                                                                                                                                                                                                                                       </t>
  </si>
  <si>
    <t xml:space="preserve">REGISTRO PRESSAO COM ACABAMENTO E CANOPLA CROMADA, SIMPLES, BITOLA 3/4 " (REF 1416)                                                                                                                                                                                                                                                                                                                                                                                                                       </t>
  </si>
  <si>
    <t xml:space="preserve">REGUA DE ALUMINIO PARA PEDREIRO 2 X 1 "                                                                                                                                                                                                                                                                                                                                                                                                                                                                   </t>
  </si>
  <si>
    <t xml:space="preserve">REGUA VIBRADORA DUPLA PARA CONCRETO A GASOLINA 5,5 HP, PESO DE 60 KG, COMPRIMENTO 4 M                                                                                                                                                                                                                                                                                                                                                                                                                     </t>
  </si>
  <si>
    <t xml:space="preserve">REGUA VIBRATORIA DE CONCRETO TRELICADA, EQUIPADA COM MOTOR A GASOLINA DE 9 HP                                                                                                                                                                                                                                                                                                                                                                                                                             </t>
  </si>
  <si>
    <t xml:space="preserve">REJUNTE CIMENTICIO, QUALQUER COR                                                                                                                                                                                                                                                                                                                                                                                                                                                                          </t>
  </si>
  <si>
    <t xml:space="preserve">REJUNTE EPOXI, QUALQUER COR                                                                                                                                                                                                                                                                                                                                                                                                                                                                               </t>
  </si>
  <si>
    <t xml:space="preserve">RELE FOTOELETRICO INTERNO E EXTERNO BIVOLT 1000 W, DE CONECTOR, SEM BASE                                                                                                                                                                                                                                                                                                                                                                                                                                  </t>
  </si>
  <si>
    <t xml:space="preserve">RELE TERMICO BIMETAL PARA USO EM MOTORES TRIFASICOS, TENSAO 380 V, POTENCIA ATE 15 CV, CORRENTE NOMINAL MAXIMA 22 A                                                                                                                                                                                                                                                                                                                                                                                       </t>
  </si>
  <si>
    <t xml:space="preserve">RESINA ACRILICA PREMIUM BASE AGUA - COR BRANCA                                                                                                                                                                                                                                                                                                                                                                                                                                                            </t>
  </si>
  <si>
    <t xml:space="preserve">RESPIRADOR DESCARTAVEL SEM VALVULA DE EXALACAO, PFF 1                                                                                                                                                                                                                                                                                                                                                                                                                                                     </t>
  </si>
  <si>
    <t xml:space="preserve">RETARDO PARA CORDEL DETONANTE                                                                                                                                                                                                                                                                                                                                                                                                                                                                             </t>
  </si>
  <si>
    <t xml:space="preserve">RETROESCAVADEIRA SOBRE RODAS COM CARREGADEIRA, TRACAO 4 X 2, POTENCIA LIQUIDA 79 HP, PESO OPERACIONAL MINIMO DE 6570 KG, CAPACIDADE DA CARREGADEIRA DE 1,00 M3 E DA  RETROESCAVADEIRA MINIMA DE 0,20 M3, PROFUNDIDADE DE ESCAVACAO MAXIMA DE 4,37 M                                                                                                                                                                                                                                                       </t>
  </si>
  <si>
    <t xml:space="preserve">RETROESCAVADEIRA SOBRE RODAS COM CARREGADEIRA, TRACAO 4 X 4, POTENCIA LIQUIDA 72 HP, PESO OPERACIONAL MINIMO DE 7140 KG, CAPACIDADE MINIMA DA CARREGADEIRA DE 0,79 M3 E DA RETROESCAVADEIRA MINIMA DE 0,18 M3, PROFUNDIDADE DE ESCAVACAO MAXIMA DE 4,50 M                                                                                                                                                                                                                                                 </t>
  </si>
  <si>
    <t xml:space="preserve">RETROESCAVADEIRA SOBRE RODAS COM CARREGADEIRA, TRACAO 4 X 4, POTENCIA LIQUIDA 88 HP, PESO OPERACIONAL MINIMO DE 6674 KG, CAPACIDADE DA CARREGADEIRA DE 1,00 M3 E DA  RETROESCAVADEIRA MINIMA DE 0,26 M3, PROFUNDIDADE DE ESCAVACAO MAXIMA DE 4,37 M                                                                                                                                                                                                                                                       </t>
  </si>
  <si>
    <t xml:space="preserve">REVESTIMENTO DE PAREDE EM GRANILITE, MARMORITE OU GRANITINA - ESP = 5 MM (INCLUSO EXECUCAO)                                                                                                                                                                                                                                                                                                                                                                                                               </t>
  </si>
  <si>
    <t xml:space="preserve">REVESTIMENTO DE PAREDE EM GRANILITE, MARMORITE OU GRANITINA COLORIDO - ESP = 5 MM (INCLUSO EXECUCAO)                                                                                                                                                                                                                                                                                                                                                                                                      </t>
  </si>
  <si>
    <t xml:space="preserve">REVESTIMENTO EM CERAMICA ESMALTADA COMERCIAL, PEI MENOR OU IGUAL A 3, FORMATO MENOR OU IGUAL A 2025 CM2                                                                                                                                                                                                                                                                                                                                                                                                   </t>
  </si>
  <si>
    <t xml:space="preserve">REVESTIMENTO EM CERAMICA ESMALTADA EXTRA, PEI MAIOR OU IGUAL 4, FORMATO MAIOR A 2025 CM2                                                                                                                                                                                                                                                                                                                                                                                                                  </t>
  </si>
  <si>
    <t xml:space="preserve">REVESTIMENTO EM CERAMICA ESMALTADA EXTRA, PEI MENOR OU IGUAL A 3, FORMATO MENOR OU IGUAL A 2025 CM2                                                                                                                                                                                                                                                                                                                                                                                                       </t>
  </si>
  <si>
    <t xml:space="preserve">REVESTIMENTO EPOXI DE ALTA RESISTENCIA QUIMICA, ISENTO DE SOLVENTES, BICOMPONENTE                                                                                                                                                                                                                                                                                                                                                                                                                         </t>
  </si>
  <si>
    <t xml:space="preserve">REVESTIMENTO PARA ESCADA EM GRANILITE, MARMORITE OU GRANITINA ESP = 8 MM (INCLUSO EXECUCAO)                                                                                                                                                                                                                                                                                                                                                                                                               </t>
  </si>
  <si>
    <t xml:space="preserve">RIPA  APARELHADA *1,5 X 5* CM, EM MACARANDUBA, ANGELIM OU EQUIVALENTE DA REGIAO                                                                                                                                                                                                                                                                                                                                                                                                                           </t>
  </si>
  <si>
    <t xml:space="preserve">RIPA NAO APARELHADA  *1 X 3* CM, EM MACARANDUBA, ANGELIM OU EQUIVALENTE DA REGIAO - BRUTA                                                                                                                                                                                                                                                                                                                                                                                                                 </t>
  </si>
  <si>
    <t xml:space="preserve">RIPA NAO APARELHADA,  *1,5 X 5* CM, EM MACARANDUBA, ANGELIM OU EQUIVALENTE DA REGIAO -  BRUTA                                                                                                                                                                                                                                                                                                                                                                                                             </t>
  </si>
  <si>
    <t xml:space="preserve">RODAFORRO EM PVC, PARA FORRO DE PVC, COMPRIMENTO 6 M                                                                                                                                                                                                                                                                                                                                                                                                                                                      </t>
  </si>
  <si>
    <t xml:space="preserve">RODAPE ARDOSIA, CINZA, 10 CM, E= *1CM                                                                                                                                                                                                                                                                                                                                                                                                                                                                     </t>
  </si>
  <si>
    <t xml:space="preserve">RODAPE DE BORRACHA LISO, H = 70 MM, E = *2* MM, PARA ARGAMASSA, PRETO                                                                                                                                                                                                                                                                                                                                                                                                                                     </t>
  </si>
  <si>
    <t xml:space="preserve">RODAPE DE MADEIRA MACICA CUMARU/IPE CHAMPANHE OU EQUIVALENTE DA REGIAO, *1,5 X 7 CM                                                                                                                                                                                                                                                                                                                                                                                                                       </t>
  </si>
  <si>
    <t xml:space="preserve">RODAPE EM MARMORE, POLIDO, BRANCO COMUM, L= *7* CM, E=  *2* CM, CORTE RETO                                                                                                                                                                                                                                                                                                                                                                                                                                </t>
  </si>
  <si>
    <t xml:space="preserve">RODAPE EM POLIESTIRENO, BRANCO, H = *5* CM, E = *1,5* CM                                                                                                                                                                                                                                                                                                                                                                                                                                                  </t>
  </si>
  <si>
    <t xml:space="preserve">RODAPE OU RODABANCADA EM GRANITO, POLIDO, TIPO ANDORINHA/ QUARTZ/ CASTELO/ CORUMBA OU OUTROS EQUIVALENTES DA REGIAO, H= 10 CM, E=  *2,0* CM                                                                                                                                                                                                                                                                                                                                                               </t>
  </si>
  <si>
    <t xml:space="preserve">RODAPE PLANO PARA PISO VINILICO, H = 5 CM                                                                                                                                                                                                                                                                                                                                                                                                                                                                 </t>
  </si>
  <si>
    <t xml:space="preserve">RODAPE PRE-MOLDADO DE GRANILITE, MARMORITE OU GRANITINA L = 10 CM                                                                                                                                                                                                                                                                                                                                                                                                                                         </t>
  </si>
  <si>
    <t xml:space="preserve">RODIZIO TIPO NAPOLEAO PARA JANELAS DE CORRER, EM ZAMAC, COMPRIMENTO DE APROX 60 CM, COM ROLAMENTO EM ACO                                                                                                                                                                                                                                                                                                                                                                                                  </t>
  </si>
  <si>
    <t xml:space="preserve">RODO PARA CHAO 40 CM COM CABO                                                                                                                                                                                                                                                                                                                                                                                                                                                                             </t>
  </si>
  <si>
    <t xml:space="preserve">ROLDANA CONCAVA DUPLA, 4 RODAS, EM ZAMAC COM CHAPA DE LATAO, ROLAMENTOS EM ACO, PARA PORTAS E JANELAS DE CORRER                                                                                                                                                                                                                                                                                                                                                                                           </t>
  </si>
  <si>
    <t xml:space="preserve">ROLDANA CONCAVA DUPLA, 4 RODAS, PARA PORTA DE CORRER, EM ZAMAC COM CHAPA DE ACO,  ROLAMENTO INTERNO BLINDADO DE ACO REVESTIDO EM NYLON                                                                                                                                                                                                                                                                                                                                                                    </t>
  </si>
  <si>
    <t xml:space="preserve">ROLDANA PLASTICA COM PREGO, TAMANHO 30 X 30 MM, PARA INSTALACAO ELETRICA APARENTE                                                                                                                                                                                                                                                                                                                                                                                                                         </t>
  </si>
  <si>
    <t xml:space="preserve">ROLO COMPACTADOR DE PNEUS, ESTATICO, PRESSAO VARIAVEL, POTENCIA 110 HP, PESO SEM/COM LASTRO 10,8/27 T, LARGURA DE ROLAGEM 2,30 M                                                                                                                                                                                                                                                                                                                                                                          </t>
  </si>
  <si>
    <t xml:space="preserve">ROLO COMPACTADOR DE PNEUS, ESTATICO, PRESSAO VARIAVEL, POTENCIA 111 HP, PESO SEM/COM LASTRO 9,5/26,0 T, LARGURA DE ROLAGEM 1,90 M                                                                                                                                                                                                                                                                                                                                                                         </t>
  </si>
  <si>
    <t xml:space="preserve">ROLO COMPACTADOR PE DE CARNEIRO VIBRATORIO, POTENCIA 125 HP, PESO OPERACIONAL SEM/COM LASTRO 11,95/13,30 T, IMPACTO DINAMICO 38,5/22,5 T, LARGURA DE TRABALHO 2,15 M                                                                                                                                                                                                                                                                                                                                      </t>
  </si>
  <si>
    <t xml:space="preserve">ROLO COMPACTADOR PE DE CARNEIRO VIBRATORIO, POTENCIA 80 HP, PESO OPERACIONAL SEM/COM LASTRO 7,4/8,8 T, LARGURA DE TRABALHO 1,68 M                                                                                                                                                                                                                                                                                                                                                                         </t>
  </si>
  <si>
    <t xml:space="preserve">ROLO COMPACTADOR VIBRATORIO DE UM CILINDRO LISO DE ACO, POTENCIA 125 HP, PESO SEM/COM LASTRO 10,75/12,92 T, IMPACTO DINAMICO 31,5/18,5 T, LARGURA TRABALHO 2,15 M                                                                                                                                                                                                                                                                                                                                         </t>
  </si>
  <si>
    <t xml:space="preserve">ROLO COMPACTADOR VIBRATORIO DE UM CILINDRO, ACO LISO, POTENCIA 80 HP, PESO OPERACIONAL MAXIMO 8,1 T, IMPACTO DINAMICO 16,15/9,5 T, LARGURA TRABALHO 1,68 M                                                                                                                                                                                                                                                                                                                                                </t>
  </si>
  <si>
    <t xml:space="preserve">ROLO COMPACTADOR VIBRATORIO PE DE CARNEIRO, COM CONTROLE REMOTO POR RADIO, POTENCIA  12,5 KW, PESO OPERACIONAL DE 1,675 T, LARGURA DE TRABALHO 0,85 M                                                                                                                                                                                                                                                                                                                                                     </t>
  </si>
  <si>
    <t xml:space="preserve">ROLO COMPACTADOR VIBRATORIO REBOCAVEL, CILINDRO DE ACO LISO, POTENCIA DE TRACAO DE 65 CV, PESO DE 4,7 T, IMPACTO DINAMICO TOTAL DE 18,3 T, LARGURA DO ROLO 1,67 M                                                                                                                                                                                                                                                                                                                                         </t>
  </si>
  <si>
    <t xml:space="preserve">ROLO COMPACTADOR VIBRATORIO TANDEM, ACO LISO, POTENCIA 125 HP, PESO SEM/COM LASTRO 10,20/11,65 T, LARGURA DE TRABALHO 1,73 M                                                                                                                                                                                                                                                                                                                                                                              </t>
  </si>
  <si>
    <t xml:space="preserve">ROLO COMPACTADOR VIBRATORIO TANDEM, ACO LISO, POTENCIA 58 CV, PESO SEM/COM LASTRO 6,5/9,4 T, LARGURA DE TRABALHO 1,20 M                                                                                                                                                                                                                                                                                                                                                                                   </t>
  </si>
  <si>
    <t xml:space="preserve">ROLO DE ESPUMA POLIESTER 23 CM (SEM CABO)                                                                                                                                                                                                                                                                                                                                                                                                                                                                 </t>
  </si>
  <si>
    <t xml:space="preserve">ROLO DE LA DE CARNEIRO 23 CM (SEM CABO)                                                                                                                                                                                                                                                                                                                                                                                                                                                                   </t>
  </si>
  <si>
    <t xml:space="preserve">ROMPEDOR ELETRICO PESO 26 KG, POTENCIA OPERACIONAL DE 2,5 KW                                                                                                                                                                                                                                                                                                                                                                                                                                              </t>
  </si>
  <si>
    <t xml:space="preserve">ROSETA QUADRADA, SEM FUROS, EM ACO INOX POLIDO, LARGURA APROXIMADA DE 50 MM, PARA FECHADURA DE PORTA - PARAFUSOS INCLUIDOS                                                                                                                                                                                                                                                                                                                                                                                </t>
  </si>
  <si>
    <t xml:space="preserve">ROSETA REDONDA DE SOBREPOR, SEM FUROS, EM ACO INOX POLIDO, DIAMETRO APROXIMADO DE 50 MM, PARA FECHADURA DE PORTA - PARAFUSOS INCLUIDOS                                                                                                                                                                                                                                                                                                                                                                    </t>
  </si>
  <si>
    <t xml:space="preserve">ROTACAO DIAGONAL DUPLA, APARELHO TRIPLO, EM TUBO DE ACO CARBONO, PINTURA NO PROCESSO ELETROSTATICO - EQUIPAMENTO DE GINASTICA PARA ACADEMIA AO AR LIVRE / ACADEMIA DA TERCEIRA IDADE - ATI                                                                                                                                                                                                                                                                                                                </t>
  </si>
  <si>
    <t xml:space="preserve">ROTACAO VERTICAL DUPLO, EM TUBO DE ACO CARBONO, PINTURA NO PROCESSO ELETROSTATICO - EQUIPAMENTO DE GINASTICA PARA ACADEMIA AO AR LIVRE / ACADEMIA DA TERCEIRA IDADE - ATI                                                                                                                                                                                                                                                                                                                                 </t>
  </si>
  <si>
    <t xml:space="preserve">RUFO EXTERNO DE CHAPA DE ACO GALVANIZADA NUM 26, CORTE 25 CM                                                                                                                                                                                                                                                                                                                                                                                                                                              </t>
  </si>
  <si>
    <t xml:space="preserve">RUFO EXTERNO DE CHAPA DE ACO GALVANIZADA NUM 26, CORTE 28 CM                                                                                                                                                                                                                                                                                                                                                                                                                                              </t>
  </si>
  <si>
    <t xml:space="preserve">RUFO EXTERNO/INTERNO DE CHAPA DE ACO GALVANIZADA NUM 26, CORTE 33 CM                                                                                                                                                                                                                                                                                                                                                                                                                                      </t>
  </si>
  <si>
    <t xml:space="preserve">RUFO INTERNO DE CHAPA DE ACO GALVANIZADA NUM 26, CORTE 50 CM                                                                                                                                                                                                                                                                                                                                                                                                                                              </t>
  </si>
  <si>
    <t xml:space="preserve">RUFO INTERNO/EXTERNO DE CHAPA DE ACO GALVANIZADA NUM 24, CORTE 25 CM                                                                                                                                                                                                                                                                                                                                                                                                                                      </t>
  </si>
  <si>
    <t xml:space="preserve">RUFO PARA TELHA ESTRUTURAL DE FIBROCIMENTO 1 ABA (SEM AMIANTO)                                                                                                                                                                                                                                                                                                                                                                                                                                            </t>
  </si>
  <si>
    <t xml:space="preserve">RUFO PARA TELHA ONDULADA DE FIBROCIMENTO, E = 6 MM, ABA *260* MM, COMPRIMENTO 1100 MM (SEM AMIANTO)                                                                                                                                                                                                                                                                                                                                                                                                       </t>
  </si>
  <si>
    <t xml:space="preserve">SABONETEIRA DE PAREDE EM METAL CROMADO                                                                                                                                                                                                                                                                                                                                                                                                                                                                    </t>
  </si>
  <si>
    <t xml:space="preserve">SABONETEIRA PLASTICA TIPO DISPENSER PARA SABONETE LIQUIDO COM RESERVATORIO 800 A 1500 ML                                                                                                                                                                                                                                                                                                                                                                                                                  </t>
  </si>
  <si>
    <t xml:space="preserve">SACO DE RAFIA PARA ENTULHO, NOVO, LISO (SEM CLICHE), *60 x 90* CM                                                                                                                                                                                                                                                                                                                                                                                                                                         </t>
  </si>
  <si>
    <t xml:space="preserve">SAIBRO PARA ARGAMASSA (COLETADO NO COMERCIO)                                                                                                                                                                                                                                                                                                                                                                                                                                                              </t>
  </si>
  <si>
    <t xml:space="preserve">SAPATA DE PVC ADITIVADO NERVURADO D = 6"                                                                                                                                                                                                                                                                                                                                                                                                                                                                  </t>
  </si>
  <si>
    <t xml:space="preserve">SAPATA DE PVC ADITIVADO NERVURADO D = 8"                                                                                                                                                                                                                                                                                                                                                                                                                                                                  </t>
  </si>
  <si>
    <t xml:space="preserve">SAPATILHA EM ACO GALVANIZADO PARA CABOS COM DIAMETRO NOMINAL ATE 5/8"                                                                                                                                                                                                                                                                                                                                                                                                                                     </t>
  </si>
  <si>
    <t xml:space="preserve">SARRAFO *2,5 X 10* CM EM PINUS, MISTA OU EQUIVALENTE DA REGIAO - BRUTA                                                                                                                                                                                                                                                                                                                                                                                                                                    </t>
  </si>
  <si>
    <t xml:space="preserve">SARRAFO *2,5 X 5* CM EM PINUS, MISTA OU EQUIVALENTE DA REGIAO - BRUTA                                                                                                                                                                                                                                                                                                                                                                                                                                     </t>
  </si>
  <si>
    <t xml:space="preserve">SARRAFO *2,5 X 7,5* CM EM PINUS, MISTA OU EQUIVALENTE DA REGIAO - BRUTA                                                                                                                                                                                                                                                                                                                                                                                                                                   </t>
  </si>
  <si>
    <t xml:space="preserve">SARRAFO APARELHADO *2 X 10* CM, EM MACARANDUBA, ANGELIM OU EQUIVALENTE DA REGIAO                                                                                                                                                                                                                                                                                                                                                                                                                          </t>
  </si>
  <si>
    <t xml:space="preserve">SARRAFO NAO APARELHADO *2,5 X 10* CM, EM MACARANDUBA, ANGELIM OU EQUIVALENTE DA REGIAO -  BRUTA                                                                                                                                                                                                                                                                                                                                                                                                           </t>
  </si>
  <si>
    <t xml:space="preserve">SARRAFO NAO APARELHADO *2,5 X 7* CM, EM MACARANDUBA, ANGELIM OU EQUIVALENTE DA REGIAO -  BRUTA                                                                                                                                                                                                                                                                                                                                                                                                            </t>
  </si>
  <si>
    <t xml:space="preserve">SARRAFO NAO APARELHADO 2,5 X 5 CM, EM MACARANDUBA, ANGELIM OU EQUIVALENTE DA REGIAO -  BRUTA                                                                                                                                                                                                                                                                                                                                                                                                              </t>
  </si>
  <si>
    <t xml:space="preserve">SEGURO - HORISTA (COLETADO CAIXA - ENCARGOS COMPLEMENTARES)                                                                                                                                                                                                                                                                                                                                                                                                                                               </t>
  </si>
  <si>
    <t xml:space="preserve">SEGURO - MENSALISTA (COLETADO CAIXA - ENCARGOS COMPLEMENTARES)                                                                                                                                                                                                                                                                                                                                                                                                                                            </t>
  </si>
  <si>
    <t xml:space="preserve">SEIXO ROLADO PARA APLICACAO EM CONCRETO (POSTO PEDREIRA/FORNECEDOR, SEM FRETE)                                                                                                                                                                                                                                                                                                                                                                                                                            </t>
  </si>
  <si>
    <t xml:space="preserve">SELADOR ACRILICO OPACO PREMIUM INTERIOR/EXTERIOR                                                                                                                                                                                                                                                                                                                                                                                                                                                          </t>
  </si>
  <si>
    <t xml:space="preserve">SELADOR HORIZONTAL PARA FITA DE ACO 1 "                                                                                                                                                                                                                                                                                                                                                                                                                                                                   </t>
  </si>
  <si>
    <t xml:space="preserve">SELANTE A BASE DE ALCATRAO E POLIURETANO PARA JUNTAS HORIZONTAIS                                                                                                                                                                                                                                                                                                                                                                                                                                          </t>
  </si>
  <si>
    <t xml:space="preserve">SELANTE ACRILICO PARA TRATAMENTO / ACABAMENTO SUPERFICIAL DE CONCRETO ESTAMPADO, APARENTE, PEDRAS E OUTROS                                                                                                                                                                                                                                                                                                                                                                                                </t>
  </si>
  <si>
    <t xml:space="preserve">SELANTE DE BASE ASFALTICA PARA VEDACAO                                                                                                                                                                                                                                                                                                                                                                                                                                                                    </t>
  </si>
  <si>
    <t xml:space="preserve">SELANTE ELASTICO MONOCOMPONENTE A BASE DE POLIURETANO (PU) PARA JUNTAS DIVERSAS                                                                                                                                                                                                                                                                                                                                                                                                                           </t>
  </si>
  <si>
    <t xml:space="preserve">SELANTE MONOCOMPONENTE A BASE DE SILICONE DE BAIXO MODULO, PARA JUNTAS DE PAVIMENTACAO                                                                                                                                                                                                                                                                                                                                                                                                                    </t>
  </si>
  <si>
    <t xml:space="preserve">SELANTE TIPO VEDA CALHA PARA METAL E FIBROCIMENTO                                                                                                                                                                                                                                                                                                                                                                                                                                                         </t>
  </si>
  <si>
    <t xml:space="preserve">SELIM PVC, COM TRAVA, JE, 90 GRAUS, DN 125 X 100 MM OU 150 X 100 MM, PARA REDE COLETORA ESGOTO                                                                                                                                                                                                                                                                                                                                                                                                            </t>
  </si>
  <si>
    <t xml:space="preserve">SEMIRREBOQUE COM DOIS EIXOS EM TANDEM TIPO BASCULANTE COM CACAMBA METALICA 14 M3  (INCLUI MONTAGEM, NAO INCLUI CAVALO MECANICO)                                                                                                                                                                                                                                                                                                                                                                           </t>
  </si>
  <si>
    <t xml:space="preserve">SEMIRREBOQUE COM TRES EIXOS EM TANDEM TIPO BASCULANTE COM CACAMBA METALICA 18 M3 (INCLUI MONTAGEM, NAO INCLUI CAVALO MECANICO)                                                                                                                                                                                                                                                                                                                                                                            </t>
  </si>
  <si>
    <t xml:space="preserve">SEMIRREBOQUE COM TRES EIXOS, PARA TRANSPORTE DE CARGA SECA, DIMENSOES APROXIMADAS 2,60 X 12,50 X 0,50 M (NAO INCLUI CAVALO MECANICO)                                                                                                                                                                                                                                                                                                                                                                      </t>
  </si>
  <si>
    <t xml:space="preserve">SENSOR DE PRESENCA BIVOLT COM FOTOCELULA PARA QUALQUER TIPO DE LAMPADA, POTENCIA MAXIMA *1000* W, USO EXTERNO                                                                                                                                                                                                                                                                                                                                                                                             </t>
  </si>
  <si>
    <t xml:space="preserve">SENSOR DE PRESENCA BIVOLT DE PAREDE COM FOTOCELULA PARA QUALQUER TIPO DE LAMPADA POTENCIA MAXIMA *1000* W, USO INTERNO                                                                                                                                                                                                                                                                                                                                                                                    </t>
  </si>
  <si>
    <t xml:space="preserve">SENSOR DE PRESENCA BIVOLT DE PAREDE SEM FOTOCELULA PARA QUALQUER TIPO DE LAMPADA POTENCIA MAXIMA *1000* W, USO INTERNO                                                                                                                                                                                                                                                                                                                                                                                    </t>
  </si>
  <si>
    <t xml:space="preserve">SENSOR DE PRESENCA BIVOLT DE TETO COM FOTOCELULA PARA QUALQUER TIPO DE LAMPADA POTENCIA MAXIMA *1000* W, USO INTERNO                                                                                                                                                                                                                                                                                                                                                                                      </t>
  </si>
  <si>
    <t xml:space="preserve">SENSOR DE PRESENCA BIVOLT DE TETO SEM FOTOCELULA PARA QUALQUER TIPO DE LAMPADA POTENCIA MAXIMA *900* W, USO INTERNO                                                                                                                                                                                                                                                                                                                                                                                       </t>
  </si>
  <si>
    <t xml:space="preserve">SERRA CIRCULAR DE BANCADA COM MOTOR ELETRICO, POTENCIA DE *1600* W, PARA DISCO DE DIAMETRO DE 10" (250 MM)                                                                                                                                                                                                                                                                                                                                                                                                </t>
  </si>
  <si>
    <t xml:space="preserve">SERRA CIRCULAR DE BANCADA, MODELO PICA-PAU, DIAMETRO DE 350 MM. CARACTERISTICAS DO MOTOR: TRIFASICO, POTENCIA DE 5 HP, FREQUENCIA DE 60 HZ                                                                                                                                                                                                                                                                                                                                                                </t>
  </si>
  <si>
    <t xml:space="preserve">SERRALHEIRO (HORISTA)                                                                                                                                                                                                                                                                                                                                                                                                                                                                                     </t>
  </si>
  <si>
    <t xml:space="preserve">SERRALHEIRO (MENSALISTA)                                                                                                                                                                                                                                                                                                                                                                                                                                                                                  </t>
  </si>
  <si>
    <t xml:space="preserve">SERVENTE DE OBRAS                                                                                                                                                                                                                                                                                                                                                                                                                                                                                         </t>
  </si>
  <si>
    <t xml:space="preserve">SERVENTE DE OBRAS (MENSALISTA)                                                                                                                                                                                                                                                                                                                                                                                                                                                                            </t>
  </si>
  <si>
    <t xml:space="preserve">SERVICO DE BOMBEAMENTO DE CONCRETO COM CONSUMO MINIMO DE 40 M3, (DISPONIBILIZACAO DE BOMBA), SEM O LANCAMENTO                                                                                                                                                                                                                                                                                                                                                                                             </t>
  </si>
  <si>
    <t xml:space="preserve">SIFAO / TUBO SINFONADO EXTENSIVEL/SANFONADO, UNIVERSAL/ SIMPLES, ENTRE *50 A 70* CM, DE PLASTICO BRANCO                                                                                                                                                                                                                                                                                                                                                                                                   </t>
  </si>
  <si>
    <t xml:space="preserve">SIFAO EM METAL CROMADO PARA PIA AMERICANA, 1.1/2 X 1.1/2 "                                                                                                                                                                                                                                                                                                                                                                                                                                                </t>
  </si>
  <si>
    <t xml:space="preserve">SIFAO EM METAL CROMADO PARA PIA AMERICANA, 1.1/2 X 2 "                                                                                                                                                                                                                                                                                                                                                                                                                                                    </t>
  </si>
  <si>
    <t xml:space="preserve">SIFAO EM METAL CROMADO PARA PIA OU LAVATORIO, 1 X 1.1/2 "                                                                                                                                                                                                                                                                                                                                                                                                                                                 </t>
  </si>
  <si>
    <t xml:space="preserve">SIFAO EM METAL CROMADO PARA TANQUE, 1.1/4 X 1.1/2 "                                                                                                                                                                                                                                                                                                                                                                                                                                                       </t>
  </si>
  <si>
    <t xml:space="preserve">SIFAO PLASTICO EXTENSIVEL UNIVERSAL, TIPO COPO                                                                                                                                                                                                                                                                                                                                                                                                                                                            </t>
  </si>
  <si>
    <t xml:space="preserve">SIFAO PLASTICO TIPO COPO PARA PIA AMERICANA 1.1/2 X 1.1/2 "                                                                                                                                                                                                                                                                                                                                                                                                                                               </t>
  </si>
  <si>
    <t xml:space="preserve">SIFAO PLASTICO TIPO COPO PARA PIA OU LAVATORIO, 1 X 1.1/2 "                                                                                                                                                                                                                                                                                                                                                                                                                                               </t>
  </si>
  <si>
    <t xml:space="preserve">SIFAO PLASTICO TIPO COPO PARA TANQUE, 1.1/4 X 1.1/2 "                                                                                                                                                                                                                                                                                                                                                                                                                                                     </t>
  </si>
  <si>
    <t xml:space="preserve">SILICA ATIVA PARA ADICAO EM CONCRETO E  ARGAMASSA                                                                                                                                                                                                                                                                                                                                                                                                                                                         </t>
  </si>
  <si>
    <t xml:space="preserve">SILICONE ACETICO USO GERAL INCOLOR 280 G                                                                                                                                                                                                                                                                                                                                                                                                                                                                  </t>
  </si>
  <si>
    <t xml:space="preserve">SIMULADOR DE CAMINHADA TRIPLO, EM TUBO DE ACO CARBONO, PINTURA NO PROCESSO ELETROSTATICO - EQUIPAMENTO DE GINASTICA PARA ACADEMIA AO AR LIVRE / ACADEMIA DA TERCEIRA IDADE - ATI                                                                                                                                                                                                                                                                                                                          </t>
  </si>
  <si>
    <t xml:space="preserve">SIMULADOR DE CAVALGADA TRIPLO, EM TUBO DE ACO CARBONO, PINTURA NO PROCESSO ELETROSTATICO - EQUIPAMENTO DE GINASTICA PARA ACADEMIA AO AR LIVRE / ACADEMIA DA TERCEIRA IDADE - ATI                                                                                                                                                                                                                                                                                                                          </t>
  </si>
  <si>
    <t xml:space="preserve">SIMULADOR DE REMO INDIVIDUAL, EM TUBO DE ACO CARBONO, PINTURA NO PROCESSO ELETROSTATICO - EQUIPAMENTO DE GINASTICA PARA ACADEMIA AO AR LIVRE / ACADEMIA DA TERCEIRA IDADE - ATI                                                                                                                                                                                                                                                                                                                           </t>
  </si>
  <si>
    <t xml:space="preserve">SINALIZADOR NOTURNO SIMPLES PARA PARA-RAIOS, SEM RELE FOTOELETRICO                                                                                                                                                                                                                                                                                                                                                                                                                                        </t>
  </si>
  <si>
    <t xml:space="preserve">SISAL EM FIBRA / ESTOPA SISAL PARA GESSO                                                                                                                                                                                                                                                                                                                                                                                                                                                                  </t>
  </si>
  <si>
    <t xml:space="preserve">SOLDA EM BARRA DE ESTANHO-CHUMBO 50/50                                                                                                                                                                                                                                                                                                                                                                                                                                                                    </t>
  </si>
  <si>
    <t xml:space="preserve">SOLDA EM VARETA FOSCOPER, D = *2,5* MM  X COMPRIMENTO 500 MM                                                                                                                                                                                                                                                                                                                                                                                                                                              </t>
  </si>
  <si>
    <t xml:space="preserve">SOLDA ESTANHO/COBRE PARA CONEXOES DE COBRE, FIO 2,5 MM, CARRETEL 500 GR (SEM CHUMBO)                                                                                                                                                                                                                                                                                                                                                                                                                      </t>
  </si>
  <si>
    <t xml:space="preserve">SOLDADOR (HORISTA)                                                                                                                                                                                                                                                                                                                                                                                                                                                                                        </t>
  </si>
  <si>
    <t xml:space="preserve">SOLDADOR (MENSALISTA)                                                                                                                                                                                                                                                                                                                                                                                                                                                                                     </t>
  </si>
  <si>
    <t xml:space="preserve">SOLDADOR ELETRICO (PARA SOLDA A SER TESTADA COM RAIOS "X") (HORISTA)                                                                                                                                                                                                                                                                                                                                                                                                                                      </t>
  </si>
  <si>
    <t xml:space="preserve">SOLDADOR ELETRICO (PARA SOLDA A SER TESTADA COM RAIOS "X") (MENSALISTA)                                                                                                                                                                                                                                                                                                                                                                                                                                   </t>
  </si>
  <si>
    <t xml:space="preserve">SOLEIRA EM GRANITO, POLIDO, TIPO ANDORINHA/ QUARTZ/ CASTELO/ CORUMBA OU OUTROS EQUIVALENTES DA REGIAO, L= *15* CM, E=  *2,0* CM                                                                                                                                                                                                                                                                                                                                                                           </t>
  </si>
  <si>
    <t xml:space="preserve">SOLEIRA PRE-MOLDADA EM GRANILITE, MARMORITE OU GRANITINA, L = *15 CM                                                                                                                                                                                                                                                                                                                                                                                                                                      </t>
  </si>
  <si>
    <t xml:space="preserve">SOLEIRA/ PEITORIL EM MARMORE, POLIDO, BRANCO COMUM, L= *15* CM, E=  *2* CM,  CORTE RETO                                                                                                                                                                                                                                                                                                                                                                                                                   </t>
  </si>
  <si>
    <t xml:space="preserve">SOLEIRA/ TABEIRA EM MARMORE, POLIDO, BRANCO COMUM, L= 5 CM, E=  *2,0* CM                                                                                                                                                                                                                                                                                                                                                                                                                                  </t>
  </si>
  <si>
    <t xml:space="preserve">SOLUCAO ASFALTICA ELASTOMERICA PARA IMPRIMACAO, APLICACAO A FRIO                                                                                                                                                                                                                                                                                                                                                                                                                                          </t>
  </si>
  <si>
    <t xml:space="preserve">SOLUCAO PREPARADORA / LIMPADORA PARA PVC, FRASCO COM 1000 CM3                                                                                                                                                                                                                                                                                                                                                                                                                                             </t>
  </si>
  <si>
    <t xml:space="preserve">SOLVENTE PARA COLA (PARA LAMINADO MELAMINICO) A BASE DE RESINA SINTETICA                                                                                                                                                                                                                                                                                                                                                                                                                                  </t>
  </si>
  <si>
    <t xml:space="preserve">SOQUETE DE BAQUELITE BASE E27, PARA LAMPADAS                                                                                                                                                                                                                                                                                                                                                                                                                                                              </t>
  </si>
  <si>
    <t xml:space="preserve">SOQUETE DE PORCELANA BASE E27, FIXO DE TETO, PARA LAMPADAS                                                                                                                                                                                                                                                                                                                                                                                                                                                </t>
  </si>
  <si>
    <t xml:space="preserve">SOQUETE DE PORCELANA BASE E27, PARA USO AO TEMPO, PARA LAMPADAS                                                                                                                                                                                                                                                                                                                                                                                                                                           </t>
  </si>
  <si>
    <t xml:space="preserve">SOQUETE DE PVC / TERMOPLASTICO BASE E27, COM CHAVE, PARA LAMPADAS                                                                                                                                                                                                                                                                                                                                                                                                                                         </t>
  </si>
  <si>
    <t xml:space="preserve">SOQUETE DE PVC / TERMOPLASTICO BASE E27, COM RABICHO, PARA LAMPADAS                                                                                                                                                                                                                                                                                                                                                                                                                                       </t>
  </si>
  <si>
    <t xml:space="preserve">SPRINKLER TIPO PENDENTE, BULBO AMARELO DE RESPOSTA RAPIDA, 79 GRAUS CELSIUS, ACABAMENTO CROMADO, D = 20 MM (3/4")                                                                                                                                                                                                                                                                                                                                                                                         </t>
  </si>
  <si>
    <t xml:space="preserve">SPRINKLER TIPO PENDENTE, BULBO AMARELO DE RESPOSTA RAPIDA, 79 GRAUS CELSIUS, ACABAMENTO NATURAL OU CROMADO, D = 15 MM (1/2")                                                                                                                                                                                                                                                                                                                                                                              </t>
  </si>
  <si>
    <t xml:space="preserve">SPRINKLER TIPO PENDENTE, BULBO AMARELO DE RESPOSTA RAPIDA, 79 GRAUS CELSIUS, ACABAMENTO NATURAL, D = 20 MM (3/4")                                                                                                                                                                                                                                                                                                                                                                                         </t>
  </si>
  <si>
    <t xml:space="preserve">SPRINKLER TIPO PENDENTE, BULBO VERMELHO DE RESPOSTA RAPIDA, 68 GRAUS CELSIUS, ACABAMENTO CROMADO, D = 15 MM (1/2")                                                                                                                                                                                                                                                                                                                                                                                        </t>
  </si>
  <si>
    <t xml:space="preserve">SPRINKLER TIPO PENDENTE, BULBO VERMELHO DE RESPOSTA RAPIDA, 68 GRAUS CELSIUS, ACABAMENTO CROMADO, D = 20 MM (3/4")                                                                                                                                                                                                                                                                                                                                                                                        </t>
  </si>
  <si>
    <t xml:space="preserve">SPRINKLER TIPO PENDENTE, BULBO VERMELHO DE RESPOSTA RAPIDA, 68 GRAUS CELSIUS, ACABAMENTO NATURAL, D = 20 MM (3/4")                                                                                                                                                                                                                                                                                                                                                                                        </t>
  </si>
  <si>
    <t xml:space="preserve">SPRINKLER TIPO PENDENTE, BULBO VERMELHO RESPOSTA RAPIDA, 68 GRAUS CELSIUS, ACABAMENTO NATURAL, D = 15 MM (1/2")                                                                                                                                                                                                                                                                                                                                                                                           </t>
  </si>
  <si>
    <t xml:space="preserve">SUPORTE "Y" PARA FITA PERFURADA                                                                                                                                                                                                                                                                                                                                                                                                                                                                           </t>
  </si>
  <si>
    <t xml:space="preserve">SUPORTE DE FIXACAO PARA ESPELHO / PLACA 4" X 2", PARA 3 MODULOS, PARA INSTALACAO DE TOMADAS E INTERRUPTORES (SOMENTE SUPORTE)                                                                                                                                                                                                                                                                                                                                                                             </t>
  </si>
  <si>
    <t xml:space="preserve">SUPORTE DE FIXACAO PARA ESPELHO / PLACA 4" X 4", PARA 6 MODULOS, PARA INSTALACAO DE TOMADAS E INTERRUPTORES (SOMENTE SUPORTE)                                                                                                                                                                                                                                                                                                                                                                             </t>
  </si>
  <si>
    <t xml:space="preserve">SUPORTE EM ACO GALVANIZADO PARA TRANSFORMADOR PARA POSTE DUPLO T 185 X 95 MM, CHAPA DE 5/16"                                                                                                                                                                                                                                                                                                                                                                                                              </t>
  </si>
  <si>
    <t xml:space="preserve">SUPORTE GUIA SIMPLES COM ROLDANA EM POLIPROPILENO PARA CHUMBAR, H = 20 CM                                                                                                                                                                                                                                                                                                                                                                                                                                 </t>
  </si>
  <si>
    <t xml:space="preserve">SUPORTE ISOLADOR REFORCADO DIAMETRO NOMINAL 5/16", COM ROSCA SOBERBA E BUCHA                                                                                                                                                                                                                                                                                                                                                                                                                              </t>
  </si>
  <si>
    <t xml:space="preserve">SUPORTE ISOLADOR SIMPLES DIAMETRO NOMINAL 5/16", COM ROSCA SOBERBA E BUCHA                                                                                                                                                                                                                                                                                                                                                                                                                                </t>
  </si>
  <si>
    <t xml:space="preserve">SUPORTE MAO-FRANCESA EM ACO, ABAS IGUAIS 30 CM, CAPACIDADE MINIMA 60 KG, BRANCO                                                                                                                                                                                                                                                                                                                                                                                                                           </t>
  </si>
  <si>
    <t xml:space="preserve">SUPORTE MAO-FRANCESA EM ACO, ABAS IGUAIS 40 CM, CAPACIDADE MINIMA 70 KG, BRANCO                                                                                                                                                                                                                                                                                                                                                                                                                           </t>
  </si>
  <si>
    <t xml:space="preserve">SUPORTE METALICO PARA CALHA PLUVIAL, ZINCADO, DOBRADO, DIAMETRO ENTRE 119 E 170 MM, PARA DRENAGEM PLUVIAL PREDIAL                                                                                                                                                                                                                                                                                                                                                                                         </t>
  </si>
  <si>
    <t xml:space="preserve">SUPORTE PARA CALHA DE 150 MM EM FERRO GALVANIZADO                                                                                                                                                                                                                                                                                                                                                                                                                                                         </t>
  </si>
  <si>
    <t xml:space="preserve">SUPORTE PARA TUBO DIAMETRO NOMINAL 2", COM ROSCA MECANICA                                                                                                                                                                                                                                                                                                                                                                                                                                                 </t>
  </si>
  <si>
    <t xml:space="preserve">SURF DUPLO, EM TUBO DE ACO CARBONO, PINTURA NO PROCESSO ELETROSTATICO - EQUIPAMENTO DE GINASTICA PARA ACADEMIA AO AR LIVRE / ACADEMIA DA TERCEIRA IDADE - ATI                                                                                                                                                                                                                                                                                                                                             </t>
  </si>
  <si>
    <t xml:space="preserve">TABUA  NAO  APARELHADA  *2,5 X 20* CM, EM MACARANDUBA, ANGELIM OU EQUIVALENTE DA REGIAO - BRUTA                                                                                                                                                                                                                                                                                                                                                                                                           </t>
  </si>
  <si>
    <t xml:space="preserve">TABUA *2,5 X 15 CM EM PINUS, MISTA OU EQUIVALENTE DA REGIAO - BRUTA                                                                                                                                                                                                                                                                                                                                                                                                                                       </t>
  </si>
  <si>
    <t xml:space="preserve">TABUA *2,5 X 23* CM EM PINUS, MISTA OU EQUIVALENTE DA REGIAO - BRUTA                                                                                                                                                                                                                                                                                                                                                                                                                                      </t>
  </si>
  <si>
    <t xml:space="preserve">TABUA *2,5 X 30 CM EM PINUS, MISTA OU EQUIVALENTE DA REGIAO - BRUTA                                                                                                                                                                                                                                                                                                                                                                                                                                       </t>
  </si>
  <si>
    <t xml:space="preserve">TABUA APARELHADA *2,5 X 15* CM, EM MACARANDUBA, ANGELIM OU EQUIVALENTE DA REGIAO                                                                                                                                                                                                                                                                                                                                                                                                                          </t>
  </si>
  <si>
    <t xml:space="preserve">TABUA APARELHADA *2,5 X 25* CM, EM MACARANDUBA, ANGELIM OU EQUIVALENTE DA REGIAO                                                                                                                                                                                                                                                                                                                                                                                                                          </t>
  </si>
  <si>
    <t xml:space="preserve">TABUA APARELHADA *2,5 X 30* CM, EM MACARANDUBA, ANGELIM OU EQUIVALENTE DA REGIAO                                                                                                                                                                                                                                                                                                                                                                                                                          </t>
  </si>
  <si>
    <t xml:space="preserve">TABUA DE  MADEIRA PARA PISO, CUMARU/IPE CHAMPANHE OU EQUIVALENTE DA REGIAO, ENCAIXE MACHO/FEMEA, *10 X 2* CM                                                                                                                                                                                                                                                                                                                                                                                              </t>
  </si>
  <si>
    <t xml:space="preserve">TABUA DE  MADEIRA PARA PISO, CUMARU/IPE CHAMPANHE OU EQUIVALENTE DA REGIAO, ENCAIXE MACHO/FEMEA, *15 X 2* CM                                                                                                                                                                                                                                                                                                                                                                                              </t>
  </si>
  <si>
    <t xml:space="preserve">TABUA DE  MADEIRA PARA PISO, IPE (CERNE) OU EQUIVALENTE DA REGIAO, ENCAIXE MACHO/FEMEA, *20 X 2* CM                                                                                                                                                                                                                                                                                                                                                                                                       </t>
  </si>
  <si>
    <t xml:space="preserve">TABUA NAO APARELHADA *2,5 X 15* CM, EM MACARANDUBA, ANGELIM OU EQUIVALENTE DA REGIAO - BRUTA                                                                                                                                                                                                                                                                                                                                                                                                              </t>
  </si>
  <si>
    <t xml:space="preserve">TABUA NAO APARELHADA *2,5 X 30* CM, EM MACARANDUBA, ANGELIM OU EQUIVALENTE DA REGIAO - BRUTA                                                                                                                                                                                                                                                                                                                                                                                                              </t>
  </si>
  <si>
    <t xml:space="preserve">TACO DE MADEIRA PARA PISO, IPE (CERNE) OU EQUIVALENTE DA REGIAO, 7 X 42 CM, E = 2 CM                                                                                                                                                                                                                                                                                                                                                                                                                      </t>
  </si>
  <si>
    <t xml:space="preserve">TALABARTE DE SEGURANCA, 2 MOSQUETOES TRAVA DUPLA *53* MM DE ABERTURA, COM ABSORVEDOR DE ENERGIA                                                                                                                                                                                                                                                                                                                                                                                                           </t>
  </si>
  <si>
    <t xml:space="preserve">TALHA ELETRICA 3 T, VELOCIDADE  2,1 M / MIN, POTENCIA 1,3 KW                                                                                                                                                                                                                                                                                                                                                                                                                                              </t>
  </si>
  <si>
    <t xml:space="preserve">TALHA MANUAL DE CORRENTE, CAPACIDADE DE 1 T COM ELEVACAO DE 3 M                                                                                                                                                                                                                                                                                                                                                                                                                                           </t>
  </si>
  <si>
    <t xml:space="preserve">TALHA MANUAL DE CORRENTE, CAPACIDADE DE 2 T COM ELEVACAO DE 3 M                                                                                                                                                                                                                                                                                                                                                                                                                                           </t>
  </si>
  <si>
    <t xml:space="preserve">TALHADEIRA COM PUNHO DE PROTECAO *20 X 250* MM                                                                                                                                                                                                                                                                                                                                                                                                                                                            </t>
  </si>
  <si>
    <t xml:space="preserve">TAMPA CEGA EM PVC PARA CONDULETE 4 X 2"                                                                                                                                                                                                                                                                                                                                                                                                                                                                   </t>
  </si>
  <si>
    <t xml:space="preserve">TAMPA DE CONCRETO ARMADO PARA FOSSA SEPTICA, DIAMETRO NOMINAL DE 3,00 M E ESPESSURA MINIMA DE 100 MM                                                                                                                                                                                                                                                                                                                                                                                                      </t>
  </si>
  <si>
    <t xml:space="preserve">TAMPA DE CONCRETO ARMADO PARA FOSSA, D = *0,90* M, E = 0,05 M                                                                                                                                                                                                                                                                                                                                                                                                                                             </t>
  </si>
  <si>
    <t xml:space="preserve">TAMPA DE CONCRETO ARMADO PARA FOSSA, D = *1,10* M, E = 0,05 M                                                                                                                                                                                                                                                                                                                                                                                                                                             </t>
  </si>
  <si>
    <t xml:space="preserve">TAMPA DE CONCRETO ARMADO PARA FOSSA, D = *1,35* M, E = 0,05 M                                                                                                                                                                                                                                                                                                                                                                                                                                             </t>
  </si>
  <si>
    <t xml:space="preserve">TAMPA DE CONCRETO ARMADO PARA FOSSA, D = 1,50 M, E = 0,05 M                                                                                                                                                                                                                                                                                                                                                                                                                                               </t>
  </si>
  <si>
    <t xml:space="preserve">TAMPA DE CONCRETO ARMADO PARA FOSSA, D = 2,00 M, E = 0,05 M                                                                                                                                                                                                                                                                                                                                                                                                                                               </t>
  </si>
  <si>
    <t xml:space="preserve">TAMPA DE CONCRETO ARMADO PARA FOSSA, D = 2,50 M, E = 0,05 M                                                                                                                                                                                                                                                                                                                                                                                                                                               </t>
  </si>
  <si>
    <t xml:space="preserve">TAMPA DE CONCRETO ARMADO PARA POCO DE INSPECAO, COM FURO E TAMPINHA, DIAMETRO NOMINAL DE 3,00 M E ESPESSURA MINIMA DE 100 MM                                                                                                                                                                                                                                                                                                                                                                              </t>
  </si>
  <si>
    <t xml:space="preserve">TAMPA DE CONCRETO ARMADO PARA POCO, COM  FURO E TAMPINHA, D = *0,90* M, E = 0,05 M                                                                                                                                                                                                                                                                                                                                                                                                                        </t>
  </si>
  <si>
    <t xml:space="preserve">TAMPA DE CONCRETO ARMADO PARA POCO, COM  FURO E TAMPINHA, D = *1,10* M, E = 0,05 M                                                                                                                                                                                                                                                                                                                                                                                                                        </t>
  </si>
  <si>
    <t xml:space="preserve">TAMPA DE CONCRETO ARMADO PARA POCO, COM  FURO E TAMPINHA, D = *1,35* M, E = 0,05 M                                                                                                                                                                                                                                                                                                                                                                                                                        </t>
  </si>
  <si>
    <t xml:space="preserve">TAMPA DE CONCRETO ARMADO PARA POCO, COM  FURO E TAMPINHA, D = 1,50 M, E = 0,05 M                                                                                                                                                                                                                                                                                                                                                                                                                          </t>
  </si>
  <si>
    <t xml:space="preserve">TAMPA DE CONCRETO ARMADO PARA POCO, COM  FURO E TAMPINHA, D = 2,00 M, E = 0,05 M                                                                                                                                                                                                                                                                                                                                                                                                                          </t>
  </si>
  <si>
    <t xml:space="preserve">TAMPA DE CONCRETO ARMADO PARA POCO, COM  FURO E TAMPINHA, D = 2,50 M, E = 0,05 M                                                                                                                                                                                                                                                                                                                                                                                                                          </t>
  </si>
  <si>
    <t xml:space="preserve">TAMPA PARA CONDULETE, EM PVC, PARA TOMADA HEXAGONAL                                                                                                                                                                                                                                                                                                                                                                                                                                                       </t>
  </si>
  <si>
    <t xml:space="preserve">TAMPA PARA CONDULETE, EM PVC, PARA 1 INTERRUPTOR                                                                                                                                                                                                                                                                                                                                                                                                                                                          </t>
  </si>
  <si>
    <t xml:space="preserve">TAMPA PARA CONDULETE, EM PVC, PARA 1 MODULO RJ                                                                                                                                                                                                                                                                                                                                                                                                                                                            </t>
  </si>
  <si>
    <t xml:space="preserve">TAMPA PARA CONDULETE, EM PVC, PARA 2 MODULOS RJ                                                                                                                                                                                                                                                                                                                                                                                                                                                           </t>
  </si>
  <si>
    <t xml:space="preserve">TAMPAO / CAP, ROSCA MACHO, DN 1", PARA TUBO PEX PARA INST. AGUA QUENTE/FRIA                                                                                                                                                                                                                                                                                                                                                                                                                               </t>
  </si>
  <si>
    <t xml:space="preserve">TAMPAO / CAP, ROSCA MACHO, DN 3/4", PARA TUBO PEX PARA INST. AGUA QUENTE/FRIA                                                                                                                                                                                                                                                                                                                                                                                                                             </t>
  </si>
  <si>
    <t xml:space="preserve">TAMPAO / TERMINAL / PLUG, D = 1 1/4" , PARA DUTO CORRUGADO PEAD (CABEAMENTO SUBTERRANEO)                                                                                                                                                                                                                                                                                                                                                                                                                  </t>
  </si>
  <si>
    <t xml:space="preserve">TAMPAO / TERMINAL / PLUG, D = 2" , PARA DUTO CORRUGADO PEAD (CABEAMENTO SUBTERRANEO)                                                                                                                                                                                                                                                                                                                                                                                                                      </t>
  </si>
  <si>
    <t xml:space="preserve">TAMPAO / TERMINAL / PLUG, D = 3" , PARA DUTO CORRUGADO PEAD (CABEAMENTO SUBTERRANEO)                                                                                                                                                                                                                                                                                                                                                                                                                      </t>
  </si>
  <si>
    <t xml:space="preserve">TAMPAO / TERMINAL / PLUG, D = 4" , PARA DUTO CORRUGADO PEAD (CABEAMENTO SUBTERRANEO)                                                                                                                                                                                                                                                                                                                                                                                                                      </t>
  </si>
  <si>
    <t xml:space="preserve">TAMPAO COM CORRENTE, EM LATAO, ENGATE RAPIDO 1 1/2", PARA INSTALACAO PREDIAL DE COMBATE A INCENDIO                                                                                                                                                                                                                                                                                                                                                                                                        </t>
  </si>
  <si>
    <t xml:space="preserve">TAMPAO COM CORRENTE, EM LATAO, ENGATE RAPIDO 2 1/2", PARA INSTALACAO PREDIAL DE COMBATE A INCENDIO                                                                                                                                                                                                                                                                                                                                                                                                        </t>
  </si>
  <si>
    <t xml:space="preserve">TAMPAO FOFO ARTICULADO P/ REGISTRO, CLASSE A15 CARGA MAX 1,5 T, *200 X 200* MM                                                                                                                                                                                                                                                                                                                                                                                                                            </t>
  </si>
  <si>
    <t xml:space="preserve">TAMPAO FOFO ARTICULADO P/ REGISTRO, CLASSE A15 CARGA MAXIMA 1,5 T, *400 X 400* MM                                                                                                                                                                                                                                                                                                                                                                                                                         </t>
  </si>
  <si>
    <t xml:space="preserve">TAMPAO FOFO ARTICULADO, CLASSE B125 CARGA MAX 12,5 T, REDONDO, TAMPA 600 MM (COM INSCRICAO EM RELEVO DO TIPO DE REDE)                                                                                                                                                                                                                                                                                                                                                                                     </t>
  </si>
  <si>
    <t xml:space="preserve">TAMPAO FOFO ARTICULADO, CLASSE D400 CARGA MAX 40 T, REDONDO, TAMPA 600 MM (COM INSCRICAO EM RELEVO DO TIPO DE REDE)                                                                                                                                                                                                                                                                                                                                                                                       </t>
  </si>
  <si>
    <t xml:space="preserve">TAMPAO FOFO SIMPLES COM BASE, CLASSE A15 CARGA MAX 1,5 T, 300 X 300 MM (COM INSCRICAO EM RELEVO DO TIPO DE REDE)                                                                                                                                                                                                                                                                                                                                                                                          </t>
  </si>
  <si>
    <t xml:space="preserve">TAMPAO FOFO SIMPLES COM BASE, CLASSE A15 CARGA MAX 1,5 T, 400 X 400 MM (COM INSCRICAO EM RELEVO DO TIPO DE REDE)                                                                                                                                                                                                                                                                                                                                                                                          </t>
  </si>
  <si>
    <t xml:space="preserve">TAMPAO FOFO SIMPLES COM BASE, CLASSE A15 CARGA MAX 1,5 T, 400 X 600 MM (COM INSCRICAO EM RELEVO DO TIPO DE REDE)                                                                                                                                                                                                                                                                                                                                                                                          </t>
  </si>
  <si>
    <t xml:space="preserve">TAMPAO FOFO SIMPLES COM BASE, CLASSE B125 CARGA MAX 12,5 T, REDONDO, TAMPA 500 MM (COM INSCRICAO EM RELEVO DO TIPO DE REDE)                                                                                                                                                                                                                                                                                                                                                                               </t>
  </si>
  <si>
    <t xml:space="preserve">TAMPAO FOFO SIMPLES COM BASE, CLASSE B125 CARGA MAX 12,5 T, REDONDO, TAMPA 600 MM (COM INSCRICAO EM RELEVO DO TIPO DE REDE)                                                                                                                                                                                                                                                                                                                                                                               </t>
  </si>
  <si>
    <t xml:space="preserve">TAMPAO FOFO SIMPLES COM BASE, CLASSE D400 CARGA MAX 40 T, REDONDO, TAMPA 600 MM, REDE PLUVIAL/ESGOTO (COM INSCRICAO EM RELEVO DO TIPO DE REDE)                                                                                                                                                                                                                                                                                                                                                            </t>
  </si>
  <si>
    <t xml:space="preserve">TAMPAO FOFO SIMPLES COM BASE, CLASSE D400 CARGA MAX 40 T, REDONDO, TAMPA 900 MM (COM INSCRICAO EM RELEVO DO TIPO DE REDE)                                                                                                                                                                                                                                                                                                                                                                                 </t>
  </si>
  <si>
    <t xml:space="preserve">TAMPAO FOFO SIMPLES, CLASSE A15 CARGA MAX 1,5 T, 550 X 1100 MM (COM INSCRICAO EM RELEVO DO TIPO DE REDE)                                                                                                                                                                                                                                                                                                                                                                                                  </t>
  </si>
  <si>
    <t xml:space="preserve">TANQUE ACO INOXIDAVEL (ACO 304) COM ESFREGADOR E VALVULA, DE *50 X 40 X 22* CM                                                                                                                                                                                                                                                                                                                                                                                                                            </t>
  </si>
  <si>
    <t xml:space="preserve">TANQUE DE ACO CARBONO NAO REVESTIDO, PARA TRANSPORTE DE AGUA COM CAPACIDADE DE 10 M3, COM BOMBA CENTRIFUGA POR TOMADA DE FORCA, VAZAO MAXIMA *75* M3/H (INCLUI MONTAGEM, NAO INCLUI CAMINHAO)                                                                                                                                                                                                                                                                                                             </t>
  </si>
  <si>
    <t xml:space="preserve">TANQUE DE ACO PARA TRANSPORTE DE AGUA COM CAPACIDADE DE 14 M3 (INCLUI MONTAGEM, NAO INCLUI CAMINHAO)                                                                                                                                                                                                                                                                                                                                                                                                      </t>
  </si>
  <si>
    <t xml:space="preserve">TANQUE DE ACO PARA TRANSPORTE DE AGUA COM CAPACIDADE DE 4 M3 (INCLUI MONTAGEM, NAO INCLUI CAMINHAO)                                                                                                                                                                                                                                                                                                                                                                                                       </t>
  </si>
  <si>
    <t xml:space="preserve">TANQUE DE ACO PARA TRANSPORTE DE AGUA COM CAPACIDADE DE 6 M3 (INCLUI MONTAGEM, NAO INCLUI CAMINHAO)                                                                                                                                                                                                                                                                                                                                                                                                       </t>
  </si>
  <si>
    <t xml:space="preserve">TANQUE DE ACO PARA TRANSPORTE DE AGUA COM CAPACIDADE DE 8 M3 (INCLUI MONTAGEM, NAO INCLUI CAMINHAO)                                                                                                                                                                                                                                                                                                                                                                                                       </t>
  </si>
  <si>
    <t xml:space="preserve">TANQUE DE ASFALTO ESTACIONARIO COM MACARICO, CAPACIDADE 20.000 L                                                                                                                                                                                                                                                                                                                                                                                                                                          </t>
  </si>
  <si>
    <t xml:space="preserve">TANQUE DE ASFALTO ESTACIONARIO COM SERPENTINA, CAPACIDADE 20.000 L                                                                                                                                                                                                                                                                                                                                                                                                                                        </t>
  </si>
  <si>
    <t xml:space="preserve">TANQUE DE ASFALTO ESTACIONARIO COM SERPENTINA, CAPACIDADE 30.000 L                                                                                                                                                                                                                                                                                                                                                                                                                                        </t>
  </si>
  <si>
    <t xml:space="preserve">TANQUE DE LOUCA BRANCA, COM COLUNA, *30* L                                                                                                                                                                                                                                                                                                                                                                                                                                                                </t>
  </si>
  <si>
    <t xml:space="preserve">TANQUE DE LOUCA BRANCA, SUSPENSO, *20* L                                                                                                                                                                                                                                                                                                                                                                                                                                                                  </t>
  </si>
  <si>
    <t xml:space="preserve">TANQUE DUPLO EM MARMORE SINTETICO COM CUBA LISA E ESFREGADOR, *110 X 60* CM                                                                                                                                                                                                                                                                                                                                                                                                                               </t>
  </si>
  <si>
    <t xml:space="preserve">TANQUE SIMPLES EM MARMORE SINTETICO COM COLUNA, CAPACIDADE *22* L, *60 X 46* CM                                                                                                                                                                                                                                                                                                                                                                                                                           </t>
  </si>
  <si>
    <t xml:space="preserve">TANQUE SIMPLES EM MARMORE SINTETICO DE FIXAR NA PAREDE, CAPACIDADE *22* L, *60 X 46* CM                                                                                                                                                                                                                                                                                                                                                                                                                   </t>
  </si>
  <si>
    <t xml:space="preserve">TANQUE SIMPLES EM MARMORE SINTETICO SUSPENSO, CAPACIDADE *38* L, *60 X 60* CM                                                                                                                                                                                                                                                                                                                                                                                                                             </t>
  </si>
  <si>
    <t xml:space="preserve">TAQUEADOR OU TAQUEIRO (HORISTA)                                                                                                                                                                                                                                                                                                                                                                                                                                                                           </t>
  </si>
  <si>
    <t xml:space="preserve">TAQUEADOR OU TAQUEIRO (MENSALISTA)                                                                                                                                                                                                                                                                                                                                                                                                                                                                        </t>
  </si>
  <si>
    <t xml:space="preserve">TARIFA "A" ENTRE  0 E 20M3 FORNECIMENTO  D'AGUA                                                                                                                                                                                                                                                                                                                                                                                                                                                           </t>
  </si>
  <si>
    <t xml:space="preserve">TARJETA LIVRE / OCUPADO PARA PORTA DE BANHEIRO, CORPO EM ZAMAC E ESPELHO EM LATAO                                                                                                                                                                                                                                                                                                                                                                                                                         </t>
  </si>
  <si>
    <t xml:space="preserve">TARUGO DELIMITADOR DE PROFUNDIDADE EM ESPUMA DE POLIETILENO DE BAIXA DENSIDADE 10 MM, CINZA                                                                                                                                                                                                                                                                                                                                                                                                               </t>
  </si>
  <si>
    <t xml:space="preserve">TE CPVC, SOLDAVEL, 90 GRAUS, 114 MM, PARA AGUA QUENTE PREDIAL                                                                                                                                                                                                                                                                                                                                                                                                                                             </t>
  </si>
  <si>
    <t xml:space="preserve">TE CPVC, SOLDAVEL, 90 GRAUS, 15 MM, PARA AGUA QUENTE PREDIAL                                                                                                                                                                                                                                                                                                                                                                                                                                              </t>
  </si>
  <si>
    <t xml:space="preserve">TE CPVC, SOLDAVEL, 90 GRAUS, 22 MM, PARA AGUA QUENTE PREDIAL                                                                                                                                                                                                                                                                                                                                                                                                                                              </t>
  </si>
  <si>
    <t xml:space="preserve">TE CPVC, SOLDAVEL, 90 GRAUS, 28 MM, PARA AGUA QUENTE PREDIAL                                                                                                                                                                                                                                                                                                                                                                                                                                              </t>
  </si>
  <si>
    <t xml:space="preserve">TE CPVC, SOLDAVEL, 90 GRAUS, 35 MM, PARA AGUA QUENTE PREDIAL                                                                                                                                                                                                                                                                                                                                                                                                                                              </t>
  </si>
  <si>
    <t xml:space="preserve">TE CPVC, SOLDAVEL, 90 GRAUS, 42 MM, PARA AGUA QUENTE PREDIAL                                                                                                                                                                                                                                                                                                                                                                                                                                              </t>
  </si>
  <si>
    <t xml:space="preserve">TE CPVC, SOLDAVEL, 90 GRAUS, 54 MM, PARA AGUA QUENTE PREDIAL                                                                                                                                                                                                                                                                                                                                                                                                                                              </t>
  </si>
  <si>
    <t xml:space="preserve">TE CPVC, SOLDAVEL, 90 GRAUS, 73 MM, PARA AGUA QUENTE PREDIAL                                                                                                                                                                                                                                                                                                                                                                                                                                              </t>
  </si>
  <si>
    <t xml:space="preserve">TE CPVC, SOLDAVEL, 90 GRAUS, 89 MM, PARA AGUA QUENTE PREDIAL                                                                                                                                                                                                                                                                                                                                                                                                                                              </t>
  </si>
  <si>
    <t xml:space="preserve">TE DE COBRE (REF 611) SEM ANEL DE SOLDA, BOLSA X BOLSA X BOLSA, 104 MM                                                                                                                                                                                                                                                                                                                                                                                                                                    </t>
  </si>
  <si>
    <t xml:space="preserve">TE DE COBRE (REF 611) SEM ANEL DE SOLDA, BOLSA X BOLSA X BOLSA, 15 MM                                                                                                                                                                                                                                                                                                                                                                                                                                     </t>
  </si>
  <si>
    <t xml:space="preserve">TE DE COBRE (REF 611) SEM ANEL DE SOLDA, BOLSA X BOLSA X BOLSA, 22 MM                                                                                                                                                                                                                                                                                                                                                                                                                                     </t>
  </si>
  <si>
    <t xml:space="preserve">TE DE COBRE (REF 611) SEM ANEL DE SOLDA, BOLSA X BOLSA X BOLSA, 28 MM                                                                                                                                                                                                                                                                                                                                                                                                                                     </t>
  </si>
  <si>
    <t xml:space="preserve">TE DE COBRE (REF 611) SEM ANEL DE SOLDA, BOLSA X BOLSA X BOLSA, 35 MM                                                                                                                                                                                                                                                                                                                                                                                                                                     </t>
  </si>
  <si>
    <t xml:space="preserve">TE DE COBRE (REF 611) SEM ANEL DE SOLDA, BOLSA X BOLSA X BOLSA, 42 MM                                                                                                                                                                                                                                                                                                                                                                                                                                     </t>
  </si>
  <si>
    <t xml:space="preserve">TE DE COBRE (REF 611) SEM ANEL DE SOLDA, BOLSA X BOLSA X BOLSA, 54 MM                                                                                                                                                                                                                                                                                                                                                                                                                                     </t>
  </si>
  <si>
    <t xml:space="preserve">TE DE COBRE (REF 611) SEM ANEL DE SOLDA, BOLSA X BOLSA X BOLSA, 66 MM                                                                                                                                                                                                                                                                                                                                                                                                                                     </t>
  </si>
  <si>
    <t xml:space="preserve">TE DE COBRE (REF 611) SEM ANEL DE SOLDA, BOLSA X BOLSA X BOLSA, 79 MM                                                                                                                                                                                                                                                                                                                                                                                                                                     </t>
  </si>
  <si>
    <t xml:space="preserve">TE DE FERRO GALVANIZADO, DE 1 1/2"                                                                                                                                                                                                                                                                                                                                                                                                                                                                        </t>
  </si>
  <si>
    <t xml:space="preserve">TE DE FERRO GALVANIZADO, DE 1 1/4"                                                                                                                                                                                                                                                                                                                                                                                                                                                                        </t>
  </si>
  <si>
    <t xml:space="preserve">TE DE FERRO GALVANIZADO, DE 1/2"                                                                                                                                                                                                                                                                                                                                                                                                                                                                          </t>
  </si>
  <si>
    <t xml:space="preserve">TE DE FERRO GALVANIZADO, DE 1"                                                                                                                                                                                                                                                                                                                                                                                                                                                                            </t>
  </si>
  <si>
    <t xml:space="preserve">TE DE FERRO GALVANIZADO, DE 2 1/2"                                                                                                                                                                                                                                                                                                                                                                                                                                                                        </t>
  </si>
  <si>
    <t xml:space="preserve">TE DE FERRO GALVANIZADO, DE 2"                                                                                                                                                                                                                                                                                                                                                                                                                                                                            </t>
  </si>
  <si>
    <t xml:space="preserve">TE DE FERRO GALVANIZADO, DE 3/4"                                                                                                                                                                                                                                                                                                                                                                                                                                                                          </t>
  </si>
  <si>
    <t xml:space="preserve">TE DE FERRO GALVANIZADO, DE 3"                                                                                                                                                                                                                                                                                                                                                                                                                                                                            </t>
  </si>
  <si>
    <t xml:space="preserve">TE DE FERRO GALVANIZADO, DE 4"                                                                                                                                                                                                                                                                                                                                                                                                                                                                            </t>
  </si>
  <si>
    <t xml:space="preserve">TE DE FERRO GALVANIZADO, DE 5"                                                                                                                                                                                                                                                                                                                                                                                                                                                                            </t>
  </si>
  <si>
    <t xml:space="preserve">TE DE FERRO GALVANIZADO, DE 6"                                                                                                                                                                                                                                                                                                                                                                                                                                                                            </t>
  </si>
  <si>
    <t xml:space="preserve">TE DE INSPECAO, PVC,  100 X 75 MM, SERIE NORMAL PARA ESGOTO PREDIAL                                                                                                                                                                                                                                                                                                                                                                                                                                       </t>
  </si>
  <si>
    <t xml:space="preserve">TE DE INSPECAO, PVC, SERIE R, 100 X 75 MM, PARA ESGOTO PREDIAL                                                                                                                                                                                                                                                                                                                                                                                                                                            </t>
  </si>
  <si>
    <t xml:space="preserve">TE DE INSPECAO, PVC, SERIE R, 150 X 100 MM, PARA ESGOTO PREDIAL                                                                                                                                                                                                                                                                                                                                                                                                                                           </t>
  </si>
  <si>
    <t xml:space="preserve">TE DE INSPECAO, PVC, SERIE R, 75 X 75 MM, PARA ESGOTO PREDIAL                                                                                                                                                                                                                                                                                                                                                                                                                                             </t>
  </si>
  <si>
    <t xml:space="preserve">TE DE REDUCAO COM ROSCA, PVC, 90 GRAUS, 1 X 3/4", PARA AGUA FRIA PREDIAL                                                                                                                                                                                                                                                                                                                                                                                                                                  </t>
  </si>
  <si>
    <t xml:space="preserve">TE DE REDUCAO COM ROSCA, PVC, 90 GRAUS, 1.1/2" X 3/4", AGUA FRIA PREDIAL                                                                                                                                                                                                                                                                                                                                                                                                                                  </t>
  </si>
  <si>
    <t xml:space="preserve">TE DE REDUCAO COM ROSCA, PVC, 90 GRAUS, 3/4 X 1/2", PARA AGUA FRIA PREDIAL                                                                                                                                                                                                                                                                                                                                                                                                                                </t>
  </si>
  <si>
    <t xml:space="preserve">TE DE REDUCAO DE FERRO GALVANIZADO, COM ROSCA BSP, DE 1 1/2" X 1"                                                                                                                                                                                                                                                                                                                                                                                                                                         </t>
  </si>
  <si>
    <t xml:space="preserve">TE DE REDUCAO DE FERRO GALVANIZADO, COM ROSCA BSP, DE 1 1/2" X 3/4"                                                                                                                                                                                                                                                                                                                                                                                                                                       </t>
  </si>
  <si>
    <t xml:space="preserve">TE DE REDUCAO DE FERRO GALVANIZADO, COM ROSCA BSP, DE 1 1/4" X 3/4"                                                                                                                                                                                                                                                                                                                                                                                                                                       </t>
  </si>
  <si>
    <t xml:space="preserve">TE DE REDUCAO DE FERRO GALVANIZADO, COM ROSCA BSP, DE 1" X 1/2"                                                                                                                                                                                                                                                                                                                                                                                                                                           </t>
  </si>
  <si>
    <t xml:space="preserve">TE DE REDUCAO DE FERRO GALVANIZADO, COM ROSCA BSP, DE 1" X 3/4"                                                                                                                                                                                                                                                                                                                                                                                                                                           </t>
  </si>
  <si>
    <t xml:space="preserve">TE DE REDUCAO DE FERRO GALVANIZADO, COM ROSCA BSP, DE 2 1/2" X 1 1/2"                                                                                                                                                                                                                                                                                                                                                                                                                                     </t>
  </si>
  <si>
    <t xml:space="preserve">TE DE REDUCAO DE FERRO GALVANIZADO, COM ROSCA BSP, DE 2 1/2" X 1 1/4"                                                                                                                                                                                                                                                                                                                                                                                                                                     </t>
  </si>
  <si>
    <t xml:space="preserve">TE DE REDUCAO DE FERRO GALVANIZADO, COM ROSCA BSP, DE 2 1/2" X 1"                                                                                                                                                                                                                                                                                                                                                                                                                                         </t>
  </si>
  <si>
    <t xml:space="preserve">TE DE REDUCAO DE FERRO GALVANIZADO, COM ROSCA BSP, DE 2 1/2" X 2"                                                                                                                                                                                                                                                                                                                                                                                                                                         </t>
  </si>
  <si>
    <t xml:space="preserve">TE DE REDUCAO DE FERRO GALVANIZADO, COM ROSCA BSP, DE 2" X 1 1/2"                                                                                                                                                                                                                                                                                                                                                                                                                                         </t>
  </si>
  <si>
    <t xml:space="preserve">TE DE REDUCAO DE FERRO GALVANIZADO, COM ROSCA BSP, DE 2" X 1 1/4"                                                                                                                                                                                                                                                                                                                                                                                                                                         </t>
  </si>
  <si>
    <t xml:space="preserve">TE DE REDUCAO DE FERRO GALVANIZADO, COM ROSCA BSP, DE 2" X 1"                                                                                                                                                                                                                                                                                                                                                                                                                                             </t>
  </si>
  <si>
    <t xml:space="preserve">TE DE REDUCAO DE FERRO GALVANIZADO, COM ROSCA BSP, DE 3/4" X 1/2"                                                                                                                                                                                                                                                                                                                                                                                                                                         </t>
  </si>
  <si>
    <t xml:space="preserve">TE DE REDUCAO DE FERRO GALVANIZADO, COM ROSCA BSP, DE 3" X 1 1/2"                                                                                                                                                                                                                                                                                                                                                                                                                                         </t>
  </si>
  <si>
    <t xml:space="preserve">TE DE REDUCAO DE FERRO GALVANIZADO, COM ROSCA BSP, DE 3" X 1 1/4"                                                                                                                                                                                                                                                                                                                                                                                                                                         </t>
  </si>
  <si>
    <t xml:space="preserve">TE DE REDUCAO DE FERRO GALVANIZADO, COM ROSCA BSP, DE 3" X 1"                                                                                                                                                                                                                                                                                                                                                                                                                                             </t>
  </si>
  <si>
    <t xml:space="preserve">TE DE REDUCAO DE FERRO GALVANIZADO, COM ROSCA BSP, DE 3" X 2 1/2"                                                                                                                                                                                                                                                                                                                                                                                                                                         </t>
  </si>
  <si>
    <t xml:space="preserve">TE DE REDUCAO DE FERRO GALVANIZADO, COM ROSCA BSP, DE 3" X 2"                                                                                                                                                                                                                                                                                                                                                                                                                                             </t>
  </si>
  <si>
    <t xml:space="preserve">TE DE REDUCAO DE FERRO GALVANIZADO, COM ROSCA BSP, DE 4" X 2"                                                                                                                                                                                                                                                                                                                                                                                                                                             </t>
  </si>
  <si>
    <t xml:space="preserve">TE DE REDUCAO DE FERRO GALVANIZADO, COM ROSCA BSP, DE 4" X 3"                                                                                                                                                                                                                                                                                                                                                                                                                                             </t>
  </si>
  <si>
    <t xml:space="preserve">TE DE REDUCAO, CPVC, 22 X 15 MM, PARA AGUA QUENTE PREDIAL                                                                                                                                                                                                                                                                                                                                                                                                                                                 </t>
  </si>
  <si>
    <t xml:space="preserve">TE DE REDUCAO, CPVC, 28 X 22 MM, PARA AGUA QUENTE PREDIAL                                                                                                                                                                                                                                                                                                                                                                                                                                                 </t>
  </si>
  <si>
    <t xml:space="preserve">TE DE REDUCAO, CPVC, 35 X 28 MM, PARA AGUA QUENTE PREDIAL                                                                                                                                                                                                                                                                                                                                                                                                                                                 </t>
  </si>
  <si>
    <t xml:space="preserve">TE DE REDUCAO, CPVC, 42 X 35 MM, PARA AGUA QUENTE PREDIAL                                                                                                                                                                                                                                                                                                                                                                                                                                                 </t>
  </si>
  <si>
    <t xml:space="preserve">TE DE REDUCAO, PVC PBA, BBB, JE, DN 100 X 50 / DE 110 X 60 MM, PARA REDE AGUA (NBR 10351)                                                                                                                                                                                                                                                                                                                                                                                                                 </t>
  </si>
  <si>
    <t xml:space="preserve">TE DE REDUCAO, PVC PBA, BBB, JE, DN 100 X 75 / DE 110 X 85 MM, PARA REDE AGUA (NBR 10351)                                                                                                                                                                                                                                                                                                                                                                                                                 </t>
  </si>
  <si>
    <t xml:space="preserve">TE DE REDUCAO, PVC PBA, BBB, JE, DN 75 X 50 / DE 85 X 60 MM, PARA REDE AGUA (NBR 10351)                                                                                                                                                                                                                                                                                                                                                                                                                   </t>
  </si>
  <si>
    <t xml:space="preserve">TE DE REDUCAO, PVC, SOLDAVEL, 90 GRAUS, 110 MM X 60 MM, PARA AGUA FRIA PREDIAL                                                                                                                                                                                                                                                                                                                                                                                                                            </t>
  </si>
  <si>
    <t xml:space="preserve">TE DE REDUCAO, PVC, SOLDAVEL, 90 GRAUS, 25 MM X 20 MM, PARA AGUA FRIA PREDIAL                                                                                                                                                                                                                                                                                                                                                                                                                             </t>
  </si>
  <si>
    <t xml:space="preserve">TE DE REDUCAO, PVC, SOLDAVEL, 90 GRAUS, 32 MM X 25 MM, PARA AGUA FRIA PREDIAL                                                                                                                                                                                                                                                                                                                                                                                                                             </t>
  </si>
  <si>
    <t xml:space="preserve">TE DE REDUCAO, PVC, SOLDAVEL, 90 GRAUS, 40 MM X 32 MM, PARA AGUA FRIA PREDIAL                                                                                                                                                                                                                                                                                                                                                                                                                             </t>
  </si>
  <si>
    <t xml:space="preserve">TE DE REDUCAO, PVC, SOLDAVEL, 90 GRAUS, 50 MM X 20 MM, PARA AGUA FRIA PREDIAL                                                                                                                                                                                                                                                                                                                                                                                                                             </t>
  </si>
  <si>
    <t xml:space="preserve">TE DE REDUCAO, PVC, SOLDAVEL, 90 GRAUS, 50 MM X 25 MM, PARA AGUA FRIA PREDIAL                                                                                                                                                                                                                                                                                                                                                                                                                             </t>
  </si>
  <si>
    <t xml:space="preserve">TE DE REDUCAO, PVC, SOLDAVEL, 90 GRAUS, 50 MM X 32 MM, PARA AGUA FRIA PREDIAL                                                                                                                                                                                                                                                                                                                                                                                                                             </t>
  </si>
  <si>
    <t xml:space="preserve">TE DE REDUCAO, PVC, SOLDAVEL, 90 GRAUS, 50 MM X 40 MM, PARA AGUA FRIA PREDIAL                                                                                                                                                                                                                                                                                                                                                                                                                             </t>
  </si>
  <si>
    <t xml:space="preserve">TE DE REDUCAO, PVC, SOLDAVEL, 90 GRAUS, 75 MM X 50 MM, PARA AGUA FRIA PREDIAL                                                                                                                                                                                                                                                                                                                                                                                                                             </t>
  </si>
  <si>
    <t xml:space="preserve">TE DE REDUCAO, PVC, SOLDAVEL, 90 GRAUS, 85 MM X 60 MM, PARA AGUA FRIA PREDIAL                                                                                                                                                                                                                                                                                                                                                                                                                             </t>
  </si>
  <si>
    <t xml:space="preserve">TE DE SERVICO INTEGRADO, EM POLIPROPILENO (PP), PARA TUBOS EM PEAD/PVC, 60 X 20 MM - LIGACAO PREDIAL DE AGUA                                                                                                                                                                                                                                                                                                                                                                                              </t>
  </si>
  <si>
    <t xml:space="preserve">TE DE SERVICO INTEGRADO, EM POLIPROPILENO (PP), PARA TUBOS EM PEAD/PVC, 60 X 32 MM - LIGACAO PREDIAL DE AGUA                                                                                                                                                                                                                                                                                                                                                                                              </t>
  </si>
  <si>
    <t xml:space="preserve">TE DE SERVICO INTEGRADO, EM POLIPROPILENO (PP), PARA TUBOS EM PEAD, 63 X 20 MM - LIGACAO PREDIAL DE AGUA                                                                                                                                                                                                                                                                                                                                                                                                  </t>
  </si>
  <si>
    <t xml:space="preserve">TE DE SERVICO, PEAD PE 100, DE 125 X 20 MM, PARA ELETROFUSAO                                                                                                                                                                                                                                                                                                                                                                                                                                              </t>
  </si>
  <si>
    <t xml:space="preserve">TE DE SERVICO, PEAD PE 100, DE 125 X 32 MM, PARA ELETROFUSAO                                                                                                                                                                                                                                                                                                                                                                                                                                              </t>
  </si>
  <si>
    <t xml:space="preserve">TE DE SERVICO, PEAD PE 100, DE 125 X 63 MM, PARA ELETROFUSAO                                                                                                                                                                                                                                                                                                                                                                                                                                              </t>
  </si>
  <si>
    <t xml:space="preserve">TE DE SERVICO, PEAD PE 100, DE 200 X 20 MM, PARA ELETROFUSAO                                                                                                                                                                                                                                                                                                                                                                                                                                              </t>
  </si>
  <si>
    <t xml:space="preserve">TE DE SERVICO, PEAD PE 100, DE 200 X 32 MM, PARA ELETROFUSAO                                                                                                                                                                                                                                                                                                                                                                                                                                              </t>
  </si>
  <si>
    <t xml:space="preserve">TE DE SERVICO, PEAD PE 100, DE 200 X 63 MM, PARA ELETROFUSAO                                                                                                                                                                                                                                                                                                                                                                                                                                              </t>
  </si>
  <si>
    <t xml:space="preserve">TE DE SERVICO, PEAD PE 100, DE 63 X 20 MM, PARA ELETROFUSAO                                                                                                                                                                                                                                                                                                                                                                                                                                               </t>
  </si>
  <si>
    <t xml:space="preserve">TE DE SERVICO, PEAD PE 100, DE 63 X 32 MM, PARA ELETROFUSAO                                                                                                                                                                                                                                                                                                                                                                                                                                               </t>
  </si>
  <si>
    <t xml:space="preserve">TE DE SERVICO, PEAD PE 100, DE 63 X 63 MM, PARA ELETROFUSAO                                                                                                                                                                                                                                                                                                                                                                                                                                               </t>
  </si>
  <si>
    <t xml:space="preserve">TE DE TRANSICAO, CPVC, SOLDAVEL, 15 MM X 1/2", PARA AGUA QUENTE                                                                                                                                                                                                                                                                                                                                                                                                                                           </t>
  </si>
  <si>
    <t xml:space="preserve">TE DE TRANSICAO, CPVC, SOLDAVEL, 22 MM X 1/2", PARA AGUA QUENTE                                                                                                                                                                                                                                                                                                                                                                                                                                           </t>
  </si>
  <si>
    <t xml:space="preserve">TE DUPLA CURVA BRONZE/LATAO (REF 764) SEM ANEL DE SOLDA, ROSCA F X BOLSA X ROSCA F, 1/2" X 15 X 1/2"                                                                                                                                                                                                                                                                                                                                                                                                      </t>
  </si>
  <si>
    <t xml:space="preserve">TE DUPLA CURVA BRONZE/LATAO (REF 764) SEM ANEL DE SOLDA, ROSCA F X BOLSA X ROSCA F, 3/4" X 22 X 3/4"                                                                                                                                                                                                                                                                                                                                                                                                      </t>
  </si>
  <si>
    <t xml:space="preserve">TE METALICO, PARA CONEXAO COM ANEL DESLIZANTE, DN 16 MM, EM TUBO PEX PARA INST. AGUA QUENTE/FRIA                                                                                                                                                                                                                                                                                                                                                                                                          </t>
  </si>
  <si>
    <t xml:space="preserve">TE METALICO, PARA CONEXAO COM ANEL DESLIZANTE, DN 20 MM, EM TUBO PEX PARA INST. AGUA QUENTE/FRIA                                                                                                                                                                                                                                                                                                                                                                                                          </t>
  </si>
  <si>
    <t xml:space="preserve">TE METALICO, PARA CONEXAO COM ANEL DESLIZANTE, DN 25 MM, EM TUBO PEX PARA INST. AGUA QUENTE/FRIA                                                                                                                                                                                                                                                                                                                                                                                                          </t>
  </si>
  <si>
    <t xml:space="preserve">TE METALICO, PARA CONEXAO COM ANEL DESLIZANTE, DN 32 MM, EM TUBO PEX PARA INST. AGUA QUENTE/FRIA                                                                                                                                                                                                                                                                                                                                                                                                          </t>
  </si>
  <si>
    <t xml:space="preserve">TE MISTURADOR COM INSERTO METALICO, FEMEA, PPR, DN 25 MM X 3/4", PARA AGUA QUENTE E FRIA PREDIAL                                                                                                                                                                                                                                                                                                                                                                                                          </t>
  </si>
  <si>
    <t xml:space="preserve">TE MISTURADOR DE TRANSICAO, CPVC, COM ROSCA, 22 MM X 3/4", PARA AGUA QUENTE                                                                                                                                                                                                                                                                                                                                                                                                                               </t>
  </si>
  <si>
    <t xml:space="preserve">TE MISTURADOR, CPVC, SOLDAVEL, 15 MM, PARA AGUA QUENTE                                                                                                                                                                                                                                                                                                                                                                                                                                                    </t>
  </si>
  <si>
    <t xml:space="preserve">TE MISTURADOR, CPVC, SOLDAVEL, 22 MM, PARA AGUA QUENTE                                                                                                                                                                                                                                                                                                                                                                                                                                                    </t>
  </si>
  <si>
    <t xml:space="preserve">TE MISTURADOR, PPR, F/M/M, DN 20 X 20 MM, PARA AGUA QUENTE PREDIAL                                                                                                                                                                                                                                                                                                                                                                                                                                        </t>
  </si>
  <si>
    <t xml:space="preserve">TE MISTURADOR, PPR, F/M/M, DN 25 X 25 MM, PARA AGUA QUENTE PREDIAL                                                                                                                                                                                                                                                                                                                                                                                                                                        </t>
  </si>
  <si>
    <t xml:space="preserve">TE NORMAL, PPR, F/F/F, SOLDAVEL, 90 GRAUS, DN 110 X 110 X 110 MM, PARA AGUA QUENTE PREDIAL                                                                                                                                                                                                                                                                                                                                                                                                                </t>
  </si>
  <si>
    <t xml:space="preserve">TE NORMAL, PPR, F/F/F, SOLDAVEL, 90 GRAUS, DN 20 X 20 X 20 MM, PARA AGUA QUENTE PREDIAL                                                                                                                                                                                                                                                                                                                                                                                                                   </t>
  </si>
  <si>
    <t xml:space="preserve">TE NORMAL, PPR, F/F/F, SOLDAVEL, 90 GRAUS, DN 25 X 25 X 25 MM, PARA AGUA QUENTE PREDIAL                                                                                                                                                                                                                                                                                                                                                                                                                   </t>
  </si>
  <si>
    <t xml:space="preserve">TE NORMAL, PPR, F/F/F, SOLDAVEL, 90 GRAUS, DN 32 X 32 X 32 MM, PARA AGUA QUENTE PREDIAL                                                                                                                                                                                                                                                                                                                                                                                                                   </t>
  </si>
  <si>
    <t xml:space="preserve">TE NORMAL, PPR, F/F/F, SOLDAVEL, 90 GRAUS, DN 40 X 40 X 40 MM, PARA AGUA QUENTE PREDIAL                                                                                                                                                                                                                                                                                                                                                                                                                   </t>
  </si>
  <si>
    <t xml:space="preserve">TE NORMAL, PPR, F/F/F, SOLDAVEL, 90 GRAUS, DN 50 X 50 X 50 MM, PARA AGUA QUENTE PREDIAL                                                                                                                                                                                                                                                                                                                                                                                                                   </t>
  </si>
  <si>
    <t xml:space="preserve">TE NORMAL, PPR, F/F/F, SOLDAVEL, 90 GRAUS, DN 63 X 63 X 63 MM, PARA AGUA QUENTE PREDIAL                                                                                                                                                                                                                                                                                                                                                                                                                   </t>
  </si>
  <si>
    <t xml:space="preserve">TE NORMAL, PPR, F/F/F, SOLDAVEL, 90 GRAUS, DN 75 X 75 X 75 MM, PARA AGUA QUENTE PREDIAL                                                                                                                                                                                                                                                                                                                                                                                                                   </t>
  </si>
  <si>
    <t xml:space="preserve">TE NORMAL, PPR, F/F/F, SOLDAVEL, 90 GRAUS, DN 90 X 90 X 90 MM, PARA AGUA QUENTE PREDIAL                                                                                                                                                                                                                                                                                                                                                                                                                   </t>
  </si>
  <si>
    <t xml:space="preserve">TE PVC ROSCAVEL 90 GRAUS, 1", PARA  AGUA FRIA PREDIAL                                                                                                                                                                                                                                                                                                                                                                                                                                                     </t>
  </si>
  <si>
    <t xml:space="preserve">TE PVC SOLDAVEL, BBB, 90 GRAUS, DN 40 MM, PARA ESGOTO SECUNDARIO PREDIAL                                                                                                                                                                                                                                                                                                                                                                                                                                  </t>
  </si>
  <si>
    <t xml:space="preserve">TE PVC, ROSCAVEL, 90 GRAUS, 1 1/2", AGUA FRIA PREDIAL                                                                                                                                                                                                                                                                                                                                                                                                                                                     </t>
  </si>
  <si>
    <t xml:space="preserve">TE PVC, ROSCAVEL, 90 GRAUS, 1/2",  AGUA FRIA PREDIAL                                                                                                                                                                                                                                                                                                                                                                                                                                                      </t>
  </si>
  <si>
    <t xml:space="preserve">TE PVC, ROSCAVEL, 90 GRAUS, 2",  AGUA FRIA PREDIAL                                                                                                                                                                                                                                                                                                                                                                                                                                                        </t>
  </si>
  <si>
    <t xml:space="preserve">TE PVC, ROSCAVEL, 90 GRAUS, 3/4", AGUA FRIA PREDIAL                                                                                                                                                                                                                                                                                                                                                                                                                                                       </t>
  </si>
  <si>
    <t xml:space="preserve">TE PVC, SOLDAVEL, COM BUCHA DE LATAO NA BOLSA CENTRAL, 90 GRAUS, 20 MM X 1/2", PARA AGUA FRIA PREDIAL                                                                                                                                                                                                                                                                                                                                                                                                     </t>
  </si>
  <si>
    <t xml:space="preserve">TE PVC, SOLDAVEL, COM BUCHA DE LATAO NA BOLSA CENTRAL, 90 GRAUS, 25 MM X 1/2", PARA AGUA FRIA PREDIAL                                                                                                                                                                                                                                                                                                                                                                                                     </t>
  </si>
  <si>
    <t xml:space="preserve">TE PVC, SOLDAVEL, COM BUCHA DE LATAO NA BOLSA CENTRAL, 90 GRAUS, 25 MM X 3/4", PARA AGUA FRIA PREDIAL                                                                                                                                                                                                                                                                                                                                                                                                     </t>
  </si>
  <si>
    <t xml:space="preserve">TE PVC, SOLDAVEL, COM BUCHA DE LATAO NA BOLSA CENTRAL, 90 GRAUS, 32 MM X 3/4", PARA AGUA FRIA PREDIAL                                                                                                                                                                                                                                                                                                                                                                                                     </t>
  </si>
  <si>
    <t xml:space="preserve">TE PVC, SOLDAVEL, COM ROSCA NA BOLSA CENTRAL, 90 GRAUS, 20 MM X 1/2", PARA AGUA FRIA PREDIAL                                                                                                                                                                                                                                                                                                                                                                                                              </t>
  </si>
  <si>
    <t xml:space="preserve">TE PVC, SOLDAVEL, COM ROSCA NA BOLSA CENTRAL, 90 GRAUS, 25 MM X 1/2", PARA AGUA FRIA PREDIAL                                                                                                                                                                                                                                                                                                                                                                                                              </t>
  </si>
  <si>
    <t xml:space="preserve">TE PVC, SOLDAVEL, COM ROSCA NA BOLSA CENTRAL, 90 GRAUS, 25 MM X 3/4", PARA AGUA FRIA PREDIAL                                                                                                                                                                                                                                                                                                                                                                                                              </t>
  </si>
  <si>
    <t xml:space="preserve">TE PVC, SOLDAVEL, COM ROSCA NA BOLSA CENTRAL, 90 GRAUS, 32 MM X 3/4", PARA AGUA FRIA PREDIAL                                                                                                                                                                                                                                                                                                                                                                                                              </t>
  </si>
  <si>
    <t xml:space="preserve">TE RANHURADO EM FERRO FUNDIDO, DN 50 (2")                                                                                                                                                                                                                                                                                                                                                                                                                                                                 </t>
  </si>
  <si>
    <t xml:space="preserve">TE RANHURADO EM FERRO FUNDIDO, DN 65 (2 1/2")                                                                                                                                                                                                                                                                                                                                                                                                                                                             </t>
  </si>
  <si>
    <t xml:space="preserve">TE RANHURADO EM FERRO FUNDIDO, DN 80 (3")                                                                                                                                                                                                                                                                                                                                                                                                                                                                 </t>
  </si>
  <si>
    <t xml:space="preserve">TE ROSCA FEMEA, METALICO, PARA CONEXAO COM ANEL DESLIZANTE, DN 16 MM X 1/2", EM TUBO PEX PARA INST. AGUA QUENTE/FRIA                                                                                                                                                                                                                                                                                                                                                                                      </t>
  </si>
  <si>
    <t xml:space="preserve">TE ROSCA FEMEA, METALICO, PARA CONEXAO COM ANEL DESLIZANTE, DN 20 MM X 1/2", EM TUBO PEX PARA INST. AGUA QUENTE/FRIA                                                                                                                                                                                                                                                                                                                                                                                      </t>
  </si>
  <si>
    <t xml:space="preserve">TE ROSCA FEMEA, METALICO, PARA CONEXAO COM ANEL DESLIZANTE, DN 25 MM X 3/4", EM TUBO PEX PARA INST. AGUA QUENTE/FRIA                                                                                                                                                                                                                                                                                                                                                                                      </t>
  </si>
  <si>
    <t xml:space="preserve">TE SANITARIO DE REDUCAO, PVC, DN 100 X 50 MM, SERIE NORMAL, PARA ESGOTO PREDIAL                                                                                                                                                                                                                                                                                                                                                                                                                           </t>
  </si>
  <si>
    <t xml:space="preserve">TE SANITARIO DE REDUCAO, PVC, DN 100 X 75 MM, SERIE NORMAL PARA ESGOTO PREDIAL                                                                                                                                                                                                                                                                                                                                                                                                                            </t>
  </si>
  <si>
    <t xml:space="preserve">TE SANITARIO, PVC, DN 100 X 100 MM, SERIE NORMAL, PARA ESGOTO PREDIAL                                                                                                                                                                                                                                                                                                                                                                                                                                     </t>
  </si>
  <si>
    <t xml:space="preserve">TE SANITARIO, PVC, DN 40 X 40 MM, SERIE NORMAL, PARA ESGOTO PREDIAL                                                                                                                                                                                                                                                                                                                                                                                                                                       </t>
  </si>
  <si>
    <t xml:space="preserve">TE SANITARIO, PVC, DN 50 X 50 MM, SERIE NORMAL, PARA ESGOTO PREDIAL                                                                                                                                                                                                                                                                                                                                                                                                                                       </t>
  </si>
  <si>
    <t xml:space="preserve">TE SANITARIO, PVC, DN 75 X 75 MM, SERIE NORMAL PARA ESGOTO PREDIAL                                                                                                                                                                                                                                                                                                                                                                                                                                        </t>
  </si>
  <si>
    <t xml:space="preserve">TE SOLDAVEL, PVC, 90 GRAUS, 110 MM, PARA AGUA FRIA PREDIAL (NBR 5648)                                                                                                                                                                                                                                                                                                                                                                                                                                     </t>
  </si>
  <si>
    <t xml:space="preserve">TE SOLDAVEL, PVC, 90 GRAUS, 20 MM, PARA AGUA FRIA PREDIAL (NBR 5648)                                                                                                                                                                                                                                                                                                                                                                                                                                      </t>
  </si>
  <si>
    <t xml:space="preserve">TE SOLDAVEL, PVC, 90 GRAUS, 25 MM, PARA AGUA FRIA PREDIAL (NBR 5648)                                                                                                                                                                                                                                                                                                                                                                                                                                      </t>
  </si>
  <si>
    <t xml:space="preserve">TE SOLDAVEL, PVC, 90 GRAUS, 32 MM, PARA AGUA FRIA PREDIAL (NBR 5648)                                                                                                                                                                                                                                                                                                                                                                                                                                      </t>
  </si>
  <si>
    <t xml:space="preserve">TE SOLDAVEL, PVC, 90 GRAUS, 40 MM, PARA AGUA FRIA PREDIAL (NBR 5648)                                                                                                                                                                                                                                                                                                                                                                                                                                      </t>
  </si>
  <si>
    <t xml:space="preserve">TE SOLDAVEL, PVC, 90 GRAUS, 60 MM, PARA AGUA FRIA PREDIAL (NBR 5648)                                                                                                                                                                                                                                                                                                                                                                                                                                      </t>
  </si>
  <si>
    <t xml:space="preserve">TE SOLDAVEL, PVC, 90 GRAUS, 75 MM, PARA AGUA FRIA PREDIAL (NBR 5648)                                                                                                                                                                                                                                                                                                                                                                                                                                      </t>
  </si>
  <si>
    <t xml:space="preserve">TE SOLDAVEL, PVC, 90 GRAUS, 85 MM, PARA AGUA FRIA PREDIAL (NBR 5648)                                                                                                                                                                                                                                                                                                                                                                                                                                      </t>
  </si>
  <si>
    <t xml:space="preserve">TE SOLDAVEL, PVC, 90 GRAUS,50 MM, PARA AGUA FRIA PREDIAL (NBR 5648)                                                                                                                                                                                                                                                                                                                                                                                                                                       </t>
  </si>
  <si>
    <t xml:space="preserve">TE 45 GRAUS DE FERRO GALVANIZADO, COM ROSCA BSP, DE 1 1/2"                                                                                                                                                                                                                                                                                                                                                                                                                                                </t>
  </si>
  <si>
    <t xml:space="preserve">TE 45 GRAUS DE FERRO GALVANIZADO, COM ROSCA BSP, DE 1 1/4"                                                                                                                                                                                                                                                                                                                                                                                                                                                </t>
  </si>
  <si>
    <t xml:space="preserve">TE 45 GRAUS DE FERRO GALVANIZADO, COM ROSCA BSP, DE 1/2"                                                                                                                                                                                                                                                                                                                                                                                                                                                  </t>
  </si>
  <si>
    <t xml:space="preserve">TE 45 GRAUS DE FERRO GALVANIZADO, COM ROSCA BSP, DE 1"                                                                                                                                                                                                                                                                                                                                                                                                                                                    </t>
  </si>
  <si>
    <t xml:space="preserve">TE 45 GRAUS DE FERRO GALVANIZADO, COM ROSCA BSP, DE 2 1/2"                                                                                                                                                                                                                                                                                                                                                                                                                                                </t>
  </si>
  <si>
    <t xml:space="preserve">TE 45 GRAUS DE FERRO GALVANIZADO, COM ROSCA BSP, DE 2"                                                                                                                                                                                                                                                                                                                                                                                                                                                    </t>
  </si>
  <si>
    <t xml:space="preserve">TE 45 GRAUS DE FERRO GALVANIZADO, COM ROSCA BSP, DE 3/4"                                                                                                                                                                                                                                                                                                                                                                                                                                                  </t>
  </si>
  <si>
    <t xml:space="preserve">TE 45 GRAUS DE FERRO GALVANIZADO, COM ROSCA BSP, DE 3"                                                                                                                                                                                                                                                                                                                                                                                                                                                    </t>
  </si>
  <si>
    <t xml:space="preserve">TE 45 GRAUS DE FERRO GALVANIZADO, COM ROSCA BSP, DE 4"                                                                                                                                                                                                                                                                                                                                                                                                                                                    </t>
  </si>
  <si>
    <t xml:space="preserve">TE 90 GRAUS EM ACO CARBONO, SOLDAVEL, PRESSAO 3.000 LBS, DN 1 1/2"                                                                                                                                                                                                                                                                                                                                                                                                                                        </t>
  </si>
  <si>
    <t xml:space="preserve">TE 90 GRAUS EM ACO CARBONO, SOLDAVEL, PRESSAO 3.000 LBS, DN 1 1/4"                                                                                                                                                                                                                                                                                                                                                                                                                                        </t>
  </si>
  <si>
    <t xml:space="preserve">TE 90 GRAUS EM ACO CARBONO, SOLDAVEL, PRESSAO 3.000 LBS, DN 1/2"                                                                                                                                                                                                                                                                                                                                                                                                                                          </t>
  </si>
  <si>
    <t xml:space="preserve">TE 90 GRAUS EM ACO CARBONO, SOLDAVEL, PRESSAO 3.000 LBS, DN 1"                                                                                                                                                                                                                                                                                                                                                                                                                                            </t>
  </si>
  <si>
    <t xml:space="preserve">TE 90 GRAUS EM ACO CARBONO, SOLDAVEL, PRESSAO 3.000 LBS, DN 2 1/2"                                                                                                                                                                                                                                                                                                                                                                                                                                        </t>
  </si>
  <si>
    <t xml:space="preserve">TE 90 GRAUS EM ACO CARBONO, SOLDAVEL, PRESSAO 3.000 LBS, DN 2"                                                                                                                                                                                                                                                                                                                                                                                                                                            </t>
  </si>
  <si>
    <t xml:space="preserve">TE 90 GRAUS EM ACO CARBONO, SOLDAVEL, PRESSAO 3.000 LBS, DN 3/4"                                                                                                                                                                                                                                                                                                                                                                                                                                          </t>
  </si>
  <si>
    <t xml:space="preserve">TE 90 GRAUS EM ACO CARBONO, SOLDAVEL, PRESSAO 3.000 LBS, DN 3"                                                                                                                                                                                                                                                                                                                                                                                                                                            </t>
  </si>
  <si>
    <t xml:space="preserve">TE, PLASTICO, DN 20 MM, PARA CONEXAO COM CRIMPAGEM, EM TUBO PEX PARA INST. AGUA QUENTE/FRIA                                                                                                                                                                                                                                                                                                                                                                                                               </t>
  </si>
  <si>
    <t xml:space="preserve">TE, PLASTICO, DN 25 MM, PARA CONEXAO COM CRIMPAGEM, EM TUBO PEX PARA INST. AGUA QUENTE/FRIA                                                                                                                                                                                                                                                                                                                                                                                                               </t>
  </si>
  <si>
    <t xml:space="preserve">TE, PLASTICO, DN 32 MM, PARA CONEXAO COM CRIMPAGEM, EM TUBO PEX PARA INST. AGUA QUENTE/FRIA                                                                                                                                                                                                                                                                                                                                                                                                               </t>
  </si>
  <si>
    <t xml:space="preserve">TE, PVC PBA, BBB, 90 GRAUS, DN 100 / DE 110 MM, PARA REDE  AGUA (NBR 10351)                                                                                                                                                                                                                                                                                                                                                                                                                               </t>
  </si>
  <si>
    <t xml:space="preserve">TE, PVC PBA, BBB, 90 GRAUS, DN 50 / DE 60 MM, PARA REDE AGUA (NBR 10351)                                                                                                                                                                                                                                                                                                                                                                                                                                  </t>
  </si>
  <si>
    <t xml:space="preserve">TE, PVC PBA, BBB, 90 GRAUS, DN 75 / DE 85 MM, PARA REDE AGUA (NBR 10351)                                                                                                                                                                                                                                                                                                                                                                                                                                  </t>
  </si>
  <si>
    <t xml:space="preserve">TE, PVC, SERIE R, 100 X 100 MM, PARA ESGOTO PREDIAL                                                                                                                                                                                                                                                                                                                                                                                                                                                       </t>
  </si>
  <si>
    <t xml:space="preserve">TE, PVC, SERIE R, 100 X 75 MM, PARA ESGOTO PREDIAL                                                                                                                                                                                                                                                                                                                                                                                                                                                        </t>
  </si>
  <si>
    <t xml:space="preserve">TE, PVC, SERIE R, 150 X 100 MM, PARA ESGOTO PREDIAL                                                                                                                                                                                                                                                                                                                                                                                                                                                       </t>
  </si>
  <si>
    <t xml:space="preserve">TE, PVC, SERIE R, 150 X 150 MM, PARA ESGOTO PREDIAL                                                                                                                                                                                                                                                                                                                                                                                                                                                       </t>
  </si>
  <si>
    <t xml:space="preserve">TE, PVC, SERIE R, 75 X 75 MM, PARA ESGOTO PREDIAL                                                                                                                                                                                                                                                                                                                                                                                                                                                         </t>
  </si>
  <si>
    <t xml:space="preserve">TE, PVC, 90 GRAUS, BBB, JE, DN 200 MM, PARA REDE COLETORA ESGOTO                                                                                                                                                                                                                                                                                                                                                                                                                                          </t>
  </si>
  <si>
    <t xml:space="preserve">TECNICO DE EDIFICACOES (HORISTA)                                                                                                                                                                                                                                                                                                                                                                                                                                                                          </t>
  </si>
  <si>
    <t xml:space="preserve">TECNICO DE EDIFICACOES (MENSALISTA)                                                                                                                                                                                                                                                                                                                                                                                                                                                                       </t>
  </si>
  <si>
    <t xml:space="preserve">TECNICO EM LABORATORIO E CAMPO DE CONSTRUCAO CIVIL (HORISTA)                                                                                                                                                                                                                                                                                                                                                                                                                                              </t>
  </si>
  <si>
    <t xml:space="preserve">TECNICO EM LABORATORIO E CAMPO DE CONSTRUCAO CIVIL (MENSALISTA)                                                                                                                                                                                                                                                                                                                                                                                                                                           </t>
  </si>
  <si>
    <t xml:space="preserve">TECNICO EM SEGURANCA DO TRABALHO (HORISTA)                                                                                                                                                                                                                                                                                                                                                                                                                                                                </t>
  </si>
  <si>
    <t xml:space="preserve">TECNICO EM SEGURANCA DO TRABALHO (MENSALISTA)                                                                                                                                                                                                                                                                                                                                                                                                                                                             </t>
  </si>
  <si>
    <t xml:space="preserve">TECNICO EM SONDAGEM                                                                                                                                                                                                                                                                                                                                                                                                                                                                                       </t>
  </si>
  <si>
    <t xml:space="preserve">TECNICO EM SONDAGEM (MENSALISTA)                                                                                                                                                                                                                                                                                                                                                                                                                                                                          </t>
  </si>
  <si>
    <t xml:space="preserve">TELA ARAME GALVANIZADO REVESTIDO COM POLIMERO, MALHA HEXAGONAL DUPLA TORCAO, 8 X 10 CM (ZN/AL REVESTIDO COM POLIMERO), FIO *2,4* MM                                                                                                                                                                                                                                                                                                                                                                       </t>
  </si>
  <si>
    <t xml:space="preserve">TELA DE ACO SOLDADA GALVANIZADA/ZINCADA PARA ALVENARIA, FIO  D = *1,20 A 1,70* MM, MALHA 15 X 15 MM, (C X L) *50 X 12* CM                                                                                                                                                                                                                                                                                                                                                                                 </t>
  </si>
  <si>
    <t xml:space="preserve">TELA DE ACO SOLDADA GALVANIZADA/ZINCADA PARA ALVENARIA, FIO  D = *1,20 A 1,70* MM, MALHA 15 X 15 MM, (C X L) *50 X 17,5* CM                                                                                                                                                                                                                                                                                                                                                                               </t>
  </si>
  <si>
    <t xml:space="preserve">TELA DE ACO SOLDADA GALVANIZADA/ZINCADA PARA ALVENARIA, FIO D = *1,20 A 1,70* MM, MALHA 15 X 15 MM, (C X L) *50 X 10,5* CM                                                                                                                                                                                                                                                                                                                                                                                </t>
  </si>
  <si>
    <t xml:space="preserve">TELA DE ACO SOLDADA GALVANIZADA/ZINCADA PARA ALVENARIA, FIO D = *1,20 A 1,70* MM, MALHA 15 X 15 MM, (C X L) *50 X 6* CM                                                                                                                                                                                                                                                                                                                                                                                   </t>
  </si>
  <si>
    <t xml:space="preserve">TELA DE ACO SOLDADA GALVANIZADA/ZINCADA PARA ALVENARIA, FIO D = *1,20 A 1,70* MM, MALHA 15 X 15 MM, (C X L) *50 X 7,5* CM                                                                                                                                                                                                                                                                                                                                                                                 </t>
  </si>
  <si>
    <t xml:space="preserve">TELA DE ACO SOLDADA GALVANIZADA/ZINCADA PARA ALVENARIA, FIO D = *1,24 MM, MALHA 25 X 25 MM                                                                                                                                                                                                                                                                                                                                                                                                                </t>
  </si>
  <si>
    <t xml:space="preserve">TELA DE ACO SOLDADA NERVURADA, CA-60, L-159, (1,69 KG/M2), DIAMETRO DO FIO = 4,5 MM, LARGURA = 2,45 M, ESPACAMENTO DA MALHA = 30 X 10 CM                                                                                                                                                                                                                                                                                                                                                                  </t>
  </si>
  <si>
    <t xml:space="preserve">TELA DE ACO SOLDADA NERVURADA, CA-60, Q-113, (1,8 KG/M2), DIAMETRO DO FIO = 3,8 MM, LARGURA = 2,45 M, ESPACAMENTO DA MALHA = 10 X 10 CM                                                                                                                                                                                                                                                                                                                                                                   </t>
  </si>
  <si>
    <t xml:space="preserve">TELA DE ACO SOLDADA NERVURADA, CA-60, Q-138, (2,20 KG/M2), DIAMETRO DO FIO = 4,2 MM, LARGURA = 2,45 M, ESPACAMENTO DA MALHA = 10  X 10 CM                                                                                                                                                                                                                                                                                                                                                                 </t>
  </si>
  <si>
    <t xml:space="preserve">TELA DE ACO SOLDADA NERVURADA, CA-60, Q-159, (2,52 KG/M2), DIAMETRO DO FIO = 4,5 MM, LARGURA =  2,45 M, ESPACAMENTO DA MALHA = 10 X 10 CM                                                                                                                                                                                                                                                                                                                                                                 </t>
  </si>
  <si>
    <t xml:space="preserve">TELA DE ACO SOLDADA NERVURADA, CA-60, Q-196, (3,11 KG/M2), DIAMETRO DO FIO = 5,0 MM, LARGURA = 2,45 M, ESPACAMENTO DA MALHA = 10 X 10 CM                                                                                                                                                                                                                                                                                                                                                                  </t>
  </si>
  <si>
    <t xml:space="preserve">TELA DE ACO SOLDADA NERVURADA, CA-60, Q-283 (4,48 KG/M2), DIAMETRO DO FIO = 6,0 MM, LARGURA = 2,45 X 6,00 M DE COMPRIMENTO, ESPACAMENTO DA MALHA = 10 X 10 CM                                                                                                                                                                                                                                                                                                                                             </t>
  </si>
  <si>
    <t xml:space="preserve">TELA DE ACO SOLDADA NERVURADA, CA-60, Q-61, (0,97 KG/M2), DIAMETRO DO FIO = 3,4 MM, LARGURA = 2,45 M, ESPACAMENTO DA MALHA = 15 X 15 CM                                                                                                                                                                                                                                                                                                                                                                   </t>
  </si>
  <si>
    <t xml:space="preserve">TELA DE ACO SOLDADA NERVURADA, CA-60, Q-92, (1,48 KG/M2), DIAMETRO DO FIO = 4,2 MM, LARGURA = 2,45 X 60 M DE COMPRIMENTO, ESPACAMENTO DA MALHA = 15  X 15 CM                                                                                                                                                                                                                                                                                                                                              </t>
  </si>
  <si>
    <t xml:space="preserve">TELA DE ACO SOLDADA NERVURADA, CA-60, T-196, (2,11 KG/M2), DIAMETRO DO FIO = 5,0 MM, LARGURA = 2,45 M, ESPACAMENTO DA MALHA = 30 X 10 CM                                                                                                                                                                                                                                                                                                                                                                  </t>
  </si>
  <si>
    <t xml:space="preserve">TELA DE ANIAGEM ( JUTA)                                                                                                                                                                                                                                                                                                                                                                                                                                                                                   </t>
  </si>
  <si>
    <t xml:space="preserve">TELA DE ARAME GALVANIZADA QUADRANGULAR / LOSANGULAR, FIO 2,11 MM (14 BWG), MALHA 5 X 5 CM, H = 2 M                                                                                                                                                                                                                                                                                                                                                                                                        </t>
  </si>
  <si>
    <t xml:space="preserve">TELA DE ARAME GALVANIZADA QUADRANGULAR / LOSANGULAR, FIO 2,11 MM (14 BWG), MALHA 8 X 8 CM, H = 2 M                                                                                                                                                                                                                                                                                                                                                                                                        </t>
  </si>
  <si>
    <t xml:space="preserve">TELA DE ARAME GALVANIZADA QUADRANGULAR / LOSANGULAR, FIO 2,77 MM (12 BWG), MALHA 10 X 10 CM, H = 2 M                                                                                                                                                                                                                                                                                                                                                                                                      </t>
  </si>
  <si>
    <t xml:space="preserve">TELA DE ARAME GALVANIZADA QUADRANGULAR / LOSANGULAR, FIO 2,77 MM (12 BWG), MALHA 5 X 5 CM, H = 2 M                                                                                                                                                                                                                                                                                                                                                                                                        </t>
  </si>
  <si>
    <t xml:space="preserve">TELA DE ARAME GALVANIZADA QUADRANGULAR / LOSANGULAR, FIO 2,77 MM (12 BWG), MALHA 8 X 8 CM, H = 2 M                                                                                                                                                                                                                                                                                                                                                                                                        </t>
  </si>
  <si>
    <t xml:space="preserve">TELA DE ARAME GALVANIZADA QUADRANGULAR / LOSANGULAR, FIO 3,4 MM (10 BWG), MALHA 5 X 5 CM, H = 2 M                                                                                                                                                                                                                                                                                                                                                                                                         </t>
  </si>
  <si>
    <t xml:space="preserve">TELA DE ARAME GALVANIZADA QUADRANGULAR / LOSANGULAR, FIO 4,19 MM (8 BWG), MALHA 5 X 5 CM, H = 2 M                                                                                                                                                                                                                                                                                                                                                                                                         </t>
  </si>
  <si>
    <t xml:space="preserve">TELA DE ARAME GALVANIZADA REVESTIDA EM PVC, QUADRANGULAR / LOSANGULAR, FIO 2,11 MM (14 BWG), BITOLA FINAL = *2,8* MM, MALHA *8 X 8* CM, H = 2 M                                                                                                                                                                                                                                                                                                                                                           </t>
  </si>
  <si>
    <t xml:space="preserve">TELA DE ARAME GALVANIZADA REVESTIDA EM PVC, QUADRANGULAR / LOSANGULAR, FIO 2,77 MM (12 BWG), BITOLA FINAL = *3,8* MM, MALHA 7,5 X 7,5 CM, H = 2 M                                                                                                                                                                                                                                                                                                                                                         </t>
  </si>
  <si>
    <t xml:space="preserve">TELA DE ARAME GALVANIZADA, HEXAGONAL, FIO 0,56 MM (24 BWG), MALHA 1/2", H = 1 M                                                                                                                                                                                                                                                                                                                                                                                                                           </t>
  </si>
  <si>
    <t xml:space="preserve">TELA DE ARAME ONDULADA, FIO *2,77* MM (12 BWG), MALHA 5 X 5 CM, H = 2 M                                                                                                                                                                                                                                                                                                                                                                                                                                   </t>
  </si>
  <si>
    <t xml:space="preserve">TELA DE FIBRA DE VIDRO, ACABAMENTO ANTI-ALCALINO, MALHA 10 X 10 MM                                                                                                                                                                                                                                                                                                                                                                                                                                        </t>
  </si>
  <si>
    <t xml:space="preserve">TELA EM MALHA HEXAGONAL DE DUPLA TORCAO 8 X 10 CM (ZN/AL REVESTIDO COM POLIMERO), FIO 2,7 MM, COM GEOMANTA OU BIOMANTA, DIMENSOES 4,0 X 2,0 X 0,6 M, COM INCLINACAO DE 70 GRAUS, PARA SOLO REFORCADO                                                                                                                                                                                                                                                                                                      </t>
  </si>
  <si>
    <t xml:space="preserve">TELA EM METAL PARA ESTUQUE (DEPLOYE)                                                                                                                                                                                                                                                                                                                                                                                                                                                                      </t>
  </si>
  <si>
    <t xml:space="preserve">TELA FACHADEIRA EM POLIETILENO, ROLO DE 3 X 100 M (L X C), COR BRANCA, SEM LOGOMARCA - PARA PROTECAO DE OBRAS                                                                                                                                                                                                                                                                                                                                                                                             </t>
  </si>
  <si>
    <t xml:space="preserve">TELA PLASTICA LARANJA, TIPO TAPUME PARA SINALIZACAO, MALHA RETANGULAR, ROLO 1.20 X 50 M (L X C)                                                                                                                                                                                                                                                                                                                                                                                                           </t>
  </si>
  <si>
    <t xml:space="preserve">TELA PLASTICA TECIDA LISTRADA BRANCA E LARANJA, TIPO GUARDA CORPO, EM POLIETILENO MONOFILADO, ROLO 1,20 X 50 M (L X C)                                                                                                                                                                                                                                                                                                                                                                                    </t>
  </si>
  <si>
    <t xml:space="preserve">TELHA CERAMICA TIPO AMERICANA, COMPRIMENTO DE *45* CM, RENDIMENTO DE *12* TELHAS/M2                                                                                                                                                                                                                                                                                                                                                                                                                       </t>
  </si>
  <si>
    <t xml:space="preserve">TELHA DE BARRO / CERAMICA, NAO ESMALTADA, TIPO COLONIAL, CANAL, PLAN, PAULISTA, COMPRIMENTO DE *44 A 50* CM, RENDIMENTO DE COBERTURA DE *26* TELHAS/M2                                                                                                                                                                                                                                                                                                                                                    </t>
  </si>
  <si>
    <t xml:space="preserve">TELHA DE BARRO / CERAMICA, NAO ESMALTADA, TIPO ROMANA, AMERICANA, PORTUGUESA, FRANCESA, COMPRIMENTO DE *41* CM,  RENDIMENTO DE *16* TELHAS/M2                                                                                                                                                                                                                                                                                                                                                             </t>
  </si>
  <si>
    <t xml:space="preserve">TELHA DE CONCRETO TIPO CLASSICA, COR CINZA, COMPRIMENTO DE *42* CM,  RENDIMENTO DE *10* TELHAS/M2                                                                                                                                                                                                                                                                                                                                                                                                         </t>
  </si>
  <si>
    <t xml:space="preserve">TELHA DE FIBRA DE VIDRO ONDULADA INCOLOR, E = 0,6 MM, DE *0,50 X 2,44* M                                                                                                                                                                                                                                                                                                                                                                                                                                  </t>
  </si>
  <si>
    <t xml:space="preserve">TELHA DE FIBROCIMENTO E = 6 MM, DE 3,00 X 1,06 M (SEM AMIANTO)                                                                                                                                                                                                                                                                                                                                                                                                                                            </t>
  </si>
  <si>
    <t xml:space="preserve">TELHA DE FIBROCIMENTO E = 6 MM, DE 4,10 X 1,06 M (SEM AMIANTO)                                                                                                                                                                                                                                                                                                                                                                                                                                            </t>
  </si>
  <si>
    <t xml:space="preserve">TELHA DE FIBROCIMENTO E = 6 MM, DE 4,60 X 1,06 M (SEM AMIANTO)                                                                                                                                                                                                                                                                                                                                                                                                                                            </t>
  </si>
  <si>
    <t xml:space="preserve">TELHA DE FIBROCIMENTO E = 8 MM, DE 3,00 X 1,06 M (SEM AMIANTO)                                                                                                                                                                                                                                                                                                                                                                                                                                            </t>
  </si>
  <si>
    <t xml:space="preserve">TELHA DE FIBROCIMENTO E = 8 MM, DE 4,10 X 1,06 M (SEM AMIANTO)                                                                                                                                                                                                                                                                                                                                                                                                                                            </t>
  </si>
  <si>
    <t xml:space="preserve">TELHA DE FIBROCIMENTO E = 8 MM, DE 4,60 X 1,06 M (SEM AMIANTO)                                                                                                                                                                                                                                                                                                                                                                                                                                            </t>
  </si>
  <si>
    <t xml:space="preserve">TELHA DE FIBROCIMENTO ONDULADA E = 4 MM, DE 1,22 X 0,50 M (SEM AMIANTO)                                                                                                                                                                                                                                                                                                                                                                                                                                   </t>
  </si>
  <si>
    <t xml:space="preserve">TELHA DE FIBROCIMENTO ONDULADA E = 4 MM, DE 2,13 X 0,50 M (SEM AMIANTO)                                                                                                                                                                                                                                                                                                                                                                                                                                   </t>
  </si>
  <si>
    <t xml:space="preserve">TELHA DE FIBROCIMENTO ONDULADA E = 4 MM, DE 2,44 X 0,50 M (SEM AMIANTO)                                                                                                                                                                                                                                                                                                                                                                                                                                   </t>
  </si>
  <si>
    <t xml:space="preserve">TELHA DE FIBROCIMENTO ONDULADA E = 6 MM, DE 1,53 X 1,10 M (SEM AMIANTO)                                                                                                                                                                                                                                                                                                                                                                                                                                   </t>
  </si>
  <si>
    <t xml:space="preserve">TELHA DE FIBROCIMENTO ONDULADA E = 6 MM, DE 1,83 X 1,10 M (SEM AMIANTO)                                                                                                                                                                                                                                                                                                                                                                                                                                   </t>
  </si>
  <si>
    <t xml:space="preserve">TELHA DE FIBROCIMENTO ONDULADA E = 6 MM, DE 2,44 X 1,10 M (SEM AMIANTO)                                                                                                                                                                                                                                                                                                                                                                                                                                   </t>
  </si>
  <si>
    <t xml:space="preserve">TELHA DE FIBROCIMENTO ONDULADA E = 6 MM, DE 3,66 X 1,10 M (SEM AMIANTO)                                                                                                                                                                                                                                                                                                                                                                                                                                   </t>
  </si>
  <si>
    <t xml:space="preserve">TELHA DE FIBROCIMENTO ONDULADA E = 8 MM, DE 1,53 X 1,10 M (SEM AMIANTO)                                                                                                                                                                                                                                                                                                                                                                                                                                   </t>
  </si>
  <si>
    <t xml:space="preserve">TELHA DE FIBROCIMENTO ONDULADA E = 8 MM, DE 1,83 X 1,10 M (SEM AMIANTO)                                                                                                                                                                                                                                                                                                                                                                                                                                   </t>
  </si>
  <si>
    <t xml:space="preserve">TELHA DE FIBROCIMENTO ONDULADA E = 8 MM, DE 2,44 X 1,10 M (SEM AMIANTO)                                                                                                                                                                                                                                                                                                                                                                                                                                   </t>
  </si>
  <si>
    <t xml:space="preserve">TELHA DE FIBROCIMENTO ONDULADA E = 8 MM, DE 3,66 X 1,10 M (SEM AMIANTO)                                                                                                                                                                                                                                                                                                                                                                                                                                   </t>
  </si>
  <si>
    <t xml:space="preserve">TELHA DE VIDRO TIPO FRANCESA, *39 X 23* CM                                                                                                                                                                                                                                                                                                                                                                                                                                                                </t>
  </si>
  <si>
    <t xml:space="preserve">TELHA ESTRUTURAL DE FIBROCIMENTO 1 ABA, DE 0,52 X 2,00 M (SEM AMIANTO)                                                                                                                                                                                                                                                                                                                                                                                                                                    </t>
  </si>
  <si>
    <t xml:space="preserve">TELHA ESTRUTURAL DE FIBROCIMENTO 1 ABA, DE 0,52 X 2,50 M (SEM AMIANTO)                                                                                                                                                                                                                                                                                                                                                                                                                                    </t>
  </si>
  <si>
    <t xml:space="preserve">TELHA ESTRUTURAL DE FIBROCIMENTO 1 ABA, DE 0,52 X 3,60 M (SEM AMIANTO)                                                                                                                                                                                                                                                                                                                                                                                                                                    </t>
  </si>
  <si>
    <t xml:space="preserve">TELHA ESTRUTURAL DE FIBROCIMENTO 1 ABA, DE 0,52 X 4,00 M (SEM AMIANTO)                                                                                                                                                                                                                                                                                                                                                                                                                                    </t>
  </si>
  <si>
    <t xml:space="preserve">TELHA ESTRUTURAL DE FIBROCIMENTO 1 ABA, DE 0,52 X 5,00 M (SEM AMIANTO)                                                                                                                                                                                                                                                                                                                                                                                                                                    </t>
  </si>
  <si>
    <t xml:space="preserve">TELHA ESTRUTURAL DE FIBROCIMENTO 1 ABA, DE 0,52 X 5,50 M (SEM AMIANTO)                                                                                                                                                                                                                                                                                                                                                                                                                                    </t>
  </si>
  <si>
    <t xml:space="preserve">TELHA ESTRUTURAL DE FIBROCIMENTO 1 ABA, DE 0,52 X 6,50 M (SEM AMIANTO)                                                                                                                                                                                                                                                                                                                                                                                                                                    </t>
  </si>
  <si>
    <t xml:space="preserve">TELHA ESTRUTURAL DE FIBROCIMENTO 1 ABA, DE 0,52 X 7,20 M (SEM AMIANTO)                                                                                                                                                                                                                                                                                                                                                                                                                                    </t>
  </si>
  <si>
    <t xml:space="preserve">TELHA ESTRUTURAL DE FIBROCIMENTO 2 ABAS, DE 1,00 X 3,00 M (SEM AMIANTO)                                                                                                                                                                                                                                                                                                                                                                                                                                   </t>
  </si>
  <si>
    <t xml:space="preserve">TELHA ESTRUTURAL DE FIBROCIMENTO 2 ABAS, DE 1,00 X 4,60 M (SEM AMIANTO)                                                                                                                                                                                                                                                                                                                                                                                                                                   </t>
  </si>
  <si>
    <t xml:space="preserve">TELHA ESTRUTURAL DE FIBROCIMENTO 2 ABAS, DE 1,00 X 6,00 M (SEM AMIANTO)                                                                                                                                                                                                                                                                                                                                                                                                                                   </t>
  </si>
  <si>
    <t xml:space="preserve">TELHA ESTRUTURAL DE FIBROCIMENTO 2 ABAS, DE 1,00 X 7,40 M (SEM AMIANTO)                                                                                                                                                                                                                                                                                                                                                                                                                                   </t>
  </si>
  <si>
    <t xml:space="preserve">TELHA ESTRUTURAL DE FIBROCIMENTO 2 ABAS, DE 1,00 X 8,20 M (SEM AMIANTO)                                                                                                                                                                                                                                                                                                                                                                                                                                   </t>
  </si>
  <si>
    <t xml:space="preserve">TELHA ESTRUTURAL DE FIBROCIMENTO 2 ABAS, DE 1,00 X 9,20 M (SEM AMIANTO)                                                                                                                                                                                                                                                                                                                                                                                                                                   </t>
  </si>
  <si>
    <t xml:space="preserve">TELHA GALVALUME COM ISOLAMENTO TERMOACUSTICO EM ESPUMA RIGIDA DE POLIURETANO (PU) INJETADO, ESPESSURA DE 30 MM, DENSIDADE DE 35 KG/M3, REVESTIMENTO EM TELHA TRAPEZOIDAL NAS DUAS FACES COM ESPESSURA DE 0,50 MM CADA, ACABAMENTO NATURAL (NAO INCLUI ACESSORIOS DE FIXACAO)                                                                                                                                                                                                                              </t>
  </si>
  <si>
    <t xml:space="preserve">TELHA ONDULADA EM ACO ZINCADO, ALTURA DE 17 MM, ESPESSURA DE 0,50 MM, LARGURA UTIL DE APROXIMADAMENTE 985 MM, SEM PINTURA                                                                                                                                                                                                                                                                                                                                                                                 </t>
  </si>
  <si>
    <t xml:space="preserve">TELHA TERMOISOLANTE REVESTIDA EM ACO GALVALUME, FACE SUPERIOR TRAPEZOIDAL E FACE INFERIOR PLANA (NAO INCLUI ACESSORIOS DE FIXACAO), REVEST COM ESPESSURA DE 0,50 MM, COM PRE-PINTURA DE COR BRANCA NAS DUAS FACES, NUCLEO EM POLIIOCIANURATO (PIR) COM ESPESSURA DE 50 MM                                                                                                                                                                                                                                 </t>
  </si>
  <si>
    <t xml:space="preserve">TELHA TERMOISOLANTE REVESTIDA EM ACO GALVANIZADO, FACE SUPERIOR EM TELHA TRAPEZOIDAL E FACE INFERIOR EM CHAPA PLANA (SEM ACESSORIOS DE FIXACAO), REVESTIMENTO COM ESPESSURA DE 0,50 MM COM PRE-PINTURA NAS DUAS FACES, NUCLEO EM POLIESTIRENO (EPS) DE 30 MM                                                                                                                                                                                                                                              </t>
  </si>
  <si>
    <t xml:space="preserve">TELHA TERMOISOLANTE REVESTIDA EM ACO GALVANIZADO, FACE SUPERIOR EM TELHA TRAPEZOIDAL E FACE INFERIOR EM CHAPA PLANA (SEM ACESSORIOS DE FIXACAO), REVESTIMENTO COM ESPESSURA DE 0,50 MM COM PRE-PINTURA NAS DUAS FACES, NUCLEO EM POLIESTIRENO (EPS) DE 50 MM                                                                                                                                                                                                                                              </t>
  </si>
  <si>
    <t xml:space="preserve">TELHA TERMOISOLANTE REVESTIDA EM ACO GALVANIZADO, FACES SUPERIOR E INFERIOR EM TELHA TRAPEZOIDAL (SEM ACESSORIOS DE FIXACAO), REVESTIMENTO COM ESPESSURA DE 0,50 MM COM PRE-PINTURA NAS DUAS FACES, NUCLEO EM POLIESTIRENO (EPS) DE 50 MM                                                                                                                                                                                                                                                                 </t>
  </si>
  <si>
    <t xml:space="preserve">TELHA TRAPEZOIDAL EM ACO ZINCADO, SEM PINTURA, ALTURA DE APROXIMADAMENTE 40 MM, ESPESSURA DE 0,50 MM E LARGURA UTIL DE 980 MM                                                                                                                                                                                                                                                                                                                                                                             </t>
  </si>
  <si>
    <t xml:space="preserve">TELHA TRAPEZOIDAL EM ALUMINIO, ALTURA DE *38* MM E ESPESSURA DE 0,5 MM (LARGURA TOTAL DE 1056 MM E COMPRIMENTO DE 5000 MM)                                                                                                                                                                                                                                                                                                                                                                                </t>
  </si>
  <si>
    <t xml:space="preserve">TELHA TRAPEZOIDAL EM ALUMINIO, ALTURA DE *38* MM E ESPESSURA DE 0,7 MM (LARGURA TOTAL DE 1056 MM E COMPRIMENTO DE 5000 MM)                                                                                                                                                                                                                                                                                                                                                                                </t>
  </si>
  <si>
    <t xml:space="preserve">TELHA VIDRO TIPO CANAL OU COLONIAL, C = 46 A 50 CM                                                                                                                                                                                                                                                                                                                                                                                                                                                        </t>
  </si>
  <si>
    <t xml:space="preserve">TELHADOR  (MENSALISTA)                                                                                                                                                                                                                                                                                                                                                                                                                                                                                    </t>
  </si>
  <si>
    <t xml:space="preserve">TELHADOR (HORISTA)                                                                                                                                                                                                                                                                                                                                                                                                                                                                                        </t>
  </si>
  <si>
    <t xml:space="preserve">TERMINAL A COMPRESSAO EM COBRE ESTANHADO PARA CABO 10 MM2, 1 FURO E 1 COMPRESSAO, PARA PARAFUSO DE FIXACAO M6                                                                                                                                                                                                                                                                                                                                                                                             </t>
  </si>
  <si>
    <t xml:space="preserve">TERMINAL A COMPRESSAO EM COBRE ESTANHADO PARA CABO 120 MM2, 1 FURO E 1 COMPRESSAO, PARA PARAFUSO DE FIXACAO M12                                                                                                                                                                                                                                                                                                                                                                                           </t>
  </si>
  <si>
    <t xml:space="preserve">TERMINAL A COMPRESSAO EM COBRE ESTANHADO PARA CABO 16 MM2, 1 FURO E 1 COMPRESSAO, PARA PARAFUSO DE FIXACAO M6                                                                                                                                                                                                                                                                                                                                                                                             </t>
  </si>
  <si>
    <t xml:space="preserve">TERMINAL A COMPRESSAO EM COBRE ESTANHADO PARA CABO 2,5 MM2, 1 FURO E 1 COMPRESSAO, PARA PARAFUSO DE FIXACAO M5                                                                                                                                                                                                                                                                                                                                                                                            </t>
  </si>
  <si>
    <t xml:space="preserve">TERMINAL A COMPRESSAO EM COBRE ESTANHADO PARA CABO 25 MM2, 1 FURO E 1 COMPRESSAO, PARA PARAFUSO DE FIXACAO M8                                                                                                                                                                                                                                                                                                                                                                                             </t>
  </si>
  <si>
    <t xml:space="preserve">TERMINAL A COMPRESSAO EM COBRE ESTANHADO PARA CABO 35 MM2, 1 FURO E 1 COMPRESSAO, PARA PARAFUSO DE FIXACAO M8                                                                                                                                                                                                                                                                                                                                                                                             </t>
  </si>
  <si>
    <t xml:space="preserve">TERMINAL A COMPRESSAO EM COBRE ESTANHADO PARA CABO 4 MM2, 1 FURO E 1 COMPRESSAO, PARA PARAFUSO DE FIXACAO M5                                                                                                                                                                                                                                                                                                                                                                                              </t>
  </si>
  <si>
    <t xml:space="preserve">TERMINAL A COMPRESSAO EM COBRE ESTANHADO PARA CABO 50 MM2, 1 FURO E 1 COMPRESSAO, PARA PARAFUSO DE FIXACAO M8                                                                                                                                                                                                                                                                                                                                                                                             </t>
  </si>
  <si>
    <t xml:space="preserve">TERMINAL A COMPRESSAO EM COBRE ESTANHADO PARA CABO 6 MM2, 1 FURO E 1 COMPRESSAO, PARA PARAFUSO DE FIXACAO M6                                                                                                                                                                                                                                                                                                                                                                                              </t>
  </si>
  <si>
    <t xml:space="preserve">TERMINAL A COMPRESSAO EM COBRE ESTANHADO PARA CABO 70 MM2, 1 FURO E 1 COMPRESSAO, PARA PARAFUSO DE FIXACAO M10                                                                                                                                                                                                                                                                                                                                                                                            </t>
  </si>
  <si>
    <t xml:space="preserve">TERMINAL A COMPRESSAO EM COBRE ESTANHADO PARA CABO 95 MM2, 1 FURO E 1 COMPRESSAO, PARA PARAFUSO DE FIXACAO M12                                                                                                                                                                                                                                                                                                                                                                                            </t>
  </si>
  <si>
    <t xml:space="preserve">TERMINAL DE VENTILACAO, 100 MM, SERIE NORMAL, ESGOTO PREDIAL                                                                                                                                                                                                                                                                                                                                                                                                                                              </t>
  </si>
  <si>
    <t xml:space="preserve">TERMINAL DE VENTILACAO, 50 MM, SERIE NORMAL, ESGOTO PREDIAL                                                                                                                                                                                                                                                                                                                                                                                                                                               </t>
  </si>
  <si>
    <t xml:space="preserve">TERMINAL DE VENTILACAO, 75 MM, SERIE NORMAL, ESGOTO PREDIAL                                                                                                                                                                                                                                                                                                                                                                                                                                               </t>
  </si>
  <si>
    <t xml:space="preserve">TERMINAL METALICO A PRESSAO PARA 1 CABO DE 120 MM2, COM 1 FURO DE FIXACAO                                                                                                                                                                                                                                                                                                                                                                                                                                 </t>
  </si>
  <si>
    <t xml:space="preserve">TERMINAL METALICO A PRESSAO PARA 1 CABO DE 150 A 185 MM2, COM 2 FUROS PARA FIXACAO                                                                                                                                                                                                                                                                                                                                                                                                                        </t>
  </si>
  <si>
    <t xml:space="preserve">TERMINAL METALICO A PRESSAO PARA 1 CABO DE 150 MM2, COM 1 FURO DE FIXACAO                                                                                                                                                                                                                                                                                                                                                                                                                                 </t>
  </si>
  <si>
    <t xml:space="preserve">TERMINAL METALICO A PRESSAO PARA 1 CABO DE 16 A 25 MM2, COM 2 FUROS PARA FIXACAO                                                                                                                                                                                                                                                                                                                                                                                                                          </t>
  </si>
  <si>
    <t xml:space="preserve">TERMINAL METALICO A PRESSAO PARA 1 CABO DE 16 MM2, COM 1 FURO DE FIXACAO                                                                                                                                                                                                                                                                                                                                                                                                                                  </t>
  </si>
  <si>
    <t xml:space="preserve">TERMINAL METALICO A PRESSAO PARA 1 CABO DE 185 MM2, COM 1 FURO DE FIXACAO                                                                                                                                                                                                                                                                                                                                                                                                                                 </t>
  </si>
  <si>
    <t xml:space="preserve">TERMINAL METALICO A PRESSAO PARA 1 CABO DE 240 MM2, COM 1 FURO DE FIXACAO                                                                                                                                                                                                                                                                                                                                                                                                                                 </t>
  </si>
  <si>
    <t xml:space="preserve">TERMINAL METALICO A PRESSAO PARA 1 CABO DE 25 A 35 MM2, COM 2 FUROS PARA FIXACAO                                                                                                                                                                                                                                                                                                                                                                                                                          </t>
  </si>
  <si>
    <t xml:space="preserve">TERMINAL METALICO A PRESSAO PARA 1 CABO DE 25 MM2, COM 1 FURO DE FIXACAO                                                                                                                                                                                                                                                                                                                                                                                                                                  </t>
  </si>
  <si>
    <t xml:space="preserve">TERMINAL METALICO A PRESSAO PARA 1 CABO DE 300 MM2, COM 1 FURO DE FIXACAO                                                                                                                                                                                                                                                                                                                                                                                                                                 </t>
  </si>
  <si>
    <t xml:space="preserve">TERMINAL METALICO A PRESSAO PARA 1 CABO DE 35 MM2, COM 1 FURO DE FIXACAO                                                                                                                                                                                                                                                                                                                                                                                                                                  </t>
  </si>
  <si>
    <t xml:space="preserve">TERMINAL METALICO A PRESSAO PARA 1 CABO DE 50 A 70 MM2, COM 2 FUROS PARA FIXACAO                                                                                                                                                                                                                                                                                                                                                                                                                          </t>
  </si>
  <si>
    <t xml:space="preserve">TERMINAL METALICO A PRESSAO PARA 1 CABO DE 50 MM2, COM 1 FURO DE FIXACAO                                                                                                                                                                                                                                                                                                                                                                                                                                  </t>
  </si>
  <si>
    <t xml:space="preserve">TERMINAL METALICO A PRESSAO PARA 1 CABO DE 6 A 10 MM2, COM 1 FURO DE FIXACAO                                                                                                                                                                                                                                                                                                                                                                                                                              </t>
  </si>
  <si>
    <t xml:space="preserve">TERMINAL METALICO A PRESSAO PARA 1 CABO DE 70 MM2, COM 1 FURO DE FIXACAO                                                                                                                                                                                                                                                                                                                                                                                                                                  </t>
  </si>
  <si>
    <t xml:space="preserve">TERMINAL METALICO A PRESSAO PARA 1 CABO DE 95 A 120 MM2, COM 2 FUROS PARA FIXACAO                                                                                                                                                                                                                                                                                                                                                                                                                         </t>
  </si>
  <si>
    <t xml:space="preserve">TERMINAL METALICO A PRESSAO PARA 1 CABO DE 95 MM2, COM 1 FURO DE FIXACAO                                                                                                                                                                                                                                                                                                                                                                                                                                  </t>
  </si>
  <si>
    <t xml:space="preserve">TERMINAL METALICO A PRESSAO 1 CABO, PARA CABOS DE 4 A 10 MM2, COM 2 FUROS PARA FIXACAO                                                                                                                                                                                                                                                                                                                                                                                                                    </t>
  </si>
  <si>
    <t xml:space="preserve">TERMOFUSORA PARA TUBOS E CONEXOES EM PPR COM DIAMETROS DE 20 A 63 MM, POTENCIA DE 800 W, TENSAO 220 V                                                                                                                                                                                                                                                                                                                                                                                                     </t>
  </si>
  <si>
    <t xml:space="preserve">TERMOFUSORA PARA TUBOS E CONEXOES EM PPR COM DIAMETROS DE 75 A 110 MM, POTENCIA DE *1100* W, TENSAO 220 V                                                                                                                                                                                                                                                                                                                                                                                                 </t>
  </si>
  <si>
    <t xml:space="preserve">TERRA VEGETAL (ENSACADA)                                                                                                                                                                                                                                                                                                                                                                                                                                                                                  </t>
  </si>
  <si>
    <t xml:space="preserve">TERRA VEGETAL (GRANEL)                                                                                                                                                                                                                                                                                                                                                                                                                                                                                    </t>
  </si>
  <si>
    <t xml:space="preserve">TESTEIRA ANTIDERRAPANTE PARA PISO VINILICO *5 X 2,5* CM, E = 2 MM                                                                                                                                                                                                                                                                                                                                                                                                                                         </t>
  </si>
  <si>
    <t xml:space="preserve">TIJOLO CERAMICO LAMINADO 5,5 X 11 X 23 CM (L X A X C)                                                                                                                                                                                                                                                                                                                                                                                                                                                     </t>
  </si>
  <si>
    <t xml:space="preserve">TIJOLO CERAMICO MACICO APARENTE *6 X 12 X 24* CM (L X A X C)                                                                                                                                                                                                                                                                                                                                                                                                                                              </t>
  </si>
  <si>
    <t xml:space="preserve">TIJOLO CERAMICO MACICO APARENTE 2 FUROS, *6,5 X 10 X 20* CM (L X A X C)                                                                                                                                                                                                                                                                                                                                                                                                                                   </t>
  </si>
  <si>
    <t xml:space="preserve">TIJOLO CERAMICO MACICO COMUM *5 X 10 X 20* CM (L X A X C)                                                                                                                                                                                                                                                                                                                                                                                                                                                 </t>
  </si>
  <si>
    <t xml:space="preserve">TIJOLO CERAMICO REFRATARIO 2,5 X 11,4 X 22,9 CM (L X A X C)                                                                                                                                                                                                                                                                                                                                                                                                                                               </t>
  </si>
  <si>
    <t xml:space="preserve">TIJOLO CERAMICO REFRATARIO 6,3 X 11,4 X 22,9 CM (L X A X C)                                                                                                                                                                                                                                                                                                                                                                                                                                               </t>
  </si>
  <si>
    <t xml:space="preserve">TIL CONDOMINIAL, PVC, DN 100 X 100 MM, PARA REDE COLETORA DE ESGOTO                                                                                                                                                                                                                                                                                                                                                                                                                                       </t>
  </si>
  <si>
    <t xml:space="preserve">TIL PARA LIGACAO PREDIAL, EM PVC, JE, BBB, DN 100 X 100 MM, PARA REDE COLETORA ESGOTO                                                                                                                                                                                                                                                                                                                                                                                                                     </t>
  </si>
  <si>
    <t xml:space="preserve">TIL RADIAL, PVC, JE, BBB, DN 300 X 200 MM, PARA REDE COLETORA DE ESGOTO (NBR 10.569)                                                                                                                                                                                                                                                                                                                                                                                                                      </t>
  </si>
  <si>
    <t xml:space="preserve">TINTA / REVESTIMENTO A BASE DE RESINA EPOXI COM ALCATRAO, BICOMPONENTE                                                                                                                                                                                                                                                                                                                                                                                                                                    </t>
  </si>
  <si>
    <t xml:space="preserve">TINTA A BASE DE RESINA ACRILICA EMULSIONADA EM AGUA, PARA SINALIZACAO HORIZONTAL VIARIA (NBR 13699:2012)                                                                                                                                                                                                                                                                                                                                                                                                  </t>
  </si>
  <si>
    <t xml:space="preserve">TINTA A OLEO BRILHANTE, PARA MADEIRAS E METAIS                                                                                                                                                                                                                                                                                                                                                                                                                                                            </t>
  </si>
  <si>
    <t xml:space="preserve">TINTA ACRILICA A BASE DE SOLVENTE, PARA SINALIZACAO HORIZONTAL VIARIA (NBR 11862)                                                                                                                                                                                                                                                                                                                                                                                                                         </t>
  </si>
  <si>
    <t xml:space="preserve">TINTA ACRILICA PREMIUM PARA PISO                                                                                                                                                                                                                                                                                                                                                                                                                                                                          </t>
  </si>
  <si>
    <t xml:space="preserve">TINTA ASFALTICA IMPERMEABILIZANTE DILUIDA EM SOLVENTE, PARA MATERIAIS CIMENTICIOS, METAL E MADEIRA                                                                                                                                                                                                                                                                                                                                                                                                        </t>
  </si>
  <si>
    <t xml:space="preserve">TINTA ASFALTICA IMPERMEABILIZANTE DISPERSA EM AGUA, PARA MATERIAIS CIMENTICIOS                                                                                                                                                                                                                                                                                                                                                                                                                            </t>
  </si>
  <si>
    <t xml:space="preserve">TINTA BORRACHA CLORADA, ACABAMENTO SEMIBRILHO, QUALQUER COR                                                                                                                                                                                                                                                                                                                                                                                                                                               </t>
  </si>
  <si>
    <t xml:space="preserve">TINTA EPOXI BASE AGUA PREMIUM, BRANCA                                                                                                                                                                                                                                                                                                                                                                                                                                                                     </t>
  </si>
  <si>
    <t xml:space="preserve">TINTA ESMALTE BASE AGUA PREMIUM ACETINADO                                                                                                                                                                                                                                                                                                                                                                                                                                                                 </t>
  </si>
  <si>
    <t xml:space="preserve">TINTA ESMALTE BASE AGUA PREMIUM BRILHANTE                                                                                                                                                                                                                                                                                                                                                                                                                                                                 </t>
  </si>
  <si>
    <t xml:space="preserve">TINTA ESMALTE SINTETICO PREMIUM ACETINADO                                                                                                                                                                                                                                                                                                                                                                                                                                                                 </t>
  </si>
  <si>
    <t xml:space="preserve">TINTA ESMALTE SINTETICO PREMIUM BRILHANTE                                                                                                                                                                                                                                                                                                                                                                                                                                                                 </t>
  </si>
  <si>
    <t xml:space="preserve">TINTA ESMALTE SINTETICO PREMIUM DE DUPLA ACAO GRAFITE FOSCO PARA SUPERFICIES METALICAS FERROSAS                                                                                                                                                                                                                                                                                                                                                                                                           </t>
  </si>
  <si>
    <t xml:space="preserve">TINTA ESMALTE SINTETICO PREMIUM DE EFEITO PROTETOR DE SUPERFICIE METALICA ALUMINIO                                                                                                                                                                                                                                                                                                                                                                                                                        </t>
  </si>
  <si>
    <t xml:space="preserve">TINTA ESMALTE SINTETICO PREMIUM FOSCO                                                                                                                                                                                                                                                                                                                                                                                                                                                                     </t>
  </si>
  <si>
    <t xml:space="preserve">TINTA ESMALTE SINTETICO STANDARD ACETINADO                                                                                                                                                                                                                                                                                                                                                                                                                                                                </t>
  </si>
  <si>
    <t xml:space="preserve">TINTA ESMALTE SINTETICO STANDARD BRILHANTE                                                                                                                                                                                                                                                                                                                                                                                                                                                                </t>
  </si>
  <si>
    <t xml:space="preserve">TINTA ESMALTE SINTETICO STANDARD FOSCO                                                                                                                                                                                                                                                                                                                                                                                                                                                                    </t>
  </si>
  <si>
    <t xml:space="preserve">TINTA LATEX ACRILICA ECONOMICA, COR BRANCA                                                                                                                                                                                                                                                                                                                                                                                                                                                                </t>
  </si>
  <si>
    <t xml:space="preserve">TINTA LATEX ACRILICA PREMIUM, COR BRANCO FOSCO                                                                                                                                                                                                                                                                                                                                                                                                                                                            </t>
  </si>
  <si>
    <t xml:space="preserve">TINTA LATEX ACRILICA STANDARD, COR BRANCA                                                                                                                                                                                                                                                                                                                                                                                                                                                                 </t>
  </si>
  <si>
    <t xml:space="preserve">TINTA LATEX ACRILICA SUPER PREMIUM, COR BRANCO FOSCO                                                                                                                                                                                                                                                                                                                                                                                                                                                      </t>
  </si>
  <si>
    <t xml:space="preserve">TINTA MINERAL IMPERMEAVEL EM PO, BRANCA                                                                                                                                                                                                                                                                                                                                                                                                                                                                   </t>
  </si>
  <si>
    <t xml:space="preserve">TINTA/RESINA ACRILICA PREMIUM PARA CERAMICA, PEDRAS E OUTROS                                                                                                                                                                                                                                                                                                                                                                                                                                              </t>
  </si>
  <si>
    <t xml:space="preserve">TIRANTE COM ELO, EM ARAME GALVANIZADO RIGIDO, NUMERO 10, COMPRIMENTO 2000 MM, PARA PENDURAL DE FORRO REMOVIVEL                                                                                                                                                                                                                                                                                                                                                                                            </t>
  </si>
  <si>
    <t xml:space="preserve">TIRANTE EM FERRO GALVANIZADO PARA CONTRAVENTAMENTO DE TELHA CANALETE 90, 1/4 " X 400 MM                                                                                                                                                                                                                                                                                                                                                                                                                   </t>
  </si>
  <si>
    <t xml:space="preserve">TOALHEIRO PLASTICO TIPO DISPENSER PARA PAPEL TOALHA INTERFOLHADO                                                                                                                                                                                                                                                                                                                                                                                                                                          </t>
  </si>
  <si>
    <t xml:space="preserve">TOMADA INDUSTRIAL DE EMBUTIR 3P+T 30 A, 440 V, COM TRAVA, COM PLACA                                                                                                                                                                                                                                                                                                                                                                                                                                       </t>
  </si>
  <si>
    <t xml:space="preserve">TOMADA INDUSTRIAL DE EMBUTIR 3P+T 30 A, 440 V, COM TRAVA, SEM PLACA                                                                                                                                                                                                                                                                                                                                                                                                                                       </t>
  </si>
  <si>
    <t xml:space="preserve">TOMADA PARA ANTENA DE TV, CABO COAXIAL DE 9 MM (APENAS MODULO)                                                                                                                                                                                                                                                                                                                                                                                                                                            </t>
  </si>
  <si>
    <t xml:space="preserve">TOMADA PARA ANTENA DE TV, CABO COAXIAL DE 9 MM, CONJUNTO MONTADO PARA EMBUTIR 4" X 2" (PLACA + SUPORTE + MODULO)                                                                                                                                                                                                                                                                                                                                                                                          </t>
  </si>
  <si>
    <t xml:space="preserve">TOMADA RJ11, 2 FIOS (APENAS MODULO)                                                                                                                                                                                                                                                                                                                                                                                                                                                                       </t>
  </si>
  <si>
    <t xml:space="preserve">TOMADA RJ11, 2 FIOS, CONJUNTO MONTADO PARA EMBUTIR 4" X 2" (PLACA + SUPORTE + MODULO)                                                                                                                                                                                                                                                                                                                                                                                                                     </t>
  </si>
  <si>
    <t xml:space="preserve">TOMADA RJ45, 8 FIOS, CAT 5E (APENAS MODULO)                                                                                                                                                                                                                                                                                                                                                                                                                                                               </t>
  </si>
  <si>
    <t xml:space="preserve">TOMADA RJ45, 8 FIOS, CAT 5E, CONJUNTO MONTADO PARA EMBUTIR 4" X 2" (PLACA + SUPORTE + MODULO)                                                                                                                                                                                                                                                                                                                                                                                                             </t>
  </si>
  <si>
    <t xml:space="preserve">TOMADA 2P+T 10A, 250V  (APENAS MODULO)                                                                                                                                                                                                                                                                                                                                                                                                                                                                    </t>
  </si>
  <si>
    <t xml:space="preserve">TOMADA 2P+T 10A, 250V, CONJUNTO MONTADO PARA EMBUTIR 4" X 2" (PLACA + SUPORTE + MODULO)                                                                                                                                                                                                                                                                                                                                                                                                                   </t>
  </si>
  <si>
    <t xml:space="preserve">TOMADA 2P+T 10A, 250V, CONJUNTO MONTADO PARA SOBREPOR 4" X 2" (CAIXA + MODULO)                                                                                                                                                                                                                                                                                                                                                                                                                            </t>
  </si>
  <si>
    <t xml:space="preserve">TOMADA 2P+T 20A 250V, CONJUNTO MONTADO PARA EMBUTIR 4" X 2" (PLACA + SUPORTE + MODULO)                                                                                                                                                                                                                                                                                                                                                                                                                    </t>
  </si>
  <si>
    <t xml:space="preserve">TOMADA 2P+T 20A, 250V  (APENAS MODULO)                                                                                                                                                                                                                                                                                                                                                                                                                                                                    </t>
  </si>
  <si>
    <t xml:space="preserve">TOMADAS (2 MODULOS) 2P+T 10A, 250V, CONJUNTO MONTADO PARA EMBUTIR 4" X 2" (PLACA + SUPORTE + MODULOS)                                                                                                                                                                                                                                                                                                                                                                                                     </t>
  </si>
  <si>
    <t xml:space="preserve">TOPOGRAFO (HORISTA)                                                                                                                                                                                                                                                                                                                                                                                                                                                                                       </t>
  </si>
  <si>
    <t xml:space="preserve">TOPOGRAFO (MENSALISTA)                                                                                                                                                                                                                                                                                                                                                                                                                                                                                    </t>
  </si>
  <si>
    <t xml:space="preserve">TORNEIRA DE BOIA BALAO METALICO, VAZAO TOTAL, PARA CAIXA D'AGUA, AGUA QUENTE, ROSCA 1/2 ", COM HASTE, TORNEIRA E BALAO METALICOS                                                                                                                                                                                                                                                                                                                                                                          </t>
  </si>
  <si>
    <t xml:space="preserve">TORNEIRA DE BOIA BALAO METALICO, VAZAO TOTAL, PARA CAIXA D'AGUA, AGUA QUENTE, ROSCA 3/4 ", COM HASTE, TORNEIRA E BALAO METALICOS                                                                                                                                                                                                                                                                                                                                                                          </t>
  </si>
  <si>
    <t xml:space="preserve">TORNEIRA DE BOIA CONVENCIONAL PARA CAIXA D'AGUA, AGUA FRIA, 1.1/2", COM HASTE E TORNEIRA METALICOS E BALAO PLASTICO                                                                                                                                                                                                                                                                                                                                                                                       </t>
  </si>
  <si>
    <t xml:space="preserve">TORNEIRA DE BOIA CONVENCIONAL PARA CAIXA D'AGUA, AGUA FRIA, 1.1/4", COM HASTE E TORNEIRA METALICOS E BALAO PLASTICO                                                                                                                                                                                                                                                                                                                                                                                       </t>
  </si>
  <si>
    <t xml:space="preserve">TORNEIRA DE BOIA CONVENCIONAL PARA CAIXA D'AGUA, AGUA FRIA, 1/2", COM HASTE E TORNEIRA METALICOS E BALAO PLASTICO                                                                                                                                                                                                                                                                                                                                                                                         </t>
  </si>
  <si>
    <t xml:space="preserve">TORNEIRA DE BOIA CONVENCIONAL PARA CAIXA D'AGUA, AGUA FRIA, 3/4", COM HASTE E TORNEIRA METALICOS E BALAO PLASTICO                                                                                                                                                                                                                                                                                                                                                                                         </t>
  </si>
  <si>
    <t xml:space="preserve">TORNEIRA DE BOIA CONVENCIONAL PARA CAIXA D'AGUA, 1", AGUA FRIA, COM HASTE E TORNEIRA METALICOS E BALAO PLASTICO                                                                                                                                                                                                                                                                                                                                                                                           </t>
  </si>
  <si>
    <t xml:space="preserve">TORNEIRA DE BOIA CONVENCIONAL PARA CAIXA D'AGUA, 2", AGUA FRIA, COM HASTE E TORNEIRA METALICOS E BALAO PLASTICO                                                                                                                                                                                                                                                                                                                                                                                           </t>
  </si>
  <si>
    <t xml:space="preserve">TORNEIRA DE BOIA VAZAO TOTAL PARA CAIXA D'AGUA, AGUA FRIA, BITOLA 1/2", COM HASTE E TORNEIRA METALICOS E BALAO PLASTICO                                                                                                                                                                                                                                                                                                                                                                                   </t>
  </si>
  <si>
    <t xml:space="preserve">TORNEIRA DE BOIA VAZAO TOTAL PARA CAIXA D'AGUA, AGUA FRIA, BITOLA 1", COM HASTE E TORNEIRA METALICOS E BALAO PLASTICO                                                                                                                                                                                                                                                                                                                                                                                     </t>
  </si>
  <si>
    <t xml:space="preserve">TORNEIRA DE BOIA VAZAO TOTAL PARA CAIXA D'AGUA, AGUA FRIA, BITOLA 3/4", COM HASTE E TORNEIRA METALICOS E BALAO PLASTICO                                                                                                                                                                                                                                                                                                                                                                                   </t>
  </si>
  <si>
    <t xml:space="preserve">TORNEIRA DE MESA PARA LAVATORIO, METALICA CROMADA, COM MISTURADOR MONOCOMANDO, BICA BAIXA (REF 2875)                                                                                                                                                                                                                                                                                                                                                                                                      </t>
  </si>
  <si>
    <t xml:space="preserve">TORNEIRA DE MESA PARA LAVATORIO, METALICA CROMADA, COM SENSOR DE APROXIMACAO ELETRICO, BIVOLT                                                                                                                                                                                                                                                                                                                                                                                                             </t>
  </si>
  <si>
    <t xml:space="preserve">TORNEIRA DE MESA/BANCADA, PARA LAVATORIO, FIXA, METALICA CROMADA, PADRAO POPULAR, 1/2 " OU 3/4 " (REF 1193)                                                                                                                                                                                                                                                                                                                                                                                               </t>
  </si>
  <si>
    <t xml:space="preserve">TORNEIRA DE METAL AMARELO, PARA TANQUE / JARDIM, DE PAREDE, COM BICO PLASTICO, CANO CURTO, AREA EXTERNA, PADRAO POPULAR / USO GERAL, 1/2 " OU 3/4 " (REF 1128)                                                                                                                                                                                                                                                                                                                                            </t>
  </si>
  <si>
    <t xml:space="preserve">TORNEIRA DE METAL AMARELO, PARA TANQUE / JARDIM, DE PAREDE, SEM BICO, CANO CURTO, PADRAO POPULAR / USO GERAL, 1/2 " OU 3/4 " (REF 1120)                                                                                                                                                                                                                                                                                                                                                                   </t>
  </si>
  <si>
    <t xml:space="preserve">TORNEIRA ELETRICA DE PAREDE, BICA ALTA, PARA COZINHA, 5500 W (110/220 V)                                                                                                                                                                                                                                                                                                                                                                                                                                  </t>
  </si>
  <si>
    <t xml:space="preserve">TORNEIRA METALICA CROMADA CANO CURTO, SEM BICO, SEM AREJADOR, DE PAREDE, PARA TANQUE E USO GERAL, 1/2 " OU 3/4 " (REF 1143)                                                                                                                                                                                                                                                                                                                                                                               </t>
  </si>
  <si>
    <t xml:space="preserve">TORNEIRA METALICA CROMADA DE MESA PARA LAVATORIO, BICA ALTA, COM AREJADOR (REF 1195)                                                                                                                                                                                                                                                                                                                                                                                                                      </t>
  </si>
  <si>
    <t xml:space="preserve">TORNEIRA METALICA CROMADA DE MESA PARA LAVATORIO, COM SENSOR DE PRESENCA A PILHA, COM AREJADOR EMBUTIDO                                                                                                                                                                                                                                                                                                                                                                                                   </t>
  </si>
  <si>
    <t xml:space="preserve">TORNEIRA METALICA CROMADA DE MESA, PARA LAVATORIO, TEMPORIZADA PRESSAO FECHAMENTO AUTOMATICO, BICA BAIXA                                                                                                                                                                                                                                                                                                                                                                                                  </t>
  </si>
  <si>
    <t xml:space="preserve">TORNEIRA METALICA CROMADA DE PAREDE LONGA PARA LAVATORIO, COM AREJADOR, ACIONAMENTO ALAVANCA, 1/4 DE VOLTA (REF 1178)                                                                                                                                                                                                                                                                                                                                                                                     </t>
  </si>
  <si>
    <t xml:space="preserve">TORNEIRA METALICA CROMADA DE PAREDE, PARA COZINHA, BICA MOVEL, COM AREJADOR, 1/2 " OU 3/4 " (REF 1167 / 1168)                                                                                                                                                                                                                                                                                                                                                                                             </t>
  </si>
  <si>
    <t xml:space="preserve">TORNEIRA METALICA CROMADA PARA JARDIM / TANQUE, COM BICO PLASTICO, CANO LONGO, DE PAREDE, PADRAO POPULAR / USO GERAL , 1/2 " OU 3/4 " (REF 1153 / 1130)                                                                                                                                                                                                                                                                                                                                                   </t>
  </si>
  <si>
    <t xml:space="preserve">TORNEIRA METALICA CROMADA PARA TANQUE / JARDIM, SEM BICO , CANO LONGO, DE PAREDE, PADRAO POPULAR / USO GERAL, 1/2 " OU 3/4 " (REF 1126)                                                                                                                                                                                                                                                                                                                                                                   </t>
  </si>
  <si>
    <t xml:space="preserve">TORNEIRA METALICA CROMADA, CANO CURTO, COM AREJADOR, SEM BICO PLASTICO, DE PAREDE, PARA USO GERAL, 1/2 " OU 3/4 " (REF 1152 / 1154)                                                                                                                                                                                                                                                                                                                                                                       </t>
  </si>
  <si>
    <t xml:space="preserve">TORNEIRA METALICA CROMADA, DE MESA/BANCADA, PARA COZINHA, BICA MOVEL, COM AREJADOR, 1/2 " OU 3/4 " (REF 1167 / 1168)                                                                                                                                                                                                                                                                                                                                                                                      </t>
  </si>
  <si>
    <t xml:space="preserve">TORNEIRA METALICA CROMADA, RETA, DE PAREDE, PARA COZINHA, COM AREJADOR, PADRAO POPULAR, 1/2 " OU 3/4 " (REF 1159 / 1160)                                                                                                                                                                                                                                                                                                                                                                                  </t>
  </si>
  <si>
    <t xml:space="preserve">TORNEIRA METALICA CROMADA, RETA, DE PAREDE, PARA COZINHA, SEM BICO, SEM AREJADOR, PADRAO POPULAR, 1/2 " OU 3/4 " (REF 1158)                                                                                                                                                                                                                                                                                                                                                                               </t>
  </si>
  <si>
    <t xml:space="preserve">TORNEIRA PLASTICA DE BOIA CONVENCIONAL PARA CAIXA DE AGUA, AGUA FRIA, 3/4 ", COM HASTE METALICA E COM TORNEIRA E BALAO PLASTICOS (PADRAO POPULAR)                                                                                                                                                                                                                                                                                                                                                         </t>
  </si>
  <si>
    <t xml:space="preserve">TORNEIRA PLASTICA DE BOIA PARA CAIXA DE DESCARGA,  1/2", BALAO E TORNEIRA PLASTICOS, COM HASTE METALICA                                                                                                                                                                                                                                                                                                                                                                                                   </t>
  </si>
  <si>
    <t xml:space="preserve">TORNEIRA PLASTICA DE MESA, BICA MOVEL, PARA COZINHA 1/2 "                                                                                                                                                                                                                                                                                                                                                                                                                                                 </t>
  </si>
  <si>
    <t xml:space="preserve">TORNEIRA PLASTICA PARA TANQUE 1/2 " OU 3/4 " COM BICO PARA MANGUEIRA                                                                                                                                                                                                                                                                                                                                                                                                                                      </t>
  </si>
  <si>
    <t xml:space="preserve">TRANSFORMADOR TRIFASICO DE DISTRIBUICAO, POTENCIA DE 1000 KVA, TENSAO NOMINAL DE 15 KV, TENSAO SECUNDARIA DE 220/127V, EM OLEO ISOLANTE TIPO MINERAL                                                                                                                                                                                                                                                                                                                                                      </t>
  </si>
  <si>
    <t xml:space="preserve">TRANSFORMADOR TRIFASICO DE DISTRIBUICAO, POTENCIA DE 112,5 KVA, TENSAO NOMINAL DE 15 KV, TENSAO SECUNDARIA DE 220/127V, EM OLEO ISOLANTE TIPO MINERAL                                                                                                                                                                                                                                                                                                                                                     </t>
  </si>
  <si>
    <t xml:space="preserve">TRANSFORMADOR TRIFASICO DE DISTRIBUICAO, POTENCIA DE 15 KVA, TENSAO NOMINAL DE 15 KV, TENSAO SECUNDARIA DE 220/127V, EM OLEO ISOLANTE TIPO MINERAL                                                                                                                                                                                                                                                                                                                                                        </t>
  </si>
  <si>
    <t xml:space="preserve">TRANSFORMADOR TRIFASICO DE DISTRIBUICAO, POTENCIA DE 150 KVA, TENSAO NOMINAL DE 15 KV, TENSAO SECUNDARIA DE 220/127V, EM OLEO ISOLANTE TIPO MINERAL                                                                                                                                                                                                                                                                                                                                                       </t>
  </si>
  <si>
    <t xml:space="preserve">TRANSFORMADOR TRIFASICO DE DISTRIBUICAO, POTENCIA DE 1500 KVA, TENSAO NOMINAL DE 15 KV, TENSAO SECUNDARIA DE 220/127V, EM OLEO ISOLANTE TIPO MINERAL                                                                                                                                                                                                                                                                                                                                                      </t>
  </si>
  <si>
    <t xml:space="preserve">TRANSFORMADOR TRIFASICO DE DISTRIBUICAO, POTENCIA DE 225 KVA, TENSAO NOMINAL DE 15 KV, TENSAO SECUNDARIA DE 220/127V, EM OLEO ISOLANTE TIPO MINERAL                                                                                                                                                                                                                                                                                                                                                       </t>
  </si>
  <si>
    <t xml:space="preserve">TRANSFORMADOR TRIFASICO DE DISTRIBUICAO, POTENCIA DE 30 KVA, TENSAO NOMINAL DE 15 KV, TENSAO SECUNDARIA DE 220/127V, EM OLEO ISOLANTE TIPO MINERAL                                                                                                                                                                                                                                                                                                                                                        </t>
  </si>
  <si>
    <t xml:space="preserve">TRANSFORMADOR TRIFASICO DE DISTRIBUICAO, POTENCIA DE 300 KVA, TENSAO NOMINAL DE 15 KV, TENSAO SECUNDARIA DE 220/127V, EM OLEO ISOLANTE TIPO MINERAL                                                                                                                                                                                                                                                                                                                                                       </t>
  </si>
  <si>
    <t xml:space="preserve">TRANSFORMADOR TRIFASICO DE DISTRIBUICAO, POTENCIA DE 45 KVA, TENSAO NOMINAL DE 15 KV, TENSAO SECUNDARIA DE 220/127V, EM OLEO ISOLANTE TIPO MINERAL                                                                                                                                                                                                                                                                                                                                                        </t>
  </si>
  <si>
    <t xml:space="preserve">TRANSFORMADOR TRIFASICO DE DISTRIBUICAO, POTENCIA DE 500 KVA, TENSAO NOMINAL DE 15 KV, TENSAO SECUNDARIA DE 220/127V, EM OLEO ISOLANTE TIPO MINERAL                                                                                                                                                                                                                                                                                                                                                       </t>
  </si>
  <si>
    <t xml:space="preserve">TRANSFORMADOR TRIFASICO DE DISTRIBUICAO, POTENCIA DE 75 KVA, TENSAO NOMINAL DE 15 KV, TENSAO SECUNDARIA DE 220/127V, EM OLEO ISOLANTE TIPO MINERAL                                                                                                                                                                                                                                                                                                                                                        </t>
  </si>
  <si>
    <t xml:space="preserve">TRANSFORMADOR TRIFASICO DE DISTRIBUICAO, POTENCIA DE 750 KVA, TENSAO NOMINAL DE 15 KV, TENSAO SECUNDARIA DE 220/127V, EM OLEO ISOLANTE TIPO MINERAL                                                                                                                                                                                                                                                                                                                                                       </t>
  </si>
  <si>
    <t xml:space="preserve">TRANSPORTE - HORISTA (COLETADO CAIXA - ENCARGOS COMPLEMENTARES)                                                                                                                                                                                                                                                                                                                                                                                                                                           </t>
  </si>
  <si>
    <t xml:space="preserve">TRANSPORTE - MENSALISTA (COLETADO CAIXA - ENCARGOS COMPLEMENTARES)                                                                                                                                                                                                                                                                                                                                                                                                                                        </t>
  </si>
  <si>
    <t xml:space="preserve">TRATOR DE ESTEIRAS, POTENCIA BRUTA DE 133 HP, PESO OPERACIONAL DE 14 T, COM LAMINA COM CAPACIDADE DE 3,00 M3                                                                                                                                                                                                                                                                                                                                                                                              </t>
  </si>
  <si>
    <t xml:space="preserve">TRATOR DE ESTEIRAS, POTENCIA BRUTA DE 347 HP, PESO OPERACIONAL DE 38,5 T, COM ESCARIFICADOR E LAMINA COM CAPACIDADE DE 4,70M3                                                                                                                                                                                                                                                                                                                                                                             </t>
  </si>
  <si>
    <t xml:space="preserve">TRATOR DE ESTEIRAS, POTENCIA DE 100 HP, PESO OPERACIONAL DE 9,4 T, COM LAMINA COM CAPACIDADE DE 2,19 M3                                                                                                                                                                                                                                                                                                                                                                                                   </t>
  </si>
  <si>
    <t xml:space="preserve">TRATOR DE ESTEIRAS, POTENCIA DE 150 HP, PESO OPERACIONAL DE 16,7 T, COM RODA MOTRIZ ELEVADA E LAMINA COM CONTATO DE 3,18M3                                                                                                                                                                                                                                                                                                                                                                                </t>
  </si>
  <si>
    <t xml:space="preserve">TRATOR DE ESTEIRAS, POTENCIA DE 170 HP, PESO OPERACIONAL DE 19 T, COM LAMINA COM CAPACIDADE DE 5,2 M3                                                                                                                                                                                                                                                                                                                                                                                                     </t>
  </si>
  <si>
    <t xml:space="preserve">TRATOR DE ESTEIRAS, POTENCIA DE 347 HP, PESO OPERACIONAL DE 38,5 T, COM LAMINA COM CAPACIDADE DE 8,70M3                                                                                                                                                                                                                                                                                                                                                                                                   </t>
  </si>
  <si>
    <t xml:space="preserve">TRATOR DE ESTEIRAS, POTENCIA NO VOLANTE DE 200 HP, PESO OPERACIONAL DE 20,1 T, COM RODA MOTRIZ ELEVADA E LAMINA COM CAPACIDADE DE 3,89 M3                                                                                                                                                                                                                                                                                                                                                                 </t>
  </si>
  <si>
    <t xml:space="preserve">TRATOR DE ESTEIRAS, POTENCIA 125 HP, PESO OPERACIONAL DE 12,9 T, COM LAMINA COM CAPACIDADE DE 2,7 M3                                                                                                                                                                                                                                                                                                                                                                                                      </t>
  </si>
  <si>
    <t xml:space="preserve">TRATOR DE PNEUS COM POTENCIA DE 105 CV, TRACAO 4 X 4, PESO COM LASTRO DE 5775 KG                                                                                                                                                                                                                                                                                                                                                                                                                          </t>
  </si>
  <si>
    <t xml:space="preserve">TRATOR DE PNEUS COM POTENCIA DE 122 CV, TRACAO 4 X 4, PESO COM LASTRO DE 4510 KG                                                                                                                                                                                                                                                                                                                                                                                                                          </t>
  </si>
  <si>
    <t xml:space="preserve">TRATOR DE PNEUS COM POTENCIA DE 15 CV, PESO COM LASTRO DE 1160 KG                                                                                                                                                                                                                                                                                                                                                                                                                                         </t>
  </si>
  <si>
    <t xml:space="preserve">TRATOR DE PNEUS COM POTENCIA DE 50 CV, TRACAO 4 X 2, PESO COM LASTRO DE 2714 KG                                                                                                                                                                                                                                                                                                                                                                                                                           </t>
  </si>
  <si>
    <t xml:space="preserve">TRATOR DE PNEUS COM POTENCIA DE 85 CV, TRACAO 4 X 4, PESO COM LASTRO DE 4675 KG                                                                                                                                                                                                                                                                                                                                                                                                                           </t>
  </si>
  <si>
    <t xml:space="preserve">TRATOR DE PNEUS COM POTENCIA DE 85 CV, TURBO,  PESO COM LASTRO DE 4900 KG                                                                                                                                                                                                                                                                                                                                                                                                                                 </t>
  </si>
  <si>
    <t xml:space="preserve">TRATOR DE PNEUS COM POTENCIA DE 95 CV, TRACAO 4 X 4, PESO MAXIMO DE 5225 KG                                                                                                                                                                                                                                                                                                                                                                                                                               </t>
  </si>
  <si>
    <t xml:space="preserve">TRAVA / PRENDEDOR DE PORTA, EM LATAO CROMADO, MONTADO EM PISO                                                                                                                                                                                                                                                                                                                                                                                                                                             </t>
  </si>
  <si>
    <t xml:space="preserve">TRAVA-QUEDAS EM ACO PARA CORDA DE 12 MM, EXTENSOR DE 25 X 300 MM, COM MOSQUETAO TIPO GANCHO TRAVA DUPLA                                                                                                                                                                                                                                                                                                                                                                                                   </t>
  </si>
  <si>
    <t xml:space="preserve">TRELICA NERVURADA (ESPACADOR), ALTURA = 120,0 MM, DIAMETRO DOS BANZOS INFERIORES E SUPERIOR = 6,0 MM, DIAMETRO DA DIAGONAL = 4,2 MM                                                                                                                                                                                                                                                                                                                                                                       </t>
  </si>
  <si>
    <t xml:space="preserve">TRILHO PANTOGRAFICO CONCAVO, TIPO U, EM ALUMINIO, COM DIMENSOES DE APROX *35 X 35* MM, PARA ROLDANA DE PORTA DE CORRER                                                                                                                                                                                                                                                                                                                                                                                    </t>
  </si>
  <si>
    <t xml:space="preserve">TRILHO PANTOGRAFICO RETO, EM ALUMINIO, TIPO U, COM DIMENSOES DE *38 X 38* MM PARA PORTA DE CORRER                                                                                                                                                                                                                                                                                                                                                                                                         </t>
  </si>
  <si>
    <t xml:space="preserve">TRILHO QUADRADO FRIZADO PARA RODIZIO (VERGALHAO MACICO), EM ALUMINIO, COM DIMENSOES DE *6 X 6* MM                                                                                                                                                                                                                                                                                                                                                                                                         </t>
  </si>
  <si>
    <t xml:space="preserve">TROLEY MANUAL CAPACIDADE 1 T                                                                                                                                                                                                                                                                                                                                                                                                                                                                              </t>
  </si>
  <si>
    <t xml:space="preserve">TUBO / MANGUEIRA PRETA EM POLIETILENO, LINHA PESADA OU REFORCADA, TIPO ESPAGUETE, PARA INJECAO DE CALDA DE CIMENTO, D = 1/2", ESPESSURA 1,5 MM                                                                                                                                                                                                                                                                                                                                                            </t>
  </si>
  <si>
    <t xml:space="preserve">TUBO ACO CARBONO COM COSTURA, NBR 5580, CLASSE L, DN = 15 MM, E = 2,25 MM, 1,06 KG/M                                                                                                                                                                                                                                                                                                                                                                                                                      </t>
  </si>
  <si>
    <t xml:space="preserve">TUBO ACO CARBONO COM COSTURA, NBR 5580, CLASSE L, DN = 25 MM, E = 2,65 MM, 2,02 KG/M                                                                                                                                                                                                                                                                                                                                                                                                                      </t>
  </si>
  <si>
    <t xml:space="preserve">TUBO ACO CARBONO COM COSTURA, NBR 5580, CLASSE L, DN = 40 MM, E = 3,0 MM, 3,34 KG/M                                                                                                                                                                                                                                                                                                                                                                                                                       </t>
  </si>
  <si>
    <t xml:space="preserve">TUBO ACO CARBONO COM COSTURA, NBR 5580, CLASSE L, DN = 80 MM, E = 3,35 MM, 7,07 KG/M                                                                                                                                                                                                                                                                                                                                                                                                                      </t>
  </si>
  <si>
    <t xml:space="preserve">TUBO ACO CARBONO COM COSTURA, NBR 5580, CLASSE M, DN = 25 MM, E = 3,35 MM, *2,50* KG//M                                                                                                                                                                                                                                                                                                                                                                                                                   </t>
  </si>
  <si>
    <t xml:space="preserve">TUBO ACO CARBONO COM COSTURA, NBR 5580, CLASSE M, DN = 40 MM, E = 3,35 MM, *3,71* KG//M                                                                                                                                                                                                                                                                                                                                                                                                                   </t>
  </si>
  <si>
    <t xml:space="preserve">TUBO ACO CARBONO COM COSTURA, NBR 5580, CLASSE M, DN = 80 MM, E = 4,05 MM, *8,47* KG/M                                                                                                                                                                                                                                                                                                                                                                                                                    </t>
  </si>
  <si>
    <t xml:space="preserve">TUBO ACO CARBONO SEM COSTURA 1 1/2", E= *3,68 MM, SCHEDULE 40, 4,05 KG/M                                                                                                                                                                                                                                                                                                                                                                                                                                  </t>
  </si>
  <si>
    <t xml:space="preserve">TUBO ACO CARBONO SEM COSTURA 1 1/4", E= *3,56 MM, SCHEDULE 40, *3,38* KG/M                                                                                                                                                                                                                                                                                                                                                                                                                                </t>
  </si>
  <si>
    <t xml:space="preserve">TUBO ACO CARBONO SEM COSTURA 1/2", E= *2,77 MM, SCHEDULE 40, *1,27 KG/M                                                                                                                                                                                                                                                                                                                                                                                                                                   </t>
  </si>
  <si>
    <t xml:space="preserve">TUBO ACO CARBONO SEM COSTURA 1/2", E= *3,73 MM, SCHEDULE 80, *1,62 KG/M                                                                                                                                                                                                                                                                                                                                                                                                                                   </t>
  </si>
  <si>
    <t xml:space="preserve">TUBO ACO CARBONO SEM COSTURA 1", E= *3,38 MM, SCHEDULE 40, *2,50* KG/M                                                                                                                                                                                                                                                                                                                                                                                                                                    </t>
  </si>
  <si>
    <t xml:space="preserve">TUBO ACO CARBONO SEM COSTURA 14", E= *11,13 MM, SCHEDULE 40, *94,55 KG/M                                                                                                                                                                                                                                                                                                                                                                                                                                  </t>
  </si>
  <si>
    <t xml:space="preserve">TUBO ACO CARBONO SEM COSTURA 2 1/2", E = 5,16 MM, SCHEDULE 40 (8,62 KG/M)                                                                                                                                                                                                                                                                                                                                                                                                                                 </t>
  </si>
  <si>
    <t xml:space="preserve">TUBO ACO CARBONO SEM COSTURA 2", E= *3,91* MM, SCHEDULE 40, *5,43* KG/M                                                                                                                                                                                                                                                                                                                                                                                                                                   </t>
  </si>
  <si>
    <t xml:space="preserve">TUBO ACO CARBONO SEM COSTURA 20", E= *12,70 MM, SCHEDULE 30, *154,97 KG/M                                                                                                                                                                                                                                                                                                                                                                                                                                 </t>
  </si>
  <si>
    <t xml:space="preserve">TUBO ACO CARBONO SEM COSTURA 20", E= *6,35 MM,  SCHEDULE 10, *78,46 KG/M                                                                                                                                                                                                                                                                                                                                                                                                                                  </t>
  </si>
  <si>
    <t xml:space="preserve">TUBO ACO CARBONO SEM COSTURA 3/4", E= *2,87 MM, SCHEDULE 40, *1,69 KG/M                                                                                                                                                                                                                                                                                                                                                                                                                                   </t>
  </si>
  <si>
    <t xml:space="preserve">TUBO ACO CARBONO SEM COSTURA 3/4", E= *3,91 MM, SCHEDULE 80, *2,19 KG/M.                                                                                                                                                                                                                                                                                                                                                                                                                                  </t>
  </si>
  <si>
    <t xml:space="preserve">TUBO ACO CARBONO SEM COSTURA 3", E= *5,49 MM, SCHEDULE 40, *11,28* KG/M                                                                                                                                                                                                                                                                                                                                                                                                                                   </t>
  </si>
  <si>
    <t xml:space="preserve">TUBO ACO CARBONO SEM COSTURA 4", E= *6,02 MM, SCHEDULE 40, *16,06 KG/M                                                                                                                                                                                                                                                                                                                                                                                                                                    </t>
  </si>
  <si>
    <t xml:space="preserve">TUBO ACO CARBONO SEM COSTURA 4", E= *8,56 MM, SCHEDULE 80, *22,31 KG/M                                                                                                                                                                                                                                                                                                                                                                                                                                    </t>
  </si>
  <si>
    <t xml:space="preserve">TUBO ACO CARBONO SEM COSTURA 5", E= *6,55 MM, SCHEDULE 40, *21,75* KG/M                                                                                                                                                                                                                                                                                                                                                                                                                                   </t>
  </si>
  <si>
    <t xml:space="preserve">TUBO ACO CARBONO SEM COSTURA 6", E= *10,97 MM, SCHEDULE 80, *42,56 KG/M                                                                                                                                                                                                                                                                                                                                                                                                                                   </t>
  </si>
  <si>
    <t xml:space="preserve">TUBO ACO CARBONO SEM COSTURA 6", E= 7,11 MM,  SCHEDULE 40, *28,26 KG/M                                                                                                                                                                                                                                                                                                                                                                                                                                    </t>
  </si>
  <si>
    <t xml:space="preserve">TUBO ACO CARBONO SEM COSTURA 8", E= *12,70 MM, SCHEDULE 80, *64,64 KG/M                                                                                                                                                                                                                                                                                                                                                                                                                                   </t>
  </si>
  <si>
    <t xml:space="preserve">TUBO ACO CARBONO SEM COSTURA 8", E= *6,35 MM,  SCHEDULE 20, *33,27 KG/M                                                                                                                                                                                                                                                                                                                                                                                                                                   </t>
  </si>
  <si>
    <t xml:space="preserve">TUBO ACO CARBONO SEM COSTURA 8", E= *7,04 MM, SCHEDULE 30, *36,75 KG/M                                                                                                                                                                                                                                                                                                                                                                                                                                    </t>
  </si>
  <si>
    <t xml:space="preserve">TUBO ACO CARBONO SEM COSTURA 8", E= *8,18 MM, SCHEDULE 40, *42,55 KG/M                                                                                                                                                                                                                                                                                                                                                                                                                                    </t>
  </si>
  <si>
    <t xml:space="preserve">TUBO ACO GALVANIZADO COM COSTURA, CLASSE LEVE, DN 100 MM ( 4"),  E = 3,75 MM,  *10,55* KG/M (NBR 5580)                                                                                                                                                                                                                                                                                                                                                                                                    </t>
  </si>
  <si>
    <t xml:space="preserve">TUBO ACO GALVANIZADO COM COSTURA, CLASSE LEVE, DN 15 MM ( 1/2"),  E = 2,25 MM,  *1,2* KG/M (NBR 5580)                                                                                                                                                                                                                                                                                                                                                                                                     </t>
  </si>
  <si>
    <t xml:space="preserve">TUBO ACO GALVANIZADO COM COSTURA, CLASSE LEVE, DN 20 MM ( 3/4"),  E = 2,25 MM,  *1,3* KG/M (NBR 5580)                                                                                                                                                                                                                                                                                                                                                                                                     </t>
  </si>
  <si>
    <t xml:space="preserve">TUBO ACO GALVANIZADO COM COSTURA, CLASSE LEVE, DN 25 MM ( 1"),  E = 2,65 MM,  *2,11* KG/M (NBR 5580)                                                                                                                                                                                                                                                                                                                                                                                                      </t>
  </si>
  <si>
    <t xml:space="preserve">TUBO ACO GALVANIZADO COM COSTURA, CLASSE LEVE, DN 32 MM ( 1 1/4"),  E = 2,65 MM,  *2,71* KG/M (NBR 5580)                                                                                                                                                                                                                                                                                                                                                                                                  </t>
  </si>
  <si>
    <t xml:space="preserve">TUBO ACO GALVANIZADO COM COSTURA, CLASSE LEVE, DN 40 MM ( 1 1/2"),  E = 3,00 MM,  *3,48* KG/M (NBR 5580)                                                                                                                                                                                                                                                                                                                                                                                                  </t>
  </si>
  <si>
    <t xml:space="preserve">TUBO ACO GALVANIZADO COM COSTURA, CLASSE LEVE, DN 50 MM ( 2"),  E = 3,00 MM,  *4,40* KG/M (NBR 5580)                                                                                                                                                                                                                                                                                                                                                                                                      </t>
  </si>
  <si>
    <t xml:space="preserve">TUBO ACO GALVANIZADO COM COSTURA, CLASSE LEVE, DN 65 MM ( 2 1/2"),  E = 3,35 MM, * 6,23* KG/M (NBR 5580)                                                                                                                                                                                                                                                                                                                                                                                                  </t>
  </si>
  <si>
    <t xml:space="preserve">TUBO ACO GALVANIZADO COM COSTURA, CLASSE LEVE, DN 80 MM ( 3"),  E = 3,35 MM, *7,32* KG/M (NBR 5580)                                                                                                                                                                                                                                                                                                                                                                                                       </t>
  </si>
  <si>
    <t xml:space="preserve">TUBO ACO GALVANIZADO COM COSTURA, CLASSE MEDIA, DN 1.1/2", E = *3,25* MM, PESO *3,61* KG/M (NBR 5580)                                                                                                                                                                                                                                                                                                                                                                                                     </t>
  </si>
  <si>
    <t xml:space="preserve">TUBO ACO GALVANIZADO COM COSTURA, CLASSE MEDIA, DN 1.1/4", E = *3,25* MM, PESO *3,14* KG/M (NBR 5580)                                                                                                                                                                                                                                                                                                                                                                                                     </t>
  </si>
  <si>
    <t xml:space="preserve">TUBO ACO GALVANIZADO COM COSTURA, CLASSE MEDIA, DN 1/2", E = *2,65* MM, PESO *1,22* KG/M (NBR 5580)                                                                                                                                                                                                                                                                                                                                                                                                       </t>
  </si>
  <si>
    <t xml:space="preserve">TUBO ACO GALVANIZADO COM COSTURA, CLASSE MEDIA, DN 1", E = 3,38 MM, PESO 2,50 KG/M (NBR 5580)                                                                                                                                                                                                                                                                                                                                                                                                             </t>
  </si>
  <si>
    <t xml:space="preserve">TUBO ACO GALVANIZADO COM COSTURA, CLASSE MEDIA, DN 2.1/2", E = *3,65* MM, PESO *6,51* KG/M (NBR 5580)                                                                                                                                                                                                                                                                                                                                                                                                     </t>
  </si>
  <si>
    <t xml:space="preserve">TUBO ACO GALVANIZADO COM COSTURA, CLASSE MEDIA, DN 2", E = *3,65* MM, PESO *5,10* KG/M (NBR 5580)                                                                                                                                                                                                                                                                                                                                                                                                         </t>
  </si>
  <si>
    <t xml:space="preserve">TUBO ACO GALVANIZADO COM COSTURA, CLASSE MEDIA, DN 3/4", E = *2,65* MM, PESO *1,58* KG/M (NBR 5580)                                                                                                                                                                                                                                                                                                                                                                                                       </t>
  </si>
  <si>
    <t xml:space="preserve">TUBO ACO GALVANIZADO COM COSTURA, CLASSE MEDIA, DN 3", E = *4,05* MM, PESO *8,47* KG/M (NBR 5580)                                                                                                                                                                                                                                                                                                                                                                                                         </t>
  </si>
  <si>
    <t xml:space="preserve">TUBO ACO GALVANIZADO COM COSTURA, CLASSE MEDIA, DN 4", E = 4,50* MM, PESO 12,10* KG/M (NBR 5580)                                                                                                                                                                                                                                                                                                                                                                                                          </t>
  </si>
  <si>
    <t xml:space="preserve">TUBO ACO GALVANIZADO COM COSTURA, CLASSE MEDIA, DN 5", E = *5,40* MM, PESO *17,80* KG/M (NBR 5580)                                                                                                                                                                                                                                                                                                                                                                                                        </t>
  </si>
  <si>
    <t xml:space="preserve">TUBO ACO GALVANIZADO COM COSTURA, CLASSE MEDIA, DN 6", E = 4,85* MM, PESO 19,68* KG/M (NBR 5580)                                                                                                                                                                                                                                                                                                                                                                                                          </t>
  </si>
  <si>
    <t xml:space="preserve">TUBO ACO INDUSTRIAL DN 2" (50,8 MM) E=1,50MM, PESO= 1,8237 KG/M                                                                                                                                                                                                                                                                                                                                                                                                                                           </t>
  </si>
  <si>
    <t xml:space="preserve">TUBO COLETOR DE ESGOTO PVC, JEI, DN 100 MM (NBR  7362)                                                                                                                                                                                                                                                                                                                                                                                                                                                    </t>
  </si>
  <si>
    <t xml:space="preserve">TUBO COLETOR DE ESGOTO PVC, JEI, DN 200 MM (NBR 7362)                                                                                                                                                                                                                                                                                                                                                                                                                                                     </t>
  </si>
  <si>
    <t xml:space="preserve">TUBO COLETOR DE ESGOTO PVC, JEI, DN 250 MM (NBR 7362)                                                                                                                                                                                                                                                                                                                                                                                                                                                     </t>
  </si>
  <si>
    <t xml:space="preserve">TUBO COLETOR DE ESGOTO PVC, JEI, DN 300 MM (NBR 7362)                                                                                                                                                                                                                                                                                                                                                                                                                                                     </t>
  </si>
  <si>
    <t xml:space="preserve">TUBO COLETOR DE ESGOTO PVC, JEI, DN 350 MM (NBR 7362)                                                                                                                                                                                                                                                                                                                                                                                                                                                     </t>
  </si>
  <si>
    <t xml:space="preserve">TUBO COLETOR DE ESGOTO PVC, JEI, DN 400 MM (NBR 7362)                                                                                                                                                                                                                                                                                                                                                                                                                                                     </t>
  </si>
  <si>
    <t xml:space="preserve">TUBO COLETOR DE ESGOTO, PVC, JEI, DN 150 MM  (NBR 7362)                                                                                                                                                                                                                                                                                                                                                                                                                                                   </t>
  </si>
  <si>
    <t xml:space="preserve">TUBO CORRUGADO PEAD, PAREDE DUPLA, INTERNA LISA, JEI DN/DI 500 MM (DRENAGEM/ESGOTO)                                                                                                                                                                                                                                                                                                                                                                                                                       </t>
  </si>
  <si>
    <t xml:space="preserve">TUBO CORRUGADO PEAD, PAREDE DUPLA, INTERNA LISA, JEI, DN/DI *1000* MM, PARA SANEAMENTO (DRENAGEM/ESGOTO)                                                                                                                                                                                                                                                                                                                                                                                                  </t>
  </si>
  <si>
    <t xml:space="preserve">TUBO CORRUGADO PEAD, PAREDE DUPLA, INTERNA LISA, JEI, DN/DI *400* MM, PARA SANEAMENTO (DRENAGEM/ESGOTO)                                                                                                                                                                                                                                                                                                                                                                                                   </t>
  </si>
  <si>
    <t xml:space="preserve">TUBO CORRUGADO PEAD, PAREDE DUPLA, INTERNA LISA, JEI, DN/DI *800* MM, PARA SANEAMENTO (DRENAGEM/ESGOTO)                                                                                                                                                                                                                                                                                                                                                                                                   </t>
  </si>
  <si>
    <t xml:space="preserve">TUBO CORRUGADO PEAD, PAREDE DUPLA, INTERNA LISA, JEI, DN/DI 1200 MM, PARA SANEAMENTO (DRENAGEM/ESGOTO)                                                                                                                                                                                                                                                                                                                                                                                                    </t>
  </si>
  <si>
    <t xml:space="preserve">TUBO CORRUGADO PEAD, PAREDE DUPLA, INTERNA LISA, JEI, DN/DI 250 MM, PARA SANEAMENTO (DRENAGEM/ESGOTO)                                                                                                                                                                                                                                                                                                                                                                                                     </t>
  </si>
  <si>
    <t xml:space="preserve">TUBO CORRUGADO PEAD, PAREDE DUPLA, INTERNA LISA, JEI, DN/DI 300 MM, PARA SANEAMENTO (DRENAGEM/ESGOTO)                                                                                                                                                                                                                                                                                                                                                                                                     </t>
  </si>
  <si>
    <t xml:space="preserve">TUBO CORRUGADO PEAD, PAREDE DUPLA, INTERNA LISA, JEI, DN/DI 600 MM, PARA SANEAMENTO (DRENAGEM/ESGOTO)                                                                                                                                                                                                                                                                                                                                                                                                     </t>
  </si>
  <si>
    <t xml:space="preserve">TUBO CPVC SOLDAVEL, 35 MM, AGUA QUENTE PREDIAL (NBR 15884)                                                                                                                                                                                                                                                                                                                                                                                                                                                </t>
  </si>
  <si>
    <t xml:space="preserve">TUBO CPVC, SOLDAVEL, 114 MM, AGUA QUENTE (NBR 15884)                                                                                                                                                                                                                                                                                                                                                                                                                                                      </t>
  </si>
  <si>
    <t xml:space="preserve">TUBO CPVC, SOLDAVEL, 15 MM, AGUA QUENTE PREDIAL (NBR 15884)                                                                                                                                                                                                                                                                                                                                                                                                                                               </t>
  </si>
  <si>
    <t xml:space="preserve">TUBO CPVC, SOLDAVEL, 22 MM, AGUA QUENTE PREDIAL (NBR 15884)                                                                                                                                                                                                                                                                                                                                                                                                                                               </t>
  </si>
  <si>
    <t xml:space="preserve">TUBO CPVC, SOLDAVEL, 28 MM, AGUA QUENTE PREDIAL (NBR 15884)                                                                                                                                                                                                                                                                                                                                                                                                                                               </t>
  </si>
  <si>
    <t xml:space="preserve">TUBO CPVC, SOLDAVEL, 42 MM, AGUA QUENTE PREDIAL (NBR 15884)                                                                                                                                                                                                                                                                                                                                                                                                                                               </t>
  </si>
  <si>
    <t xml:space="preserve">TUBO CPVC, SOLDAVEL, 54 MM, AGUA QUENTE PREDIAL (NBR 15884)                                                                                                                                                                                                                                                                                                                                                                                                                                               </t>
  </si>
  <si>
    <t xml:space="preserve">TUBO CPVC, SOLDAVEL, 73 MM, AGUA QUENTE PREDIAL (NBR 15884)                                                                                                                                                                                                                                                                                                                                                                                                                                               </t>
  </si>
  <si>
    <t xml:space="preserve">TUBO CPVC, SOLDAVEL, 89 MM, AGUA QUENTE PREDIAL (NBR 15884)                                                                                                                                                                                                                                                                                                                                                                                                                                               </t>
  </si>
  <si>
    <t xml:space="preserve">TUBO DE BORRACHA ELASTOMERICA FLEXIVEL, PRETA, PARA ISOLAMENTO TERMICO DE TUBULACAO, DN 1 1/8" (28 MM), E= 32 MM, COEFICIENTE DE CONDUTIVIDADE TERMICA 0,036W/mK, VAPOR DE AGUA MAIOR OU IGUAL A 10.000                                                                                                                                                                                                                                                                                                   </t>
  </si>
  <si>
    <t xml:space="preserve">TUBO DE BORRACHA ELASTOMERICA FLEXIVEL, PRETA, PARA ISOLAMENTO TERMICO DE TUBULACAO, DN 1 3/8" (35 MM), E= 32 MM, COEFICIENTE DE CONDUTIVIDADE TERMICA 0,036W/mK, VAPOR DE AGUA MAIOR OU IGUAL A 10.000                                                                                                                                                                                                                                                                                                   </t>
  </si>
  <si>
    <t xml:space="preserve">TUBO DE BORRACHA ELASTOMERICA FLEXIVEL, PRETA, PARA ISOLAMENTO TERMICO DE TUBULACAO, DN 1 5/8" (42 MM), E= 32 MM, COEFICIENTE DE CONDUTIVIDADE TERMICA 0,036W/mK, VAPOR DE AGUA MAIOR OU IGUAL A 10.000                                                                                                                                                                                                                                                                                                   </t>
  </si>
  <si>
    <t xml:space="preserve">TUBO DE BORRACHA ELASTOMERICA FLEXIVEL, PRETA, PARA ISOLAMENTO TERMICO DE TUBULACAO, DN 1/2" (12 MM), E= 19 MM, COEFICIENTE DE CONDUTIVIDADE TERMICA 0,036W/mK, VAPOR DE AGUA MAIOR OU IGUAL A 10.000                                                                                                                                                                                                                                                                                                     </t>
  </si>
  <si>
    <t xml:space="preserve">TUBO DE BORRACHA ELASTOMERICA FLEXIVEL, PRETA, PARA ISOLAMENTO TERMICO DE TUBULACAO, DN 1/4" (6 MM), E= 9 MM, COEFICIENTE DE CONDUTIVIDADE TERMICA 0,036W/mK, VAPOR DE AGUA MAIOR OU IGUAL A 10.000                                                                                                                                                                                                                                                                                                       </t>
  </si>
  <si>
    <t xml:space="preserve">TUBO DE BORRACHA ELASTOMERICA FLEXIVEL, PRETA, PARA ISOLAMENTO TERMICO DE TUBULACAO, DN 1" (25 MM), E= 32 MM, COEFICIENTE DE CONDUTIVIDADE TERMICA 0,036W/mK, VAPOR DE AGUA MAIOR OU IGUAL A 10.000                                                                                                                                                                                                                                                                                                       </t>
  </si>
  <si>
    <t xml:space="preserve">TUBO DE BORRACHA ELASTOMERICA FLEXIVEL, PRETA, PARA ISOLAMENTO TERMICO DE TUBULACAO, DN 2 1/8" (54 MM), E= 32 MM, COEFICIENTE DE CONDUTIVIDADE TERMICA 0,036W/mK, VAPOR DE AGUA MAIOR OU IGUAL A 10.000                                                                                                                                                                                                                                                                                                   </t>
  </si>
  <si>
    <t xml:space="preserve">TUBO DE BORRACHA ELASTOMERICA FLEXIVEL, PRETA, PARA ISOLAMENTO TERMICO DE TUBULACAO, DN 2 5/8" (*64* MM), E= *32* MM, COEFICIENTE DE CONDUTIVIDADE TERMICA 0,036W/MK, VAPOR DE AGUA MAIOR OU IGUAL A 10.000                                                                                                                                                                                                                                                                                               </t>
  </si>
  <si>
    <t xml:space="preserve">TUBO DE BORRACHA ELASTOMERICA FLEXIVEL, PRETA, PARA ISOLAMENTO TERMICO DE TUBULACAO, DN 3/4" (18 MM), E= 32 MM, COEFICIENTE DE CONDUTIVIDADE TERMICA 0,036W/mK, VAPOR DE AGUA MAIOR OU IGUAL A 10.000                                                                                                                                                                                                                                                                                                     </t>
  </si>
  <si>
    <t xml:space="preserve">TUBO DE BORRACHA ELASTOMERICA FLEXIVEL, PRETA, PARA ISOLAMENTO TERMICO DE TUBULACAO, DN 3/8" (10 MM), E= 19 MM, COEFICIENTE DE CONDUTIVIDADE TERMICA 0,036W/mK, VAPOR DE AGUA MAIOR OU IGUAL A 10.000                                                                                                                                                                                                                                                                                                     </t>
  </si>
  <si>
    <t xml:space="preserve">TUBO DE BORRACHA ELASTOMERICA FLEXIVEL, PRETA, PARA ISOLAMENTO TERMICO DE TUBULACAO, DN 5/8" (15 MM), E= 19 MM, COEFICIENTE DE CONDUTIVIDADE TERMICA 0,036W/MK, VAPOR DE AGUA MAIOR OU IGUAL A 10.000                                                                                                                                                                                                                                                                                                     </t>
  </si>
  <si>
    <t xml:space="preserve">TUBO DE BORRACHA ELASTOMERICA FLEXIVEL, PRETA, PARA ISOLAMENTO TERMICO DE TUBULACAO, DN 7/8" (22 MM), E= 32 MM, COEFICIENTE DE CONDUTIVIDADE TERMICA 0,036W/mK, VAPOR DE AGUA MAIOR OU IGUAL A 10.000                                                                                                                                                                                                                                                                                                     </t>
  </si>
  <si>
    <t xml:space="preserve">TUBO DE COBRE CLASSE "A", DN = 1 " (28 MM), PARA INSTALACOES DE MEDIA PRESSAO PARA GASES COMBUSTIVEIS E MEDICINAIS                                                                                                                                                                                                                                                                                                                                                                                        </t>
  </si>
  <si>
    <t xml:space="preserve">TUBO DE COBRE CLASSE "A", DN = 1 1/2 " (42 MM), PARA INSTALACOES DE MEDIA PRESSAO PARA GASES COMBUSTIVEIS E MEDICINAIS                                                                                                                                                                                                                                                                                                                                                                                    </t>
  </si>
  <si>
    <t xml:space="preserve">TUBO DE COBRE CLASSE "A", DN = 1 1/4 " (35 MM), PARA INSTALACOES DE MEDIA PRESSAO PARA GASES COMBUSTIVEIS E MEDICINAIS                                                                                                                                                                                                                                                                                                                                                                                    </t>
  </si>
  <si>
    <t xml:space="preserve">TUBO DE COBRE CLASSE "A", DN = 1/2 " (15 MM), PARA INSTALACOES DE MEDIA PRESSAO PARA GASES COMBUSTIVEIS E MEDICINAIS                                                                                                                                                                                                                                                                                                                                                                                      </t>
  </si>
  <si>
    <t xml:space="preserve">TUBO DE COBRE CLASSE "A", DN = 2 1/2 " (66 MM), PARA INSTALACOES DE MEDIA PRESSAO PARA GASES COMBUSTIVEIS E MEDICINAIS                                                                                                                                                                                                                                                                                                                                                                                    </t>
  </si>
  <si>
    <t xml:space="preserve">TUBO DE COBRE CLASSE "A", DN = 3 " (79 MM), PARA INSTALACOES DE MEDIA PRESSAO PARA GASES COMBUSTIVEIS E MEDICINAIS                                                                                                                                                                                                                                                                                                                                                                                        </t>
  </si>
  <si>
    <t xml:space="preserve">TUBO DE COBRE CLASSE "A", DN = 3/4 " (22 MM), PARA INSTALACOES DE MEDIA PRESSAO PARA GASES COMBUSTIVEIS E MEDICINAIS                                                                                                                                                                                                                                                                                                                                                                                      </t>
  </si>
  <si>
    <t xml:space="preserve">TUBO DE COBRE CLASSE "A", DN = 4 " (104 MM), PARA INSTALACOES DE MEDIA PRESSAO PARA GASES COMBUSTIVEIS E MEDICINAIS                                                                                                                                                                                                                                                                                                                                                                                       </t>
  </si>
  <si>
    <t xml:space="preserve">TUBO DE COBRE CLASSE "E", DN = 104 MM, PARA INSTALACAO HIDRAULICA PREDIAL                                                                                                                                                                                                                                                                                                                                                                                                                                 </t>
  </si>
  <si>
    <t xml:space="preserve">TUBO DE COBRE CLASSE "E", DN = 15 MM, PARA INSTALACAO HIDRAULICA PREDIAL                                                                                                                                                                                                                                                                                                                                                                                                                                  </t>
  </si>
  <si>
    <t xml:space="preserve">TUBO DE COBRE CLASSE "E", DN = 22 MM, PARA INSTALACAO HIDRAULICA PREDIAL                                                                                                                                                                                                                                                                                                                                                                                                                                  </t>
  </si>
  <si>
    <t xml:space="preserve">TUBO DE COBRE CLASSE "E", DN = 28 MM, PARA INSTALACAO HIDRAULICA PREDIAL                                                                                                                                                                                                                                                                                                                                                                                                                                  </t>
  </si>
  <si>
    <t xml:space="preserve">TUBO DE COBRE CLASSE "E", DN = 35 MM, PARA INSTALACAO HIDRAULICA PREDIAL                                                                                                                                                                                                                                                                                                                                                                                                                                  </t>
  </si>
  <si>
    <t xml:space="preserve">TUBO DE COBRE CLASSE "E", DN = 42 MM, PARA INSTALACAO HIDRAULICA PREDIAL                                                                                                                                                                                                                                                                                                                                                                                                                                  </t>
  </si>
  <si>
    <t xml:space="preserve">TUBO DE COBRE CLASSE "E", DN = 54 MM, PARA INSTALACAO HIDRAULICA PREDIAL                                                                                                                                                                                                                                                                                                                                                                                                                                  </t>
  </si>
  <si>
    <t xml:space="preserve">TUBO DE COBRE CLASSE "E", DN = 66 MM, PARA INSTALACAO HIDRAULICA PREDIAL                                                                                                                                                                                                                                                                                                                                                                                                                                  </t>
  </si>
  <si>
    <t xml:space="preserve">TUBO DE COBRE CLASSE "E", DN = 79 MM, PARA INSTALACAO HIDRAULICA PREDIAL                                                                                                                                                                                                                                                                                                                                                                                                                                  </t>
  </si>
  <si>
    <t xml:space="preserve">TUBO DE COBRE CLASSE "I", DN = 1 " (28 MM), PARA INSTALACOES INDUSTRIAIS DE ALTA PRESSAO E VAPOR                                                                                                                                                                                                                                                                                                                                                                                                          </t>
  </si>
  <si>
    <t xml:space="preserve">TUBO DE COBRE CLASSE "I", DN = 1 1/2 " (42 MM), PARA INSTALACOES INDUSTRIAIS DE ALTA PRESSAO E VAPOR                                                                                                                                                                                                                                                                                                                                                                                                      </t>
  </si>
  <si>
    <t xml:space="preserve">TUBO DE COBRE CLASSE "I", DN = 1 1/4 " (35 MM), PARA INSTALACOES INDUSTRIAIS DE ALTA PRESSAO E VAPOR                                                                                                                                                                                                                                                                                                                                                                                                      </t>
  </si>
  <si>
    <t xml:space="preserve">TUBO DE COBRE CLASSE "I", DN = 1/2 " (15 MM), PARA INSTALACOES INDUSTRIAIS DE ALTA PRESSAO E VAPOR                                                                                                                                                                                                                                                                                                                                                                                                        </t>
  </si>
  <si>
    <t xml:space="preserve">TUBO DE COBRE CLASSE "I", DN = 2 " (54 MM), PARA INSTALACOES INDUSTRIAIS DE ALTA PRESSAO E VAPOR                                                                                                                                                                                                                                                                                                                                                                                                          </t>
  </si>
  <si>
    <t xml:space="preserve">TUBO DE COBRE CLASSE "I", DN = 2 1/2 " (66 MM), PARA INSTALACOES INDUSTRIAIS DE ALTA PRESSAO E VAPOR                                                                                                                                                                                                                                                                                                                                                                                                      </t>
  </si>
  <si>
    <t xml:space="preserve">TUBO DE COBRE CLASSE "I", DN = 3 " (79 MM), PARA INSTALACOES INDUSTRIAIS DE ALTA PRESSAO E VAPOR                                                                                                                                                                                                                                                                                                                                                                                                          </t>
  </si>
  <si>
    <t xml:space="preserve">TUBO DE COBRE CLASSE "I", DN = 3/4 " (22 MM), PARA INSTALACOES INDUSTRIAIS DE ALTA PRESSAO E VAPOR                                                                                                                                                                                                                                                                                                                                                                                                        </t>
  </si>
  <si>
    <t xml:space="preserve">TUBO DE COBRE CLASSE "I", DN = 4" (104 MM), PARA INSTALACOES INDUSTRIAIS DE ALTA PRESSAO E VAPOR                                                                                                                                                                                                                                                                                                                                                                                                          </t>
  </si>
  <si>
    <t xml:space="preserve">TUBO DE COBRE FLEXIVEL, D = 1/2 ", E = 0,79 MM, PARA AR-CONDICIONADO/ INSTALACOES GAS RESIDENCIAIS E COMERCIAIS                                                                                                                                                                                                                                                                                                                                                                                           </t>
  </si>
  <si>
    <t xml:space="preserve">TUBO DE COBRE FLEXIVEL, D = 1/4 ", E = 0,79 MM, PARA AR-CONDICIONADO/ INSTALACOES GAS RESIDENCIAIS E COMERCIAIS                                                                                                                                                                                                                                                                                                                                                                                           </t>
  </si>
  <si>
    <t xml:space="preserve">TUBO DE COBRE FLEXIVEL, D = 3/16 ", E = 0,79 MM, PARA AR-CONDICIONADO/ INSTALACOES GAS RESIDENCIAIS E COMERCIAIS                                                                                                                                                                                                                                                                                                                                                                                          </t>
  </si>
  <si>
    <t xml:space="preserve">TUBO DE COBRE FLEXIVEL, D = 3/4 ", E = 0,79 MM, PARA AR-CONDICIONADO/ INSTALACOES GAS RESIDENCIAIS E COMERCIAIS                                                                                                                                                                                                                                                                                                                                                                                           </t>
  </si>
  <si>
    <t xml:space="preserve">TUBO DE COBRE FLEXIVEL, D = 3/8 ", E = 0,79 MM, PARA AR-CONDICIONADO/ INSTALACOES GAS RESIDENCIAIS E COMERCIAIS                                                                                                                                                                                                                                                                                                                                                                                           </t>
  </si>
  <si>
    <t xml:space="preserve">TUBO DE COBRE FLEXIVEL, D = 5/16 ", E = 0,79 MM, PARA AR-CONDICIONADO/ INSTALACOES GAS RESIDENCIAIS E COMERCIAIS                                                                                                                                                                                                                                                                                                                                                                                          </t>
  </si>
  <si>
    <t xml:space="preserve">TUBO DE COBRE FLEXIVEL, D = 5/8 ", E = 0,79 MM, PARA AR-CONDICIONADO/ INSTALACOES GAS RESIDENCIAIS E COMERCIAIS                                                                                                                                                                                                                                                                                                                                                                                           </t>
  </si>
  <si>
    <t xml:space="preserve">TUBO DE COBRE, CLASSE "A", DN = 2" (54 MM), PARA INSTALACOES DE MEDIA PRESSAO PARA GASES COMBUSTIVEIS E MEDICINAIS                                                                                                                                                                                                                                                                                                                                                                                        </t>
  </si>
  <si>
    <t xml:space="preserve">TUBO DE CONCRETO ARMADO PARA AGUAS PLUVIAIS, CLASSE PA-1, COM ENCAIXE PONTA E BOLSA, DIAMETRO NOMINAL DE = 600 MM                                                                                                                                                                                                                                                                                                                                                                                         </t>
  </si>
  <si>
    <t xml:space="preserve">TUBO DE CONCRETO ARMADO PARA AGUAS PLUVIAIS, CLASSE PA-1, COM ENCAIXE PONTA E BOLSA, DIAMETRO NOMINAL DE 1000 MM                                                                                                                                                                                                                                                                                                                                                                                          </t>
  </si>
  <si>
    <t xml:space="preserve">TUBO DE CONCRETO ARMADO PARA AGUAS PLUVIAIS, CLASSE PA-1, COM ENCAIXE PONTA E BOLSA, DIAMETRO NOMINAL DE 1100 MM                                                                                                                                                                                                                                                                                                                                                                                          </t>
  </si>
  <si>
    <t xml:space="preserve">TUBO DE CONCRETO ARMADO PARA AGUAS PLUVIAIS, CLASSE PA-1, COM ENCAIXE PONTA E BOLSA, DIAMETRO NOMINAL DE 1200 MM                                                                                                                                                                                                                                                                                                                                                                                          </t>
  </si>
  <si>
    <t xml:space="preserve">TUBO DE CONCRETO ARMADO PARA AGUAS PLUVIAIS, CLASSE PA-1, COM ENCAIXE PONTA E BOLSA, DIAMETRO NOMINAL DE 1500 MM                                                                                                                                                                                                                                                                                                                                                                                          </t>
  </si>
  <si>
    <t xml:space="preserve">TUBO DE CONCRETO ARMADO PARA AGUAS PLUVIAIS, CLASSE PA-1, COM ENCAIXE PONTA E BOLSA, DIAMETRO NOMINAL DE 2000 MM                                                                                                                                                                                                                                                                                                                                                                                          </t>
  </si>
  <si>
    <t xml:space="preserve">TUBO DE CONCRETO ARMADO PARA AGUAS PLUVIAIS, CLASSE PA-1, COM ENCAIXE PONTA E BOLSA, DIAMETRO NOMINAL DE 300 MM                                                                                                                                                                                                                                                                                                                                                                                           </t>
  </si>
  <si>
    <t xml:space="preserve">TUBO DE CONCRETO ARMADO PARA AGUAS PLUVIAIS, CLASSE PA-1, COM ENCAIXE PONTA E BOLSA, DIAMETRO NOMINAL DE 400 MM                                                                                                                                                                                                                                                                                                                                                                                           </t>
  </si>
  <si>
    <t xml:space="preserve">TUBO DE CONCRETO ARMADO PARA AGUAS PLUVIAIS, CLASSE PA-1, COM ENCAIXE PONTA E BOLSA, DIAMETRO NOMINAL DE 500 MM                                                                                                                                                                                                                                                                                                                                                                                           </t>
  </si>
  <si>
    <t xml:space="preserve">TUBO DE CONCRETO ARMADO PARA AGUAS PLUVIAIS, CLASSE PA-1, COM ENCAIXE PONTA E BOLSA, DIAMETRO NOMINAL DE 700 MM                                                                                                                                                                                                                                                                                                                                                                                           </t>
  </si>
  <si>
    <t xml:space="preserve">TUBO DE CONCRETO ARMADO PARA AGUAS PLUVIAIS, CLASSE PA-1, COM ENCAIXE PONTA E BOLSA, DIAMETRO NOMINAL DE 800 MM                                                                                                                                                                                                                                                                                                                                                                                           </t>
  </si>
  <si>
    <t xml:space="preserve">TUBO DE CONCRETO ARMADO PARA AGUAS PLUVIAIS, CLASSE PA-1, COM ENCAIXE PONTA E BOLSA, DIAMETRO NOMINAL DE 900 MM                                                                                                                                                                                                                                                                                                                                                                                           </t>
  </si>
  <si>
    <t xml:space="preserve">TUBO DE CONCRETO ARMADO PARA AGUAS PLUVIAIS, CLASSE PA-2, COM ENCAIXE PONTA E BOLSA, DIAMETRO NOMINAL DE 1000 MM                                                                                                                                                                                                                                                                                                                                                                                          </t>
  </si>
  <si>
    <t xml:space="preserve">TUBO DE CONCRETO ARMADO PARA AGUAS PLUVIAIS, CLASSE PA-2, COM ENCAIXE PONTA E BOLSA, DIAMETRO NOMINAL DE 1100 MM                                                                                                                                                                                                                                                                                                                                                                                          </t>
  </si>
  <si>
    <t xml:space="preserve">TUBO DE CONCRETO ARMADO PARA AGUAS PLUVIAIS, CLASSE PA-2, COM ENCAIXE PONTA E BOLSA, DIAMETRO NOMINAL DE 1200 MM                                                                                                                                                                                                                                                                                                                                                                                          </t>
  </si>
  <si>
    <t xml:space="preserve">TUBO DE CONCRETO ARMADO PARA AGUAS PLUVIAIS, CLASSE PA-2, COM ENCAIXE PONTA E BOLSA, DIAMETRO NOMINAL DE 1500 MM                                                                                                                                                                                                                                                                                                                                                                                          </t>
  </si>
  <si>
    <t xml:space="preserve">TUBO DE CONCRETO ARMADO PARA AGUAS PLUVIAIS, CLASSE PA-2, COM ENCAIXE PONTA E BOLSA, DIAMETRO NOMINAL DE 2000 MM                                                                                                                                                                                                                                                                                                                                                                                          </t>
  </si>
  <si>
    <t xml:space="preserve">TUBO DE CONCRETO ARMADO PARA AGUAS PLUVIAIS, CLASSE PA-2, COM ENCAIXE PONTA E BOLSA, DIAMETRO NOMINAL DE 300 MM                                                                                                                                                                                                                                                                                                                                                                                           </t>
  </si>
  <si>
    <t xml:space="preserve">TUBO DE CONCRETO ARMADO PARA AGUAS PLUVIAIS, CLASSE PA-2, COM ENCAIXE PONTA E BOLSA, DIAMETRO NOMINAL DE 400 MM                                                                                                                                                                                                                                                                                                                                                                                           </t>
  </si>
  <si>
    <t xml:space="preserve">TUBO DE CONCRETO ARMADO PARA AGUAS PLUVIAIS, CLASSE PA-2, COM ENCAIXE PONTA E BOLSA, DIAMETRO NOMINAL DE 500 MM                                                                                                                                                                                                                                                                                                                                                                                           </t>
  </si>
  <si>
    <t xml:space="preserve">TUBO DE CONCRETO ARMADO PARA AGUAS PLUVIAIS, CLASSE PA-2, COM ENCAIXE PONTA E BOLSA, DIAMETRO NOMINAL DE 600 MM                                                                                                                                                                                                                                                                                                                                                                                           </t>
  </si>
  <si>
    <t xml:space="preserve">TUBO DE CONCRETO ARMADO PARA AGUAS PLUVIAIS, CLASSE PA-2, COM ENCAIXE PONTA E BOLSA, DIAMETRO NOMINAL DE 700 MM                                                                                                                                                                                                                                                                                                                                                                                           </t>
  </si>
  <si>
    <t xml:space="preserve">TUBO DE CONCRETO ARMADO PARA AGUAS PLUVIAIS, CLASSE PA-2, COM ENCAIXE PONTA E BOLSA, DIAMETRO NOMINAL DE 800 MM                                                                                                                                                                                                                                                                                                                                                                                           </t>
  </si>
  <si>
    <t xml:space="preserve">TUBO DE CONCRETO ARMADO PARA AGUAS PLUVIAIS, CLASSE PA-2, COM ENCAIXE PONTA E BOLSA, DIAMETRO NOMINAL DE 900 MM                                                                                                                                                                                                                                                                                                                                                                                           </t>
  </si>
  <si>
    <t xml:space="preserve">TUBO DE CONCRETO ARMADO PARA AGUAS PLUVIAIS, CLASSE PA-3, COM ENCAIXE PONTA E BOLSA, DIAMETRO NOMINAL DE 1000 MM                                                                                                                                                                                                                                                                                                                                                                                          </t>
  </si>
  <si>
    <t xml:space="preserve">TUBO DE CONCRETO ARMADO PARA AGUAS PLUVIAIS, CLASSE PA-3, COM ENCAIXE PONTA E BOLSA, DIAMETRO NOMINAL DE 1100 MM                                                                                                                                                                                                                                                                                                                                                                                          </t>
  </si>
  <si>
    <t xml:space="preserve">TUBO DE CONCRETO ARMADO PARA AGUAS PLUVIAIS, CLASSE PA-3, COM ENCAIXE PONTA E BOLSA, DIAMETRO NOMINAL DE 1200 MM                                                                                                                                                                                                                                                                                                                                                                                          </t>
  </si>
  <si>
    <t xml:space="preserve">TUBO DE CONCRETO ARMADO PARA AGUAS PLUVIAIS, CLASSE PA-3, COM ENCAIXE PONTA E BOLSA, DIAMETRO NOMINAL DE 1500 MM                                                                                                                                                                                                                                                                                                                                                                                          </t>
  </si>
  <si>
    <t xml:space="preserve">TUBO DE CONCRETO ARMADO PARA AGUAS PLUVIAIS, CLASSE PA-3, COM ENCAIXE PONTA E BOLSA, DIAMETRO NOMINAL DE 400 MM                                                                                                                                                                                                                                                                                                                                                                                           </t>
  </si>
  <si>
    <t xml:space="preserve">TUBO DE CONCRETO ARMADO PARA AGUAS PLUVIAIS, CLASSE PA-3, COM ENCAIXE PONTA E BOLSA, DIAMETRO NOMINAL DE 500 MM                                                                                                                                                                                                                                                                                                                                                                                           </t>
  </si>
  <si>
    <t xml:space="preserve">TUBO DE CONCRETO ARMADO PARA AGUAS PLUVIAIS, CLASSE PA-3, COM ENCAIXE PONTA E BOLSA, DIAMETRO NOMINAL DE 600 MM                                                                                                                                                                                                                                                                                                                                                                                           </t>
  </si>
  <si>
    <t xml:space="preserve">TUBO DE CONCRETO ARMADO PARA AGUAS PLUVIAIS, CLASSE PA-3, COM ENCAIXE PONTA E BOLSA, DIAMETRO NOMINAL DE 700 MM                                                                                                                                                                                                                                                                                                                                                                                           </t>
  </si>
  <si>
    <t xml:space="preserve">TUBO DE CONCRETO ARMADO PARA AGUAS PLUVIAIS, CLASSE PA-3, COM ENCAIXE PONTA E BOLSA, DIAMETRO NOMINAL DE 800 MM                                                                                                                                                                                                                                                                                                                                                                                           </t>
  </si>
  <si>
    <t xml:space="preserve">TUBO DE CONCRETO ARMADO PARA AGUAS PLUVIAIS, CLASSE PA-3, COM ENCAIXE PONTA E BOLSA, DIAMETRO NOMINAL DE 900 MM                                                                                                                                                                                                                                                                                                                                                                                           </t>
  </si>
  <si>
    <t xml:space="preserve">TUBO DE CONCRETO ARMADO PARA ESGOTO SANITARIO, CLASSE EA-2, COM ENCAIXE PONTA E BOLSA, COM JUNTA ELASTICA, DIAMETRO NOMINAL DE 1000 MM                                                                                                                                                                                                                                                                                                                                                                    </t>
  </si>
  <si>
    <t xml:space="preserve">TUBO DE CONCRETO ARMADO PARA ESGOTO SANITARIO, CLASSE EA-2, COM ENCAIXE PONTA E BOLSA, COM JUNTA ELASTICA, DIAMETRO NOMINAL DE 300 MM                                                                                                                                                                                                                                                                                                                                                                     </t>
  </si>
  <si>
    <t xml:space="preserve">TUBO DE CONCRETO ARMADO PARA ESGOTO SANITARIO, CLASSE EA-2, COM ENCAIXE PONTA E BOLSA, COM JUNTA ELASTICA, DIAMETRO NOMINAL DE 400 MM                                                                                                                                                                                                                                                                                                                                                                     </t>
  </si>
  <si>
    <t xml:space="preserve">TUBO DE CONCRETO ARMADO PARA ESGOTO SANITARIO, CLASSE EA-2, COM ENCAIXE PONTA E BOLSA, COM JUNTA ELASTICA, DIAMETRO NOMINAL DE 500 MM                                                                                                                                                                                                                                                                                                                                                                     </t>
  </si>
  <si>
    <t xml:space="preserve">TUBO DE CONCRETO ARMADO PARA ESGOTO SANITARIO, CLASSE EA-2, COM ENCAIXE PONTA E BOLSA, COM JUNTA ELASTICA, DIAMETRO NOMINAL DE 600 MM                                                                                                                                                                                                                                                                                                                                                                     </t>
  </si>
  <si>
    <t xml:space="preserve">TUBO DE CONCRETO ARMADO PARA ESGOTO SANITARIO, CLASSE EA-2, COM ENCAIXE PONTA E BOLSA, COM JUNTA ELASTICA, DIAMETRO NOMINAL DE 700 MM                                                                                                                                                                                                                                                                                                                                                                     </t>
  </si>
  <si>
    <t xml:space="preserve">TUBO DE CONCRETO ARMADO PARA ESGOTO SANITARIO, CLASSE EA-2, COM ENCAIXE PONTA E BOLSA, COM JUNTA ELASTICA, DIAMETRO NOMINAL DE 800 MM                                                                                                                                                                                                                                                                                                                                                                     </t>
  </si>
  <si>
    <t xml:space="preserve">TUBO DE CONCRETO ARMADO PARA ESGOTO SANITARIO, CLASSE EA-2, COM ENCAIXE PONTA E BOLSA, COM JUNTA ELASTICA, DIAMETRO NOMINAL DE 900 MM                                                                                                                                                                                                                                                                                                                                                                     </t>
  </si>
  <si>
    <t xml:space="preserve">TUBO DE CONCRETO ARMADO PARA ESGOTO SANITARIO, CLASSE EA-3, COM ENCAIXE PONTA E BOLSA, COM JUNTA ELASTICA, DIAMETRO NOMINAL DE 1000 MM                                                                                                                                                                                                                                                                                                                                                                    </t>
  </si>
  <si>
    <t xml:space="preserve">TUBO DE CONCRETO ARMADO PARA ESGOTO SANITARIO, CLASSE EA-3, COM ENCAIXE PONTA E BOLSA, COM JUNTA ELASTICA, DIAMETRO NOMINAL DE 400 MM                                                                                                                                                                                                                                                                                                                                                                     </t>
  </si>
  <si>
    <t xml:space="preserve">TUBO DE CONCRETO ARMADO PARA ESGOTO SANITARIO, CLASSE EA-3, COM ENCAIXE PONTA E BOLSA, COM JUNTA ELASTICA, DIAMETRO NOMINAL DE 500 MM                                                                                                                                                                                                                                                                                                                                                                     </t>
  </si>
  <si>
    <t xml:space="preserve">TUBO DE CONCRETO ARMADO PARA ESGOTO SANITARIO, CLASSE EA-3, COM ENCAIXE PONTA E BOLSA, COM JUNTA ELASTICA, DIAMETRO NOMINAL DE 600 MM                                                                                                                                                                                                                                                                                                                                                                     </t>
  </si>
  <si>
    <t xml:space="preserve">TUBO DE CONCRETO ARMADO PARA ESGOTO SANITARIO, CLASSE EA-3, COM ENCAIXE PONTA E BOLSA, COM JUNTA ELASTICA, DIAMETRO NOMINAL DE 700 MM                                                                                                                                                                                                                                                                                                                                                                     </t>
  </si>
  <si>
    <t xml:space="preserve">TUBO DE CONCRETO ARMADO PARA ESGOTO SANITARIO, CLASSE EA-3, COM ENCAIXE PONTA E BOLSA, COM JUNTA ELASTICA, DIAMETRO NOMINAL DE 800 MM                                                                                                                                                                                                                                                                                                                                                                     </t>
  </si>
  <si>
    <t xml:space="preserve">TUBO DE CONCRETO ARMADO PARA ESGOTO SANITARIO, CLASSE EA-3, COM ENCAIXE PONTA E BOLSA, COM JUNTA ELASTICA, DIAMETRO NOMINAL DE 900 MM                                                                                                                                                                                                                                                                                                                                                                     </t>
  </si>
  <si>
    <t xml:space="preserve">TUBO DE CONCRETO SIMPLES PARA AGUAS PLUVIAIS, CLASSE PS1, COM ENCAIXE MACHO E FEMEA, DIAMETRO NOMINAL DE 200 MM                                                                                                                                                                                                                                                                                                                                                                                           </t>
  </si>
  <si>
    <t xml:space="preserve">TUBO DE CONCRETO SIMPLES PARA AGUAS PLUVIAIS, CLASSE PS1, COM ENCAIXE MACHO E FEMEA, DIAMETRO NOMINAL DE 300 MM                                                                                                                                                                                                                                                                                                                                                                                           </t>
  </si>
  <si>
    <t xml:space="preserve">TUBO DE CONCRETO SIMPLES PARA AGUAS PLUVIAIS, CLASSE PS1, COM ENCAIXE MACHO E FEMEA, DIAMETRO NOMINAL DE 400 MM                                                                                                                                                                                                                                                                                                                                                                                           </t>
  </si>
  <si>
    <t xml:space="preserve">TUBO DE CONCRETO SIMPLES PARA AGUAS PLUVIAIS, CLASSE PS1, COM ENCAIXE MACHO E FEMEA, DIAMETRO NOMINAL DE 500 MM                                                                                                                                                                                                                                                                                                                                                                                           </t>
  </si>
  <si>
    <t xml:space="preserve">TUBO DE CONCRETO SIMPLES PARA AGUAS PLUVIAIS, CLASSE PS1, COM ENCAIXE MACHO E FEMEA, DIAMETRO NOMINAL DE 600 MM                                                                                                                                                                                                                                                                                                                                                                                           </t>
  </si>
  <si>
    <t xml:space="preserve">TUBO DE CONCRETO SIMPLES PARA AGUAS PLUVIAIS, CLASSE PS1, COM ENCAIXE PONTA E BOLSA, DIAMETRO NOMINAL DE 200 MM                                                                                                                                                                                                                                                                                                                                                                                           </t>
  </si>
  <si>
    <t xml:space="preserve">TUBO DE CONCRETO SIMPLES PARA AGUAS PLUVIAIS, CLASSE PS1, COM ENCAIXE PONTA E BOLSA, DIAMETRO NOMINAL DE 300 MM                                                                                                                                                                                                                                                                                                                                                                                           </t>
  </si>
  <si>
    <t xml:space="preserve">TUBO DE CONCRETO SIMPLES PARA AGUAS PLUVIAIS, CLASSE PS1, COM ENCAIXE PONTA E BOLSA, DIAMETRO NOMINAL DE 400 MM                                                                                                                                                                                                                                                                                                                                                                                           </t>
  </si>
  <si>
    <t xml:space="preserve">TUBO DE CONCRETO SIMPLES PARA AGUAS PLUVIAIS, CLASSE PS1, COM ENCAIXE PONTA E BOLSA, DIAMETRO NOMINAL DE 500 MM                                                                                                                                                                                                                                                                                                                                                                                           </t>
  </si>
  <si>
    <t xml:space="preserve">TUBO DE CONCRETO SIMPLES PARA AGUAS PLUVIAIS, CLASSE PS1, COM ENCAIXE PONTA E BOLSA, DIAMETRO NOMINAL DE 600 MM                                                                                                                                                                                                                                                                                                                                                                                           </t>
  </si>
  <si>
    <t xml:space="preserve">TUBO DE CONCRETO SIMPLES PARA AGUAS PLUVIAIS, CLASSE PS2, COM ENCAIXE PONTA E BOLSA, DIAMETRO NOMINAL DE 200 MM                                                                                                                                                                                                                                                                                                                                                                                           </t>
  </si>
  <si>
    <t xml:space="preserve">TUBO DE CONCRETO SIMPLES PARA AGUAS PLUVIAIS, CLASSE PS2, COM ENCAIXE PONTA E BOLSA, DIAMETRO NOMINAL DE 300 MM                                                                                                                                                                                                                                                                                                                                                                                           </t>
  </si>
  <si>
    <t xml:space="preserve">TUBO DE CONCRETO SIMPLES PARA AGUAS PLUVIAIS, CLASSE PS2, COM ENCAIXE PONTA E BOLSA, DIAMETRO NOMINAL DE 400 MM                                                                                                                                                                                                                                                                                                                                                                                           </t>
  </si>
  <si>
    <t xml:space="preserve">TUBO DE CONCRETO SIMPLES PARA AGUAS PLUVIAIS, CLASSE PS2, COM ENCAIXE PONTA E BOLSA, DIAMETRO NOMINAL DE 500 MM                                                                                                                                                                                                                                                                                                                                                                                           </t>
  </si>
  <si>
    <t xml:space="preserve">TUBO DE CONCRETO SIMPLES PARA AGUAS PLUVIAIS, CLASSE PS2, COM ENCAIXE PONTA E BOLSA, DIAMETRO NOMINAL DE 600 MM                                                                                                                                                                                                                                                                                                                                                                                           </t>
  </si>
  <si>
    <t xml:space="preserve">TUBO DE CONCRETO SIMPLES PARA ESGOTO SANITARIO, CLASSE ES, COM ENCAIXE PONTA E BOLSA, COM JUNTA ELASTICA, DIAMETRO NOMINAL DE 400 MM                                                                                                                                                                                                                                                                                                                                                                      </t>
  </si>
  <si>
    <t xml:space="preserve">TUBO DE CONCRETO SIMPLES PARA ESGOTO SANITARIO, CLASSE ES, COM ENCAIXE PONTA E BOLSA, COM JUNTA ELASTICA, DIAMETRO NOMINAL DE 500 MM                                                                                                                                                                                                                                                                                                                                                                      </t>
  </si>
  <si>
    <t xml:space="preserve">TUBO DE CONCRETO SIMPLES PARA ESGOTO SANITARIO, CLASSE ES, COM ENCAIXE PONTA E BOLSA, COM JUNTA ELASTICA, DIAMETRO NOMINAL DE 600 MM                                                                                                                                                                                                                                                                                                                                                                      </t>
  </si>
  <si>
    <t xml:space="preserve">TUBO DE CONCRETO SIMPLES POROSO PARA DRENAGEM (DRENO POROSO), COM ENCAIXE MACHO E FEMEA, DIAMETRO NOMINAL DE 200 MM                                                                                                                                                                                                                                                                                                                                                                                       </t>
  </si>
  <si>
    <t xml:space="preserve">TUBO DE CONCRETO SIMPLES POROSO PARA DRENAGEM (DRENO POROSO), COM ENCAIXE MACHO E FEMEA, DIAMETRO NOMINAL DE 300 MM                                                                                                                                                                                                                                                                                                                                                                                       </t>
  </si>
  <si>
    <t xml:space="preserve">TUBO DE DESCARGA, TIPO BENGALA, PARA LIGACAO CAIXA DE DESCARGA - EMBUTIR, PVC, 40 MM X 150 CM                                                                                                                                                                                                                                                                                                                                                                                                             </t>
  </si>
  <si>
    <t xml:space="preserve">TUBO DE DESCIDA EXTERNO DE PVC PARA CAIXA DE DESCARGA EXTERNA ALTA - 40 MM X 1,60 M                                                                                                                                                                                                                                                                                                                                                                                                                       </t>
  </si>
  <si>
    <t xml:space="preserve">TUBO DE ESPUMA DE POLIETILENO EXPANDIDO FLEXIVEL PARA ISOLAMENTO TERMICO DE TUBULACAO DE AR CONDICIONADO, AGUA QUENTE,  DN 1 1/2", E= 10 MM                                                                                                                                                                                                                                                                                                                                                               </t>
  </si>
  <si>
    <t xml:space="preserve">TUBO DE ESPUMA DE POLIETILENO EXPANDIDO FLEXIVEL PARA ISOLAMENTO TERMICO DE TUBULACAO DE AR CONDICIONADO, AGUA QUENTE,  DN 1 1/4", E= 10 MM                                                                                                                                                                                                                                                                                                                                                               </t>
  </si>
  <si>
    <t xml:space="preserve">TUBO DE ESPUMA DE POLIETILENO EXPANDIDO FLEXIVEL PARA ISOLAMENTO TERMICO DE TUBULACAO DE AR CONDICIONADO, AGUA QUENTE,  DN 1 1/8", E= 10 MM                                                                                                                                                                                                                                                                                                                                                               </t>
  </si>
  <si>
    <t xml:space="preserve">TUBO DE ESPUMA DE POLIETILENO EXPANDIDO FLEXIVEL PARA ISOLAMENTO TERMICO DE TUBULACAO DE AR CONDICIONADO, AGUA QUENTE,  DN 1 3/8", E= 10 MM                                                                                                                                                                                                                                                                                                                                                               </t>
  </si>
  <si>
    <t xml:space="preserve">TUBO DE ESPUMA DE POLIETILENO EXPANDIDO FLEXIVEL PARA ISOLAMENTO TERMICO DE TUBULACAO DE AR CONDICIONADO, AGUA QUENTE,  DN 1 5/8", E= 10 MM                                                                                                                                                                                                                                                                                                                                                               </t>
  </si>
  <si>
    <t xml:space="preserve">TUBO DE ESPUMA DE POLIETILENO EXPANDIDO FLEXIVEL PARA ISOLAMENTO TERMICO DE TUBULACAO DE AR CONDICIONADO, AGUA QUENTE,  DN 1/2", E= 10 MM                                                                                                                                                                                                                                                                                                                                                                 </t>
  </si>
  <si>
    <t xml:space="preserve">TUBO DE ESPUMA DE POLIETILENO EXPANDIDO FLEXIVEL PARA ISOLAMENTO TERMICO DE TUBULACAO DE AR CONDICIONADO, AGUA QUENTE,  DN 1/4", E= 10 MM                                                                                                                                                                                                                                                                                                                                                                 </t>
  </si>
  <si>
    <t xml:space="preserve">TUBO DE ESPUMA DE POLIETILENO EXPANDIDO FLEXIVEL PARA ISOLAMENTO TERMICO DE TUBULACAO DE AR CONDICIONADO, AGUA QUENTE,  DN 1", E= 10 MM                                                                                                                                                                                                                                                                                                                                                                   </t>
  </si>
  <si>
    <t xml:space="preserve">TUBO DE ESPUMA DE POLIETILENO EXPANDIDO FLEXIVEL PARA ISOLAMENTO TERMICO DE TUBULACAO DE AR CONDICIONADO, AGUA QUENTE,  DN 3/4", E= 10 MM                                                                                                                                                                                                                                                                                                                                                                 </t>
  </si>
  <si>
    <t xml:space="preserve">TUBO DE ESPUMA DE POLIETILENO EXPANDIDO FLEXIVEL PARA ISOLAMENTO TERMICO DE TUBULACAO DE AR CONDICIONADO, AGUA QUENTE,  DN 3/8", E= 10 MM                                                                                                                                                                                                                                                                                                                                                                 </t>
  </si>
  <si>
    <t xml:space="preserve">TUBO DE ESPUMA DE POLIETILENO EXPANDIDO FLEXIVEL PARA ISOLAMENTO TERMICO DE TUBULACAO DE AR CONDICIONADO, AGUA QUENTE,  DN 7/8", E= 10 MM                                                                                                                                                                                                                                                                                                                                                                 </t>
  </si>
  <si>
    <t xml:space="preserve">TUBO DE POLIETILENO DE ALTA DENSIDADE (PEAD), PE-80, DE = 20 MM X 2,3 MM DE PAREDE, PARA LIGACAO DE AGUA PREDIAL (NBR 15561)                                                                                                                                                                                                                                                                                                                                                                              </t>
  </si>
  <si>
    <t xml:space="preserve">TUBO DE POLIETILENO DE ALTA DENSIDADE (PEAD), PE-80, DE = 32 MM X 3,0 MM DE PAREDE, PARA LIGACAO DE AGUA PREDIAL (NBR 15561)                                                                                                                                                                                                                                                                                                                                                                              </t>
  </si>
  <si>
    <t xml:space="preserve">TUBO DE POLIETILENO DE ALTA DENSIDADE, PEAD, PE-80, DE = 1000 MM X 38,5 MM PAREDE, ( SDR 26 - PN 05 ) PARA REDE DE AGUA OU ESGOTO ( NBR 15561)                                                                                                                                                                                                                                                                                                                                                            </t>
  </si>
  <si>
    <t xml:space="preserve">TUBO DE POLIETILENO DE ALTA DENSIDADE, PEAD, PE-80, DE = 110 MM X 10,0 MM PAREDE, ( SDR 11 - PN 12,5 ) PARA REDE DE AGUA OU ESGOTO ( NBR 15561)                                                                                                                                                                                                                                                                                                                                                           </t>
  </si>
  <si>
    <t xml:space="preserve">TUBO DE POLIETILENO DE ALTA DENSIDADE, PEAD, PE-80, DE = 1200 MM X 37,2 MM PAREDE ( SDR 32,25 - PN 04 ) PARA REDE DE AGUA OU ESGOTO ( NBR 15561)                                                                                                                                                                                                                                                                                                                                                          </t>
  </si>
  <si>
    <t xml:space="preserve">TUBO DE POLIETILENO DE ALTA DENSIDADE, PEAD, PE-80, DE = 1400 MM X 42,9 MM PAREDE, (SDR 32,25 - PN 04 ) PARA REDE DE AGUA OU ESGOTO ( NBR 15561)                                                                                                                                                                                                                                                                                                                                                          </t>
  </si>
  <si>
    <t xml:space="preserve">TUBO DE POLIETILENO DE ALTA DENSIDADE, PEAD, PE-80, DE = 160 MM X 14,6 MM PAREDE, (SDR 11 - PN 12,5 ) PARA REDE DE AGUA OU ESGOTO ( NBR 15561)                                                                                                                                                                                                                                                                                                                                                            </t>
  </si>
  <si>
    <t xml:space="preserve">TUBO DE POLIETILENO DE ALTA DENSIDADE, PEAD, PE-80, DE = 1600 MM X 49,0 MM PAREDE, ( SDR 32,25 - PN 04 ) PARA REDE DE AGUA OU ESGOTO ( NBR 15561)                                                                                                                                                                                                                                                                                                                                                         </t>
  </si>
  <si>
    <t xml:space="preserve">TUBO DE POLIETILENO DE ALTA DENSIDADE, PEAD, PE-80, DE = 900 MM X 34,7 MM PAREDE, ( SDR 26 - PN 05 ) PARA REDE DE AGUA OU ESGOTO ( NBR 15561)                                                                                                                                                                                                                                                                                                                                                             </t>
  </si>
  <si>
    <t xml:space="preserve">TUBO DE POLIETILENO DE ALTA DENSIDADE, PEAD, PE-80, DE= 200 MM X 18,2 MM PAREDE, ( SDR 11 - PN 12,5 ) PARA REDE DE AGUA OU ESGOTO ( NBR 15561)                                                                                                                                                                                                                                                                                                                                                            </t>
  </si>
  <si>
    <t xml:space="preserve">TUBO DE POLIETILENO DE ALTA DENSIDADE, PEAD, PE-80, DE= 315 MM X 28,7 MM PAREDE, ( SDR 11 - PN 12,5 ) PARA REDE DE AGUA OU ESGOTO ( NBR 15561)                                                                                                                                                                                                                                                                                                                                                            </t>
  </si>
  <si>
    <t xml:space="preserve">TUBO DE POLIETILENO DE ALTA DENSIDADE, PEAD, PE-80, DE= 400 MM X 36,4 MM PAREDE, ( SDR 11 - PN 12,5 ) PARA REDE DE AGUA OU ESGOTO ( NBR 15561)                                                                                                                                                                                                                                                                                                                                                            </t>
  </si>
  <si>
    <t xml:space="preserve">TUBO DE POLIETILENO DE ALTA DENSIDADE, PEAD, PE-80, DE= 50 MM X 4,6 MM PAREDE, (SDR 11 - PN 12,5) PARA REDE DE AGUA OU ESGOTO ( NBR 15561)                                                                                                                                                                                                                                                                                                                                                                </t>
  </si>
  <si>
    <t xml:space="preserve">TUBO DE POLIETILENO DE ALTA DENSIDADE, PEAD, PE-80, DE= 500 MM X 45,5 MM PAREDE, ( SDR 11 - PN 12,5 ) PARA REDE DE AGUA OU ESGOTO ( NBR 15561)                                                                                                                                                                                                                                                                                                                                                            </t>
  </si>
  <si>
    <t xml:space="preserve">TUBO DE POLIETILENO DE ALTA DENSIDADE, PEAD, PE-80, DE= 630 MM X 57,3 MM PAREDE (SDR 11 - PN 12,5 ) PARA REDE DE AGUA OU ESGOTO ( NBR 15561)                                                                                                                                                                                                                                                                                                                                                              </t>
  </si>
  <si>
    <t xml:space="preserve">TUBO DE POLIETILENO DE ALTA DENSIDADE, PEAD, PE-80, DE= 730 MM X 34,1 MM PAREDE, ( SDR 21 - PN 06 ) PARA REDE DE AGUA OU ESGOTO ( NBR 15561)                                                                                                                                                                                                                                                                                                                                                              </t>
  </si>
  <si>
    <t xml:space="preserve">TUBO DE POLIETILENO DE ALTA DENSIDADE, PEAD, PE-80, DE= 75 MM X 6,9 MM PAREDE, ( SRD 11 - PN 12,5 ) PARA REDE DE AGUA OU ESGOTO ( NBR 15561)                                                                                                                                                                                                                                                                                                                                                              </t>
  </si>
  <si>
    <t xml:space="preserve">TUBO DE POLIETILENO DE ALTA DENSIDADE, PEAD, PE-80, DE= 800 MM X 30,8 MM PAREDE, ( SDR 26 - PN 05 ) PARA REDE DE AGUA OU ESGOTO ( NBR 15561)                                                                                                                                                                                                                                                                                                                                                              </t>
  </si>
  <si>
    <t xml:space="preserve">TUBO DE PVC, PBL, TIPO LEVE, DN = 250 MM,  PARA VENTILACAO                                                                                                                                                                                                                                                                                                                                                                                                                                                </t>
  </si>
  <si>
    <t xml:space="preserve">TUBO DE PVC, PBL, TIPO LEVE, DN = 300 MM,  PARA VENTILACAO                                                                                                                                                                                                                                                                                                                                                                                                                                                </t>
  </si>
  <si>
    <t xml:space="preserve">TUBO DE REVESTIMENTO, EM ACO, CORPO SCHEDULE 40, PONTEIRA SCHEDULE 80, ROSQUEAVEL E SEGMENTADO PARA PERFURACAO, DIAMETRO 10'' (310 MM)                                                                                                                                                                                                                                                                                                                                                                    </t>
  </si>
  <si>
    <t xml:space="preserve">TUBO DE REVESTIMENTO, EM ACO, CORPO SCHEDULE 40, PONTEIRA SCHEDULE 80, ROSQUEAVEL E SEGMENTADO PARA PERFURACAO, DIAMETRO 12" (320 MM)                                                                                                                                                                                                                                                                                                                                                                     </t>
  </si>
  <si>
    <t xml:space="preserve">TUBO DE REVESTIMENTO, EM ACO, CORPO SCHEDULE 40, PONTEIRA SCHEDULE 80, ROSQUEAVEL E SEGMENTADO PARA PERFURACAO, DIAMETRO 14'' (400 MM)                                                                                                                                                                                                                                                                                                                                                                    </t>
  </si>
  <si>
    <t xml:space="preserve">TUBO DE REVESTIMENTO, EM ACO, CORPO SCHEDULE 40, PONTEIRA SCHEDULE 80, ROSQUEAVEL E SEGMENTADO PARA PERFURACAO, DIAMETRO 16'' (450 MM)                                                                                                                                                                                                                                                                                                                                                                    </t>
  </si>
  <si>
    <t xml:space="preserve">TUBO DE REVESTIMENTO, EM ACO, CORPO SCHEDULE 40, PONTEIRA SCHEDULE 80, ROSQUEAVEL E SEGMENTADO PARA PERFURACAO, DIAMETRO 4'' (450 MM)                                                                                                                                                                                                                                                                                                                                                                     </t>
  </si>
  <si>
    <t xml:space="preserve">TUBO DE REVESTIMENTO, EM ACO, CORPO SCHEDULE 40, PONTEIRA SCHEDULE 80, ROSQUEAVEL E SEGMENTADO PARA PERFURACAO, DIAMETRO 6'' (200 MM)                                                                                                                                                                                                                                                                                                                                                                     </t>
  </si>
  <si>
    <t xml:space="preserve">TUBO DE REVESTIMENTO, EM ACO, CORPO SCHEDULE 40, PONTEIRA SCHEDULE 80, ROSQUEAVEL E SEGMENTADO PARA PERFURACAO, DIAMETRO 8'' (200 MM)                                                                                                                                                                                                                                                                                                                                                                     </t>
  </si>
  <si>
    <t xml:space="preserve">TUBO DRENO, CORRUGADO, ESPIRALADO, FLEXIVEL, PERFURADO, EM POLIETILENO DE ALTA DENSIDADE (PEAD), DN *160* MM, (6") PARA DRENAGEM - EM BARRA (NORMA DNIT 093/2006 - EM)                                                                                                                                                                                                                                                                                                                                    </t>
  </si>
  <si>
    <t xml:space="preserve">TUBO DRENO, CORRUGADO, ESPIRALADO, FLEXIVEL, PERFURADO, EM POLIETILENO DE ALTA DENSIDADE (PEAD), DN *200* MM, (8") PARA DRENAGEM - EM BARRA (NORMA DNIT 093/2006 - EM)                                                                                                                                                                                                                                                                                                                                    </t>
  </si>
  <si>
    <t xml:space="preserve">TUBO DRENO, CORRUGADO, ESPIRALADO, FLEXIVEL, PERFURADO, EM POLIETILENO DE ALTA DENSIDADE (PEAD), DN 100 MM, (4") PARA DRENAGEM - EM ROLO (NORMA DNIT 093/2006 - E.M)                                                                                                                                                                                                                                                                                                                                      </t>
  </si>
  <si>
    <t xml:space="preserve">TUBO DRENO, CORRUGADO, ESPIRALADO, FLEXIVEL, PERFURADO, EM POLIETILENO DE ALTA DENSIDADE (PEAD), DN 65 MM, (2 1/2") PARA DRENAGEM - EM ROLO (NORMA DNIT 093/2006 - EM)                                                                                                                                                                                                                                                                                                                                    </t>
  </si>
  <si>
    <t xml:space="preserve">TUBO MONOCAMADA PEX, DN 16 MM, PARA AGUA QUENTE E FRIA                                                                                                                                                                                                                                                                                                                                                                                                                                                    </t>
  </si>
  <si>
    <t xml:space="preserve">TUBO MONOCAMADA PEX, DN 20 MM, PARA AGUA QUENTE E FRIA                                                                                                                                                                                                                                                                                                                                                                                                                                                    </t>
  </si>
  <si>
    <t xml:space="preserve">TUBO MONOCAMADA PEX, DN 25 MM, PARA AGUA QUENTE E FRIA                                                                                                                                                                                                                                                                                                                                                                                                                                                    </t>
  </si>
  <si>
    <t xml:space="preserve">TUBO MONOCAMADA PEX, DN 32 MM, PARA AGUA QUENTE E FRIA                                                                                                                                                                                                                                                                                                                                                                                                                                                    </t>
  </si>
  <si>
    <t xml:space="preserve">TUBO MULTICAMADA PEX, DN *26* MM, PARA INSTALACOES A GAS (AMARELO)                                                                                                                                                                                                                                                                                                                                                                                                                                        </t>
  </si>
  <si>
    <t xml:space="preserve">TUBO MULTICAMADA PEX, DN 16 MM, PARA INSTALACOES A GAS (AMARELO)                                                                                                                                                                                                                                                                                                                                                                                                                                          </t>
  </si>
  <si>
    <t xml:space="preserve">TUBO MULTICAMADA PEX, DN 20 MM, PARA INSTALACOES A GAS (AMARELO)                                                                                                                                                                                                                                                                                                                                                                                                                                          </t>
  </si>
  <si>
    <t xml:space="preserve">TUBO MULTICAMADA PEX, DN 32 MM, PARA INSTALACOES A GAS (AMARELO)                                                                                                                                                                                                                                                                                                                                                                                                                                          </t>
  </si>
  <si>
    <t xml:space="preserve">TUBO PPR PN 20, DN 20 MM, PARA AGUA QUENTE PREDIAL                                                                                                                                                                                                                                                                                                                                                                                                                                                        </t>
  </si>
  <si>
    <t xml:space="preserve">TUBO PPR PN 20, DN 25 MM, PARA AGUA QUENTE PREDIAL                                                                                                                                                                                                                                                                                                                                                                                                                                                        </t>
  </si>
  <si>
    <t xml:space="preserve">TUBO PPR, CLASSE PN 12, DN 110 MM                                                                                                                                                                                                                                                                                                                                                                                                                                                                         </t>
  </si>
  <si>
    <t xml:space="preserve">TUBO PPR, CLASSE PN 12, DN 32 MM                                                                                                                                                                                                                                                                                                                                                                                                                                                                          </t>
  </si>
  <si>
    <t xml:space="preserve">TUBO PPR, CLASSE PN 12, DN 40 MM                                                                                                                                                                                                                                                                                                                                                                                                                                                                          </t>
  </si>
  <si>
    <t xml:space="preserve">TUBO PPR, CLASSE PN 12, DN 50 MM                                                                                                                                                                                                                                                                                                                                                                                                                                                                          </t>
  </si>
  <si>
    <t xml:space="preserve">TUBO PPR, CLASSE PN 12, DN 63 MM                                                                                                                                                                                                                                                                                                                                                                                                                                                                          </t>
  </si>
  <si>
    <t xml:space="preserve">TUBO PPR, CLASSE PN 12, DN 75 MM                                                                                                                                                                                                                                                                                                                                                                                                                                                                          </t>
  </si>
  <si>
    <t xml:space="preserve">TUBO PPR, CLASSE PN 12, DN 90 MM                                                                                                                                                                                                                                                                                                                                                                                                                                                                          </t>
  </si>
  <si>
    <t xml:space="preserve">TUBO PPR, CLASSE PN 20, SOLDAVEL, DN 32 MM PARA AGUA FRIA OU QUENTE PREDIAL                                                                                                                                                                                                                                                                                                                                                                                                                               </t>
  </si>
  <si>
    <t xml:space="preserve">TUBO PPR, CLASSE PN 25, DN 110 MM, PARA AGUA QUENTE E FRIA PREDIAL                                                                                                                                                                                                                                                                                                                                                                                                                                        </t>
  </si>
  <si>
    <t xml:space="preserve">TUBO PPR, CLASSE PN 25, DN 20 MM, PARA AGUA QUENTE E FRIA PREDIAL                                                                                                                                                                                                                                                                                                                                                                                                                                         </t>
  </si>
  <si>
    <t xml:space="preserve">TUBO PPR, CLASSE PN 25, DN 25 MM, PARA AGUA QUENTE E FRIA PREDIAL                                                                                                                                                                                                                                                                                                                                                                                                                                         </t>
  </si>
  <si>
    <t xml:space="preserve">TUBO PPR, CLASSE PN 25, DN 32 MM, PARA AGUA QUENTE E FRIA PREDIAL                                                                                                                                                                                                                                                                                                                                                                                                                                         </t>
  </si>
  <si>
    <t xml:space="preserve">TUBO PPR, CLASSE PN 25, DN 40 MM, PARA AGUA QUENTE E FRIA PREDIAL                                                                                                                                                                                                                                                                                                                                                                                                                                         </t>
  </si>
  <si>
    <t xml:space="preserve">TUBO PPR, CLASSE PN 25, DN 50 MM, PARA AGUA QUENTE E FRIA PREDIAL                                                                                                                                                                                                                                                                                                                                                                                                                                         </t>
  </si>
  <si>
    <t xml:space="preserve">TUBO PPR, CLASSE PN 25, DN 63 MM, PARA AGUA QUENTE E FRIA PREDIAL                                                                                                                                                                                                                                                                                                                                                                                                                                         </t>
  </si>
  <si>
    <t xml:space="preserve">TUBO PPR, CLASSE PN 25, DN 75 MM, PARA AGUA QUENTE E FRIA PREDIAL                                                                                                                                                                                                                                                                                                                                                                                                                                         </t>
  </si>
  <si>
    <t xml:space="preserve">TUBO PPR, CLASSE PN 25, DN 90 MM, PARA AGUA QUENTE E FRIA PREDIAL                                                                                                                                                                                                                                                                                                                                                                                                                                         </t>
  </si>
  <si>
    <t xml:space="preserve">TUBO PVC  SERIE NORMAL, DN 100 MM, PARA ESGOTO  PREDIAL (NBR 5688)                                                                                                                                                                                                                                                                                                                                                                                                                                        </t>
  </si>
  <si>
    <t xml:space="preserve">TUBO PVC  SERIE NORMAL, DN 150 MM, PARA ESGOTO  PREDIAL (NBR 5688)                                                                                                                                                                                                                                                                                                                                                                                                                                        </t>
  </si>
  <si>
    <t xml:space="preserve">TUBO PVC  SERIE NORMAL, DN 40 MM, PARA ESGOTO  PREDIAL (NBR 5688)                                                                                                                                                                                                                                                                                                                                                                                                                                         </t>
  </si>
  <si>
    <t xml:space="preserve">TUBO PVC CORRUGADO, PAREDE DUPLA, JE, DN 150 MM/ DE 160 MM, REDE COLETORA ESGOTO                                                                                                                                                                                                                                                                                                                                                                                                                          </t>
  </si>
  <si>
    <t xml:space="preserve">TUBO PVC CORRUGADO, PAREDE DUPLA, JE, DN 200 MM/ DE 200 MM, REDE COLETORA ESGOTO                                                                                                                                                                                                                                                                                                                                                                                                                          </t>
  </si>
  <si>
    <t xml:space="preserve">TUBO PVC CORRUGADO, PAREDE DUPLA, JE, DN 250 MM/ DE 250 MM, REDE COLETORA ESGOTO                                                                                                                                                                                                                                                                                                                                                                                                                          </t>
  </si>
  <si>
    <t xml:space="preserve">TUBO PVC CORRUGADO, PAREDE DUPLA, JE, DN 300 MM/ DE 315 MM , REDE COLETORA ESGOTO                                                                                                                                                                                                                                                                                                                                                                                                                         </t>
  </si>
  <si>
    <t xml:space="preserve">TUBO PVC CORRUGADO, PAREDE DUPLA, JE, DN 350 MM/ DE 355 MM, REDE COLETORA ESGOTO                                                                                                                                                                                                                                                                                                                                                                                                                          </t>
  </si>
  <si>
    <t xml:space="preserve">TUBO PVC CORRUGADO, PAREDE DUPLA, JE, DN 400 MM/ DE 400 MM, REDE COLETORA ESGOTO                                                                                                                                                                                                                                                                                                                                                                                                                          </t>
  </si>
  <si>
    <t xml:space="preserve">TUBO PVC DE REVESTIMENTO GEOMECANICO NERVURADO REFORCADO, DN = 150 MM, COMPRIMENTO = 2 M                                                                                                                                                                                                                                                                                                                                                                                                                  </t>
  </si>
  <si>
    <t xml:space="preserve">TUBO PVC DE REVESTIMENTO GEOMECANICO NERVURADO REFORCADO, DN = 200 MM, COMPRIMENTO = 2 M                                                                                                                                                                                                                                                                                                                                                                                                                  </t>
  </si>
  <si>
    <t xml:space="preserve">TUBO PVC DE REVESTIMENTO GEOMECANICO NERVURADO STANDARD, DN = 154 MM, COMPRIMENTO = 2 M                                                                                                                                                                                                                                                                                                                                                                                                                   </t>
  </si>
  <si>
    <t xml:space="preserve">TUBO PVC DE REVESTIMENTO GEOMECANICO NERVURADO STANDARD, DN = 206 MM, COMPRIMENTO = 2 M                                                                                                                                                                                                                                                                                                                                                                                                                   </t>
  </si>
  <si>
    <t xml:space="preserve">TUBO PVC DE REVESTIMENTO GEOMECANICO NERVURADO STANDARD, DN = 250 MM, COMPRIMENTO = 2 M                                                                                                                                                                                                                                                                                                                                                                                                                   </t>
  </si>
  <si>
    <t xml:space="preserve">TUBO PVC DEFOFO, JEI, 1 MPA, DN 100 MM, PARA REDE DE AGUA (NBR 7665)                                                                                                                                                                                                                                                                                                                                                                                                                                      </t>
  </si>
  <si>
    <t xml:space="preserve">TUBO PVC DEFOFO, JEI, 1 MPA, DN 150 MM, PARA REDE DE  AGUA (NBR 7665)                                                                                                                                                                                                                                                                                                                                                                                                                                     </t>
  </si>
  <si>
    <t xml:space="preserve">TUBO PVC DEFOFO, JEI, 1 MPA, DN 200 MM, PARA REDE DE AGUA (NBR 7665)                                                                                                                                                                                                                                                                                                                                                                                                                                      </t>
  </si>
  <si>
    <t xml:space="preserve">TUBO PVC DEFOFO, JEI, 1 MPA, DN 250 MM, PARA REDE DE AGUA (NBR 7665)                                                                                                                                                                                                                                                                                                                                                                                                                                      </t>
  </si>
  <si>
    <t xml:space="preserve">TUBO PVC DEFOFO, JEI, 1 MPA, DN 300 MM, PARA REDE DE AGUA (NBR 7665)                                                                                                                                                                                                                                                                                                                                                                                                                                      </t>
  </si>
  <si>
    <t xml:space="preserve">TUBO PVC PBA JEI, CLASSE 12, DN 100 MM, PARA REDE DE AGUA (NBR 5647)                                                                                                                                                                                                                                                                                                                                                                                                                                      </t>
  </si>
  <si>
    <t xml:space="preserve">TUBO PVC PBA JEI, CLASSE 12, DN 50 MM, PARA REDE DE AGUA (NBR 5647)                                                                                                                                                                                                                                                                                                                                                                                                                                       </t>
  </si>
  <si>
    <t xml:space="preserve">TUBO PVC PBA JEI, CLASSE 12, DN 75 MM, PARA REDE DE AGUA (NBR 5647)                                                                                                                                                                                                                                                                                                                                                                                                                                       </t>
  </si>
  <si>
    <t xml:space="preserve">TUBO PVC PBA JEI, CLASSE 15, DN 100 MM, PARA REDE DE AGUA (NBR 5647)                                                                                                                                                                                                                                                                                                                                                                                                                                      </t>
  </si>
  <si>
    <t xml:space="preserve">TUBO PVC PBA JEI, CLASSE 15, DN 50 MM, PARA REDE DE AGUA (NBR 5647)                                                                                                                                                                                                                                                                                                                                                                                                                                       </t>
  </si>
  <si>
    <t xml:space="preserve">TUBO PVC PBA JEI, CLASSE 15, DN 75 MM, PARA REDE DE AGUA (NBR 5647)                                                                                                                                                                                                                                                                                                                                                                                                                                       </t>
  </si>
  <si>
    <t xml:space="preserve">TUBO PVC PBA JEI, CLASSE 20, DN 100 MM, PARA REDE DE AGUA (NBR 5647)                                                                                                                                                                                                                                                                                                                                                                                                                                      </t>
  </si>
  <si>
    <t xml:space="preserve">TUBO PVC PBA JEI, CLASSE 20, DN 50 MM, PARA REDE DE AGUA (NBR 5647)                                                                                                                                                                                                                                                                                                                                                                                                                                       </t>
  </si>
  <si>
    <t xml:space="preserve">TUBO PVC PBA JEI, CLASSE 20, DN 75 MM, PARA REDE DE AGUA (NBR 5647)                                                                                                                                                                                                                                                                                                                                                                                                                                       </t>
  </si>
  <si>
    <t xml:space="preserve">TUBO PVC ROSCAVEL, 3/4",  AGUA FRIA PREDIAL                                                                                                                                                                                                                                                                                                                                                                                                                                                               </t>
  </si>
  <si>
    <t xml:space="preserve">TUBO PVC SERIE NORMAL, DN 50 MM, PARA ESGOTO PREDIAL (NBR 5688)                                                                                                                                                                                                                                                                                                                                                                                                                                           </t>
  </si>
  <si>
    <t xml:space="preserve">TUBO PVC SERIE NORMAL, DN 75 MM, PARA ESGOTO PREDIAL (NBR 5688)                                                                                                                                                                                                                                                                                                                                                                                                                                           </t>
  </si>
  <si>
    <t xml:space="preserve">TUBO PVC, RIGIDO, CORRUGADO, PERFURADO DN 100 MM, PARA DRENAGEM, SISTEMA IRRIGACAO                                                                                                                                                                                                                                                                                                                                                                                                                        </t>
  </si>
  <si>
    <t xml:space="preserve">TUBO PVC, ROSCAVEL,  2 1/2", AGUA FRIA PREDIAL                                                                                                                                                                                                                                                                                                                                                                                                                                                            </t>
  </si>
  <si>
    <t xml:space="preserve">TUBO PVC, ROSCAVEL,  2", PARA AGUA FRIA PREDIAL                                                                                                                                                                                                                                                                                                                                                                                                                                                           </t>
  </si>
  <si>
    <t xml:space="preserve">TUBO PVC, ROSCAVEL, 1 1/2",  AGUA FRIA PREDIAL                                                                                                                                                                                                                                                                                                                                                                                                                                                            </t>
  </si>
  <si>
    <t xml:space="preserve">TUBO PVC, ROSCAVEL, 1 1/4", AGUA FRIA PREDIAL                                                                                                                                                                                                                                                                                                                                                                                                                                                             </t>
  </si>
  <si>
    <t xml:space="preserve">TUBO PVC, ROSCAVEL, 1/2", AGUA FRIA PREDIAL                                                                                                                                                                                                                                                                                                                                                                                                                                                               </t>
  </si>
  <si>
    <t xml:space="preserve">TUBO PVC, ROSCAVEL, 1", AGUA FRIA PREDIAL                                                                                                                                                                                                                                                                                                                                                                                                                                                                 </t>
  </si>
  <si>
    <t xml:space="preserve">TUBO PVC, SERIE R, DN 100 MM, PARA ESGOTO OU AGUAS PLUVIAIS PREDIAL (NBR 5688)                                                                                                                                                                                                                                                                                                                                                                                                                            </t>
  </si>
  <si>
    <t xml:space="preserve">TUBO PVC, SERIE R, DN 150 MM, PARA ESGOTO OU AGUAS PLUVIAIS PREDIAL (NBR 5688)                                                                                                                                                                                                                                                                                                                                                                                                                            </t>
  </si>
  <si>
    <t xml:space="preserve">TUBO PVC, SERIE R, DN 40 MM, PARA ESGOTO OU AGUAS PLUVIAIS PREDIAL (NBR 5688)                                                                                                                                                                                                                                                                                                                                                                                                                             </t>
  </si>
  <si>
    <t xml:space="preserve">TUBO PVC, SERIE R, DN 50 MM, PARA ESGOTO OU AGUAS PLUVIAIS PREDIAL (NBR 5688)                                                                                                                                                                                                                                                                                                                                                                                                                             </t>
  </si>
  <si>
    <t xml:space="preserve">TUBO PVC, SERIE R, DN 75 MM, PARA ESGOTO OU AGUAS PLUVIAIS PREDIAL (NBR 5688)                                                                                                                                                                                                                                                                                                                                                                                                                             </t>
  </si>
  <si>
    <t xml:space="preserve">TUBO PVC, SOLDAVEL, DE 110 MM, AGUA FRIA (NBR-5648)                                                                                                                                                                                                                                                                                                                                                                                                                                                       </t>
  </si>
  <si>
    <t xml:space="preserve">TUBO PVC, SOLDAVEL, DE 20 MM, AGUA FRIA (NBR-5648)                                                                                                                                                                                                                                                                                                                                                                                                                                                        </t>
  </si>
  <si>
    <t xml:space="preserve">TUBO PVC, SOLDAVEL, DE 25 MM, AGUA FRIA (NBR-5648)                                                                                                                                                                                                                                                                                                                                                                                                                                                        </t>
  </si>
  <si>
    <t xml:space="preserve">TUBO PVC, SOLDAVEL, DE 32 MM, AGUA FRIA (NBR-5648)                                                                                                                                                                                                                                                                                                                                                                                                                                                        </t>
  </si>
  <si>
    <t xml:space="preserve">TUBO PVC, SOLDAVEL, DE 40 MM, AGUA FRIA (NBR-5648)                                                                                                                                                                                                                                                                                                                                                                                                                                                        </t>
  </si>
  <si>
    <t xml:space="preserve">TUBO PVC, SOLDAVEL, DE 50 MM, AGUA FRIA (NBR-5648)                                                                                                                                                                                                                                                                                                                                                                                                                                                        </t>
  </si>
  <si>
    <t xml:space="preserve">TUBO PVC, SOLDAVEL, DE 60 MM, AGUA FRIA (NBR-5648)                                                                                                                                                                                                                                                                                                                                                                                                                                                        </t>
  </si>
  <si>
    <t xml:space="preserve">TUBO PVC, SOLDAVEL, DE 75 MM, AGUA FRIA (NBR-5648)                                                                                                                                                                                                                                                                                                                                                                                                                                                        </t>
  </si>
  <si>
    <t xml:space="preserve">TUBO PVC, SOLDAVEL, DE 85 MM, AGUA FRIA (NBR-5648)                                                                                                                                                                                                                                                                                                                                                                                                                                                        </t>
  </si>
  <si>
    <t xml:space="preserve">TUBO 26" EM CHAPA PRETA, E= 3/16", 147 KG/6 M                                                                                                                                                                                                                                                                                                                                                                                                                                                             </t>
  </si>
  <si>
    <t xml:space="preserve">TUBO 30" EM CHAPA PRETA, E= 1/4", 175 KG/6 M                                                                                                                                                                                                                                                                                                                                                                                                                                                              </t>
  </si>
  <si>
    <t xml:space="preserve">TUBO 30" EM CHAPA PRETA, E= 3/8", 177 KG/6 M                                                                                                                                                                                                                                                                                                                                                                                                                                                              </t>
  </si>
  <si>
    <t xml:space="preserve">UNIAO COM ASSENTO CONICO DE BRONZE, DIAMETRO 1/2"                                                                                                                                                                                                                                                                                                                                                                                                                                                         </t>
  </si>
  <si>
    <t xml:space="preserve">UNIAO COM ASSENTO CONICO DE BRONZE, DIAMETRO 1"                                                                                                                                                                                                                                                                                                                                                                                                                                                           </t>
  </si>
  <si>
    <t xml:space="preserve">UNIAO COM ASSENTO CONICO DE BRONZE, DIAMETRO 2 1/2"                                                                                                                                                                                                                                                                                                                                                                                                                                                       </t>
  </si>
  <si>
    <t xml:space="preserve">UNIAO COM ASSENTO CONICO DE BRONZE, DIAMETRO 2'                                                                                                                                                                                                                                                                                                                                                                                                                                                           </t>
  </si>
  <si>
    <t xml:space="preserve">UNIAO COM ASSENTO CONICO DE BRONZE, DIAMETRO 3/4"                                                                                                                                                                                                                                                                                                                                                                                                                                                         </t>
  </si>
  <si>
    <t xml:space="preserve">UNIAO COM ASSENTO CONICO DE BRONZE, DIAMETRO 3"                                                                                                                                                                                                                                                                                                                                                                                                                                                           </t>
  </si>
  <si>
    <t xml:space="preserve">UNIAO COM ASSENTO CONICO DE BRONZE, DIAMETRO 4"                                                                                                                                                                                                                                                                                                                                                                                                                                                           </t>
  </si>
  <si>
    <t xml:space="preserve">UNIAO COM ASSENTO CONICO DE FERRO LONGO (MACHO-FEMEA), DIAMETRO 1 1/2"                                                                                                                                                                                                                                                                                                                                                                                                                                    </t>
  </si>
  <si>
    <t xml:space="preserve">UNIAO COM ASSENTO CONICO DE FERRO LONGO (MACHO-FEMEA), DIAMETRO 1/2"                                                                                                                                                                                                                                                                                                                                                                                                                                      </t>
  </si>
  <si>
    <t xml:space="preserve">UNIAO COM ASSENTO CONICO DE FERRO LONGO (MACHO-FEMEA), DIAMETRO 1"                                                                                                                                                                                                                                                                                                                                                                                                                                        </t>
  </si>
  <si>
    <t xml:space="preserve">UNIAO COM ASSENTO CONICO DE FERRO LONGO (MACHO-FEMEA), DIAMETRO 2 1/2"                                                                                                                                                                                                                                                                                                                                                                                                                                    </t>
  </si>
  <si>
    <t xml:space="preserve">UNIAO COM ASSENTO CONICO DE FERRO LONGO (MACHO-FEMEA), DIAMETRO 2"                                                                                                                                                                                                                                                                                                                                                                                                                                        </t>
  </si>
  <si>
    <t xml:space="preserve">UNIAO COM ASSENTO CONICO DE FERRO LONGO (MACHO-FEMEA), DIAMETRO 3/4"                                                                                                                                                                                                                                                                                                                                                                                                                                      </t>
  </si>
  <si>
    <t xml:space="preserve">UNIAO COM ASSENTO CONICO DE FERRO LONGO (MACHO-FEMEA), DIAMETRO 3'                                                                                                                                                                                                                                                                                                                                                                                                                                        </t>
  </si>
  <si>
    <t xml:space="preserve">UNIAO COM ASSENTO CONICO DE FERRO LONGO (MACHO-FEMEA), DIAMETRO 4"                                                                                                                                                                                                                                                                                                                                                                                                                                        </t>
  </si>
  <si>
    <t xml:space="preserve">UNIAO DE FERRO GALVANIZADO, COM ASSENTO CONICO DE BRONZE, DE 1 1/2"                                                                                                                                                                                                                                                                                                                                                                                                                                       </t>
  </si>
  <si>
    <t xml:space="preserve">UNIAO DE FERRO GALVANIZADO, COM ASSENTO CONICO DE BRONZE, DE 1 1/4"                                                                                                                                                                                                                                                                                                                                                                                                                                       </t>
  </si>
  <si>
    <t xml:space="preserve">UNIAO DE FERRO GALVANIZADO, COM ROSCA BSP, COM ASSENTO PLANO, DE 1 1/2"                                                                                                                                                                                                                                                                                                                                                                                                                                   </t>
  </si>
  <si>
    <t xml:space="preserve">UNIAO DE FERRO GALVANIZADO, COM ROSCA BSP, COM ASSENTO PLANO, DE 1 1/4"                                                                                                                                                                                                                                                                                                                                                                                                                                   </t>
  </si>
  <si>
    <t xml:space="preserve">UNIAO DE FERRO GALVANIZADO, COM ROSCA BSP, COM ASSENTO PLANO, DE 1/2"                                                                                                                                                                                                                                                                                                                                                                                                                                     </t>
  </si>
  <si>
    <t xml:space="preserve">UNIAO DE FERRO GALVANIZADO, COM ROSCA BSP, COM ASSENTO PLANO, DE 1"                                                                                                                                                                                                                                                                                                                                                                                                                                       </t>
  </si>
  <si>
    <t xml:space="preserve">UNIAO DE FERRO GALVANIZADO, COM ROSCA BSP, COM ASSENTO PLANO, DE 2 1/2"                                                                                                                                                                                                                                                                                                                                                                                                                                   </t>
  </si>
  <si>
    <t xml:space="preserve">UNIAO DE FERRO GALVANIZADO, COM ROSCA BSP, COM ASSENTO PLANO, DE 2"                                                                                                                                                                                                                                                                                                                                                                                                                                       </t>
  </si>
  <si>
    <t xml:space="preserve">UNIAO DE FERRO GALVANIZADO, COM ROSCA BSP, COM ASSENTO PLANO, DE 3/4"                                                                                                                                                                                                                                                                                                                                                                                                                                     </t>
  </si>
  <si>
    <t xml:space="preserve">UNIAO DE FERRO GALVANIZADO, COM ROSCA BSP, COM ASSENTO PLANO, DE 3"                                                                                                                                                                                                                                                                                                                                                                                                                                       </t>
  </si>
  <si>
    <t xml:space="preserve">UNIAO DE FERRO GALVANIZADO, COM ROSCA BSP, COM ASSENTO PLANO, DE 4"                                                                                                                                                                                                                                                                                                                                                                                                                                       </t>
  </si>
  <si>
    <t xml:space="preserve">UNIAO DUPLA PPR, DN 20 MM, PARA AGUA QUENTE PREDIAL                                                                                                                                                                                                                                                                                                                                                                                                                                                       </t>
  </si>
  <si>
    <t xml:space="preserve">UNIAO DUPLA PPR, DN 25 MM, PARA AGUA QUENTE PREDIAL                                                                                                                                                                                                                                                                                                                                                                                                                                                       </t>
  </si>
  <si>
    <t xml:space="preserve">UNIAO EM POLIPROPILENO (PP), PARA TUBO EM PEAD, 20 MM - LIGACAO PREDIAL DE AGUA                                                                                                                                                                                                                                                                                                                                                                                                                           </t>
  </si>
  <si>
    <t xml:space="preserve">UNIAO EM POLIPROPILENO (PP), PARA TUBO EM PEAD, 32 MM - LIGACAO PREDIAL DE AGUA                                                                                                                                                                                                                                                                                                                                                                                                                           </t>
  </si>
  <si>
    <t xml:space="preserve">UNIAO PVC, ROSCAVEL 1/2",  AGUA FRIA PREDIAL                                                                                                                                                                                                                                                                                                                                                                                                                                                              </t>
  </si>
  <si>
    <t xml:space="preserve">UNIAO PVC, ROSCAVEL, 1 1/2",  AGUA FRIA PREDIAL                                                                                                                                                                                                                                                                                                                                                                                                                                                           </t>
  </si>
  <si>
    <t xml:space="preserve">UNIAO PVC, ROSCAVEL, 1",  AGUA FRIA PREDIAL                                                                                                                                                                                                                                                                                                                                                                                                                                                               </t>
  </si>
  <si>
    <t xml:space="preserve">UNIAO PVC, ROSCAVEL, 3/4",  AGUA FRIA PREDIAL                                                                                                                                                                                                                                                                                                                                                                                                                                                             </t>
  </si>
  <si>
    <t xml:space="preserve">UNIAO PVC, SOLDAVEL, 110 MM,  PARA AGUA FRIA PREDIAL                                                                                                                                                                                                                                                                                                                                                                                                                                                      </t>
  </si>
  <si>
    <t xml:space="preserve">UNIAO PVC, SOLDAVEL, 20 MM,  PARA AGUA FRIA PREDIAL                                                                                                                                                                                                                                                                                                                                                                                                                                                       </t>
  </si>
  <si>
    <t xml:space="preserve">UNIAO PVC, SOLDAVEL, 25 MM,  PARA AGUA FRIA PREDIAL                                                                                                                                                                                                                                                                                                                                                                                                                                                       </t>
  </si>
  <si>
    <t xml:space="preserve">UNIAO PVC, SOLDAVEL, 32 MM,  PARA AGUA FRIA PREDIAL                                                                                                                                                                                                                                                                                                                                                                                                                                                       </t>
  </si>
  <si>
    <t xml:space="preserve">UNIAO PVC, SOLDAVEL, 40 MM,  PARA AGUA FRIA PREDIAL                                                                                                                                                                                                                                                                                                                                                                                                                                                       </t>
  </si>
  <si>
    <t xml:space="preserve">UNIAO PVC, SOLDAVEL, 50 MM,  PARA AGUA FRIA PREDIAL                                                                                                                                                                                                                                                                                                                                                                                                                                                       </t>
  </si>
  <si>
    <t xml:space="preserve">UNIAO PVC, SOLDAVEL, 60 MM,  PARA AGUA FRIA PREDIAL                                                                                                                                                                                                                                                                                                                                                                                                                                                       </t>
  </si>
  <si>
    <t xml:space="preserve">UNIAO PVC, SOLDAVEL, 75 MM,  PARA AGUA FRIA PREDIAL                                                                                                                                                                                                                                                                                                                                                                                                                                                       </t>
  </si>
  <si>
    <t xml:space="preserve">UNIAO PVC, SOLDAVEL, 85 MM,  PARA AGUA FRIA PREDIAL                                                                                                                                                                                                                                                                                                                                                                                                                                                       </t>
  </si>
  <si>
    <t xml:space="preserve">UNIAO TIPO STORZ, COM EMPATACAO INTERNA TIPO ANEL DE EXPANSAO, ENGATE RAPIDO 1 1/2", PARA MANGUEIRA DE COMBATE A INCENDIO PREDIAL                                                                                                                                                                                                                                                                                                                                                                         </t>
  </si>
  <si>
    <t xml:space="preserve">UNIAO TIPO STORZ, COM EMPATACAO INTERNA TIPO ANEL DE EXPANSAO, ENGATE RAPIDO 2 1/2", PARA MANGUEIRA DE COMBATE A INCENDIO PREDIAL                                                                                                                                                                                                                                                                                                                                                                         </t>
  </si>
  <si>
    <t xml:space="preserve">UNIAO, CPVC, SOLDAVEL, 15 MM, PARA AGUA QUENTE PREDIAL                                                                                                                                                                                                                                                                                                                                                                                                                                                    </t>
  </si>
  <si>
    <t xml:space="preserve">UNIAO, CPVC, SOLDAVEL, 22 MM, PARA AGUA QUENTE PREDIAL                                                                                                                                                                                                                                                                                                                                                                                                                                                    </t>
  </si>
  <si>
    <t xml:space="preserve">UNIAO, CPVC, SOLDAVEL, 28 MM, PARA AGUA QUENTE PREDIAL                                                                                                                                                                                                                                                                                                                                                                                                                                                    </t>
  </si>
  <si>
    <t xml:space="preserve">UNIAO, CPVC, SOLDAVEL, 35 MM, PARA AGUA QUENTE PREDIAL                                                                                                                                                                                                                                                                                                                                                                                                                                                    </t>
  </si>
  <si>
    <t xml:space="preserve">UNIAO, CPVC, SOLDAVEL, 42 MM, PARA AGUA QUENTE PREDIAL                                                                                                                                                                                                                                                                                                                                                                                                                                                    </t>
  </si>
  <si>
    <t xml:space="preserve">UNIAO, CPVC, SOLDAVEL, 54 MM, PARA AGUA QUENTE PREDIAL                                                                                                                                                                                                                                                                                                                                                                                                                                                    </t>
  </si>
  <si>
    <t xml:space="preserve">UNIAO, CPVC, SOLDAVEL, 73 MM, PARA AGUA QUENTE PREDIAL                                                                                                                                                                                                                                                                                                                                                                                                                                                    </t>
  </si>
  <si>
    <t xml:space="preserve">UNIAO, CPVC, SOLDAVEL, 89 MM, PARA AGUA QUENTE PREDIAL                                                                                                                                                                                                                                                                                                                                                                                                                                                    </t>
  </si>
  <si>
    <t xml:space="preserve">USINA DE ASFALTO A FRIO, CAPACIDADE DE 30 A 40 T/H, ELETRICA, POTENCIA DE 30 CV                                                                                                                                                                                                                                                                                                                                                                                                                           </t>
  </si>
  <si>
    <t xml:space="preserve">USINA DE ASFALTO A FRIO, CAPACIDADE DE 40 A 60 T/H, ELETRICA, POTENCIA DE 30 CV                                                                                                                                                                                                                                                                                                                                                                                                                           </t>
  </si>
  <si>
    <t xml:space="preserve">USINA DE ASFALTO A QUENTE, FIXA, TIPO CONTRA FLUXO, CAPACIDADE DE 100 A 140 T/H, POTENCIA DE 280 KW, COM MISTURADOR EXTERNO ROTATIVO                                                                                                                                                                                                                                                                                                                                                                      </t>
  </si>
  <si>
    <t xml:space="preserve">USINA DE ASFALTO, GRAVIMETRICA, CAPACIDADE DE 150 T/H, POTENCIA DE 400  KW                                                                                                                                                                                                                                                                                                                                                                                                                                </t>
  </si>
  <si>
    <t xml:space="preserve">USINA DE CONCRETO FIXA, CAPACIDADE NOMINAL DE 40 M3/H, SEM SILO                                                                                                                                                                                                                                                                                                                                                                                                                                           </t>
  </si>
  <si>
    <t xml:space="preserve">USINA DE CONCRETO FIXA, CAPACIDADE NOMINAL DE 60 M3/H, SEM SILO                                                                                                                                                                                                                                                                                                                                                                                                                                           </t>
  </si>
  <si>
    <t xml:space="preserve">USINA DE CONCRETO FIXA, CAPACIDADE NOMINAL DE 80 M3/H, SEM SILO                                                                                                                                                                                                                                                                                                                                                                                                                                           </t>
  </si>
  <si>
    <t xml:space="preserve">USINA DE CONCRETO FIXA, CAPACIDADE NOMINAL DE 90 A 120 M3/H, SEM SILO                                                                                                                                                                                                                                                                                                                                                                                                                                     </t>
  </si>
  <si>
    <t xml:space="preserve">USINA DE LAMA ASFALTICA, PROD 30 A 50 T/H, SILO DE AGREGADO 7 M3, RESERVATORIOS PARA EMULSAO E AGUA DE 2,3 M3 CADA, MISTURADOR TIPO PUGG-MILL A SER MONTADO SOBRE CAMINHAO                                                                                                                                                                                                                                                                                                                                </t>
  </si>
  <si>
    <t xml:space="preserve">USINA DE MISTURAS ASFALTICAS A QUENTE, MOVEL, TIPO CONTRA FLUXO, CAPACIDADE DE 40 A 80 T/H                                                                                                                                                                                                                                                                                                                                                                                                                </t>
  </si>
  <si>
    <t xml:space="preserve">USINA MISTURADORA DE SOLOS,  DOSADORES TRIPLOS, CALHA VIBRATORIA CAPACIDADE DE 200 A 500 T/H, POTENCIA DE 75 KW                                                                                                                                                                                                                                                                                                                                                                                           </t>
  </si>
  <si>
    <t xml:space="preserve">VALVULA DE DESCARGA EM METAL CROMADO PARA MICTORIO COM ACIONAMENTO POR PRESSAO E FECHAMENTO AUTOMATICO                                                                                                                                                                                                                                                                                                                                                                                                    </t>
  </si>
  <si>
    <t xml:space="preserve">VALVULA DE DESCARGA METALICA, BASE 1 1/2 " E ACABAMENTO METALICO CROMADO                                                                                                                                                                                                                                                                                                                                                                                                                                  </t>
  </si>
  <si>
    <t xml:space="preserve">VALVULA DE DESCARGA METALICA, BASE 1 1/4 " E ACABAMENTO METALICO CROMADO                                                                                                                                                                                                                                                                                                                                                                                                                                  </t>
  </si>
  <si>
    <t xml:space="preserve">VALVULA DE ESCOAMENTO PARA TANQUE, EM METAL CROMADO, 1.1/2 ", SEM LADRAO, COM TAMPAO PLASTICO                                                                                                                                                                                                                                                                                                                                                                                                             </t>
  </si>
  <si>
    <t xml:space="preserve">VALVULA DE ESFERA BRUTA EM BRONZE, BITOLA 1 " (REF 1552-B)                                                                                                                                                                                                                                                                                                                                                                                                                                                </t>
  </si>
  <si>
    <t xml:space="preserve">VALVULA DE ESFERA BRUTA EM BRONZE, BITOLA 1 1/2 " (REF 1552-B)                                                                                                                                                                                                                                                                                                                                                                                                                                            </t>
  </si>
  <si>
    <t xml:space="preserve">VALVULA DE ESFERA BRUTA EM BRONZE, BITOLA 1 1/4 " (REF 1552-B)                                                                                                                                                                                                                                                                                                                                                                                                                                            </t>
  </si>
  <si>
    <t xml:space="preserve">VALVULA DE ESFERA BRUTA EM BRONZE, BITOLA 1/2 " (REF 1552-B)                                                                                                                                                                                                                                                                                                                                                                                                                                              </t>
  </si>
  <si>
    <t xml:space="preserve">VALVULA DE ESFERA BRUTA EM BRONZE, BITOLA 2 " (REF 1552-B)                                                                                                                                                                                                                                                                                                                                                                                                                                                </t>
  </si>
  <si>
    <t xml:space="preserve">VALVULA DE ESFERA BRUTA EM BRONZE, BITOLA 3/4 " (REF 1552-B)                                                                                                                                                                                                                                                                                                                                                                                                                                              </t>
  </si>
  <si>
    <t xml:space="preserve">VALVULA DE RETENCAO DE BRONZE, PE COM CRIVOS, EXTREMIDADE COM ROSCA, DE 1 1/2", PARA FUNDO DE POCO                                                                                                                                                                                                                                                                                                                                                                                                        </t>
  </si>
  <si>
    <t xml:space="preserve">VALVULA DE RETENCAO DE BRONZE, PE COM CRIVOS, EXTREMIDADE COM ROSCA, DE 1 1/4", PARA FUNDO DE POCO                                                                                                                                                                                                                                                                                                                                                                                                        </t>
  </si>
  <si>
    <t xml:space="preserve">VALVULA DE RETENCAO DE BRONZE, PE COM CRIVOS, EXTREMIDADE COM ROSCA, DE 1", PARA FUNDO DE POCO                                                                                                                                                                                                                                                                                                                                                                                                            </t>
  </si>
  <si>
    <t xml:space="preserve">VALVULA DE RETENCAO DE BRONZE, PE COM CRIVOS, EXTREMIDADE COM ROSCA, DE 2 1/2", PARA FUNDO DE POCO                                                                                                                                                                                                                                                                                                                                                                                                        </t>
  </si>
  <si>
    <t xml:space="preserve">VALVULA DE RETENCAO DE BRONZE, PE COM CRIVOS, EXTREMIDADE COM ROSCA, DE 2", PARA FUNDO DE POCO                                                                                                                                                                                                                                                                                                                                                                                                            </t>
  </si>
  <si>
    <t xml:space="preserve">VALVULA DE RETENCAO DE BRONZE, PE COM CRIVOS, EXTREMIDADE COM ROSCA, DE 3/4", PARA FUNDO DE POCO                                                                                                                                                                                                                                                                                                                                                                                                          </t>
  </si>
  <si>
    <t xml:space="preserve">VALVULA DE RETENCAO DE BRONZE, PE COM CRIVOS, EXTREMIDADE COM ROSCA, DE 3", PARA FUNDO DE POCO                                                                                                                                                                                                                                                                                                                                                                                                            </t>
  </si>
  <si>
    <t xml:space="preserve">VALVULA DE RETENCAO DE BRONZE, PE COM CRIVOS, EXTREMIDADE COM ROSCA, DE 4", PARA FUNDO DE POCO                                                                                                                                                                                                                                                                                                                                                                                                            </t>
  </si>
  <si>
    <t xml:space="preserve">VALVULA DE RETENCAO HORIZONTAL, DE BRONZE (PN-25), 1 1/2", 400 PSI, TAMPA DE PORCA DE UNIAO, EXTREMIDADES COM ROSCA                                                                                                                                                                                                                                                                                                                                                                                       </t>
  </si>
  <si>
    <t xml:space="preserve">VALVULA DE RETENCAO HORIZONTAL, DE BRONZE (PN-25), 1 1/4", 400 PSI, TAMPA DE PORCA DE UNIAO, EXTREMIDADES COM ROSCA                                                                                                                                                                                                                                                                                                                                                                                       </t>
  </si>
  <si>
    <t xml:space="preserve">VALVULA DE RETENCAO HORIZONTAL, DE BRONZE (PN-25), 1/2", 400 PSI, TAMPA DE PORCA DE UNIAO, EXTREMIDADES COM ROSCA                                                                                                                                                                                                                                                                                                                                                                                         </t>
  </si>
  <si>
    <t xml:space="preserve">VALVULA DE RETENCAO HORIZONTAL, DE BRONZE (PN-25), 1", 400 PSI, TAMPA DE PORCA DE UNIAO, EXTREMIDADES COM ROSCA                                                                                                                                                                                                                                                                                                                                                                                           </t>
  </si>
  <si>
    <t xml:space="preserve">VALVULA DE RETENCAO HORIZONTAL, DE BRONZE (PN-25), 2 1/2", 400 PSI, TAMPA DE PORCA DE UNIAO, EXTREMIDADES COM ROSCA                                                                                                                                                                                                                                                                                                                                                                                       </t>
  </si>
  <si>
    <t xml:space="preserve">VALVULA DE RETENCAO HORIZONTAL, DE BRONZE (PN-25), 2", 400 PSI, TAMPA DE PORCA DE UNIAO, EXTREMIDADES COM ROSCA                                                                                                                                                                                                                                                                                                                                                                                           </t>
  </si>
  <si>
    <t xml:space="preserve">VALVULA DE RETENCAO HORIZONTAL, DE BRONZE (PN-25), 3/4", 400 PSI, TAMPA DE PORCA DE UNIAO, EXTREMIDADES COM ROSCA                                                                                                                                                                                                                                                                                                                                                                                         </t>
  </si>
  <si>
    <t xml:space="preserve">VALVULA DE RETENCAO HORIZONTAL, DE BRONZE (PN-25), 3", 400 PSI, TAMPA DE PORCA DE UNIAO, EXTREMIDADES COM ROSCA                                                                                                                                                                                                                                                                                                                                                                                           </t>
  </si>
  <si>
    <t xml:space="preserve">VALVULA DE RETENCAO HORIZONTAL, DE BRONZE (PN-25), 4", 400 PSI, TAMPA DE PORCA DE UNIAO, EXTREMIDADES COM ROSCA                                                                                                                                                                                                                                                                                                                                                                                           </t>
  </si>
  <si>
    <t xml:space="preserve">VALVULA DE RETENCAO VERTICAL, DE BRONZE (PN-16), 1 1/2", 200 PSI, EXTREMIDADES COM ROSCA                                                                                                                                                                                                                                                                                                                                                                                                                  </t>
  </si>
  <si>
    <t xml:space="preserve">VALVULA DE RETENCAO VERTICAL, DE BRONZE (PN-16), 1 1/4", 200 PSI, EXTREMIDADES COM ROSCA                                                                                                                                                                                                                                                                                                                                                                                                                  </t>
  </si>
  <si>
    <t xml:space="preserve">VALVULA DE RETENCAO VERTICAL, DE BRONZE (PN-16), 1/2", 200 PSI, EXTREMIDADES COM ROSCA                                                                                                                                                                                                                                                                                                                                                                                                                    </t>
  </si>
  <si>
    <t xml:space="preserve">VALVULA DE RETENCAO VERTICAL, DE BRONZE (PN-16), 1", 200 PSI, EXTREMIDADES COM ROSCA                                                                                                                                                                                                                                                                                                                                                                                                                      </t>
  </si>
  <si>
    <t xml:space="preserve">VALVULA DE RETENCAO VERTICAL, DE BRONZE (PN-16), 2 1/2", 200 PSI, EXTREMIDADES COM ROSCA                                                                                                                                                                                                                                                                                                                                                                                                                  </t>
  </si>
  <si>
    <t xml:space="preserve">VALVULA DE RETENCAO VERTICAL, DE BRONZE (PN-16), 2", 200 PSI, EXTREMIDADES COM ROSCA                                                                                                                                                                                                                                                                                                                                                                                                                      </t>
  </si>
  <si>
    <t xml:space="preserve">VALVULA DE RETENCAO VERTICAL, DE BRONZE (PN-16), 3/4", 200 PSI, EXTREMIDADES COM ROSCA                                                                                                                                                                                                                                                                                                                                                                                                                    </t>
  </si>
  <si>
    <t xml:space="preserve">VALVULA DE RETENCAO VERTICAL, DE BRONZE (PN-16), 3", 200 PSI, EXTREMIDADES COM ROSCA                                                                                                                                                                                                                                                                                                                                                                                                                      </t>
  </si>
  <si>
    <t xml:space="preserve">VALVULA DE RETENCAO VERTICAL, DE BRONZE (PN-16), 4", 200 PSI, EXTREMIDADES COM ROSCA                                                                                                                                                                                                                                                                                                                                                                                                                      </t>
  </si>
  <si>
    <t xml:space="preserve">VALVULA EM METAL CROMADO PARA LAVATORIO, 1 " SEM LADRAO                                                                                                                                                                                                                                                                                                                                                                                                                                                   </t>
  </si>
  <si>
    <t xml:space="preserve">VALVULA EM METAL CROMADO PARA PIA AMERICANA 3.1/2 X 1.1/2 "                                                                                                                                                                                                                                                                                                                                                                                                                                               </t>
  </si>
  <si>
    <t xml:space="preserve">VALVULA EM PLASTICO BRANCO PARA LAVATORIO 1 ", SEM UNHO, COM LADRAO                                                                                                                                                                                                                                                                                                                                                                                                                                       </t>
  </si>
  <si>
    <t xml:space="preserve">VALVULA EM PLASTICO BRANCO PARA TANQUE OU LAVATORIO 1 ", SEM UNHO E SEM LADRAO                                                                                                                                                                                                                                                                                                                                                                                                                            </t>
  </si>
  <si>
    <t xml:space="preserve">VALVULA EM PLASTICO BRANCO PARA TANQUE 1.1/4 " X 1.1/2 ", SEM UNHO E SEM LADRAO                                                                                                                                                                                                                                                                                                                                                                                                                           </t>
  </si>
  <si>
    <t xml:space="preserve">VALVULA EM PLASTICO CROMADO PARA LAVATORIO 1 ", SEM UNHO, COM LADRAO                                                                                                                                                                                                                                                                                                                                                                                                                                      </t>
  </si>
  <si>
    <t xml:space="preserve">VALVULA EM PLASTICO CROMADO TIPO AMERICANA PARA PIA DE COZINHA 3.1/2 " X 1.1/2 ", SEM ADAPTADOR                                                                                                                                                                                                                                                                                                                                                                                                           </t>
  </si>
  <si>
    <t xml:space="preserve">VARA FINA PARA CREMONA, EM FERRO ZINCADO BRANCO, COM DIAMETRO DE APROX 10 MM E COMPRIMENTO DE 1,20 M                                                                                                                                                                                                                                                                                                                                                                                                      </t>
  </si>
  <si>
    <t xml:space="preserve">VARA FINA PARA CREMONA, EM FERRO ZINCADO BRANCO, COM DIAMETRO DE APROX 10 MM E COMPRIMENTO DE 1,50 M                                                                                                                                                                                                                                                                                                                                                                                                      </t>
  </si>
  <si>
    <t xml:space="preserve">VARIADOR DE LUMINOSIDADE ROTATIVO (DIMMER) 127 V, 300 W (APENAS MODULO)                                                                                                                                                                                                                                                                                                                                                                                                                                   </t>
  </si>
  <si>
    <t xml:space="preserve">VARIADOR DE LUMINOSIDADE ROTATIVO (DIMMER) 127V, 300W, CONJUNTO MONTADO PARA EMBUTIR 4" X 2" (PLACA + SUPORTE + MODULO)                                                                                                                                                                                                                                                                                                                                                                                   </t>
  </si>
  <si>
    <t xml:space="preserve">VARIADOR DE LUMINOSIDADE ROTATIVO (DIMMER) 220 V, 600 W (APENAS MODULO)                                                                                                                                                                                                                                                                                                                                                                                                                                   </t>
  </si>
  <si>
    <t xml:space="preserve">VARIADOR DE LUMINOSIDADE ROTATIVO (DIMMER) 220V, 600W, CONJUNTO MONTADO PARA EMBUTIR 4" X 2" (PLACA + SUPORTE + MODULO)                                                                                                                                                                                                                                                                                                                                                                                   </t>
  </si>
  <si>
    <t xml:space="preserve">VARIADOR DE VELOCIDADE PARA VENTILADOR 127 V, 150 W (APENAS MODULO)                                                                                                                                                                                                                                                                                                                                                                                                                                       </t>
  </si>
  <si>
    <t xml:space="preserve">VARIADOR DE VELOCIDADE PARA VENTILADOR 127V, 150W + 2 INTERRUPTORES PARALELOS, PARA REVERSAO E LAMPADA, CONJUNTO MONTADO PARA EMBUTIR 4" X 2" (PLACA + SUPORTE + MODULOS)                                                                                                                                                                                                                                                                                                                                 </t>
  </si>
  <si>
    <t xml:space="preserve">VARIADOR DE VELOCIDADE PARA VENTILADOR 220 V, 250 W (APENAS MODULO)                                                                                                                                                                                                                                                                                                                                                                                                                                       </t>
  </si>
  <si>
    <t xml:space="preserve">VARIADOR DE VELOCIDADE PARA VENTILADOR 220V, 250W + 2 INTERRUPTORES PARALELOS, PARA REVERSAO E LAMPADA, CONJUNTO MONTADO PARA EMBUTIR 4" X 2" (PLACA + SUPORTE + MODULOS)                                                                                                                                                                                                                                                                                                                                 </t>
  </si>
  <si>
    <t xml:space="preserve">VASSOURA MECANICA REBOCAVEL COM ESCOVA CILINDRICA LARGURA UTIL DE VARRIMENTO = 2,44M                                                                                                                                                                                                                                                                                                                                                                                                                      </t>
  </si>
  <si>
    <t xml:space="preserve">VASSOURA 40 CM COM CABO                                                                                                                                                                                                                                                                                                                                                                                                                                                                                   </t>
  </si>
  <si>
    <t xml:space="preserve">VEDACAO DE CALHA, EM BORRACHA COR PRETA, MEDIDA ENTRE 119 E 170 MM, PARA DRENAGEM PLUVIAL PREDIAL                                                                                                                                                                                                                                                                                                                                                                                                         </t>
  </si>
  <si>
    <t xml:space="preserve">VERGALHAO ZINCADO ROSCA TOTAL, 1/4 " (6,3 MM)                                                                                                                                                                                                                                                                                                                                                                                                                                                             </t>
  </si>
  <si>
    <t xml:space="preserve">VERNIZ A BASE RESINA ALQUIDICA COM POLIURETANO PARA MADEIRA, COM FILTRO SOLAR, BRILHANTE, USO INTERNO E EXTERNO                                                                                                                                                                                                                                                                                                                                                                                           </t>
  </si>
  <si>
    <t xml:space="preserve">VERNIZ MARITIMO PREMIUM PARA MADEIRA, COM FILTRO SOLAR, BRILHANTE, USO INTERNO E EXTERNO                                                                                                                                                                                                                                                                                                                                                                                                                  </t>
  </si>
  <si>
    <t xml:space="preserve">VERNIZ TIPO COPAL PARA MADEIRA, BRILHANTE, USO INTERNO                                                                                                                                                                                                                                                                                                                                                                                                                                                    </t>
  </si>
  <si>
    <t xml:space="preserve">VEU DE POLIESTER PARA IMPERMEABILIZACAO                                                                                                                                                                                                                                                                                                                                                                                                                                                                   </t>
  </si>
  <si>
    <t xml:space="preserve">VEU DE VIDRO/VEU DE SUPERFICIE 30 A 35 G/M2                                                                                                                                                                                                                                                                                                                                                                                                                                                               </t>
  </si>
  <si>
    <t xml:space="preserve">VIBRADOR DE IMERSAO, COM PONTEIRA DE *35* MM, MANGOTE DE 5 M, SEM MOTOR                                                                                                                                                                                                                                                                                                                                                                                                                                   </t>
  </si>
  <si>
    <t xml:space="preserve">VIBRADOR DE IMERSAO, COM PONTEIRA DE *45* MM, MANGOTE DE 5 M, SEM MOTOR.                                                                                                                                                                                                                                                                                                                                                                                                                                  </t>
  </si>
  <si>
    <t xml:space="preserve">VIBRADOR DE IMERSAO, COM PONTEIRA DE *60* MM, MANGOTE DE 5 M, SEM MOTOR.                                                                                                                                                                                                                                                                                                                                                                                                                                  </t>
  </si>
  <si>
    <t xml:space="preserve">VIBRADOR DE IMERSAO, DIAMETRO DA PONTEIRA DE *35* MM, COM MOTOR 4 TEMPOS A GASOLINA DE 5,5 HP (5,5 CV)                                                                                                                                                                                                                                                                                                                                                                                                    </t>
  </si>
  <si>
    <t xml:space="preserve">VIBRADOR DE IMERSAO, DIAMETRO DA PONTEIRA DE *45* MM, COM MOTOR ELETRICO TRIFASICO DE 2 HP (2 CV)                                                                                                                                                                                                                                                                                                                                                                                                         </t>
  </si>
  <si>
    <t xml:space="preserve">VIBRADOR DE IMERSAO, DIAMETRO DA PONTEIRA DE *45* MM, COM MOTOR 4 TEMPOS A GASOLINA DE 5,5 HP (5,5 CV)                                                                                                                                                                                                                                                                                                                                                                                                    </t>
  </si>
  <si>
    <t xml:space="preserve">VIBROACABADORA DE ASFALTO SOBRE ESTEIRAS, LARG. PAVIM. MAX. 8,00 M, POT. 100 KW/ 134 HP, CAP.  600 T/ H                                                                                                                                                                                                                                                                                                                                                                                                   </t>
  </si>
  <si>
    <t xml:space="preserve">VIBROACABADORA DE ASFALTO SOBRE ESTEIRAS, LARG. PAVIM. 2,13 M A 4,55 M, POT. 74 KW/ 100 HP, CAP. 400  T/ H                                                                                                                                                                                                                                                                                                                                                                                                </t>
  </si>
  <si>
    <t xml:space="preserve">VIBROACABADORA DE ASFALTO SOBRE ESTEIRAS, LARG. PAVIM. 2,60 M A 5,75 M, POT. 110 HP, CAP. 450 T/ H                                                                                                                                                                                                                                                                                                                                                                                                        </t>
  </si>
  <si>
    <t xml:space="preserve">VIBROACABADORA DE ASFALTO SOBRE ESTEIRAS, LARG. PAVIMENT. 1,90 A 5,3 M, POT. 78 KW/105 HP, CAP. 450 T/H                                                                                                                                                                                                                                                                                                                                                                                                   </t>
  </si>
  <si>
    <t xml:space="preserve">VIBROACABADORA DE ASFALTO SOBRE RODAS, LARGURA DE PAVIMENTACAO DE 1,70 A 4,20 M, POTENCIA 78 KW/105 HP, CAPACIDADE 300 T/H                                                                                                                                                                                                                                                                                                                                                                                </t>
  </si>
  <si>
    <t xml:space="preserve">VIDRACEIRO (HORISTA)                                                                                                                                                                                                                                                                                                                                                                                                                                                                                      </t>
  </si>
  <si>
    <t xml:space="preserve">VIDRACEIRO (MENSALISTA)                                                                                                                                                                                                                                                                                                                                                                                                                                                                                   </t>
  </si>
  <si>
    <t xml:space="preserve">VIDRO COMUM LAMINADO LISO INCOLOR DUPLO, ESPESSURA TOTAL 8 MM (CADA CAMADA DE 4 MM) - COLOCADO                                                                                                                                                                                                                                                                                                                                                                                                            </t>
  </si>
  <si>
    <t xml:space="preserve">VIDRO COMUM LAMINADO, LISO, INCOLOR, DUPLO, ESPESSURA TOTAL 6 MM (CADA CAMADA E= 3 MM) - COLOCADO                                                                                                                                                                                                                                                                                                                                                                                                         </t>
  </si>
  <si>
    <t xml:space="preserve">VIDRO COMUM LAMINADO, LISO, INCOLOR, TRIPLO, ESPESSURA TOTAL 12 MM (CADA CAMADA E=  4 MM) - COLOCADO                                                                                                                                                                                                                                                                                                                                                                                                      </t>
  </si>
  <si>
    <t xml:space="preserve">VIDRO COMUM LAMINADO, LISO, INCOLOR, TRIPLO, ESPESSURA TOTAL 15 MM (CADA CAMADA E = 5 MM) - COLOCADO                                                                                                                                                                                                                                                                                                                                                                                                      </t>
  </si>
  <si>
    <t xml:space="preserve">VIDRO CRISTAL COLORIDO, 10 MM, PINTADO NA COR BRANCA                                                                                                                                                                                                                                                                                                                                                                                                                                                      </t>
  </si>
  <si>
    <t xml:space="preserve">VIDRO CRISTAL COLORIDO, 4 MM, PINTADO NA COR BRANCA                                                                                                                                                                                                                                                                                                                                                                                                                                                       </t>
  </si>
  <si>
    <t xml:space="preserve">VIDRO CRISTAL COLORIDO, 6 MM, PINTADO NA COR BRANCA                                                                                                                                                                                                                                                                                                                                                                                                                                                       </t>
  </si>
  <si>
    <t xml:space="preserve">VIDRO CRISTAL COLORIDO, 8 MM, PINTADO NA COR BRANCA                                                                                                                                                                                                                                                                                                                                                                                                                                                       </t>
  </si>
  <si>
    <t xml:space="preserve">VIDRO LISO FUME E = 4MM - SEM COLOCACAO                                                                                                                                                                                                                                                                                                                                                                                                                                                                   </t>
  </si>
  <si>
    <t xml:space="preserve">VIDRO LISO FUME E = 6MM - SEM COLOCACAO                                                                                                                                                                                                                                                                                                                                                                                                                                                                   </t>
  </si>
  <si>
    <t xml:space="preserve">VIDRO LISO FUME, E = 5 MM - SEM COLOCACAO                                                                                                                                                                                                                                                                                                                                                                                                                                                                 </t>
  </si>
  <si>
    <t xml:space="preserve">VIDRO LISO INCOLOR 10 MM - SEM COLOCACAO                                                                                                                                                                                                                                                                                                                                                                                                                                                                  </t>
  </si>
  <si>
    <t xml:space="preserve">VIDRO LISO INCOLOR 2 A 3 MM - SEM COLOCACAO                                                                                                                                                                                                                                                                                                                                                                                                                                                               </t>
  </si>
  <si>
    <t xml:space="preserve">VIDRO LISO INCOLOR 4MM - SEM COLOCACAO                                                                                                                                                                                                                                                                                                                                                                                                                                                                    </t>
  </si>
  <si>
    <t xml:space="preserve">VIDRO LISO INCOLOR 5MM - SEM COLOCACAO                                                                                                                                                                                                                                                                                                                                                                                                                                                                    </t>
  </si>
  <si>
    <t xml:space="preserve">VIDRO LISO INCOLOR 6 MM - SEM COLOCACAO                                                                                                                                                                                                                                                                                                                                                                                                                                                                   </t>
  </si>
  <si>
    <t xml:space="preserve">VIDRO LISO INCOLOR 8MM  -  SEM COLOCACAO                                                                                                                                                                                                                                                                                                                                                                                                                                                                  </t>
  </si>
  <si>
    <t xml:space="preserve">VIDRO MARTELADO OU CANELADO, 4 MM - SEM COLOCACAO                                                                                                                                                                                                                                                                                                                                                                                                                                                         </t>
  </si>
  <si>
    <t xml:space="preserve">VIDRO PLANO ARAMADO E = 6 MM - SEM COLOCACAO                                                                                                                                                                                                                                                                                                                                                                                                                                                              </t>
  </si>
  <si>
    <t xml:space="preserve">VIDRO PLANO ARAMADO E = 7MM - SEM COLOCACAO                                                                                                                                                                                                                                                                                                                                                                                                                                                               </t>
  </si>
  <si>
    <t xml:space="preserve">VIDRO TEMPERADO INCOLOR E = 10 MM, SEM COLOCACAO                                                                                                                                                                                                                                                                                                                                                                                                                                                          </t>
  </si>
  <si>
    <t xml:space="preserve">VIDRO TEMPERADO INCOLOR E = 6 MM, SEM COLOCACAO                                                                                                                                                                                                                                                                                                                                                                                                                                                           </t>
  </si>
  <si>
    <t xml:space="preserve">VIDRO TEMPERADO INCOLOR E = 8 MM, SEM COLOCACAO                                                                                                                                                                                                                                                                                                                                                                                                                                                           </t>
  </si>
  <si>
    <t xml:space="preserve">VIDRO TEMPERADO INCOLOR PARA PORTA DE ABRIR, E = 10 MM (SEM FERRAGENS E SEM COLOCACAO)                                                                                                                                                                                                                                                                                                                                                                                                                    </t>
  </si>
  <si>
    <t xml:space="preserve">VIDRO TEMPERADO VERDE E = 10 MM, SEM COLOCACAO                                                                                                                                                                                                                                                                                                                                                                                                                                                            </t>
  </si>
  <si>
    <t xml:space="preserve">VIDRO TEMPERADO VERDE E = 6 MM, SEM COLOCACAO                                                                                                                                                                                                                                                                                                                                                                                                                                                             </t>
  </si>
  <si>
    <t xml:space="preserve">VIDRO TEMPERADO VERDE E = 8 MM, SEM COLOCACAO                                                                                                                                                                                                                                                                                                                                                                                                                                                             </t>
  </si>
  <si>
    <t xml:space="preserve">VIGA *7,5 X 10* CM EM PINUS, MISTA OU EQUIVALENTE DA REGIAO - BRUTA                                                                                                                                                                                                                                                                                                                                                                                                                                       </t>
  </si>
  <si>
    <t xml:space="preserve">VIGA *7,5 X 15 CM EM PINUS, MISTA OU EQUIVALENTE DA REGIAO - BRUTA                                                                                                                                                                                                                                                                                                                                                                                                                                        </t>
  </si>
  <si>
    <t xml:space="preserve">VIGA APARELHADA  *6 X 12* CM, EM MACARANDUBA, ANGELIM OU EQUIVALENTE DA REGIAO                                                                                                                                                                                                                                                                                                                                                                                                                            </t>
  </si>
  <si>
    <t xml:space="preserve">VIGA APARELHADA *6 X 16* CM, EM MACARANDUBA, ANGELIM OU EQUIVALENTE DA REGIAO                                                                                                                                                                                                                                                                                                                                                                                                                             </t>
  </si>
  <si>
    <t xml:space="preserve">VIGA DE ESCORAMAENTO H20, DE MADEIRA, PESO DE 5,00 A 5,20 KG/M, COM EXTREMIDADES PLASTICAS                                                                                                                                                                                                                                                                                                                                                                                                                </t>
  </si>
  <si>
    <t xml:space="preserve">VIGA NAO APARELHADA  *6 X 12* CM, EM MACARANDUBA, ANGELIM OU EQUIVALENTE DA REGIAO - BRUTA                                                                                                                                                                                                                                                                                                                                                                                                                </t>
  </si>
  <si>
    <t xml:space="preserve">VIGA NAO APARELHADA *6 X 16* CM, EM MACARANDUBA, ANGELIM OU EQUIVALENTE DA REGIAO -  BRUTA                                                                                                                                                                                                                                                                                                                                                                                                                </t>
  </si>
  <si>
    <t xml:space="preserve">VIGA NAO APARELHADA *6 X 20* CM, EM MACARANDUBA, ANGELIM OU EQUIVALENTE DA REGIAO - BRUTA                                                                                                                                                                                                                                                                                                                                                                                                                 </t>
  </si>
  <si>
    <t xml:space="preserve">VIGA NAO APARELHADA *8 X 16* CM EM MACARANDUBA, ANGELIM OU EQUIVALENTE DA REGIAO -  BRUTA                                                                                                                                                                                                                                                                                                                                                                                                                 </t>
  </si>
  <si>
    <t xml:space="preserve">VIGIA DIURNO                                                                                                                                                                                                                                                                                                                                                                                                                                                                                              </t>
  </si>
  <si>
    <t xml:space="preserve">VIGIA DIURNO (MENSALISTA)                                                                                                                                                                                                                                                                                                                                                                                                                                                                                 </t>
  </si>
  <si>
    <t xml:space="preserve">VIGIA NOTURNO, HORA EFETIVAMENTE TRABALHADA DE 22 H AS 5 H (COM ADICIONAL NOTURNO)                                                                                                                                                                                                                                                                                                                                                                                                                        </t>
  </si>
  <si>
    <t>TANQUE DE ASFALTO ESTACIONÁRIO COM SERPENTINA, CAPACIDADE 30.000 L - CHP DIURNO. AF_05/2023</t>
  </si>
  <si>
    <t>ESPARGIDOR DE ASFALTO PRESSURIZADO, TANQUE 6 M3 COM ISOLAÇÃO TÉRMICA, AQUECIDO COM 2 MAÇARICOS, COM BARRA ESPARGIDORA 3,60 M, MONTADO SOBRE CAMINHÃO  TOCO, PBT 14.300 KG, POTÊNCIA 185 CV - CHP DIURNO. AF_05/2023</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</si>
  <si>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</si>
  <si>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</si>
  <si>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</si>
  <si>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</si>
  <si>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BETONEIRA CAPACIDADE NOMINAL DE 400 L, CAPACIDADE DE MISTURA 280 L, MOTOR ELÉTRICO TRIFÁSICO POTÊNCIA DE 2 CV, SEM CARREGADOR - CHP DIURNO. AF_05/2023</t>
  </si>
  <si>
    <t>TANQUE DE ASFALTO ESTACIONÁRIO COM MAÇARICO, CAPACIDADE 20.000 L - CHP DIURNO. AF_05/2023</t>
  </si>
  <si>
    <t>BETONEIRA CAPACIDADE NOMINAL DE 600 L, CAPACIDADE DE MISTURA 360 L, MOTOR ELÉTRICO TRIFÁSICO POTÊNCIA DE 4 CV, SEM CARREGADOR - CHP DIURNO. AF_05/2023</t>
  </si>
  <si>
    <t>BETONEIRA CAPACIDADE NOMINAL DE 600 L, CAPACIDADE DE MISTURA 440 L, MOTOR A DIESEL POTÊNCIA 10 HP, COM CARREGADOR - CHP DIURNO. AF_05/2023</t>
  </si>
  <si>
    <t>PROJETOR PNEUMÁTICO DE ARGAMASSA PARA CHAPISCO E REBOCO COM RECIPIENTE ACOPLADO, TIPO CANEQUINHA, COM COMPRESSOR DE AR REBOCÁVEL VAZÃO 89 PCM E MOTOR DIESEL DE 20 CV - CHP DIURNO. AF_05/2023</t>
  </si>
  <si>
    <t>MANIPULADOR TELESCÓPICO, POTÊNCIA DE 85 HP, CAPACIDADE DE CARGA DE 3.500 KG, ALTURA MÁXIMA DE ELEVAÇÃO DE 12,3 M - CHP DIURNO. AF_05/2023</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</si>
  <si>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</si>
  <si>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</si>
  <si>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</si>
  <si>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APARELHO PARA CORTE E SOLDA OXI-ACETILENO SOBRE RODAS, INCLUSIVE CILINDROS E MAÇARICOS - CHP DIURNO. AF_05/2023</t>
  </si>
  <si>
    <t>GRUA ASCENSIONAL, LANCA DE 30 M, CAPACIDADE DE 1,0 T A 30 M, ALTURA ATE 39 M - CHP DIURNO. AF_05/2023</t>
  </si>
  <si>
    <t>MÁQUINA JATO DE PRESSAO PORTÁTIL, CAMARA DE 1 SAIDA, CAPACIDADE 280 L, DIAMETRO 670 MM, BICO DE JATO CURTO VENTURI DE 5/16 , MANGUEIRA DE 1 COM COMPRESSOR DE AR REBOCÁVEL 189 PCM E MOTOR DIESEL 63 CV - CHP DIURNO. AF_05/2023</t>
  </si>
  <si>
    <t>USINA DE MISTURA ASFÁLTICA À QUENTE, TIPO CONTRA FLUXO, PROD 40 A 80 TON/HORA - CHP DIURNO. AF_05/2023</t>
  </si>
  <si>
    <t>USINA DE ASFALTO À FRIO, CAPACIDADE DE 40 A 60 TON/HORA, ELÉTRICA POTÊNCIA 30 CV - CHP DIURNO. AF_05/2023</t>
  </si>
  <si>
    <t>GRUA ASCENCIONAL, LANCA DE 42 M, CAPACIDADE DE 1,5 T A 30 M, ALTURA ATE 39 M - CHP DIURNO. AF_05/2023</t>
  </si>
  <si>
    <t>POLIDORA DE PISO (POLITRIZ), PESO DE 100KG, DIÂMETRO 450 MM, MOTOR ELÉTRICO, POTÊNCIA 4 HP - CHP DIURNO. AF_05/2023</t>
  </si>
  <si>
    <t>DESEMPENADEIRA DE CONCRETO, PESO DE 78 KG, 4 PÁS, MOTOR A GASOLINA, POTÊNCIA 5,5 HP - CHP DIURNO. AF_05/2023</t>
  </si>
  <si>
    <t>LAVADORA DE ALTA PRESSAO (LAVA-JATO) PARA AGUA FRIA, PRESSAO DE OPERACAO ENTRE 1400 E 1900 LIB/POL2, VAZAO MAXIMA ENTRE 400 E 700 L/H - CHP DIURNO. AF_05/2023</t>
  </si>
  <si>
    <t>TANQUE DE ASFALTO ESTACIONÁRIO COM SERPENTINA, CAPACIDADE 30.000 L - CHI DIURNO. AF_05/2023</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</si>
  <si>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</si>
  <si>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</si>
  <si>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</si>
  <si>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</si>
  <si>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BETONEIRA CAPACIDADE NOMINAL DE 400 L, CAPACIDADE DE MISTURA 280 L, MOTOR ELÉTRICO TRIFÁSICO POTÊNCIA DE 2 CV, SEM CARREGADOR - CHI DIURNO. AF_05/2023</t>
  </si>
  <si>
    <t>TANQUE DE ASFALTO ESTACIONÁRIO COM MAÇARICO, CAPACIDADE 20.000 L - CHI DIURNO. AF_05/2023</t>
  </si>
  <si>
    <t>BETONEIRA CAPACIDADE NOMINAL DE 600 L, CAPACIDADE DE MISTURA 360 L, MOTOR ELÉTRICO TRIFÁSICO POTÊNCIA DE 4 CV, SEM CARREGADOR - CHI DIURNO. AF_05/2023</t>
  </si>
  <si>
    <t>BETONEIRA CAPACIDADE NOMINAL DE 600 L, CAPACIDADE DE MISTURA 440 L, MOTOR A DIESEL POTÊNCIA 10 HP, COM CARREGADOR - CHI DIURNO. AF_05/2023</t>
  </si>
  <si>
    <t>PROJETOR PNEUMÁTICO DE ARGAMASSA PARA CHAPISCO E REBOCO COM RECIPIENTE ACOPLADO, TIPO CANEQUINHA, COM COMPRESSOR DE AR REBOCÁVEL VAZÃO 89 PCM E MOTOR DIESEL DE 20 CV - CHI DIURNO. AF_05/2023</t>
  </si>
  <si>
    <t>MANIPULADOR TELESCÓPICO, POTÊNCIA DE 85 HP, CAPACIDADE DE CARGA DE 3.500 KG, ALTURA MÁXIMA DE ELEVAÇÃO DE 12,3 M - CHI DIURNO. AF_05/2023</t>
  </si>
  <si>
    <t>ESPARGIDOR DE ASFALTO PRESSURIZADO, TANQUE 6 M3 COM ISOLAÇÃO TÉRMICA, AQUECIDO COM 2 MAÇARICOS, COM BARRA ESPARGIDORA 3,60 M, MONTADO SOBRE CAMINHÃO  TOCO, PBT 14.300 KG, POTÊNCIA 185 CV - CHI DIURNO. AF_05/2023</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</si>
  <si>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</si>
  <si>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</si>
  <si>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</si>
  <si>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APARELHO PARA CORTE E SOLDA OXI-ACETILENO SOBRE RODAS, INCLUSIVE CILINDROS E MAÇARICOS - CHI DIURNO. AF_05/2023</t>
  </si>
  <si>
    <t>GRUA ASCENSIONAL, LANÇA DE 30 M, CAPACIDADE DE 1,0 T A 30 M, ALTURA ATÉ 39 M - CHI DIURNO. AF_05/2023</t>
  </si>
  <si>
    <t>MÁQUINA JATO DE PRESSAO PORTÁTIL, CAMARA DE 1 SAIDA, CAPACIDADE 280 L, DIAMETRO 670 MM, BICO DE JATO CURTO VENTURI DE 5/16 , MANGUEIRA DE 1 COM COMPRESSOR DE AR REBOCÁVEL 189 PCM E MOTOR DIESEL 63 CV - CHI DIURNO. AF_05/2023</t>
  </si>
  <si>
    <t>USINA DE MISTURA ASFÁLTICA À QUENTE, TIPO CONTRA FLUXO, PROD 40 A 80 TON/HORA - CHI DIURNO. AF_05/2023</t>
  </si>
  <si>
    <t>USINA DE ASFALTO À FRIO, CAPACIDADE DE 40 A 60 TON/HORA, ELÉTRICA POTÊNCIA 30 CV - CHI DIURNO. AF_05/2023</t>
  </si>
  <si>
    <t>GRUA ASCENCIONAL, LANÇA DE 42 M, CAPACIDADE DE 1,5 T A 30 M, ALTURA ATÉ 39 M - CHI DIURNO. AF_05/2023</t>
  </si>
  <si>
    <t>POLIDORA DE PISO (POLITRIZ), PESO DE 100KG, DIÂMETRO 450 MM, MOTOR ELÉTRICO, POTÊNCIA 4 HP - CHI DIURNO. AF_05/2023</t>
  </si>
  <si>
    <t>DESEMPENADEIRA DE CONCRETO, PESO DE 78 KG, 4 PÁS, MOTOR A GASOLINA, POTÊNCIA 5,5 HP - CHI DIURNO. AF_05/2023</t>
  </si>
  <si>
    <t>LAVADORA DE ALTA PRESSAO (LAVA-JATO) PARA AGUA FRIA, PRESSAO DE OPERACAO ENTRE 1400 E 1900 LIB/POL2, VAZAO MAXIMA ENTRE 400 E 700 L/H - CHI DIURNO. AF_05/2023</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</si>
  <si>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</si>
  <si>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</si>
  <si>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</si>
  <si>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</si>
  <si>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</si>
  <si>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</si>
  <si>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</si>
  <si>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</si>
  <si>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</si>
  <si>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</si>
  <si>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</si>
  <si>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</si>
  <si>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</si>
  <si>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</si>
  <si>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</si>
  <si>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</si>
  <si>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</si>
  <si>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</si>
  <si>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</si>
  <si>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</si>
  <si>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</si>
  <si>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</si>
  <si>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</si>
  <si>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</si>
  <si>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</si>
  <si>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</si>
  <si>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</si>
  <si>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</si>
  <si>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</si>
  <si>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</si>
  <si>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</si>
  <si>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</si>
  <si>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</si>
  <si>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</si>
  <si>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</si>
  <si>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</si>
  <si>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</si>
  <si>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</si>
  <si>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</si>
  <si>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</si>
  <si>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</si>
  <si>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</si>
  <si>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</si>
  <si>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</si>
  <si>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</si>
  <si>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</si>
  <si>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</si>
  <si>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</si>
  <si>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</si>
  <si>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</si>
  <si>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</si>
  <si>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</si>
  <si>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</si>
  <si>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</si>
  <si>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</si>
  <si>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</si>
  <si>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</si>
  <si>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</si>
  <si>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</si>
  <si>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</si>
  <si>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</si>
  <si>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</si>
  <si>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</si>
  <si>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</si>
  <si>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</si>
  <si>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</si>
  <si>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</si>
  <si>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</si>
  <si>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</si>
  <si>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</si>
  <si>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</si>
  <si>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</si>
  <si>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</si>
  <si>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</si>
  <si>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</si>
  <si>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</si>
  <si>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</si>
  <si>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</si>
  <si>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</si>
  <si>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</si>
  <si>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</si>
  <si>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</si>
  <si>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</si>
  <si>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</si>
  <si>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</si>
  <si>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</si>
  <si>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</si>
  <si>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</si>
  <si>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</si>
  <si>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</si>
  <si>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</si>
  <si>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</si>
  <si>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</si>
  <si>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</si>
  <si>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</si>
  <si>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</si>
  <si>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</si>
  <si>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CALDEIRA A GÁS COM TERMOSTATO, CAPACIDADE 100 LITROS - MATERIAIS NA OPERAÇÃO. AF_05/2023</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</si>
  <si>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</si>
  <si>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</si>
  <si>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MÁQUINA FORMER DOBRAS DIVERSAS: 220V/380V TRIFÁSICO OU MONOFÁSICO, CAPACIDADE 0,5-1,27MM, MOTOR 2CV - MATERIAIS NA OPERAÇÃO. AF_05/2023</t>
  </si>
  <si>
    <t>MÁQUINA SOLDA ARCO COM PISTOLA DE SOLDAGEM PARA STUD BOLT DE 5 MM A 22 MM - MATERIAIS NA OPERAÇÃO. AF_05/2023</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</si>
  <si>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</si>
  <si>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</si>
  <si>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</si>
  <si>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</si>
  <si>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</si>
  <si>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</si>
  <si>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</si>
  <si>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COMPRESSOR DE AR, VAZAO DE 10 PCM, RESERVATORIO 100 L, PRESSAO DE TRABALHO ENTRE 6,9 E 9,7 BAR, POTENCIA 2 HP, TENSAO 110/220 V - MATERIAIS NA OPERAÇÃO. AF_05/2023</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</si>
  <si>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</si>
  <si>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</si>
  <si>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</si>
  <si>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</si>
  <si>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</si>
  <si>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</si>
  <si>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</si>
  <si>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</si>
  <si>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</si>
  <si>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</si>
  <si>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</si>
  <si>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</si>
  <si>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</si>
  <si>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</si>
  <si>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ESTACA HÉLICE CONTÍNUA, DIÂMETRO DE 30 CM, INCLUSO CONCRETO FCK=30MPA E ARMADURA MÍNIMA (EXCLUSIVE BOMBEAMENTO, MOBILIZAÇÃO E DESMOBILIZAÇÃO). AF_12/2019_PA</t>
  </si>
  <si>
    <t>ESTACA HÉLICE CONTÍNUA , DIÂMETRO DE 50 CM, INCLUSO CONCRETO FCK=30MPA E ARMADURA MÍNIMA (EXCLUSIVE BOMBEAMENTO, MOBILIZAÇÃO E DESMOBILIZAÇÃO). AF_12/2019_PA</t>
  </si>
  <si>
    <t>ESTACA HÉLICE CONTÍNUA, DIÂMETRO DE 70 CM, INCLUSO CONCRETO FCK=30MPA E ARMADURA MÍNIMA (EXCLUSIVE BOMBEAMENTO, MOBILIZAÇÃO E DESMOBILIZAÇÃO). AF_12/2019_PA</t>
  </si>
  <si>
    <t>ESTACA HÉLICE CONTÍNUA, DIÂMETRO DE 80 CM, INCLUSO CONCRETO FCK=30MPA E ARMADURA MÍNIMA (EXCLUSIVE BOMBEAMENTO, MOBILIZAÇÃO E DESMOBILIZAÇÃO). AF_12/2019_PA</t>
  </si>
  <si>
    <t>ESTACA HÉLICE CONTÍNUA, DIÂMETRO DE 90 CM, INCLUSO CONCRETO FCK=30MPA E ARMADURA MÍNIMA (EXCLUSIVE BOMBEAMENTO, MOBILIZAÇÃO E DESMOBILIZAÇÃO). AF_12/2019_PA</t>
  </si>
  <si>
    <t>ESTACA ESCAVADA MECANICAMENTE, SEM FLUIDO ESTABILIZANTE, COM 25CM DE DIÂMETRO, CONCRETO LANÇADO POR CAMINHÃO BETONEIRA (EXCLUSIVE MOBILIZAÇÃO E DESMOBILIZAÇÃO). AF_01/2020_PA</t>
  </si>
  <si>
    <t>ESTACA ESCAVADA MECANICAMENTE, SEM FLUIDO ESTABILIZANTE, COM 40CM DE DIÂMETRO, CONCRETO LANÇADO POR CAMINHÃO BETONEIRA (EXCLUSIVE MOBILIZAÇÃO E DESMOBILIZAÇÃO). AF_01/2020_PA</t>
  </si>
  <si>
    <t>ESTACA ESCAVADA MECANICAMENTE, SEM FLUIDO ESTABILIZANTE, COM 60CM DE DIÂMETRO, CONCRETO LANÇADO POR CAMINHÃO BETONEIRA (EXCLUSIVE MOBILIZAÇÃO E DESMOBILIZAÇÃO). AF_01/2020_PA</t>
  </si>
  <si>
    <t>ESTACA ESCAVADA MECANICAMENTE, SEM FLUIDO ESTABILIZANTE, COM 25CM DE DIÂMETRO, CONCRETO LANÇADO MANUALMENTE (EXCLUSIVE MOBILIZAÇÃO E DESMOBILIZAÇÃO). AF_01/2020_PA</t>
  </si>
  <si>
    <t>ESTACA ESCAVADA MECANICAMENTE, SEM FLUIDO ESTABILIZANTE, COM 60CM DE DIÂMETRO, CONCRETO LANÇADO POR BOMBA LANÇA (EXCLUSIVE BOMBEAMENTO, MOBILIZAÇÃO E DESMOBILIZAÇÃO). AF_01/2020_PA</t>
  </si>
  <si>
    <t>ESTACA BROCA DE CONCRETO, DIÂMETRO DE 30CM, ESCAVAÇÃO MANUAL COM TRADO CONCHA, INTEIRAMENTE ARMADA. AF_05/2020_PA</t>
  </si>
  <si>
    <t>MONTAGEM DE ARMADURA DE ESTACAS, DIÂMETRO = 32,0 MM. AF_09/2021_PS</t>
  </si>
  <si>
    <t>LAJE PRÉ-MOLDADA UNIDIRECIONAL, BIAPOIADA, PARA PISO, ENCHIMENTO EM CERÂMICA, VIGOTA CONVENCIONAL, ALTURA TOTAL DA LAJE (ENCHIMENTO+CAPA) = (8+4). AF_11/2020_PA</t>
  </si>
  <si>
    <t>LAJE PRÉ-MOLDADA UNIDIRECIONAL, BIAPOIADA, PARA FORRO, ENCHIMENTO EM CERÂMICA, VIGOTA CONVENCIONAL, ALTURA TOTAL DA LAJE (ENCHIMENTO+CAPA) = (8+3). AF_11/2020_PA</t>
  </si>
  <si>
    <t>CONJUNTO DE PONTOS HIDRÁULICOS DE ÁGUA FRIA PARA BANHEIRO (RAMAL/SUB-RAMAL E DISTRIBUIÇÃO) EM PVC, COM TUBOS, CONEXÕES, REGISTROS, CORTES E FIXAÇÕES EM PRÉDIO COM TUBULAÇÕES EMBUTIDAS COM RASGO. AF_05/2023</t>
  </si>
  <si>
    <t>CONJUNTO DE PONTOS HIDRÁULICOS DE ÁGUA FRIA PARA COZINHA (RAMAL/SUB-RAMAL E DISTRIBUIÇÃO) EM PVC, COM TUBOS, CONEXÕES, REGISTROS, CORTES E FIXAÇÕES EM PRÉDIO COM TUBULAÇÕES EMBUTIDAS COM RASGO. AF_05/2023</t>
  </si>
  <si>
    <t>CONJUNTO DE PONTOS HIDRÁULICOS DE ÁGUA FRIA PARA ÁREA DE SERVIÇO (RAMAL/SUB-RAMAL E DISTRIBUIÇÃO) EM PVC, COM TUBOS, CONEXÕES, REGISTROS, CORTES E FIXAÇÕES EM PRÉDIO COM TUBULAÇÕES EMBUTIDAS COM RASGO. AF_05/2023</t>
  </si>
  <si>
    <t>CONJUNTO DE PONTOS HIDRÁULICOS DE ÁGUA FRIA PARA BANHEIRO (RAMAL/SUB-RAMAL E DISTRIBUIÇÃO) EM PVC, COM TUBOS, CONEXÕES, REGISTROS, CORTES E FIXAÇÕES EM PRÉDIO (PRUMADA INDIVIDUAL), COM TUBULAÇÕES APARENTES OU EMBUTIDAS SEM RASGO. AF_05/2023</t>
  </si>
  <si>
    <t>CONJUNTO DE PONTOS HIDRÁULICOS DE ÁGUA FRIA PARA COZINHA OU SERVIÇO (RAMAL/SUB-RAMAL E DISTRIBUIÇÃO) EM PVC, COM TUBOS, CONEXÕES, REGISTROS, CORTES E FIXAÇÕES EM PRÉDIO (PRUMADA INDIVIDUAL), COM TUBULAÇÕES APARENTES OU EMBUTIDAS SEM RASGO. AF_05/2023</t>
  </si>
  <si>
    <t>CONJUNTO DE PONTOS HIDRÁULICOS DE ÁGUA FRIA PARA BANHEIRO (RAMAL/SUB-RAMAL E DISTRIBUIÇÃO) EM PVC, COM TUBOS, CONEXÕES, REGISTROS, CORTES E FIXAÇÕES EM PRÉDIO (PRUMADA COLETIVA), COM TUBULAÇÕES APARENTES OU EMBUTIDAS SEM RASGO. AF_05/2023</t>
  </si>
  <si>
    <t>CONJUNTO DE PONTOS HIDRÁULICOS DE ÁGUA FRIA PARA COZINHA OU SERVIÇO (RAMAL/SUB-RAMAL E DISTRIBUIÇÃO) EM PVC, COM  TUBOS, CONEXÕES, REGISTROS, CORTES E FIXAÇÕES EM PRÉDIO (PRUMADA COLETIVA) SEM RASGO . AF_05/2023</t>
  </si>
  <si>
    <t>COMPOSIÇÃO PARAMÉTRICA DE INSTALAÇÃO DE TUBOS DE PVC SOLDÁVEL PARA ÁGUA FRIA (PRUMADA INDIVIDUAL), POR APARTAMENTO, COM  CONEXÕES, CORTES E FIXAÇÕES, PARA PRÉDIO COM ATÉ 4 PAVIMENTOS. AF_05/2023</t>
  </si>
  <si>
    <t>CONJUNTO DE PONTOS HIDRÁULICOS DE ÁGUA QUENTE PARA BANHEIRO (RAMAL/SUB-RAMAL E DISTRIBUIÇÃO) EM CPVC, COM  TUBOS, CONEXÕES, REGISTROS, CORTES E FIXAÇÕES EM PRÉDIO COM TUBULAÇÕES EMBUTIDAS EM RASGO. AF_05/2023</t>
  </si>
  <si>
    <t>CONJUNTO DE PONTOS HIDRÁULICOS DE ÁGUA QUENTE PARA COZINHA (RAMAL/SUB-RAMAL E DISTRIBUIÇÃO) EM CPVC, COM  TUBOS, CONEXÕES, REGISTROS, CORTES E FIXAÇÕES EM PRÉDIO COM TUBULAÇÕES EMBUTIDAS EM RASGO. AF_05/2023</t>
  </si>
  <si>
    <t>CONJUNTO DE PONTOS HIDRÁULICOS DE ÁGUA QUENTE PARA BANHEIRO(RAMAL/SUB-RAMAL E DISTRIBUIÇÃO) EM CPVC, COM  TUBOS, CONEXÕES, REGISTROS, CORTES E FIXAÇÕES EM PRÉDIO COM TUBULAÇÕES APARENTES OU EMBUTIDAS SEM RASGO. AF_05/2023</t>
  </si>
  <si>
    <t>COMPOSIÇÃO PARAMÉTRICA DE INSTALAÇÃO DE TUBOS DE PVC, SÉRIE R, PARA COLETA DE ÁGUA PLUVIAL EM VARANDA, INSTALADO EM RAMAL DE ENCAMINHAMENTO E CONDUTOR VERTICAL, COM  CONEXÕES, RALOS, CORTES E FIXAÇÕES, PARA PRÉDIO. AF_05/2023</t>
  </si>
  <si>
    <t>CONJUNTO DE PONTOS DE COLETA DE ESGOTO PARA BANHEIRO (RAMAL DE ESGOTO SANITÁRIO), EM PVC SÉRIE NORMAL, COM  TUBOS, CONEXÕES, RALOS, CAIXAS SIFONADAS, CORTES E FIXAÇÕES EM PRÉDIO COM PRUMADA DE DESCIDA DE ESGOTO DENTRO DO BANHEIRO. AF_05/2023</t>
  </si>
  <si>
    <t>CONJUNTO DE PONTOS DE COLETA DE ESGOTO PARA BANHEIRO (RAMAL DE ESGOTO SANITÁRIO), EM PVC SÉRIE NORMAL, COM  TUBOS, CONEXÕES, RALOS, CAIXAS SIFONADAS, CORTES E FIXAÇÕES EM PRÉDIO COM PRUMADA DE DESCIDA DE ESGOTO FORA DO BANHEIRO. AF_05/2023</t>
  </si>
  <si>
    <t>CONJUNTO DE PONTOS DE COLETA DE ESGOTO PARA COZINHA (RAMAL DE ESGOTO SANITÁRIO), EM PVC SÉRIE NORMAL, COM  TUBOS, CONEXÕES, CORTES E FIXAÇÕES EM PRÉDIO. AF_05/2023</t>
  </si>
  <si>
    <t>CONJUNTO DE PONTOS DE COLETA DE ESGOTO PARA ÁREA DE SERVIÇO (RAMAL DE ESGOTO SANITÁRIO), EM PVC SÉRIE NORMAL, COM  TUBOS, CONEXÕES, RALOS, CAIXAS SIFONADAS, CORTES E FIXAÇÕES EM PRÉDIO. AF_05/2023</t>
  </si>
  <si>
    <t>COMPOSIÇÃO PARAMÉTRICA DE INSTALAÇÃO DE TUBOS DE PVC SÉRIE NORMAL (PRUMADA DE ESGOTO SANITÁRIO), DN 100MM, POR AMBIENTE HIDRÁULICO, COM  CONEXÕES, CORTES E FIXAÇÕES PARA PRÉDIO. AF_05/2023</t>
  </si>
  <si>
    <t>COMPOSIÇÃO PARAMÉTRICA DE INSTALAÇÃO DE TUBOS DE PVC SÉRIE NORMAL (PRUMADA DE ESGOTO SANITÁRIO), DN 75MM, POR AMBIENTE HIDRÁULICO, COM  CONEXÕES, CORTES E FIXAÇÕES PARA PRÉDIO. AF_05/2023</t>
  </si>
  <si>
    <t>COMPOSIÇÃO PARAMÉTRICA DE INSTALAÇÃO DE TUBOS DE PVC SÉRIE NORMAL (PRUMADA DE VENTILAÇÃO), DN 100MM, POR APARTAMENTO (2 BANHEIROS) E DESCIDA DE ESGOTO NO BANHEIRO, COM  CONEXÕES, CORTES E FIXAÇÕES PARA PRÉDIO COM MAIS DO QUE 4 PAVIMENTOS. AF_05/2023</t>
  </si>
  <si>
    <t>COMPOSIÇÃO PARAMÉTRICA DE INSTALAÇÃO DE TUBOS DE PVC SÉRIE NORMAL (PRUMADA DE VENTILAÇÃO), DN 75MM, POR APARTAMENTO (1 BANHEIRO) E DESCIDA DE ESGOTO FORA DO BANHEIRO, COM  CONEXÕES, CORTES E FIXAÇÕES PARA PRÉDIO COM ATÉ 4 PAVIMENTOS. AF_05/2023</t>
  </si>
  <si>
    <t>ALVENARIA DE BLOCOS DE CONCRETO ESTRUTURAL 14X19X29 CM (ESPESSURA 14 CM), FBK = 14,0 MPA, UTILIZANDO PALHETA. AF_10/2022</t>
  </si>
  <si>
    <t>PISO PODOTÁTIL DE ALERTA OU DIRECIONAL, DE CONCRETO, ASSENTADO SOBRE ARGAMASSA. AF_05/2023</t>
  </si>
  <si>
    <t xml:space="preserve">ADAPTADOR CPVC, SOLDAVEL, 15 MM, PARA AGUA QUENTE                                                                                                                                                                                                                                                                                                                                                                                                                                                         </t>
  </si>
  <si>
    <t xml:space="preserve">ADAPTADOR CPVC, SOLDAVEL, 22 MM, PARA AGUA QUENTE                                                                                                                                                                                                                                                                                                                                                                                                                                                         </t>
  </si>
  <si>
    <t xml:space="preserve">ADAPTADOR EM LATAO, ENGATE RAPIDO 2 1/2" X ROSCA INTERNA 5 FIOS 2 1/2", PARA INSTALACAO PREDIAL DE COMBATE A INCENDIO                                                                                                                                                                                                                                                                                                                                                                                     </t>
  </si>
  <si>
    <t xml:space="preserve">ADAPTADOR EM LATAO, ENGATE RAPIDO1 1/2" X ROSCA INTERNA 5 FIOS 2 1/2", PARA INSTALACAO PREDIAL DE COMBATE A INCENDIO                                                                                                                                                                                                                                                                                                                                                                                      </t>
  </si>
  <si>
    <t xml:space="preserve">AR CONDICIONADO SPLIT INVERTER, HI-WALL (PAREDE), 24000 BTU/H, CICLO FRIO, 60HZ, CLASSIFICACAO A (SELO PROCEL), GAS HFC, CONTROLE S/FIO                                                                                                                                                                                                                                                                                                                                                                   </t>
  </si>
  <si>
    <t xml:space="preserve">COMPRESSOR DE AR REBOCAVEL, VAZAO 89 PCM, PRESSAO EFETIVA DE TRABALHO *102* PSI, MOTOR DIESEL, POTENCIA *20* CV                                                                                                                                                                                                                                                                                                                                                                                           </t>
  </si>
  <si>
    <t xml:space="preserve">MOTORISTA DE CAMINHAO (HORISTA)                                                                                                                                                                                                                                                                                                                                                                                                                                                                           </t>
  </si>
  <si>
    <t xml:space="preserve">MOTORISTA DE CAMINHAO-BASCULANTE (HORISTA)                                                                                                                                                                                                                                                                                                                                                                                                                                                                </t>
  </si>
  <si>
    <t xml:space="preserve">MOTORISTA DE CAMINHAO-CARRETA (HORISTA)                                                                                                                                                                                                                                                                                                                                                                                                                                                                   </t>
  </si>
  <si>
    <t xml:space="preserve">MOTORISTA DE CARRO DE PASSEIO (HORISTA)                                                                                                                                                                                                                                                                                                                                                                                                                                                                   </t>
  </si>
  <si>
    <t xml:space="preserve">MOTORISTA DE ONIBUS / MICRO-ONIBUS (HORISTA)                                                                                                                                                                                                                                                                                                                                                                                                                                                              </t>
  </si>
  <si>
    <t xml:space="preserve">MOTORISTA OPERADOR DE CAMINHAO COM MUNCK (HORISTA)                                                                                                                                                                                                                                                                                                                                                                                                                                                        </t>
  </si>
  <si>
    <t>01.04.16</t>
  </si>
  <si>
    <t>TAPUME METÁLICO COM BASE DE CONCRETO (M)</t>
  </si>
  <si>
    <t>01.04.17</t>
  </si>
  <si>
    <t>TAPUME METÁLICO COM BASE ENTERRADA (M)</t>
  </si>
  <si>
    <t>01.04.18</t>
  </si>
  <si>
    <t>TAPUME METÁLICO COM TELA E BASE DE CONCRETO (M)</t>
  </si>
  <si>
    <t>01.04.19</t>
  </si>
  <si>
    <t>TAPUME METÁLICO COM TELA E BASE ENTERRADA (M)</t>
  </si>
  <si>
    <t>04.01.06</t>
  </si>
  <si>
    <t>TUBULÃO A CÉU ABERTO, D=90CM, INCLUSIVE CONCRETO, EXCLUSIVE ARMAÇÃO E ENCAMISAMENTO</t>
  </si>
  <si>
    <t>04.01.07</t>
  </si>
  <si>
    <t>TUBULÃO A CÉU ABERTO, D=100CM, INCLUSIVE CONCRETO, EXCLUSIVE ARMAÇÃO E ENCAMISAMENTO</t>
  </si>
  <si>
    <t>04.01.08</t>
  </si>
  <si>
    <t>TUBULÃO A CÉU ABERTO, D=120CM, INCLUSIVE CONCRETO, EXCLUSIVE ARMAÇÃO E ENCAMISAMENTO</t>
  </si>
  <si>
    <t>04.01.09</t>
  </si>
  <si>
    <t>ALARGAMENTO DE BASE DE TUBULÃO A CÉU ABERTO</t>
  </si>
  <si>
    <t>04.03.25</t>
  </si>
  <si>
    <t>ESTACA ESCAVADA COM TRADO MANUAL, D=20CM, INCLUSIVE CONCRETO EXCLUSIVE ARMAÇÃO</t>
  </si>
  <si>
    <t>04.03.26</t>
  </si>
  <si>
    <t>ESTACA ESCAVADA COM TRADO MANUAL, D=25CM, INCLUSIVE CONCRETO EXCLUSIVE ARMAÇÃO</t>
  </si>
  <si>
    <t>04.03.27</t>
  </si>
  <si>
    <t>ESTACA ESCAVADA COM TRADO MANUAL, D=30CM, INCLUSIVE CONCRETO EXCLUSIVE ARMAÇÃO</t>
  </si>
  <si>
    <t>04.04.07</t>
  </si>
  <si>
    <t>ESTACA TRADO MECANIZADO, SEM FLUIDO ESTABILIZANTE, D=25CM, INCL. CONCRETO, EXCL. ARMAÇÃO</t>
  </si>
  <si>
    <t>04.04.08</t>
  </si>
  <si>
    <t>ESTACA TRADO MECANIZADO, SEM FLUIDO ESTABILIZANTE, D=40CM, INCL. CONCRETO, EXCL. ARMAÇÃO</t>
  </si>
  <si>
    <t>04.04.09</t>
  </si>
  <si>
    <t>ESTACA TRADO MECANIZADO, SEM FLUIDO ESTABILIZANTE, D=60CM, INCL. CONCRETO, EXCL. ARMAÇÃO</t>
  </si>
  <si>
    <t>04.05.09</t>
  </si>
  <si>
    <t>ESTACA STRAUSS, D=25CM, INCLUSIVE CONCRETO, EXCLUSIVE ARMAÇÃO</t>
  </si>
  <si>
    <t>04.05.10</t>
  </si>
  <si>
    <t>ESTACA STRAUSS, D=32CM, INCLUSIVE CONCRETO, EXCLUSIVE ARMAÇÃO</t>
  </si>
  <si>
    <t>04.05.11</t>
  </si>
  <si>
    <t>ESTACA STRAUSS, D=38CM, INCLUSIVE CONCRETO, EXCLUSIVE ARMAÇÃO</t>
  </si>
  <si>
    <t>04.06.07</t>
  </si>
  <si>
    <t>ESTACA HÉLICE CONTÍNUA, D=30 CM, INCLUSIVE CONCRETO E EXCLUSIVE ARMAÇÃO</t>
  </si>
  <si>
    <t>04.06.08</t>
  </si>
  <si>
    <t>ESTACA HÉLICE CONTÍNUA, D=50 CM, INCLUSIVE CONCRETO E EXCLUSIVE ARMAÇÃO</t>
  </si>
  <si>
    <t>04.06.09</t>
  </si>
  <si>
    <t>ESTACA HÉLICE CONTÍNUA, D=70 CM, INCLUSIVE CONCRETO E EXCLUSIVE ARMAÇÃO</t>
  </si>
  <si>
    <t>04.06.10</t>
  </si>
  <si>
    <t>ESTACA HÉLICE CONTÍNUA, D=80 CM, INCLUSIVE CONCRETO E EXCLUSIVE ARMAÇÃO</t>
  </si>
  <si>
    <t>04.06.11</t>
  </si>
  <si>
    <t>ESTACA HÉLICE CONTÍNUA, D=90 CM, INCLUSIVE CONCRETO E EXCLUSIVE ARMAÇÃO</t>
  </si>
  <si>
    <t>04.10.13</t>
  </si>
  <si>
    <t>ESTACA RAIZ, SOLO SEM ROCHA, D=20CM, INCLUSIVE ARGAMASSA, EXCLUSIVE ARMAÇÃO</t>
  </si>
  <si>
    <t>04.10.14</t>
  </si>
  <si>
    <t>ESTACA RAIZ, SOLO SEM ROCHA, D=31CM, INCLUSIVE ARGAMASSA, EXCLUSIVE ARMAÇÃO</t>
  </si>
  <si>
    <t>04.10.15</t>
  </si>
  <si>
    <t>ESTACA RAIZ, SOLO SEM ROCHA, D=40CM, INCLUSIVE ARGAMASSA, EXCLUSIVE ARMAÇÃO</t>
  </si>
  <si>
    <t>04.10.16</t>
  </si>
  <si>
    <t>ESTACA RAIZ, SOLO SEM ROCHA, D=45CM, INCLUSIVE ARGAMASSA, EXCLUSIVE ARMAÇÃO</t>
  </si>
  <si>
    <t>04.10.17</t>
  </si>
  <si>
    <t>ESTACA RAIZ, SOLO COM PRESENÇA DE ROCHA, D=20CM, INCLUSIVE ARGAMASSA, EXCLUSIVE ARMAÇÃO</t>
  </si>
  <si>
    <t>04.10.18</t>
  </si>
  <si>
    <t>ESTACA RAIZ, SOLO COM PRESENÇA DE ROCHA, D=31CM, INCLUSIVE ARGAMASSA, EXCLUSIVE ARMAÇÃO</t>
  </si>
  <si>
    <t>04.10.19</t>
  </si>
  <si>
    <t>ESTACA RAIZ, SOLO COM PRESENÇA DE ROCHA, D=40CM, INCLUSIVE ARGAMASSA, EXCLUSIVE ARMAÇÃO</t>
  </si>
  <si>
    <t>04.10.20</t>
  </si>
  <si>
    <t>ESTACA RAIZ, SOLO COM PRESENÇA DE ROCHA, D=45CM, INCLUSIVE ARGAMASSA, EXCLUSIVE ARMAÇÃO</t>
  </si>
  <si>
    <t>ARMAÇAO EM FUNDAÇÃO (CORTE, DOBRA E COLOCAÇAO)</t>
  </si>
  <si>
    <t>04.15.31</t>
  </si>
  <si>
    <t>AÇO CA-60 D = 4,2 MM, CORTE, DOBRA E COLOCAÇAO EM FUNDAÇÃO REF 96543</t>
  </si>
  <si>
    <t>04.15.32</t>
  </si>
  <si>
    <t>AÇO CA-60 D = 5 MM, CORTE, DOBRA E COLOCAÇAO EM FUNDAÇÃO REF 96543</t>
  </si>
  <si>
    <t>04.15.41</t>
  </si>
  <si>
    <t>AÇO CA-50 D = 6,3 MM, CORTE, DOBRA E COLOCAÇAO EM FUNDAÇÃO REF 96544</t>
  </si>
  <si>
    <t>04.15.42</t>
  </si>
  <si>
    <t>AÇO CA-50 D = 8 MM, CORTE, DOBRA E COLOCAÇAO EM FUNDAÇÃO REF 96545</t>
  </si>
  <si>
    <t>04.15.43</t>
  </si>
  <si>
    <t>AÇO CA-50 D = 10 MM, CORTE, DOBRA E COLOCAÇAO EM FUNDAÇÃO REF 96546</t>
  </si>
  <si>
    <t>04.15.44</t>
  </si>
  <si>
    <t>AÇO CA-50 D = 12,5 MM, CORTE, DOBRA E COLOCAÇAO EM FUNDAÇÃO REF 96547</t>
  </si>
  <si>
    <t>04.15.45</t>
  </si>
  <si>
    <t>AÇO CA-50 D = 16 MM, CORTE, DOBRA E COLOCAÇAO EM FUNDAÇÃO REF 96548</t>
  </si>
  <si>
    <t>04.15.46</t>
  </si>
  <si>
    <t>AÇO CA-50 D = 20 MM, CORTE, DOBRA E COLOCAÇAO EM FUNDAÇÃO REF 96549</t>
  </si>
  <si>
    <t>04.15.47</t>
  </si>
  <si>
    <t>AÇO CA-50 D = 25 MM, CORTE, DOBRA E COLOCAÇAO EM FUNDAÇÃO REF 96550</t>
  </si>
  <si>
    <t>04.19.02</t>
  </si>
  <si>
    <t>CONCRETO CICLÓPICO FCK = 15MPA, 30% PEDRA DE MÃO, INCLUSIVE LANÇAMENTO REF 102487</t>
  </si>
  <si>
    <t>10.71.01</t>
  </si>
  <si>
    <t>CX PASSAGEM INSPEÇÃO PRÉ FABRICADA CONCRETO 0,3X0,3X0,3 (CXLXH) DRENAGEM ADPT REF 97895</t>
  </si>
  <si>
    <t>10.71.03</t>
  </si>
  <si>
    <t>CX PASSAGEM/INSPEÇÃO PRÉ FABRICADA CONCRETO 0,3X0,3X0,3 (CXLXH) DRENAGEM C/ GRELHA DE AÇO</t>
  </si>
  <si>
    <t>10.71.06</t>
  </si>
  <si>
    <t>CX PASSAGEM INSPEÇÃO PRÉ FABRICADA CONCRETO 0,4X0,4X0,4 (CXLXH) DRENAGEM ADPT REF 97896</t>
  </si>
  <si>
    <t>10.71.08</t>
  </si>
  <si>
    <t>CX PASSAGEM/INSPEÇÃO PRÉ FABRICADA CONCRETO 0,4X0,4X0,4 (CXLXH) DRENAGEM C/ GRELHA DE AÇO</t>
  </si>
  <si>
    <t>10.71.11</t>
  </si>
  <si>
    <t>CX PASSAGEM/INSPEÇÃO PRÉ FAB CONCRETO 0,6X0,6X0,5 (CXLXH) DRENAGEM/ESGOTO ADPT REF 97897</t>
  </si>
  <si>
    <t>10.71.13</t>
  </si>
  <si>
    <t>CX PASSAGEM/INSPEÇÃO PRÉ FABRICADA CONCRETO 0,6X0,6X0,5 (CXLXH) DRENAGEM C/ GRELHA DE AÇO</t>
  </si>
  <si>
    <t>10.71.16</t>
  </si>
  <si>
    <t>CX PASSAGEM/INSPEÇÃO PRÉ FAB CONCRETO 0,8X0,8X0,5 (CXLXH) DRENAGEM/ESGOTO ADPT REF 97898</t>
  </si>
  <si>
    <t>10.71.18</t>
  </si>
  <si>
    <t>CX PASSAGEM/INSPEÇÃO PRÉ FABRICADA CONCRETO 0,8X0,8X0,5 (CXLXH) DRENAGEM C/ GRELHA DE AÇO</t>
  </si>
  <si>
    <t>10.71.21</t>
  </si>
  <si>
    <t>CX PASSAGEM/INSPEÇÃO PRÉ FAB CONCRETO 1,0X1,0X0,5 (CXLXH) DRENAGEM/ESGOTO ADPT REF 97899</t>
  </si>
  <si>
    <t>10.71.23</t>
  </si>
  <si>
    <t>CX PASSAGEM/INSPEÇÃO PRÉ FABRICADA CONCRETO 1,0X1,0X0,5 (CXLXH) DRENAGEM C/ GRELHA DE AÇO</t>
  </si>
  <si>
    <t>12.06</t>
  </si>
  <si>
    <t>CONJUNTO PORTA, MARCO, ALIZAR E FECHADURA</t>
  </si>
  <si>
    <t>12.06.01</t>
  </si>
  <si>
    <t>PORTA COMPLETA (PORTA COM DOBRADIÇAS, MARCO, ALIZAR E FECHADURA) 60X210CM, FORNECIMENTO E INSTALAÇÃO REF 90841</t>
  </si>
  <si>
    <t>12.06.02</t>
  </si>
  <si>
    <t>PORTA COMPLETA (PORTA COM DOBRADIÇAS, MARCO, ALIZAR E FECHADURA) 70X210CM, FORNECIMENTO E INSTALAÇÃO REF 90842</t>
  </si>
  <si>
    <t>12.06.03</t>
  </si>
  <si>
    <t>PORTA COMPLETA (PORTA COM DOBRADIÇAS, MARCO, ALIZAR E FECHADURA) 80X210CM, FORNECIMENTO E INSTALAÇÃO REF 90843</t>
  </si>
  <si>
    <t>12.06.04</t>
  </si>
  <si>
    <t>PORTA COMPLETA (PORTA COM DOBRADIÇAS, MARCO, ALIZAR E FECHADURAS) 90X210CM, FORNECIMENTO E INSTALAÇÃO REF 90844</t>
  </si>
  <si>
    <t>12.07</t>
  </si>
  <si>
    <t>PORTAS DE MADEIRA</t>
  </si>
  <si>
    <t>12.07.01</t>
  </si>
  <si>
    <t>FOLHA DE PORTA DE MADEIRA PARA VÃO 60X210CM, E=35MM, NUCLEO SARRAFEADO, INC. DOBRADIÇA, FORNECIMENTO E INSTALAÇÃO ADP REF 90820</t>
  </si>
  <si>
    <t>12.07.02</t>
  </si>
  <si>
    <t>FOLHA DE PORTA DE MADEIRA PARA VÃO 70X210CM, E=35MM, NUCLEO SARRAFEADO, INC. DOBRADIÇA, FORNECIMENTO E INSTALAÇÃO ADP REF 90821</t>
  </si>
  <si>
    <t>12.07.03</t>
  </si>
  <si>
    <t>FOLHA DE PORTA DE MADEIRA PARA VÃO 80X210CM, E=35MM, NUCLEO SARRAFEADO, INC. DOBRADIÇA, FORNECIMENTO E INSTALAÇÃO ADP REF 90822</t>
  </si>
  <si>
    <t>12.07.04</t>
  </si>
  <si>
    <t>FOLHA DE PORTA DE MADEIRA PARA VÃO 90X210CM, E=35MM, NUCLEO SARRAFEADO, INC. DOBRADIÇA, FORNECIMENTO E INSTALAÇÃO ADP REF 90823</t>
  </si>
  <si>
    <t>12.08</t>
  </si>
  <si>
    <t>MARCO E ALIZARES</t>
  </si>
  <si>
    <t>12.08.01</t>
  </si>
  <si>
    <t>MARCO DE MADEIRA PARA PORTAS, FIXADO COM ARGAMASSA, SEM ALIZARES, FORNECIMENTO E INSTALAÇÃO REF 90806</t>
  </si>
  <si>
    <t>12.08.02</t>
  </si>
  <si>
    <t>ALIZAR L=7CM PARA PORTA, FIXADO COM PREGOS, FORNECIMENTO E INSTALAÇÃO REF 100659</t>
  </si>
  <si>
    <t>12.50.01</t>
  </si>
  <si>
    <t>FECHADURA COMPLETA PARA PORTAS EXTERNAS, FORNECIMENTO E INSTALAÇÃO REF 90830</t>
  </si>
  <si>
    <t>12.50.02</t>
  </si>
  <si>
    <t>FECHADURA COMPLETA PARA PORTAS INTERNAS, FORNECIMENTO E INSTALAÇÃO REF 90830</t>
  </si>
  <si>
    <t>12.50.03</t>
  </si>
  <si>
    <t>FECHADURA COMPLETA PARA PORTAS DE BANHEIRO, FORNECIMENTO E INSTALAÇÃO REF 90830</t>
  </si>
  <si>
    <t>12.50.04</t>
  </si>
  <si>
    <t>FECHADURA COMPLETA PARA PORTAS INTERNAS/EXTERNAS, FORNECIMENTO E INSTALAÇÃO REF 90830</t>
  </si>
  <si>
    <t>12.50.06</t>
  </si>
  <si>
    <t>TRINCO TARJETA PARA PORTAS, FORNECIMENTO E INSTALAÇÃO REF 100705</t>
  </si>
  <si>
    <t>12.50.07</t>
  </si>
  <si>
    <t>TARJETA LIVRE-OCUPADO PARA PORTAS, FORNECIMENTO E INSTALAÇÃO REF 100705</t>
  </si>
  <si>
    <t>13.91.04</t>
  </si>
  <si>
    <t>ALAMBRADO PARA QUADRA ESPORTIVA, H ATÉ 5,00M</t>
  </si>
  <si>
    <t>14.17.20</t>
  </si>
  <si>
    <t>REVESTIMENTO PAREDES INTERNAS EM CERAMICA ESMALTADA EXTRA, ÁREA ATÉ 2025 CM2 REF 87265</t>
  </si>
  <si>
    <t>14.17.21</t>
  </si>
  <si>
    <t>REVESTIMENTO PAREDES EXTERNAS EM CERAMICA ESMALTADA, ÁREA ATÉ 200 CM2 REF 104588</t>
  </si>
  <si>
    <t>15.17.23</t>
  </si>
  <si>
    <t>ASSENTAMENTO PISO CERÂMICO, PLACAS ATÉ 2025 CM2, EM AMBIENTES DE ÁREA MENOR QUE 5 M2 REF 87246</t>
  </si>
  <si>
    <t>15.17.24</t>
  </si>
  <si>
    <t>ASSENTAMENTO PISO CERÂMICO, PLACAS ATÉ 2025 CM2, EM AMBIENTES DE ÁREA ENTRE 5 E 10 M2 REF 87247</t>
  </si>
  <si>
    <t>15.17.25</t>
  </si>
  <si>
    <t>ASSENTAMENTO PISO CERÂMICO, PLACAS ATÉ 2025 CM2, EM AMBIENTES DE ÁREA MAIOR QUE 10 M2 REF 87248</t>
  </si>
  <si>
    <t>17.03</t>
  </si>
  <si>
    <t>PINTURA EXTERNA</t>
  </si>
  <si>
    <t>17.03.01</t>
  </si>
  <si>
    <t>EMASSAMENTO COM MASSA ACRÍLICA E LIXAMENTO EM PAREDES EXTERNAS, UMA DEMÃO, ADP REF 96130</t>
  </si>
  <si>
    <t>17.03.02</t>
  </si>
  <si>
    <t>EMASSAMENTO COM MASSA ACRÍLICA E LIXAMENTO EM PAREDES EXTERNAS, DUAS DEMÃOS, ADP REF 96135</t>
  </si>
  <si>
    <t>17.03.05</t>
  </si>
  <si>
    <t>APLICAÇÃO MANUAL DE FUNDO SELADOR ACRÍLICO EM PAREDES EXTERNAS REF 88415</t>
  </si>
  <si>
    <t>17.03.07</t>
  </si>
  <si>
    <t>APLICAÇÃO MANUAL DE FUNDO PREPARADOR DE SUPERFÍCIE EM PAREDES EXTERNAS REF 88415</t>
  </si>
  <si>
    <t>17.03.21</t>
  </si>
  <si>
    <t>PINTURA COM TINTA ACRÍLICA FOSCA EM PAREDES EXTERNAS, APLICAÇÃO MANUAL, DUAS DEMÃOS REF 95626</t>
  </si>
  <si>
    <t>17.03.26</t>
  </si>
  <si>
    <t>PINTURA COM TINTA ACRÍLICA SEMI BRILHO EM PAREDES EXTERNAS, APLICAÇÃO MANUAL, DUAS DEMÃOS REF 95626</t>
  </si>
  <si>
    <t>17.03.27</t>
  </si>
  <si>
    <t>PINTURA COM ESMALTE SINTÉTICO ALTO BRILHO EM PAREDES EXTERNAS, APLICAÇÃO MANUAL, DUAS DEMÃOS REF 95626</t>
  </si>
  <si>
    <t>17.04</t>
  </si>
  <si>
    <t>PINTURA INTERNA</t>
  </si>
  <si>
    <t>17.04.01</t>
  </si>
  <si>
    <t>EMASSAMENTO COM MASSA PVA E LIXAMENTO EM TETOS DE ÁREAS INTERNAS, UMA DEMÃO REF 88494</t>
  </si>
  <si>
    <t>17.04.02</t>
  </si>
  <si>
    <t>EMASSAMENTO COM MASSA PVA E LIXAMENTO EM TETOS DE ÁREAS INTERNAS, DUAS DEMÃOS REF 88496</t>
  </si>
  <si>
    <t>17.04.03</t>
  </si>
  <si>
    <t>EMASSAMENTO COM MASSA PVA E LIXAMENTO EM PAREDES INTERNAS, UMA DEMÃO REF 88495</t>
  </si>
  <si>
    <t>17.04.04</t>
  </si>
  <si>
    <t>EMASSAMENTO COM MASSA PVA E LIXAMENTO EM PAREDES INTERNAS, DUAS DEMÃOS REF 88497</t>
  </si>
  <si>
    <t>17.04.05</t>
  </si>
  <si>
    <t>APLICAÇÃO MANUAL DE FUNDO SELADOR ACRÍLICO EM TETOS DE ÁREAS INTERNAS REF 88484</t>
  </si>
  <si>
    <t>17.04.06</t>
  </si>
  <si>
    <t>APLICAÇÃO MANUAL DE FUNDO SELADOR ACRÍLICO EM PAREDES INTERNAS REF 88485</t>
  </si>
  <si>
    <t>17.04.07</t>
  </si>
  <si>
    <t>APLICAÇÃO MANUAL DE FUNDO PREPARADOR EM TETOS DE ÁREAS INTERNAS REF 88484</t>
  </si>
  <si>
    <t>17.04.08</t>
  </si>
  <si>
    <t>APLICAÇÃO MANUAL DE FUNDO PREPARADOR EM PAREDES INTERNAS REF 88485</t>
  </si>
  <si>
    <t>17.04.21</t>
  </si>
  <si>
    <t>PINTURA COM TINTA ACRÍLICA FOSCA EM TETOS DE ÁREAS INTERNAS, APLICAÇÃO MANUAL, DUAS DEMÃOS REF 88488</t>
  </si>
  <si>
    <t>17.04.22</t>
  </si>
  <si>
    <t>PINTURA COM TINTA ACRÍLICA FOSCA EM PAREDES INTERNAS, APLICAÇÃO MANUAL, DUAS DEMÃOS REF 88489</t>
  </si>
  <si>
    <t>17.04.26</t>
  </si>
  <si>
    <t>PINTURA COM TINTA ACRÍLICA SEMI BRILHO EM TETOS DE ÁREAS INTERNAS, APLICAÇÃO MANUAL, DUAS DEMÃOS REF 88488</t>
  </si>
  <si>
    <t>17.04.27</t>
  </si>
  <si>
    <t>PINTURA COM TINTA ACRÍLICA SEMI BRILHO EM PAREDES INTERNAS, APLICAÇÃO MANUAL, DUAS DEMÃOS REF 88489</t>
  </si>
  <si>
    <t>17.04.28</t>
  </si>
  <si>
    <t>PINTURA COM ESMALTE SINTÉTICO ACETINADO EM PAREDES INTERNAS, APLICAÇÃO MANUAL, DUAS DEMÃOS REF 88489</t>
  </si>
  <si>
    <t>17.06</t>
  </si>
  <si>
    <t>PINTURA DE PISO</t>
  </si>
  <si>
    <t>17.06.01</t>
  </si>
  <si>
    <t>PREPARO DO PISO CIMENTADO PARA PINTURA - LIXAMENTO E LIMPEZA REF 102488</t>
  </si>
  <si>
    <t>17.06.11</t>
  </si>
  <si>
    <t>PINTURA DE PISO COM TINTA EPÓXI, APLICAÇÃO MANUAL, 2 DEMÃOS, INCLUSO PRIMER EPÓXI REF 102494</t>
  </si>
  <si>
    <t>17.06.21</t>
  </si>
  <si>
    <t>PINTURA DE PISO COM TINTA ACRÍLICA, APLICAÇÃO MANUAL, 2 DEMÃOS, INCLUSO FUNDO PREPARADOR REF 102491</t>
  </si>
  <si>
    <t>17.06.22</t>
  </si>
  <si>
    <t>PINTURA DE PISO COM TINTA ACRÍLICA, APLICAÇÃO MANUAL, 3 DEMÃOS, INCLUSO FUNDO PREPARADOR REF 102492</t>
  </si>
  <si>
    <t>17.08</t>
  </si>
  <si>
    <t>PINTURA METÁLICA</t>
  </si>
  <si>
    <t>17.08.01</t>
  </si>
  <si>
    <t>PREPARO DA SUPERFÍCIE METÁLICA PARA PINTURA - LIXAMENTO MANUAL REF 100717</t>
  </si>
  <si>
    <t>17.08.11</t>
  </si>
  <si>
    <t>APLICAÇÃO MANUAL DE FUNDO (TIPO ZARCÃO) EM SUPERFÍCIES METÁLICAS (POR DEMÃO) REF 100722</t>
  </si>
  <si>
    <t>17.08.21</t>
  </si>
  <si>
    <t>PINTURA COM ESMALTE SINTÉTICO FOSCO 2 EM 1 (FUNDO E ACABAMENTO) EM SUPERFÍCIE METÁLICA, APLICAÇÃO MANUAL, (POR DEMÃO) REF 100726</t>
  </si>
  <si>
    <t>17.08.22</t>
  </si>
  <si>
    <t>PINTURA COM ESMALTE SINTÉTICO FOSCO EM SUPERFÍCIE METÁLICA, APLICAÇÃO MANUAL, DUAS DEMÃOS REF 100762</t>
  </si>
  <si>
    <t>17.08.23</t>
  </si>
  <si>
    <t>PINTURA COM ESMALTE SINTÉTICO ACETINADO EM SUPERFÍCIE METÁLICA, EXCETO PERFIL, APLICAÇÃO MANUAL, DUAS DEMÃOS REF 100758</t>
  </si>
  <si>
    <t>17.08.24</t>
  </si>
  <si>
    <t>PINTURA COM ESMALTE SINTÉTICO ALTO BRILHO EM SUPERFÍCIE METÁLICA, EXCETO PERFIL, APLICAÇÃO MANUAL, DUAS DEMÃOS REF 100760</t>
  </si>
  <si>
    <t>17.10</t>
  </si>
  <si>
    <t>PINTURA EM MADEIRA</t>
  </si>
  <si>
    <t>17.10.01</t>
  </si>
  <si>
    <t>PREPARO DE SUPERFÍCIE DE MADEIRA PARA PINTURA - LIXAMENTO MANUAL REF 102193</t>
  </si>
  <si>
    <t>17.10.02</t>
  </si>
  <si>
    <t>LIXAMENTO + APLICAÇÃO DE FUNDO PREPARADOR EM SUPERFÍCIE DE MADEIRA REF 102197</t>
  </si>
  <si>
    <t>17.10.03</t>
  </si>
  <si>
    <t>LIXAMENTO + APLICAÇÃO DE MASSA ACRÍLICA EM SUPERFÍCIE DE MADEIRA REF 102201</t>
  </si>
  <si>
    <t>17.10.11</t>
  </si>
  <si>
    <t>APLICAÇÃO MANUAL DE VERNIZ SINTÉTICO EM SUPERFÍCIES DE MADEIRA, DUAS DEMÃOS REF 102213</t>
  </si>
  <si>
    <t>17.10.12</t>
  </si>
  <si>
    <t>APLICAÇÃO MANUAL DE VERNIZ POLIURETÂNICO EM SUPERFÍCIES DE MADEIRA, DUAS DEMÃOS REF 102215</t>
  </si>
  <si>
    <t>17.10.13</t>
  </si>
  <si>
    <t>APLICAÇÃO MANUAL DE PINTURA IMUNIZANTE EM SUPERFÍCIES DE MADEIRA, DUAS DEMÃOS REF 102234</t>
  </si>
  <si>
    <t>17.10.21</t>
  </si>
  <si>
    <t>PINTURA COM ESMALTE SINTÉTICO FOSCO EM SUPERFÍCIE DE MADEIRA, APLICAÇÃO MANUAL, DUAS DEMÃOS REF 102218</t>
  </si>
  <si>
    <t>17.10.22</t>
  </si>
  <si>
    <t>PINTURA COM ESMALTE SINTÉTICO ACETINADO EM SUPERFÍCIE DE MADEIRA, APLICAÇÃO MANUAL, DUAS DEMÃOS REF 102219</t>
  </si>
  <si>
    <t>17.10.23</t>
  </si>
  <si>
    <t>PINTURA COM ESMALTE SINTÉTICO ALTO BRILHO EM SUPERFÍCIE DE MADEIRA, APLICAÇÃO MANUAL, DUAS DEMÃOS REF 102220</t>
  </si>
  <si>
    <t>18.10.54</t>
  </si>
  <si>
    <t>CONJUNTO DE CONCRETO PRÉ FABRICADO DE MESA PARA JOGOS E 2 BANCOS</t>
  </si>
  <si>
    <t>18.10.55</t>
  </si>
  <si>
    <t>CONJUNTO ACESSÍVEL DE CONCRETO PRÉ-FABRICADO DE MESA PARA JOGOS E 2 BANCOS</t>
  </si>
  <si>
    <t>54.01.01</t>
  </si>
  <si>
    <t>POLIDORA DE PISO, 100KG, D=450MM, MOTOR ELÉTRICO 4HP (LOCAÇÃO)</t>
  </si>
  <si>
    <t>61.02.06</t>
  </si>
  <si>
    <t>62.03.13</t>
  </si>
  <si>
    <t>ARGAMASSA COLANTE AC-III</t>
  </si>
  <si>
    <t>65.85.05</t>
  </si>
  <si>
    <t>CADEADO EM AÇO INOX, LARGURA DE 50 MM, COM HASTE EM AÇO TEMPERADO, SEM MOLA - CHAVES INCLUÍDAS (REF. 43603)</t>
  </si>
  <si>
    <t>65.85.06</t>
  </si>
  <si>
    <t>PORTA CADEADO, 3 1/2", EM AÇO ZINCADO, PARA PORTÃO E JANELA, PARAFUSOS INCLUÍDOS (REF. 5088)</t>
  </si>
  <si>
    <t>75.01.04</t>
  </si>
  <si>
    <t>TINTA ACRÍLICA STANDARD, COR BRANCO FOSCO</t>
  </si>
  <si>
    <t>75.01.06</t>
  </si>
  <si>
    <t>TINTA ACRILICA PREMIUM PARA PISO REF 7348</t>
  </si>
  <si>
    <t>75.01.11</t>
  </si>
  <si>
    <t>TINTA ACRÍLICA PREMIUM, COR BRANCO FOSCO REF 7356</t>
  </si>
  <si>
    <t>75.01.12</t>
  </si>
  <si>
    <t>TINTA ACRÍLICA PREMIUM, COR BRANCO SEMI BRILHO</t>
  </si>
  <si>
    <t>75.03.01</t>
  </si>
  <si>
    <t>TINTA ESMALTE SINTÉTICO PREMIUM FOSCO REF 7288</t>
  </si>
  <si>
    <t>75.03.04</t>
  </si>
  <si>
    <t>TINTA ESMALTE SINTÉTICO PREMIUM ALTO BRILHO REF 7292</t>
  </si>
  <si>
    <t>75.03.26</t>
  </si>
  <si>
    <t>TINTA ESMALTE SINTETICO PREMIUM ACETINADO REF 7311</t>
  </si>
  <si>
    <t>75.05.01</t>
  </si>
  <si>
    <t>ESMALTE SINTÉTICO 2 EM 1 (FUNDO E ACABAMENTO) PARA SUPERFÍCIES METÁLICAS REF 7293</t>
  </si>
  <si>
    <t>75.07.23</t>
  </si>
  <si>
    <t>VERNIZ SINTETICO BRILHANTE PARA MADEIRA, USO INTERNO E EXTERNO REF 10481</t>
  </si>
  <si>
    <t>75.07.24</t>
  </si>
  <si>
    <t>VERNIZ POLIURETANO BRILHANTE PARA MADEIRA, USO INTERNO E EXTERNO REF 10478</t>
  </si>
  <si>
    <t>75.07.26</t>
  </si>
  <si>
    <t>IMUNIZANTE PARA MADEIRA, INCOLOR REF 7340</t>
  </si>
  <si>
    <t>75.07.46</t>
  </si>
  <si>
    <t>SILICONE SUVINIL OU EQUIVALENTE</t>
  </si>
  <si>
    <t>75.13.08</t>
  </si>
  <si>
    <t>TINTA ASFALTICA IMPERMEABILIZANTE DILUIDA EM SOLVENTE, PARA MATERIAIS CIMENTICIOS, METAL E MADEIRA</t>
  </si>
  <si>
    <t>75.14.02</t>
  </si>
  <si>
    <t>75.14.03</t>
  </si>
  <si>
    <t>PRIMER EPOXI / EPOXIDICO REF 44072</t>
  </si>
  <si>
    <t>75.14.04</t>
  </si>
  <si>
    <t>DILUENTE EPOXI REF 5330</t>
  </si>
  <si>
    <t>75.15.08</t>
  </si>
  <si>
    <t>MASSA LÁTEX PARA PAREDES INTERNAS REF 43626</t>
  </si>
  <si>
    <t>75.15.09</t>
  </si>
  <si>
    <t>MASSA ACRÍLICA PARA MADEIRA</t>
  </si>
  <si>
    <t>75.15.11</t>
  </si>
  <si>
    <t>MASSA ACRÍLICA PARA PAREDES EXTERNAS/INTERNAS</t>
  </si>
  <si>
    <t>75.18.09</t>
  </si>
  <si>
    <t>FUNDO PREPARADOR ACRILICO BASE AGUA</t>
  </si>
  <si>
    <t>75.18.10</t>
  </si>
  <si>
    <t>FUNDO NIVELADOR BRANCO PARA MADEIRA</t>
  </si>
  <si>
    <t>75.18.12</t>
  </si>
  <si>
    <t>SELADOR ACRILICO PAREDES INTERNAS/EXTERNAS REF 6085</t>
  </si>
  <si>
    <t>75.18.13</t>
  </si>
  <si>
    <t>SELADOR PVA PARA PAREDES INTERNAS</t>
  </si>
  <si>
    <t>75.18.16</t>
  </si>
  <si>
    <t>FUNDO ANTICORROSIVO PARA MATERIAIS FERROSOS (TIPO ZARCÃO) REF 7307</t>
  </si>
  <si>
    <t>75.25.06</t>
  </si>
  <si>
    <t>DILUENTE AGUARRÁS REF 5318</t>
  </si>
  <si>
    <t>75.50.21</t>
  </si>
  <si>
    <t>LIXA EM FOLHA PARA FERRO, NÚMERO 150 REF 3768</t>
  </si>
  <si>
    <t>75.50.22</t>
  </si>
  <si>
    <t>FITA CREPE ROLO DE 25MM X 50M REF 12815</t>
  </si>
  <si>
    <t>76.10.09</t>
  </si>
  <si>
    <t>CORDÃO DE CONCRETO BOLEADO PRE-FABRICADO FCK&gt;=20 MPA, PADRÃO SUDECAP, COMPRIMENTO 1M</t>
  </si>
  <si>
    <t>76.20.02</t>
  </si>
  <si>
    <t>CONJUNTO MESA E BANCOS DE CONCRETO PRE-FABRICADO FCK&gt;=20MPA, PADRÃO SUDECAP</t>
  </si>
  <si>
    <t>76.20.03</t>
  </si>
  <si>
    <t>CONJUNTO ACESSÍVEL DE MESA E BANCOS DE CONCRETO PRE-FABRICADO FCK&gt;=20MPA, PADRÃO SUDECAP</t>
  </si>
  <si>
    <t>76.31.01</t>
  </si>
  <si>
    <t>CAIXA PRÉ-FABRICADA DE CONCRETO ARMADO 0,3X0,3X0,3 (CXLXH), COM TAMPA, REF 41627</t>
  </si>
  <si>
    <t>76.31.02</t>
  </si>
  <si>
    <t>CAIXA PRÉ-FABRICADA DE CONCRETO ARMADO 0,4X0,4X0,4 (CXLXH), COM TAMPA, REF 41628</t>
  </si>
  <si>
    <t>76.31.03</t>
  </si>
  <si>
    <t>CAIXA PRÉ-FABRICADA DE CONCRETO ARMADO 0,6X0,6X0,5 (CXLXH), COM TAMPA, REF 41629</t>
  </si>
  <si>
    <t>76.31.04</t>
  </si>
  <si>
    <t>CAIXA PRÉ-FABRICADA DE CONCRETO ARMADO 0,3X0,3X0,3 (CXLXH), SEM TAMPA</t>
  </si>
  <si>
    <t>76.31.05</t>
  </si>
  <si>
    <t>CAIXA PRÉ-FABRICADA DE CONCRETO ARMADO 0,4X0,4X0,4 (CXLXH), SEM TAMPA</t>
  </si>
  <si>
    <t>76.31.06</t>
  </si>
  <si>
    <t>CAIXA PRÉ-FABRICADA DE CONCRETO ARMADO 0,6X0,6X0,5 (CXLXH), SEM TAMPA</t>
  </si>
  <si>
    <t>76.31.07</t>
  </si>
  <si>
    <t>CAIXA PRÉ-FABRICADA DE CONCRETO ARMADO 0,8X0,8X0,5 (CXLXH), SEM TAMPA, REF 43437</t>
  </si>
  <si>
    <t>76.31.08</t>
  </si>
  <si>
    <t>CAIXA PRÉ-FABRICADA DE CONCRETO ARMADO 1,0X1,0X0,5 (CXLXH), SEM TAMPA, REF 44230</t>
  </si>
  <si>
    <t>77.05.52</t>
  </si>
  <si>
    <t>PREGO DE ACO POLIDO SEM CABECA 15 X 15</t>
  </si>
  <si>
    <t>82.07.16</t>
  </si>
  <si>
    <t>CERAMICA ESMALTADA EXTRA, PEI MENOR OU IGUAL A 3, FORMATO MENOR OU IGUAL A 2025 CM2 REF 536</t>
  </si>
  <si>
    <t>82.07.17</t>
  </si>
  <si>
    <t>CERAMICA ESMALTADA PARA FACHADAS, FORMATO APROX. *7 X 26* CM, FORNECIDAS EM PLACAS REF 44955</t>
  </si>
  <si>
    <t>82.07.18</t>
  </si>
  <si>
    <t>CERAMICA ESMALTADA EXTRA PARA PISO, PEI MAIOR OU IGUAL A 4, ÁREA ATÉ 2025 CM2 REF 1287</t>
  </si>
  <si>
    <t>82.17.08</t>
  </si>
  <si>
    <t>89.18.07</t>
  </si>
  <si>
    <t>ESTACA BROCA MECANIZADA - PERFURAÇAO D= 25CM</t>
  </si>
  <si>
    <t>89.18.08</t>
  </si>
  <si>
    <t>ESTACA BROCA MECANIZADA - PERFURAÇAO D= 60CM</t>
  </si>
  <si>
    <t>89.20.94</t>
  </si>
  <si>
    <t>EXECUÇÃO DE PERFURAÇÃO ESTACA RAIZ D=20CM SOLO SEM PRESENÇA DE ROCHA</t>
  </si>
  <si>
    <t>89.20.95</t>
  </si>
  <si>
    <t>EXECUÇÃO DE PERFURAÇÃO ESTACA RAIZ D=40CM SOLO SEM PRESENÇA DE ROCHA</t>
  </si>
  <si>
    <t>89.20.96</t>
  </si>
  <si>
    <t>EXECUÇÃO DE PERFURAÇÃO ESTACA RAIZ D=45CM SOLO SEM PRESENÇA DE ROCHA</t>
  </si>
  <si>
    <t>89.20.97</t>
  </si>
  <si>
    <t>EXECUÇÃO DE PERFURAÇÃO ESTACA RAIZ D=20CM SOLO COM PRESENÇA DE ROCHA</t>
  </si>
  <si>
    <t>89.20.98</t>
  </si>
  <si>
    <t>EXECUÇÃO DE PERFURAÇÃO ESTACA RAIZ D=40CM SOLO COM PRESENÇA DE ROCHA</t>
  </si>
  <si>
    <t>89.20.99</t>
  </si>
  <si>
    <t>EXECUÇÃO DE PERFURAÇÃO ESTACA RAIZ D=45CM SOLO COM PRESENÇA DE ROCHA</t>
  </si>
  <si>
    <t>89.21.07</t>
  </si>
  <si>
    <t>EXECUÇÃO DE HELICE CONTÍNUA D=80CM</t>
  </si>
  <si>
    <t>89.21.08</t>
  </si>
  <si>
    <t>EXECUÇÃO DE HELICE CONTÍNUA D=90CM</t>
  </si>
  <si>
    <t>94.12.01</t>
  </si>
  <si>
    <t>PLOTAGEM SULFITE FORMATO A4 MÍNIMO 75G/M2</t>
  </si>
  <si>
    <t>PLOTAGEM SULFITE FORMATO A3 MÍNIMO 75G/M2</t>
  </si>
  <si>
    <t>PLOTAGEM SULFITE FORMATO A2 MÍNIMO 90G/M2</t>
  </si>
  <si>
    <t>PLOTAGEM SULFITE FORMATO A1 MÍNIMO 90G/M2</t>
  </si>
  <si>
    <t>PLOTAGEM SULFITE FORMATO A0 MÍNIMO 90G/M2</t>
  </si>
  <si>
    <t>PLOTAGEM SULFITE FORMATO A1 LONGO MÍNIMO 90G/M2</t>
  </si>
  <si>
    <t>PLOTAGEM SULFITE FORMATO A1 EXTENDIDO MÍNIMO 90G/M2</t>
  </si>
  <si>
    <t>PLOTAGEM SULFITE FORMATO A0 EXTENDIDO MÍNIMO 90G/M2</t>
  </si>
  <si>
    <t>PLOTAGEM COLORIDA SULFITE FORMATO A4 MÍNIMO 75G/M2</t>
  </si>
  <si>
    <t>PLOTAGEM COLORIDA SULFITE FORMATO A3 MÍNIMO 75G/M2</t>
  </si>
  <si>
    <t>PLOTAGEM COLORIDA SULFITE FORMATO A2 MÍNIMO 90G/M2</t>
  </si>
  <si>
    <t>PLOTAGEM COLORIDA SULFITE FORMATO A1 MÍNIMO 90G/M2</t>
  </si>
  <si>
    <t>PLOTAGEM COLORIDA SULFITE FORMATO A0 MÍNIMO 90G/M2</t>
  </si>
  <si>
    <t>PLOTAGEM COLORIDA SULFITE FORMATO A1 LONGO MÍNIMO 90G/M2</t>
  </si>
  <si>
    <t>PLOTAGEM COLORIDA SULFITE FORMATO A1 EXTENDIDO MÍNIMO 90G/M2</t>
  </si>
  <si>
    <t>PLOTAGEM COLORIDA SULFITE FORMATO A0 EXTENDIDO MÍNIMO 90G/M2</t>
  </si>
  <si>
    <t>PREFEITURA MUNICIPAL DE SANTA LUZIA</t>
  </si>
  <si>
    <t>RUA DIREITA, 785, CENTRO. SANTA LUZIA/MG - CEP: 33010000</t>
  </si>
  <si>
    <t>CPU-636</t>
  </si>
  <si>
    <t>DEMOLIÇÃO CUIDADOSA DE REVESTIMENTO SOBRE PAREDE DE ADOBE, PAU A PIQUE E TIJOLO DE BARRO COZIDO</t>
  </si>
  <si>
    <t>ORSE</t>
  </si>
  <si>
    <t>MOVIMENTAÇÃO DE TERRA</t>
  </si>
  <si>
    <t>ATERRO COMPACTADO MANUAL, COM SOQUETE</t>
  </si>
  <si>
    <t>SANTA LUZIA</t>
  </si>
  <si>
    <t>INFRAESTRUTURA E FUNDAÇÃO</t>
  </si>
  <si>
    <t>FORMA DE COMPENSADO RESINADO ESPESSURA MINIMA &gt;= 12MM</t>
  </si>
  <si>
    <t>CONCRETO FCK &gt;= 25 MPA, BRITA CALCARIA, USINADO BOMBEAVEL, LANÇADO EM FUNDAÇÃO</t>
  </si>
  <si>
    <t>PAREDES, PAINEIS, FECHAMENTOS E REVESTIMENTO</t>
  </si>
  <si>
    <t>TABUADOS, LAMBREQUINS, CORRIMÃO E ACESSÓRIOS DE MADEIRA INCLUINDO DECK E ELEVADOR</t>
  </si>
  <si>
    <t>7.1</t>
  </si>
  <si>
    <t>7.2</t>
  </si>
  <si>
    <t>7.3</t>
  </si>
  <si>
    <t>7.4</t>
  </si>
  <si>
    <t>7.5</t>
  </si>
  <si>
    <t>7.6</t>
  </si>
  <si>
    <t>7.7</t>
  </si>
  <si>
    <t>7.8</t>
  </si>
  <si>
    <t>7.9</t>
  </si>
  <si>
    <t>7.10</t>
  </si>
  <si>
    <t>7.11</t>
  </si>
  <si>
    <t>7.12</t>
  </si>
  <si>
    <t>7.13</t>
  </si>
  <si>
    <t>7.14</t>
  </si>
  <si>
    <t>7.15</t>
  </si>
  <si>
    <t>7.16</t>
  </si>
  <si>
    <t>7.17</t>
  </si>
  <si>
    <t>7.18</t>
  </si>
  <si>
    <t>CPU-639</t>
  </si>
  <si>
    <t xml:space="preserve">ESTEIO OU ESTRUTURA DO ASSOALHO DE MADEIRA DE LEI, CEDRO, IMBUIA OU EQUIVALENTE TÉCNICO 25x25 X 7,5 m OU DEMAIS SEÇÕES </t>
  </si>
  <si>
    <t>MATED-12081</t>
  </si>
  <si>
    <t>SETOP</t>
  </si>
  <si>
    <t>MADEIRA DE LEI APARELHADA EM PEÇAS DE DIMENSÕES MÉDIAS</t>
  </si>
  <si>
    <t>FORNECIMENTO E APLICAÇÃO DE ENXERTO DE MADEIRA COM ACOMPANHAMENTO TÉCNICO</t>
  </si>
  <si>
    <t>CPU-640</t>
  </si>
  <si>
    <t>8.1</t>
  </si>
  <si>
    <t>CABOS</t>
  </si>
  <si>
    <t>8.1.1</t>
  </si>
  <si>
    <t>8.1.2</t>
  </si>
  <si>
    <t>8.1.3</t>
  </si>
  <si>
    <t>8.1.4</t>
  </si>
  <si>
    <t>8.1.5</t>
  </si>
  <si>
    <t>8.1.6</t>
  </si>
  <si>
    <t>8.1.7</t>
  </si>
  <si>
    <t>INSTALAÇÃO ELÉTRICA E ELETRÔNICA 127/220V</t>
  </si>
  <si>
    <t>ELETROCALHA, ELETRODUTOS E PERFILADOS</t>
  </si>
  <si>
    <t>8.2</t>
  </si>
  <si>
    <t>8.3</t>
  </si>
  <si>
    <t>QUADROS ELÉTRICOS E CAIXAS PARA MEDIÇÃO</t>
  </si>
  <si>
    <t>8.4</t>
  </si>
  <si>
    <t>CPU-641</t>
  </si>
  <si>
    <t>QUADRO DE DISTRIBUICAO DE ENERGIA DE EMBUTIR, EM CHAPA METALICA, PARA 12 DISJUNTORES TERMOMAGNETICOS MONOPOLARES, COM BARRAMENTO TRIFASICO E NEUTRO, FORNECIMENTO E INSTALACAO</t>
  </si>
  <si>
    <t>QUADRO DE DISTRIBUICAO DE ENERGIA DE EMBUTIR, EM CHAPA METALICA, PARA 18 DISJUNTORES TERMOMAGNETICOS MONOPOLARES, COM BARRAMENTO TRIFASICO E NEUTRO, FORNECIMENTO E INSTALACAO</t>
  </si>
  <si>
    <t>CPU-642</t>
  </si>
  <si>
    <t>8.2.1</t>
  </si>
  <si>
    <t>8.2.2</t>
  </si>
  <si>
    <t>8.2.3</t>
  </si>
  <si>
    <t>8.2.4</t>
  </si>
  <si>
    <t>8.2.5</t>
  </si>
  <si>
    <t>8.2.6</t>
  </si>
  <si>
    <t>8.2.7</t>
  </si>
  <si>
    <t>8.2.8</t>
  </si>
  <si>
    <t>8.3.1</t>
  </si>
  <si>
    <t>8.3.2</t>
  </si>
  <si>
    <t>8.3.3</t>
  </si>
  <si>
    <t>8.4.1</t>
  </si>
  <si>
    <t>8.4.2</t>
  </si>
  <si>
    <t>8.4.3</t>
  </si>
  <si>
    <t>8.4.4</t>
  </si>
  <si>
    <t>8.4.5</t>
  </si>
  <si>
    <t>8.4.6</t>
  </si>
  <si>
    <t>8.4.7</t>
  </si>
  <si>
    <t>8.4.8</t>
  </si>
  <si>
    <t>8.4.9</t>
  </si>
  <si>
    <t>8.4.10</t>
  </si>
  <si>
    <t>8.4.11</t>
  </si>
  <si>
    <t>8.4.12</t>
  </si>
  <si>
    <t>8.4.13</t>
  </si>
  <si>
    <t>8.4.14</t>
  </si>
  <si>
    <t>8.4.15</t>
  </si>
  <si>
    <t>8.4.16</t>
  </si>
  <si>
    <t>8.5</t>
  </si>
  <si>
    <t>LUMINÁRIAS</t>
  </si>
  <si>
    <t>8.5.1</t>
  </si>
  <si>
    <t>8.5.2</t>
  </si>
  <si>
    <t>8.5.3</t>
  </si>
  <si>
    <t>8.5.4</t>
  </si>
  <si>
    <t>8.5.5</t>
  </si>
  <si>
    <t>8.5.6</t>
  </si>
  <si>
    <t>8.5.7</t>
  </si>
  <si>
    <t>8.5.8</t>
  </si>
  <si>
    <t>8.5.9</t>
  </si>
  <si>
    <t>8.5.10</t>
  </si>
  <si>
    <t>8.5.11</t>
  </si>
  <si>
    <t>8.5.12</t>
  </si>
  <si>
    <t>8.5.13</t>
  </si>
  <si>
    <t>8.5.14</t>
  </si>
  <si>
    <t>8.5.15</t>
  </si>
  <si>
    <t>8.5.16</t>
  </si>
  <si>
    <t>8.5.17</t>
  </si>
  <si>
    <t>8.5.18</t>
  </si>
  <si>
    <t>8.5.19</t>
  </si>
  <si>
    <t>8.5.20</t>
  </si>
  <si>
    <t>8.5.21</t>
  </si>
  <si>
    <t>8.5.22</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</si>
  <si>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</si>
  <si>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</si>
  <si>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</si>
  <si>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</si>
  <si>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</si>
  <si>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</si>
  <si>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</si>
  <si>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</si>
  <si>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</si>
  <si>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</si>
  <si>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</si>
  <si>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</si>
  <si>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</si>
  <si>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</si>
  <si>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</si>
  <si>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</si>
  <si>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</si>
  <si>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</si>
  <si>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</si>
  <si>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</si>
  <si>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</si>
  <si>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</si>
  <si>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</si>
  <si>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</si>
  <si>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</si>
  <si>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</si>
  <si>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8.6</t>
  </si>
  <si>
    <t>INTERRUPTORES / TOMADAS / CONDULETES E OUTROS</t>
  </si>
  <si>
    <t>CFTV</t>
  </si>
  <si>
    <t>8.6.1</t>
  </si>
  <si>
    <t>8.6.2</t>
  </si>
  <si>
    <t>8.6.3</t>
  </si>
  <si>
    <t>8.6.4</t>
  </si>
  <si>
    <t>8.6.5</t>
  </si>
  <si>
    <t>8.6.6</t>
  </si>
  <si>
    <t>8.6.7</t>
  </si>
  <si>
    <t>8.6.8</t>
  </si>
  <si>
    <t>9.1</t>
  </si>
  <si>
    <t>ÁGUA FRIA</t>
  </si>
  <si>
    <t>9.1.1</t>
  </si>
  <si>
    <t>9.1.2</t>
  </si>
  <si>
    <t>9.1.3</t>
  </si>
  <si>
    <t>9.1.4</t>
  </si>
  <si>
    <t>9.1.5</t>
  </si>
  <si>
    <t>9.1.6</t>
  </si>
  <si>
    <t>9.1.7</t>
  </si>
  <si>
    <t>9.1.8</t>
  </si>
  <si>
    <t>9.1.9</t>
  </si>
  <si>
    <t>9.1.10</t>
  </si>
  <si>
    <t>9.1.11</t>
  </si>
  <si>
    <t>9.1.12</t>
  </si>
  <si>
    <t>9.1.13</t>
  </si>
  <si>
    <t>9.1.14</t>
  </si>
  <si>
    <t>9.1.15</t>
  </si>
  <si>
    <t>9.1.16</t>
  </si>
  <si>
    <t>9.1.17</t>
  </si>
  <si>
    <t>9.1.18</t>
  </si>
  <si>
    <t>9.1.19</t>
  </si>
  <si>
    <t>9.1.20</t>
  </si>
  <si>
    <t>9.1.21</t>
  </si>
  <si>
    <t>9.1.22</t>
  </si>
  <si>
    <t>9.1.23</t>
  </si>
  <si>
    <t>9.1.24</t>
  </si>
  <si>
    <t>9.1.25</t>
  </si>
  <si>
    <t>9.1.26</t>
  </si>
  <si>
    <t>9.1.27</t>
  </si>
  <si>
    <t>9.1.28</t>
  </si>
  <si>
    <t>9.1.29</t>
  </si>
  <si>
    <t>9.1.30</t>
  </si>
  <si>
    <t>9.1.31</t>
  </si>
  <si>
    <t>9.1.32</t>
  </si>
  <si>
    <t>9.1.33</t>
  </si>
  <si>
    <t>9.1.34</t>
  </si>
  <si>
    <t>9.1.35</t>
  </si>
  <si>
    <t>9.1.36</t>
  </si>
  <si>
    <t>9.1.37</t>
  </si>
  <si>
    <t>9.1.38</t>
  </si>
  <si>
    <t>9.1.39</t>
  </si>
  <si>
    <t>9.1.40</t>
  </si>
  <si>
    <t>9.1.41</t>
  </si>
  <si>
    <t>9.1.42</t>
  </si>
  <si>
    <t>9.1.43</t>
  </si>
  <si>
    <t>9.1.44</t>
  </si>
  <si>
    <t>9.1.45</t>
  </si>
  <si>
    <t>9.1.46</t>
  </si>
  <si>
    <t>9.1.47</t>
  </si>
  <si>
    <t>ESGOTO</t>
  </si>
  <si>
    <t>9.2</t>
  </si>
  <si>
    <t>9.2.1</t>
  </si>
  <si>
    <t>9.2.2</t>
  </si>
  <si>
    <t>9.2.3</t>
  </si>
  <si>
    <t>9.2.4</t>
  </si>
  <si>
    <t>9.2.5</t>
  </si>
  <si>
    <t>9.2.6</t>
  </si>
  <si>
    <t>9.2.7</t>
  </si>
  <si>
    <t>9.2.8</t>
  </si>
  <si>
    <t>9.2.9</t>
  </si>
  <si>
    <t>9.2.10</t>
  </si>
  <si>
    <t>9.2.11</t>
  </si>
  <si>
    <t>9.2.12</t>
  </si>
  <si>
    <t>9.2.13</t>
  </si>
  <si>
    <t>9.2.14</t>
  </si>
  <si>
    <t>9.2.15</t>
  </si>
  <si>
    <t>9.2.16</t>
  </si>
  <si>
    <t>9.2.17</t>
  </si>
  <si>
    <t>9.2.18</t>
  </si>
  <si>
    <t>9.2.19</t>
  </si>
  <si>
    <t>9.2.20</t>
  </si>
  <si>
    <t>9.2.21</t>
  </si>
  <si>
    <t>9.2.22</t>
  </si>
  <si>
    <t>9.2.23</t>
  </si>
  <si>
    <t>9.2.24</t>
  </si>
  <si>
    <t>9.2.25</t>
  </si>
  <si>
    <t>9.2.26</t>
  </si>
  <si>
    <t>9.2.27</t>
  </si>
  <si>
    <t>9.2.28</t>
  </si>
  <si>
    <t>9.2.29</t>
  </si>
  <si>
    <t>9.2.30</t>
  </si>
  <si>
    <t>9.2.31</t>
  </si>
  <si>
    <t>9.3</t>
  </si>
  <si>
    <t>9.3.1</t>
  </si>
  <si>
    <t>9.3.2</t>
  </si>
  <si>
    <t>9.3.3</t>
  </si>
  <si>
    <t>9.3.4</t>
  </si>
  <si>
    <t>9.3.5</t>
  </si>
  <si>
    <t>9.3.6</t>
  </si>
  <si>
    <t>9.3.7</t>
  </si>
  <si>
    <t>9.3.8</t>
  </si>
  <si>
    <t>9.3.9</t>
  </si>
  <si>
    <t>9.3.10</t>
  </si>
  <si>
    <t>9.4</t>
  </si>
  <si>
    <t>INSTALAÇÃO DE GÁS - GLP</t>
  </si>
  <si>
    <t>PLATAFORMA</t>
  </si>
  <si>
    <t>9.4.1</t>
  </si>
  <si>
    <t>9.4.2</t>
  </si>
  <si>
    <t>9.4.3</t>
  </si>
  <si>
    <t>9.4.4</t>
  </si>
  <si>
    <t>9.4.5</t>
  </si>
  <si>
    <t>9.4.6</t>
  </si>
  <si>
    <t>9.4.7</t>
  </si>
  <si>
    <t>9.4.8</t>
  </si>
  <si>
    <t>9.4.9</t>
  </si>
  <si>
    <t>9.4.10</t>
  </si>
  <si>
    <t>9.4.11</t>
  </si>
  <si>
    <t>9.4.12</t>
  </si>
  <si>
    <t>10.1</t>
  </si>
  <si>
    <t>10.2</t>
  </si>
  <si>
    <t>10.3</t>
  </si>
  <si>
    <t>INSTALAÇÕES DE SEGURANÇA, PROTEÇÃO E COMBATE À INCÊNDIO</t>
  </si>
  <si>
    <t>11.2</t>
  </si>
  <si>
    <t>11.3</t>
  </si>
  <si>
    <t>11.4</t>
  </si>
  <si>
    <t>11.5</t>
  </si>
  <si>
    <t>11.6</t>
  </si>
  <si>
    <t>11.7</t>
  </si>
  <si>
    <t>11.8</t>
  </si>
  <si>
    <t>11.9</t>
  </si>
  <si>
    <t>11.10</t>
  </si>
  <si>
    <t>11.13</t>
  </si>
  <si>
    <t>11.16</t>
  </si>
  <si>
    <t>11.21</t>
  </si>
  <si>
    <t>11.25</t>
  </si>
  <si>
    <t>11.26</t>
  </si>
  <si>
    <t>11.27</t>
  </si>
  <si>
    <t>11.28</t>
  </si>
  <si>
    <t>11.29</t>
  </si>
  <si>
    <t>11.32</t>
  </si>
  <si>
    <t>11.33</t>
  </si>
  <si>
    <t>11.34</t>
  </si>
  <si>
    <t>11.35</t>
  </si>
  <si>
    <t>11.36</t>
  </si>
  <si>
    <t>11.39</t>
  </si>
  <si>
    <t>ESQUADRIAS</t>
  </si>
  <si>
    <t>12.1</t>
  </si>
  <si>
    <t>12.2</t>
  </si>
  <si>
    <t>12.3</t>
  </si>
  <si>
    <t>12.4</t>
  </si>
  <si>
    <t>12.5</t>
  </si>
  <si>
    <t>12.6</t>
  </si>
  <si>
    <t>12.7</t>
  </si>
  <si>
    <t>12.8</t>
  </si>
  <si>
    <t>12.9</t>
  </si>
  <si>
    <t>12.10</t>
  </si>
  <si>
    <t>12.11</t>
  </si>
  <si>
    <t>13.1</t>
  </si>
  <si>
    <t>13.2</t>
  </si>
  <si>
    <t>13.3</t>
  </si>
  <si>
    <t>COBERTURA, FORROS</t>
  </si>
  <si>
    <t xml:space="preserve">PISO, RODAPÉS E PEITORIS </t>
  </si>
  <si>
    <t>14.1</t>
  </si>
  <si>
    <t>14.2</t>
  </si>
  <si>
    <t>14.3</t>
  </si>
  <si>
    <t>14.4</t>
  </si>
  <si>
    <t>14.5</t>
  </si>
  <si>
    <t xml:space="preserve">PINTURA E IMPERMEABILIZAÇÃO </t>
  </si>
  <si>
    <t>15.1</t>
  </si>
  <si>
    <t>15.2</t>
  </si>
  <si>
    <t>15.3</t>
  </si>
  <si>
    <t>15.4</t>
  </si>
  <si>
    <t>LOUÇAS E METAIS</t>
  </si>
  <si>
    <t>16.1</t>
  </si>
  <si>
    <t>ÁREAS EXTERNAS</t>
  </si>
  <si>
    <t>17.1</t>
  </si>
  <si>
    <t>17.2</t>
  </si>
  <si>
    <t>17.3</t>
  </si>
  <si>
    <t>17.4</t>
  </si>
  <si>
    <t>17.5</t>
  </si>
  <si>
    <t>17.6</t>
  </si>
  <si>
    <t>17.7</t>
  </si>
  <si>
    <t>SERVIÇOS DIVERSOS</t>
  </si>
  <si>
    <t>20.1</t>
  </si>
  <si>
    <t>18.1</t>
  </si>
  <si>
    <t>19.1</t>
  </si>
  <si>
    <t>19.2</t>
  </si>
  <si>
    <t>19.3</t>
  </si>
  <si>
    <t>DEDETIZAÇÃO E IMUNIZAÇÃO</t>
  </si>
  <si>
    <t>TORNEIRA P/PIA MISTURADOR BANCA 1256-DL FABRIMAR/EQUIVALENTE</t>
  </si>
  <si>
    <t>TORNEIRA P/TANQUE 1153-MY FABRIMAR/EQUIVALENTE</t>
  </si>
  <si>
    <t>VÁLVULA P/ PIA 3 1/2X1 1/2" 1623 DARLIFLEX CROMADA/EQUIVALENTE</t>
  </si>
  <si>
    <t>VÁLVULA PARA TANQUE 1 1/4" 1606 DARLIFLEX CROMADA/EQUIVALENTE</t>
  </si>
  <si>
    <t>VÁLVULA P/ LAVATORIO C/LADRAO 7/8" 1603 DARLIFLEX /EQUIVALENTE</t>
  </si>
  <si>
    <t>CABO FLEXÍVEL NÃO HALOGÊNO C/1 CONDUTOR # 1 X   2,5 MM2, ISOLAMENTO 1KV</t>
  </si>
  <si>
    <t>4.1</t>
  </si>
  <si>
    <t>5.1</t>
  </si>
  <si>
    <t>3.1</t>
  </si>
  <si>
    <t>6.1</t>
  </si>
  <si>
    <t>CPU-643</t>
  </si>
  <si>
    <t>CPU-644</t>
  </si>
  <si>
    <t xml:space="preserve">PAREDE DE PAU-A-PIQUE FABRICADA, INCLUSO TRAMA </t>
  </si>
  <si>
    <t>CPU-645</t>
  </si>
  <si>
    <t>PAREDE DE ADOBE FABRICADO COM ARGILA E ESTRUME DE GADO</t>
  </si>
  <si>
    <t>-</t>
  </si>
  <si>
    <t>CPU-469</t>
  </si>
  <si>
    <t>PORCELANATO  ESMALTADO BORDA RETA 60X60 CM MODELO LOFT SGR CECRISA OU EQUIVALENTE ESTAMPA CIMENTO ACETINADO</t>
  </si>
  <si>
    <t>SBC</t>
  </si>
  <si>
    <t>CPU-653</t>
  </si>
  <si>
    <t>CERÂMICA BORDA RETA ACETINADO ALLEGORIA BIANCO 30X60 PORTOBELLO OU EQUIVALENTE - FORNECIMENTO E INSTALAÇÃO</t>
  </si>
  <si>
    <t xml:space="preserve">SBC </t>
  </si>
  <si>
    <t>REVESTIMENTO COM CERÂMICA PORCELANATO ESMALTADO ACETINADO BOLD GLACIAL SNOW 0,33MX0,60M BRANCO OU SIMILAR - FORNECIMENTO E INSTALAÇÃO</t>
  </si>
  <si>
    <t>CPU-654</t>
  </si>
  <si>
    <t>CPU-655</t>
  </si>
  <si>
    <t>PORCELANATO ESMALTADO RETIFICADO RÚSTICO LINHA CEUSA, LINHA UNIQUE, OLIVA, REF. 8165 OU AÇO OXIDADO- REF. 8660 DE 80X80 CM OU OXI REF. 8057,COM MEDIDA 61X92 OU FORMATO SIMILAR - FORNECIMENTO E INSTALAÇÃO</t>
  </si>
  <si>
    <t>CPU-656</t>
  </si>
  <si>
    <t>REVESTIMENTO DE PAREDE COM LADRILHO HIDRÁULICO ARTESANAL COM FABRICAÇÃO DA MATRIZ, APLICAÇÃO DE RESINA 20X20CM INCLUINDO REJUNTE - FORNECIMENTO E INSTALAÇÃO</t>
  </si>
  <si>
    <t>CPU-657</t>
  </si>
  <si>
    <t>ACABAMENTO EM MADEIRA ANGELIM PEDRA OU SIMILAR, COM FRISOS ABAULADOS DE 1,5 CM NA PARTE SUPERIOR E INFERIOR COM FAIXA 10 CM LARGURA - FORNECIMENTO E INSTALAÇÃO</t>
  </si>
  <si>
    <t>MATED-12812</t>
  </si>
  <si>
    <t>CPU-646</t>
  </si>
  <si>
    <t>REMOÇÃO, LAVAGEM, ARMAZENAMENTO E RECOLOCÃO  DE PISO EM  PEDRA - ASSENTAMENTO RECUPERANDO O MOSAICO</t>
  </si>
  <si>
    <t>COTAÇÃO</t>
  </si>
  <si>
    <t>REMOÇÕES</t>
  </si>
  <si>
    <t>CPU-658</t>
  </si>
  <si>
    <t>DESMONTAGEM DE MURO EM PEDRA LAGARTIXA - REAPROVEITAMENTO MEDIANTE REMOÇÃO,  LIMPEZA, ACONDICIONAMENTO  E RECUPERAÇÃO POSTERIOR DO MOSAICO</t>
  </si>
  <si>
    <t>3.2</t>
  </si>
  <si>
    <t>3.3</t>
  </si>
  <si>
    <t>3.4</t>
  </si>
  <si>
    <t>3.5</t>
  </si>
  <si>
    <t>3.6</t>
  </si>
  <si>
    <t>3.7</t>
  </si>
  <si>
    <t>3.8</t>
  </si>
  <si>
    <t>4.2</t>
  </si>
  <si>
    <t>5.2</t>
  </si>
  <si>
    <t>5.3</t>
  </si>
  <si>
    <t>5.4</t>
  </si>
  <si>
    <t>CPU-638</t>
  </si>
  <si>
    <t>CPU-659</t>
  </si>
  <si>
    <t>3.9</t>
  </si>
  <si>
    <t>DESMONTAGEM E RETIRADA DE PEÇAS DE MADEIRA PARA RESTAURO, ETIQUETAGEM, MAPEAMENTO DA POSIÇÃO E GUARDA SEGURA BEM ACONDICIONADAS (INCLUSO CADASTRO FOTOGRÁFICO DIGITAL)</t>
  </si>
  <si>
    <t>DEMOLIÇÃO DO MURO EM PEDRA LAGARTIXA E ACONDICIONAMENTO DAS PEÇAS PARA APROVEITAMENTO</t>
  </si>
  <si>
    <t>CPU-647</t>
  </si>
  <si>
    <t>EXECUÇÃO DE MURETA H=60 CM DE PEDREGULHO COM EMBRECHAMENTO E EXECUÇÃO DE CAIXA PARA FUNDAÇÃO PARA INSTALAÇÃO DE DORMENTES (MURO DE DIVISA PRAÇA)</t>
  </si>
  <si>
    <t>CPU-648</t>
  </si>
  <si>
    <t>TRAMA DE PAU A PIQUE SEM BARRO - FORNECIMENTO E INSTALAÇÃO</t>
  </si>
  <si>
    <t xml:space="preserve">PAREDE DE PEDREGULHO COM UTILIZAÇÃO DE CONCRETO E ARMADURA 3/8" COM EMBRECHAMENTO E EXECUÇÃO DE CAIXA </t>
  </si>
  <si>
    <t>CPU-649</t>
  </si>
  <si>
    <t>RESTAURAÇÃO E RECOLOCAÇÃO DE LAMBREQUINS E CORRIMÃO DE MADEIRA</t>
  </si>
  <si>
    <t>CPU-660</t>
  </si>
  <si>
    <t>FABRICAÇÃO E INSTALAÇÃO DE LAMBREQUINS SEMELHANTES AOS EXISTENTES</t>
  </si>
  <si>
    <t>CPU-650</t>
  </si>
  <si>
    <t>MADEIRAMENTO  DO PISO  DO DECK (VIGAS  E PILARETES ) - FORNECIMENTO E INSTALAÇÃO</t>
  </si>
  <si>
    <t>CPU-651</t>
  </si>
  <si>
    <t>PERFIL DE ALUMINIO ANODIZADO - FORNECIMENTO E INSTALAÇÃO</t>
  </si>
  <si>
    <t>6.2</t>
  </si>
  <si>
    <t>6.3</t>
  </si>
  <si>
    <t>6.4</t>
  </si>
  <si>
    <t>6.5</t>
  </si>
  <si>
    <t>6.6</t>
  </si>
  <si>
    <t>6.7</t>
  </si>
  <si>
    <t>6.8</t>
  </si>
  <si>
    <t>6.9</t>
  </si>
  <si>
    <t>6.10</t>
  </si>
  <si>
    <t>6.11</t>
  </si>
  <si>
    <t>6.12</t>
  </si>
  <si>
    <t>6.13</t>
  </si>
  <si>
    <t>6.14</t>
  </si>
  <si>
    <t>6.15</t>
  </si>
  <si>
    <t>6.16</t>
  </si>
  <si>
    <t>CPU-661</t>
  </si>
  <si>
    <t>PISO EM RÉGUA DE MADEIRA 15 X 2 CM, ENCAIXE MACHO/FÊMEA - FORNECIMENTO E INSTALAÇÃO</t>
  </si>
  <si>
    <t>CPU-652</t>
  </si>
  <si>
    <t>VIDRO TEMPERADO, LISO, INCOLOR, TRIPLO, ESPESSURA TOTAL 32 MM (CADA CAMADA E = 8 MM) - COLOCADO ( PISO DO DECK)</t>
  </si>
  <si>
    <t>CPU-663</t>
  </si>
  <si>
    <t>PISO TÁTIL DIRECIONAL EM INOX (12 PEÇAS/M) - FORNECIMENTO E INSTALAÇÃO</t>
  </si>
  <si>
    <t>CPU-664</t>
  </si>
  <si>
    <t>DORMENTES (MOURÃO) DE MADEIRA  20 X 20 CM , PARA CERCAMENTO - FORNECIMENTO E INSTALAÇÃO</t>
  </si>
  <si>
    <t>CPU-665</t>
  </si>
  <si>
    <t>CABO DE AÇO 1/8 POLEGADAS  - FORNECIMENTO E INSTALAÇÃO</t>
  </si>
  <si>
    <t>CPU-666</t>
  </si>
  <si>
    <t>TAMPO DO BALCÃO EM MADEIRA MACIÇA IPÊ, CEDRO OU PEROBA ROSA, DIMENSÃO DE 7,35M X 0,45 METROS E BORDAS IRREGULARES, ALTURA DE 15 CM, LOCALIZADA ACIMA DA BANCADA DE GRANITO 20 CM - FORNECIMENTO E INSTALAÇÃO</t>
  </si>
  <si>
    <t>MATED-12333</t>
  </si>
  <si>
    <t>MATED-14455</t>
  </si>
  <si>
    <t>MATED-11344</t>
  </si>
  <si>
    <t>CPU-667</t>
  </si>
  <si>
    <t>ARMÁRIO DE MADEIRA MACIÇA DE ACORDO COM ESPECIFICAÇÕES DOS PROJETOS OU SIMILAR - FORNECIMENTO E INSTALAÇÃO</t>
  </si>
  <si>
    <t>CHAPA DE COMPENSADO VIROLA 6mm 1,60x2,20m (3,52m2)</t>
  </si>
  <si>
    <t>PUXADOR EM PINO DE MADEIRA CEREJEIRA PEQUENO COM PARAFUSO E PORCA</t>
  </si>
  <si>
    <t>CPU-668</t>
  </si>
  <si>
    <t>SUBSTITUIÇÃO ASSOALHO EM MADEIRA DE LEI IPE, CEDRO, ANGELIM OU EQUIVALENTE 30 CM DE LARGURA, 2,5 CM DE ESPESSURA PARA INTERIOR DA EDIFICAÇÃO</t>
  </si>
  <si>
    <t>CPU-669</t>
  </si>
  <si>
    <t>RECUPERAÇÃO ASSOALHO EM MADEIRA DE LEI IPE, CEDRO, ANGELIM OU EQUIVALENTE 30 CM DE LARGURA, 2,5 CM DE ESPESSURA PARA INTERIOR DA EDIFICAÇÃO</t>
  </si>
  <si>
    <t>CPU-670</t>
  </si>
  <si>
    <t>LUMINÁRIA TIPO ARANDELA FOCO DUPLO EM ALUMÍNIO ESCOVADO, COR BRANCA - FORNECIMENTO E INSTALAÇÃO</t>
  </si>
  <si>
    <t>CPU-671</t>
  </si>
  <si>
    <t>REFLETOR DE PISO EM LED 35W, 3100lm, 3000k, IP67, IK10 OU SIMILAR - FORNECIMENTO E INSTALAÇÃO</t>
  </si>
  <si>
    <t>CPU-672</t>
  </si>
  <si>
    <t>SPOT DE TRILHO EM LED 20W, 1400lm, 300k OU SIMILAR - FORNECIMENTO E INSTALAÇÃO</t>
  </si>
  <si>
    <t>CPU-673</t>
  </si>
  <si>
    <t>FITA LUMINOSA DE LED 127/220v - IP67 OU SIMILAR - FORNECIMENTO E INSTALAÇÃO</t>
  </si>
  <si>
    <t>CPU-674</t>
  </si>
  <si>
    <t>LÂMPADA LED DECORATIVA EM FILAMENTO VINTAGE, 4,5W, 2400k, 350lm OU SIMILAR - FORNECIMENTO E INSTALAÇÃO</t>
  </si>
  <si>
    <t>CPU-675</t>
  </si>
  <si>
    <t>LÂMPADA LED DECORATIVA PAR 38 14W, 3000k OU SIMILAR - FORNECIMENTO E INSTALAÇÃO</t>
  </si>
  <si>
    <t>MATED-9870</t>
  </si>
  <si>
    <t>CPU-676</t>
  </si>
  <si>
    <t>TRILHO ELETRIFICADO 250V / 5A DE SOBREPOR - FORNECIMENTO E INSTALAÇÃO</t>
  </si>
  <si>
    <t>CPU-677</t>
  </si>
  <si>
    <t>INTERRUPTOR PARALELO (1 MÓDULO) COM INTERRUPTOR INTERMEDIÁRIO (1 MÓDULO), 10A/250V,   INCLUINDO SUPORTE E PLACA - FORNECIMENTO E INSTALAÇÃO</t>
  </si>
  <si>
    <t>CPU-678</t>
  </si>
  <si>
    <t>CAIXA DE TOMADA PARA PERFILADO COM TOMADA 2P + T 10A - FORNECIMENTO E INSTALAÇÃO</t>
  </si>
  <si>
    <t>CPU-679</t>
  </si>
  <si>
    <t>PLUGUE MACHO 2P + T 10A/250V - FORNECIMENTO E INSTALAÇÃO</t>
  </si>
  <si>
    <t>CPU-681</t>
  </si>
  <si>
    <t>ARRUELA PARA ELETRODUTO ROSCAVEL Ø1" - FORNECIMENTO E INSTALAÇÃO</t>
  </si>
  <si>
    <t>CPU-680</t>
  </si>
  <si>
    <t>ABRAÇADEIRA GALVANIZADA TIPO D COM CUNHA Ø1" - FORNECIMENTO E INSTALAÇÃO</t>
  </si>
  <si>
    <t>CPU-682</t>
  </si>
  <si>
    <t>BUCHA PARA ELETRODUTO ROSCAVEL DE Ø1" - FORNECIMENTO E INSTALAÇÃO</t>
  </si>
  <si>
    <t>CPU-684</t>
  </si>
  <si>
    <t>MATED-17881</t>
  </si>
  <si>
    <t>CONECTOR UNIDUT DE Ø1" - FORNECIMENTO E INSTALAÇÃO</t>
  </si>
  <si>
    <t>CPU-683</t>
  </si>
  <si>
    <t>CONECTOR RETO PARA BOX OU UNIDUT CÔNICO Ø1" - FORNECIMENTO E INSTALAÇÃO</t>
  </si>
  <si>
    <t>BOX ALUMINIO RETO PARA ELETRODUTO 1" TRAMONTINA</t>
  </si>
  <si>
    <t>CPU-686</t>
  </si>
  <si>
    <t>CHUMBADOR COM ROSCA EXTERNA 3/8" x 2.1/4" - FORNECIMENTO E INSTALAÇÃO</t>
  </si>
  <si>
    <t>CPU-685</t>
  </si>
  <si>
    <t>ARRUELA LISA GALVANIZADA 1/4" - FORNECIMENTO E INSTALAÇÃO</t>
  </si>
  <si>
    <t>MATED-18325</t>
  </si>
  <si>
    <t>CPU-687</t>
  </si>
  <si>
    <t>BUCHA DE NYLON SEM ABA S6 - FORNECIMENTO E INSTALAÇÃO</t>
  </si>
  <si>
    <t>CPU-688</t>
  </si>
  <si>
    <t>BUCHA DE NYLON SEM ABA S8 - FORNECIMENTO E INSTALAÇÃO</t>
  </si>
  <si>
    <t>CPU-689</t>
  </si>
  <si>
    <t>ARRUELA DE PRESSÃO GALVANIZADO 1/4" - FORNECIMENTO E INSTALAÇÃO</t>
  </si>
  <si>
    <t>SUDECAP</t>
  </si>
  <si>
    <t>CPU-690</t>
  </si>
  <si>
    <t>PORCA LOSANGULAR GALVANIZADA COM PINO 1/4" - FORNECIMENTO E INSTALAÇÃO</t>
  </si>
  <si>
    <t>CPU-692</t>
  </si>
  <si>
    <t>PARAFUSO GALVANIZADO CABEÇA SEXTAVADA 1/4" x 1.3/4" MÁQUINA SOBERBA - FORNECIMENTO E INSTALAÇÃO</t>
  </si>
  <si>
    <t>PARAFUSO GALVANIZADO CABEÇA LENTILHA 1/4" x 5/8" MÁQUINA ROSCA TOTAL - FORNECIMENTO E INSTALAÇÃO</t>
  </si>
  <si>
    <t>CPU-691</t>
  </si>
  <si>
    <t>CPU-376</t>
  </si>
  <si>
    <t>CAMERA IP COM RESOLUÇÃO HD - ALIMENTAÇÃO POR PoE - FORNECIMENTO E INSTALAÇÃO</t>
  </si>
  <si>
    <t>CAMERA DOME FULL HD INFRAVERMELHO MULTI HD VHD 1220DG4 OU SIMILAR</t>
  </si>
  <si>
    <t>CPU-457</t>
  </si>
  <si>
    <t>SWITCH ETHERNET 24 PORTAS - FORNECIMENTO E INSTALAÇÃO</t>
  </si>
  <si>
    <t>SWITCH 24 PORTAS 10/100/1000 - POE (MÉDIA 3 COTAÇÕES)</t>
  </si>
  <si>
    <t>CPU-458</t>
  </si>
  <si>
    <t>MINI RACK DE PAREDE 19" 12U - FORNECIMENTO E INSTALAÇÃO</t>
  </si>
  <si>
    <t>MINI RACK DE PAREDE 19" 12U (MÉDIA 3 COTAÇÕES)</t>
  </si>
  <si>
    <t>CPU-693</t>
  </si>
  <si>
    <t>COLAR TOMADA PVC, COM TRAVAS, SAIDA COM ROSCA, DE 40 MM X 1/2" OU 40 MM X 3/4", PARA LIGACAO PREDIAL DE AGUA - FORNECIMENTO E INSTALAÇÃO</t>
  </si>
  <si>
    <t>CPU-694</t>
  </si>
  <si>
    <t>RALO LINEAR GRANDE GRELHA INOX 1 X 0,1 M - FORNECIMENTO E INSTALAÇÃO</t>
  </si>
  <si>
    <t>RALO LINEAR GRANDE GRELHA INOX 1 X 0,1 M (MÉDIA 3 COTAÇÕES)</t>
  </si>
  <si>
    <t>CPU-695</t>
  </si>
  <si>
    <t>CAIXA DE ESGOTO DE INSPEÇÃO/PASSAGEM EM ALVENARIA (150X150X60CM), REVESTIMENTO EM ARGAMASSA COM ADITIVO IMPERMEABILIZANTE, COM TAMPA EM GRELHA, INCLUSIVE ESCAVAÇÃO, REATERRO E TRANSPORTE E RETIRADA DO MATERIAL ESCAVADO (EM CAÇAMBA)</t>
  </si>
  <si>
    <t>CPU-696</t>
  </si>
  <si>
    <t>GRELHA PARA RALO EM FERRO FUNDIDO 20X20CM COM REQUADRO - FORNECIMENTO E INSTALAÇÃO</t>
  </si>
  <si>
    <t>9.3.11</t>
  </si>
  <si>
    <t>7.19</t>
  </si>
  <si>
    <t>7.20</t>
  </si>
  <si>
    <t>7.21</t>
  </si>
  <si>
    <t>7.22</t>
  </si>
  <si>
    <t>7.23</t>
  </si>
  <si>
    <t>7.24</t>
  </si>
  <si>
    <t>PLATAFORMA PARA PCD COM ACESSÓRIOS INCLUSIVE CONTRATO DE MANUTENÇÃO POR 12 MESES - FORNECIMENTO E INSTALAÇÃO</t>
  </si>
  <si>
    <t>CPU-697</t>
  </si>
  <si>
    <t>CPU-168</t>
  </si>
  <si>
    <t>REGULADOR DE BAIXA PRESSÃO, 1º ESTÁGIO - FORNECIMENTO E INSTALAÇÃO</t>
  </si>
  <si>
    <t>CPU-698</t>
  </si>
  <si>
    <t>COTOVELO 45° COBRE 22 MM - FORNECIMENTO E INSTALAÇÃO</t>
  </si>
  <si>
    <t>CPU-699</t>
  </si>
  <si>
    <t>SUPORTE DE PAREDE PARA COLETOR DE GÁS - FORNECIMENTO E INSTALAÇÃO</t>
  </si>
  <si>
    <t>CPU-700</t>
  </si>
  <si>
    <t>PONTO DE GÁS DE COZINHA COM TUBO DE COBRE SOLDÁVEL PARA 02 BOTIJÕES, REGISTRO OU REGULADOR, EXCLUSIVE BOTIJÕES - FORNECIMENTO E INSTALAÇÃO</t>
  </si>
  <si>
    <t>CPU-701</t>
  </si>
  <si>
    <t>PIG TAIL PARA LIGACAO DO MANIFOLD AOS BUJOES GLP - FORNECIMENTO E INSTALAÇÃO</t>
  </si>
  <si>
    <t>CPU-702</t>
  </si>
  <si>
    <t>UNIÃO 1/2"X1/8" NPT (INSTALAÇÕES DE GÁS) - FORNECIMENTO E INSTALAÇÃO</t>
  </si>
  <si>
    <t>CPU-703</t>
  </si>
  <si>
    <t>TE COBRE REDUCAO CENTRAL 611-RC SEM ANEL 22mm x 15mm - FORNECIMENTO E INSTALAÇÃO</t>
  </si>
  <si>
    <t>TE COBRE REDUCAO CENTRAL 611-RC SEM ANEL 22mm x 15mm</t>
  </si>
  <si>
    <t>CPU-704</t>
  </si>
  <si>
    <t>LAUDO DE VISTORIA E ART COM EXECUÇÃO DE TESTE DE ESTANQUEIDADE DE GÁS COM EMISSÃO DE LAUDO TÉCNICO, EXCLUSIVE DESLOCAMENTO DE EQUIPE TÉCNICA</t>
  </si>
  <si>
    <t>CPU-705</t>
  </si>
  <si>
    <t>MANGUEIRA METÁLICA PARA GÁS D=1/2" X 120CM - FORNECIMENTO E INSTALAÇÃO</t>
  </si>
  <si>
    <t>CARRETEL COM MANGOTINHO ESGUICHO E EXTENSOR DE 20 METROS COMPLETO</t>
  </si>
  <si>
    <t>CPU-706</t>
  </si>
  <si>
    <t>CARRETEL COM MANGOTINHO ESGUICHO E EXTENSOR DE 20 METROS COMPLETO - FORNECIMENTO E INSTALAÇÃO</t>
  </si>
  <si>
    <t>CPU-030</t>
  </si>
  <si>
    <t>LUMINÁRIA DE EMERGÊNCIA, FAROL DUPLO - FORNECIMENTO E INSTALAÇÃO</t>
  </si>
  <si>
    <t>MATED-26990</t>
  </si>
  <si>
    <t>CPU-707</t>
  </si>
  <si>
    <t>CENTRAL DE ALARME ENDEREÇÁVEL DE INCENDIO COM SISTEMA P/ ATÉ 250 DISPOSITIVOS, MARCAL VERIN OU SIMILAR, MODELO VRE-250 C/ BATERIA DE 12V E 7AMPERES - FORNECIMENTO E INSTALAÇÃO</t>
  </si>
  <si>
    <t>CPU-708</t>
  </si>
  <si>
    <t>CENTRAL REPETIDORA DE ALARME DE INCENDIO C/ LCD ENDERECAVEL - FORNECIMENTO E INSTALAÇÃO</t>
  </si>
  <si>
    <t>CENTRAL REPETIDORA DE SINAL ENDERECAVEL 24V ACDE-RS-A 1024</t>
  </si>
  <si>
    <t>CPU-709</t>
  </si>
  <si>
    <t>DETECTOR (SENSOR) DE FUMACA COM BASE - ENDERECAVEL - FORNECIMENTO E INSTALAÇÃO</t>
  </si>
  <si>
    <t>CPU-710</t>
  </si>
  <si>
    <t>DETECTOR DE TEMPERATURA ENDERECAVEL- FORNECIMENTO E INSTALAÇÃO</t>
  </si>
  <si>
    <t>CPU-711</t>
  </si>
  <si>
    <t>DETECTOR DE FUMAÇA TIPO LINEAR, ENDEREÇÁVEL - FORNECIMENTO E INSTALAÇÃO</t>
  </si>
  <si>
    <t>CPU-712</t>
  </si>
  <si>
    <t>CABO DE COBRE PP 3 X 1,5 MM2, 450/750V - FORNECIMENTO E INSTALAÇÃO</t>
  </si>
  <si>
    <t>CABO PP CORDPLAST 3 CONDUTORES 450/750V 1,50mm2</t>
  </si>
  <si>
    <t>CPU-315</t>
  </si>
  <si>
    <t>PLACA FOTOLUMINESCENTE E1 - FORNECIMENTO E INSTALAÇÃO</t>
  </si>
  <si>
    <t>CPU-713</t>
  </si>
  <si>
    <t>PLACA FOTOLUMINESCENTE "E5" - 300 X 300 MM - FORNECIMENTO E INSTALAÇÃO</t>
  </si>
  <si>
    <t>CPU-714</t>
  </si>
  <si>
    <t>PLACA FOTOLUMINESCENTE "E6" - 300 X 300 MM - FORNECIMENTO E INSTALAÇÃO</t>
  </si>
  <si>
    <t>CPU-081</t>
  </si>
  <si>
    <t>PLACA FOTOLUMINESCENTE "P1" - D = 300 MM (PROIBIDO FUMAR) (BASE SETOP ED-50207)</t>
  </si>
  <si>
    <t>CPU-716</t>
  </si>
  <si>
    <t>PLACA FOTOLUMINESCENTE "C1" - 200 X 70 MM (DIREÇÃO) - FORNECIMENTO E INSTALAÇÃO</t>
  </si>
  <si>
    <t>CPU-717</t>
  </si>
  <si>
    <t>PLACA FOTOLUMINESCENTE "S14" - 380 X 190 MM (PORTA DE SAÍDA) - FORNECIMENTO E INSTALAÇÃO</t>
  </si>
  <si>
    <t>CPU-718</t>
  </si>
  <si>
    <t>VÁLVULA DE FERRO "FLOW SWICHT" 2 1/2" - FORNECIMENTO E INSTALAÇÃO</t>
  </si>
  <si>
    <t>MATED-11624</t>
  </si>
  <si>
    <t>FITA DE VEDAÇÃO PARA TUBOS E CONEXÕES ROSCÁVEIS (LARGURA: 12 MM)</t>
  </si>
  <si>
    <t>MOTOBOMBA JOCKEY PREVENÇÃO INCÊNDIO 1/2 CV 220/380V</t>
  </si>
  <si>
    <t>CPU-719</t>
  </si>
  <si>
    <t>MOTOBOMBA JOCKEY PREVENÇÃO INCÊNDIO 1/2 CV 220/380V - FORNECIMENTO E INSTALAÇÃO</t>
  </si>
  <si>
    <t>CPU-160</t>
  </si>
  <si>
    <t>BOMBA INCENDIO 5,0CV 220/380V TRIFASICA - FORNECIMENTO E INSTALAÇÃO</t>
  </si>
  <si>
    <t>BOMBA INCENDIO 616 TJM 5,0CV 220/380V TRIFASICA DANCOR OU SIMILAR</t>
  </si>
  <si>
    <t>11.40</t>
  </si>
  <si>
    <t>QUADRO DE COMANDO PARA BOMBA DE INCÊNDIO E BOMBA JOCKEY TRIFÁSICO 220 V</t>
  </si>
  <si>
    <t>CPU-720</t>
  </si>
  <si>
    <t>QUADRO DE COMANDO PARA BOMBA DE INCÊNDIO E BOMBA JOCKEY TRIFÁSICO 220 V - FORNECIMENTO E INSTALAÇÃO</t>
  </si>
  <si>
    <t>CPU-721</t>
  </si>
  <si>
    <t>PORTA DE MADEIRA TIPO PRANCHETA (DIMENSÕES VARIÁVEIS) - FORNECIMENTO E INSTALAÇÃO</t>
  </si>
  <si>
    <t>PORTAO MADEIRA DE LEI MACARANDUBA OU EQUIVALENTE DA REGIÃO</t>
  </si>
  <si>
    <t>CPU-722</t>
  </si>
  <si>
    <t>REFORMA DE PORTÃO COM SERVIÇOS DE FORJADOR E SOLDADOR , PARA ADAPTAÇÃO PORTÃO DE ABRIR PARA PORTÃO DE CORRER</t>
  </si>
  <si>
    <t>CPU-723</t>
  </si>
  <si>
    <t>PORTA DE MADEIRA TIPO PRANCHETA 2 FOLHAS - FORNECIMENTO E INSTALAÇÃO</t>
  </si>
  <si>
    <t>CPU-724</t>
  </si>
  <si>
    <t>FABRICAÇÃO E INSTALAÇÃO DE PORTÃO 2 BANDEIRAS COM ARABESCOS FERRO FUNDIDO DIMENSÕES 100X210 CM</t>
  </si>
  <si>
    <t>José Henrique R. Baesse
Engenheiro Civil
CREA/MG: 053341/D</t>
  </si>
  <si>
    <t xml:space="preserve">
Augusto Cezar Peres Filho
Engenheiro Civil
CREA/MG: 284699/D</t>
  </si>
  <si>
    <t>CPU-725</t>
  </si>
  <si>
    <t>PLOTAGEM DE ADESIVO VINIL EM TAPUME - FORNECIMENTO E INSTALAÇÃO</t>
  </si>
  <si>
    <t>CPU-726</t>
  </si>
  <si>
    <t>RECUPERAÇÃO DE ESQUADRIA DE MADEIRA DE OBRAS HISTÓRICAS - INCLUINDO RESTAURAÇÃO E PINTURA DE FERRAGENS</t>
  </si>
  <si>
    <t>CPU-727</t>
  </si>
  <si>
    <t>FORRO EM ESTEIRA TRATADA COM TRAMA MODELO ESCAMA DE PEIXE E COLOCAÇÃO DA TABEIRA EM MADEIRA LISA DE LEI, 15 CM DE LARGURA - FORNECIMENTO E INSTALAÇÃO</t>
  </si>
  <si>
    <t>CPU-728</t>
  </si>
  <si>
    <t>DESMONTE DE PISO EM  PEDRA  DA ESCADA DA FACHADA FRONTAL-  LIMPEZA, ACONDICIONAMENTO, RECUPERAÇÃO E POSTERIOR REMONTAGEM DO MOSAICO</t>
  </si>
  <si>
    <t>3.10</t>
  </si>
  <si>
    <t>CPU-729</t>
  </si>
  <si>
    <t>REMONTAGEM DE PISO EM  PEDRA  - DEPOIS DA REMOÇÃO,  LIMPEZA, ACONDICIONAMENTO  E RECUPERAÇÃO POSTERIOR DO MOSAICO</t>
  </si>
  <si>
    <t>ED-21596</t>
  </si>
  <si>
    <t>CPU-730</t>
  </si>
  <si>
    <t>BANCADA GRANITO SIENA APOIADA EM CONSOLES DE METALON - FORNECIMENTO E INSTALAÇÃO</t>
  </si>
  <si>
    <t>MARMORE BRANCO SIENNA 3cm</t>
  </si>
  <si>
    <t>FIXAÇÃO DE CONSOLE EM METALON (50X30)MM, COMPRIMENTO 55CM, EM ALVENARIA, PARA APOIO DE BANCADA/ PRATELEIRA, INCLUSIVE ARGAMASSA</t>
  </si>
  <si>
    <t>MATED-15101</t>
  </si>
  <si>
    <t>CPU-731</t>
  </si>
  <si>
    <t>PINTURA DE PAREDE COM TINTA MINERAL 3 DEMÃOS, COM FUNDO PREPARADOR - FORNECIMENTO E INSTALAÇÃO</t>
  </si>
  <si>
    <t>15.5</t>
  </si>
  <si>
    <t>15.6</t>
  </si>
  <si>
    <t>12.12</t>
  </si>
  <si>
    <t>BANCADA LISA COM BOJO EM PEDRA SABÃO</t>
  </si>
  <si>
    <t>CPU-732</t>
  </si>
  <si>
    <t>BANCADA E BOJO EM PEDRA SABÃO 0,6 X 0,45 CM OU SIMILAR - FORNECIMENTO E INSTALAÇÃO</t>
  </si>
  <si>
    <t>CPU-734</t>
  </si>
  <si>
    <t>BANCADA E BOJO EM MARMORE BRANCO APOIADA EM CONSOLE DE METALON - FORNECIMENTO E INSTALAÇÃO</t>
  </si>
  <si>
    <t>CIMENTO DIRECIONAL BRANCO (SACO 1 QUILOGRAMA)</t>
  </si>
  <si>
    <t>CUBA DE APOIO CILINDRICA 40cm L-71 DECA OU SIMILAR</t>
  </si>
  <si>
    <t>16.2</t>
  </si>
  <si>
    <t>16.3</t>
  </si>
  <si>
    <t>16.4</t>
  </si>
  <si>
    <t>16.5</t>
  </si>
  <si>
    <t>16.6</t>
  </si>
  <si>
    <t>16.7</t>
  </si>
  <si>
    <t>16.8</t>
  </si>
  <si>
    <t>16.9</t>
  </si>
  <si>
    <t>16.10</t>
  </si>
  <si>
    <t>CPU-735</t>
  </si>
  <si>
    <t>RODABANCA/FRONTÃO PARA BANCADA EM MÁRMORE BRANCO, ESP. 3CM, ALTURA DE 20CM, INCLUSIVE REJUNTAMENTO EM MASSA PLÁSTICA NA COR DA PEDRA</t>
  </si>
  <si>
    <t>ED-20777</t>
  </si>
  <si>
    <t>APLICAÇÃO DE MASSA PLÁSTICA EM JUNTA, ESP. 2MM, INCLUSIVE FORNECIMENTO DO MATERIAL</t>
  </si>
  <si>
    <t>CPU-736</t>
  </si>
  <si>
    <t>TESTEIRA PARA BANCADA EM MÁRMORE BRANCO, ESP. 3CM, ALTURA DE 20CM, INCLUSIVE REJUNTAMENTO EM MASSA PLÁSTICA NA COR DA PEDRA</t>
  </si>
  <si>
    <t>CPU-737</t>
  </si>
  <si>
    <t>LIXEIRA EM AÇO INOX COM PEDAL 5 LITROS</t>
  </si>
  <si>
    <t>PORTA PAPEL HIGIÊNICO VERTICAL CROMADO</t>
  </si>
  <si>
    <t>CPU-738</t>
  </si>
  <si>
    <t>16.11</t>
  </si>
  <si>
    <t>16.12</t>
  </si>
  <si>
    <t>16.13</t>
  </si>
  <si>
    <t>16.14</t>
  </si>
  <si>
    <t>16.15</t>
  </si>
  <si>
    <t>CPU-733</t>
  </si>
  <si>
    <t>VASO SANITARIO CONVENCIONAL VOGUE PLUS COMPLETO COM ASSENTO OU SIMILAR - FORNECIMENTO E INSTALAÇÃO</t>
  </si>
  <si>
    <t>VASO SANITARIO CONVENCIONAL BRANCO VOGUE PLUS - DECA OU SIMILAR</t>
  </si>
  <si>
    <t>MATED-12149</t>
  </si>
  <si>
    <t>ASSENTO PARA VASO VOGUE PLUS CÓD. 50.17 - PNE</t>
  </si>
  <si>
    <t>TUBO DE LIGACAO DE VASO SANITARIO 1600 DECA</t>
  </si>
  <si>
    <t>CPU-740</t>
  </si>
  <si>
    <t>VIDRO TEMPERADO INCOLOR 8MM PARA BOX COM FERRAGEM DE FIXACAO - FORNECIMENTO E INSTALAÇÃO</t>
  </si>
  <si>
    <t>FERRAGEM - SUPORTE PARA FIXACAO DE VIDRO FIXO - 1326G</t>
  </si>
  <si>
    <t>CPU-739</t>
  </si>
  <si>
    <t>TORNEIRA CROMADA DE MESA TEMPORIZADA PARA LAVATÓRIO - FORNECIMENTO E INSTALAÇÃO</t>
  </si>
  <si>
    <t>CPU-742</t>
  </si>
  <si>
    <t>CANOPLA COM ALAVANCA PARA VÁLVULA DE DESCARGA PARA PCD - FORNECIMENTO E INSTALAÇÃO</t>
  </si>
  <si>
    <t>16.16</t>
  </si>
  <si>
    <t>16.17</t>
  </si>
  <si>
    <t>16.18</t>
  </si>
  <si>
    <t>16.19</t>
  </si>
  <si>
    <t>16.21</t>
  </si>
  <si>
    <t>16.22</t>
  </si>
  <si>
    <t>16.23</t>
  </si>
  <si>
    <t>16.24</t>
  </si>
  <si>
    <t>16.25</t>
  </si>
  <si>
    <t>16.26</t>
  </si>
  <si>
    <t>16.27</t>
  </si>
  <si>
    <t>16.28</t>
  </si>
  <si>
    <t>16.29</t>
  </si>
  <si>
    <t>16.30</t>
  </si>
  <si>
    <t>16.31</t>
  </si>
  <si>
    <t>16.32</t>
  </si>
  <si>
    <t>16.33</t>
  </si>
  <si>
    <t>12.13</t>
  </si>
  <si>
    <t>CPU-743</t>
  </si>
  <si>
    <t>5 MÊS</t>
  </si>
  <si>
    <t>6 MÊS</t>
  </si>
  <si>
    <t>7 MÊS</t>
  </si>
  <si>
    <t>8 MÊS</t>
  </si>
  <si>
    <t>9 MÊS</t>
  </si>
  <si>
    <t>10 MÊS</t>
  </si>
  <si>
    <t>11 MÊS</t>
  </si>
  <si>
    <t>12 MÊS</t>
  </si>
  <si>
    <t>13 MÊS</t>
  </si>
  <si>
    <t>14 MÊS</t>
  </si>
  <si>
    <t>15 MÊS</t>
  </si>
  <si>
    <t>16 MÊS</t>
  </si>
  <si>
    <t>17 MÊS</t>
  </si>
  <si>
    <t>18 MÊS</t>
  </si>
  <si>
    <t>12.14</t>
  </si>
  <si>
    <t>18.2</t>
  </si>
  <si>
    <t>18.3</t>
  </si>
  <si>
    <t>18.4</t>
  </si>
  <si>
    <t>6.17</t>
  </si>
  <si>
    <t>2.9</t>
  </si>
  <si>
    <t>2.10</t>
  </si>
  <si>
    <t>CPU-741</t>
  </si>
  <si>
    <t>CHAPAS DE MADEIRA PARA REVESTIMENTO DE PILARES - FORNECIMENTO E INSTALAÇÃO</t>
  </si>
  <si>
    <t>MATED-12424</t>
  </si>
  <si>
    <t>CHAPA DE AÇO ESPESSURA 1/2  , " GALVANIZAÇÃO A FOGO PARA FIXAÇÃO E REFORÇO DE ESTEIOS , LIGAÇÃO ENTRE ESTEIOS E VIGAS E FIXAÇÃO MADEIRAS DO DECK (DET PROJETO ESTRUTURAL). INCLUSO PARAFUSOS E PORCAS SEXTAVADAS</t>
  </si>
  <si>
    <t>16.34</t>
  </si>
  <si>
    <t>CPU-744</t>
  </si>
  <si>
    <t>REVISÃO DA ESTRUTURA DA COBERTURA PÓS SERVIÇOS COMPLEMENTARES (ARTÍSTICO E ELÉTRICA)</t>
  </si>
  <si>
    <t>CPU-745</t>
  </si>
  <si>
    <t>MOLDURA DE CHAPA ESTILO AÇO CORTEN COM PLACA DE INFORMAÇÃO EM CHAPA METÁLICA E  FOLHA DE VIDRO CONFORME DIMENSÕES ESPECIFICADAS EM PROJETO - FORNECIMENTO E INSTALAÇÃO</t>
  </si>
  <si>
    <t>TEXTURA EFEITO ACO CORTEN IBRATIM</t>
  </si>
  <si>
    <t>SELADOR PRIMER EFEITO ACO CORTEN IBRATIN</t>
  </si>
  <si>
    <t>CPU-746</t>
  </si>
  <si>
    <t>DEDETIZAÇÃO  E DESRATIZAÇÃO DE AMBIENTE EXTERNO (PRAÇA ONDE FICARÁ O CANTEIRO DE OBRAS E DEPÓSITO DE PEÇA MOVIMENTADAS DO MUSEU PARA RESTAURO E GUARDA PROVISÓRIA) PERIDIOCIDADE A CADA SEIS MESES</t>
  </si>
  <si>
    <t>CPU-747</t>
  </si>
  <si>
    <t>DEDETIZAÇÃO POR EMPRESA COM EXPERIENCIA COMPROVADA EM SERVIÇOS DE PRÉDIOS  TOMBADOS COMO PATRIMÔNIO HISTÓRICO (PERIDIOCIDADE A CADA SEIS MESES)</t>
  </si>
  <si>
    <t>CPU-748</t>
  </si>
  <si>
    <t>IMUNIZAÇÃO PEÇAS DE MADEIRA (ASSOALHO, ESTRUTURA, ESQUADRIAS E COBERTURA)</t>
  </si>
  <si>
    <t>CPU-749</t>
  </si>
  <si>
    <t>RESTAURAÇÃO DOS ELEMENTOS ARTÍSTICOS DO SOLAR TEIXEIRA DA COSTA (PARA MAIS DETALHES, CONSULTAR ORÇAMENTO DO PROJETO DE RESTAURAÇÃO)</t>
  </si>
  <si>
    <t>VALOR TOTAL DA MÃO DE OBRA</t>
  </si>
  <si>
    <t>VALOR TOTAL DOS MATERIAIS E EQUIPAMENTOS</t>
  </si>
  <si>
    <t>CPU-750</t>
  </si>
  <si>
    <t>CUBA ACO INOX RETANGULAR 50x40x17cm MEKAL OU SIMILAR</t>
  </si>
  <si>
    <t>CUBA AÇO INOX TIPO QUADRUM (50 CM X 40 CM) OU SIMILAR - FORNECIMENTO E INSTALAÇÃO</t>
  </si>
  <si>
    <t>CPU-751</t>
  </si>
  <si>
    <t>BANCADA EM MARMORE BRANCO APOIADA EM CONSOLE DE METALON - FORNECIMENTO E INSTALAÇÃO</t>
  </si>
  <si>
    <t>16.35</t>
  </si>
  <si>
    <t>16.36</t>
  </si>
  <si>
    <t>16.37</t>
  </si>
  <si>
    <t>16.38</t>
  </si>
  <si>
    <t>16.39</t>
  </si>
  <si>
    <t>16.40</t>
  </si>
  <si>
    <t>16.41</t>
  </si>
  <si>
    <t>CPU-752</t>
  </si>
  <si>
    <t>16.42</t>
  </si>
  <si>
    <t>TESTEIRA PARA BANCADA EM MÁRMORE BRANCO, ESP. 3CM, ALTURA DE 10CM, INCLUSIVE REJUNTAMENTO EM MASSA PLÁSTICA NA COR DA PEDRA</t>
  </si>
  <si>
    <t>ED-31745</t>
  </si>
  <si>
    <t xml:space="preserve">LIGAÇÃO DE ESGOTO PARA BARRACÃO DE OBRA EM CANTEIRO, EXCLUSIVE FOSSA SÉPTICA </t>
  </si>
  <si>
    <t>TAPUME DE PROTEÇÃO PARA TRANSEUNTE EM TELA DE POLIETILENO, COM MÓDULO NA DIMENSÃO DE (150X150)CM, INCLUSIVE PONTALETE COM BASE DE APOIO EM CONCRETO MAGRO, FORNECIMENTO E MOVIMENTAÇÃO</t>
  </si>
  <si>
    <t>TAPUME REMOVÍVEL DE PROTEÇÃO PARA FECHAMENTO DE OBRA EM TELA GALVANIZADA, COM TRAMA LOSANGULAR DE 2"X2", FIO BWG 14, COM MÓDULO NA DIMENSÃO DE (300X220)CM, INCLUSIVE PONTALETE COM BASE DE APOIO EM CONCRETO MAGRO</t>
  </si>
  <si>
    <t xml:space="preserve">PROTEÇÃO PARA TRANSEUNTE OU ISOLAMENTO DE ÁREA COM FITA ZEBRADA AMARELA, INCLUSIVE PONTALETE COM BASE DE APOIO EM CONCRETO MAGRO, ALTURA DE 150CM, FORNECIMENTO E MOVIMENTAÇÃO
</t>
  </si>
  <si>
    <t>FÔRMA E DESFORMA PARA VIGA-CINTA/BLOCO COM COMPENSADO PLASTIFICADO, ESP. 12MM, REAPROVEITAMENTO (3X) (FUNDAÇÃO)</t>
  </si>
  <si>
    <t>FÔRMA E DESFORMA PARA VIGA-CINTA/BLOCO COM COMPENSADO RESINADO, ESP. 12MM, REAPROVEITAMENTO (3X) (FUNDAÇÃO)</t>
  </si>
  <si>
    <t>FÔRMA E DESFORMA PARA VIGA-CINTA/BLOCO COM TÁBUA E SARRAFO, REAPROVEITAMENTO (3X) (FUNDAÇÃO)</t>
  </si>
  <si>
    <t>ED-32124</t>
  </si>
  <si>
    <t>FORNECIMENTO DE CONCRETO ESTRUTURAL, USINADO BOMBEADO, COM FCK 30MPA, CONSUMO MÍNIMO DE CIMENTO DE 400KG/M3, INCLUSIVE LANÇAMENTO, ADENSAMENTO E ACABAMENTO (FUNDAÇÃO)</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</si>
  <si>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</si>
  <si>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</si>
  <si>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</si>
  <si>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</si>
  <si>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</si>
  <si>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</si>
  <si>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</si>
  <si>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</si>
  <si>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</si>
  <si>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</si>
  <si>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</si>
  <si>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</si>
  <si>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</si>
  <si>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</si>
  <si>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</si>
  <si>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</si>
  <si>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</si>
  <si>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</si>
  <si>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</si>
  <si>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</si>
  <si>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</si>
  <si>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</si>
  <si>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</si>
  <si>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</si>
  <si>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</si>
  <si>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</si>
  <si>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</si>
  <si>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</si>
  <si>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</si>
  <si>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</si>
  <si>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</si>
  <si>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</si>
  <si>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</si>
  <si>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</si>
  <si>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</si>
  <si>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</si>
  <si>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</si>
  <si>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</si>
  <si>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</si>
  <si>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</si>
  <si>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</si>
  <si>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</si>
  <si>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</si>
  <si>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</si>
  <si>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</si>
  <si>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</si>
  <si>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</si>
  <si>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</si>
  <si>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ESCORAMENTO</t>
  </si>
  <si>
    <t xml:space="preserve">APLICAÇÃO DE GRAUTE COM ARGAMASSA DE CIMENTO, CAL HIDRATADA, AREIA  E BRITA, TRAÇO (1:0,1:3:2), INCLUSIVE PREPARO MECANIZADO, TRANSPORTE E LANÇAMENTO </t>
  </si>
  <si>
    <t>ALVENARIA DE BLOCO DE VIDRO</t>
  </si>
  <si>
    <t>VERGA OU CONTRAVERGA EM CONCRETO ESTRUTURAL PARA VÃOS ACIMA DE 150CM, PREPARADO EM OBRA COM BETONEIRA, CONTROLE "A", COM FCK 20 MPA, MOLDADA IN LOCO, INCLUSIVE ARMAÇÃO</t>
  </si>
  <si>
    <t>VERGA OU CONTRAVERGA EM CONCRETO ESTRUTURAL PARA VÃOS DE ATÉ 150CM, PREPARADO EM OBRA COM BETONEIRA, CONTROLE "A", COM FCK 20 MPA, MOLDADA IN LOCO, INCLUSIVE ARMAÇÃO</t>
  </si>
  <si>
    <t>FERRAGENS PARA JANELA DE ALUMÍNIO PARA CONJUNTO DE DUAS (2) FOLHAS DE CORRER, INCLUSIVE ROLDANAS E ACESSÓRIOS, FORNECIMENTO E INSTALAÇÃO, EXCLUSIVE JANELA</t>
  </si>
  <si>
    <t>FERRAGENS PARA PORTA DE ALUMÍNIO PARA CONJUNTO DE DUAS (2) FOLHAS DE CORRER, INCLUSIVE ROLDANAS E ACESSÓRIOS, FORNECIMENTO E INSTALAÇÃO, EXCLUSIVE PORTA</t>
  </si>
  <si>
    <t>PORTA CORTA-FOGO</t>
  </si>
  <si>
    <t>CUMEEIRA PARA TELHA CERÂMICA, INCLUSIVE ASSENTAMENTO EM ARGAMASSA, TRAÇO 1:2:9 (CIMENTO, CAL E AREIA), COM PREPARO MECANIZADO</t>
  </si>
  <si>
    <t>CAMADA DE REGULARIZAÇÃO COM ARGAMASSA, TRAÇO 1:3 (CIMENTO E AREIA), ESP. 15MM, APLICAÇÃO MANUAL, INCLUSIVE ARGAMASSA COM PREPARO MECANIZADO</t>
  </si>
  <si>
    <t>CAMADA DE REGULARIZAÇÃO COM ARGAMASSA, TRAÇO 1:3 (CIMENTO E AREIA), ESP. 20MM, APLICAÇÃO MANUAL, INCLUSIVE ARGAMASSA COM PREPARO MECANIZADO</t>
  </si>
  <si>
    <t>CAMADA DE REGULARIZAÇÃO COM ARGAMASSA, TRAÇO 1:3 (CIMENTO E AREIA), ESP. 25MM, APLICAÇÃO MANUAL, INCLUSIVE ARGAMASSA COM PREPARO MECANIZADO</t>
  </si>
  <si>
    <t>CAMADA DE REGULARIZAÇÃO COM ARGAMASSA, TRAÇO 1:3 (CIMENTO E AREIA), ESP. 30MM, APLICAÇÃO MANUAL, INCLUSIVE ARGAMASSA COM PREPARO MECANIZADO</t>
  </si>
  <si>
    <t>CAMADA DE REGULARIZAÇÃO COM ARGAMASSA, TRAÇO 1:4 (CIMENTO E AREIA), ESP. 15MM, APLICAÇÃO MANUAL, INCLUSIVE ARGAMASSA COM PREPARO MECANIZADO</t>
  </si>
  <si>
    <t>CAMADA DE REGULARIZAÇÃO COM ARGAMASSA, TRAÇO 1:4 (CIMENTO E AREIA), ESP. 20MM, APLICAÇÃO MANUAL, INCLUSIVE ARGAMASSA COM PREPARO MECANIZADO</t>
  </si>
  <si>
    <t>CAMADA DE REGULARIZAÇÃO COM ARGAMASSA, TRAÇO 1:4 (CIMENTO E AREIA), ESP. 25MM, APLICAÇÃO MANUAL, INCLUSIVE ARGAMASSA COM PREPARO MECANIZADO</t>
  </si>
  <si>
    <t>CAMADA DE REGULARIZAÇÃO COM ARGAMASSA, TRAÇO 1:4 (CIMENTO E AREIA), ESP. 30MM, APLICAÇÃO MANUAL, INCLUSIVE ARGAMASSA COM PREPARO MECANIZADO</t>
  </si>
  <si>
    <t>PROTEÇÃO MECÂNICA COM ARGAMASSA, TRAÇO 1:3 (CIMENTO E AREIA), ESP. 15MM, APLICAÇÃO MANUAL, INCLUSIVE ARGAMASSA COM PREPARO MECANIZADO, EXCLUSIVE CAMADA DE REGULARIZAÇÃO</t>
  </si>
  <si>
    <t>PROTEÇÃO MECÂNICA COM ARGAMASSA, TRAÇO 1:3 (CIMENTO E AREIA), ESP. 20MM, APLICAÇÃO MANUAL, INCLUSIVE ARGAMASSA COM PREPARO MECANIZADO, EXCLUSIVE CAMADA DE REGULARIZAÇÃO</t>
  </si>
  <si>
    <t>PROTEÇÃO MECÂNICA COM ARGAMASSA, TRAÇO 1:3 (CIMENTO E AREIA), ESP. 25MM, APLICAÇÃO MANUAL, INCLUSIVE ARGAMASSA COM PREPARO MECANIZADO, EXCLUSIVE CAMADA DE REGULARIZAÇÃO</t>
  </si>
  <si>
    <t>PROTEÇÃO MECÂNICA COM ARGAMASSA, TRAÇO 1:3 (CIMENTO E AREIA), ESP. 30MM, APLICAÇÃO MANUAL, INCLUSIVE ARGAMASSA COM PREPARO MECANIZADO, EXCLUSIVE CAMADA DE REGULARIZAÇÃO</t>
  </si>
  <si>
    <t>PROTEÇÃO MECÂNICA COM ARGAMASSA, TRAÇO 1:4 (CIMENTO E AREIA), ESP. 15MM, APLICAÇÃO MANUAL, INCLUSIVE ARGAMASSA COM PREPARO MECANIZADO, EXCLUSIVE CAMADA DE REGULARIZAÇÃO</t>
  </si>
  <si>
    <t>PROTEÇÃO MECÂNICA COM ARGAMASSA, TRAÇO 1:4 (CIMENTO E AREIA), ESP. 20MM, APLICAÇÃO MANUAL, INCLUSIVE ARGAMASSA COM PREPARO MECANIZADO, EXCLUSIVE CAMADA DE REGULARIZAÇÃO</t>
  </si>
  <si>
    <t>PROTEÇÃO MECÂNICA COM ARGAMASSA, TRAÇO 1:4 (CIMENTO E AREIA), ESP. 25MM, APLICAÇÃO MANUAL, INCLUSIVE ARGAMASSA COM PREPARO MECANIZADO, EXCLUSIVE CAMADA DE REGULARIZAÇÃO</t>
  </si>
  <si>
    <t>PROTEÇÃO MECÂNICA COM ARGAMASSA, TRAÇO 1:4 (CIMENTO E AREIA), ESP. 30MM, APLICAÇÃO MANUAL, INCLUSIVE ARGAMASSA COM PREPARO MECANIZADO, EXCLUSIVE CAMADA DE REGULARIZAÇÃO</t>
  </si>
  <si>
    <t>SOLEIRA EM GRANITO, NA COR CINZA ANDORINHA, ESP. 2CM, INCLUSIVE REJUNTAMENTO</t>
  </si>
  <si>
    <t>SOLEIRA EM GRANITO, NA COR CINZA ANDORINHA, ESP. 3CM, INCLUSIVE REJUNTAMENTO</t>
  </si>
  <si>
    <t>CHAPISCO COM ARGAMASSA INDUSTRIALIZADA, ESP. 5MM, APLICADO EM ALVENARIA/ESTRUTURA DE CONCRETO COM DESEMPENADEIRA METÁLICA, INCLUSIVE ARGAMASSA COM PREPARO MECANIZADO</t>
  </si>
  <si>
    <t>CHAPISCO COM ARGAMASSA, TRAÇO 1:2:3 (CIMENTO, AREIA E PEDRISCO), APLICADO COM COLHER, ESP. 5MM, INCLUSIVE ARGAMASSA COM PREPARO MECANIZADO</t>
  </si>
  <si>
    <t>CHAPISCO COM ARGAMASSA, TRAÇO 1:3 (CIMENTO E AREIA), ESP. 5MM, APLICADO EM ALVENARIA COM PENEIRA, INCLUSIVE ARGAMASSA COM PREPARO MECANIZADO</t>
  </si>
  <si>
    <t>CHAPISCO COM ARGAMASSA, TRAÇO 1:3 (CIMENTO E AREIA), ESP. 5MM, APLICADO EM ALVENARIA/ESTRUTURA DE CONCRETO COM COLHER, INCLUSIVE ARGAMASSA COM PREPARO MECANIZADO</t>
  </si>
  <si>
    <t>CHAPISCO COM ARGAMASSA, TRAÇO 1:3 (CIMENTO E AREIA), ESP. 5MM, APLICADO EM TETO COM COLHER, INCLUSIVE ARGAMASSA COM PREPARO MECANIZADO</t>
  </si>
  <si>
    <t>EMBOÇO COM ARGAMASSA, TRAÇO 1:6 (CIMENTO E AREIA), ESP. 20MM, APLICAÇÃO MANUAL, INCLUSIVE ARGAMASSA COM PREPARO MECANIZADO, EXCLUSIVE CHAPISCO</t>
  </si>
  <si>
    <t>ED-31651</t>
  </si>
  <si>
    <t>ESPALA EM CAMADA ÚNICA COM ARGAMASSA, TRAÇO 1:3 (CIMENTO E AREIA), COM ADITIVO IMPERMEABILIZANTE, ESP. 20MM, APLICAÇÃO MANUAL, INCLUSIVE ARGAMASSA COM PREPARO MECANIZADO</t>
  </si>
  <si>
    <t>ED-31650</t>
  </si>
  <si>
    <t>ESPALA EM CAMADA ÚNICA COM ARGAMASSA, TRAÇO 1:3 (CIMENTO E AREIA), ESP. 20MM, APLICAÇÃO MANUAL, INCLUSIVE ARGAMASSA COM PREPARO MECANIZADO</t>
  </si>
  <si>
    <t>REBOCO COM ARGAMASSA, TRAÇO 1:2:8 (CIMENTO, CAL E AREIA), ESP. 20MM, APLICAÇÃO MANUAL, INCLUSIVE ARGAMASSA COM PREPARO MECANIZADO, EXCLUSIVE CHAPISCO</t>
  </si>
  <si>
    <t>REBOCO COM ARGAMASSA, TRAÇO 1:2:9 (CIMENTO, CAL E AREIA), COM ADITIVO IMPERMEABILIZANTE, ESP. 20MM, APLICAÇÃO MANUAL, INCLUSIVE ARGAMASSA COM PREPARO MECANIZADO, EXCLUSIVE CHAPISCO</t>
  </si>
  <si>
    <t>REBOCO COM ARGAMASSA, TRAÇO 1:7 (CIMENTO E AREIA), ESP. 20MM, APLICAÇÃO MANUAL, INCLUSIVE ARGAMASSA COM PREPARO MECANIZADO, EXCLUSIVE CHAPISCO</t>
  </si>
  <si>
    <t>REVESTIMENTO COM ARGAMASSA EM CAMADA ÚNICA, APLICADO EM PAREDE, TRAÇO 1:3 (CIMENTO E AREIA), ESP. 20MM, APLICAÇÃO MANUAL, INCLUSIVE ARGAMASSA COM PREPARO MECANIZADO, EXCLUSIVE CHAPISCO</t>
  </si>
  <si>
    <t>REVESTIMENTO COM ARGAMASSA EM CAMADA ÚNICA, APLICADO EM TETO, TRAÇO 1:3 (CIMENTO E AREIA), ESP. 20MM, APLICAÇÃO MANUAL, INCLUSIVE ARGAMASSA COM PREPARO MECANIZADO, EXCLUSIVE CHAPISCO</t>
  </si>
  <si>
    <t>REVESTIMENTO NATADO LISO, ESP. 5MM, APLICAÇÃO COM DESEMPENADEIRA METÁLICA, INCLUSIVE ARGAMASSA EM CAMADA ÚNICA COM PREPARO MECANIZADO, TRAÇO 1:3 (CIMENTO E AREIA), APLICADO EM PAREDE, ESP. 20MM, COM APLICAÇÃO MANUAL</t>
  </si>
  <si>
    <t>REVESTIMENTO NATADO LISO, ESP. 5MM, APLICAÇÃO COM DESEMPENADEIRA METÁLICA, INCLUSIVE PREPARO MECANIZADO</t>
  </si>
  <si>
    <t>ED-32000</t>
  </si>
  <si>
    <t>CORRIMÃO DUPLO EM TUBO GALVANIZADO, COM COSTURA, DIÂMETRO 1.1/2", ESP. 3MM, FIXADO EM ALVENARIA, INCLUSIVE SUPORTE PARA CORRIMÃO EM BARRA CHATA (1"X1/2"), EXCLUSIVE PINTURA</t>
  </si>
  <si>
    <t>ED-32001</t>
  </si>
  <si>
    <t>CORRIMÃO DUPLO EM TUBO GALVANIZADO, COM COSTURA, DIÂMETRO 1.1/2", ESP. 3MM, FIXADO EM PISO COM MONTANTE VERTICAL, DIÂMETRO 1.1/2", INCLUSIVE SUPORTE PARA CORRIMÃO EM BARRA CHATA (1"X1/2"), EXCLUSIVE PINTURA</t>
  </si>
  <si>
    <t>ED-32002</t>
  </si>
  <si>
    <t>CORRIMÃO INTERMEDIÁRIO DUPLO EM TUBO GALVANIZADO, COM COSTURA, DIÂMETRO 1.1/2", ESP. 3MM, FIXADO EM PISO COM MONTANTE VERTICAL, DIÂMETRO 1.1/2", INCLUSIVE SUPORTE PARA CORRIMÃO EM BARRA CHATA (1"X1/2"), EXCLUSIVE PINTURA</t>
  </si>
  <si>
    <t>ED-31997</t>
  </si>
  <si>
    <t>CORRIMÃO INTERMEDIÁRIO SIMPLES EM TUBO GALVANIZADO, COM COSTURA, CLASSE LEVE (NBR-5580), DIÂMETRO 1.1/2", ESP. 3MM, FIXADO EM PISO COM MONTANTE VERTICAL, DIÂMETRO 1.1/2", INCLUSIVE SUPORTE PARA CORRIMÃO EM BARRA CHATA (1"X1/2"), EXCLUSIVE PINTURA</t>
  </si>
  <si>
    <t>CORRIMÃO SIMPLES EM TUBO GALVANIZADO, COM COSTURA, DIÂMETRO 1.1/2", ESP. 3MM, FIXADO EM ALVENARIA, INCLUSIVE SUPORTE PARA CORRIMÃO EM BARRA CHATA (1"X1/2"), EXCLUSIVE PINTURA</t>
  </si>
  <si>
    <t>CORRIMÃO SIMPLES EM TUBO GALVANIZADO, COM COSTURA, DIÂMETRO 1.1/2", ESP. 3MM, FIXADO EM PISO COM MONTANTE VERTICAL, DIÂMETRO 1.1/2", INCLUSIVE SUPORTE PARA CORRIMÃO EM BARRA CHATA (1"X1/2"), EXCLUSIVE PINTURA</t>
  </si>
  <si>
    <t>ED-32098</t>
  </si>
  <si>
    <t>GUARDA-CORPO EXTERNO, ALTURA 130CM, EM TUBO GALVANIZADO, COM COSTURA, DIÂMETRO 2", ESP. 3MM, GRADIL COM DIVISÃO HORIZONTAL EM TUBO GALVANIZADO, COM COSTURA, DIÂMETRO 1", ESP. 3MM, EXCLUSIVE PINTURA</t>
  </si>
  <si>
    <t>ED-32097</t>
  </si>
  <si>
    <t>GUARDA-CORPO EXTERNO, ALTURA 130CM, EM TUBO GALVANIZADO, COM COSTURA, DIÂMETRO 2", ESP. 3MM, GRADIL COM DIVISÃO HORIZONTAL EM TUBO GALVANIZADO, COM COSTURA, DIÂMETRO 1", ESP. 3MM, INCLUSIVE CORRIMÃO DUPLO, EXCLUSIVE PINTURA</t>
  </si>
  <si>
    <t>ED-32096</t>
  </si>
  <si>
    <t>GUARDA-CORPO EXTERNO, ALTURA 130CM, EM TUBO GALVANIZADO, COM COSTURA, DIÂMETRO 2", ESP. 3MM, GRADIL COM DIVISÃO HORIZONTAL EM TUBO GALVANIZADO, COM COSTURA, DIÂMETRO 1", ESP. 3MM, INCLUSIVE CORRIMÃO SIMPLES, EXCLUSIVE PINTURA</t>
  </si>
  <si>
    <t>ED-32104</t>
  </si>
  <si>
    <t>GUARDA-CORPO EXTERNO, ALTURA 130CM, EM TUBO GALVANIZADO, COM COSTURA, DIÂMETRO 2", ESP. 3MM, GRADIL COM DIVISÃO VERTICAL EM TUBO GALVANIZADO, COM COSTURA, DIÂMETRO 1", ESP. 3MM, EXCLUSIVE PINTURA</t>
  </si>
  <si>
    <t>ED-32103</t>
  </si>
  <si>
    <t>GUARDA-CORPO EXTERNO, ALTURA 130CM, EM TUBO GALVANIZADO, COM COSTURA, DIÂMETRO 2", ESP. 3MM, GRADIL COM DIVISÃO VERTICAL EM TUBO GALVANIZADO, COM COSTURA, DIÂMETRO 1", ESP. 3MM, INCLUSIVE CORRIMÃO DUPLO, EXCLUSIVE PINTURA</t>
  </si>
  <si>
    <t>ED-32102</t>
  </si>
  <si>
    <t>GUARDA-CORPO EXTERNO, ALTURA 130CM, EM TUBO GALVANIZADO, COM COSTURA, DIÂMETRO 2", ESP. 3MM, GRADIL COM DIVISÃO VERTICAL EM TUBO GALVANIZADO, COM COSTURA, DIÂMETRO 1", ESP. 3MM, INCLUSIVE CORRIMÃO SIMPLES, EXCLUSIVE PINTURA</t>
  </si>
  <si>
    <t>ED-32063</t>
  </si>
  <si>
    <t>GUARDA-CORPO EXTERNO, ALTURA 130CM, EM TUBO GALVANIZADO, COM COSTURA, DIÂMETRO 2", ESP. 3MM, GRADIL COM QUADRO EM BARRA CHATA (1.1/4"X3/16") E DIVISÃO VERTICAL EM BARRA CHATA (1.1/2"X3/16"), EXCLUSIVE PINTURA</t>
  </si>
  <si>
    <t>ED-32062</t>
  </si>
  <si>
    <t>GUARDA-CORPO EXTERNO, ALTURA 130CM, EM TUBO GALVANIZADO, COM COSTURA, DIÂMETRO 2", ESP. 3MM, GRADIL COM QUADRO EM BARRA CHATA (1.1/4"X3/16") E DIVISÃO VERTICAL EM BARRA CHATA (1.1/2"X3/16"), INCLUSIVE CORRIMÃO DUPLO, EXCLUSIVE PINTURA</t>
  </si>
  <si>
    <t>ED-32061</t>
  </si>
  <si>
    <t>GUARDA-CORPO EXTERNO, ALTURA 130CM, EM TUBO GALVANIZADO, COM COSTURA, DIÂMETRO 2", ESP. 3MM, GRADIL COM QUADRO EM BARRA CHATA (1.1/4"X3/16") E DIVISÃO VERTICAL EM BARRA CHATA (1.1/2"X3/16"), INCLUSIVE CORRIMÃO SIMPLES, EXCLUSIVE PINTURA</t>
  </si>
  <si>
    <t>ED-32095</t>
  </si>
  <si>
    <t>GUARDA-CORPO INTERNO, ALTURA 110CM, EM TUBO GALVANIZADO, COM COSTURA, DIÂMETRO 2", ESP. 3MM, GRADIL COM DIVISÃO HORIZONTAL EM TUBO GALVANIZADO, COM COSTURA, DIÂMETRO 1", ESP. 3MM, EXCLUSIVE PINTURA</t>
  </si>
  <si>
    <t>ED-32094</t>
  </si>
  <si>
    <t>GUARDA-CORPO INTERNO, ALTURA 110CM, EM TUBO GALVANIZADO, COM COSTURA, DIÂMETRO 2", ESP. 3MM, GRADIL COM DIVISÃO HORIZONTAL EM TUBO GALVANIZADO, COM COSTURA, DIÂMETRO 1", ESP. 3MM, INCLUSIVE CORRIMÃO DUPLO, EXCLUSIVE PINTURA</t>
  </si>
  <si>
    <t>ED-32093</t>
  </si>
  <si>
    <t>GUARDA-CORPO INTERNO, ALTURA 110CM, EM TUBO GALVANIZADO, COM COSTURA, DIÂMETRO 2", ESP. 3MM, GRADIL COM DIVISÃO HORIZONTAL EM TUBO GALVANIZADO, COM COSTURA, DIÂMETRO 1", ESP. 3MM, INCLUSIVE CORRIMÃO SIMPLES, EXCLUSIVE PINTURA</t>
  </si>
  <si>
    <t>ED-32101</t>
  </si>
  <si>
    <t>GUARDA-CORPO INTERNO, ALTURA 110CM, EM TUBO GALVANIZADO, COM COSTURA, DIÂMETRO 2", ESP. 3MM, GRADIL COM DIVISÃO VERTICAL EM TUBO GALVANIZADO, COM COSTURA, DIÂMETRO 1", ESP. 3MM, EXCLUSIVE PINTURA</t>
  </si>
  <si>
    <t>ED-32100</t>
  </si>
  <si>
    <t>GUARDA-CORPO INTERNO, ALTURA 110CM, EM TUBO GALVANIZADO, COM COSTURA, DIÂMETRO 2", ESP. 3MM, GRADIL COM DIVISÃO VERTICAL EM TUBO GALVANIZADO, COM COSTURA, DIÂMETRO 1", ESP. 3MM, INCLUSIVE CORRIMÃO DUPLO, EXCLUSIVE PINTURA</t>
  </si>
  <si>
    <t>ED-32099</t>
  </si>
  <si>
    <t>GUARDA-CORPO INTERNO, ALTURA 110CM, EM TUBO GALVANIZADO, COM COSTURA, DIÂMETRO 2", ESP. 3MM, GRADIL COM DIVISÃO VERTICAL EM TUBO GALVANIZADO, COM COSTURA, DIÂMETRO 1", ESP. 3MM, INCLUSIVE CORRIMÃO SIMPLES, EXCLUSIVE PINTURA</t>
  </si>
  <si>
    <t>ED-32060</t>
  </si>
  <si>
    <t>GUARDA-CORPO INTERNO, ALTURA 110CM, EM TUBO GALVANIZADO, COM COSTURA, DIÂMETRO 2", ESP. 3MM, GRADIL COM QUADRO EM BARRA CHATA (1.1/4"X3/16") E DIVISÃO VERTICAL EM BARRA CHATA (1.1/2"X3/16"), EXCLUSIVE PINTURA</t>
  </si>
  <si>
    <t>ED-32059</t>
  </si>
  <si>
    <t>GUARDA-CORPO INTERNO, ALTURA 110CM, EM TUBO GALVANIZADO, COM COSTURA, DIÂMETRO 2", ESP. 3MM, GRADIL COM QUADRO EM BARRA CHATA (1.1/4"X3/16") E DIVISÃO VERTICAL EM BARRA CHATA (1.1/2"X3/16"), INCLUSIVE CORRIMÃO DUPLO, EXCLUSIVE PINTURA</t>
  </si>
  <si>
    <t>ED-32058</t>
  </si>
  <si>
    <t>GUARDA-CORPO INTERNO, ALTURA 110CM, EM TUBO GALVANIZADO, COM COSTURA, DIÂMETRO 2", ESP. 3MM, GRADIL COM QUADRO EM BARRA CHATA (1.1/4"X3/16") E DIVISÃO VERTICAL EM BARRA CHATA (1.1/2"X3/16"), INCLUSIVE CORRIMÃO SIMPLES, EXCLUSIVE PINTURA</t>
  </si>
  <si>
    <t>ALÇAPÃO (60X60)CM COM QUADRO DE CANTONEIRA METÁLICA 1"X 1/8", TAMPA EM CANTONEIRA 7/8"X 1/8" E CHAPA METÁLICA Nº18 VINCADA, INCLUSIVE FERROLHO, CADEADO E PINTURA ANTICORROSIVA</t>
  </si>
  <si>
    <t>ALÇAPÃO (70X70)CM COM QUADRO DE CANTONEIRA METÁLICA 1"X 1/8", TAMPA EM CANTONEIRA 7/8"X 1/8" E CHAPA METÁLICA Nº18 VINCADA, INCLUSIVE FERROLHO, CADEADO E PINTURA ANTICORROSIVA</t>
  </si>
  <si>
    <t>ALÇAPÃO (80X80)CM COM QUADRO DE CANTONEIRA METÁLICA 1"X 1/8", TAMPA EM CANTONEIRA 7/8"X 1/8" E CHAPA METÁLICA Nº18 VINCADA, INCLUSIVE FERROLHO, CADEADO E PINTURA ANTICORROSIVA</t>
  </si>
  <si>
    <t>PINTURA COM TINTA A BASE DE BORRACHA CLORADA EM FAIXAS DE DEMARCAÇÃO DE PISO, DUAS (2) DEMÃOS, FAIXA COM LARGURA DE 5 CM, APLICAÇÃO MECÂNICA</t>
  </si>
  <si>
    <t>PINTURA COM TINTA A BASE DE BORRACHA CLORADA EM FAIXAS DE DEMARCAÇÃO DE QUADRA, DUAS (2) DEMÃOS, FAIXA COM LARGURA DE 5 CM, APLICAÇÃO MECÂNICA</t>
  </si>
  <si>
    <t>ED-29992</t>
  </si>
  <si>
    <t>TORNEIRA METÁLICA PARA BEBEDOURO, FECHAMENTO AUTOMÁTICO, ACABAMENTO CROMADO, APLICAÇÃO DE PAREDE, INCLUSIVE FORNECIMENTO E INSTALAÇÃO</t>
  </si>
  <si>
    <t>ED-32151</t>
  </si>
  <si>
    <t>PATCH CORD RJ45/RJ45 UTP-4P METÁLICO CATEGORIA 6, PINAGEM T568A NA COR AZUL (VOZ), COMPRIMENTO 2 METROS</t>
  </si>
  <si>
    <t>ED-29386</t>
  </si>
  <si>
    <t>PLACA FOTOLUMINESCENTE PARA SINALIZAÇÃO DE EMERGÊNCIA, TIPO "A1",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</si>
  <si>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</si>
  <si>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</si>
  <si>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</si>
  <si>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</si>
  <si>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</si>
  <si>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</si>
  <si>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</si>
  <si>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</si>
  <si>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</si>
  <si>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</si>
  <si>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</si>
  <si>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</si>
  <si>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</si>
  <si>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</si>
  <si>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</si>
  <si>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</si>
  <si>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</si>
  <si>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</si>
  <si>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</si>
  <si>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</si>
  <si>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</si>
  <si>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</si>
  <si>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ED-29391</t>
  </si>
  <si>
    <t>PLACA FOTOLUMINESCENTE PARA SINALIZAÇÃO DE EMERGÊNCIA, TIPO "E7", DIMENSÃO (300X300)MM, INCLUSIVE FIXAÇÃO</t>
  </si>
  <si>
    <t>ED-29392</t>
  </si>
  <si>
    <t>PLACA FOTOLUMINESCENTE PARA SINALIZAÇÃO DE EMERGÊNCIA, TIPO "E9", DIMENSÃO (300X300)MM, INCLUSIVE FIXAÇÃO</t>
  </si>
  <si>
    <t>ED-29406</t>
  </si>
  <si>
    <t>PLACA FOTOLUMINESCENTE PARA SINALIZAÇÃO DE EMERGÊNCIA, TIPO "S11",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</si>
  <si>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</si>
  <si>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</si>
  <si>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</si>
  <si>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</si>
  <si>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</si>
  <si>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</si>
  <si>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</si>
  <si>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</si>
  <si>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</si>
  <si>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</si>
  <si>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</si>
  <si>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</si>
  <si>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</si>
  <si>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</si>
  <si>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</si>
  <si>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</si>
  <si>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</si>
  <si>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</si>
  <si>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</si>
  <si>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</si>
  <si>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</si>
  <si>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</si>
  <si>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</si>
  <si>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</si>
  <si>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</si>
  <si>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</si>
  <si>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</si>
  <si>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</si>
  <si>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</si>
  <si>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</si>
  <si>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PLACA DE ALUMÍNIO FUNDIDO, DIMENSÃO (60X40)CM, PARA INAUGURAÇÃO, INCLUSIVE FIXAÇÃO</t>
  </si>
  <si>
    <t>PLACA DE ALUMÍNIO FUNDIDO, DIMENSÃO (85X50)CM, PARA INAUGURAÇÃO, INCLUSIVE FIXAÇÃO</t>
  </si>
  <si>
    <t>PLACA DE ALUMÍNIO ANODIZADO, DIMENSÃO (25X25)CM, PARA IDENTIFICAÇÃO, INCLUSIVE FIXAÇÃO</t>
  </si>
  <si>
    <t>PLACA DE ALUMÍNIO ANODIZADO, DIMENSÃO (70X60)CM, INCLUSIVE FIXAÇÃO</t>
  </si>
  <si>
    <t>PLACA DE ALUMÍNIO, DIMENSÃO (15X15)CM, COM PICTOGRAMA EM PELÍCULA ADESIVA, INCLUSIVE FIXAÇÃO</t>
  </si>
  <si>
    <t>PLACA DE ALUMÍNIO FUNDIDO, DIMENSÃO (20X4)CM, PARA DENOMINAÇÃO DE CÔMODOS, INCLUSIVE FIXAÇÃO</t>
  </si>
  <si>
    <t>PLACA DE ALUMÍNIO FUNDIDO, DIMENSÃO (20X5)CM, PARA DENOMINAÇÃO DE CÔMODOS, INCLUSIVE FIXAÇÃO</t>
  </si>
  <si>
    <t>PLACA DE ALUMÍNIO FUNDIDO, DIMENSÃO (3X3)CM, PARA NUMERAÇÃO DE PORTAS, INCLUSIVE FIXAÇÃO</t>
  </si>
  <si>
    <t>PLACA DE ALUMÍNIO FUNDIDO, DIMENSÃO (5X5)CM, PARA NUMERAÇÃO DE PORTAS, INCLUSIVE FIXAÇÃO</t>
  </si>
  <si>
    <t>PLACA DE CHAPA DE AÇO ESCOVADO, DIMENSÃO (25X12)CM, INCLUSIVE FIXAÇÃO</t>
  </si>
  <si>
    <t>PONTO DE REDE (LÓGICA/SOM/CFT)</t>
  </si>
  <si>
    <t>ED-31449</t>
  </si>
  <si>
    <t>ARGILA EXPANDIDA, INCLUSIVE FORNECIMENTO E ESPALHAMENTO MANUAL</t>
  </si>
  <si>
    <t>CERCA TRIANGULAR EM AÇO PARA PROTEÇÃO DE MUDAS, FORNECIMENTO E INSTALAÇÃO</t>
  </si>
  <si>
    <t>ED-31453</t>
  </si>
  <si>
    <t>TUTOR DE MADEIRA DE EUCALIPTO TRATADO PARA PLANTIO DE MUDAS</t>
  </si>
  <si>
    <t>ENCHIMENTO DE RASGO EM ALVENARIA/CONCRETO COM ARGAMASSA, DIÂMETRO DE 15MM A 25MM (1/2" A 1"), INCLUSIVE ARGAMASSA, TRAÇO 1:2:8 (CIMENTO, CAL E AREIA), COM PREPARO MECANIZADO</t>
  </si>
  <si>
    <t>ENCHIMENTO DE RASGO EM ALVENARIA/CONCRETO COM ARGAMASSA, DIÂMETRO DE 32MM A 50MM (1.1/4" A 2"), INCLUSIVE ARGAMASSA, TRAÇO 1:2:8 (CIMENTO, CAL E AREIA), COM PREPARO MECANIZADO</t>
  </si>
  <si>
    <t>ENCHIMENTO DE RASGO EM ALVENARIA/CONCRETO COM ARGAMASSA, DIÂMETRO DE 65MM A 100MM (2.1/2" A 4"), INCLUSIVE ARGAMASSA, TRAÇO 1:2:8 (CIMENTO, CAL E AREIA), PREPARO MECÂNICO</t>
  </si>
  <si>
    <t>COSTURA DE TRINCA COM GRAMPO, BARRA DE AÇO CA-60 Ø4,2MM, COMPRIMENTO TOTAL 40CM, ESPAÇAMENTO DE 10CM, INCLUSIVE CORTE, DOBRA E ARGAMASSA, TRAÇO 1:4 (CIMENTO E AREIA), COM PREPARO MECANIZADO</t>
  </si>
  <si>
    <t>COSTURA DE TRINCA COM GRAMPO, BARRA DE AÇO CA-60 Ø4,2MM, COMPRIMENTO TOTAL 40CM, ESPAÇAMENTO DE 15CM, INCLUSIVE CORTE, DOBRA E ARGAMASSA, TRAÇO 1:4 (CIMENTO E AREIA), COM PREPARO MECANIZADO</t>
  </si>
  <si>
    <t>COSTURA DE TRINCA COM GRAMPO, BARRA DE AÇO CA-60 Ø4,2MM, COMPRIMENTO TOTAL 40CM, ESPAÇAMENTO DE 20CM, INCLUSIVE CORTE, DOBRA E ARGAMASSA, TRAÇO 1:4 (CIMENTO E AREIA), COM PREPARO MECANIZADO</t>
  </si>
  <si>
    <t>COSTURA DE TRINCA COM GRAMPO, BARRA DE AÇO CA-60 Ø4,2MM, COMPRIMENTO TOTAL 40CM, ESPAÇAMENTO DE 30CM, INCLUSIVE CORTE, DOBRA E ARGAMASSA, TRAÇO 1:4 (CIMENTO E AREIA), COM PREPARO MECANIZADO</t>
  </si>
  <si>
    <t>ENTELAMENTO CORRETIVO DE SUPERFÍCIE COM TRINCA POR RETRAÇÃO OU DILATAÇÃO, REVESTIDA COM ARGAMASSA DE CAL HIDRATADA, TRAÇO 1:3 (CAL E AREIA), PREPARO MANUAL, INCLUSIVE TELA DE POLIÉSTER ESTRUTURANTE, LARGURA DE 15CM</t>
  </si>
  <si>
    <t>ENTELAMENTO PREVENTIVO DE SUPERFÍCIE SUJEITA A TRINCA, INCLUSIVE TELA DE POLIÉSTER ESTRUTURANTE, LARGURA DE 25CM, EXCLUSIVE REVESTIMENTO DE ACABAMENTO</t>
  </si>
  <si>
    <t>ED-31468</t>
  </si>
  <si>
    <t>ENTELAMENTO PREVENTIVO OU CORRETIVO DE SUPERFÍCIE SUJEITA A TRINCA, INCLUSIVE TELA DE POLIÉSTER ESTRUTURANTE, EXCLUSIVE REVESTIMENTO DE ACABAMENTO</t>
  </si>
  <si>
    <t>ED-31369</t>
  </si>
  <si>
    <t>GEORREFERENCIAMENTO DE IMÓVEIS RURAIS COM EQUIPAMENTO GNSS, EXCLUSIVE MATERIALIZAÇÃO DE MARCO TOPOGRÁFICO</t>
  </si>
  <si>
    <t>ED-31389</t>
  </si>
  <si>
    <t>MATERIALIZAÇÃO DE MARCO TOPOGRÁFICO/GEODÉSICO INCLUSIVE FORNECIMENTO E INSTALAÇÃO</t>
  </si>
  <si>
    <t>PISO EM PEDRA PORTUGUESA, INCLUSIVE FORNECIMENTO, ARGAMASSA SECA, TIPO FAROFA COM PREPARO MECANIZADO, COM ASSENTAMENTO EM COLCHÃO DE AREIA E CIMENTO, ESPESSURA DE 6CM, REJUNTAMENTO E ACABAMENTO</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</si>
  <si>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</si>
  <si>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ED-31446</t>
  </si>
  <si>
    <t>ALÇAPÃO (100X98)CM COM QUADRO DE CANTONEIRA METÁLICA 1"X1/8", TAMPA EM CHAPA METÁLICA Nº18 VINCADA, INCLUSIVE CADEADO E PINTURA ANTICORROSIVA, CONFORME DETALHE 06 (PADRÃO PRÉDIOS ESCOLARES)</t>
  </si>
  <si>
    <t>ALÇAPÃO (60X100)CM COM QUADRO DE CANTONEIRA METÁLICA 1"X1/8", TAMPA EM CANTONEIRA 7/8"X1/8" E CHAPA METÁLICA Nº18 VINCADA, INCLUSIVE FERROLHO, CADEADO E PINTURA ANTICORROSIVA (PADRÃO PRÉDIOS ESCOLARES)</t>
  </si>
  <si>
    <t>ED-32033</t>
  </si>
  <si>
    <t>JANELA BASCULANTE (JF), CONFORME CADERNO DE PROJETO PADRÃO PENITENCIÁRIA-MG (DETALHE EQ14), INCLUSIVE FORNECIMENTO E INSTALAÇÃO, VIDRO ESP. 3MM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</si>
  <si>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</si>
  <si>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</si>
  <si>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ED-32030</t>
  </si>
  <si>
    <t>JANELA DE CORRER VENEZIANA (JV), CONFORME CADERNO DE PROJETO PADRÃO PENITENCIÁRIA-MG (DETALHE EQ16),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</si>
  <si>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</si>
  <si>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</si>
  <si>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</si>
  <si>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</si>
  <si>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</si>
  <si>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</si>
  <si>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</si>
  <si>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</si>
  <si>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</si>
  <si>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</si>
  <si>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ED-32015</t>
  </si>
  <si>
    <t>JANELA DE GRADE (JG), CONFORME CADERNO DE PROJETO PADRÃO PENITENCIÁRIA-MG (DETALHE EQ12/EQ12A),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</si>
  <si>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</si>
  <si>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</si>
  <si>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ED-32032</t>
  </si>
  <si>
    <t>JANELA VENEZIANA FIXA (JV), CONFORME CADERNO DE PROJETO PADRÃO PENITENCIÁRIA-MG (DETALHE EQ18),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</si>
  <si>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</si>
  <si>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</si>
  <si>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</si>
  <si>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</si>
  <si>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ED-32022</t>
  </si>
  <si>
    <t>SETEIRA DE GRADE COM TELA (ST), ALTURA DE 12CM, CONFORME CADERNO DE PROJETO PADRÃO PENITENCIÁRIA-MG (DETALHE EQ17A), INCLUSIVE FORNECIMENTO, INSTALAÇÃO E PINTURA ESMALTE SINTÉTICO, DUAS (2) DEMÃOS COM UMA (1) DEMÃO DE FUNDO ANTICORROSIVO</t>
  </si>
  <si>
    <t>ED-32021</t>
  </si>
  <si>
    <t>SETEIRA DE GRADE (S), ALTURA DE 12CM, CONFORME CADERNO DE PROJETO PADRÃO PENITENCIÁRIA-MG (DETALHE EQ17), INCLUSIVE FORNECIMENTO, INSTALAÇÃO E PINTURA ESMALTE SINTÉTICO, DUAS (2) DEMÃOS COM UMA (1) DEMÃO DE FUNDO ANTICORROSIVO</t>
  </si>
  <si>
    <t>ED-32116</t>
  </si>
  <si>
    <t>GUARDA-CORPO, ALTURA 100CM COM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</si>
  <si>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ED-32115</t>
  </si>
  <si>
    <t>GUARDA-CORPO, ALTURA 130CM SEM MURETA,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</si>
  <si>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ARGAMASSA, TRAÇO 1:2:8 (CIMENTO, CAL E AREIA), COM PREPARO MECANIZADO</t>
  </si>
  <si>
    <t>ARGAMASSA, TRAÇO 1:2:9 (CIMENTO, CAL E AREIA), COM PREPARO MECANIZADO</t>
  </si>
  <si>
    <t>ARGAMASSA, TRAÇO 1:3 (CIMENTO E AREIA), COM PREPARO MECANIZADO</t>
  </si>
  <si>
    <t>ARGAMASSA, TRAÇO 1:4 (CIMENTO E AREIA), COM PREPARO MECANIZADO</t>
  </si>
  <si>
    <t>ARGAMASSA, TRAÇO 1:5 (CIMENTO E AREIA), COM PREPARO MECANIZADO</t>
  </si>
  <si>
    <t>ARGAMASSA, TRAÇO 1:6 (CIMENTO E AREIA), COM PREPARO MECANIZADO</t>
  </si>
  <si>
    <t>ARGAMASSA, TRAÇO 1:7 (CIMENTO E AREIA), COM PREPARO MECANIZADO</t>
  </si>
  <si>
    <t>SINALIZAÇÃO VERTICAL</t>
  </si>
  <si>
    <t>COMPATIBILIZAÇÃO DE PROJETOS COM ACIMA DE 100.000 M2</t>
  </si>
  <si>
    <t>COMPATIBILIZAÇÃO DE PROJETOS COM ÁREA DE 80.001 M2 ATÉ 100.000 M2</t>
  </si>
  <si>
    <t>COMO CONSTRUÍDO ("AS BUILT") DE PROJETOS COM  ACIMA DE 100.000 M2</t>
  </si>
  <si>
    <t>COMO CONSTRUÍDO ("AS BUILT") DE PROJETOS COM ÁREA DE 80.001 M2 ATÉ 100.000 M2</t>
  </si>
  <si>
    <t>CPU-753</t>
  </si>
  <si>
    <t>CORRIMÃO DUPLO EM AÇO INOX FIXADO EM ALVENARIA - FORNECIMENTO E INSTALAÇÃO</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</si>
  <si>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</si>
  <si>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</si>
  <si>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MATERIAIS NA OPERAÇÃO. AF_06/2023</t>
  </si>
  <si>
    <t>ESCADA EM CONCRETO ARMADO MOLDADO IN LOCO, FCK 25 MPA, COM 1 LANCE E LAJE PLANA, FÔRMA EM CHAPA DE MADEIRA COMPENSADA RESINADA. AF_11/2020_PA</t>
  </si>
  <si>
    <t>ESCADA EM CONCRETO ARMADO MOLDADO IN LOCO, FCK 25 MPA, COM 2 LANCES EM  U  E LAJE PLANA, FÔRMA EM CHAPA DE MADEIRA COMPENSADA RESINADA. AF_11/2020_PA</t>
  </si>
  <si>
    <t>ESCADA EM CONCRETO ARMADO MOLDADO IN LOCO, FCK 25 MPA, COM 2 LANCES EM  L  E LAJE PLANA, FÔRMA EM CHAPA DE MADEIRA COMPENSADA RESINADA. AF_11/2020_PA</t>
  </si>
  <si>
    <t>ESCADA EM CONCRETO ARMADO MOLDADO IN LOCO, FCK 25 MPA, COM 2 LANCES EM  X  E LAJE PLANA, FÔRMA EM CHAPA DE MADEIRA COMPENSADA RESINADA. AF_11/2020_PA</t>
  </si>
  <si>
    <t>ESCADA EM CONCRETO ARMADO MOLDADO IN LOCO, FCK 25 MPA, COM 1 LANCE E LAJE CASCATA, FÔRMA EM CHAPA DE MADEIRA COMPENSADA RESINADA. AF_11/2020_PA</t>
  </si>
  <si>
    <t>ESCADA EM CONCRETO ARMADO MOLDADO IN LOCO, FCK 25 MPA, COM 2 LANCES EM  U  E LAJE CASCATA, FÔRMA EM CHAPA DE MADEIRA COMPENSADA RESINADA. AF_11/2020_PA</t>
  </si>
  <si>
    <t>ESCADA EM CONCRETO ARMADO MOLDADO IN LOCO, FCK 25 MPA, COM 2 LANCES EM  L  E LAJE CASCATA, FÔRMA EM CHAPA DE MADEIRA COMPENSADA RESINADA. AF_11/2020_PA</t>
  </si>
  <si>
    <t>ESCADA EM CONCRETO ARMADO MOLDADO IN LOCO, FCK 25 MPA, COM 2 LANCES EM  X  E LAJE CASCATA, FÔRMA EM CHAPA DE MADEIRA COMPENSADA RESINADA. AF_11/2020_PA</t>
  </si>
  <si>
    <t xml:space="preserve">CARENAGEM /TAMPA, EM PLASTICO, COR BRANCA, UTILIZADO EM KIT CHASSI METALICO PARA INSTAL. HIDRAULICA DE CUBA SIMPLES SEM MAQUINA DE LAVAR ROUPA, *355* X *670* MM (L X H) (COM FUROS E DEMAIS ENCAIXES)                                                                                                                                                                                                                                                                                                    </t>
  </si>
  <si>
    <t xml:space="preserve">CARENAGEM /TAMPA, EM PLASTICO, COR BRANCA, UTILIZADO EM KIT CHASSI METALICO PARA INSTAL. HIDRAULICA DE TANQUE COM MAQUINA DE LAVAR ROUPA, *360* X *470* MM (L X H) (COM FUROS E DEMAIS ENCAIXES)                                                                                                                                                                                                                                                                                                          </t>
  </si>
  <si>
    <t xml:space="preserve">COMPACTADOR DE SOLO A PERCUSSAO (SOQUETE), A GASOLINA 4 TEMPOS, PESO 55 A 65 KG, FORCA DE IMPACTO 1.000 A 1.500 KGF, FREQ. 600 A 700 GOLPES P/ MINUTO, VELOCIDADE TRABALHO DE 10 A 15 M/MIN, POT. DE 2,00 A 3,00 HP                                                                                                                                                                                                                                                                                       </t>
  </si>
  <si>
    <t xml:space="preserve">COMPACTADOR DE SOLO TIPO PLACA VIBRATORIA REVERSIVEL, A GASOLINA 4 TEMPOS, PESO 125 A 150 KG, FORCA CENTRIF. 2500 A 2800 KGF, LARG. TRABALHO 400 A 450 MM, FREQ. VIBRACAO 4300 A 4500 RPM, VELOC. TRABALHO 15 A 20 M/MIN, POT. 5,5 A 6,0 HP                                                                                                                                                                                                                                                               </t>
  </si>
  <si>
    <t xml:space="preserve">COMPACTADOR DE SOLO TIPO PLACA VIBRATORIA REVERSIVEL, A GASOLINA 4 TEMPOS, PESO 150 A 175 KG, FORCA CENTRIF. 2800 A 3100 KGF, LARG. TRABALHO DE 450 A 520 MM, FREQ. VIBRACAO 4000 A 4300 RPM, VELOC. TRABALHO DE 15 A 20 M/MIN, POT. DE 6,0 A 7,0 HP                                                                                                                                                                                                                                                      </t>
  </si>
  <si>
    <t xml:space="preserve">COMPACTADOR DE SOLO, TIPO PLACA VIBRATORIA NAO REVERSIVEL, A GASOLINA 4 TEMPOS, PESO 80 A 120 KG, FORCA CENTRIF. DE 1300 A 2000 KGF, LARG. TRABALHO DE 400 A 500 MM, FREQ. VIBRACAO DE 4800 A 6000 RPM, VELOCIDADE TRABALHO DE 20 A 30 M/MIN, POT. DE 5,0 A 6,0 HP                                                                                                                                                                                                                                        </t>
  </si>
  <si>
    <t xml:space="preserve">COMPACTADOR DE SOLO, TIPO PLACA VIBRATORIA REVERSIVEL, A DIESEL, PESO 700 A 820 KG, FORCA CENTRIF. DE 6.200 A 10.000 KGF, LARG. TRABALHO DE 650 A 720 MM, FREQ. VIBRACAO DE 3.000 A 3.500 RPM, VELOCIDADE TRABALHO DE 25 A 30 M/MIN, POT. DE 13,0 A 15,0 HP                                                                                                                                                                                                                                               </t>
  </si>
  <si>
    <t xml:space="preserve">COMPACTADOR DE SOLO, TIPO PLACA VIBRATORIA REVERSIVEL, A GASOLINA 4 TEMPOS, PESO 160 A 265 KG, FORCA CENTRIF. DE 2750 A 4000 KGF, LARG. TRABALHO DE 430 A 550 MM, FREQ. VIBRACAO DE 4000 A 5500 RPM, VELOCIDADE TRABALHO DE 20 A 25 M/MIN, POT. DE 7,5 A 9,0 HP                                                                                                                                                                                                                                           </t>
  </si>
  <si>
    <t xml:space="preserve">EQUIPAMENTO P/ DEMARCACAO DE FAIXAS DE TRAFEGO A QUENTE, A SER MONTADO SOBRE CAMINHAO DE PBT MIN. DE 17 T, DIST. MIN. ENTRE EIXOS 5,2 M, CAPACIDADE PARA 1.000 KG DE MATERIAL TERMOPLASTICO (INCLUI MONTAGEM, NAO INCLUI CAMINHAO, NEM COMPRESSOR DE AR)                                                                                                                                                                                                                                                  </t>
  </si>
  <si>
    <t xml:space="preserve">INSUMO TESTE UNIDADE NOVA                                                                                                                                                                                                                                                                                                                                                                                                                                                                                 </t>
  </si>
  <si>
    <t>M2XPVM</t>
  </si>
  <si>
    <t xml:space="preserve">KIT CHASSI COZINHA, CUBA SIMPLES SEM MAQUINA LAVAR LOUCA, INSTAL. PEX, QUADRO METALICO C/ TRAVESSA C/ FURO P/ESGOTO DN 50 MM E FUROS SUPERIORES P/AGUA, *340* X *650* MM (L X H), P/ CONEXAO COM ANEL DESLIZANTE (CONJUNTO COMPLETO)                                                                                                                                                                                                                                                                      </t>
  </si>
  <si>
    <t xml:space="preserve">KIT CHASSI COZINHA, CUBA SIMPLES SEM MAQUINA LAVAR LOUCA, INSTAL. PEX, QUADRO METALICO C/ TRAVESSA COM FURO P/ESGOTO DN 50 MM E FUROS SUPERIORES P/AGUA, *340* X *650* MM (L X H), P/ CONEXAO COM CRIMPAGEM (CONJUNTO COMPLETO)                                                                                                                                                                                                                                                                           </t>
  </si>
  <si>
    <t xml:space="preserve">KIT CHASSI TANQUE E MAQUINA LAVAR ROUPA, INSTAL. PEX, QUADRO METALICO C/ TRAVESSA C/ FURO P/ ESGOTO DN 50 MM, FURO LATERAL P/ MAQUINA E FUROS SUPERIORES P/ AGUA, *344* X *442* MM (L X H), P/ CONEXAO COM ANEL DESLIZANTE (CONJUNTO COMPLETO)                                                                                                                                                                                                                                                            </t>
  </si>
  <si>
    <t xml:space="preserve">KIT CHASSI TANQUE E MAQUINA LAVAR ROUPA, INSTAL. PEX, QUADRO METALICO C/ TRAVESSA C/ FURO P/ ESGOTO DN 50 MM, FURO LATERAL P/MAQUINA E FUROS SUPERIORES P/AGUA, *344* X *442* MM (L X H), P/ CONEXAO COM CRIMPAGEM (CONJUNTO COMPLETO)                                                                                                                                                                                                                                                                    </t>
  </si>
  <si>
    <t xml:space="preserve">KIT CHUVEIRO, INSTAL. PEX, QUADRO METALICO C/ 2 TRAVESSAS, SUPERIOR C/ ESPERA P/ CHUVEIRO, INFERIOR C/ 2 REGISTROS DE PRESSAO 1/2 ", *390* X *900* MM (L X H), CONEXAO COM ANEL DESLIZANTE (CONJUNTO COMPLETO)                                                                                                                                                                                                                                                                                            </t>
  </si>
  <si>
    <t xml:space="preserve">KIT CHUVEIRO, INSTAL. PEX, QUADRO METALICO C/2 TRAVESSAS, SUPERIOR C/ ESPERA P/ CHUVEIRO E INFERIOR C/2 REGISTROS DE PRESSAO 1/2 ", *390* X *900* MM (L X H), CONEXAO COM CRIMPAGEM (CONJUNTO COMPLETO)                                                                                                                                                                                                                                                                                                   </t>
  </si>
  <si>
    <t xml:space="preserve">LOCACAO DE ANDAIME METALICO TIPO FACHADEIRO, PECAS COM APROXIMADAMENTE 1,20 M DE LARGURA E 2,0 M DE ALTURA, INCLUINDO DIAGONAIS EM X, BARRAS DE LIGACAO, SAPATAS E DEMAIS ITENS NECESSARIOS A MONTAGEM (NAO INCLUI INSTALACAO)                                                                                                                                                                                                                                                                            </t>
  </si>
  <si>
    <t xml:space="preserve">LUVA/UNIAO DE REDUCAO, PLASTICA, PARA CONEXAO COM CRIMPAGEM, DN 20 X 16 MM, EM TUBO PEX PARA INST. AGUA QUENTE/FRIA                                                                                                                                                                                                                                                                                                                                                                                       </t>
  </si>
  <si>
    <t xml:space="preserve">LUVA/UNIAO DE REDUCAO, PLASTICA, PARA CONEXAO COM CRIMPAGEM, DN 25 X 16 MM, EM TUBO PEX PARA INST. AGUA QUENTE/FRIA                                                                                                                                                                                                                                                                                                                                                                                       </t>
  </si>
  <si>
    <t xml:space="preserve">LUVA/UNIAO DE REDUCAO, PLASTICA, PARA CONEXAO COM CRIMPAGEM, DN 32 X 25 MM, EM TUBO PEX PARA INST. AGUA QUENTE/FRIA                                                                                                                                                                                                                                                                                                                                                                                       </t>
  </si>
  <si>
    <t xml:space="preserve">LUVA/UNIAO, PLASTICA, PARA CONEXAO COM CRIMPAGEM, DN 25 MM, EM TUBO PEX PARA INST. AGUA QUENTE/FRIA                                                                                                                                                                                                                                                                                                                                                                                                       </t>
  </si>
  <si>
    <t xml:space="preserve">LUVA/UNIAO, PLASTICA, PARA CONEXAO COM CRIMPAGEM, DN 32 MM, EM TUBO PEX PARA INST. AGUA QUENTE/FRIA                                                                                                                                                                                                                                                                                                                                                                                                       </t>
  </si>
  <si>
    <t xml:space="preserve">MAQUINA TIPO VASO/TANQUE/JATO DE PRESSAO PORTATIL P/ JATEAMENTO, CONTROLE AUTOMATICO E REMOTO, CAMARA DE 1 SAIDA, 280 L, DIAM. *670* MM, BICO JATO CURTO VENTURI 5/16", MANGUEIRA 1" DE 10 M, COMPLETA (VALVULAS POP UP E DOSADORA, FUNDO CONICO ETC)                                                                                                                                                                                                                                                     </t>
  </si>
  <si>
    <t xml:space="preserve">TE, PLASTICO, DN 16 MM, PARA CONEXAO COM CRIMPAGEM, EM TUBO PEX PARA INST. AGUA QUENTE/FRIA                                                                                                                                                                                                                                                                                                                                                                                                               </t>
  </si>
  <si>
    <t xml:space="preserve">UNIAO COM FLANGE PPR, COM PARAFUSOS, DN 40 MM, PARA AGUA QUENTE PREDIAL                                                                                                                                                                                                                                                                                                                                                                                                                                   </t>
  </si>
  <si>
    <t>18 MESES</t>
  </si>
  <si>
    <t>ABRIL/2023 - SETOP (CENTRAL);
JUNHO/2023 - SINAPI;
ABRIL/2023 - SUDECAP;
JULHO/2023 - SBC;
MAIO/2023 - ORSE.</t>
  </si>
  <si>
    <t>MATED-31383</t>
  </si>
  <si>
    <t>MATED-31380</t>
  </si>
  <si>
    <t>18.5</t>
  </si>
  <si>
    <t>CPU-754</t>
  </si>
  <si>
    <t>ACOMPANHAMENTO DE ARQUEÓLOGO PLENO, AUXILIAR DE ARQUEÓLOGO E FOTÓGRAFO PARA DEMOLIÇÕES, ESCAVAÇÕES E RESTAUROS DIVERSOS</t>
  </si>
  <si>
    <t>20.2</t>
  </si>
  <si>
    <t>20.3</t>
  </si>
  <si>
    <t>REFORMA DO SOLAR TEIXEIRA DA COSTA (MUSEU AURÉLIO DOLABELLA)</t>
  </si>
  <si>
    <t>PROPONENTE:</t>
  </si>
  <si>
    <t>RESTAURARE CONSTRUTORA LTDA</t>
  </si>
  <si>
    <t>BICARBONATO DE AMÔNIO</t>
  </si>
  <si>
    <t>BICARBONATO DE SÓDIO</t>
  </si>
  <si>
    <t>ADESIVO EM VINIL - FORNECIMENTO E APLICAÇÃO/M2</t>
  </si>
  <si>
    <t>RESTAURADOR NÍVEL MÉDIO</t>
  </si>
  <si>
    <t>RESTAURADOR NÍVEL SUPERIOR</t>
  </si>
  <si>
    <t>AUXILIAR DE ARQUEOLOGIA</t>
  </si>
  <si>
    <t>FOTÓGRAFO DE ARQUEOLOGIA</t>
  </si>
  <si>
    <t>ARQUEÓLOGO PLENO</t>
  </si>
  <si>
    <t>ENTALHADOR DE RESTAURO</t>
  </si>
  <si>
    <t>AUXILIAR DE RESTAURADOR</t>
  </si>
  <si>
    <t xml:space="preserve">BICARBONATO DE AMÔNIO </t>
  </si>
  <si>
    <t>ALCOOL</t>
  </si>
  <si>
    <t>PÓ DE SERRA</t>
  </si>
  <si>
    <t xml:space="preserve">RIPÃO </t>
  </si>
  <si>
    <t>AGLUTINATE/ADESIVO</t>
  </si>
  <si>
    <t>PIGMENTO EM PÓ</t>
  </si>
  <si>
    <t>RIPÃO</t>
  </si>
  <si>
    <t xml:space="preserve">CORRIMÃO EM INOX ø=1 1/2", DUPLO, h=90cm </t>
  </si>
  <si>
    <t>PISO TÁTIL DIRECIONAL PINADO</t>
  </si>
  <si>
    <t>IMUNIZAÇÃO DE MADEIRA</t>
  </si>
  <si>
    <t>RASPAGEM, CALAFETAÇÃO, APLICAÇÃO DE SELADOR E POLIMENTO COM CERA</t>
  </si>
  <si>
    <t>MADEIRA DE LEI</t>
  </si>
  <si>
    <t>COLA POLIÉSTER</t>
  </si>
  <si>
    <t>MARCENEIRO DE RESTAURAÇÃO</t>
  </si>
  <si>
    <t>SPOT DIRECIONÁVEL PARA TRILHO PAR 30</t>
  </si>
  <si>
    <t>MANGUEIRA 2F LED BR 13MM</t>
  </si>
  <si>
    <t xml:space="preserve">TRILHO ELETRIFICADO </t>
  </si>
  <si>
    <t>CAIXA METÁLICA COM TOMADA PARA PERFILADO 10A 250V</t>
  </si>
  <si>
    <t>PLUG MACHO 2P + T, EMBUTIR, 10 A</t>
  </si>
  <si>
    <t>PARAFUSO CABEÇA SEXTAVADA 1/4" x 1  3/4"</t>
  </si>
  <si>
    <t>PARAFUSO CABEÇA DE LENTILHA 1/4" x 5/8", ROSCA TOTAL</t>
  </si>
  <si>
    <t>GRELHA PARA RALO EM FERRO FUNDIDO 20x20cm COM REQUADRO</t>
  </si>
  <si>
    <t>PLATAFORMA ELEVATÓRIA PARA PCD</t>
  </si>
  <si>
    <t>COTOVELO 45° EM COBRE 22mm</t>
  </si>
  <si>
    <t>SUPORTE DE PAREDE PARA COLETOR DE GÁS</t>
  </si>
  <si>
    <t>LAUDO DE VISTORIA E ART</t>
  </si>
  <si>
    <t>CENTRAL DE ALARME ENDEREÇAVEL</t>
  </si>
  <si>
    <t>DETECTOR DE FUMAÇA OPTICO</t>
  </si>
  <si>
    <t>PLACA DE SINALIZAÇÃO DE EMERGÊNCIA</t>
  </si>
  <si>
    <t>PLACA DE SINALIZAÇÃO DE SINALIZAÇÃO DE SEGURANÇA CONTRA INCÊNDIO</t>
  </si>
  <si>
    <t xml:space="preserve">VÁLVULA DE FERRO "FLOW SWICHT" 2 1/2" </t>
  </si>
  <si>
    <t xml:space="preserve">PARAFUSO DE METAL 2 " x 12 </t>
  </si>
  <si>
    <t>SELADOR</t>
  </si>
  <si>
    <t>COLA A BASE DE ´POLIESTER</t>
  </si>
  <si>
    <t>MADEIRA PARA RESTAURAÇÃO</t>
  </si>
  <si>
    <t>DOBRADIÇA ARTESANAL</t>
  </si>
  <si>
    <t xml:space="preserve">CANOPLA COM ALAVANCA PARA VÁLVULA DE DESCARGA PARA PCD </t>
  </si>
  <si>
    <t>MATERIAL FILTRANTE (PEDREGULHO)</t>
  </si>
  <si>
    <t>CORTE, DOBRA E MONTAGEM DE AÇO CA-50/60</t>
  </si>
  <si>
    <t>FORMA E DESFORMA</t>
  </si>
  <si>
    <t>FORNECIMENTO DE CONCRETO ESTRUTURAL 20MPA</t>
  </si>
  <si>
    <t>FORNECIMENTO DE CONCRETO NÃO ESTRUTURAL</t>
  </si>
  <si>
    <t>CAL HIDRATADA CH-I</t>
  </si>
  <si>
    <t>REJUNTE</t>
  </si>
  <si>
    <t>ARGAMASSA COLANTE AC-I</t>
  </si>
  <si>
    <t>CAIBRO ROLIÇO DE MADEIRA TRATADA</t>
  </si>
  <si>
    <t>PREGO 22x48</t>
  </si>
  <si>
    <t>MADEIRA SERRADA APARELHADA</t>
  </si>
  <si>
    <t>VERNIZ A BASE DE RESINA ACRÍLICA</t>
  </si>
  <si>
    <t xml:space="preserve">RÉGUA OU RODAPÉ </t>
  </si>
  <si>
    <t>ESCAVAÇÃO MANUAL DE VALAS ATÉ 1,50M</t>
  </si>
  <si>
    <t>MADEIRA SERRADA</t>
  </si>
  <si>
    <t>PERFIL DE ALUMÍNIO ANODIZADO</t>
  </si>
  <si>
    <t>TÁBUA DE MADEIRA PARA PISO</t>
  </si>
  <si>
    <t>PREGO 16 X 24</t>
  </si>
  <si>
    <t>BUCHA DE NYLON</t>
  </si>
  <si>
    <t>ARGAMASSA TRAÇO 1:3</t>
  </si>
  <si>
    <t>FURADEIRA</t>
  </si>
  <si>
    <t>PILAR QUADRADO 20 X 20 CM</t>
  </si>
  <si>
    <t>GRAMPO DE AÇO</t>
  </si>
  <si>
    <t>MERCADO</t>
  </si>
  <si>
    <t>ADOBE FABRICADO COM ARGILA E TIRAS DE MATO</t>
  </si>
  <si>
    <t>PORCELANATO ESMALTADO RETIFICADO</t>
  </si>
  <si>
    <t>CERAMICA ACETINADO BORDA RETA</t>
  </si>
  <si>
    <t>PORCELANATO RETIFICADO BRILHANTE BOLD GLACIAL OU SIMILAR</t>
  </si>
  <si>
    <t>SERRA CIRCULAR DE BANCADA COM MOTOR ELÉTRICO POTÊNCIA DE 5HP, COM COIFA PARA DISCO 10"</t>
  </si>
  <si>
    <t xml:space="preserve">SERRA CIRCULAR DE BANCADA COM MOTOR ELÉTRICO POTÊNCIA DE 5HP, COM COIFA PARA DISCO 10" </t>
  </si>
  <si>
    <t>PORCELANATO ESMALTADO RETIFICADO RÚSTICO</t>
  </si>
  <si>
    <t>LADRILHO HIDRAULICO ARTESANAL</t>
  </si>
  <si>
    <t>PARAFUSO ACO SEXTAVADO 1/2" x 2.1/2"</t>
  </si>
  <si>
    <t>POTE</t>
  </si>
  <si>
    <t>SILICONE</t>
  </si>
  <si>
    <t>VIDRO TEMPERADO LISO INCOLOR 8MM COM FERRAGENS DE ASSENTAMENTO</t>
  </si>
  <si>
    <t>CABO DE ACO 3,2mm (1/8) DE DIAMETRO</t>
  </si>
  <si>
    <t>MADEIRA BRUTA (TIPO DE MADEIRA: PINUS, CEDRO OU EQUIVALENTE)</t>
  </si>
  <si>
    <t>PARAFUSO AUTO ATARRAXANTEPARA MADEIRA MADEIRA</t>
  </si>
  <si>
    <t>PONTALETE (ACABAMENTO: BRUTO, SEÇÃO TRANSVERSAL: 3"X3" [7,5X7, 5CM]</t>
  </si>
  <si>
    <t>DOBRADICA GONZO EMBUTIDO COM ABA 5/8 x 3/4"</t>
  </si>
  <si>
    <t>SARRAFO 2,5 x 10 CM</t>
  </si>
  <si>
    <t>CHAPA DE COMPENSADO VIROLA 10mm 1,60x2,20m (3,52m2)</t>
  </si>
  <si>
    <t xml:space="preserve">PREGO 15 X 15 </t>
  </si>
  <si>
    <t>PARAFUSO ZINCADO SEXTAVADO</t>
  </si>
  <si>
    <t>TÁBUA APARELHADA 2,5 X 30CM</t>
  </si>
  <si>
    <t>ADESIVO ACRÍLICO</t>
  </si>
  <si>
    <t>MADEIRA SERRADA EM PINUS OU SIMILAR</t>
  </si>
  <si>
    <t>PARAFUSO M16 GALVANIZADO</t>
  </si>
  <si>
    <t>DISJUNTOR MONOPOLAR ATÉ 32A</t>
  </si>
  <si>
    <t>DISJUNTOR TRIPOLAR DE 10 ATÉ 50A</t>
  </si>
  <si>
    <t>DISJUNTOR BIPOLAR ATÉ 32A</t>
  </si>
  <si>
    <t>DISPOSITIVO DPS</t>
  </si>
  <si>
    <t>ISOLADOR DE PORCELANA</t>
  </si>
  <si>
    <t>DISJUNTOR TRIPOLAR DE 63A</t>
  </si>
  <si>
    <t>DISPOSITIVO DR SENSIBILIDADE 30MA CORRENTE 40 A</t>
  </si>
  <si>
    <t>DISPOSITIVO DR SENSIBILIDADE 30MA CORRENTE 25 A</t>
  </si>
  <si>
    <t>QDC COM BARRAMENTO TRIFÁSICO DE EMBUTIR 12 ESPAÇOS</t>
  </si>
  <si>
    <t>QDC COM BARRAMENTO TRIFÁSICO DE EMBUTIR 18 ESPAÇOS</t>
  </si>
  <si>
    <t xml:space="preserve">ARANDELA 2 FACHOS </t>
  </si>
  <si>
    <t>REFLETOR DE PISO</t>
  </si>
  <si>
    <t>LÂMPADA LED DECORATIVA</t>
  </si>
  <si>
    <t>LÂMPADA LED DECORATIVA PAR 38 14W, 3000k OU SIMILAR</t>
  </si>
  <si>
    <t>ESPELHO/PLACA 2 POSTOS 4" x 2"</t>
  </si>
  <si>
    <t>INTERRUPTOR INTERMEDIÁRIO</t>
  </si>
  <si>
    <t>INTERRUPTOR PARALELO</t>
  </si>
  <si>
    <t>ARRUELA PARA ELETRODUTO ROSCAVEL Ø1"</t>
  </si>
  <si>
    <t>ABRAÇADEIRA GALVANIZADA TIPO D COM CUNHA Ø1"</t>
  </si>
  <si>
    <t>BUCHA PARA ELETRODUTO ROSCAVEL DE Ø1"</t>
  </si>
  <si>
    <t>UNIDUT DE Ø1"</t>
  </si>
  <si>
    <t>PARAFUSO TIPO CHUMBADOR</t>
  </si>
  <si>
    <t>ARRUELA LISA REDONDA ( DIÂMETRO 6,35MM (1/4")</t>
  </si>
  <si>
    <t>BUCHA DE NYLON S6</t>
  </si>
  <si>
    <t>BUCHA DE NYLON S8</t>
  </si>
  <si>
    <t xml:space="preserve">FIXAÇÃO PARAFUSO E BUCHA </t>
  </si>
  <si>
    <t xml:space="preserve">COLAR TOMADA PVC, COM TRAVAS, SAIDA COM ROSCA, DE 40 MM X 1/2" OU 40 MM X 3/4", PARA LIGACAO PREDIAL DE AGUA </t>
  </si>
  <si>
    <t>ENCANADOR COM ENCARGOS COMPLEMENTARES</t>
  </si>
  <si>
    <t>AUXILIAR DE ENCANADOR COM ENCARGOS COMPLEMENTARES</t>
  </si>
  <si>
    <t xml:space="preserve">UNIÃO 1/2"x1/8" NPT </t>
  </si>
  <si>
    <t>PIG TAIL WM LINDE GLP</t>
  </si>
  <si>
    <t>MANGUEIRA METÁLICA PARA GÁS 1/2" x 120 CM</t>
  </si>
  <si>
    <t>DETECTOR DE FUMACA COM BASE - ENDERECAVEL</t>
  </si>
  <si>
    <t>DETECTOR TERMOVELOCIMETRICO</t>
  </si>
  <si>
    <t>MASSA PLÁSTICA (COR: BRANCA, CINZA OU PRETA| CATALIZADOR: INCLUSO)</t>
  </si>
  <si>
    <t>SINAPI</t>
  </si>
  <si>
    <t>GALÃO</t>
  </si>
  <si>
    <t>FORRO EM ESTEIRA TRATADA</t>
  </si>
  <si>
    <t>SARRAFO 2,5 X 5 CM</t>
  </si>
  <si>
    <t>PREGO 12 X 12</t>
  </si>
  <si>
    <t>TORNEIRA METÁLICA CROMADA DE MESA</t>
  </si>
  <si>
    <t>FITA VEDA ROSCA</t>
  </si>
  <si>
    <t>MASSA PLÁSTICA</t>
  </si>
  <si>
    <t>BANCADA EM MÁRMORE BRANCO</t>
  </si>
  <si>
    <t>CIMENTO PORTLAND</t>
  </si>
  <si>
    <t>AREIA GROSSA</t>
  </si>
  <si>
    <t>ARGAMASSA COLANTE AC III</t>
  </si>
  <si>
    <t>BUCHA DE NYLON SEM ABA S 6</t>
  </si>
  <si>
    <t>PLACA DE INAUGURAÇÃO METÁLICA</t>
  </si>
  <si>
    <t>CHAPA DE AÇO FINA A QUENTE</t>
  </si>
  <si>
    <t>VIDRO LISO INCOLOR 2MM</t>
  </si>
  <si>
    <t>DILUENTE AGUARRÁS /ÓLEO DIESEL</t>
  </si>
  <si>
    <t>IMUNIZANTE PARA MADEIRA</t>
  </si>
  <si>
    <t>COMPOSIÇÃO</t>
  </si>
  <si>
    <t>BARRACÃO DE OBRA PARA DEPÓSITO E FERRAMENTARIA TIPO-I, ÁREA INTERNA 14,52M2, EM CHAPA DE COMPENSADO RESINADO, INCLUSIVE MOBILIÁRIO (OBRA DE PEQUENO PORTE, EFETIVO ATÉ 30 HOMENS) - PADRÃO DER-MG</t>
  </si>
  <si>
    <t>BARRACÃO DE OBRA PARA INSTALAÇÃO SANITÁRIA TIPO-I, ÁREA INTERNA 14,52M2, EM CHAPA DE COMPENSADO RESINADO (OBRA DE PEQUENO PORTE, EFETIVO ATÉ 30 HOMENS) - PADRÃO DER-MG</t>
  </si>
  <si>
    <t>BARRACÃO DE OBRA PARA REFEITÓRIO TIPO-I, ÁREA INTERNA 18,15M2, EM CHAPA DE COMPENSADO RESINADO (OBRA DE MÉDIO PORTE, EFETIVO DE 30 A 60 HOMENS) - PADRÃO DER-MG</t>
  </si>
  <si>
    <t>EXTINTOR DE INCÊNDIO PORTÁTIL COM CARGA DE ÁGUA PRESSIRIZADA DE 10L, CLASSE A - FORNECIMENTEO E INSTALAÇÃO. AF_10/2020_PE</t>
  </si>
  <si>
    <t>EXTINTOR DE INCÊNDIO PORTÁTIL COM CARGA DE CO2 DE 6 KG, CLASSE BC - FORNECIMENTEO E INSTALAÇÃO. AF_10/2020_PE</t>
  </si>
  <si>
    <t>FORNECIMENTO E COLOCAÇÃO DE PLACA DE OBRA EM CHAPA GALVANIZADA #26, ESP. 0,45MM, DIMENSÃO (3X1,5)M, PLOTADA COM ADESIVO VINÍLICO, AFIXADA COM REBITES 4,8X40MM, EM ESTRUTURA METÁLICA DE METALON 20X20MM, ESP.1,25MM, INCLUSIVE SUPORTE EM EUCALIPTO AUTOCLAVADO PINTADO COM TINTA PVA DUAS (2)DEMAÕS</t>
  </si>
  <si>
    <t>DEMOLIÇÃO CUIDADOSA DE REVESTIMENTO SOBRE PAREDE DE ADOBE, PAU-A-PIQUE E TIJOLO DE BARRO COZIDO</t>
  </si>
  <si>
    <t>REMOÇÃO. LAVAGEM, ARMAZENAMENTO E RECOLOCAÇÃO DE PISO EM PEDRA - ASSENTAMENTO RECUPERANDO O MOSAICO</t>
  </si>
  <si>
    <t>DEMOLIÇÃO MANUAL DE ALVENARIA DE TIJOLO CERÂMICO MECIÇO, INCLUSIVE AFASTAMENTO E EMPILHAMENTO, EXCLUSIVE TRANSPORTE E RETIRADA DO MATERIAL DEMOLIDO</t>
  </si>
  <si>
    <t>DEMOLIÇÃO DE REVESTIMENTO CERÂMICO, DE FORMA MANUAL, SEM REAPROVEITAMENTO. AF_12/2007</t>
  </si>
  <si>
    <t>DESMONTAGEM DE MURO EM PEDRA LAGARTIXA - REAPROVEITAMENTO MEDIANTE REMOÇÃO, LIMPEZA, ACONDICIONAMENTO E RECUPERAÇÃO POSTERIOR DO MOSAICO</t>
  </si>
  <si>
    <t>DESMONTE DE PISO EM PEDRA DA ESCADA DA FACHADA FRONTAL - LIMPEZA, ACONDICIONAMENTO, RECUPERAÇÃO E POSTERIOR REMONTAGEM DO MOSAICO</t>
  </si>
  <si>
    <t>ESCAVAÇÃO MANUAL H&lt;=1,5M</t>
  </si>
  <si>
    <t>ATERRO COMPACTADO MANUALMENTE, COM SOQUETE</t>
  </si>
  <si>
    <t>FORMA DE COMPENSADO RESINADO ESPESSURA MÍNIMA &gt;= 12MM</t>
  </si>
  <si>
    <t>CONCRETO FCK&gt;=25 MPA, BRITA CALCÁRIA, USINADO BOMBEÁVEL, LANÇADO EM FUNDAÇÃO</t>
  </si>
  <si>
    <t>PAREDE EM CHAPA DE GESSO ACARTONADO (DRYWALL), DIVISÃO ENTRE ÁREAS SECA E ÚMIDA DE UMA MESMAUNIDADE (ST/RU), ESP. 115 MM, INCLUSIVE MONTANTES, GUIAS E ACESSÓRIOS, EXCLUSIVE ISOLANTE TÉRMICO/ACÚSTICO</t>
  </si>
  <si>
    <t>PAREDE DE PAU-A-PIQUE FABRICADA, INCLUSO TRAMA</t>
  </si>
  <si>
    <t>PAREDE DE ADOBE FABRICADO COM ARGILA E ESTRUMEDE GADO</t>
  </si>
  <si>
    <t>REBOCO COM ARGAMASSA TRAÇO 1:2:8 (CIMENTO. CAL E AREIA), ESP. 20MM, APLICAÇÃO MANUAL, INCLUSIVE ARGAMASSA COM PREPARO MECANIZADO, EXCLUSIVE CHAPISCO</t>
  </si>
  <si>
    <t>PORCELANATO ESMALTADO BORDA RETA 60X60 CM MODELO LOFT SGR CECRISA OU EQUIVALENTE ESTAMPA CIMENTO ACETINADO</t>
  </si>
  <si>
    <t>TRAMA DE PAU-A-PIQUE SEM BARRO - FORNECIMENTO E INSTALAÇÃO</t>
  </si>
  <si>
    <t>PISO EM LADRILHO HIDRÁULICO APLICADO EM AMBIENTES INTERNOS DE ÁREA ENTRE 5 E 15 M2, INCLUSO APLICAÇÃO DE RESINA. AF_09/2020</t>
  </si>
  <si>
    <t>PORCELANATO ESMALTADO RETIFICADO RÚSTICO LINHA CEUSA, LINHA UNIQUE, OLIVA, REF. 8165 OU AÇO OXIDADO - REF. 8660 DE 80X80 CM OU OXI REF. 8057, COM MEDIDA 61X92 OU FORMATO SIMILAR - FORNECIMENTO E INSTALAÇÃO</t>
  </si>
  <si>
    <t>REVESTIMENTO DE PAREDE COM LADRILHO HIDRÁULICO ARTESANAL COM FABRICAÇÃO DA MATRIZ, APLICAÇÃO DE RESINA 20X20CM, INCLUINDO REJUNTE - FORNECIMENTO E INSTALAÇÃO</t>
  </si>
  <si>
    <t>PAREDE DE PEDREGULHO COM UTILIZAÇÃO DE CONCRETO E ARMADURA 3/8" COM EMBRECHAMENTO E EXECUÇÃO DE CAIXA</t>
  </si>
  <si>
    <t>MADEIRAMENTO DO PISO DO DECK (VIGAS E PILARETES) - FORNECIMENTO E INSTALAÇÃO</t>
  </si>
  <si>
    <t>PERFIL DE ALUMÍNIO ANODIZADO - FORNECIMENTO E INSTALAÇÃO</t>
  </si>
  <si>
    <t>VIDRO TEMPERADO LISO, INCOLOR, TRIPLO, ESPESSURA TOTAL 32 MM (CADA CAMADA E = 8MM) - COLOCADO (PISO DO DECK)</t>
  </si>
  <si>
    <t>DORMENTES (MOURÃO) DE MADEIRA 20 X 20 CM, PARA CERCAMENTO - FORNECIMENTO E INSTALAÇÃO</t>
  </si>
  <si>
    <t>PRATELEIRA DE MADEIRA EMVERNIZADA, EM CONSOLE DE METALON 20 X 30 MM</t>
  </si>
  <si>
    <t>CABO DE AÇO 1/8 POLEGADAS - FORNECIMENTO E INSTALAÇÃO</t>
  </si>
  <si>
    <t>TAMPO DE BALCÃO EM MADEIRA MACIÇA IPÊ, CEDRO OU PEROBA ROSA, DIMENSÃO DE 7,35M X 0,45 METROS E BORDAS IRREGULARES, ALTURA DE 15 CM, LOCALIZADA ACIMA DA BANCADA DE GRANITO 20 CM - FORNECIMENTO E INSTALAÇÃO</t>
  </si>
  <si>
    <t>PORTA DE MADEIRA-DE-LEI TIPO MEXICANA SEM EMENDA (ANGELIM OU EQUIVALENTE REGIONAL), E = *3,5* CM</t>
  </si>
  <si>
    <t>SUBSTITUIÇÃO ASSOALHO EM MADEIRA DE LEI IPÊ, CEDRO, ANGELIM OU EQUIVALENTE 30 CM DE LARGURA, 2,5 CM DE ESPESSURA PARA INTERIOR DA EDIFICAÇÃO</t>
  </si>
  <si>
    <t>RECUPERAÇÃO ASSOALHO EM MADEIRA DE LEI IPÊ, CEDRO, ANGELIM OU EQUIVALENTE 30 CM DE LARGURA, 2,5 CM DE ESPESSURA PARA INTERIOR DA EDIFICAÇÃO</t>
  </si>
  <si>
    <t>ESTEIO OU ESTRUTURA DO ASSOALHO DE MADEIRA DE LEI, CEDRO, IMBUIA OU EQUIVALENTE TÉCNICO 25 X 25 X 7,5CM OU DEMAIS SEÇÕES</t>
  </si>
  <si>
    <t>CABO DE COBRE FLEXÍVEL ISOLADO, 2,5 MM2, ANTI-CHAMA 450/750 V, PARA CIRCUITOS TERMINAIS - FORNECIMENTO E INSTALAÇÃO. AF_03/2023</t>
  </si>
  <si>
    <t>CABO DE COBRE FLEXÍVEL ISOLADO, 4 MM2, ANTI-CHAMA 450/750 V, PARA CIRCUITOS TERMINAIS - FORNECIMENTO E INSTALAÇÃO. AF_03/2023</t>
  </si>
  <si>
    <t>CABO DE COBRE FLEXÍVEL ISOLADO, 6 MM2, ANTI-CHAMA 450/750 V, PARA CIRCUITOS TERMINAIS - FORNECIMENTO E INSTALAÇÃO. AF_03/2023</t>
  </si>
  <si>
    <t>CABO DE COBRE FLEXÍVEL ISOLADO, 10 MM2, ANTI-CHAMA 450/750 V, PARA CIRCUITOS TERMINAIS - FORNECIMENTO E INSTALAÇÃO. AF_03/2023</t>
  </si>
  <si>
    <t>CABO DE COBRE FLEXÍVEL ISOLADO, 2,5 MM2, ANTI-CHAMA 0,6/1,0KV, PARA CIRCUITOS TERMINAIS - FORNECIMENTO E INSTALAÇÃO. AF_03/2023</t>
  </si>
  <si>
    <t>CABO DE COBRE FLEXÍVEL ISOLADO, 16 MM2, ANTI-CHAMA 0,6/1,0KV, PARA CIRCUITOS TERMINAIS - FORNECIMENTO E INSTALAÇÃO. AF_12/2021</t>
  </si>
  <si>
    <t>CABO DE COBRE FLEXÍVEL ISOLADO, 25 MM2, ANTI-CHAMA 0,6/1,0KV, PARA REDE ENTERRADA DE DISTRIBUIÇÃO DE ENERGIA ELÉTRICA - FORNECIMENTO E INSTALAÇÃO. AF_12/2021</t>
  </si>
  <si>
    <t>PERFILADO CH 22 PERFURADO COM TAMPA 38 X 38 MM</t>
  </si>
  <si>
    <t>ELETRODUTO FLEXÍVEL SEALTUBO D=1" OU EQUIVALENTE</t>
  </si>
  <si>
    <t>ELETRODUTO FLEXÍVEL CORRUGADO, REFORÇADO PVC, DN 32 MM (1"), PARA CIRCUITOS TERMINAIS, INSTALADO EM FORRO - FORNECIMENTO E INSTALAÇÃO. AF_03/2023</t>
  </si>
  <si>
    <t>ELETRODUTO FLEXÍVEL CORRUGADO, PEAD, DN 50 MM (1 1/2"), PARA REDE ENTERRADA DE DISTRIBUIÇÃO DE ENERGIA ELÉTRICA  - FORNECIMENTO E INSTALAÇÃO. AF_12/2021</t>
  </si>
  <si>
    <t>LUMINÁRIA TIPO CALHA, DE SOBREPOR, COM 2 LÂMPADAS TUBULARES FLUORESCENTES DE 18W, COM REATOR DE PARTIDA RÁPIDA - FORNECIMENTO E INSTALAÇÃO. AF_02/2020</t>
  </si>
  <si>
    <t>LUMINÁRIA TIPO PLAFON REDONDO COM VIDRO FOSCO, DE SOBREPOR, COM 2 LÂMPADAS FLUORESCENTES DE 15W, SEM REATOR - FORNECIMENTO E INSTALAÇÃO. AF_02/2020</t>
  </si>
  <si>
    <t>LUMINÁRIA COMERCIAL CHANFRADA DE SOBREPOR COMPLETA, PARA UMA (1) LÂMPADA TUBULAR LED 1 X 18W - DIÂMETRO T8, TEMPERATURA DA COR 6500K, FORNECIMENTO E INSTALAÇÃO, INCLUSIVE BASE E LÂMPADA</t>
  </si>
  <si>
    <t>REFLETOR DE PISO EM LED 35W, 3100lm,3000k, IP67, IK10 OU SIMILAR - FORNECIMENTO E INSTALAÇÃO</t>
  </si>
  <si>
    <t>SPOT DE TRILHO EM LED 20W, 1400lm, 300K OU SIMILAR - FORNECIMENTO E INSTALAÇÃO</t>
  </si>
  <si>
    <t>FITA LUMINOSA DE LED 127/220V - IP67 OU SIMILAR - FORNECIMENTO E INSTALAÇÃO</t>
  </si>
  <si>
    <t>LÂMPADA LED DECORATIVA PAR 38 14W, 3000K OU SIMILAR - FORNECIMENTO E INSTALAÇÃO</t>
  </si>
  <si>
    <t>TRILHO ELETRIFICADO 250V/AS DE SOBREPOR - FORNECIMENTO E INSTALAÇÃO</t>
  </si>
  <si>
    <t>INTERRUPTOR PARALELO (1 MÓDULO) COM 1 TOMADA DE EMBUTIR 2P+T  10A, SEM SUPORTE E SEM PLACA - FORNECIMENTO E INSTALAÇÃO. AF_03/2023</t>
  </si>
  <si>
    <t>INTERRUPTOR PARALELO (1 MÓDULO) COM INTERRUPTOR INTERMEDIÁRIO (1 MÓDULO),  10A/250V, INCLUINDO SUPORTE E PLACA- FORNECIMENTO E INSTALAÇÃO</t>
  </si>
  <si>
    <t>TOMADA MÉDIA DE EMBUTIR (2 MÓDULO), 2P+T 10 A, INCLUINDO SUPORTE E PLACA - FORNECIMENTO E INSTALAÇÃO. AF_03/2023</t>
  </si>
  <si>
    <t>CAIXA DE TOMADA PARA PERFILADO COM TOMADA 2P+T 10A - FORNECIMENTO E INSTALAÇÃO</t>
  </si>
  <si>
    <t>PLUGUE MACHO 2P+T 10A/250V - FORNECIMENTO E INSTALAÇÃO</t>
  </si>
  <si>
    <t>TERMINAL A COMPRESSÃO EM COBRE ESTANHADO 1 FURO PARA CABO 2,5 MM2</t>
  </si>
  <si>
    <t>TERMINAL A COMPRESSÃO EM COBRE ESTANHADO 1 FURO PARA CABO 16 MM2</t>
  </si>
  <si>
    <t>CONECTOR MINI-GAR 16 A 35MM2 P/ TERMINAIS AÉREOS</t>
  </si>
  <si>
    <t>ARRUELA PARA ELETRODUTO ROSCÁVEL DIÂMETRO 1" - FORNECIMENTO E INSTALAÇÃO</t>
  </si>
  <si>
    <t>ABRAÇADEIRA GALVANIZADA TIPO D COM CUNHA DIÂMETRO 1" - FORNECIMENTO E INSTALAÇÃO</t>
  </si>
  <si>
    <t>BUCHA PARA ELETRODUTO ROSCÁVEL DE DIÂMETRO 1" - FORNECIMENTO E INSTALAÇÃO</t>
  </si>
  <si>
    <t>CONECTOR UNIDUT DE DIÂMETRO 1" - FORNECIMENTO E INSTALAÇAO</t>
  </si>
  <si>
    <t>CONECTOR RETO PARA BOX OU UNIDUT CÔNICO DIÂMETRO 1" - FORNECIMENTO E INSTALAÇÃO</t>
  </si>
  <si>
    <t>JOELHO 90 GRAUS, EM FERRO GALVANIZADO, DN 25(1"), CONEXÃO ROSQUEADA, INSTALADO EM REDE DE ALIMENTAÇÃO PARA HIDRANTE - FORNECIMENTO E INSTALAÇÃO. AF_10/2020</t>
  </si>
  <si>
    <t>PARAFUSO FENDA AUTOTARRAXANTE INOX 4,2 X 32 MM</t>
  </si>
  <si>
    <t>CAIXA DE LIGAÇÃO/PASSAGEM EM PVC RÍGIDO PARA ELETRODUTO, OCTOGONAL COM ANEL DESLIZANTE, DIMENSÕES 3"X3",  EMBUTIDA EM LAJE - FORNECIMENTO E INSTALAÇÃO</t>
  </si>
  <si>
    <t>CAIXA DE LIGAÇÃO/PASSAGEM EM PVC RÍGIDO PARA ELETRODUTO, OCTOGONAL COM FUNDO MÓVEL, DIMENSÕES 4"X4",  EMBUTIDA EM LAJE - FORNECIMENTO E INSTALAÇÃO</t>
  </si>
  <si>
    <t>CONJUNTO DE UM (1) MÓDULO COM FURO PARA SAÍDA DE FIO DIÂMETRO 10MM, COM PLACA 4"X2" DE UM (1) POSTO, INCLUSIVE FORNECIMENTO, INSTALAÇÃO, SUPORTE, MÓDULO E PLACA</t>
  </si>
  <si>
    <t>CÂMERA IP COM RESOLUÇÃO HD - ALIMENTAÇÃO POR PoE - FORNECIMENTO E INSTALAÇÃO</t>
  </si>
  <si>
    <t>GAVETA DE VENTILAÇÃO COM 4 VENTILADORES PARA RACK DE 19"</t>
  </si>
  <si>
    <t>ADAPTADOR COM FLANGE E ANEL DE VEDAÇÃO, PVC, SOLDÁVEL, DN 20MM X 1/2", INSTALADO EM RESERVAÇÃO DE ÁGUA DE EDIFICAÇÃO QUE POSSUA RESERVATÓRIO DE FIBRA/FIBROCIMENTO - FORNECIMENTO E INSTALAÇÃO. AF_ 06/2016</t>
  </si>
  <si>
    <t>ADAPTADOR COM FLANGE E ANEL DE VEDAÇÃO, PVC, SOLDÁVEL, DN 32MM X 1", INSTALADO EM RESERVAÇÃO DE ÁGUA DE EDIFICAÇÃO QUE POSSUA RESERVATÓRIO DE FIBRA/FIBROCIMENTO - FORNECIMENTO E INSTALAÇÃO. AF_ 06/2016</t>
  </si>
  <si>
    <t>ADAPTADOR COM FLANGE E ANEL DE VEDAÇÃO, PVC, SOLDÁVEL, DN 40MM X 1 1/4", INSTALADO EM RESERVAÇÃO DE ÁGUA DE EDIFICAÇÃO QUE POSSUA RESERVATÓRIO DE FIBRA/FIBROCIMENTO - FORNECIMENTO E INSTALAÇÃO. AF_ 06/2016</t>
  </si>
  <si>
    <t>ADAPTADOR COM FLANGE E ANEL DE VEDAÇÃO, PVC, SOLDÁVEL, DN 50MM X 1 1/2", INSTALADO EM RESERVAÇÃO DE ÁGUA DE EDIFICAÇÃO QUE POSSUA RESERVATÓRIO DE FIBRA/FIBROCIMENTO - FORNECIMENTO E INSTALAÇÃO. AF_ 06/2016</t>
  </si>
  <si>
    <t>BUCHA DE REDUÇÃO, CURTA, PVC, SOLDÁVEL, DN 32MM X 25MM, INSTALADO EM RAMAL DE DISTRIBUIÇÃO DE ÁGUA - FORNECIMENTO E INSTALAÇÃO. AF_06/2022</t>
  </si>
  <si>
    <t>JOELHO 90 GRAUS COM BUCHA DE LATÃO, PVC, SOLDÁVEL, DN 25MM X 3/4", INSTALADO EM RAMAL OU SUB-RAMAL DE ÁGUA - FORNECIMENTO E INSTALAÇÃO. AF_06/2022</t>
  </si>
  <si>
    <t>JOELHO 90 GRAUS COM ROSCA FÊMEA TERMINAL, METÁLICO, PARA INSTALAÇÕES EM PEX ÁGUA, DN 20MM X 1/2", CONEXÃO COM ANEL DESLIZANTE - FORNECIMENTO E INSTALAÇÃO. AF_02/2023</t>
  </si>
  <si>
    <t>JOELHO 90 GRAUS COM BUCHA DE LATÃO, PVC, SOLDÁVEL, DN 25MM X 1/2", INSTALADO EM RAMAL OU SUB-RAMAL DE ÁGUA - FORNECIMENTO E INSTALAÇÃO. AF_06/2022</t>
  </si>
  <si>
    <t>JOELHO DE REDUÇÃO 90 GRAUS, PVC, SOLDÁVEL, DN 32MM X 25MM, INSTALADO EM RAMAL DE DISTRIBUIÇÃO DE ÁGUA - FORNECIMENTO E INSTALAÇÃO. AF_06/2022</t>
  </si>
  <si>
    <t>LUVA SOLDÁVEL E COM ROSCA, PVC, SOLDÁVEL DN 25 X 3/4, INSTALADO EM RAMAL OU SUB-RAMAL DE ÁGUA - FORNECIMENTO E INSTALAÇÃO. AF_06/2022</t>
  </si>
  <si>
    <t>LUVA DE CORRER, PVC, SOLDÁVEL DN 25 MM, INSTALADO EM PRUMADA DE ÁGUA - FORNECIMENTO E INSTALAÇÃO. AF_06/2022</t>
  </si>
  <si>
    <t>LUVA DE CORRER, PVC, SOLDÁVEL DN 32 MM, INSTALADO EM PRUMADA DE ÁGUA - FORNECIMENTO E INSTALAÇÃO. AF_06/2022</t>
  </si>
  <si>
    <t>LUVA DE CORRER, PVC, SOLDÁVEL DN 40 MM, INSTALADO EM RAMAL DE DISTRIBUIÇÃO DE ÁGUA - FORNECIMENTO E INSTALAÇÃO. AF_06/2022</t>
  </si>
  <si>
    <t>REGISTRO DE ESFERA, PVC, SOLDÁVEL, COM VOLANTE, DN 20 MM - FORNECIMENTO E INSTALAÇÃO. AF_08/2021</t>
  </si>
  <si>
    <t>REGISTRO DE ESFERA, PVC, SOLDÁVEL, COM VOLANTE, DN 32 MM - FORNECIMENTO E INSTALAÇÃO. AF_08/2021</t>
  </si>
  <si>
    <t>REGISTRO DE ESFERA, PVC, SOLDÁVEL, COM VOLANTE, DN 40 MM - FORNECIMENTO E INSTALAÇÃO. AF_08/2021</t>
  </si>
  <si>
    <t>REGISTRO DE ESFERA, TIPO PVC SOLDÁVEL, DN 20 MM (1/2")-INCLUSIVE VOLANTE PARA ACIONAMENTO</t>
  </si>
  <si>
    <t>REGISTRO DE ESFERA, TIPO PVC ROSCÁVEL, COM BORBOLETA 1/2"-FORNECIMENTO E INSTALAÇÃO. AF_08/2021</t>
  </si>
  <si>
    <t>CAIXA D'ÁGUA DE POLIETILENO, CAPACIDADE DE 500L, INCLUSIVE TAMPA, TORNEIRA DE BOIA, EXTRAVASOR, TUBO DE LIMPEZA E ACESSÓRIOS, EXCLUSIVE TUBULAÇÃO DE ENTRADA/SAÍDA DE ÁGUA</t>
  </si>
  <si>
    <t>COLAR DE TOMADA PVC, COM TRAVAS, SAÍDA COM ROSCA, DE 40MM X 1/2" OU 40MM X 3/4", PARA LIGAÇÃO PREDIAL DE ÁGUA - FORNECIMENTO E INSTALAÇÃO</t>
  </si>
  <si>
    <t>TE, PVC, SOLDÁVEL, DN 40MM, INSTALADO EM RESERVAÇÃO DE EDIFICAÇÃO QUE POSSUA RESERVATÓRIO DE FIBRA/FIBROCIMENTO - FORNECIMENTO E INSTALAÇÃO. AF_06/2016</t>
  </si>
  <si>
    <t>TE, PVC, SOLDÁVEL, DN 32MM, INSTALADO EM RESERVAÇÃO DE EDIFICAÇÃO QUE POSSUA RESERVATÓRIO DE FIBRA/FIBROCIMENTO - FORNECIMENTO E INSTALAÇÃO. AF_06/2016</t>
  </si>
  <si>
    <t>TE DE REDUÇÃO, PVC, SOLDÁVEL, DN 32MM X 25MM, INSTALADO EM PRUMADA DE ÁGUA - FORNECIMENTO E INSTALAÇÃO. AF_06/2022</t>
  </si>
  <si>
    <t>TORNEIRA DE BOIA PARA CAIXA D'ÁGUA, ROSCÁVEL 1/2" - FORNECIMENTO E INSTALAÇÃO. AF_08/2021</t>
  </si>
  <si>
    <t>TUBO PVC, SOLDÁVEL, DN 32MM, INSTALADO EM RAMAL DE DISTRIBUIÇÃO DE ÁGUA - FORNECIMENTO E INSTALAÇÃO. AF_06/2022</t>
  </si>
  <si>
    <t>TUBO PVC, SOLDÁVEL, DN 20MM, INSTALADO EM RAMAL OU SUB-RAMAL DE ÁGUA - FORNECIMENTO E INSTALAÇÃO. AF_06/2022</t>
  </si>
  <si>
    <t>TUBO PVC, SOLDÁVEL, DN 25MM, INSTALADO EM RAMAL DE DISTRIBUIÇÃO DE ÁGUA - FORNECIMENTO E INSTALAÇÃO. AF_06/2022</t>
  </si>
  <si>
    <t>TUBO PVC, SOLDÁVEL, DN 40MM, INSTALADO EM PRUMADA DE ÁGUA - FORNECIMENTO E INSTALAÇÃO. AF_06/2022</t>
  </si>
  <si>
    <t>FORNECIMENTO E ASSENTAMENTO DE TUBO PVC RÍGIDO ROSCÁVEL, ÁGUA FRIA, DN 1/2" (20MM), INCLUSIVE CONEXÕES</t>
  </si>
  <si>
    <t>BUCHA DE REDUÇÃO LONGA, PVC, SOLDÁVEL, DN 40 X 25MM, INSTALADO EM RAMAL DE DISTRIBUIÇÃO DE ÁGUA - FORNECIMENTO E INSTALAÇÃO. AF_06/2022</t>
  </si>
  <si>
    <t>FORNECIMENTO E ASSENTAMENTO DE TUBO PVC RÍGIDO SOLDÁVEL, ÁGUA FRIA, DN 50MM, INCLUSIVE CONEXÕES</t>
  </si>
  <si>
    <t>TORNEIRA DE BOIA, TIPO ROSCÁVEL 1", EXCLUSIVE ADAPTADOR SOLDÁVEL DE PVC COM FLANGES E ANEL PARA CAIXA D'ÁGUA</t>
  </si>
  <si>
    <t>JOELHO 45 GRAUS, PVC, SÉRIE NORMAL, ESGOTO PREDIAL. DN 100 MM, JUNTA ELÁSTICA, FORNECIDO E INSTALADO EM RAMAL DE DESCARGA OU RAMAL DE ESGOTO SANITÁRIO. AF_ 08/2022</t>
  </si>
  <si>
    <t>JOELHO 45 GRAUS, PVC, SOLDÁVEL, DN 40 MM, INSTALADO EM PRUMADA DE ÁGUA - FORNECIMENTO E INSTALAÇÃO. AF_ 06/2022</t>
  </si>
  <si>
    <t>JOELHO 45 GRAUS, PVC, SÉRIE NORMAL, ESGOTO PREDIAL. DN 50 MM, JUNTA ELÁSTICA, FORNECIDO E INSTALADO EM RAMAL DE DESCARGA OU RAMAL DE ESGOTO SANITÁRIO. AF_ 08/2022</t>
  </si>
  <si>
    <t>JOELHO 90 GRAUS, PVC, SÉRIE NORMAL, ESGOTO PREDIAL. DN 40 MM, JUNTA SOLDÁVEL, FORNECIDO E INSTALADO EM RAMAL DE DESCARGA OU RAMAL DE ESGOTO SANITÁRIO. AF_ 08/2022</t>
  </si>
  <si>
    <t>JOELHO 90 GRAUS, PVC, SÉRIE NORMAL, ESGOTO PREDIAL. DN 50 MM, JUNTA ELÁSTICA, FORNECIDO E INSTALADO EM RAMAL DE DESCARGA OU RAMAL DE ESGOTO SANITÁRIO. AF_ 08/2022</t>
  </si>
  <si>
    <t>JOELHO 90 GRAUS, PVC, SÉRIE NORMAL, ESGOTO PREDIAL. DN 100 MM, JUNTA ELÁSTICA, FORNECIDO E INSTALADO EM RAMAL DE DESCARGA OU RAMAL DE ESGOTO SANITÁRIO. AF_ 08/2022</t>
  </si>
  <si>
    <t>JUNÇÃO SIMPLES, PVC, SÉRIE NORMAL, ESGOTO PREDIAL, DN 50 X 50 MM, JUNTA ELÁSTICA, FORNECIDO E INSTALADO EM RAMAL DE DESCARGA OU RAMAL DE ESGOTO SANITÁRIO. AF_ 08/2022</t>
  </si>
  <si>
    <t>JUNÇÃO SIMPLES, PVC, SÉRIE NORMAL, ESGOTO PREDIAL, DN 100 X 100 MM, JUNTA ELÁSTICA, FORNECIDO E INSTALADO EM RAMAL DE DESCARGA OU RAMAL DE ESGOTO SANITÁRIO. AF_ 08/2022</t>
  </si>
  <si>
    <t>JUNÇÃO SIMPLES, PVC, SÉRIE NORMAL, ESGOTO PREDIAL, DN 100 X 100 MM, JUNTA ELÁSTICA, FORNECIDO E INSTALADO EM PRUMADA DE ESGOTO SANITÁRIO. AF_ 08/2022</t>
  </si>
  <si>
    <t>LUVA SIMPLES, PVC, SÉRIE NORMAL, ESGOTO PREDIAL, DN 50 MM, JUNTA ELÁSTICA, FORNECIDO E INSTALADO EM RAMAL DE DESCARGA OU RAMAL DE ESGOTO SANITÁRIO. AF_ 08/2022</t>
  </si>
  <si>
    <t>LUVA SIMPLES, PVC, SÉRIE NORMAL, ESGOTO PREDIAL, DN 100 MM, JUNTA ELÁSTICA, FORNECIDO E INSTALADO EM RAMAL DE DESCARGA OU RAMAL DE ESGOTO SANITÁRIO. AF_ 08/2022</t>
  </si>
  <si>
    <t>SIFÃO DO TIPO GARRAFA/COPO EM PVC 1 1/4 X 1.1/2 - FORNECIMENTO E INSTALAÇÃO. AF_01/2020</t>
  </si>
  <si>
    <t>TE PVC, SÉRIE NORMAL, ESGOTO PREDIAL, DN 50 X 50 MM, JUNTA ELÁSTICA, FORNECIDO E INSTALADO EM RAMAL DE DESCARGA OU RAMAL DE ESGOTO SANITÁRIO. AF_ 08/2022</t>
  </si>
  <si>
    <t>TE DE REDUÇÃO, PVC, SOLDÁVEL, DN 110 X 60 MM, INSTALADO EM RESERVAÇÃO DE ÁGUA DE EDIFICAÇÃO QUE POSSUA RESERVATÓRIO DE FIBRA/FIBROCIMENTO. FORNECIMENTO E INSTALAÇÃO. AF_ 06/2016</t>
  </si>
  <si>
    <t>TUBO PVC, SÉRIE NORMNAL, ESGOTO PREDIAL, DN 50MM, FORNECIDO E INSTALADO EM RAMAL DE DESCARGA OU RAMAL DE ESGOTO SANITÁRIO. AF_08/2022</t>
  </si>
  <si>
    <t>TUBO PVC, SÉRIE NORMNAL, ESGOTO PREDIAL, DN 75MM, FORNECIDO E INSTALADO EM RAMAL DE DESCARGA OU RAMAL DE ESGOTO SANITÁRIO. AF_08/2022</t>
  </si>
  <si>
    <t>TUBO PVC, SÉRIE NORMNAL, ESGOTO PREDIAL, DN 100MM, FORNECIDO E INSTALADO EM RAMAL DE DESCARGA OU RAMAL DE ESGOTO SANITÁRIO. AF_08/2022</t>
  </si>
  <si>
    <t>TUBO PVC, SÉRIE NORMNAL, ESGOTO PREDIAL, DN 40MM, FORNECIDO E INSTALADO EM RAMAL DE DESCARGA OU RAMAL DE ESGOTO SANITÁRIO. AF_08/2022</t>
  </si>
  <si>
    <t>TUBO PVC, SÉRIE R, ÁGUA PLUVIAL, DN 40MM, FORNECIDO E INSTALADO EM RAMAL DE ENCAMINHAMENTO. AF_06/2022</t>
  </si>
  <si>
    <t>TUBO PVC, SÉRIE R, ÁGUA PLUVIAL, DN 100MM, FORNECIDO E INSTALADO EM RAMAL DE ENCAMINHAMENTO. AF_06/2022</t>
  </si>
  <si>
    <t>VÁLVULA EM PLÁSTICO1" PARA PIA, TANQUE OU LAVATÓRIO, COM OU SEM LADRÃO - FORNECIMENTO E INSTALAÇÃO . AF_01/2020</t>
  </si>
  <si>
    <t>VÁLVULA EM METAL CROMADO 1.1/2" X 1.1./2" PARA TANQUE OU LAVATÓRIO, COM OU SEM LADRÃO - FORNECIMENTO E INSTALAÇÃO. AF_01/2020</t>
  </si>
  <si>
    <t>CANALETA PARA DRENAGEM PRÉ-MOLDADA, TIPO MEIA-CANA, DIÂMETRO 30CM, EXCLUSIVE TAMPA, INCLUSIVE ASSENTAMENTO EM ARGAMASSA, TRAÇO 1:3 (CIMENTO E AREIA), ESCAVAÇÃO, TRANSPORTE E RETIRADA DO MATERIAL ESCAVADO (EM CAÇAMBA)</t>
  </si>
  <si>
    <t>FORNECIMENTO E ASSENTAMENTO DE TUBO DE PVC RÍGIDO, ESGOTO, PBV - SÉRIE REFORÇADO, DN 100 MM (4"), INCLUSIVE CONEXÕES</t>
  </si>
  <si>
    <t>FORNECIMENTO E ASSENTAMENTO DE TUBO DE PVC RÍGIDO, ESGOTO, PBV - SÉRIE REFORÇADO, DN 150 MM (6"), INCLUSIVE CONEXÕES</t>
  </si>
  <si>
    <t>FORNECIMENTO E ASSENTAMENTO DE TUBO DE PVC RÍGIDO, ESGOTO, PBV - SÉRIE NORMAL, DN 200 MM (8"), INCLUSIVE CONEXÕES</t>
  </si>
  <si>
    <t>CONCRETO 1:4:8, BRITA CALCÁRIA, PREPARADO EM OBRA E LANÇADO EM FNDAÇÃO</t>
  </si>
  <si>
    <t>FORNECIMENTO E ASSENTAMENTO DE TUBO PVC RÍGIDO SOLDÁVEL, ÁGUA FRIA, DN 50 MM ( 1.1/2"), INCLUSIVE CONEXÕES</t>
  </si>
  <si>
    <t>FORNECIMENTO E ASSENTAMENTO DE TUBO PVC FLEXÍVEL CORRUGADO, PERFURADO, DN 100 MM ( 4"), PARA DRENAGEM</t>
  </si>
  <si>
    <t>CONECTOR EM BRONZE/LATÃO, DN 15 MM X 1/2" SEM ANEL DE SOLDA, BOLSA X ROSCA F, INSTALADO EM RAMAL E SUB-RAMAL DE GÁS COMBUSÍVEL - FORNECIMENTO E INSTALAÇÃO. AF_04/2022</t>
  </si>
  <si>
    <t>COTOVELO 45º COBRE 22 MM - FORNECIMENTO E INSTALAÇÃO</t>
  </si>
  <si>
    <t>TUBO EM COBRE RÍGIDO, DN 22 MM, CLASSE E, SEM ISOLAMENTO, INSTALADO EM RAMAL E SUB-RAMAL DE GÁS COMBUSTÍVEL - FORNECIMENTO E INSTALAÇÃO. AF_ 04/2022</t>
  </si>
  <si>
    <t>PIG TAIL PARA LIGAÇÃO DO MANIFOLD AOS BOTIJÕES GLP - FORNECIMENTO E INSTALAÇÃO</t>
  </si>
  <si>
    <t>VÁLVULA DE ESFERA BRUTA, BRONZE, ROSCÁVEL, 3/4" - FORNECIMENTO E INSTALAÇÃO. AF_08/2021</t>
  </si>
  <si>
    <t>UNIÃO 1/2" X 1/2" NPT (INSTALAÇÕES DE GÁS) - FORNECIMENTO E INSTALAÇÃO</t>
  </si>
  <si>
    <t>TE COBRE REDUÇÃO CENTRAL 611-RC SEM ANEL 22mm x 15mm - FORNECIMENTO E INSTALAÇÃO</t>
  </si>
  <si>
    <t>MANGUEIRA METÁLICA PARA GÁS D=1/2" X 120 CM - FORNECIMENTO E INSTALAÇÃO</t>
  </si>
  <si>
    <t>REGISTRO OU REGULADOR DE GÁS DE COZINHA - FORNECIMENTO E INSTALAÇÃO. AF_ 08/2021</t>
  </si>
  <si>
    <t>INSTALAÇÃO DE VIDRO LAMINADO, E=12MM (4+4+4), ENCAIXADO EM PERFIL U. AF_01/2021_PS</t>
  </si>
  <si>
    <t>TUBO DE AÇO PRETO SEM COSTURA, CONEXÃO SOLDADA, DN 65 ( 2 1/2"), INSTALADO EM REDE DE ALIMENTAÇÃO PARA HIDRANTE - FORNECIMENTO EINSTALAÇÃO. AF_ 10/2020</t>
  </si>
  <si>
    <t>CARRETEL COM MANGOTINHO ESGUICHO E EXTINTOR DE 20 METROS COMPLETO - FORNECIMENTO E INSTALAÇÃO</t>
  </si>
  <si>
    <t>LUMINÁRIA DE EMERGÊNCIA, COM 30 LÂMPADAS LED DE 2W, SEM REATOR - FORNECIMENTO E INSTALAÇÃO. AF_02/2020</t>
  </si>
  <si>
    <t>CENTRAL DE ALARME ENDEREÇÁVEL DE INCÊNDIO COM SISTEMA P/ ATÉ 250 DISPOSITIVOS, MARCAL VERIN OU SIMILAR, MODELO VRE-250 C/ BATERIA DE 12V E 7 AMPERES - FORNECIMENTO E INSTALAÇÃO</t>
  </si>
  <si>
    <t>CENTRAL REPETIDORA DE ALARME DE INCÊNDIO C/ LCD ENDEREÇAVEL - FORNECIMENTO E INSTALAÇÃO</t>
  </si>
  <si>
    <t>DETECTOR (SENSOR) DE FUMAÇA COM BASE - ENDEREÇÁVEL - FORNECIMENTO E INSTALAÇÃO</t>
  </si>
  <si>
    <t>DETECTOR DE TEMPERATURA ENDEREÇÁVEL - FORNECIMENTO E INSTALAÇÃO</t>
  </si>
  <si>
    <t>CABO DE COBRE PP 3 X 1,5MM2, 450/750V - FORNECIMENTO E INSTALAÇÃO</t>
  </si>
  <si>
    <t>PLACA FOTOLUMINESCENTE PARA SINALIZAÇÃO DE EMERGÊNCIA, TIPO "E5" - DIMENSÃO (300x300)MM, INCLUSIVE FIXAÇÃO</t>
  </si>
  <si>
    <t>PLACA FOTOLUMINESCENTE PARA SINALIZAÇÃO DE EMERGÊNCIA, TIPO "E8" - DIMENSÃO (300x300)MM, INCLUSIVE FIXAÇÃO</t>
  </si>
  <si>
    <t>PLACA FOTOLUMINESCENTE PARA SINALIZAÇÃO DE EMERGÊNCIA, TIPO "E5" - DIMENSÃO DA BASE 300MM, INCLUSIVE FIXAÇÃO</t>
  </si>
  <si>
    <t>PLACA FOTOLUMINESCENTE "P1" - D = 300 MM (PROIBIDO FUMAR) (BASE SETOPED-50207)</t>
  </si>
  <si>
    <t>PLACA FOTOLUMINESCENTE PARA SINALIZAÇÃO DE EMERGÊNCIA, TIPO "S2" - DIMENSÃO (380x190)MM, INCLUSIVE FIXAÇÃO</t>
  </si>
  <si>
    <t>PLACA FOTOLUMINESCENTE PARA SINALIZAÇÃO DE EMERGÊNCIA, TIPO "S12" - DIMENSÃO (380x190)MM, INCLUSIVE FIXAÇÃO</t>
  </si>
  <si>
    <t>PLACA FOTOLUMINESCENTE "S14" - 380 X 190 MM (PORTA DE SÁIDA) - FORNECIMENTO E INSTALAÇÃO</t>
  </si>
  <si>
    <t>FIXAÇÃO DE TUBOS HORIZONTAIS DE PVC, CPVC OU COBRE DIÂMETROS MENORES OU IGUAIS A 40MM OU ELETROCALHAS ATÉ 150 M DE LARGURA, COM ABRAÇADEIRA METÁLICA RÍGIDA TIPO D 1/2" FIXADA EM PERFILADO EM LAJE. AF_05/2015</t>
  </si>
  <si>
    <t>REGISTRO DE GAVETA BRUTO DE LATÃO, ROSCÁVEL, 2 1/2" - FORNECIMENTO E INSTALAÇÃO. AF_08/2021</t>
  </si>
  <si>
    <t>REGISTRO DE GAVETA BRUTO DE LATÃO, ROSCÁVEL, 1" - FORNECIMENTO E INSTALAÇÃO. AF_08/2021</t>
  </si>
  <si>
    <t>PRESSOSTATO TELEMECANIQUE XML B004, A 2511</t>
  </si>
  <si>
    <t>MANÔMETRO 0 A 200 PSI (0 A 14 KGF/CM2), D= 50MM - FORNECIMENTO E INSTALAÇÃO. AF_ 10/2020</t>
  </si>
  <si>
    <t>BOMBA DE INCÊNDIO 5,0 CV 220/380V TRIFÁSICA - FORNECIMENTO E INSTALAÇÃO</t>
  </si>
  <si>
    <t>QUADRO DE COMANDO PARA BOMBA DE INCÊNDIO E BOMBA JOCKEY TRIFÁSICO 220V - FORNECIMENTO E INSTALAÇÃO</t>
  </si>
  <si>
    <t>REFORMA DE PORTÃO COM SERVIÇOS DE FORJADOR E SOLDADOR, PARA ADAPTAÇÃO PORTÃO DE ABRIR PARA PORTÃO DE CORRER</t>
  </si>
  <si>
    <t>INSTALAÇÃO DE VIDRO TEMPERADO, E=6 MM, ENCAIXADO EM PERFIL U. AF_01/2021_PS</t>
  </si>
  <si>
    <t>INSTALAÇÃO DE VIDRO LISO INCOLOR, E= 3 MM, EM ESQUADRIA DE MADEIRA, FIXADO COM BAGUETE. AF_01/2021</t>
  </si>
  <si>
    <t>FORRO EM ESTEIRA TRATADA COM TRAMA MODELO ESCAMA DE PEIXE E COLOCAÇÃO DA TABEIRA EM MADEIRA LISA DE LEI, 15 CM, DE LARGURA - FORNECIMENTO E INSTALAÇÃO</t>
  </si>
  <si>
    <t>REVISÃO DA ESTRUTURA DA COBEERTURA PÓS SERVIÇOS COMPLEMENTARES (ARTÍSTICO E ELÉTRICA)</t>
  </si>
  <si>
    <t>CHAPISCO APLICADO NO TETO OU ESTRUTURA, COM DESEMPENADEIRA DENTADA ARGAMASSA INDUSTRIALIZADA COM PREPARO MANUAL. AF_10/2022</t>
  </si>
  <si>
    <t>CONTRAPISO EM ARGAMASSA TRAÇO 1:4 (CIMENTO E AREIA), PREPARO MECÂNICO COM BETONEIRA 400L, APLICADO EM ÁREAS MOLHADAS SOBRE IMPERMEABILIZAÇÃO, ACABAMENTO NÃO REFORÇADO, ESPESSURA 4 CM. AF_07/2021</t>
  </si>
  <si>
    <t>REMONTAGEMDE PISO EM PEDRA - DEPOIS DA REMOÇÃO, LIMPEZA, ACONDICIONAMENTO E RECUPERAÇÃO POSTERIOR DO MOSAICO</t>
  </si>
  <si>
    <t>BANCADA EM GRANITO SIENA APOIADA EM CONSOLES DE METALON - FORNECIMENTO E INSTALAÇÃO</t>
  </si>
  <si>
    <t>BANCADA EM MÁRMORE BRANCO E= 3 CM, APOIADA EM CONSOLE DE METALON 20 X 30 MM</t>
  </si>
  <si>
    <t>PINTURA ESMALTE EM SUPERFÍCIE DE MADEIRA, DUAS (2) DEMÃOS, INCLUSIVE UMA (1) DE FUNDO NIVELADOR, EXCLUSIVE MASSA A ÓLEO</t>
  </si>
  <si>
    <t>PINTURA ESMALTE EM ESQUADRIAS DE FERRO, DUAS (2) DEMÃOS, INCLUSIVE UMA (1) DE FUNDO ANTICORROSIVO</t>
  </si>
  <si>
    <t>LAVAT. C/ COLUNA SUSPENSA LINHA FIT - CELITE/EQUIVALENTE COMPL.</t>
  </si>
  <si>
    <t>CUBA DE EMBUTIR OVAL (49 X 32,5 CM), CELITE/EQUIVALENTE</t>
  </si>
  <si>
    <t>BANCADA E BOJO EM MÁRMORE BRANCO APOIADA EM CONSOLE DE METALON - FORNECIMENTO E INSTALAÇÃO</t>
  </si>
  <si>
    <t>RODABANCA/FRONTÃO PARA BANCADA EM MÁRMORE BRANCO, ESP. 3 CM, ALTURA DE 20 CM, INCLUSIVE REJUNTAMENTO EM MASSA PLÁSTICA NA COR DA PEDRA</t>
  </si>
  <si>
    <t>BARRA DE APOIO RETA, EM ACO INOX POLIDO, COMPRIMENTO 80CM, FIXADA NA PAREDE - FORNECIMENTO E INSTALAÇÃO. AF_01/2020</t>
  </si>
  <si>
    <t>BARRA DE APOIO EM "L", EM ACO INOX POLIDO, 70X 70 CM, FIXADA NA PAREDE - FORNECIMENTO E INSTALAÇÃO. AF_01/2020</t>
  </si>
  <si>
    <t>VASO SANITÁRIO CONVENCIONAL VOGUE PLUS COMPLETO COM ASSENTO OU SIMILAR - FORNECIMENTO E INSTALAÇÃO</t>
  </si>
  <si>
    <t>VIDRO TEMPERADO INCOLOR 8 MM PARA BOX COM FERRAGEM DE FIXAÇÃO  - FORNECIMENTO E INSTALAÇÃO</t>
  </si>
  <si>
    <t>TORNEIRA METÁLICA PARA PIA, BICA MÓVEL, ABEERTURA 1/4 DE VOLTA, ACABAMENETO CROMADO, COM AREJADOR, APLICAÇÃO DE MESA, INCLUSIVE ENGATE FLEXÍVEL METÁLICO, FORNECIMENTO E INSTALAÇÃO</t>
  </si>
  <si>
    <t>TORNEIRA P/ PIA MISTURADOR BANCA 1256-DL FABRIMAR/EQUIVALENTE</t>
  </si>
  <si>
    <t>TORNEIRA P/ TANQUE 1153-MY FABRIMAR/EQUIVALENTE</t>
  </si>
  <si>
    <t>CHUVEIRO ELÉTRICO CROMADO D= 1/2" LORENZETTI/EQUIVALENTE</t>
  </si>
  <si>
    <t>SIFÃO LAVATÓRIO COPO REGULÁVEL 1" X 1 1/2" SIGMA/EQUIVALENTE</t>
  </si>
  <si>
    <t>SIFÃO PIA COPO REGULÁVEL 1 1/2" X 1 1/2" SIGMA/EQUIVALENTE</t>
  </si>
  <si>
    <t>VÁLVULA P/ PIA 3 1/2" X 1 1/2" 1623 DARLIFLEX CROMADA/EQUIVALENTE</t>
  </si>
  <si>
    <t>VÁLVULA P/ LAVATÓRIO C/ LADRÃO 7/8" 1603 DARLIFLEX/EQUIVALENTE</t>
  </si>
  <si>
    <t>ENGATE FLEXÍVEL EM INOX, 1/2 X 30CM - FORNECIMENTO E INSTALAÇÃO. AF_01/2020</t>
  </si>
  <si>
    <t>BANCADA EM MÁRMORE BRANCO APOIADA EM CONSOLE DE METALON - FORNECIMENTO E INSTALAÇÃO</t>
  </si>
  <si>
    <t>SABONETEIRA EM AÇO INOX TIPO DISPENSER PARA SABONETE LÍQUIDO COM RESERVATÓRIO 800 ML</t>
  </si>
  <si>
    <t>CABO FLEXÍVEL NÃO HALOGÊNO C/ 1 CONDUTOR # 1 X 2,5 MM2, ISOLAMENTO 1KV</t>
  </si>
  <si>
    <t>LÂMPADA LED 9W SOQUETE ROSCA</t>
  </si>
  <si>
    <t>MOLDURA DE CHAPA ESTILO CORTEN COM PLACA DE INFORMAÇÃO EM CHAPA METÁLICA E FOLHA DE VIDRO CONFORME DIMENSÕES ESPECIFICADAS EM PROJETO - FORNECIMENTO E INSTALAÇÃO</t>
  </si>
  <si>
    <t>COMO CONSTRUÍDO ("AS BUIT") DE PROJETOS COM ÁREA ATÉ 10.000 M2</t>
  </si>
  <si>
    <t>RESTAURAÇÃO DOS ELEMENTOS ARTÍSTICOS DO SOLAR TEIXEIRA DA COSTA (PARA DETALHES, CONSULTAR ORÇAMENTO DO PROJETO DE RESTAURAÇÃO)</t>
  </si>
  <si>
    <t>DEDETIZAÇÃO E DESRATIZAÇÃO DE AMBIENTE EXTERNO (PRAÇA ONDE FICARÁ O CANTEIRO DE OBRAS E DEPÓSITO DE PEÇA MOVIMENTADAS DO MUSEU PARA RESTAURO E GUARDA PROVISÓRIA) PERIODICIDADE A CADA SEIS MESES</t>
  </si>
  <si>
    <t>DEDETIZAÇÃO POR EMPRESA COM EXPERIÊNCIA COMPROVADA EM SERVIÇOS DE PRÉDIOS TOMBADOS COMO PATRIMÔNIO HISTÓRICO (PERIODICIDADE A CADA SEIS MESES)</t>
  </si>
  <si>
    <t>REMOÇÃO DE TAPUME/CHAPAS METÁLICAS E DE MADEIRA, DE FORMA MANUAL, SEM REAPROVEITAMENTO. AF_12/2017</t>
  </si>
  <si>
    <t>,</t>
  </si>
  <si>
    <t xml:space="preserve">
Renato Pinheiro Cury
Engenheiro Civil
CREA/MG: 36.264/D</t>
  </si>
  <si>
    <t>ALVENARIA DE VEDAÇÃO COM TIJOLO MACIÇO REQUEINADO E = 10 CM</t>
  </si>
  <si>
    <t>APILOAMENTO MANUAL DE FUNDO DE VALA</t>
  </si>
  <si>
    <t>CONCRETO NÃO ESTRUTURAL PREPARADO EM BETONEIRA</t>
  </si>
  <si>
    <t>ESCAVAÇÃO MANUAL DE VALA PROFUNDIDADE ATÉ 1,50M</t>
  </si>
  <si>
    <t>REBOCO COM ARGAMASSA TRAÇO 1:2:9, ESPESSURA 20MM, COM ADITIVO IMPERMEABILIZANTE</t>
  </si>
  <si>
    <t>TRANSPORTE DE MATERIAL DEMOLIDO EM CAÇAMBA</t>
  </si>
  <si>
    <t>LANÇAMENTO E ADENSAMENTO DE CONCRETO EM RADIER</t>
  </si>
  <si>
    <t>ARGAMASSA TRAÇO 1:3 (CIMENTO E AREIA) PREPARO EM BETONEIRA</t>
  </si>
  <si>
    <t>ENCANADOR OU BOM BEIRO HIDRÁULICO COM ENCARGOS COMPLEMENTARES</t>
  </si>
  <si>
    <t>SOLDA DE ESTANHO/CHUMBO PARA CONEXÕES</t>
  </si>
  <si>
    <t>LIXA D'ÁGUA Nº 100</t>
  </si>
  <si>
    <t>PASTA PARA SOLDA</t>
  </si>
  <si>
    <t>CONECTOR DE BRONZE/LATÃO PARA GÁS</t>
  </si>
  <si>
    <t>ABRAÇADEIRA PARA FIXAÇÃO DE TUBULAÇÃO</t>
  </si>
  <si>
    <t>LIXA EM FOLHA PARA FERRO</t>
  </si>
  <si>
    <t>PEDREIRO (HORISTA)</t>
  </si>
  <si>
    <t>PLUG OU BUJÃO DE FERRO D= 3/4"</t>
  </si>
  <si>
    <t>SERVENTE DE OBRAS</t>
  </si>
  <si>
    <t>VÁLVULA DE ESFERA BRUTA EM BROZE 3/4"</t>
  </si>
  <si>
    <t>COTOVELO DE COBRE PARA SOLDA 22MM</t>
  </si>
  <si>
    <t>TE DE COBRE PARA SOLDA 22MM</t>
  </si>
  <si>
    <t>TUBO DE COBRE FLEXÍVE PARA INSTALAÇÕES DE GÁS</t>
  </si>
  <si>
    <t>COTOVELO DE COBRE PARA SOLDAxROSCA 22MM</t>
  </si>
  <si>
    <t>PASATA PARA SOLDA</t>
  </si>
  <si>
    <t>SOLDA ESTANHO/COBRE</t>
  </si>
  <si>
    <t>LIXA D'ÁGUA</t>
  </si>
  <si>
    <t>ENGENHEIRO ELETRICISTA</t>
  </si>
  <si>
    <t>PLACA DE SINALIZAÇÃO DE SEGURANÇA CONTRA INCÊNDIO</t>
  </si>
  <si>
    <t>PLACA DE SINALIZAÇÃO DE EMERGÊNCIA TIPO P1</t>
  </si>
  <si>
    <t>DOBRADIÇA EM AÇO/FERRO 3 1/2 x 3</t>
  </si>
  <si>
    <t>PARAFUSO ROSCA SOBERBA</t>
  </si>
  <si>
    <t>ROLDANA PARA PORTA DE CORRER</t>
  </si>
  <si>
    <t>LIXA EM FOLHA PARA MADEIRA</t>
  </si>
  <si>
    <t xml:space="preserve">PINTURA ESMALTE EM ESQUADRIAS </t>
  </si>
  <si>
    <t>CANTONEIRA ABAS IGUAIS 38,1MM</t>
  </si>
  <si>
    <t>TINTA MINERAL IMPERMEÁVEL EM PÓ BRANCA</t>
  </si>
  <si>
    <t>APLICAÇÃO MANUAL DE FUNDO PREPARADOR ACRÍLICO</t>
  </si>
  <si>
    <t>BANCADA/BOJO EM MÁRMORTE BRANCO</t>
  </si>
  <si>
    <t>FURO EM BANCADA PARA BOJO</t>
  </si>
  <si>
    <t>ENCANADOR/BOMBEIRO HIDRÁULICO COM ENCARGOS COMPLEMENTARES</t>
  </si>
  <si>
    <t>ARGAMASSA COLANTE TIPO AC III</t>
  </si>
  <si>
    <t>BOLSA DE LIGAÇÃO EM PVC</t>
  </si>
  <si>
    <t>ANEL DE VEDAÇÃO EM PVC</t>
  </si>
  <si>
    <t>VIDRO TEMPERADO INCOLOR 8MM PARA BOX</t>
  </si>
  <si>
    <t>LUMINÁRIA DE EMERGÊNCIA, FAROL DUPLO</t>
  </si>
  <si>
    <t xml:space="preserve">CHAPA ACO GROSSA 1/2" </t>
  </si>
  <si>
    <t>DATA: 15/02/2024</t>
  </si>
  <si>
    <t>COMPOSIÇÕES DE PREÇOS UNITÁRIOS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</si>
</sst>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 #,##0.00_-;\-&quot;R$&quot;\ * #,##0.00_-;_-&quot;R$&quot;\ * &quot;-&quot;??_-;_-@_-"/>
    <numFmt numFmtId="43" formatCode="_-* #,##0.00_-;\-* #,##0.00_-;_-* &quot;-&quot;??_-;_-@_-"/>
    <numFmt numFmtId="164" formatCode="_-&quot;R$&quot;* #,##0.00_-;\-&quot;R$&quot;* #,##0.00_-;_-&quot;R$&quot;* &quot;-&quot;??_-;_-@_-"/>
    <numFmt numFmtId="165" formatCode="#,##0.000"/>
    <numFmt numFmtId="166" formatCode="#,##0.0000000"/>
    <numFmt numFmtId="167" formatCode="_(* #,##0.00_);_(* \(#,##0.00\);_(* &quot;-&quot;??_);_(@_)"/>
  </numFmts>
  <fonts count="27" x14ac:knownFonts="1">
    <font>
      <sz val="11"/>
      <color theme="1"/>
      <name val="Calibri"/>
      <family val="2"/>
      <scheme val="minor"/>
    </font>
    <font>
      <sz val="8"/>
      <name val="Arial"/>
      <family val="2"/>
    </font>
    <font>
      <sz val="8"/>
      <color theme="1"/>
      <name val="Arial"/>
      <family val="2"/>
    </font>
    <font>
      <b/>
      <sz val="8"/>
      <name val="Arial"/>
      <family val="2"/>
    </font>
    <font>
      <b/>
      <u/>
      <sz val="10"/>
      <name val="Arial"/>
      <family val="2"/>
    </font>
    <font>
      <b/>
      <u/>
      <sz val="8"/>
      <name val="Arial"/>
      <family val="2"/>
    </font>
    <font>
      <sz val="10"/>
      <name val="Arial"/>
      <family val="2"/>
    </font>
    <font>
      <b/>
      <sz val="11"/>
      <color theme="1"/>
      <name val="Calibri"/>
      <family val="2"/>
      <scheme val="minor"/>
    </font>
    <font>
      <b/>
      <u/>
      <sz val="11"/>
      <color rgb="FF000000"/>
      <name val="Calibri"/>
      <family val="2"/>
      <scheme val="minor"/>
    </font>
    <font>
      <b/>
      <sz val="11"/>
      <color rgb="FF000000"/>
      <name val="Calibri"/>
      <family val="2"/>
      <scheme val="minor"/>
    </font>
    <font>
      <sz val="11"/>
      <color rgb="FF000000"/>
      <name val="Calibri"/>
      <family val="2"/>
      <scheme val="minor"/>
    </font>
    <font>
      <sz val="11"/>
      <name val="Calibri"/>
      <family val="2"/>
      <scheme val="minor"/>
    </font>
    <font>
      <b/>
      <sz val="11"/>
      <name val="Calibri"/>
      <family val="2"/>
      <scheme val="minor"/>
    </font>
    <font>
      <b/>
      <u/>
      <sz val="11"/>
      <name val="Calibri"/>
      <family val="2"/>
      <scheme val="minor"/>
    </font>
    <font>
      <sz val="8"/>
      <name val="Calibri"/>
      <family val="2"/>
      <scheme val="minor"/>
    </font>
    <font>
      <b/>
      <sz val="11"/>
      <color theme="8" tint="0.39997558519241921"/>
      <name val="Calibri"/>
      <family val="2"/>
      <scheme val="minor"/>
    </font>
    <font>
      <sz val="6"/>
      <color rgb="FF000000"/>
      <name val="Arial"/>
      <family val="2"/>
    </font>
    <font>
      <sz val="11"/>
      <color theme="1"/>
      <name val="Calibri"/>
      <family val="2"/>
      <scheme val="minor"/>
    </font>
    <font>
      <sz val="11"/>
      <color theme="1"/>
      <name val="Calibri"/>
      <family val="2"/>
    </font>
    <font>
      <sz val="11"/>
      <name val="Calibri"/>
      <family val="2"/>
    </font>
    <font>
      <b/>
      <sz val="7"/>
      <color rgb="FF000000"/>
      <name val="Arial"/>
      <family val="2"/>
    </font>
    <font>
      <sz val="7"/>
      <color rgb="FF000000"/>
      <name val="Arial"/>
      <family val="2"/>
    </font>
    <font>
      <sz val="6"/>
      <color rgb="FF000000"/>
      <name val="Arial"/>
      <family val="2"/>
    </font>
    <font>
      <sz val="11"/>
      <name val="Arial"/>
      <family val="1"/>
    </font>
    <font>
      <sz val="8"/>
      <color theme="1"/>
      <name val="Calibri"/>
      <family val="2"/>
      <scheme val="minor"/>
    </font>
    <font>
      <b/>
      <sz val="20"/>
      <name val="Calibri"/>
      <family val="2"/>
      <scheme val="minor"/>
    </font>
    <font>
      <b/>
      <sz val="16"/>
      <color rgb="FF000000"/>
      <name val="Calibri"/>
      <family val="2"/>
      <scheme val="minor"/>
    </font>
  </fonts>
  <fills count="10">
    <fill>
      <patternFill patternType="none"/>
    </fill>
    <fill>
      <patternFill patternType="gray125"/>
    </fill>
    <fill>
      <patternFill patternType="solid">
        <fgColor theme="0"/>
        <bgColor indexed="64"/>
      </patternFill>
    </fill>
    <fill>
      <patternFill patternType="solid">
        <fgColor indexed="22"/>
        <bgColor indexed="64"/>
      </patternFill>
    </fill>
    <fill>
      <patternFill patternType="gray0625">
        <fgColor indexed="9"/>
        <bgColor theme="0"/>
      </patternFill>
    </fill>
    <fill>
      <patternFill patternType="solid">
        <fgColor theme="0" tint="-0.249977111117893"/>
        <bgColor indexed="64"/>
      </patternFill>
    </fill>
    <fill>
      <patternFill patternType="solid">
        <fgColor rgb="FFFFFFFF"/>
      </patternFill>
    </fill>
    <fill>
      <patternFill patternType="solid">
        <fgColor theme="8" tint="0.39997558519241921"/>
        <bgColor indexed="64"/>
      </patternFill>
    </fill>
    <fill>
      <patternFill patternType="solid">
        <fgColor rgb="FFA9A9A9"/>
      </patternFill>
    </fill>
    <fill>
      <patternFill patternType="solid">
        <fgColor rgb="FFD3D3D3"/>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8">
    <xf numFmtId="0" fontId="0" fillId="0" borderId="0"/>
    <xf numFmtId="9" fontId="6" fillId="0" borderId="0" applyFont="0" applyFill="0" applyBorder="0" applyAlignment="0" applyProtection="0"/>
    <xf numFmtId="167" fontId="6" fillId="0" borderId="0" applyFont="0" applyFill="0" applyBorder="0" applyAlignment="0" applyProtection="0"/>
    <xf numFmtId="43" fontId="10" fillId="0" borderId="0" applyFont="0" applyFill="0" applyBorder="0" applyAlignment="0" applyProtection="0"/>
    <xf numFmtId="9" fontId="17" fillId="0" borderId="0" applyFont="0" applyFill="0" applyBorder="0" applyAlignment="0" applyProtection="0"/>
    <xf numFmtId="0" fontId="1" fillId="0" borderId="0"/>
    <xf numFmtId="44" fontId="17" fillId="0" borderId="0" applyFont="0" applyFill="0" applyBorder="0" applyAlignment="0" applyProtection="0"/>
    <xf numFmtId="0" fontId="23" fillId="0" borderId="0"/>
  </cellStyleXfs>
  <cellXfs count="231">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10" fontId="1" fillId="0" borderId="1" xfId="0" applyNumberFormat="1" applyFont="1" applyBorder="1" applyAlignment="1">
      <alignment horizontal="center" vertical="center"/>
    </xf>
    <xf numFmtId="4" fontId="1" fillId="0" borderId="1" xfId="0" applyNumberFormat="1" applyFont="1" applyBorder="1" applyAlignment="1">
      <alignment horizontal="center" vertical="center"/>
    </xf>
    <xf numFmtId="2" fontId="3" fillId="4" borderId="1" xfId="0" applyNumberFormat="1" applyFont="1" applyFill="1" applyBorder="1" applyAlignment="1">
      <alignment vertical="center"/>
    </xf>
    <xf numFmtId="2" fontId="1" fillId="4" borderId="1" xfId="0" applyNumberFormat="1" applyFont="1" applyFill="1" applyBorder="1" applyAlignment="1">
      <alignment vertical="center"/>
    </xf>
    <xf numFmtId="2" fontId="3" fillId="5" borderId="1" xfId="0" applyNumberFormat="1" applyFont="1" applyFill="1" applyBorder="1" applyAlignment="1">
      <alignment horizontal="center" vertical="center"/>
    </xf>
    <xf numFmtId="0" fontId="3" fillId="5" borderId="1" xfId="0" applyFont="1" applyFill="1" applyBorder="1" applyAlignment="1">
      <alignment horizontal="center" vertical="center"/>
    </xf>
    <xf numFmtId="0" fontId="3" fillId="5" borderId="1" xfId="0" applyFont="1" applyFill="1" applyBorder="1" applyAlignment="1">
      <alignment vertical="center"/>
    </xf>
    <xf numFmtId="4" fontId="3" fillId="5" borderId="1" xfId="0" applyNumberFormat="1" applyFont="1" applyFill="1" applyBorder="1" applyAlignment="1">
      <alignment horizontal="center" vertical="center"/>
    </xf>
    <xf numFmtId="4" fontId="3" fillId="5" borderId="1" xfId="0" applyNumberFormat="1" applyFont="1" applyFill="1" applyBorder="1" applyAlignment="1">
      <alignment horizontal="right" vertical="center"/>
    </xf>
    <xf numFmtId="9" fontId="1" fillId="0" borderId="1" xfId="0" applyNumberFormat="1" applyFont="1" applyBorder="1" applyAlignment="1">
      <alignment horizontal="center" vertical="center"/>
    </xf>
    <xf numFmtId="0" fontId="0" fillId="2" borderId="0" xfId="0" applyFill="1" applyAlignment="1">
      <alignment vertical="center"/>
    </xf>
    <xf numFmtId="4" fontId="9" fillId="2" borderId="1" xfId="0" applyNumberFormat="1" applyFont="1" applyFill="1" applyBorder="1" applyAlignment="1">
      <alignment horizontal="right" vertical="center" wrapText="1"/>
    </xf>
    <xf numFmtId="10" fontId="11" fillId="0" borderId="1" xfId="0" applyNumberFormat="1" applyFont="1" applyBorder="1" applyAlignment="1">
      <alignment horizontal="center" vertical="center" wrapText="1"/>
    </xf>
    <xf numFmtId="1" fontId="10" fillId="2" borderId="1" xfId="0" applyNumberFormat="1" applyFont="1" applyFill="1" applyBorder="1" applyAlignment="1">
      <alignment horizontal="center" vertical="center" wrapText="1"/>
    </xf>
    <xf numFmtId="1" fontId="7" fillId="5" borderId="1" xfId="0" applyNumberFormat="1" applyFont="1" applyFill="1" applyBorder="1" applyAlignment="1">
      <alignment horizontal="center" vertical="center" wrapText="1"/>
    </xf>
    <xf numFmtId="0" fontId="7" fillId="5" borderId="1" xfId="0" applyFont="1" applyFill="1" applyBorder="1" applyAlignment="1">
      <alignment horizontal="center" vertical="center" wrapText="1"/>
    </xf>
    <xf numFmtId="4" fontId="7" fillId="5" borderId="1" xfId="0" applyNumberFormat="1" applyFont="1" applyFill="1" applyBorder="1" applyAlignment="1">
      <alignment horizontal="center" vertical="center" wrapText="1"/>
    </xf>
    <xf numFmtId="0" fontId="7" fillId="2" borderId="0" xfId="0" applyFont="1" applyFill="1" applyAlignment="1">
      <alignment vertical="center" wrapText="1"/>
    </xf>
    <xf numFmtId="1" fontId="11" fillId="0" borderId="1" xfId="0" applyNumberFormat="1"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2" fontId="11" fillId="0" borderId="1" xfId="0" applyNumberFormat="1" applyFont="1" applyBorder="1" applyAlignment="1">
      <alignment horizontal="center" vertical="center" wrapText="1"/>
    </xf>
    <xf numFmtId="4" fontId="11" fillId="0" borderId="1" xfId="0" applyNumberFormat="1" applyFont="1" applyBorder="1" applyAlignment="1">
      <alignment horizontal="center" vertical="center" wrapText="1"/>
    </xf>
    <xf numFmtId="164" fontId="11" fillId="0" borderId="1" xfId="0" applyNumberFormat="1" applyFont="1" applyBorder="1" applyAlignment="1">
      <alignment horizontal="center" vertical="center" wrapText="1"/>
    </xf>
    <xf numFmtId="4" fontId="0" fillId="2" borderId="0" xfId="0" applyNumberFormat="1" applyFill="1" applyAlignment="1">
      <alignment vertical="center"/>
    </xf>
    <xf numFmtId="1" fontId="11" fillId="0" borderId="1" xfId="0" applyNumberFormat="1" applyFont="1" applyBorder="1" applyAlignment="1">
      <alignment horizontal="center" vertical="center" wrapText="1"/>
    </xf>
    <xf numFmtId="164" fontId="0" fillId="2" borderId="0" xfId="0" applyNumberFormat="1" applyFill="1" applyAlignment="1">
      <alignment vertical="center"/>
    </xf>
    <xf numFmtId="2" fontId="12" fillId="4" borderId="1" xfId="0" applyNumberFormat="1" applyFont="1" applyFill="1" applyBorder="1" applyAlignment="1">
      <alignment vertical="center"/>
    </xf>
    <xf numFmtId="2" fontId="12" fillId="5" borderId="1" xfId="0" applyNumberFormat="1" applyFont="1" applyFill="1" applyBorder="1" applyAlignment="1">
      <alignment horizontal="center" vertical="center"/>
    </xf>
    <xf numFmtId="0" fontId="12" fillId="5" borderId="1" xfId="0" applyFont="1" applyFill="1" applyBorder="1" applyAlignment="1">
      <alignment horizontal="center" vertical="center"/>
    </xf>
    <xf numFmtId="0" fontId="11" fillId="0" borderId="1" xfId="0" applyFont="1" applyBorder="1" applyAlignment="1">
      <alignment horizontal="center" vertical="center"/>
    </xf>
    <xf numFmtId="9" fontId="11" fillId="0" borderId="1" xfId="0" applyNumberFormat="1" applyFont="1" applyBorder="1" applyAlignment="1">
      <alignment horizontal="center" vertical="center"/>
    </xf>
    <xf numFmtId="4" fontId="11" fillId="0" borderId="1" xfId="0" applyNumberFormat="1" applyFont="1" applyBorder="1" applyAlignment="1">
      <alignment horizontal="center" vertical="center"/>
    </xf>
    <xf numFmtId="0" fontId="12" fillId="5" borderId="1" xfId="0" applyFont="1" applyFill="1" applyBorder="1" applyAlignment="1">
      <alignment vertical="center"/>
    </xf>
    <xf numFmtId="4" fontId="12" fillId="5" borderId="1" xfId="0" applyNumberFormat="1" applyFont="1" applyFill="1" applyBorder="1" applyAlignment="1">
      <alignment horizontal="center" vertical="center"/>
    </xf>
    <xf numFmtId="10" fontId="11" fillId="0" borderId="1" xfId="0" applyNumberFormat="1" applyFont="1" applyBorder="1" applyAlignment="1">
      <alignment horizontal="center" vertical="center"/>
    </xf>
    <xf numFmtId="4" fontId="12" fillId="5" borderId="1" xfId="0" applyNumberFormat="1" applyFont="1" applyFill="1" applyBorder="1" applyAlignment="1">
      <alignment horizontal="right" vertical="center"/>
    </xf>
    <xf numFmtId="0" fontId="7" fillId="5" borderId="1" xfId="0" applyFont="1" applyFill="1" applyBorder="1" applyAlignment="1">
      <alignment vertical="center"/>
    </xf>
    <xf numFmtId="0" fontId="12" fillId="0" borderId="1" xfId="0" applyFont="1" applyBorder="1" applyAlignment="1" applyProtection="1">
      <alignment vertical="center"/>
      <protection locked="0"/>
    </xf>
    <xf numFmtId="0" fontId="12" fillId="3" borderId="1" xfId="0" applyFont="1" applyFill="1" applyBorder="1" applyAlignment="1">
      <alignment horizontal="center" vertical="center"/>
    </xf>
    <xf numFmtId="0" fontId="11" fillId="0" borderId="1" xfId="0" applyFont="1" applyBorder="1" applyAlignment="1">
      <alignment horizontal="left" vertical="center"/>
    </xf>
    <xf numFmtId="10" fontId="7" fillId="5" borderId="1" xfId="0" applyNumberFormat="1" applyFont="1" applyFill="1" applyBorder="1" applyAlignment="1">
      <alignment horizontal="center" vertical="center"/>
    </xf>
    <xf numFmtId="0" fontId="0" fillId="0" borderId="0" xfId="0" applyAlignment="1">
      <alignment vertical="center"/>
    </xf>
    <xf numFmtId="0" fontId="11" fillId="2" borderId="1" xfId="0" applyFont="1" applyFill="1" applyBorder="1" applyAlignment="1">
      <alignment horizontal="center" vertical="center" wrapText="1"/>
    </xf>
    <xf numFmtId="166" fontId="11" fillId="2" borderId="1" xfId="0" applyNumberFormat="1" applyFont="1" applyFill="1" applyBorder="1" applyAlignment="1">
      <alignment horizontal="center" vertical="center" wrapText="1"/>
    </xf>
    <xf numFmtId="164" fontId="11" fillId="2" borderId="1" xfId="0" applyNumberFormat="1" applyFont="1" applyFill="1" applyBorder="1" applyAlignment="1">
      <alignment horizontal="center" vertical="center" wrapText="1"/>
    </xf>
    <xf numFmtId="164" fontId="11" fillId="6" borderId="1" xfId="0" applyNumberFormat="1" applyFont="1" applyFill="1" applyBorder="1" applyAlignment="1">
      <alignment horizontal="center" vertical="center" wrapText="1"/>
    </xf>
    <xf numFmtId="0" fontId="0" fillId="0" borderId="0" xfId="0" applyAlignment="1">
      <alignment horizontal="center" vertical="center"/>
    </xf>
    <xf numFmtId="1" fontId="7" fillId="7" borderId="1" xfId="0" applyNumberFormat="1" applyFont="1" applyFill="1" applyBorder="1" applyAlignment="1">
      <alignment horizontal="center" vertical="center" wrapText="1"/>
    </xf>
    <xf numFmtId="4" fontId="7" fillId="7" borderId="1" xfId="0" applyNumberFormat="1" applyFont="1" applyFill="1" applyBorder="1" applyAlignment="1">
      <alignment horizontal="right" vertical="center" wrapText="1"/>
    </xf>
    <xf numFmtId="4" fontId="7" fillId="7" borderId="1" xfId="0" applyNumberFormat="1" applyFont="1" applyFill="1" applyBorder="1" applyAlignment="1">
      <alignment horizontal="left" vertical="center" wrapText="1"/>
    </xf>
    <xf numFmtId="4" fontId="7" fillId="7" borderId="1" xfId="0" applyNumberFormat="1" applyFont="1" applyFill="1" applyBorder="1" applyAlignment="1">
      <alignment horizontal="center" vertical="center" wrapText="1"/>
    </xf>
    <xf numFmtId="44" fontId="7" fillId="7" borderId="1" xfId="0" applyNumberFormat="1" applyFont="1" applyFill="1" applyBorder="1" applyAlignment="1">
      <alignment horizontal="center" vertical="center" wrapText="1"/>
    </xf>
    <xf numFmtId="164" fontId="7" fillId="7" borderId="1" xfId="0" applyNumberFormat="1" applyFont="1" applyFill="1" applyBorder="1" applyAlignment="1">
      <alignment horizontal="center" vertical="center" wrapText="1"/>
    </xf>
    <xf numFmtId="165" fontId="12" fillId="4" borderId="1" xfId="0" applyNumberFormat="1" applyFont="1" applyFill="1" applyBorder="1" applyAlignment="1">
      <alignment vertical="center"/>
    </xf>
    <xf numFmtId="10" fontId="11" fillId="7" borderId="1" xfId="0" applyNumberFormat="1" applyFont="1" applyFill="1" applyBorder="1" applyAlignment="1" applyProtection="1">
      <alignment vertical="center"/>
      <protection locked="0"/>
    </xf>
    <xf numFmtId="0" fontId="12" fillId="7" borderId="1" xfId="0" applyFont="1" applyFill="1" applyBorder="1" applyAlignment="1">
      <alignment horizontal="center" vertical="center" wrapText="1"/>
    </xf>
    <xf numFmtId="0" fontId="12" fillId="7" borderId="1" xfId="0" applyFont="1" applyFill="1" applyBorder="1" applyAlignment="1">
      <alignment horizontal="left" vertical="center" wrapText="1"/>
    </xf>
    <xf numFmtId="164" fontId="12" fillId="7" borderId="1" xfId="0" applyNumberFormat="1" applyFont="1" applyFill="1" applyBorder="1" applyAlignment="1">
      <alignment horizontal="center" vertical="center" wrapText="1"/>
    </xf>
    <xf numFmtId="0" fontId="9" fillId="7" borderId="1" xfId="0" applyFont="1" applyFill="1" applyBorder="1" applyAlignment="1">
      <alignment horizontal="left" vertical="center" wrapText="1"/>
    </xf>
    <xf numFmtId="0" fontId="9" fillId="7" borderId="1" xfId="0" applyFont="1" applyFill="1" applyBorder="1" applyAlignment="1">
      <alignment horizontal="center" vertical="center" wrapText="1"/>
    </xf>
    <xf numFmtId="166" fontId="9"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15" fillId="7" borderId="1" xfId="0" applyNumberFormat="1" applyFont="1" applyFill="1" applyBorder="1" applyAlignment="1">
      <alignment horizontal="center" vertical="center" wrapText="1"/>
    </xf>
    <xf numFmtId="3" fontId="12" fillId="4" borderId="1" xfId="0" applyNumberFormat="1" applyFont="1" applyFill="1" applyBorder="1" applyAlignment="1">
      <alignment horizontal="right" vertical="center"/>
    </xf>
    <xf numFmtId="3" fontId="11" fillId="4" borderId="1" xfId="0" applyNumberFormat="1" applyFont="1" applyFill="1" applyBorder="1" applyAlignment="1">
      <alignment horizontal="center" vertical="center"/>
    </xf>
    <xf numFmtId="10" fontId="11" fillId="4" borderId="1" xfId="4" applyNumberFormat="1" applyFont="1" applyFill="1" applyBorder="1" applyAlignment="1">
      <alignment horizontal="center" vertical="center"/>
    </xf>
    <xf numFmtId="0" fontId="0" fillId="0" borderId="0" xfId="0" applyAlignment="1">
      <alignment horizontal="center"/>
    </xf>
    <xf numFmtId="0" fontId="11" fillId="2" borderId="0" xfId="0" applyFont="1" applyFill="1" applyAlignment="1">
      <alignment vertical="center"/>
    </xf>
    <xf numFmtId="0" fontId="11" fillId="0" borderId="0" xfId="0" applyFont="1"/>
    <xf numFmtId="0" fontId="18" fillId="0" borderId="0" xfId="0" applyFont="1"/>
    <xf numFmtId="0" fontId="18" fillId="0" borderId="0" xfId="0" applyFont="1" applyAlignment="1">
      <alignment horizontal="left"/>
    </xf>
    <xf numFmtId="0" fontId="19" fillId="0" borderId="0" xfId="0" applyFont="1" applyAlignment="1">
      <alignment horizontal="left"/>
    </xf>
    <xf numFmtId="0" fontId="19" fillId="0" borderId="0" xfId="0" applyFont="1" applyAlignment="1">
      <alignment horizontal="center"/>
    </xf>
    <xf numFmtId="4" fontId="19" fillId="0" borderId="0" xfId="0" applyNumberFormat="1" applyFont="1" applyAlignment="1">
      <alignment horizontal="center"/>
    </xf>
    <xf numFmtId="0" fontId="18" fillId="0" borderId="0" xfId="0" applyFont="1" applyAlignment="1">
      <alignment horizontal="center"/>
    </xf>
    <xf numFmtId="4" fontId="18" fillId="0" borderId="0" xfId="0" applyNumberFormat="1" applyFont="1" applyAlignment="1">
      <alignment horizontal="center"/>
    </xf>
    <xf numFmtId="0" fontId="2" fillId="0" borderId="0" xfId="0" applyFont="1"/>
    <xf numFmtId="49" fontId="16" fillId="0" borderId="0" xfId="0" applyNumberFormat="1" applyFont="1" applyAlignment="1">
      <alignment horizontal="left" vertical="center" wrapText="1" readingOrder="1"/>
    </xf>
    <xf numFmtId="4" fontId="16" fillId="0" borderId="0" xfId="0" applyNumberFormat="1" applyFont="1" applyAlignment="1">
      <alignment horizontal="right" vertical="center" wrapText="1" readingOrder="1"/>
    </xf>
    <xf numFmtId="49" fontId="20" fillId="8" borderId="14" xfId="0" applyNumberFormat="1" applyFont="1" applyFill="1" applyBorder="1" applyAlignment="1">
      <alignment horizontal="left" vertical="center" wrapText="1" readingOrder="1"/>
    </xf>
    <xf numFmtId="49" fontId="20" fillId="8" borderId="15" xfId="0" applyNumberFormat="1" applyFont="1" applyFill="1" applyBorder="1" applyAlignment="1">
      <alignment horizontal="left" vertical="center" wrapText="1" readingOrder="1"/>
    </xf>
    <xf numFmtId="0" fontId="20" fillId="8" borderId="15" xfId="0" applyFont="1" applyFill="1" applyBorder="1" applyAlignment="1">
      <alignment horizontal="left" vertical="top" wrapText="1" readingOrder="1"/>
    </xf>
    <xf numFmtId="49" fontId="21" fillId="9" borderId="14" xfId="0" applyNumberFormat="1" applyFont="1" applyFill="1" applyBorder="1" applyAlignment="1">
      <alignment horizontal="left" vertical="center" wrapText="1" readingOrder="1"/>
    </xf>
    <xf numFmtId="49" fontId="21" fillId="9" borderId="15" xfId="0" applyNumberFormat="1" applyFont="1" applyFill="1" applyBorder="1" applyAlignment="1">
      <alignment horizontal="left" vertical="center" wrapText="1" readingOrder="1"/>
    </xf>
    <xf numFmtId="0" fontId="21" fillId="9" borderId="15" xfId="0" applyFont="1" applyFill="1" applyBorder="1" applyAlignment="1">
      <alignment horizontal="left" vertical="center" wrapText="1" readingOrder="1"/>
    </xf>
    <xf numFmtId="49" fontId="22" fillId="0" borderId="14" xfId="0" applyNumberFormat="1" applyFont="1" applyBorder="1" applyAlignment="1">
      <alignment horizontal="left" vertical="center" wrapText="1" readingOrder="1"/>
    </xf>
    <xf numFmtId="49" fontId="22" fillId="0" borderId="15" xfId="0" applyNumberFormat="1" applyFont="1" applyBorder="1" applyAlignment="1">
      <alignment horizontal="left" vertical="center" wrapText="1" readingOrder="1"/>
    </xf>
    <xf numFmtId="4" fontId="22" fillId="0" borderId="15" xfId="0" applyNumberFormat="1" applyFont="1" applyBorder="1" applyAlignment="1">
      <alignment horizontal="right" vertical="center" wrapText="1" readingOrder="1"/>
    </xf>
    <xf numFmtId="49" fontId="22" fillId="0" borderId="16" xfId="0" applyNumberFormat="1" applyFont="1" applyBorder="1" applyAlignment="1">
      <alignment horizontal="left" vertical="center" wrapText="1" readingOrder="1"/>
    </xf>
    <xf numFmtId="49" fontId="22" fillId="0" borderId="17" xfId="0" applyNumberFormat="1" applyFont="1" applyBorder="1" applyAlignment="1">
      <alignment horizontal="left" vertical="center" wrapText="1" readingOrder="1"/>
    </xf>
    <xf numFmtId="4" fontId="22" fillId="0" borderId="17" xfId="0" applyNumberFormat="1" applyFont="1" applyBorder="1" applyAlignment="1">
      <alignment horizontal="right" vertical="center" wrapText="1" readingOrder="1"/>
    </xf>
    <xf numFmtId="49" fontId="16" fillId="0" borderId="15" xfId="0" applyNumberFormat="1" applyFont="1" applyBorder="1" applyAlignment="1">
      <alignment horizontal="left" vertical="center" wrapText="1" readingOrder="1"/>
    </xf>
    <xf numFmtId="0" fontId="17" fillId="2" borderId="1" xfId="0" applyFont="1" applyFill="1" applyBorder="1" applyAlignment="1">
      <alignment horizontal="center" vertical="center" wrapText="1"/>
    </xf>
    <xf numFmtId="1" fontId="12" fillId="5" borderId="1" xfId="0" applyNumberFormat="1" applyFont="1" applyFill="1" applyBorder="1" applyAlignment="1">
      <alignment horizontal="center" vertical="center"/>
    </xf>
    <xf numFmtId="0" fontId="12" fillId="5" borderId="1" xfId="0" applyFont="1" applyFill="1" applyBorder="1" applyAlignment="1">
      <alignment horizontal="center" vertical="center" wrapText="1"/>
    </xf>
    <xf numFmtId="1" fontId="12" fillId="5" borderId="1" xfId="0" applyNumberFormat="1" applyFont="1" applyFill="1" applyBorder="1" applyAlignment="1">
      <alignment horizontal="center" vertical="center" wrapText="1"/>
    </xf>
    <xf numFmtId="0" fontId="12" fillId="5" borderId="1" xfId="0" applyFont="1" applyFill="1" applyBorder="1" applyAlignment="1">
      <alignment horizontal="left" vertical="center" wrapText="1"/>
    </xf>
    <xf numFmtId="2" fontId="12" fillId="5" borderId="1" xfId="0" applyNumberFormat="1" applyFont="1" applyFill="1" applyBorder="1" applyAlignment="1">
      <alignment horizontal="center" vertical="center" wrapText="1"/>
    </xf>
    <xf numFmtId="4" fontId="12" fillId="5" borderId="1" xfId="0" applyNumberFormat="1" applyFont="1" applyFill="1" applyBorder="1" applyAlignment="1">
      <alignment horizontal="center" vertical="center" wrapText="1"/>
    </xf>
    <xf numFmtId="164" fontId="12" fillId="5" borderId="1" xfId="0" applyNumberFormat="1" applyFont="1" applyFill="1" applyBorder="1" applyAlignment="1">
      <alignment horizontal="center" vertical="center" wrapText="1"/>
    </xf>
    <xf numFmtId="0" fontId="11" fillId="6" borderId="0" xfId="0" applyFont="1" applyFill="1" applyAlignment="1">
      <alignment horizontal="right" vertical="center" wrapText="1"/>
    </xf>
    <xf numFmtId="164" fontId="11" fillId="6" borderId="0" xfId="0" applyNumberFormat="1" applyFont="1" applyFill="1" applyAlignment="1">
      <alignment horizontal="center" vertical="center" wrapText="1"/>
    </xf>
    <xf numFmtId="1" fontId="11" fillId="0" borderId="5" xfId="0" applyNumberFormat="1" applyFont="1" applyBorder="1" applyAlignment="1">
      <alignment horizontal="center" vertical="center"/>
    </xf>
    <xf numFmtId="0" fontId="11" fillId="0" borderId="3" xfId="0" applyFont="1" applyBorder="1" applyAlignment="1">
      <alignment horizontal="left" vertical="center" wrapText="1"/>
    </xf>
    <xf numFmtId="4" fontId="7" fillId="7" borderId="11" xfId="0" applyNumberFormat="1" applyFont="1" applyFill="1" applyBorder="1" applyAlignment="1">
      <alignment horizontal="right" vertical="center" wrapText="1"/>
    </xf>
    <xf numFmtId="1" fontId="7" fillId="7" borderId="11" xfId="0" applyNumberFormat="1" applyFont="1" applyFill="1" applyBorder="1" applyAlignment="1">
      <alignment horizontal="center" vertical="center" wrapText="1"/>
    </xf>
    <xf numFmtId="0" fontId="19" fillId="2" borderId="1" xfId="5" applyFont="1" applyFill="1" applyBorder="1" applyAlignment="1">
      <alignment horizontal="center" vertical="center"/>
    </xf>
    <xf numFmtId="0" fontId="11" fillId="0" borderId="11" xfId="0" applyFont="1" applyBorder="1" applyAlignment="1">
      <alignment horizontal="center" vertical="center" wrapText="1"/>
    </xf>
    <xf numFmtId="0" fontId="19" fillId="2" borderId="11" xfId="5" applyFont="1" applyFill="1" applyBorder="1" applyAlignment="1">
      <alignment horizontal="center" vertical="center"/>
    </xf>
    <xf numFmtId="0" fontId="12" fillId="7" borderId="1" xfId="7" applyFont="1" applyFill="1" applyBorder="1" applyAlignment="1">
      <alignment horizontal="center" vertical="center" wrapText="1"/>
    </xf>
    <xf numFmtId="0" fontId="12" fillId="7" borderId="1" xfId="7" applyFont="1" applyFill="1" applyBorder="1" applyAlignment="1">
      <alignment horizontal="left" vertical="center" wrapText="1"/>
    </xf>
    <xf numFmtId="44" fontId="12" fillId="7" borderId="1" xfId="6" applyFont="1" applyFill="1" applyBorder="1" applyAlignment="1">
      <alignment horizontal="center" vertical="center" wrapText="1"/>
    </xf>
    <xf numFmtId="0" fontId="9" fillId="7" borderId="1" xfId="7" applyFont="1" applyFill="1" applyBorder="1" applyAlignment="1">
      <alignment horizontal="center" vertical="center" wrapText="1"/>
    </xf>
    <xf numFmtId="0" fontId="9" fillId="7" borderId="1" xfId="7" applyFont="1" applyFill="1" applyBorder="1" applyAlignment="1">
      <alignment horizontal="left" vertical="center" wrapText="1"/>
    </xf>
    <xf numFmtId="166" fontId="9" fillId="7" borderId="1" xfId="7" applyNumberFormat="1" applyFont="1" applyFill="1" applyBorder="1" applyAlignment="1">
      <alignment horizontal="center" vertical="center" wrapText="1"/>
    </xf>
    <xf numFmtId="44" fontId="9" fillId="7" borderId="1" xfId="6" applyFont="1" applyFill="1" applyBorder="1" applyAlignment="1">
      <alignment horizontal="center" vertical="center" wrapText="1"/>
    </xf>
    <xf numFmtId="44" fontId="15" fillId="7" borderId="1" xfId="6" applyFont="1" applyFill="1" applyBorder="1" applyAlignment="1">
      <alignment horizontal="center" vertical="center" wrapText="1"/>
    </xf>
    <xf numFmtId="166" fontId="10" fillId="0" borderId="1" xfId="7" applyNumberFormat="1" applyFont="1" applyBorder="1" applyAlignment="1">
      <alignment horizontal="center" vertical="center" wrapText="1"/>
    </xf>
    <xf numFmtId="44" fontId="11" fillId="0" borderId="1" xfId="6" applyFont="1" applyBorder="1" applyAlignment="1">
      <alignment horizontal="center" vertical="center" wrapText="1"/>
    </xf>
    <xf numFmtId="0" fontId="11" fillId="6" borderId="1" xfId="7" applyFont="1" applyFill="1" applyBorder="1" applyAlignment="1">
      <alignment horizontal="center" vertical="center" wrapText="1"/>
    </xf>
    <xf numFmtId="166" fontId="11" fillId="2" borderId="1" xfId="7" applyNumberFormat="1" applyFont="1" applyFill="1" applyBorder="1" applyAlignment="1">
      <alignment horizontal="center" vertical="center" wrapText="1"/>
    </xf>
    <xf numFmtId="0" fontId="11" fillId="0" borderId="1" xfId="7" applyFont="1" applyBorder="1" applyAlignment="1">
      <alignment horizontal="center" vertical="center" wrapText="1"/>
    </xf>
    <xf numFmtId="44" fontId="11" fillId="2" borderId="1" xfId="6" applyFont="1" applyFill="1" applyBorder="1" applyAlignment="1">
      <alignment horizontal="center" vertical="center" wrapText="1"/>
    </xf>
    <xf numFmtId="0" fontId="11" fillId="6" borderId="0" xfId="7" applyFont="1" applyFill="1" applyAlignment="1">
      <alignment horizontal="right" vertical="center" wrapText="1"/>
    </xf>
    <xf numFmtId="44" fontId="11" fillId="2" borderId="0" xfId="6" applyFont="1" applyFill="1" applyBorder="1" applyAlignment="1">
      <alignment horizontal="center" vertical="center" wrapText="1"/>
    </xf>
    <xf numFmtId="44" fontId="11" fillId="6" borderId="1" xfId="6" applyFont="1" applyFill="1" applyBorder="1" applyAlignment="1">
      <alignment horizontal="center" vertical="center" wrapText="1"/>
    </xf>
    <xf numFmtId="44" fontId="11" fillId="6" borderId="0" xfId="6" applyFont="1" applyFill="1" applyBorder="1" applyAlignment="1">
      <alignment horizontal="center" vertical="center" wrapText="1"/>
    </xf>
    <xf numFmtId="44" fontId="11" fillId="0" borderId="0" xfId="6" applyFont="1" applyBorder="1" applyAlignment="1">
      <alignment horizontal="center" vertical="center" wrapText="1"/>
    </xf>
    <xf numFmtId="0" fontId="0" fillId="0" borderId="0" xfId="0" applyAlignment="1">
      <alignment vertical="center" wrapText="1"/>
    </xf>
    <xf numFmtId="0" fontId="0" fillId="0" borderId="0" xfId="0" applyAlignment="1">
      <alignment wrapText="1"/>
    </xf>
    <xf numFmtId="3" fontId="11" fillId="4" borderId="2" xfId="0" applyNumberFormat="1" applyFont="1" applyFill="1" applyBorder="1" applyAlignment="1">
      <alignment horizontal="left" vertical="center"/>
    </xf>
    <xf numFmtId="0" fontId="11" fillId="6" borderId="0" xfId="0" applyFont="1" applyFill="1" applyAlignment="1">
      <alignment horizontal="center" vertical="center" wrapText="1"/>
    </xf>
    <xf numFmtId="0" fontId="7" fillId="7" borderId="1" xfId="0" applyFont="1" applyFill="1" applyBorder="1" applyAlignment="1">
      <alignment horizontal="left" vertical="center" wrapText="1"/>
    </xf>
    <xf numFmtId="10" fontId="12" fillId="2" borderId="0" xfId="0" applyNumberFormat="1" applyFont="1" applyFill="1" applyAlignment="1">
      <alignment vertical="center" wrapText="1"/>
    </xf>
    <xf numFmtId="4" fontId="9" fillId="2" borderId="5" xfId="0" applyNumberFormat="1" applyFont="1" applyFill="1" applyBorder="1" applyAlignment="1">
      <alignment horizontal="center" vertical="center" wrapText="1"/>
    </xf>
    <xf numFmtId="4" fontId="9" fillId="2" borderId="3" xfId="0" applyNumberFormat="1" applyFont="1" applyFill="1" applyBorder="1" applyAlignment="1">
      <alignment horizontal="center" vertical="center" wrapText="1"/>
    </xf>
    <xf numFmtId="9" fontId="0" fillId="0" borderId="0" xfId="0" applyNumberFormat="1"/>
    <xf numFmtId="166" fontId="10" fillId="2" borderId="1" xfId="7" applyNumberFormat="1" applyFont="1" applyFill="1" applyBorder="1" applyAlignment="1">
      <alignment horizontal="center" vertical="center" wrapText="1"/>
    </xf>
    <xf numFmtId="0" fontId="11" fillId="2" borderId="1" xfId="0" applyFont="1" applyFill="1" applyBorder="1" applyAlignment="1">
      <alignment horizontal="left" vertical="center" wrapText="1"/>
    </xf>
    <xf numFmtId="2" fontId="11" fillId="2" borderId="1" xfId="0" applyNumberFormat="1" applyFont="1" applyFill="1" applyBorder="1" applyAlignment="1">
      <alignment horizontal="center" vertical="center" wrapText="1"/>
    </xf>
    <xf numFmtId="1" fontId="11" fillId="2" borderId="1" xfId="0" applyNumberFormat="1" applyFont="1" applyFill="1" applyBorder="1" applyAlignment="1">
      <alignment horizontal="center" vertical="center" wrapText="1"/>
    </xf>
    <xf numFmtId="4" fontId="11" fillId="2" borderId="1" xfId="0" applyNumberFormat="1" applyFont="1" applyFill="1" applyBorder="1" applyAlignment="1">
      <alignment horizontal="center" vertical="center" wrapText="1"/>
    </xf>
    <xf numFmtId="4" fontId="26" fillId="0" borderId="1" xfId="0" applyNumberFormat="1" applyFont="1" applyBorder="1" applyAlignment="1">
      <alignment horizontal="center" vertical="center"/>
    </xf>
    <xf numFmtId="0" fontId="7" fillId="0" borderId="1" xfId="0" applyFont="1" applyBorder="1" applyAlignment="1">
      <alignment horizontal="center" vertical="center"/>
    </xf>
    <xf numFmtId="0" fontId="9" fillId="2" borderId="1" xfId="0" applyFont="1" applyFill="1" applyBorder="1" applyAlignment="1">
      <alignment horizontal="left" vertical="center"/>
    </xf>
    <xf numFmtId="0" fontId="10" fillId="2" borderId="1" xfId="0" applyFont="1" applyFill="1" applyBorder="1" applyAlignment="1">
      <alignment horizontal="left" vertical="center"/>
    </xf>
    <xf numFmtId="4" fontId="9" fillId="2" borderId="5" xfId="0" applyNumberFormat="1" applyFont="1" applyFill="1" applyBorder="1" applyAlignment="1">
      <alignment horizontal="center" vertical="center" wrapText="1"/>
    </xf>
    <xf numFmtId="4" fontId="9" fillId="2" borderId="3" xfId="0" applyNumberFormat="1" applyFont="1" applyFill="1" applyBorder="1" applyAlignment="1">
      <alignment horizontal="center" vertical="center" wrapText="1"/>
    </xf>
    <xf numFmtId="4" fontId="8" fillId="0" borderId="1" xfId="0" applyNumberFormat="1" applyFont="1" applyBorder="1" applyAlignment="1">
      <alignment horizontal="center" vertical="center"/>
    </xf>
    <xf numFmtId="4" fontId="9" fillId="0" borderId="1" xfId="0" applyNumberFormat="1" applyFont="1" applyBorder="1" applyAlignment="1">
      <alignment horizontal="center" vertical="center"/>
    </xf>
    <xf numFmtId="0" fontId="24" fillId="0" borderId="1" xfId="0" applyFont="1" applyBorder="1" applyAlignment="1">
      <alignment horizontal="center" vertical="center" wrapText="1"/>
    </xf>
    <xf numFmtId="0" fontId="12" fillId="2" borderId="5" xfId="0" applyFont="1" applyFill="1" applyBorder="1" applyAlignment="1">
      <alignment horizontal="center" wrapText="1"/>
    </xf>
    <xf numFmtId="0" fontId="12" fillId="2" borderId="2" xfId="0" applyFont="1" applyFill="1" applyBorder="1" applyAlignment="1">
      <alignment horizontal="center" wrapText="1"/>
    </xf>
    <xf numFmtId="0" fontId="12" fillId="2" borderId="3" xfId="0" applyFont="1" applyFill="1" applyBorder="1" applyAlignment="1">
      <alignment horizontal="center" wrapText="1"/>
    </xf>
    <xf numFmtId="0" fontId="11" fillId="0" borderId="5" xfId="0" applyFont="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1" fontId="7" fillId="2" borderId="1" xfId="0" applyNumberFormat="1" applyFont="1" applyFill="1" applyBorder="1" applyAlignment="1">
      <alignment horizontal="center" vertical="center" wrapText="1"/>
    </xf>
    <xf numFmtId="0" fontId="7" fillId="7" borderId="1" xfId="0" applyFont="1" applyFill="1" applyBorder="1" applyAlignment="1">
      <alignment horizontal="center" vertical="center"/>
    </xf>
    <xf numFmtId="44" fontId="11" fillId="2" borderId="11" xfId="0" applyNumberFormat="1" applyFont="1" applyFill="1" applyBorder="1" applyAlignment="1">
      <alignment horizontal="center" vertical="center"/>
    </xf>
    <xf numFmtId="44" fontId="11" fillId="2" borderId="12" xfId="0" applyNumberFormat="1" applyFont="1" applyFill="1" applyBorder="1" applyAlignment="1">
      <alignment horizontal="center" vertical="center"/>
    </xf>
    <xf numFmtId="44" fontId="11" fillId="2" borderId="13" xfId="0" applyNumberFormat="1" applyFont="1" applyFill="1" applyBorder="1" applyAlignment="1">
      <alignment horizontal="center" vertical="center"/>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4" fontId="11" fillId="2" borderId="11" xfId="0" applyNumberFormat="1" applyFont="1" applyFill="1" applyBorder="1" applyAlignment="1">
      <alignment horizontal="left" vertical="center" wrapText="1"/>
    </xf>
    <xf numFmtId="4" fontId="11" fillId="2" borderId="12" xfId="0" applyNumberFormat="1" applyFont="1" applyFill="1" applyBorder="1" applyAlignment="1">
      <alignment horizontal="left" vertical="center" wrapText="1"/>
    </xf>
    <xf numFmtId="4" fontId="11" fillId="2" borderId="13" xfId="0" applyNumberFormat="1" applyFont="1" applyFill="1" applyBorder="1" applyAlignment="1">
      <alignment horizontal="left" vertical="center" wrapText="1"/>
    </xf>
    <xf numFmtId="165" fontId="13" fillId="4" borderId="1" xfId="0" applyNumberFormat="1" applyFont="1" applyFill="1" applyBorder="1" applyAlignment="1">
      <alignment horizontal="center" vertical="center"/>
    </xf>
    <xf numFmtId="165" fontId="12" fillId="4" borderId="1" xfId="0" applyNumberFormat="1" applyFont="1" applyFill="1" applyBorder="1" applyAlignment="1">
      <alignment horizontal="center" vertical="center"/>
    </xf>
    <xf numFmtId="0" fontId="11" fillId="5" borderId="11" xfId="0" applyFont="1" applyFill="1" applyBorder="1" applyAlignment="1">
      <alignment horizontal="center" vertical="center"/>
    </xf>
    <xf numFmtId="0" fontId="11" fillId="5" borderId="13" xfId="0" applyFont="1" applyFill="1" applyBorder="1" applyAlignment="1">
      <alignment horizontal="center" vertical="center"/>
    </xf>
    <xf numFmtId="165" fontId="25" fillId="4" borderId="5" xfId="0" applyNumberFormat="1" applyFont="1" applyFill="1" applyBorder="1" applyAlignment="1">
      <alignment horizontal="center" vertical="center"/>
    </xf>
    <xf numFmtId="165" fontId="25" fillId="4" borderId="2" xfId="0" applyNumberFormat="1" applyFont="1" applyFill="1" applyBorder="1" applyAlignment="1">
      <alignment horizontal="center" vertical="center"/>
    </xf>
    <xf numFmtId="165" fontId="25" fillId="4" borderId="3" xfId="0" applyNumberFormat="1" applyFont="1" applyFill="1" applyBorder="1" applyAlignment="1">
      <alignment horizontal="center" vertical="center"/>
    </xf>
    <xf numFmtId="165" fontId="12" fillId="4" borderId="1" xfId="0" applyNumberFormat="1" applyFont="1" applyFill="1" applyBorder="1" applyAlignment="1">
      <alignment horizontal="center" vertical="center" wrapText="1"/>
    </xf>
    <xf numFmtId="165" fontId="11" fillId="4" borderId="6" xfId="0" applyNumberFormat="1" applyFont="1" applyFill="1" applyBorder="1" applyAlignment="1">
      <alignment horizontal="center" vertical="center" wrapText="1"/>
    </xf>
    <xf numFmtId="165" fontId="11" fillId="4" borderId="7" xfId="0" applyNumberFormat="1" applyFont="1" applyFill="1" applyBorder="1" applyAlignment="1">
      <alignment horizontal="center" vertical="center" wrapText="1"/>
    </xf>
    <xf numFmtId="165" fontId="11" fillId="4" borderId="4" xfId="0" applyNumberFormat="1" applyFont="1" applyFill="1" applyBorder="1" applyAlignment="1">
      <alignment horizontal="center" vertical="center" wrapText="1"/>
    </xf>
    <xf numFmtId="165" fontId="11" fillId="4" borderId="10" xfId="0" applyNumberFormat="1" applyFont="1" applyFill="1" applyBorder="1" applyAlignment="1">
      <alignment horizontal="center" vertical="center" wrapText="1"/>
    </xf>
    <xf numFmtId="3" fontId="11" fillId="4" borderId="5" xfId="0" applyNumberFormat="1" applyFont="1" applyFill="1" applyBorder="1" applyAlignment="1">
      <alignment horizontal="left" vertical="center"/>
    </xf>
    <xf numFmtId="3" fontId="11" fillId="4" borderId="2" xfId="0" applyNumberFormat="1" applyFont="1" applyFill="1" applyBorder="1" applyAlignment="1">
      <alignment horizontal="left" vertical="center"/>
    </xf>
    <xf numFmtId="3" fontId="12" fillId="4" borderId="5" xfId="0" applyNumberFormat="1" applyFont="1" applyFill="1" applyBorder="1" applyAlignment="1">
      <alignment horizontal="center" vertical="center"/>
    </xf>
    <xf numFmtId="3" fontId="12" fillId="4" borderId="3" xfId="0" applyNumberFormat="1" applyFont="1" applyFill="1" applyBorder="1" applyAlignment="1">
      <alignment horizontal="center" vertical="center"/>
    </xf>
    <xf numFmtId="0" fontId="11" fillId="2" borderId="5" xfId="0" applyFont="1" applyFill="1" applyBorder="1" applyAlignment="1">
      <alignment horizontal="center" wrapText="1"/>
    </xf>
    <xf numFmtId="0" fontId="11" fillId="2" borderId="2" xfId="0" applyFont="1" applyFill="1" applyBorder="1" applyAlignment="1">
      <alignment horizontal="center" wrapText="1"/>
    </xf>
    <xf numFmtId="0" fontId="11" fillId="2" borderId="3" xfId="0" applyFont="1" applyFill="1" applyBorder="1" applyAlignment="1">
      <alignment horizontal="center" wrapText="1"/>
    </xf>
    <xf numFmtId="0" fontId="0" fillId="0" borderId="1" xfId="0" applyBorder="1" applyAlignment="1">
      <alignment horizontal="center" vertical="center"/>
    </xf>
    <xf numFmtId="0" fontId="12" fillId="5" borderId="1" xfId="0" applyFont="1" applyFill="1" applyBorder="1" applyAlignment="1">
      <alignment horizontal="center" vertical="center"/>
    </xf>
    <xf numFmtId="165" fontId="12" fillId="4" borderId="5" xfId="0" applyNumberFormat="1" applyFont="1" applyFill="1" applyBorder="1" applyAlignment="1">
      <alignment horizontal="center" vertical="center"/>
    </xf>
    <xf numFmtId="165" fontId="12" fillId="4" borderId="3" xfId="0" applyNumberFormat="1" applyFont="1" applyFill="1" applyBorder="1" applyAlignment="1">
      <alignment horizontal="center" vertical="center"/>
    </xf>
    <xf numFmtId="0" fontId="12" fillId="5" borderId="1" xfId="0" applyFont="1" applyFill="1" applyBorder="1" applyAlignment="1">
      <alignment horizontal="left" vertical="center"/>
    </xf>
    <xf numFmtId="0" fontId="0" fillId="5" borderId="1" xfId="0" applyFill="1" applyBorder="1" applyAlignment="1">
      <alignment horizontal="center" vertical="center"/>
    </xf>
    <xf numFmtId="0" fontId="12" fillId="0" borderId="1" xfId="0" applyFont="1" applyBorder="1" applyAlignment="1" applyProtection="1">
      <alignment horizontal="left" vertical="center"/>
      <protection locked="0"/>
    </xf>
    <xf numFmtId="0" fontId="12" fillId="3" borderId="1" xfId="0" applyFont="1" applyFill="1" applyBorder="1" applyAlignment="1">
      <alignment horizontal="center" vertical="center"/>
    </xf>
    <xf numFmtId="10" fontId="11" fillId="0" borderId="1" xfId="0" applyNumberFormat="1" applyFont="1" applyBorder="1" applyAlignment="1">
      <alignment horizontal="center" vertical="center"/>
    </xf>
    <xf numFmtId="0" fontId="12" fillId="3" borderId="1" xfId="0" applyFont="1" applyFill="1" applyBorder="1" applyAlignment="1">
      <alignment horizontal="center" vertical="center" wrapText="1"/>
    </xf>
    <xf numFmtId="0" fontId="0" fillId="7" borderId="1" xfId="0" applyFill="1" applyBorder="1" applyAlignment="1">
      <alignment horizontal="center" vertical="center"/>
    </xf>
    <xf numFmtId="10" fontId="12" fillId="3"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2" fontId="1" fillId="2" borderId="1" xfId="0" applyNumberFormat="1" applyFont="1" applyFill="1" applyBorder="1" applyAlignment="1">
      <alignment horizontal="center" vertical="center"/>
    </xf>
    <xf numFmtId="4"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44" fontId="1" fillId="2" borderId="1" xfId="0" applyNumberFormat="1" applyFont="1" applyFill="1" applyBorder="1" applyAlignment="1">
      <alignment horizontal="center" vertical="center"/>
    </xf>
    <xf numFmtId="0" fontId="1" fillId="5" borderId="1" xfId="0" applyFont="1" applyFill="1" applyBorder="1" applyAlignment="1">
      <alignment horizontal="center" vertical="center"/>
    </xf>
    <xf numFmtId="0" fontId="3" fillId="5" borderId="1" xfId="0" applyFont="1" applyFill="1" applyBorder="1" applyAlignment="1">
      <alignment horizontal="center" vertical="center"/>
    </xf>
    <xf numFmtId="165" fontId="5" fillId="4" borderId="1" xfId="0" applyNumberFormat="1" applyFont="1" applyFill="1" applyBorder="1" applyAlignment="1">
      <alignment horizontal="center" vertical="center"/>
    </xf>
    <xf numFmtId="165" fontId="4" fillId="4" borderId="6" xfId="0" applyNumberFormat="1" applyFont="1" applyFill="1" applyBorder="1" applyAlignment="1">
      <alignment horizontal="center" vertical="center"/>
    </xf>
    <xf numFmtId="165" fontId="4" fillId="4" borderId="7" xfId="0" applyNumberFormat="1" applyFont="1" applyFill="1" applyBorder="1" applyAlignment="1">
      <alignment horizontal="center" vertical="center"/>
    </xf>
    <xf numFmtId="165" fontId="4" fillId="4" borderId="8" xfId="0" applyNumberFormat="1" applyFont="1" applyFill="1" applyBorder="1" applyAlignment="1">
      <alignment horizontal="center" vertical="center"/>
    </xf>
    <xf numFmtId="165" fontId="4" fillId="4" borderId="9" xfId="0" applyNumberFormat="1" applyFont="1" applyFill="1" applyBorder="1" applyAlignment="1">
      <alignment horizontal="center" vertical="center"/>
    </xf>
    <xf numFmtId="165" fontId="4" fillId="4" borderId="4" xfId="0" applyNumberFormat="1" applyFont="1" applyFill="1" applyBorder="1" applyAlignment="1">
      <alignment horizontal="center" vertical="center"/>
    </xf>
    <xf numFmtId="165" fontId="4" fillId="4" borderId="10" xfId="0" applyNumberFormat="1" applyFont="1" applyFill="1" applyBorder="1" applyAlignment="1">
      <alignment horizontal="center" vertical="center"/>
    </xf>
    <xf numFmtId="165" fontId="3" fillId="4" borderId="1" xfId="0" applyNumberFormat="1" applyFont="1" applyFill="1" applyBorder="1" applyAlignment="1">
      <alignment horizontal="right" vertical="center"/>
    </xf>
    <xf numFmtId="3" fontId="3" fillId="4" borderId="1" xfId="0" applyNumberFormat="1" applyFont="1" applyFill="1" applyBorder="1" applyAlignment="1">
      <alignment horizontal="left" vertical="center"/>
    </xf>
    <xf numFmtId="0" fontId="1" fillId="4" borderId="1" xfId="0" applyFont="1" applyFill="1" applyBorder="1" applyAlignment="1">
      <alignment horizontal="left" vertical="center"/>
    </xf>
    <xf numFmtId="0" fontId="11" fillId="6" borderId="1" xfId="0" applyFont="1" applyFill="1" applyBorder="1" applyAlignment="1">
      <alignment horizontal="right" vertical="center" wrapText="1"/>
    </xf>
    <xf numFmtId="0" fontId="11" fillId="2" borderId="1" xfId="0" applyFont="1" applyFill="1" applyBorder="1" applyAlignment="1">
      <alignment horizontal="right" vertical="center" wrapText="1"/>
    </xf>
    <xf numFmtId="0" fontId="11" fillId="6" borderId="1" xfId="7" applyFont="1" applyFill="1" applyBorder="1" applyAlignment="1">
      <alignment horizontal="right" vertical="center" wrapText="1"/>
    </xf>
    <xf numFmtId="0" fontId="11" fillId="6" borderId="2" xfId="7" applyFont="1" applyFill="1" applyBorder="1" applyAlignment="1">
      <alignment horizontal="right" vertical="center" wrapText="1"/>
    </xf>
    <xf numFmtId="0" fontId="11" fillId="6" borderId="3" xfId="7" applyFont="1" applyFill="1" applyBorder="1" applyAlignment="1">
      <alignment horizontal="right"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1" fillId="0" borderId="1" xfId="0" applyFont="1" applyBorder="1" applyAlignment="1">
      <alignment horizontal="center" vertical="center"/>
    </xf>
    <xf numFmtId="0" fontId="14" fillId="0" borderId="1" xfId="0" applyFont="1" applyBorder="1" applyAlignment="1">
      <alignment horizontal="center" vertical="center" wrapText="1"/>
    </xf>
    <xf numFmtId="0" fontId="11" fillId="6" borderId="0" xfId="0" applyFont="1" applyFill="1" applyAlignment="1">
      <alignment horizontal="center" vertical="center" wrapText="1"/>
    </xf>
  </cellXfs>
  <cellStyles count="8">
    <cellStyle name="Moeda" xfId="6" builtinId="4"/>
    <cellStyle name="Normal" xfId="0" builtinId="0"/>
    <cellStyle name="Normal 12" xfId="7" xr:uid="{78E3DE9F-2227-4F8F-A054-AE3DF125871A}"/>
    <cellStyle name="Normal 2 3" xfId="5" xr:uid="{8310CB62-F458-4DA9-B717-BA4F4149A16A}"/>
    <cellStyle name="Porcentagem" xfId="4" builtinId="5"/>
    <cellStyle name="Porcentagem 2 2 3" xfId="1" xr:uid="{00000000-0005-0000-0000-000001000000}"/>
    <cellStyle name="Vírgula 2 2" xfId="3" xr:uid="{AA0DF602-EE57-4DAD-9919-C9710B71C019}"/>
    <cellStyle name="Vírgula 5" xfId="2" xr:uid="{00000000-0005-0000-0000-000002000000}"/>
  </cellStyles>
  <dxfs count="24">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patternType="gray0625">
          <bgColor indexed="51"/>
        </patternFill>
      </fill>
    </dxf>
    <dxf>
      <font>
        <b/>
        <i/>
        <condense val="0"/>
        <extend val="0"/>
        <color indexed="10"/>
      </font>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6</xdr:col>
      <xdr:colOff>309562</xdr:colOff>
      <xdr:row>0</xdr:row>
      <xdr:rowOff>35718</xdr:rowOff>
    </xdr:from>
    <xdr:to>
      <xdr:col>7</xdr:col>
      <xdr:colOff>737172</xdr:colOff>
      <xdr:row>0</xdr:row>
      <xdr:rowOff>694143</xdr:rowOff>
    </xdr:to>
    <xdr:pic>
      <xdr:nvPicPr>
        <xdr:cNvPr id="2" name="Imagem 1">
          <a:extLst>
            <a:ext uri="{FF2B5EF4-FFF2-40B4-BE49-F238E27FC236}">
              <a16:creationId xmlns:a16="http://schemas.microsoft.com/office/drawing/2014/main" id="{C9CF38FF-78CA-4B83-9050-277099B9FABE}"/>
            </a:ext>
          </a:extLst>
        </xdr:cNvPr>
        <xdr:cNvPicPr>
          <a:picLocks noChangeAspect="1"/>
        </xdr:cNvPicPr>
      </xdr:nvPicPr>
      <xdr:blipFill>
        <a:blip xmlns:r="http://schemas.openxmlformats.org/officeDocument/2006/relationships" r:embed="rId1"/>
        <a:stretch>
          <a:fillRect/>
        </a:stretch>
      </xdr:blipFill>
      <xdr:spPr>
        <a:xfrm>
          <a:off x="11918156" y="35718"/>
          <a:ext cx="1475360" cy="6584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336177</xdr:colOff>
      <xdr:row>0</xdr:row>
      <xdr:rowOff>33617</xdr:rowOff>
    </xdr:from>
    <xdr:to>
      <xdr:col>20</xdr:col>
      <xdr:colOff>758184</xdr:colOff>
      <xdr:row>0</xdr:row>
      <xdr:rowOff>692042</xdr:rowOff>
    </xdr:to>
    <xdr:pic>
      <xdr:nvPicPr>
        <xdr:cNvPr id="2" name="Imagem 1">
          <a:extLst>
            <a:ext uri="{FF2B5EF4-FFF2-40B4-BE49-F238E27FC236}">
              <a16:creationId xmlns:a16="http://schemas.microsoft.com/office/drawing/2014/main" id="{D3610AF7-6F5F-495D-BA81-D4BCC0FF97D3}"/>
            </a:ext>
          </a:extLst>
        </xdr:cNvPr>
        <xdr:cNvPicPr>
          <a:picLocks noChangeAspect="1"/>
        </xdr:cNvPicPr>
      </xdr:nvPicPr>
      <xdr:blipFill>
        <a:blip xmlns:r="http://schemas.openxmlformats.org/officeDocument/2006/relationships" r:embed="rId1"/>
        <a:stretch>
          <a:fillRect/>
        </a:stretch>
      </xdr:blipFill>
      <xdr:spPr>
        <a:xfrm>
          <a:off x="21560118" y="33617"/>
          <a:ext cx="1475360" cy="6584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428625</xdr:colOff>
      <xdr:row>0</xdr:row>
      <xdr:rowOff>38100</xdr:rowOff>
    </xdr:from>
    <xdr:to>
      <xdr:col>7</xdr:col>
      <xdr:colOff>1903985</xdr:colOff>
      <xdr:row>0</xdr:row>
      <xdr:rowOff>696525</xdr:rowOff>
    </xdr:to>
    <xdr:pic>
      <xdr:nvPicPr>
        <xdr:cNvPr id="2" name="Imagem 1">
          <a:extLst>
            <a:ext uri="{FF2B5EF4-FFF2-40B4-BE49-F238E27FC236}">
              <a16:creationId xmlns:a16="http://schemas.microsoft.com/office/drawing/2014/main" id="{EB947CCC-A883-4AFA-A554-CF2CDF92E9B0}"/>
            </a:ext>
          </a:extLst>
        </xdr:cNvPr>
        <xdr:cNvPicPr>
          <a:picLocks noChangeAspect="1"/>
        </xdr:cNvPicPr>
      </xdr:nvPicPr>
      <xdr:blipFill>
        <a:blip xmlns:r="http://schemas.openxmlformats.org/officeDocument/2006/relationships" r:embed="rId1"/>
        <a:stretch>
          <a:fillRect/>
        </a:stretch>
      </xdr:blipFill>
      <xdr:spPr>
        <a:xfrm>
          <a:off x="5029200" y="38100"/>
          <a:ext cx="1475360" cy="6584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7</xdr:col>
      <xdr:colOff>428625</xdr:colOff>
      <xdr:row>0</xdr:row>
      <xdr:rowOff>142875</xdr:rowOff>
    </xdr:from>
    <xdr:ext cx="1358265" cy="678368"/>
    <xdr:pic>
      <xdr:nvPicPr>
        <xdr:cNvPr id="2" name="Imagem 1">
          <a:extLst>
            <a:ext uri="{FF2B5EF4-FFF2-40B4-BE49-F238E27FC236}">
              <a16:creationId xmlns:a16="http://schemas.microsoft.com/office/drawing/2014/main" id="{0998F396-DEB6-4795-81F1-90C485A34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762875" y="142875"/>
          <a:ext cx="1358265" cy="67836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3</xdr:col>
      <xdr:colOff>104775</xdr:colOff>
      <xdr:row>0</xdr:row>
      <xdr:rowOff>66675</xdr:rowOff>
    </xdr:from>
    <xdr:to>
      <xdr:col>4</xdr:col>
      <xdr:colOff>1000125</xdr:colOff>
      <xdr:row>0</xdr:row>
      <xdr:rowOff>723900</xdr:rowOff>
    </xdr:to>
    <xdr:pic>
      <xdr:nvPicPr>
        <xdr:cNvPr id="3" name="Imagem 2">
          <a:extLst>
            <a:ext uri="{FF2B5EF4-FFF2-40B4-BE49-F238E27FC236}">
              <a16:creationId xmlns:a16="http://schemas.microsoft.com/office/drawing/2014/main" id="{C7B72D39-3F83-44DB-B52E-B3196461825A}"/>
            </a:ext>
          </a:extLst>
        </xdr:cNvPr>
        <xdr:cNvPicPr>
          <a:picLocks noChangeAspect="1"/>
        </xdr:cNvPicPr>
      </xdr:nvPicPr>
      <xdr:blipFill>
        <a:blip xmlns:r="http://schemas.openxmlformats.org/officeDocument/2006/relationships" r:embed="rId1"/>
        <a:stretch>
          <a:fillRect/>
        </a:stretch>
      </xdr:blipFill>
      <xdr:spPr>
        <a:xfrm>
          <a:off x="7581900" y="66675"/>
          <a:ext cx="1476375" cy="657225"/>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31"/>
  <sheetViews>
    <sheetView showGridLines="0" tabSelected="1" zoomScale="80" zoomScaleNormal="80" zoomScaleSheetLayoutView="110" workbookViewId="0">
      <selection activeCell="N18" sqref="N18"/>
    </sheetView>
  </sheetViews>
  <sheetFormatPr defaultColWidth="15.7109375" defaultRowHeight="15" x14ac:dyDescent="0.25"/>
  <cols>
    <col min="1" max="1" width="8.7109375" customWidth="1"/>
    <col min="4" max="4" width="100.7109375" customWidth="1"/>
    <col min="5" max="5" width="8.7109375" customWidth="1"/>
    <col min="10" max="10" width="16.42578125" bestFit="1" customWidth="1"/>
  </cols>
  <sheetData>
    <row r="1" spans="1:11" ht="60" customHeight="1" x14ac:dyDescent="0.25">
      <c r="A1" s="147" t="s">
        <v>1554</v>
      </c>
      <c r="B1" s="147"/>
      <c r="C1" s="147"/>
      <c r="D1" s="147"/>
      <c r="E1" s="147"/>
      <c r="F1" s="147"/>
      <c r="G1" s="153"/>
      <c r="H1" s="153"/>
      <c r="I1" s="154" t="s">
        <v>35608</v>
      </c>
      <c r="J1" s="154"/>
      <c r="K1" s="14"/>
    </row>
    <row r="2" spans="1:11" ht="30" customHeight="1" x14ac:dyDescent="0.25">
      <c r="A2" s="149" t="s">
        <v>1510</v>
      </c>
      <c r="B2" s="149"/>
      <c r="C2" s="150" t="s">
        <v>34128</v>
      </c>
      <c r="D2" s="150"/>
      <c r="E2" s="150"/>
      <c r="F2" s="150"/>
      <c r="G2" s="151" t="s">
        <v>16075</v>
      </c>
      <c r="H2" s="152"/>
      <c r="I2" s="148" t="s">
        <v>16074</v>
      </c>
      <c r="J2" s="148"/>
      <c r="K2" s="14"/>
    </row>
    <row r="3" spans="1:11" ht="30" customHeight="1" x14ac:dyDescent="0.25">
      <c r="A3" s="149" t="s">
        <v>35200</v>
      </c>
      <c r="B3" s="149"/>
      <c r="C3" s="150" t="s">
        <v>35201</v>
      </c>
      <c r="D3" s="150"/>
      <c r="E3" s="150"/>
      <c r="F3" s="150"/>
      <c r="G3" s="139"/>
      <c r="H3" s="140"/>
      <c r="I3" s="148"/>
      <c r="J3" s="148"/>
      <c r="K3" s="14"/>
    </row>
    <row r="4" spans="1:11" ht="30" customHeight="1" x14ac:dyDescent="0.25">
      <c r="A4" s="149" t="s">
        <v>1511</v>
      </c>
      <c r="B4" s="149"/>
      <c r="C4" s="150" t="s">
        <v>35199</v>
      </c>
      <c r="D4" s="150"/>
      <c r="E4" s="150"/>
      <c r="F4" s="150"/>
      <c r="G4" s="15" t="s">
        <v>7</v>
      </c>
      <c r="H4" s="16">
        <v>0.22470000000000001</v>
      </c>
      <c r="I4" s="155" t="s">
        <v>35191</v>
      </c>
      <c r="J4" s="155"/>
      <c r="K4" s="14"/>
    </row>
    <row r="5" spans="1:11" ht="30" customHeight="1" x14ac:dyDescent="0.25">
      <c r="A5" s="149" t="s">
        <v>1579</v>
      </c>
      <c r="B5" s="149"/>
      <c r="C5" s="150" t="s">
        <v>34129</v>
      </c>
      <c r="D5" s="150"/>
      <c r="E5" s="150"/>
      <c r="F5" s="150"/>
      <c r="G5" s="15" t="s">
        <v>1530</v>
      </c>
      <c r="H5" s="17" t="s">
        <v>35190</v>
      </c>
      <c r="I5" s="155"/>
      <c r="J5" s="155"/>
      <c r="K5" s="14"/>
    </row>
    <row r="6" spans="1:11" ht="30" x14ac:dyDescent="0.25">
      <c r="A6" s="18" t="s">
        <v>6</v>
      </c>
      <c r="B6" s="19" t="s">
        <v>3689</v>
      </c>
      <c r="C6" s="18" t="s">
        <v>0</v>
      </c>
      <c r="D6" s="19" t="s">
        <v>1</v>
      </c>
      <c r="E6" s="19" t="s">
        <v>1509</v>
      </c>
      <c r="F6" s="20" t="s">
        <v>3421</v>
      </c>
      <c r="G6" s="20" t="s">
        <v>60</v>
      </c>
      <c r="H6" s="20" t="s">
        <v>28</v>
      </c>
      <c r="I6" s="20" t="s">
        <v>29</v>
      </c>
      <c r="J6" s="20" t="s">
        <v>30</v>
      </c>
      <c r="K6" s="21"/>
    </row>
    <row r="7" spans="1:11" x14ac:dyDescent="0.25">
      <c r="A7" s="52">
        <v>1</v>
      </c>
      <c r="B7" s="53"/>
      <c r="C7" s="52"/>
      <c r="D7" s="54" t="s">
        <v>3690</v>
      </c>
      <c r="E7" s="53"/>
      <c r="F7" s="53"/>
      <c r="G7" s="53"/>
      <c r="H7" s="55"/>
      <c r="I7" s="53"/>
      <c r="J7" s="56">
        <f>J8</f>
        <v>1114130.55</v>
      </c>
      <c r="K7" s="138"/>
    </row>
    <row r="8" spans="1:11" x14ac:dyDescent="0.25">
      <c r="A8" s="22" t="s">
        <v>1564</v>
      </c>
      <c r="B8" s="23" t="s">
        <v>35351</v>
      </c>
      <c r="C8" s="23" t="s">
        <v>10362</v>
      </c>
      <c r="D8" s="24" t="s">
        <v>10364</v>
      </c>
      <c r="E8" s="25" t="s">
        <v>1509</v>
      </c>
      <c r="F8" s="26">
        <v>1</v>
      </c>
      <c r="G8" s="27">
        <f>CPUS!G9</f>
        <v>909717.12000000011</v>
      </c>
      <c r="H8" s="27">
        <f>TRUNC(F8*G8,2)</f>
        <v>909717.12</v>
      </c>
      <c r="I8" s="27">
        <f>TRUNC(G8*(1+$H$4),2)</f>
        <v>1114130.55</v>
      </c>
      <c r="J8" s="27">
        <f>TRUNC(I8*F8,2)</f>
        <v>1114130.55</v>
      </c>
      <c r="K8" s="28"/>
    </row>
    <row r="9" spans="1:11" x14ac:dyDescent="0.25">
      <c r="A9" s="52">
        <v>2</v>
      </c>
      <c r="B9" s="53"/>
      <c r="C9" s="52" t="s">
        <v>61</v>
      </c>
      <c r="D9" s="54" t="s">
        <v>3691</v>
      </c>
      <c r="E9" s="53"/>
      <c r="F9" s="53"/>
      <c r="G9" s="53"/>
      <c r="H9" s="55"/>
      <c r="I9" s="53"/>
      <c r="J9" s="56">
        <f>SUM(J10:J19)</f>
        <v>91913.37</v>
      </c>
      <c r="K9" s="28"/>
    </row>
    <row r="10" spans="1:11" ht="45" x14ac:dyDescent="0.25">
      <c r="A10" s="22" t="s">
        <v>1565</v>
      </c>
      <c r="B10" s="23" t="s">
        <v>34162</v>
      </c>
      <c r="C10" s="145" t="s">
        <v>6072</v>
      </c>
      <c r="D10" s="24" t="s">
        <v>6073</v>
      </c>
      <c r="E10" s="25" t="s">
        <v>16077</v>
      </c>
      <c r="F10" s="26">
        <v>2</v>
      </c>
      <c r="G10" s="27">
        <v>4629.8</v>
      </c>
      <c r="H10" s="27">
        <f t="shared" ref="H10:H18" si="0">TRUNC(F10*G10,2)</f>
        <v>9259.6</v>
      </c>
      <c r="I10" s="27">
        <f t="shared" ref="I10:I18" si="1">TRUNC(G10*(1+$H$4),2)</f>
        <v>5670.11</v>
      </c>
      <c r="J10" s="27">
        <f t="shared" ref="J10:J18" si="2">TRUNC(I10*F10,2)</f>
        <v>11340.22</v>
      </c>
      <c r="K10" s="28"/>
    </row>
    <row r="11" spans="1:11" ht="45" x14ac:dyDescent="0.25">
      <c r="A11" s="22" t="s">
        <v>1566</v>
      </c>
      <c r="B11" s="23" t="s">
        <v>34162</v>
      </c>
      <c r="C11" s="145" t="s">
        <v>6064</v>
      </c>
      <c r="D11" s="24" t="s">
        <v>35352</v>
      </c>
      <c r="E11" s="25" t="s">
        <v>16077</v>
      </c>
      <c r="F11" s="26">
        <v>1</v>
      </c>
      <c r="G11" s="27">
        <v>3557.67</v>
      </c>
      <c r="H11" s="27">
        <f t="shared" si="0"/>
        <v>3557.67</v>
      </c>
      <c r="I11" s="27">
        <f t="shared" si="1"/>
        <v>4357.07</v>
      </c>
      <c r="J11" s="27">
        <f t="shared" si="2"/>
        <v>4357.07</v>
      </c>
      <c r="K11" s="28"/>
    </row>
    <row r="12" spans="1:11" ht="30" x14ac:dyDescent="0.25">
      <c r="A12" s="22" t="s">
        <v>1567</v>
      </c>
      <c r="B12" s="23" t="s">
        <v>34162</v>
      </c>
      <c r="C12" s="145" t="s">
        <v>6076</v>
      </c>
      <c r="D12" s="24" t="s">
        <v>35353</v>
      </c>
      <c r="E12" s="25" t="s">
        <v>16077</v>
      </c>
      <c r="F12" s="26">
        <v>1</v>
      </c>
      <c r="G12" s="27">
        <v>3965.68</v>
      </c>
      <c r="H12" s="27">
        <f t="shared" si="0"/>
        <v>3965.68</v>
      </c>
      <c r="I12" s="27">
        <f t="shared" si="1"/>
        <v>4856.76</v>
      </c>
      <c r="J12" s="27">
        <f t="shared" si="2"/>
        <v>4856.76</v>
      </c>
      <c r="K12" s="28"/>
    </row>
    <row r="13" spans="1:11" ht="30" x14ac:dyDescent="0.25">
      <c r="A13" s="22" t="s">
        <v>1568</v>
      </c>
      <c r="B13" s="23" t="s">
        <v>34162</v>
      </c>
      <c r="C13" s="145" t="s">
        <v>6082</v>
      </c>
      <c r="D13" s="24" t="s">
        <v>35354</v>
      </c>
      <c r="E13" s="25" t="s">
        <v>16077</v>
      </c>
      <c r="F13" s="26">
        <v>1</v>
      </c>
      <c r="G13" s="27">
        <v>4455.45</v>
      </c>
      <c r="H13" s="27">
        <f t="shared" si="0"/>
        <v>4455.45</v>
      </c>
      <c r="I13" s="27">
        <f t="shared" si="1"/>
        <v>5456.58</v>
      </c>
      <c r="J13" s="27">
        <f t="shared" si="2"/>
        <v>5456.58</v>
      </c>
      <c r="K13" s="28"/>
    </row>
    <row r="14" spans="1:11" ht="30" x14ac:dyDescent="0.25">
      <c r="A14" s="22" t="s">
        <v>1569</v>
      </c>
      <c r="B14" s="23" t="s">
        <v>35333</v>
      </c>
      <c r="C14" s="145">
        <v>101907</v>
      </c>
      <c r="D14" s="24" t="s">
        <v>35356</v>
      </c>
      <c r="E14" s="25" t="s">
        <v>16077</v>
      </c>
      <c r="F14" s="26">
        <v>6</v>
      </c>
      <c r="G14" s="27">
        <v>450</v>
      </c>
      <c r="H14" s="27">
        <f t="shared" ref="H14:H15" si="3">TRUNC(F14*G14,2)</f>
        <v>2700</v>
      </c>
      <c r="I14" s="27">
        <f t="shared" ref="I14:I15" si="4">TRUNC(G14*(1+$H$4),2)</f>
        <v>551.11</v>
      </c>
      <c r="J14" s="27">
        <f t="shared" ref="J14:J15" si="5">TRUNC(I14*F14,2)</f>
        <v>3306.66</v>
      </c>
      <c r="K14" s="28"/>
    </row>
    <row r="15" spans="1:11" ht="30" x14ac:dyDescent="0.25">
      <c r="A15" s="22" t="s">
        <v>5455</v>
      </c>
      <c r="B15" s="23" t="s">
        <v>35333</v>
      </c>
      <c r="C15" s="145">
        <v>101905</v>
      </c>
      <c r="D15" s="24" t="s">
        <v>35355</v>
      </c>
      <c r="E15" s="25" t="s">
        <v>16077</v>
      </c>
      <c r="F15" s="26">
        <v>6</v>
      </c>
      <c r="G15" s="27">
        <v>145</v>
      </c>
      <c r="H15" s="27">
        <f t="shared" si="3"/>
        <v>870</v>
      </c>
      <c r="I15" s="27">
        <f t="shared" si="4"/>
        <v>177.58</v>
      </c>
      <c r="J15" s="27">
        <f t="shared" si="5"/>
        <v>1065.48</v>
      </c>
      <c r="K15" s="28"/>
    </row>
    <row r="16" spans="1:11" ht="60" x14ac:dyDescent="0.25">
      <c r="A16" s="22" t="s">
        <v>1570</v>
      </c>
      <c r="B16" s="23" t="s">
        <v>34162</v>
      </c>
      <c r="C16" s="145" t="s">
        <v>17001</v>
      </c>
      <c r="D16" s="24" t="s">
        <v>35357</v>
      </c>
      <c r="E16" s="25" t="s">
        <v>16077</v>
      </c>
      <c r="F16" s="26">
        <v>1</v>
      </c>
      <c r="G16" s="27">
        <v>1400</v>
      </c>
      <c r="H16" s="27">
        <f t="shared" si="0"/>
        <v>1400</v>
      </c>
      <c r="I16" s="27">
        <f t="shared" si="1"/>
        <v>1714.58</v>
      </c>
      <c r="J16" s="27">
        <f t="shared" si="2"/>
        <v>1714.58</v>
      </c>
      <c r="K16" s="28"/>
    </row>
    <row r="17" spans="1:11" x14ac:dyDescent="0.25">
      <c r="A17" s="22" t="s">
        <v>1571</v>
      </c>
      <c r="B17" s="23" t="s">
        <v>34162</v>
      </c>
      <c r="C17" s="145" t="s">
        <v>6438</v>
      </c>
      <c r="D17" s="24" t="s">
        <v>6439</v>
      </c>
      <c r="E17" s="25" t="s">
        <v>2</v>
      </c>
      <c r="F17" s="26">
        <v>177.1</v>
      </c>
      <c r="G17" s="27">
        <v>85.8</v>
      </c>
      <c r="H17" s="27">
        <f t="shared" si="0"/>
        <v>15195.18</v>
      </c>
      <c r="I17" s="27">
        <f t="shared" si="1"/>
        <v>105.07</v>
      </c>
      <c r="J17" s="27">
        <f t="shared" si="2"/>
        <v>18607.89</v>
      </c>
      <c r="K17" s="28"/>
    </row>
    <row r="18" spans="1:11" ht="45" x14ac:dyDescent="0.25">
      <c r="A18" s="22" t="s">
        <v>34814</v>
      </c>
      <c r="B18" s="23" t="s">
        <v>34162</v>
      </c>
      <c r="C18" s="145" t="s">
        <v>20361</v>
      </c>
      <c r="D18" s="24" t="s">
        <v>20362</v>
      </c>
      <c r="E18" s="25" t="s">
        <v>2</v>
      </c>
      <c r="F18" s="26">
        <v>202.4</v>
      </c>
      <c r="G18" s="27">
        <v>35</v>
      </c>
      <c r="H18" s="27">
        <f t="shared" si="0"/>
        <v>7084</v>
      </c>
      <c r="I18" s="27">
        <f t="shared" si="1"/>
        <v>42.86</v>
      </c>
      <c r="J18" s="27">
        <f t="shared" si="2"/>
        <v>8674.86</v>
      </c>
      <c r="K18" s="28"/>
    </row>
    <row r="19" spans="1:11" x14ac:dyDescent="0.25">
      <c r="A19" s="22" t="s">
        <v>34815</v>
      </c>
      <c r="B19" s="23" t="s">
        <v>35351</v>
      </c>
      <c r="C19" s="145" t="s">
        <v>34710</v>
      </c>
      <c r="D19" s="24" t="s">
        <v>34711</v>
      </c>
      <c r="E19" s="25" t="s">
        <v>2</v>
      </c>
      <c r="F19" s="26">
        <v>177.1</v>
      </c>
      <c r="G19" s="27">
        <f>CPUS!G14</f>
        <v>150</v>
      </c>
      <c r="H19" s="27">
        <f t="shared" ref="H19" si="6">TRUNC(F19*G19,2)</f>
        <v>26565</v>
      </c>
      <c r="I19" s="27">
        <f t="shared" ref="I19" si="7">TRUNC(G19*(1+$H$4),2)</f>
        <v>183.7</v>
      </c>
      <c r="J19" s="27">
        <f t="shared" ref="J19" si="8">TRUNC(I19*F19,2)</f>
        <v>32533.27</v>
      </c>
      <c r="K19" s="28"/>
    </row>
    <row r="20" spans="1:11" x14ac:dyDescent="0.25">
      <c r="A20" s="52">
        <v>3</v>
      </c>
      <c r="B20" s="53"/>
      <c r="C20" s="52"/>
      <c r="D20" s="54" t="s">
        <v>34486</v>
      </c>
      <c r="E20" s="53"/>
      <c r="F20" s="53"/>
      <c r="G20" s="53"/>
      <c r="H20" s="55"/>
      <c r="I20" s="53"/>
      <c r="J20" s="56">
        <f>SUM(J21:J30)</f>
        <v>118230.51999999999</v>
      </c>
      <c r="K20" s="28"/>
    </row>
    <row r="21" spans="1:11" ht="45" x14ac:dyDescent="0.25">
      <c r="A21" s="22" t="s">
        <v>34460</v>
      </c>
      <c r="B21" s="23" t="s">
        <v>34162</v>
      </c>
      <c r="C21" s="145" t="s">
        <v>6042</v>
      </c>
      <c r="D21" s="24" t="s">
        <v>16988</v>
      </c>
      <c r="E21" s="25" t="s">
        <v>2</v>
      </c>
      <c r="F21" s="26">
        <v>97.24</v>
      </c>
      <c r="G21" s="27">
        <v>12</v>
      </c>
      <c r="H21" s="27">
        <f t="shared" ref="H21:H30" si="9">TRUNC(F21*G21,2)</f>
        <v>1166.8800000000001</v>
      </c>
      <c r="I21" s="27">
        <f t="shared" ref="I21:I30" si="10">TRUNC(G21*(1+$H$4),2)</f>
        <v>14.69</v>
      </c>
      <c r="J21" s="27">
        <f t="shared" ref="J21:J30" si="11">TRUNC(I21*F21,2)</f>
        <v>1428.45</v>
      </c>
      <c r="K21" s="28"/>
    </row>
    <row r="22" spans="1:11" ht="30" x14ac:dyDescent="0.25">
      <c r="A22" s="22" t="s">
        <v>34489</v>
      </c>
      <c r="B22" s="23" t="s">
        <v>35351</v>
      </c>
      <c r="C22" s="145" t="s">
        <v>34130</v>
      </c>
      <c r="D22" s="24" t="s">
        <v>35358</v>
      </c>
      <c r="E22" s="25" t="s">
        <v>38</v>
      </c>
      <c r="F22" s="26">
        <v>65.11</v>
      </c>
      <c r="G22" s="27">
        <f>CPUS!G20</f>
        <v>18.329999999999998</v>
      </c>
      <c r="H22" s="27">
        <f t="shared" ref="H22:H25" si="12">TRUNC(F22*G22,2)</f>
        <v>1193.46</v>
      </c>
      <c r="I22" s="27">
        <f t="shared" ref="I22:I25" si="13">TRUNC(G22*(1+$H$4),2)</f>
        <v>22.44</v>
      </c>
      <c r="J22" s="27">
        <f t="shared" ref="J22:J25" si="14">TRUNC(I22*F22,2)</f>
        <v>1461.06</v>
      </c>
      <c r="K22" s="28"/>
    </row>
    <row r="23" spans="1:11" ht="30" x14ac:dyDescent="0.25">
      <c r="A23" s="22" t="s">
        <v>34490</v>
      </c>
      <c r="B23" s="23" t="s">
        <v>35351</v>
      </c>
      <c r="C23" s="145" t="s">
        <v>34483</v>
      </c>
      <c r="D23" s="24" t="s">
        <v>35359</v>
      </c>
      <c r="E23" s="25" t="s">
        <v>2</v>
      </c>
      <c r="F23" s="26">
        <v>148</v>
      </c>
      <c r="G23" s="27">
        <f>CPUS!G33</f>
        <v>332.66</v>
      </c>
      <c r="H23" s="27">
        <f t="shared" si="12"/>
        <v>49233.68</v>
      </c>
      <c r="I23" s="27">
        <f t="shared" si="13"/>
        <v>407.4</v>
      </c>
      <c r="J23" s="27">
        <f t="shared" si="14"/>
        <v>60295.199999999997</v>
      </c>
      <c r="K23" s="28"/>
    </row>
    <row r="24" spans="1:11" ht="30" x14ac:dyDescent="0.25">
      <c r="A24" s="22" t="s">
        <v>34491</v>
      </c>
      <c r="B24" s="23" t="s">
        <v>34162</v>
      </c>
      <c r="C24" s="145" t="s">
        <v>6015</v>
      </c>
      <c r="D24" s="24" t="s">
        <v>35360</v>
      </c>
      <c r="E24" s="25" t="s">
        <v>38</v>
      </c>
      <c r="F24" s="26">
        <v>10.8</v>
      </c>
      <c r="G24" s="27">
        <v>150</v>
      </c>
      <c r="H24" s="27">
        <f t="shared" si="12"/>
        <v>1620</v>
      </c>
      <c r="I24" s="27">
        <f t="shared" si="13"/>
        <v>183.7</v>
      </c>
      <c r="J24" s="27">
        <f t="shared" si="14"/>
        <v>1983.96</v>
      </c>
      <c r="K24" s="28"/>
    </row>
    <row r="25" spans="1:11" ht="15" customHeight="1" x14ac:dyDescent="0.25">
      <c r="A25" s="22" t="s">
        <v>34492</v>
      </c>
      <c r="B25" s="23" t="s">
        <v>35333</v>
      </c>
      <c r="C25" s="145">
        <v>97633</v>
      </c>
      <c r="D25" s="24" t="s">
        <v>35361</v>
      </c>
      <c r="E25" s="25" t="s">
        <v>2</v>
      </c>
      <c r="F25" s="26">
        <v>26.82</v>
      </c>
      <c r="G25" s="27">
        <v>21.5</v>
      </c>
      <c r="H25" s="27">
        <f t="shared" si="12"/>
        <v>576.63</v>
      </c>
      <c r="I25" s="27">
        <f t="shared" si="13"/>
        <v>26.33</v>
      </c>
      <c r="J25" s="27">
        <f t="shared" si="14"/>
        <v>706.17</v>
      </c>
      <c r="K25" s="28"/>
    </row>
    <row r="26" spans="1:11" ht="30" x14ac:dyDescent="0.25">
      <c r="A26" s="22" t="s">
        <v>34493</v>
      </c>
      <c r="B26" s="23" t="s">
        <v>35351</v>
      </c>
      <c r="C26" s="145" t="s">
        <v>34487</v>
      </c>
      <c r="D26" s="24" t="s">
        <v>35362</v>
      </c>
      <c r="E26" s="25" t="s">
        <v>2</v>
      </c>
      <c r="F26" s="26">
        <v>27.3</v>
      </c>
      <c r="G26" s="27">
        <f>CPUS!G46</f>
        <v>302.01000000000005</v>
      </c>
      <c r="H26" s="27">
        <f t="shared" ref="H26" si="15">TRUNC(F26*G26,2)</f>
        <v>8244.8700000000008</v>
      </c>
      <c r="I26" s="27">
        <f t="shared" ref="I26" si="16">TRUNC(G26*(1+$H$4),2)</f>
        <v>369.87</v>
      </c>
      <c r="J26" s="27">
        <f t="shared" ref="J26" si="17">TRUNC(I26*F26,2)</f>
        <v>10097.450000000001</v>
      </c>
      <c r="K26" s="28"/>
    </row>
    <row r="27" spans="1:11" ht="30" x14ac:dyDescent="0.25">
      <c r="A27" s="22" t="s">
        <v>34494</v>
      </c>
      <c r="B27" s="23" t="s">
        <v>35351</v>
      </c>
      <c r="C27" s="145" t="s">
        <v>34500</v>
      </c>
      <c r="D27" s="24" t="s">
        <v>34503</v>
      </c>
      <c r="E27" s="25" t="s">
        <v>1509</v>
      </c>
      <c r="F27" s="26">
        <v>150</v>
      </c>
      <c r="G27" s="27">
        <f>CPUS!G58</f>
        <v>138.12</v>
      </c>
      <c r="H27" s="27">
        <f t="shared" ref="H27" si="18">TRUNC(F27*G27,2)</f>
        <v>20718</v>
      </c>
      <c r="I27" s="27">
        <f t="shared" ref="I27" si="19">TRUNC(G27*(1+$H$4),2)</f>
        <v>169.15</v>
      </c>
      <c r="J27" s="27">
        <f t="shared" ref="J27" si="20">TRUNC(I27*F27,2)</f>
        <v>25372.5</v>
      </c>
      <c r="K27" s="28"/>
    </row>
    <row r="28" spans="1:11" ht="30" x14ac:dyDescent="0.25">
      <c r="A28" s="22" t="s">
        <v>34495</v>
      </c>
      <c r="B28" s="23" t="s">
        <v>35351</v>
      </c>
      <c r="C28" s="145" t="s">
        <v>34716</v>
      </c>
      <c r="D28" s="24" t="s">
        <v>35363</v>
      </c>
      <c r="E28" s="25" t="s">
        <v>2</v>
      </c>
      <c r="F28" s="26">
        <v>10.7</v>
      </c>
      <c r="G28" s="27">
        <f>CPUS!G71</f>
        <v>596.5</v>
      </c>
      <c r="H28" s="27">
        <f t="shared" ref="H28" si="21">TRUNC(F28*G28,2)</f>
        <v>6382.55</v>
      </c>
      <c r="I28" s="27">
        <f t="shared" ref="I28" si="22">TRUNC(G28*(1+$H$4),2)</f>
        <v>730.53</v>
      </c>
      <c r="J28" s="27">
        <f t="shared" ref="J28" si="23">TRUNC(I28*F28,2)</f>
        <v>7816.67</v>
      </c>
      <c r="K28" s="28"/>
    </row>
    <row r="29" spans="1:11" ht="30" x14ac:dyDescent="0.25">
      <c r="A29" s="22" t="s">
        <v>34502</v>
      </c>
      <c r="B29" s="23" t="s">
        <v>34162</v>
      </c>
      <c r="C29" s="145" t="s">
        <v>10033</v>
      </c>
      <c r="D29" s="24" t="s">
        <v>15086</v>
      </c>
      <c r="E29" s="25" t="s">
        <v>38</v>
      </c>
      <c r="F29" s="26">
        <v>86.44</v>
      </c>
      <c r="G29" s="27">
        <v>23.3</v>
      </c>
      <c r="H29" s="27">
        <f t="shared" ref="H29" si="24">TRUNC(F29*G29,2)</f>
        <v>2014.05</v>
      </c>
      <c r="I29" s="27">
        <f t="shared" ref="I29" si="25">TRUNC(G29*(1+$H$4),2)</f>
        <v>28.53</v>
      </c>
      <c r="J29" s="27">
        <f t="shared" ref="J29" si="26">TRUNC(I29*F29,2)</f>
        <v>2466.13</v>
      </c>
      <c r="K29" s="28"/>
    </row>
    <row r="30" spans="1:11" x14ac:dyDescent="0.25">
      <c r="A30" s="22" t="s">
        <v>34718</v>
      </c>
      <c r="B30" s="23" t="s">
        <v>34162</v>
      </c>
      <c r="C30" s="145" t="s">
        <v>10035</v>
      </c>
      <c r="D30" s="24" t="s">
        <v>17112</v>
      </c>
      <c r="E30" s="25" t="s">
        <v>38</v>
      </c>
      <c r="F30" s="26">
        <v>108.05</v>
      </c>
      <c r="G30" s="27">
        <v>49.9</v>
      </c>
      <c r="H30" s="27">
        <f t="shared" si="9"/>
        <v>5391.69</v>
      </c>
      <c r="I30" s="27">
        <f t="shared" si="10"/>
        <v>61.11</v>
      </c>
      <c r="J30" s="27">
        <f t="shared" si="11"/>
        <v>6602.93</v>
      </c>
      <c r="K30" s="28"/>
    </row>
    <row r="31" spans="1:11" x14ac:dyDescent="0.25">
      <c r="A31" s="52">
        <v>4</v>
      </c>
      <c r="B31" s="53"/>
      <c r="C31" s="52"/>
      <c r="D31" s="54" t="s">
        <v>34133</v>
      </c>
      <c r="E31" s="53"/>
      <c r="F31" s="53"/>
      <c r="G31" s="53"/>
      <c r="H31" s="55"/>
      <c r="I31" s="53"/>
      <c r="J31" s="56">
        <f>SUM(J32:J33)</f>
        <v>9509.77</v>
      </c>
      <c r="K31" s="28"/>
    </row>
    <row r="32" spans="1:11" x14ac:dyDescent="0.25">
      <c r="A32" s="22" t="s">
        <v>34458</v>
      </c>
      <c r="B32" s="23" t="s">
        <v>34600</v>
      </c>
      <c r="C32" s="29" t="s">
        <v>13892</v>
      </c>
      <c r="D32" s="24" t="s">
        <v>35364</v>
      </c>
      <c r="E32" s="25" t="s">
        <v>38</v>
      </c>
      <c r="F32" s="26">
        <v>149.04</v>
      </c>
      <c r="G32" s="27">
        <v>45</v>
      </c>
      <c r="H32" s="27">
        <f t="shared" ref="H32:H33" si="27">TRUNC(F32*G32,2)</f>
        <v>6706.8</v>
      </c>
      <c r="I32" s="27">
        <f t="shared" ref="I32:I33" si="28">TRUNC(G32*(1+$H$4),2)</f>
        <v>55.11</v>
      </c>
      <c r="J32" s="27">
        <f t="shared" ref="J32:J33" si="29">TRUNC(I32*F32,2)</f>
        <v>8213.59</v>
      </c>
      <c r="K32" s="28"/>
    </row>
    <row r="33" spans="1:12" x14ac:dyDescent="0.25">
      <c r="A33" s="22" t="s">
        <v>34496</v>
      </c>
      <c r="B33" s="23" t="s">
        <v>34600</v>
      </c>
      <c r="C33" s="29" t="s">
        <v>10778</v>
      </c>
      <c r="D33" s="24" t="s">
        <v>35365</v>
      </c>
      <c r="E33" s="25" t="s">
        <v>38</v>
      </c>
      <c r="F33" s="26">
        <v>23.52</v>
      </c>
      <c r="G33" s="27">
        <v>45</v>
      </c>
      <c r="H33" s="27">
        <f t="shared" si="27"/>
        <v>1058.4000000000001</v>
      </c>
      <c r="I33" s="27">
        <f t="shared" si="28"/>
        <v>55.11</v>
      </c>
      <c r="J33" s="27">
        <f t="shared" si="29"/>
        <v>1296.18</v>
      </c>
      <c r="K33" s="28"/>
    </row>
    <row r="34" spans="1:12" x14ac:dyDescent="0.25">
      <c r="A34" s="52">
        <v>5</v>
      </c>
      <c r="B34" s="53"/>
      <c r="C34" s="52"/>
      <c r="D34" s="54" t="s">
        <v>34136</v>
      </c>
      <c r="E34" s="53"/>
      <c r="F34" s="53"/>
      <c r="G34" s="53"/>
      <c r="H34" s="55"/>
      <c r="I34" s="53"/>
      <c r="J34" s="56">
        <f>SUM(J35:J38)</f>
        <v>56515.15</v>
      </c>
      <c r="K34" s="28"/>
    </row>
    <row r="35" spans="1:12" x14ac:dyDescent="0.25">
      <c r="A35" s="22" t="s">
        <v>34459</v>
      </c>
      <c r="B35" s="23" t="s">
        <v>34162</v>
      </c>
      <c r="C35" s="29" t="s">
        <v>10319</v>
      </c>
      <c r="D35" s="24" t="s">
        <v>10320</v>
      </c>
      <c r="E35" s="25" t="s">
        <v>38</v>
      </c>
      <c r="F35" s="26">
        <v>9.27</v>
      </c>
      <c r="G35" s="27">
        <v>386.7</v>
      </c>
      <c r="H35" s="27">
        <f t="shared" ref="H35:H38" si="30">TRUNC(F35*G35,2)</f>
        <v>3584.7</v>
      </c>
      <c r="I35" s="27">
        <f t="shared" ref="I35:I38" si="31">TRUNC(G35*(1+$H$4),2)</f>
        <v>473.59</v>
      </c>
      <c r="J35" s="27">
        <f t="shared" ref="J35:J38" si="32">TRUNC(I35*F35,2)</f>
        <v>4390.17</v>
      </c>
      <c r="K35" s="28"/>
    </row>
    <row r="36" spans="1:12" x14ac:dyDescent="0.25">
      <c r="A36" s="22" t="s">
        <v>34497</v>
      </c>
      <c r="B36" s="23" t="s">
        <v>34600</v>
      </c>
      <c r="C36" s="29" t="s">
        <v>10865</v>
      </c>
      <c r="D36" s="24" t="s">
        <v>35366</v>
      </c>
      <c r="E36" s="25" t="s">
        <v>2</v>
      </c>
      <c r="F36" s="26">
        <v>62</v>
      </c>
      <c r="G36" s="27">
        <v>88.7</v>
      </c>
      <c r="H36" s="27">
        <f t="shared" si="30"/>
        <v>5499.4</v>
      </c>
      <c r="I36" s="27">
        <f t="shared" si="31"/>
        <v>108.63</v>
      </c>
      <c r="J36" s="27">
        <f t="shared" si="32"/>
        <v>6735.06</v>
      </c>
      <c r="K36" s="28"/>
    </row>
    <row r="37" spans="1:12" x14ac:dyDescent="0.25">
      <c r="A37" s="22" t="s">
        <v>34498</v>
      </c>
      <c r="B37" s="23" t="s">
        <v>34162</v>
      </c>
      <c r="C37" s="29" t="s">
        <v>6242</v>
      </c>
      <c r="D37" s="24" t="s">
        <v>20521</v>
      </c>
      <c r="E37" s="25" t="s">
        <v>4</v>
      </c>
      <c r="F37" s="26">
        <v>1780</v>
      </c>
      <c r="G37" s="27">
        <v>13.43</v>
      </c>
      <c r="H37" s="27">
        <f t="shared" ref="H37" si="33">TRUNC(F37*G37,2)</f>
        <v>23905.4</v>
      </c>
      <c r="I37" s="27">
        <f t="shared" ref="I37" si="34">TRUNC(G37*(1+$H$4),2)</f>
        <v>16.440000000000001</v>
      </c>
      <c r="J37" s="27">
        <f t="shared" ref="J37" si="35">TRUNC(I37*F37,2)</f>
        <v>29263.200000000001</v>
      </c>
      <c r="K37" s="28"/>
    </row>
    <row r="38" spans="1:12" x14ac:dyDescent="0.25">
      <c r="A38" s="22" t="s">
        <v>34499</v>
      </c>
      <c r="B38" s="23" t="s">
        <v>34600</v>
      </c>
      <c r="C38" s="29" t="s">
        <v>10901</v>
      </c>
      <c r="D38" s="24" t="s">
        <v>35367</v>
      </c>
      <c r="E38" s="25" t="s">
        <v>38</v>
      </c>
      <c r="F38" s="26">
        <v>16</v>
      </c>
      <c r="G38" s="27">
        <v>823</v>
      </c>
      <c r="H38" s="27">
        <f t="shared" si="30"/>
        <v>13168</v>
      </c>
      <c r="I38" s="27">
        <f t="shared" si="31"/>
        <v>1007.92</v>
      </c>
      <c r="J38" s="27">
        <f t="shared" si="32"/>
        <v>16126.72</v>
      </c>
      <c r="K38" s="28"/>
    </row>
    <row r="39" spans="1:12" x14ac:dyDescent="0.25">
      <c r="A39" s="52">
        <v>6</v>
      </c>
      <c r="B39" s="53"/>
      <c r="C39" s="52"/>
      <c r="D39" s="54" t="s">
        <v>34139</v>
      </c>
      <c r="E39" s="53"/>
      <c r="F39" s="53"/>
      <c r="G39" s="53"/>
      <c r="H39" s="55"/>
      <c r="I39" s="53"/>
      <c r="J39" s="56">
        <f>SUM(J40:J56)</f>
        <v>423648.32999999996</v>
      </c>
      <c r="K39" s="28"/>
    </row>
    <row r="40" spans="1:12" ht="45" x14ac:dyDescent="0.25">
      <c r="A40" s="22" t="s">
        <v>34461</v>
      </c>
      <c r="B40" s="23" t="s">
        <v>34162</v>
      </c>
      <c r="C40" s="145" t="s">
        <v>6435</v>
      </c>
      <c r="D40" s="24" t="s">
        <v>35368</v>
      </c>
      <c r="E40" s="25" t="s">
        <v>2</v>
      </c>
      <c r="F40" s="26">
        <v>57.35</v>
      </c>
      <c r="G40" s="27">
        <v>105.3</v>
      </c>
      <c r="H40" s="27">
        <f t="shared" ref="H40:H55" si="36">TRUNC(F40*G40,2)</f>
        <v>6038.95</v>
      </c>
      <c r="I40" s="27">
        <f t="shared" ref="I40:I55" si="37">TRUNC(G40*(1+$H$4),2)</f>
        <v>128.96</v>
      </c>
      <c r="J40" s="27">
        <f t="shared" ref="J40:J55" si="38">TRUNC(I40*F40,2)</f>
        <v>7395.85</v>
      </c>
      <c r="K40" s="28"/>
    </row>
    <row r="41" spans="1:12" x14ac:dyDescent="0.25">
      <c r="A41" s="22" t="s">
        <v>34518</v>
      </c>
      <c r="B41" s="23" t="s">
        <v>35351</v>
      </c>
      <c r="C41" s="145" t="s">
        <v>34462</v>
      </c>
      <c r="D41" s="24" t="s">
        <v>34504</v>
      </c>
      <c r="E41" s="25" t="s">
        <v>2</v>
      </c>
      <c r="F41" s="26">
        <v>10.8</v>
      </c>
      <c r="G41" s="27">
        <f>CPUS!G80</f>
        <v>159.98999999999998</v>
      </c>
      <c r="H41" s="27">
        <f t="shared" ref="H41:H54" si="39">TRUNC(F41*G41,2)</f>
        <v>1727.89</v>
      </c>
      <c r="I41" s="27">
        <f t="shared" ref="I41:I54" si="40">TRUNC(G41*(1+$H$4),2)</f>
        <v>195.93</v>
      </c>
      <c r="J41" s="27">
        <f t="shared" ref="J41:J54" si="41">TRUNC(I41*F41,2)</f>
        <v>2116.04</v>
      </c>
      <c r="K41" s="28"/>
    </row>
    <row r="42" spans="1:12" ht="30" x14ac:dyDescent="0.25">
      <c r="A42" s="22" t="s">
        <v>34519</v>
      </c>
      <c r="B42" s="23" t="s">
        <v>35351</v>
      </c>
      <c r="C42" s="145" t="s">
        <v>34505</v>
      </c>
      <c r="D42" s="24" t="s">
        <v>34506</v>
      </c>
      <c r="E42" s="25" t="s">
        <v>3</v>
      </c>
      <c r="F42" s="26">
        <v>8.33</v>
      </c>
      <c r="G42" s="27">
        <f>CPUS!G92</f>
        <v>446.29999999999995</v>
      </c>
      <c r="H42" s="27">
        <f t="shared" ref="H42" si="42">TRUNC(F42*G42,2)</f>
        <v>3717.67</v>
      </c>
      <c r="I42" s="27">
        <f t="shared" ref="I42" si="43">TRUNC(G42*(1+$H$4),2)</f>
        <v>546.58000000000004</v>
      </c>
      <c r="J42" s="27">
        <f t="shared" ref="J42" si="44">TRUNC(I42*F42,2)</f>
        <v>4553.01</v>
      </c>
      <c r="K42" s="28"/>
    </row>
    <row r="43" spans="1:12" x14ac:dyDescent="0.25">
      <c r="A43" s="22" t="s">
        <v>34520</v>
      </c>
      <c r="B43" s="23" t="s">
        <v>35351</v>
      </c>
      <c r="C43" s="145" t="s">
        <v>34463</v>
      </c>
      <c r="D43" s="24" t="s">
        <v>35369</v>
      </c>
      <c r="E43" s="25" t="s">
        <v>2</v>
      </c>
      <c r="F43" s="26">
        <v>60.56</v>
      </c>
      <c r="G43" s="27">
        <f>CPUS!G101</f>
        <v>484.5</v>
      </c>
      <c r="H43" s="27">
        <f t="shared" si="39"/>
        <v>29341.32</v>
      </c>
      <c r="I43" s="27">
        <f t="shared" si="40"/>
        <v>593.36</v>
      </c>
      <c r="J43" s="27">
        <f t="shared" si="41"/>
        <v>35933.879999999997</v>
      </c>
      <c r="K43" s="28"/>
    </row>
    <row r="44" spans="1:12" x14ac:dyDescent="0.25">
      <c r="A44" s="22" t="s">
        <v>34521</v>
      </c>
      <c r="B44" s="23" t="s">
        <v>35351</v>
      </c>
      <c r="C44" s="145" t="s">
        <v>34465</v>
      </c>
      <c r="D44" s="24" t="s">
        <v>35370</v>
      </c>
      <c r="E44" s="25" t="s">
        <v>2</v>
      </c>
      <c r="F44" s="26">
        <v>53.72</v>
      </c>
      <c r="G44" s="27">
        <f>CPUS!G109</f>
        <v>401.29999999999995</v>
      </c>
      <c r="H44" s="27">
        <f t="shared" si="39"/>
        <v>21557.83</v>
      </c>
      <c r="I44" s="27">
        <f t="shared" si="40"/>
        <v>491.47</v>
      </c>
      <c r="J44" s="27">
        <f t="shared" si="41"/>
        <v>26401.759999999998</v>
      </c>
      <c r="K44" s="28"/>
    </row>
    <row r="45" spans="1:12" ht="30" x14ac:dyDescent="0.25">
      <c r="A45" s="22" t="s">
        <v>34522</v>
      </c>
      <c r="B45" s="23" t="s">
        <v>34162</v>
      </c>
      <c r="C45" s="145" t="s">
        <v>7042</v>
      </c>
      <c r="D45" s="24" t="s">
        <v>35371</v>
      </c>
      <c r="E45" s="25" t="s">
        <v>2</v>
      </c>
      <c r="F45" s="26">
        <v>3962.26</v>
      </c>
      <c r="G45" s="27">
        <v>25.88</v>
      </c>
      <c r="H45" s="27">
        <f t="shared" si="39"/>
        <v>102543.28</v>
      </c>
      <c r="I45" s="27">
        <f t="shared" si="40"/>
        <v>31.69</v>
      </c>
      <c r="J45" s="27">
        <f t="shared" si="41"/>
        <v>125564.01</v>
      </c>
      <c r="K45" s="28"/>
      <c r="L45" s="141"/>
    </row>
    <row r="46" spans="1:12" ht="30" x14ac:dyDescent="0.25">
      <c r="A46" s="22" t="s">
        <v>34523</v>
      </c>
      <c r="B46" s="23" t="s">
        <v>35351</v>
      </c>
      <c r="C46" s="145" t="s">
        <v>34468</v>
      </c>
      <c r="D46" s="24" t="s">
        <v>35372</v>
      </c>
      <c r="E46" s="25" t="s">
        <v>2</v>
      </c>
      <c r="F46" s="26">
        <v>293.35000000000002</v>
      </c>
      <c r="G46" s="27">
        <f>CPUS!G118</f>
        <v>170.89</v>
      </c>
      <c r="H46" s="27">
        <f t="shared" si="39"/>
        <v>50130.58</v>
      </c>
      <c r="I46" s="27">
        <f t="shared" si="40"/>
        <v>209.28</v>
      </c>
      <c r="J46" s="27">
        <f t="shared" si="41"/>
        <v>61392.28</v>
      </c>
      <c r="K46" s="28"/>
    </row>
    <row r="47" spans="1:12" ht="30" x14ac:dyDescent="0.25">
      <c r="A47" s="22" t="s">
        <v>34524</v>
      </c>
      <c r="B47" s="23" t="s">
        <v>35351</v>
      </c>
      <c r="C47" s="145" t="s">
        <v>34471</v>
      </c>
      <c r="D47" s="24" t="s">
        <v>34472</v>
      </c>
      <c r="E47" s="25" t="s">
        <v>2</v>
      </c>
      <c r="F47" s="26">
        <v>39.39</v>
      </c>
      <c r="G47" s="27">
        <f>CPUS!G127</f>
        <v>81.97</v>
      </c>
      <c r="H47" s="27">
        <f t="shared" si="39"/>
        <v>3228.79</v>
      </c>
      <c r="I47" s="27">
        <f t="shared" si="40"/>
        <v>100.38</v>
      </c>
      <c r="J47" s="27">
        <f t="shared" si="41"/>
        <v>3953.96</v>
      </c>
      <c r="K47" s="28"/>
    </row>
    <row r="48" spans="1:12" ht="30" x14ac:dyDescent="0.25">
      <c r="A48" s="22" t="s">
        <v>34525</v>
      </c>
      <c r="B48" s="23" t="s">
        <v>35351</v>
      </c>
      <c r="C48" s="145" t="s">
        <v>34475</v>
      </c>
      <c r="D48" s="24" t="s">
        <v>34474</v>
      </c>
      <c r="E48" s="25" t="s">
        <v>2</v>
      </c>
      <c r="F48" s="26">
        <v>105.19</v>
      </c>
      <c r="G48" s="27">
        <f>CPUS!G136</f>
        <v>239.61999999999998</v>
      </c>
      <c r="H48" s="27">
        <f t="shared" si="39"/>
        <v>25205.62</v>
      </c>
      <c r="I48" s="27">
        <f t="shared" si="40"/>
        <v>293.45999999999998</v>
      </c>
      <c r="J48" s="27">
        <f t="shared" si="41"/>
        <v>30869.05</v>
      </c>
      <c r="K48" s="28"/>
    </row>
    <row r="49" spans="1:12" x14ac:dyDescent="0.25">
      <c r="A49" s="22" t="s">
        <v>34526</v>
      </c>
      <c r="B49" s="23" t="s">
        <v>35351</v>
      </c>
      <c r="C49" s="145" t="s">
        <v>34507</v>
      </c>
      <c r="D49" s="24" t="s">
        <v>35373</v>
      </c>
      <c r="E49" s="25" t="s">
        <v>2</v>
      </c>
      <c r="F49" s="26">
        <v>6.56</v>
      </c>
      <c r="G49" s="27">
        <f>CPUS!G146</f>
        <v>258</v>
      </c>
      <c r="H49" s="27">
        <f t="shared" si="39"/>
        <v>1692.48</v>
      </c>
      <c r="I49" s="27">
        <f t="shared" si="40"/>
        <v>315.97000000000003</v>
      </c>
      <c r="J49" s="27">
        <f t="shared" si="41"/>
        <v>2072.7600000000002</v>
      </c>
      <c r="K49" s="28"/>
    </row>
    <row r="50" spans="1:12" ht="30" x14ac:dyDescent="0.25">
      <c r="A50" s="22" t="s">
        <v>34527</v>
      </c>
      <c r="B50" s="23" t="s">
        <v>35333</v>
      </c>
      <c r="C50" s="145">
        <v>101726</v>
      </c>
      <c r="D50" s="24" t="s">
        <v>35374</v>
      </c>
      <c r="E50" s="25" t="s">
        <v>2</v>
      </c>
      <c r="F50" s="26">
        <v>57.9</v>
      </c>
      <c r="G50" s="27">
        <v>160</v>
      </c>
      <c r="H50" s="27">
        <f t="shared" si="39"/>
        <v>9264</v>
      </c>
      <c r="I50" s="27">
        <f t="shared" si="40"/>
        <v>195.95</v>
      </c>
      <c r="J50" s="27">
        <f t="shared" si="41"/>
        <v>11345.5</v>
      </c>
      <c r="K50" s="28"/>
    </row>
    <row r="51" spans="1:12" x14ac:dyDescent="0.25">
      <c r="A51" s="22" t="s">
        <v>34528</v>
      </c>
      <c r="B51" s="23" t="s">
        <v>35351</v>
      </c>
      <c r="C51" s="145" t="s">
        <v>34816</v>
      </c>
      <c r="D51" s="24" t="s">
        <v>34817</v>
      </c>
      <c r="E51" s="25" t="s">
        <v>2</v>
      </c>
      <c r="F51" s="26">
        <v>46.56</v>
      </c>
      <c r="G51" s="27">
        <f>CPUS!G155</f>
        <v>134.28</v>
      </c>
      <c r="H51" s="27">
        <f t="shared" si="39"/>
        <v>6252.07</v>
      </c>
      <c r="I51" s="27">
        <f t="shared" si="40"/>
        <v>164.45</v>
      </c>
      <c r="J51" s="27">
        <f t="shared" si="41"/>
        <v>7656.79</v>
      </c>
      <c r="K51" s="28"/>
    </row>
    <row r="52" spans="1:12" ht="45" x14ac:dyDescent="0.25">
      <c r="A52" s="22" t="s">
        <v>34529</v>
      </c>
      <c r="B52" s="23" t="s">
        <v>35351</v>
      </c>
      <c r="C52" s="145" t="s">
        <v>34476</v>
      </c>
      <c r="D52" s="24" t="s">
        <v>35375</v>
      </c>
      <c r="E52" s="25" t="s">
        <v>2</v>
      </c>
      <c r="F52" s="26">
        <v>3.54</v>
      </c>
      <c r="G52" s="27">
        <f>CPUS!G164</f>
        <v>258.89</v>
      </c>
      <c r="H52" s="27">
        <f t="shared" si="39"/>
        <v>916.47</v>
      </c>
      <c r="I52" s="27">
        <f t="shared" si="40"/>
        <v>317.06</v>
      </c>
      <c r="J52" s="27">
        <f t="shared" si="41"/>
        <v>1122.3900000000001</v>
      </c>
      <c r="K52" s="28"/>
    </row>
    <row r="53" spans="1:12" ht="30" x14ac:dyDescent="0.25">
      <c r="A53" s="22" t="s">
        <v>34530</v>
      </c>
      <c r="B53" s="23" t="s">
        <v>35351</v>
      </c>
      <c r="C53" s="145" t="s">
        <v>34478</v>
      </c>
      <c r="D53" s="24" t="s">
        <v>35376</v>
      </c>
      <c r="E53" s="25" t="s">
        <v>2</v>
      </c>
      <c r="F53" s="26">
        <v>31.47</v>
      </c>
      <c r="G53" s="27">
        <f>CPUS!G173</f>
        <v>151.91</v>
      </c>
      <c r="H53" s="27">
        <f t="shared" si="39"/>
        <v>4780.6000000000004</v>
      </c>
      <c r="I53" s="27">
        <f t="shared" si="40"/>
        <v>186.04</v>
      </c>
      <c r="J53" s="27">
        <f t="shared" si="41"/>
        <v>5854.67</v>
      </c>
      <c r="K53" s="28"/>
    </row>
    <row r="54" spans="1:12" ht="30" x14ac:dyDescent="0.25">
      <c r="A54" s="22" t="s">
        <v>34531</v>
      </c>
      <c r="B54" s="23" t="s">
        <v>35351</v>
      </c>
      <c r="C54" s="145" t="s">
        <v>34480</v>
      </c>
      <c r="D54" s="24" t="s">
        <v>34481</v>
      </c>
      <c r="E54" s="25" t="s">
        <v>2</v>
      </c>
      <c r="F54" s="26">
        <v>7.29</v>
      </c>
      <c r="G54" s="27">
        <f>CPUS!G182</f>
        <v>307.7</v>
      </c>
      <c r="H54" s="27">
        <f t="shared" si="39"/>
        <v>2243.13</v>
      </c>
      <c r="I54" s="27">
        <f t="shared" si="40"/>
        <v>376.84</v>
      </c>
      <c r="J54" s="27">
        <f t="shared" si="41"/>
        <v>2747.16</v>
      </c>
      <c r="K54" s="28"/>
    </row>
    <row r="55" spans="1:12" ht="30" x14ac:dyDescent="0.25">
      <c r="A55" s="22" t="s">
        <v>34532</v>
      </c>
      <c r="B55" s="23" t="s">
        <v>35351</v>
      </c>
      <c r="C55" s="145" t="s">
        <v>34501</v>
      </c>
      <c r="D55" s="24" t="s">
        <v>35377</v>
      </c>
      <c r="E55" s="25" t="s">
        <v>38</v>
      </c>
      <c r="F55" s="26">
        <v>138.97</v>
      </c>
      <c r="G55" s="27">
        <f>CPUS!G193</f>
        <v>535.08999999999992</v>
      </c>
      <c r="H55" s="27">
        <f t="shared" si="36"/>
        <v>74361.45</v>
      </c>
      <c r="I55" s="27">
        <f t="shared" si="37"/>
        <v>655.32000000000005</v>
      </c>
      <c r="J55" s="27">
        <f t="shared" si="38"/>
        <v>91069.82</v>
      </c>
      <c r="K55" s="28"/>
      <c r="L55" s="141"/>
    </row>
    <row r="56" spans="1:12" x14ac:dyDescent="0.25">
      <c r="A56" s="22" t="s">
        <v>34813</v>
      </c>
      <c r="B56" s="23" t="s">
        <v>34600</v>
      </c>
      <c r="C56" s="145" t="s">
        <v>13521</v>
      </c>
      <c r="D56" s="24" t="s">
        <v>13522</v>
      </c>
      <c r="E56" s="25" t="s">
        <v>2</v>
      </c>
      <c r="F56" s="26">
        <v>210</v>
      </c>
      <c r="G56" s="27">
        <v>14</v>
      </c>
      <c r="H56" s="27">
        <f t="shared" ref="H56" si="45">TRUNC(F56*G56,2)</f>
        <v>2940</v>
      </c>
      <c r="I56" s="27">
        <f t="shared" ref="I56" si="46">TRUNC(G56*(1+$H$4),2)</f>
        <v>17.14</v>
      </c>
      <c r="J56" s="27">
        <f t="shared" ref="J56" si="47">TRUNC(I56*F56,2)</f>
        <v>3599.4</v>
      </c>
      <c r="K56" s="28"/>
    </row>
    <row r="57" spans="1:12" x14ac:dyDescent="0.25">
      <c r="A57" s="52">
        <v>7</v>
      </c>
      <c r="B57" s="53"/>
      <c r="C57" s="52"/>
      <c r="D57" s="54" t="s">
        <v>34140</v>
      </c>
      <c r="E57" s="53"/>
      <c r="F57" s="53"/>
      <c r="G57" s="53"/>
      <c r="H57" s="55"/>
      <c r="I57" s="53"/>
      <c r="J57" s="56">
        <f>SUM(J58:J81)</f>
        <v>598062.82999999984</v>
      </c>
      <c r="K57" s="28"/>
    </row>
    <row r="58" spans="1:12" x14ac:dyDescent="0.25">
      <c r="A58" s="22" t="s">
        <v>34141</v>
      </c>
      <c r="B58" s="23" t="s">
        <v>35351</v>
      </c>
      <c r="C58" s="145" t="s">
        <v>34510</v>
      </c>
      <c r="D58" s="24" t="s">
        <v>34511</v>
      </c>
      <c r="E58" s="25" t="s">
        <v>3</v>
      </c>
      <c r="F58" s="26">
        <v>54</v>
      </c>
      <c r="G58" s="27">
        <f>CPUS!G211</f>
        <v>230.12</v>
      </c>
      <c r="H58" s="27">
        <f t="shared" ref="H58" si="48">TRUNC(F58*G58,2)</f>
        <v>12426.48</v>
      </c>
      <c r="I58" s="27">
        <f t="shared" ref="I58" si="49">TRUNC(G58*(1+$H$4),2)</f>
        <v>281.82</v>
      </c>
      <c r="J58" s="27">
        <f t="shared" ref="J58" si="50">TRUNC(I58*F58,2)</f>
        <v>15218.28</v>
      </c>
      <c r="K58" s="28"/>
    </row>
    <row r="59" spans="1:12" x14ac:dyDescent="0.25">
      <c r="A59" s="22" t="s">
        <v>34142</v>
      </c>
      <c r="B59" s="23" t="s">
        <v>35351</v>
      </c>
      <c r="C59" s="145" t="s">
        <v>34512</v>
      </c>
      <c r="D59" s="24" t="s">
        <v>34513</v>
      </c>
      <c r="E59" s="25" t="s">
        <v>3</v>
      </c>
      <c r="F59" s="26">
        <v>14</v>
      </c>
      <c r="G59" s="27">
        <f>CPUS!G229</f>
        <v>249.37</v>
      </c>
      <c r="H59" s="27">
        <f t="shared" ref="H59:H81" si="51">TRUNC(F59*G59,2)</f>
        <v>3491.18</v>
      </c>
      <c r="I59" s="27">
        <f t="shared" ref="I59:I81" si="52">TRUNC(G59*(1+$H$4),2)</f>
        <v>305.39999999999998</v>
      </c>
      <c r="J59" s="27">
        <f t="shared" ref="J59:J81" si="53">TRUNC(I59*F59,2)</f>
        <v>4275.6000000000004</v>
      </c>
      <c r="K59" s="28"/>
    </row>
    <row r="60" spans="1:12" ht="23.25" customHeight="1" x14ac:dyDescent="0.25">
      <c r="A60" s="22" t="s">
        <v>34143</v>
      </c>
      <c r="B60" s="23" t="s">
        <v>35351</v>
      </c>
      <c r="C60" s="145" t="s">
        <v>34514</v>
      </c>
      <c r="D60" s="24" t="s">
        <v>35378</v>
      </c>
      <c r="E60" s="25" t="s">
        <v>38</v>
      </c>
      <c r="F60" s="26">
        <v>44.29</v>
      </c>
      <c r="G60" s="27">
        <f>CPUS!G236</f>
        <v>161.65</v>
      </c>
      <c r="H60" s="27">
        <f t="shared" si="51"/>
        <v>7159.47</v>
      </c>
      <c r="I60" s="27">
        <f t="shared" si="52"/>
        <v>197.97</v>
      </c>
      <c r="J60" s="27">
        <f t="shared" si="53"/>
        <v>8768.09</v>
      </c>
      <c r="K60" s="28"/>
    </row>
    <row r="61" spans="1:12" x14ac:dyDescent="0.25">
      <c r="A61" s="22" t="s">
        <v>34144</v>
      </c>
      <c r="B61" s="23" t="s">
        <v>35351</v>
      </c>
      <c r="C61" s="145" t="s">
        <v>34516</v>
      </c>
      <c r="D61" s="24" t="s">
        <v>35379</v>
      </c>
      <c r="E61" s="25" t="s">
        <v>4</v>
      </c>
      <c r="F61" s="26">
        <v>262</v>
      </c>
      <c r="G61" s="27">
        <f>CPUS!G243</f>
        <v>99.4</v>
      </c>
      <c r="H61" s="27">
        <f t="shared" si="51"/>
        <v>26042.799999999999</v>
      </c>
      <c r="I61" s="27">
        <f t="shared" si="52"/>
        <v>121.73</v>
      </c>
      <c r="J61" s="27">
        <f t="shared" si="53"/>
        <v>31893.26</v>
      </c>
      <c r="K61" s="28"/>
    </row>
    <row r="62" spans="1:12" x14ac:dyDescent="0.25">
      <c r="A62" s="22" t="s">
        <v>34145</v>
      </c>
      <c r="B62" s="23" t="s">
        <v>35351</v>
      </c>
      <c r="C62" s="145" t="s">
        <v>34533</v>
      </c>
      <c r="D62" s="24" t="s">
        <v>34534</v>
      </c>
      <c r="E62" s="25" t="s">
        <v>2</v>
      </c>
      <c r="F62" s="26">
        <v>114.4</v>
      </c>
      <c r="G62" s="27">
        <f>CPUS!G251</f>
        <v>395</v>
      </c>
      <c r="H62" s="27">
        <f t="shared" si="51"/>
        <v>45188</v>
      </c>
      <c r="I62" s="27">
        <f t="shared" si="52"/>
        <v>483.75</v>
      </c>
      <c r="J62" s="27">
        <f t="shared" si="53"/>
        <v>55341</v>
      </c>
      <c r="K62" s="28"/>
    </row>
    <row r="63" spans="1:12" ht="30" x14ac:dyDescent="0.25">
      <c r="A63" s="22" t="s">
        <v>34146</v>
      </c>
      <c r="B63" s="23" t="s">
        <v>35351</v>
      </c>
      <c r="C63" s="145" t="s">
        <v>34535</v>
      </c>
      <c r="D63" s="24" t="s">
        <v>35380</v>
      </c>
      <c r="E63" s="25" t="s">
        <v>2</v>
      </c>
      <c r="F63" s="26">
        <v>33.6</v>
      </c>
      <c r="G63" s="27">
        <f>CPUS!G260</f>
        <v>997.78</v>
      </c>
      <c r="H63" s="27">
        <f t="shared" si="51"/>
        <v>33525.4</v>
      </c>
      <c r="I63" s="27">
        <f t="shared" si="52"/>
        <v>1221.98</v>
      </c>
      <c r="J63" s="27">
        <f t="shared" si="53"/>
        <v>41058.519999999997</v>
      </c>
      <c r="K63" s="28"/>
    </row>
    <row r="64" spans="1:12" x14ac:dyDescent="0.25">
      <c r="A64" s="22" t="s">
        <v>34147</v>
      </c>
      <c r="B64" s="23" t="s">
        <v>35351</v>
      </c>
      <c r="C64" s="145" t="s">
        <v>35151</v>
      </c>
      <c r="D64" s="24" t="s">
        <v>35152</v>
      </c>
      <c r="E64" s="25" t="s">
        <v>3</v>
      </c>
      <c r="F64" s="26">
        <v>9</v>
      </c>
      <c r="G64" s="27">
        <f>CPUS!G268</f>
        <v>294</v>
      </c>
      <c r="H64" s="27">
        <f t="shared" si="51"/>
        <v>2646</v>
      </c>
      <c r="I64" s="27">
        <f t="shared" si="52"/>
        <v>360.06</v>
      </c>
      <c r="J64" s="27">
        <f t="shared" si="53"/>
        <v>3240.54</v>
      </c>
      <c r="K64" s="28"/>
    </row>
    <row r="65" spans="1:11" ht="30" x14ac:dyDescent="0.25">
      <c r="A65" s="22" t="s">
        <v>34148</v>
      </c>
      <c r="B65" s="23" t="s">
        <v>35333</v>
      </c>
      <c r="C65" s="145">
        <v>99841</v>
      </c>
      <c r="D65" s="24" t="s">
        <v>16611</v>
      </c>
      <c r="E65" s="25" t="s">
        <v>3</v>
      </c>
      <c r="F65" s="26">
        <v>14.2</v>
      </c>
      <c r="G65" s="27">
        <v>1049</v>
      </c>
      <c r="H65" s="27">
        <f t="shared" si="51"/>
        <v>14895.8</v>
      </c>
      <c r="I65" s="27">
        <f t="shared" si="52"/>
        <v>1284.71</v>
      </c>
      <c r="J65" s="27">
        <f t="shared" si="53"/>
        <v>18242.88</v>
      </c>
      <c r="K65" s="28"/>
    </row>
    <row r="66" spans="1:11" ht="45" x14ac:dyDescent="0.25">
      <c r="A66" s="22" t="s">
        <v>34149</v>
      </c>
      <c r="B66" s="23" t="s">
        <v>34162</v>
      </c>
      <c r="C66" s="145" t="s">
        <v>6291</v>
      </c>
      <c r="D66" s="24" t="s">
        <v>6292</v>
      </c>
      <c r="E66" s="25" t="s">
        <v>4</v>
      </c>
      <c r="F66" s="26">
        <v>903</v>
      </c>
      <c r="G66" s="27">
        <v>26.5</v>
      </c>
      <c r="H66" s="27">
        <f t="shared" si="51"/>
        <v>23929.5</v>
      </c>
      <c r="I66" s="27">
        <f t="shared" si="52"/>
        <v>32.450000000000003</v>
      </c>
      <c r="J66" s="27">
        <f t="shared" si="53"/>
        <v>29302.35</v>
      </c>
      <c r="K66" s="28"/>
    </row>
    <row r="67" spans="1:11" x14ac:dyDescent="0.25">
      <c r="A67" s="22" t="s">
        <v>34150</v>
      </c>
      <c r="B67" s="23" t="s">
        <v>35333</v>
      </c>
      <c r="C67" s="145">
        <v>102177</v>
      </c>
      <c r="D67" s="24" t="s">
        <v>16095</v>
      </c>
      <c r="E67" s="25" t="s">
        <v>2</v>
      </c>
      <c r="F67" s="26">
        <v>32</v>
      </c>
      <c r="G67" s="27">
        <v>1496</v>
      </c>
      <c r="H67" s="27">
        <f t="shared" si="51"/>
        <v>47872</v>
      </c>
      <c r="I67" s="27">
        <f t="shared" si="52"/>
        <v>1832.15</v>
      </c>
      <c r="J67" s="27">
        <f t="shared" si="53"/>
        <v>58628.800000000003</v>
      </c>
      <c r="K67" s="28"/>
    </row>
    <row r="68" spans="1:11" x14ac:dyDescent="0.25">
      <c r="A68" s="22" t="s">
        <v>34151</v>
      </c>
      <c r="B68" s="23" t="s">
        <v>35351</v>
      </c>
      <c r="C68" s="145" t="s">
        <v>34537</v>
      </c>
      <c r="D68" s="24" t="s">
        <v>34538</v>
      </c>
      <c r="E68" s="25" t="s">
        <v>3</v>
      </c>
      <c r="F68" s="26">
        <v>86</v>
      </c>
      <c r="G68" s="27">
        <f>CPUS!G275</f>
        <v>159.88999999999999</v>
      </c>
      <c r="H68" s="27">
        <f t="shared" si="51"/>
        <v>13750.54</v>
      </c>
      <c r="I68" s="27">
        <f t="shared" si="52"/>
        <v>195.81</v>
      </c>
      <c r="J68" s="27">
        <f t="shared" si="53"/>
        <v>16839.66</v>
      </c>
      <c r="K68" s="28"/>
    </row>
    <row r="69" spans="1:11" x14ac:dyDescent="0.25">
      <c r="A69" s="22" t="s">
        <v>34152</v>
      </c>
      <c r="B69" s="23" t="s">
        <v>35351</v>
      </c>
      <c r="C69" s="145" t="s">
        <v>34539</v>
      </c>
      <c r="D69" s="24" t="s">
        <v>35381</v>
      </c>
      <c r="E69" s="25" t="s">
        <v>1509</v>
      </c>
      <c r="F69" s="26">
        <v>50</v>
      </c>
      <c r="G69" s="27">
        <f>CPUS!G283</f>
        <v>400.88</v>
      </c>
      <c r="H69" s="27">
        <f t="shared" si="51"/>
        <v>20044</v>
      </c>
      <c r="I69" s="27">
        <f t="shared" si="52"/>
        <v>490.95</v>
      </c>
      <c r="J69" s="27">
        <f t="shared" si="53"/>
        <v>24547.5</v>
      </c>
      <c r="K69" s="28"/>
    </row>
    <row r="70" spans="1:11" x14ac:dyDescent="0.25">
      <c r="A70" s="22" t="s">
        <v>34153</v>
      </c>
      <c r="B70" s="23" t="s">
        <v>34162</v>
      </c>
      <c r="C70" s="145" t="s">
        <v>7544</v>
      </c>
      <c r="D70" s="24" t="s">
        <v>35382</v>
      </c>
      <c r="E70" s="25" t="s">
        <v>2</v>
      </c>
      <c r="F70" s="26">
        <v>6.19</v>
      </c>
      <c r="G70" s="27">
        <v>190</v>
      </c>
      <c r="H70" s="27">
        <f t="shared" si="51"/>
        <v>1176.0999999999999</v>
      </c>
      <c r="I70" s="27">
        <f t="shared" si="52"/>
        <v>232.69</v>
      </c>
      <c r="J70" s="27">
        <f t="shared" si="53"/>
        <v>1440.35</v>
      </c>
      <c r="K70" s="28"/>
    </row>
    <row r="71" spans="1:11" x14ac:dyDescent="0.25">
      <c r="A71" s="22" t="s">
        <v>34154</v>
      </c>
      <c r="B71" s="23" t="s">
        <v>35351</v>
      </c>
      <c r="C71" s="145" t="s">
        <v>34541</v>
      </c>
      <c r="D71" s="24" t="s">
        <v>35383</v>
      </c>
      <c r="E71" s="25" t="s">
        <v>3</v>
      </c>
      <c r="F71" s="26">
        <v>47.41</v>
      </c>
      <c r="G71" s="27">
        <f>CPUS!G290</f>
        <v>30</v>
      </c>
      <c r="H71" s="27">
        <f t="shared" si="51"/>
        <v>1422.3</v>
      </c>
      <c r="I71" s="27">
        <f t="shared" si="52"/>
        <v>36.74</v>
      </c>
      <c r="J71" s="27">
        <f t="shared" si="53"/>
        <v>1741.84</v>
      </c>
      <c r="K71" s="28"/>
    </row>
    <row r="72" spans="1:11" ht="45" x14ac:dyDescent="0.25">
      <c r="A72" s="22" t="s">
        <v>34155</v>
      </c>
      <c r="B72" s="23" t="s">
        <v>35351</v>
      </c>
      <c r="C72" s="145" t="s">
        <v>34543</v>
      </c>
      <c r="D72" s="24" t="s">
        <v>35384</v>
      </c>
      <c r="E72" s="25" t="s">
        <v>2</v>
      </c>
      <c r="F72" s="26">
        <v>6.95</v>
      </c>
      <c r="G72" s="27">
        <f>CPUS!G299</f>
        <v>353</v>
      </c>
      <c r="H72" s="27">
        <f t="shared" si="51"/>
        <v>2453.35</v>
      </c>
      <c r="I72" s="27">
        <f t="shared" si="52"/>
        <v>432.31</v>
      </c>
      <c r="J72" s="27">
        <f t="shared" si="53"/>
        <v>3004.55</v>
      </c>
      <c r="K72" s="28"/>
    </row>
    <row r="73" spans="1:11" ht="30" x14ac:dyDescent="0.25">
      <c r="A73" s="22" t="s">
        <v>34156</v>
      </c>
      <c r="B73" s="23" t="s">
        <v>35333</v>
      </c>
      <c r="C73" s="145">
        <v>4998</v>
      </c>
      <c r="D73" s="24" t="s">
        <v>35385</v>
      </c>
      <c r="E73" s="25" t="s">
        <v>2</v>
      </c>
      <c r="F73" s="26">
        <v>10.92</v>
      </c>
      <c r="G73" s="27">
        <v>854</v>
      </c>
      <c r="H73" s="27">
        <f t="shared" si="51"/>
        <v>9325.68</v>
      </c>
      <c r="I73" s="27">
        <f t="shared" si="52"/>
        <v>1045.8900000000001</v>
      </c>
      <c r="J73" s="27">
        <f t="shared" si="53"/>
        <v>11421.11</v>
      </c>
      <c r="K73" s="28"/>
    </row>
    <row r="74" spans="1:11" ht="30" x14ac:dyDescent="0.25">
      <c r="A74" s="22" t="s">
        <v>34157</v>
      </c>
      <c r="B74" s="23" t="s">
        <v>35351</v>
      </c>
      <c r="C74" s="145" t="s">
        <v>34548</v>
      </c>
      <c r="D74" s="24" t="s">
        <v>34549</v>
      </c>
      <c r="E74" s="25" t="s">
        <v>1509</v>
      </c>
      <c r="F74" s="26">
        <v>2</v>
      </c>
      <c r="G74" s="27">
        <f>CPUS!G310</f>
        <v>3510</v>
      </c>
      <c r="H74" s="27">
        <f t="shared" si="51"/>
        <v>7020</v>
      </c>
      <c r="I74" s="27">
        <f t="shared" si="52"/>
        <v>4298.6899999999996</v>
      </c>
      <c r="J74" s="27">
        <f t="shared" si="53"/>
        <v>8597.3799999999992</v>
      </c>
      <c r="K74" s="28"/>
    </row>
    <row r="75" spans="1:11" ht="30" x14ac:dyDescent="0.25">
      <c r="A75" s="22" t="s">
        <v>34158</v>
      </c>
      <c r="B75" s="23" t="s">
        <v>35351</v>
      </c>
      <c r="C75" s="145" t="s">
        <v>34552</v>
      </c>
      <c r="D75" s="24" t="s">
        <v>35386</v>
      </c>
      <c r="E75" s="25" t="s">
        <v>2</v>
      </c>
      <c r="F75" s="26">
        <v>272.89999999999998</v>
      </c>
      <c r="G75" s="27">
        <f>CPUS!G320</f>
        <v>261.50000000000006</v>
      </c>
      <c r="H75" s="27">
        <f t="shared" si="51"/>
        <v>71363.350000000006</v>
      </c>
      <c r="I75" s="27">
        <f t="shared" si="52"/>
        <v>320.25</v>
      </c>
      <c r="J75" s="27">
        <f t="shared" si="53"/>
        <v>87396.22</v>
      </c>
      <c r="K75" s="28"/>
    </row>
    <row r="76" spans="1:11" ht="30" x14ac:dyDescent="0.25">
      <c r="A76" s="22" t="s">
        <v>34626</v>
      </c>
      <c r="B76" s="23" t="s">
        <v>35351</v>
      </c>
      <c r="C76" s="145" t="s">
        <v>34554</v>
      </c>
      <c r="D76" s="24" t="s">
        <v>35387</v>
      </c>
      <c r="E76" s="25" t="s">
        <v>2</v>
      </c>
      <c r="F76" s="26">
        <v>100.5</v>
      </c>
      <c r="G76" s="27">
        <f>CPUS!G333</f>
        <v>310</v>
      </c>
      <c r="H76" s="27">
        <f t="shared" si="51"/>
        <v>31155</v>
      </c>
      <c r="I76" s="27">
        <f t="shared" si="52"/>
        <v>379.65</v>
      </c>
      <c r="J76" s="27">
        <f t="shared" si="53"/>
        <v>38154.82</v>
      </c>
      <c r="K76" s="28"/>
    </row>
    <row r="77" spans="1:11" x14ac:dyDescent="0.25">
      <c r="A77" s="22" t="s">
        <v>34627</v>
      </c>
      <c r="B77" s="23" t="s">
        <v>35333</v>
      </c>
      <c r="C77" s="145">
        <v>102193</v>
      </c>
      <c r="D77" s="24" t="s">
        <v>5073</v>
      </c>
      <c r="E77" s="25" t="s">
        <v>2</v>
      </c>
      <c r="F77" s="26">
        <v>335</v>
      </c>
      <c r="G77" s="27">
        <v>2.1</v>
      </c>
      <c r="H77" s="27">
        <f t="shared" ref="H77" si="54">TRUNC(F77*G77,2)</f>
        <v>703.5</v>
      </c>
      <c r="I77" s="27">
        <f t="shared" ref="I77" si="55">TRUNC(G77*(1+$H$4),2)</f>
        <v>2.57</v>
      </c>
      <c r="J77" s="27">
        <f t="shared" ref="J77" si="56">TRUNC(I77*F77,2)</f>
        <v>860.95</v>
      </c>
      <c r="K77" s="28"/>
    </row>
    <row r="78" spans="1:11" ht="30" x14ac:dyDescent="0.25">
      <c r="A78" s="22" t="s">
        <v>34628</v>
      </c>
      <c r="B78" s="23" t="s">
        <v>35333</v>
      </c>
      <c r="C78" s="145">
        <v>102215</v>
      </c>
      <c r="D78" s="24" t="s">
        <v>5087</v>
      </c>
      <c r="E78" s="25" t="s">
        <v>2</v>
      </c>
      <c r="F78" s="26">
        <v>335</v>
      </c>
      <c r="G78" s="27">
        <v>19.2</v>
      </c>
      <c r="H78" s="27">
        <f t="shared" si="51"/>
        <v>6432</v>
      </c>
      <c r="I78" s="27">
        <f t="shared" si="52"/>
        <v>23.51</v>
      </c>
      <c r="J78" s="27">
        <f t="shared" si="53"/>
        <v>7875.85</v>
      </c>
      <c r="K78" s="28"/>
    </row>
    <row r="79" spans="1:11" ht="30" x14ac:dyDescent="0.25">
      <c r="A79" s="22" t="s">
        <v>34629</v>
      </c>
      <c r="B79" s="23" t="s">
        <v>35351</v>
      </c>
      <c r="C79" s="145" t="s">
        <v>34159</v>
      </c>
      <c r="D79" s="24" t="s">
        <v>35388</v>
      </c>
      <c r="E79" s="25" t="s">
        <v>3</v>
      </c>
      <c r="F79" s="26">
        <v>188.16</v>
      </c>
      <c r="G79" s="27">
        <f>CPUS!G342</f>
        <v>192.07000000000002</v>
      </c>
      <c r="H79" s="27">
        <f t="shared" si="51"/>
        <v>36139.89</v>
      </c>
      <c r="I79" s="27">
        <f t="shared" si="52"/>
        <v>235.22</v>
      </c>
      <c r="J79" s="27">
        <f t="shared" si="53"/>
        <v>44258.99</v>
      </c>
      <c r="K79" s="28"/>
    </row>
    <row r="80" spans="1:11" x14ac:dyDescent="0.25">
      <c r="A80" s="22" t="s">
        <v>34630</v>
      </c>
      <c r="B80" s="23" t="s">
        <v>35351</v>
      </c>
      <c r="C80" s="145" t="s">
        <v>34165</v>
      </c>
      <c r="D80" s="24" t="s">
        <v>34164</v>
      </c>
      <c r="E80" s="25" t="s">
        <v>38</v>
      </c>
      <c r="F80" s="26">
        <v>6.2</v>
      </c>
      <c r="G80" s="27">
        <f>CPUS!G350</f>
        <v>1416.8899999999999</v>
      </c>
      <c r="H80" s="27">
        <f t="shared" si="51"/>
        <v>8784.7099999999991</v>
      </c>
      <c r="I80" s="27">
        <f t="shared" si="52"/>
        <v>1735.26</v>
      </c>
      <c r="J80" s="27">
        <f t="shared" si="53"/>
        <v>10758.61</v>
      </c>
      <c r="K80" s="28"/>
    </row>
    <row r="81" spans="1:11" ht="45" x14ac:dyDescent="0.25">
      <c r="A81" s="22" t="s">
        <v>34631</v>
      </c>
      <c r="B81" s="23" t="s">
        <v>35351</v>
      </c>
      <c r="C81" s="145" t="s">
        <v>34794</v>
      </c>
      <c r="D81" s="24" t="s">
        <v>34819</v>
      </c>
      <c r="E81" s="25" t="s">
        <v>2</v>
      </c>
      <c r="F81" s="26">
        <v>56</v>
      </c>
      <c r="G81" s="27">
        <f>CPUS!G358</f>
        <v>1096.42</v>
      </c>
      <c r="H81" s="27">
        <f t="shared" si="51"/>
        <v>61399.519999999997</v>
      </c>
      <c r="I81" s="27">
        <f t="shared" si="52"/>
        <v>1342.78</v>
      </c>
      <c r="J81" s="27">
        <f t="shared" si="53"/>
        <v>75195.679999999993</v>
      </c>
      <c r="K81" s="28"/>
    </row>
    <row r="82" spans="1:11" x14ac:dyDescent="0.25">
      <c r="A82" s="52">
        <v>8</v>
      </c>
      <c r="B82" s="53"/>
      <c r="C82" s="52"/>
      <c r="D82" s="54" t="s">
        <v>34175</v>
      </c>
      <c r="E82" s="53"/>
      <c r="F82" s="53"/>
      <c r="G82" s="53"/>
      <c r="H82" s="55"/>
      <c r="I82" s="53"/>
      <c r="J82" s="56">
        <f>SUM(J83,J91,J100,J104,J121,J170)</f>
        <v>326319.58</v>
      </c>
      <c r="K82" s="28"/>
    </row>
    <row r="83" spans="1:11" x14ac:dyDescent="0.25">
      <c r="A83" s="98" t="s">
        <v>34166</v>
      </c>
      <c r="B83" s="99"/>
      <c r="C83" s="100"/>
      <c r="D83" s="101" t="s">
        <v>34167</v>
      </c>
      <c r="E83" s="102"/>
      <c r="F83" s="103"/>
      <c r="G83" s="104"/>
      <c r="H83" s="104"/>
      <c r="I83" s="104"/>
      <c r="J83" s="104">
        <f>SUM(J84:J90)</f>
        <v>52898.26</v>
      </c>
      <c r="K83" s="28"/>
    </row>
    <row r="84" spans="1:11" ht="30" x14ac:dyDescent="0.25">
      <c r="A84" s="22" t="s">
        <v>34168</v>
      </c>
      <c r="B84" s="23" t="s">
        <v>35333</v>
      </c>
      <c r="C84" s="29">
        <v>91926</v>
      </c>
      <c r="D84" s="24" t="s">
        <v>35389</v>
      </c>
      <c r="E84" s="25" t="s">
        <v>3</v>
      </c>
      <c r="F84" s="26">
        <v>5530.5</v>
      </c>
      <c r="G84" s="27">
        <v>3.9</v>
      </c>
      <c r="H84" s="27">
        <f t="shared" ref="H84:H103" si="57">TRUNC(F84*G84,2)</f>
        <v>21568.95</v>
      </c>
      <c r="I84" s="27">
        <f t="shared" ref="I84:I103" si="58">TRUNC(G84*(1+$H$4),2)</f>
        <v>4.7699999999999996</v>
      </c>
      <c r="J84" s="27">
        <f t="shared" ref="J84:J103" si="59">TRUNC(I84*F84,2)</f>
        <v>26380.48</v>
      </c>
      <c r="K84" s="28"/>
    </row>
    <row r="85" spans="1:11" ht="30" x14ac:dyDescent="0.25">
      <c r="A85" s="22" t="s">
        <v>34169</v>
      </c>
      <c r="B85" s="23" t="s">
        <v>35333</v>
      </c>
      <c r="C85" s="29">
        <v>91928</v>
      </c>
      <c r="D85" s="24" t="s">
        <v>35390</v>
      </c>
      <c r="E85" s="25" t="s">
        <v>3</v>
      </c>
      <c r="F85" s="26">
        <v>1840.5</v>
      </c>
      <c r="G85" s="27">
        <v>6</v>
      </c>
      <c r="H85" s="27">
        <f t="shared" si="57"/>
        <v>11043</v>
      </c>
      <c r="I85" s="27">
        <f t="shared" si="58"/>
        <v>7.34</v>
      </c>
      <c r="J85" s="27">
        <f t="shared" si="59"/>
        <v>13509.27</v>
      </c>
      <c r="K85" s="28"/>
    </row>
    <row r="86" spans="1:11" ht="30" x14ac:dyDescent="0.25">
      <c r="A86" s="22" t="s">
        <v>34170</v>
      </c>
      <c r="B86" s="23" t="s">
        <v>35333</v>
      </c>
      <c r="C86" s="29">
        <v>91930</v>
      </c>
      <c r="D86" s="24" t="s">
        <v>35391</v>
      </c>
      <c r="E86" s="25" t="s">
        <v>3</v>
      </c>
      <c r="F86" s="26">
        <v>54</v>
      </c>
      <c r="G86" s="27">
        <v>8.3000000000000007</v>
      </c>
      <c r="H86" s="27">
        <f t="shared" si="57"/>
        <v>448.2</v>
      </c>
      <c r="I86" s="27">
        <f t="shared" si="58"/>
        <v>10.16</v>
      </c>
      <c r="J86" s="27">
        <f t="shared" si="59"/>
        <v>548.64</v>
      </c>
      <c r="K86" s="28"/>
    </row>
    <row r="87" spans="1:11" ht="30" x14ac:dyDescent="0.25">
      <c r="A87" s="22" t="s">
        <v>34171</v>
      </c>
      <c r="B87" s="23" t="s">
        <v>35333</v>
      </c>
      <c r="C87" s="29">
        <v>91932</v>
      </c>
      <c r="D87" s="24" t="s">
        <v>35392</v>
      </c>
      <c r="E87" s="25" t="s">
        <v>3</v>
      </c>
      <c r="F87" s="26">
        <v>37.5</v>
      </c>
      <c r="G87" s="27">
        <v>14.9</v>
      </c>
      <c r="H87" s="27">
        <f t="shared" si="57"/>
        <v>558.75</v>
      </c>
      <c r="I87" s="27">
        <f t="shared" si="58"/>
        <v>18.239999999999998</v>
      </c>
      <c r="J87" s="27">
        <f t="shared" si="59"/>
        <v>684</v>
      </c>
      <c r="K87" s="28"/>
    </row>
    <row r="88" spans="1:11" ht="30" x14ac:dyDescent="0.25">
      <c r="A88" s="22" t="s">
        <v>34172</v>
      </c>
      <c r="B88" s="23" t="s">
        <v>35333</v>
      </c>
      <c r="C88" s="29">
        <v>91927</v>
      </c>
      <c r="D88" s="24" t="s">
        <v>35393</v>
      </c>
      <c r="E88" s="25" t="s">
        <v>3</v>
      </c>
      <c r="F88" s="26">
        <v>1201.5</v>
      </c>
      <c r="G88" s="27">
        <v>4.3</v>
      </c>
      <c r="H88" s="27">
        <f t="shared" si="57"/>
        <v>5166.45</v>
      </c>
      <c r="I88" s="27">
        <f t="shared" si="58"/>
        <v>5.26</v>
      </c>
      <c r="J88" s="27">
        <f t="shared" si="59"/>
        <v>6319.89</v>
      </c>
      <c r="K88" s="28"/>
    </row>
    <row r="89" spans="1:11" ht="30" x14ac:dyDescent="0.25">
      <c r="A89" s="22" t="s">
        <v>34173</v>
      </c>
      <c r="B89" s="23" t="s">
        <v>35333</v>
      </c>
      <c r="C89" s="29">
        <v>92982</v>
      </c>
      <c r="D89" s="24" t="s">
        <v>35394</v>
      </c>
      <c r="E89" s="25" t="s">
        <v>3</v>
      </c>
      <c r="F89" s="26">
        <v>64.5</v>
      </c>
      <c r="G89" s="27">
        <v>14.6</v>
      </c>
      <c r="H89" s="27">
        <f t="shared" si="57"/>
        <v>941.7</v>
      </c>
      <c r="I89" s="27">
        <f t="shared" si="58"/>
        <v>17.88</v>
      </c>
      <c r="J89" s="27">
        <f t="shared" si="59"/>
        <v>1153.26</v>
      </c>
      <c r="K89" s="28"/>
    </row>
    <row r="90" spans="1:11" ht="30" x14ac:dyDescent="0.25">
      <c r="A90" s="22" t="s">
        <v>34174</v>
      </c>
      <c r="B90" s="23" t="s">
        <v>35333</v>
      </c>
      <c r="C90" s="29">
        <v>92984</v>
      </c>
      <c r="D90" s="24" t="s">
        <v>35395</v>
      </c>
      <c r="E90" s="25" t="s">
        <v>3</v>
      </c>
      <c r="F90" s="26">
        <v>144</v>
      </c>
      <c r="G90" s="27">
        <v>24.4</v>
      </c>
      <c r="H90" s="27">
        <f t="shared" si="57"/>
        <v>3513.6</v>
      </c>
      <c r="I90" s="27">
        <f t="shared" si="58"/>
        <v>29.88</v>
      </c>
      <c r="J90" s="27">
        <f t="shared" si="59"/>
        <v>4302.72</v>
      </c>
      <c r="K90" s="28"/>
    </row>
    <row r="91" spans="1:11" x14ac:dyDescent="0.25">
      <c r="A91" s="98" t="s">
        <v>34177</v>
      </c>
      <c r="B91" s="99"/>
      <c r="C91" s="100"/>
      <c r="D91" s="101" t="s">
        <v>34176</v>
      </c>
      <c r="E91" s="102"/>
      <c r="F91" s="103"/>
      <c r="G91" s="104"/>
      <c r="H91" s="104"/>
      <c r="I91" s="104"/>
      <c r="J91" s="104">
        <f>SUM(J92:J99)</f>
        <v>96606.02</v>
      </c>
      <c r="K91" s="28"/>
    </row>
    <row r="92" spans="1:11" ht="30" x14ac:dyDescent="0.25">
      <c r="A92" s="22" t="s">
        <v>34185</v>
      </c>
      <c r="B92" s="23" t="s">
        <v>34162</v>
      </c>
      <c r="C92" s="29" t="s">
        <v>8100</v>
      </c>
      <c r="D92" s="24" t="s">
        <v>8101</v>
      </c>
      <c r="E92" s="25" t="s">
        <v>3</v>
      </c>
      <c r="F92" s="26">
        <v>167.35</v>
      </c>
      <c r="G92" s="27">
        <v>133</v>
      </c>
      <c r="H92" s="27">
        <f t="shared" si="57"/>
        <v>22257.55</v>
      </c>
      <c r="I92" s="27">
        <f t="shared" si="58"/>
        <v>162.88</v>
      </c>
      <c r="J92" s="27">
        <f t="shared" si="59"/>
        <v>27257.96</v>
      </c>
      <c r="K92" s="28"/>
    </row>
    <row r="93" spans="1:11" ht="30" x14ac:dyDescent="0.25">
      <c r="A93" s="22" t="s">
        <v>34186</v>
      </c>
      <c r="B93" s="23" t="s">
        <v>34162</v>
      </c>
      <c r="C93" s="29" t="s">
        <v>8102</v>
      </c>
      <c r="D93" s="24" t="s">
        <v>8103</v>
      </c>
      <c r="E93" s="25" t="s">
        <v>3</v>
      </c>
      <c r="F93" s="26">
        <v>41.32</v>
      </c>
      <c r="G93" s="27">
        <v>105</v>
      </c>
      <c r="H93" s="27">
        <f t="shared" si="57"/>
        <v>4338.6000000000004</v>
      </c>
      <c r="I93" s="27">
        <f t="shared" si="58"/>
        <v>128.59</v>
      </c>
      <c r="J93" s="27">
        <f t="shared" si="59"/>
        <v>5313.33</v>
      </c>
      <c r="K93" s="28"/>
    </row>
    <row r="94" spans="1:11" x14ac:dyDescent="0.25">
      <c r="A94" s="22" t="s">
        <v>34187</v>
      </c>
      <c r="B94" s="23" t="s">
        <v>34600</v>
      </c>
      <c r="C94" s="29" t="s">
        <v>12056</v>
      </c>
      <c r="D94" s="24" t="s">
        <v>35396</v>
      </c>
      <c r="E94" s="25" t="s">
        <v>3</v>
      </c>
      <c r="F94" s="26">
        <v>1398</v>
      </c>
      <c r="G94" s="27">
        <v>27.9</v>
      </c>
      <c r="H94" s="27">
        <f t="shared" si="57"/>
        <v>39004.199999999997</v>
      </c>
      <c r="I94" s="27">
        <f t="shared" si="58"/>
        <v>34.159999999999997</v>
      </c>
      <c r="J94" s="27">
        <f t="shared" si="59"/>
        <v>47755.68</v>
      </c>
      <c r="K94" s="28"/>
    </row>
    <row r="95" spans="1:11" x14ac:dyDescent="0.25">
      <c r="A95" s="22" t="s">
        <v>34188</v>
      </c>
      <c r="B95" s="23" t="s">
        <v>34600</v>
      </c>
      <c r="C95" s="29" t="s">
        <v>11941</v>
      </c>
      <c r="D95" s="24" t="s">
        <v>35397</v>
      </c>
      <c r="E95" s="25" t="s">
        <v>3</v>
      </c>
      <c r="F95" s="26">
        <v>16.5</v>
      </c>
      <c r="G95" s="27">
        <v>19.3</v>
      </c>
      <c r="H95" s="27">
        <f t="shared" si="57"/>
        <v>318.45</v>
      </c>
      <c r="I95" s="27">
        <f t="shared" si="58"/>
        <v>23.63</v>
      </c>
      <c r="J95" s="27">
        <f t="shared" si="59"/>
        <v>389.89</v>
      </c>
      <c r="K95" s="28"/>
    </row>
    <row r="96" spans="1:11" ht="30" x14ac:dyDescent="0.25">
      <c r="A96" s="22" t="s">
        <v>34189</v>
      </c>
      <c r="B96" s="23" t="s">
        <v>35333</v>
      </c>
      <c r="C96" s="29">
        <v>91836</v>
      </c>
      <c r="D96" s="24" t="s">
        <v>21676</v>
      </c>
      <c r="E96" s="25" t="s">
        <v>3</v>
      </c>
      <c r="F96" s="26">
        <v>565.5</v>
      </c>
      <c r="G96" s="27">
        <v>13.7</v>
      </c>
      <c r="H96" s="27">
        <f t="shared" si="57"/>
        <v>7747.35</v>
      </c>
      <c r="I96" s="27">
        <f t="shared" si="58"/>
        <v>16.77</v>
      </c>
      <c r="J96" s="27">
        <f t="shared" si="59"/>
        <v>9483.43</v>
      </c>
      <c r="K96" s="28"/>
    </row>
    <row r="97" spans="1:11" ht="30" x14ac:dyDescent="0.25">
      <c r="A97" s="22" t="s">
        <v>34190</v>
      </c>
      <c r="B97" s="23" t="s">
        <v>35333</v>
      </c>
      <c r="C97" s="29">
        <v>91837</v>
      </c>
      <c r="D97" s="24" t="s">
        <v>35398</v>
      </c>
      <c r="E97" s="25" t="s">
        <v>3</v>
      </c>
      <c r="F97" s="26">
        <v>109.5</v>
      </c>
      <c r="G97" s="27">
        <v>17.5</v>
      </c>
      <c r="H97" s="27">
        <f t="shared" si="57"/>
        <v>1916.25</v>
      </c>
      <c r="I97" s="27">
        <f t="shared" si="58"/>
        <v>21.43</v>
      </c>
      <c r="J97" s="27">
        <f t="shared" si="59"/>
        <v>2346.58</v>
      </c>
      <c r="K97" s="28"/>
    </row>
    <row r="98" spans="1:11" x14ac:dyDescent="0.25">
      <c r="A98" s="22" t="s">
        <v>34191</v>
      </c>
      <c r="B98" s="23" t="s">
        <v>34162</v>
      </c>
      <c r="C98" s="29" t="s">
        <v>8042</v>
      </c>
      <c r="D98" s="24" t="s">
        <v>8043</v>
      </c>
      <c r="E98" s="25" t="s">
        <v>3</v>
      </c>
      <c r="F98" s="26">
        <v>105</v>
      </c>
      <c r="G98" s="27">
        <v>28.9</v>
      </c>
      <c r="H98" s="27">
        <f t="shared" si="57"/>
        <v>3034.5</v>
      </c>
      <c r="I98" s="27">
        <f t="shared" si="58"/>
        <v>35.39</v>
      </c>
      <c r="J98" s="27">
        <f t="shared" si="59"/>
        <v>3715.95</v>
      </c>
      <c r="K98" s="28"/>
    </row>
    <row r="99" spans="1:11" ht="30" x14ac:dyDescent="0.25">
      <c r="A99" s="22" t="s">
        <v>34192</v>
      </c>
      <c r="B99" s="23" t="s">
        <v>35333</v>
      </c>
      <c r="C99" s="29">
        <v>97667</v>
      </c>
      <c r="D99" s="24" t="s">
        <v>35399</v>
      </c>
      <c r="E99" s="25" t="s">
        <v>3</v>
      </c>
      <c r="F99" s="26">
        <v>33</v>
      </c>
      <c r="G99" s="27">
        <v>8.5</v>
      </c>
      <c r="H99" s="27">
        <f t="shared" si="57"/>
        <v>280.5</v>
      </c>
      <c r="I99" s="27">
        <f t="shared" si="58"/>
        <v>10.4</v>
      </c>
      <c r="J99" s="27">
        <f t="shared" si="59"/>
        <v>343.2</v>
      </c>
      <c r="K99" s="28"/>
    </row>
    <row r="100" spans="1:11" x14ac:dyDescent="0.25">
      <c r="A100" s="98" t="s">
        <v>34178</v>
      </c>
      <c r="B100" s="99"/>
      <c r="C100" s="100"/>
      <c r="D100" s="101" t="s">
        <v>34179</v>
      </c>
      <c r="E100" s="102"/>
      <c r="F100" s="103"/>
      <c r="G100" s="104"/>
      <c r="H100" s="104"/>
      <c r="I100" s="104"/>
      <c r="J100" s="104">
        <f>SUM(J101:J103)</f>
        <v>9517.130000000001</v>
      </c>
      <c r="K100" s="28"/>
    </row>
    <row r="101" spans="1:11" ht="30" x14ac:dyDescent="0.25">
      <c r="A101" s="22" t="s">
        <v>34193</v>
      </c>
      <c r="B101" s="23" t="s">
        <v>34162</v>
      </c>
      <c r="C101" s="29" t="s">
        <v>8333</v>
      </c>
      <c r="D101" s="24" t="s">
        <v>8334</v>
      </c>
      <c r="E101" s="25" t="s">
        <v>16077</v>
      </c>
      <c r="F101" s="26">
        <v>1</v>
      </c>
      <c r="G101" s="27">
        <v>331</v>
      </c>
      <c r="H101" s="27">
        <f t="shared" si="57"/>
        <v>331</v>
      </c>
      <c r="I101" s="27">
        <f t="shared" si="58"/>
        <v>405.37</v>
      </c>
      <c r="J101" s="27">
        <f t="shared" si="59"/>
        <v>405.37</v>
      </c>
      <c r="K101" s="28"/>
    </row>
    <row r="102" spans="1:11" ht="45" x14ac:dyDescent="0.25">
      <c r="A102" s="22" t="s">
        <v>34194</v>
      </c>
      <c r="B102" s="23" t="s">
        <v>35351</v>
      </c>
      <c r="C102" s="29" t="s">
        <v>34181</v>
      </c>
      <c r="D102" s="24" t="s">
        <v>34182</v>
      </c>
      <c r="E102" s="25" t="s">
        <v>16077</v>
      </c>
      <c r="F102" s="26">
        <v>1</v>
      </c>
      <c r="G102" s="27">
        <f>CPUS!G372</f>
        <v>3600</v>
      </c>
      <c r="H102" s="27">
        <f t="shared" si="57"/>
        <v>3600</v>
      </c>
      <c r="I102" s="27">
        <f t="shared" si="58"/>
        <v>4408.92</v>
      </c>
      <c r="J102" s="27">
        <f t="shared" si="59"/>
        <v>4408.92</v>
      </c>
      <c r="K102" s="28"/>
    </row>
    <row r="103" spans="1:11" ht="45" x14ac:dyDescent="0.25">
      <c r="A103" s="22" t="s">
        <v>34195</v>
      </c>
      <c r="B103" s="23" t="s">
        <v>35351</v>
      </c>
      <c r="C103" s="29" t="s">
        <v>34184</v>
      </c>
      <c r="D103" s="24" t="s">
        <v>34183</v>
      </c>
      <c r="E103" s="25" t="s">
        <v>16077</v>
      </c>
      <c r="F103" s="26">
        <v>1</v>
      </c>
      <c r="G103" s="27">
        <f>CPUS!G387</f>
        <v>3840</v>
      </c>
      <c r="H103" s="27">
        <f t="shared" si="57"/>
        <v>3840</v>
      </c>
      <c r="I103" s="27">
        <f t="shared" si="58"/>
        <v>4702.84</v>
      </c>
      <c r="J103" s="27">
        <f t="shared" si="59"/>
        <v>4702.84</v>
      </c>
      <c r="K103" s="28"/>
    </row>
    <row r="104" spans="1:11" x14ac:dyDescent="0.25">
      <c r="A104" s="98" t="s">
        <v>34180</v>
      </c>
      <c r="B104" s="99"/>
      <c r="C104" s="100"/>
      <c r="D104" s="101" t="s">
        <v>34213</v>
      </c>
      <c r="E104" s="102"/>
      <c r="F104" s="103"/>
      <c r="G104" s="104"/>
      <c r="H104" s="104"/>
      <c r="I104" s="104"/>
      <c r="J104" s="104">
        <f>SUM(J105:J120)</f>
        <v>23241.319999999996</v>
      </c>
      <c r="K104" s="28"/>
    </row>
    <row r="105" spans="1:11" ht="30" x14ac:dyDescent="0.25">
      <c r="A105" s="22" t="s">
        <v>34196</v>
      </c>
      <c r="B105" s="23" t="s">
        <v>35351</v>
      </c>
      <c r="C105" s="29" t="s">
        <v>34556</v>
      </c>
      <c r="D105" s="24" t="s">
        <v>34557</v>
      </c>
      <c r="E105" s="25" t="s">
        <v>1509</v>
      </c>
      <c r="F105" s="26">
        <v>16</v>
      </c>
      <c r="G105" s="27">
        <f>CPUS!G393</f>
        <v>92.669999999999987</v>
      </c>
      <c r="H105" s="27">
        <f t="shared" ref="H105:H171" si="60">TRUNC(F105*G105,2)</f>
        <v>1482.72</v>
      </c>
      <c r="I105" s="27">
        <f t="shared" ref="I105:I171" si="61">TRUNC(G105*(1+$H$4),2)</f>
        <v>113.49</v>
      </c>
      <c r="J105" s="27">
        <f t="shared" ref="J105:J171" si="62">TRUNC(I105*F105,2)</f>
        <v>1815.84</v>
      </c>
      <c r="K105" s="28"/>
    </row>
    <row r="106" spans="1:11" ht="30" x14ac:dyDescent="0.25">
      <c r="A106" s="22" t="s">
        <v>34197</v>
      </c>
      <c r="B106" s="23" t="s">
        <v>35333</v>
      </c>
      <c r="C106" s="29">
        <v>97585</v>
      </c>
      <c r="D106" s="24" t="s">
        <v>35400</v>
      </c>
      <c r="E106" s="25" t="s">
        <v>16077</v>
      </c>
      <c r="F106" s="26">
        <v>2</v>
      </c>
      <c r="G106" s="27">
        <v>108.8</v>
      </c>
      <c r="H106" s="27">
        <f t="shared" ref="H106:H120" si="63">TRUNC(F106*G106,2)</f>
        <v>217.6</v>
      </c>
      <c r="I106" s="27">
        <f t="shared" ref="I106:I120" si="64">TRUNC(G106*(1+$H$4),2)</f>
        <v>133.24</v>
      </c>
      <c r="J106" s="27">
        <f t="shared" ref="J106:J120" si="65">TRUNC(I106*F106,2)</f>
        <v>266.48</v>
      </c>
      <c r="K106" s="28"/>
    </row>
    <row r="107" spans="1:11" ht="30" x14ac:dyDescent="0.25">
      <c r="A107" s="22" t="s">
        <v>34198</v>
      </c>
      <c r="B107" s="23" t="s">
        <v>35333</v>
      </c>
      <c r="C107" s="29">
        <v>97591</v>
      </c>
      <c r="D107" s="24" t="s">
        <v>35401</v>
      </c>
      <c r="E107" s="25" t="s">
        <v>16077</v>
      </c>
      <c r="F107" s="26">
        <v>32</v>
      </c>
      <c r="G107" s="27">
        <v>117</v>
      </c>
      <c r="H107" s="27">
        <f t="shared" si="63"/>
        <v>3744</v>
      </c>
      <c r="I107" s="27">
        <f t="shared" si="64"/>
        <v>143.28</v>
      </c>
      <c r="J107" s="27">
        <f t="shared" si="65"/>
        <v>4584.96</v>
      </c>
      <c r="K107" s="28"/>
    </row>
    <row r="108" spans="1:11" ht="30" x14ac:dyDescent="0.25">
      <c r="A108" s="22" t="s">
        <v>34199</v>
      </c>
      <c r="B108" s="23" t="s">
        <v>34162</v>
      </c>
      <c r="C108" s="29" t="s">
        <v>8198</v>
      </c>
      <c r="D108" s="24" t="s">
        <v>8199</v>
      </c>
      <c r="E108" s="25" t="s">
        <v>16077</v>
      </c>
      <c r="F108" s="26">
        <v>4</v>
      </c>
      <c r="G108" s="27">
        <v>61.7</v>
      </c>
      <c r="H108" s="27">
        <f t="shared" si="63"/>
        <v>246.8</v>
      </c>
      <c r="I108" s="27">
        <f t="shared" si="64"/>
        <v>75.56</v>
      </c>
      <c r="J108" s="27">
        <f t="shared" si="65"/>
        <v>302.24</v>
      </c>
      <c r="K108" s="28"/>
    </row>
    <row r="109" spans="1:11" ht="45" x14ac:dyDescent="0.25">
      <c r="A109" s="22" t="s">
        <v>34200</v>
      </c>
      <c r="B109" s="23" t="s">
        <v>34162</v>
      </c>
      <c r="C109" s="29" t="s">
        <v>8182</v>
      </c>
      <c r="D109" s="24" t="s">
        <v>35402</v>
      </c>
      <c r="E109" s="25" t="s">
        <v>16077</v>
      </c>
      <c r="F109" s="26">
        <v>16</v>
      </c>
      <c r="G109" s="27">
        <v>128</v>
      </c>
      <c r="H109" s="27">
        <f t="shared" si="63"/>
        <v>2048</v>
      </c>
      <c r="I109" s="27">
        <f t="shared" si="64"/>
        <v>156.76</v>
      </c>
      <c r="J109" s="27">
        <f t="shared" si="65"/>
        <v>2508.16</v>
      </c>
      <c r="K109" s="28"/>
    </row>
    <row r="110" spans="1:11" x14ac:dyDescent="0.25">
      <c r="A110" s="22" t="s">
        <v>34201</v>
      </c>
      <c r="B110" s="23" t="s">
        <v>35351</v>
      </c>
      <c r="C110" s="29" t="s">
        <v>34558</v>
      </c>
      <c r="D110" s="24" t="s">
        <v>35403</v>
      </c>
      <c r="E110" s="25" t="s">
        <v>1509</v>
      </c>
      <c r="F110" s="26">
        <v>8</v>
      </c>
      <c r="G110" s="27">
        <f>CPUS!G400</f>
        <v>98.79</v>
      </c>
      <c r="H110" s="27">
        <f t="shared" si="63"/>
        <v>790.32</v>
      </c>
      <c r="I110" s="27">
        <f t="shared" si="64"/>
        <v>120.98</v>
      </c>
      <c r="J110" s="27">
        <f t="shared" si="65"/>
        <v>967.84</v>
      </c>
      <c r="K110" s="28"/>
    </row>
    <row r="111" spans="1:11" ht="30" x14ac:dyDescent="0.25">
      <c r="A111" s="22" t="s">
        <v>34202</v>
      </c>
      <c r="B111" s="23" t="s">
        <v>35333</v>
      </c>
      <c r="C111" s="29">
        <v>97593</v>
      </c>
      <c r="D111" s="24" t="s">
        <v>3706</v>
      </c>
      <c r="E111" s="25" t="s">
        <v>16077</v>
      </c>
      <c r="F111" s="26">
        <v>4</v>
      </c>
      <c r="G111" s="27">
        <v>131.69999999999999</v>
      </c>
      <c r="H111" s="27">
        <f t="shared" si="63"/>
        <v>526.79999999999995</v>
      </c>
      <c r="I111" s="27">
        <f t="shared" si="64"/>
        <v>161.29</v>
      </c>
      <c r="J111" s="27">
        <f t="shared" si="65"/>
        <v>645.16</v>
      </c>
      <c r="K111" s="28"/>
    </row>
    <row r="112" spans="1:11" ht="30" x14ac:dyDescent="0.25">
      <c r="A112" s="22" t="s">
        <v>34203</v>
      </c>
      <c r="B112" s="23" t="s">
        <v>35333</v>
      </c>
      <c r="C112" s="29">
        <v>97594</v>
      </c>
      <c r="D112" s="24" t="s">
        <v>3707</v>
      </c>
      <c r="E112" s="25" t="s">
        <v>16077</v>
      </c>
      <c r="F112" s="26">
        <v>18</v>
      </c>
      <c r="G112" s="27">
        <v>117.6</v>
      </c>
      <c r="H112" s="27">
        <f t="shared" si="63"/>
        <v>2116.8000000000002</v>
      </c>
      <c r="I112" s="27">
        <f t="shared" si="64"/>
        <v>144.02000000000001</v>
      </c>
      <c r="J112" s="27">
        <f t="shared" si="65"/>
        <v>2592.36</v>
      </c>
      <c r="K112" s="28"/>
    </row>
    <row r="113" spans="1:11" x14ac:dyDescent="0.25">
      <c r="A113" s="22" t="s">
        <v>34204</v>
      </c>
      <c r="B113" s="23" t="s">
        <v>35351</v>
      </c>
      <c r="C113" s="29" t="s">
        <v>34560</v>
      </c>
      <c r="D113" s="24" t="s">
        <v>35404</v>
      </c>
      <c r="E113" s="25" t="s">
        <v>1509</v>
      </c>
      <c r="F113" s="26">
        <v>28</v>
      </c>
      <c r="G113" s="27">
        <f>CPUS!G407</f>
        <v>89.600000000000009</v>
      </c>
      <c r="H113" s="27">
        <f t="shared" si="63"/>
        <v>2508.8000000000002</v>
      </c>
      <c r="I113" s="27">
        <f t="shared" si="64"/>
        <v>109.73</v>
      </c>
      <c r="J113" s="27">
        <f t="shared" si="65"/>
        <v>3072.44</v>
      </c>
      <c r="K113" s="28"/>
    </row>
    <row r="114" spans="1:11" x14ac:dyDescent="0.25">
      <c r="A114" s="22" t="s">
        <v>34205</v>
      </c>
      <c r="B114" s="23" t="s">
        <v>35351</v>
      </c>
      <c r="C114" s="29" t="s">
        <v>34562</v>
      </c>
      <c r="D114" s="24" t="s">
        <v>35405</v>
      </c>
      <c r="E114" s="25" t="s">
        <v>3</v>
      </c>
      <c r="F114" s="26">
        <v>9</v>
      </c>
      <c r="G114" s="27">
        <f>CPUS!G414</f>
        <v>65</v>
      </c>
      <c r="H114" s="27">
        <f t="shared" si="63"/>
        <v>585</v>
      </c>
      <c r="I114" s="27">
        <f t="shared" si="64"/>
        <v>79.599999999999994</v>
      </c>
      <c r="J114" s="27">
        <f t="shared" si="65"/>
        <v>716.4</v>
      </c>
      <c r="K114" s="28"/>
    </row>
    <row r="115" spans="1:11" ht="30" x14ac:dyDescent="0.25">
      <c r="A115" s="22" t="s">
        <v>34206</v>
      </c>
      <c r="B115" s="23" t="s">
        <v>34162</v>
      </c>
      <c r="C115" s="29" t="s">
        <v>8249</v>
      </c>
      <c r="D115" s="24" t="s">
        <v>8250</v>
      </c>
      <c r="E115" s="25" t="s">
        <v>16077</v>
      </c>
      <c r="F115" s="26">
        <v>32</v>
      </c>
      <c r="G115" s="27">
        <v>12.3</v>
      </c>
      <c r="H115" s="27">
        <f t="shared" si="63"/>
        <v>393.6</v>
      </c>
      <c r="I115" s="27">
        <f t="shared" si="64"/>
        <v>15.06</v>
      </c>
      <c r="J115" s="27">
        <f t="shared" si="65"/>
        <v>481.92</v>
      </c>
      <c r="K115" s="28"/>
    </row>
    <row r="116" spans="1:11" ht="30" x14ac:dyDescent="0.25">
      <c r="A116" s="22" t="s">
        <v>34207</v>
      </c>
      <c r="B116" s="23" t="s">
        <v>34162</v>
      </c>
      <c r="C116" s="29" t="s">
        <v>8245</v>
      </c>
      <c r="D116" s="24" t="s">
        <v>8246</v>
      </c>
      <c r="E116" s="25" t="s">
        <v>16077</v>
      </c>
      <c r="F116" s="26">
        <v>4</v>
      </c>
      <c r="G116" s="27">
        <v>15.5</v>
      </c>
      <c r="H116" s="27">
        <f t="shared" si="63"/>
        <v>62</v>
      </c>
      <c r="I116" s="27">
        <f t="shared" si="64"/>
        <v>18.98</v>
      </c>
      <c r="J116" s="27">
        <f t="shared" si="65"/>
        <v>75.92</v>
      </c>
      <c r="K116" s="28"/>
    </row>
    <row r="117" spans="1:11" ht="30" x14ac:dyDescent="0.25">
      <c r="A117" s="22" t="s">
        <v>34208</v>
      </c>
      <c r="B117" s="23" t="s">
        <v>35351</v>
      </c>
      <c r="C117" s="29" t="s">
        <v>34564</v>
      </c>
      <c r="D117" s="24" t="s">
        <v>34565</v>
      </c>
      <c r="E117" s="25" t="s">
        <v>1509</v>
      </c>
      <c r="F117" s="26">
        <v>4</v>
      </c>
      <c r="G117" s="27">
        <f>CPUS!G421</f>
        <v>41.199999999999996</v>
      </c>
      <c r="H117" s="27">
        <f t="shared" si="63"/>
        <v>164.8</v>
      </c>
      <c r="I117" s="27">
        <f t="shared" si="64"/>
        <v>50.45</v>
      </c>
      <c r="J117" s="27">
        <f t="shared" si="65"/>
        <v>201.8</v>
      </c>
      <c r="K117" s="28"/>
    </row>
    <row r="118" spans="1:11" x14ac:dyDescent="0.25">
      <c r="A118" s="22" t="s">
        <v>34209</v>
      </c>
      <c r="B118" s="23" t="s">
        <v>35351</v>
      </c>
      <c r="C118" s="29" t="s">
        <v>34566</v>
      </c>
      <c r="D118" s="24" t="s">
        <v>35406</v>
      </c>
      <c r="E118" s="25" t="s">
        <v>1509</v>
      </c>
      <c r="F118" s="26">
        <v>36</v>
      </c>
      <c r="G118" s="27">
        <f>CPUS!G428</f>
        <v>17.200000000000003</v>
      </c>
      <c r="H118" s="27">
        <f t="shared" si="63"/>
        <v>619.20000000000005</v>
      </c>
      <c r="I118" s="27">
        <f t="shared" si="64"/>
        <v>21.06</v>
      </c>
      <c r="J118" s="27">
        <f t="shared" si="65"/>
        <v>758.16</v>
      </c>
      <c r="K118" s="28"/>
    </row>
    <row r="119" spans="1:11" ht="30" x14ac:dyDescent="0.25">
      <c r="A119" s="22" t="s">
        <v>34210</v>
      </c>
      <c r="B119" s="23" t="s">
        <v>34162</v>
      </c>
      <c r="C119" s="29" t="s">
        <v>8255</v>
      </c>
      <c r="D119" s="24" t="s">
        <v>8256</v>
      </c>
      <c r="E119" s="25" t="s">
        <v>16077</v>
      </c>
      <c r="F119" s="26">
        <v>21</v>
      </c>
      <c r="G119" s="27">
        <v>17.7</v>
      </c>
      <c r="H119" s="27">
        <f t="shared" si="63"/>
        <v>371.7</v>
      </c>
      <c r="I119" s="27">
        <f t="shared" si="64"/>
        <v>21.67</v>
      </c>
      <c r="J119" s="27">
        <f t="shared" si="65"/>
        <v>455.07</v>
      </c>
      <c r="K119" s="28"/>
    </row>
    <row r="120" spans="1:11" x14ac:dyDescent="0.25">
      <c r="A120" s="22" t="s">
        <v>34211</v>
      </c>
      <c r="B120" s="23" t="s">
        <v>35351</v>
      </c>
      <c r="C120" s="29" t="s">
        <v>34569</v>
      </c>
      <c r="D120" s="24" t="s">
        <v>35407</v>
      </c>
      <c r="E120" s="25" t="s">
        <v>3</v>
      </c>
      <c r="F120" s="26">
        <v>31</v>
      </c>
      <c r="G120" s="27">
        <f>CPUS!G435</f>
        <v>100</v>
      </c>
      <c r="H120" s="27">
        <f t="shared" si="63"/>
        <v>3100</v>
      </c>
      <c r="I120" s="27">
        <f t="shared" si="64"/>
        <v>122.47</v>
      </c>
      <c r="J120" s="27">
        <f t="shared" si="65"/>
        <v>3796.57</v>
      </c>
      <c r="K120" s="28"/>
    </row>
    <row r="121" spans="1:11" x14ac:dyDescent="0.25">
      <c r="A121" s="98" t="s">
        <v>34212</v>
      </c>
      <c r="B121" s="99"/>
      <c r="C121" s="100"/>
      <c r="D121" s="101" t="s">
        <v>34263</v>
      </c>
      <c r="E121" s="102"/>
      <c r="F121" s="103"/>
      <c r="G121" s="104"/>
      <c r="H121" s="104"/>
      <c r="I121" s="104"/>
      <c r="J121" s="104">
        <f>SUM(J122:J169)</f>
        <v>57126.36</v>
      </c>
      <c r="K121" s="28"/>
    </row>
    <row r="122" spans="1:11" ht="30" x14ac:dyDescent="0.25">
      <c r="A122" s="22" t="s">
        <v>34214</v>
      </c>
      <c r="B122" s="23" t="s">
        <v>35333</v>
      </c>
      <c r="C122" s="29">
        <v>91953</v>
      </c>
      <c r="D122" s="24" t="s">
        <v>21785</v>
      </c>
      <c r="E122" s="25" t="s">
        <v>16077</v>
      </c>
      <c r="F122" s="26">
        <v>17</v>
      </c>
      <c r="G122" s="27">
        <v>29.5</v>
      </c>
      <c r="H122" s="27">
        <f t="shared" si="60"/>
        <v>501.5</v>
      </c>
      <c r="I122" s="27">
        <f t="shared" si="61"/>
        <v>36.119999999999997</v>
      </c>
      <c r="J122" s="27">
        <f t="shared" si="62"/>
        <v>614.04</v>
      </c>
      <c r="K122" s="28"/>
    </row>
    <row r="123" spans="1:11" ht="30" x14ac:dyDescent="0.25">
      <c r="A123" s="22" t="s">
        <v>34215</v>
      </c>
      <c r="B123" s="23" t="s">
        <v>35333</v>
      </c>
      <c r="C123" s="29">
        <v>91959</v>
      </c>
      <c r="D123" s="24" t="s">
        <v>21791</v>
      </c>
      <c r="E123" s="25" t="s">
        <v>16077</v>
      </c>
      <c r="F123" s="26">
        <v>2</v>
      </c>
      <c r="G123" s="27">
        <v>45</v>
      </c>
      <c r="H123" s="27">
        <f t="shared" si="60"/>
        <v>90</v>
      </c>
      <c r="I123" s="27">
        <f t="shared" si="61"/>
        <v>55.11</v>
      </c>
      <c r="J123" s="27">
        <f t="shared" si="62"/>
        <v>110.22</v>
      </c>
      <c r="K123" s="28"/>
    </row>
    <row r="124" spans="1:11" ht="30" x14ac:dyDescent="0.25">
      <c r="A124" s="22" t="s">
        <v>34216</v>
      </c>
      <c r="B124" s="23" t="s">
        <v>35333</v>
      </c>
      <c r="C124" s="29">
        <v>91962</v>
      </c>
      <c r="D124" s="24" t="s">
        <v>21794</v>
      </c>
      <c r="E124" s="25" t="s">
        <v>16077</v>
      </c>
      <c r="F124" s="26">
        <v>2</v>
      </c>
      <c r="G124" s="27">
        <v>62.4</v>
      </c>
      <c r="H124" s="27">
        <f t="shared" si="60"/>
        <v>124.8</v>
      </c>
      <c r="I124" s="27">
        <f t="shared" si="61"/>
        <v>76.42</v>
      </c>
      <c r="J124" s="27">
        <f t="shared" si="62"/>
        <v>152.84</v>
      </c>
      <c r="K124" s="28"/>
    </row>
    <row r="125" spans="1:11" ht="30" x14ac:dyDescent="0.25">
      <c r="A125" s="22" t="s">
        <v>34217</v>
      </c>
      <c r="B125" s="23" t="s">
        <v>35333</v>
      </c>
      <c r="C125" s="29">
        <v>91955</v>
      </c>
      <c r="D125" s="24" t="s">
        <v>21787</v>
      </c>
      <c r="E125" s="25" t="s">
        <v>16077</v>
      </c>
      <c r="F125" s="26">
        <v>19</v>
      </c>
      <c r="G125" s="27">
        <v>35.9</v>
      </c>
      <c r="H125" s="27">
        <f t="shared" si="60"/>
        <v>682.1</v>
      </c>
      <c r="I125" s="27">
        <f t="shared" si="61"/>
        <v>43.96</v>
      </c>
      <c r="J125" s="27">
        <f t="shared" si="62"/>
        <v>835.24</v>
      </c>
      <c r="K125" s="28"/>
    </row>
    <row r="126" spans="1:11" ht="30" x14ac:dyDescent="0.25">
      <c r="A126" s="22" t="s">
        <v>34218</v>
      </c>
      <c r="B126" s="23" t="s">
        <v>35333</v>
      </c>
      <c r="C126" s="29">
        <v>91969</v>
      </c>
      <c r="D126" s="24" t="s">
        <v>21801</v>
      </c>
      <c r="E126" s="25" t="s">
        <v>16077</v>
      </c>
      <c r="F126" s="26">
        <v>2</v>
      </c>
      <c r="G126" s="27">
        <v>79.7</v>
      </c>
      <c r="H126" s="27">
        <f t="shared" ref="H126:H168" si="66">TRUNC(F126*G126,2)</f>
        <v>159.4</v>
      </c>
      <c r="I126" s="27">
        <f t="shared" ref="I126:I168" si="67">TRUNC(G126*(1+$H$4),2)</f>
        <v>97.6</v>
      </c>
      <c r="J126" s="27">
        <f t="shared" ref="J126:J168" si="68">TRUNC(I126*F126,2)</f>
        <v>195.2</v>
      </c>
      <c r="K126" s="28"/>
    </row>
    <row r="127" spans="1:11" ht="30" x14ac:dyDescent="0.25">
      <c r="A127" s="22" t="s">
        <v>34219</v>
      </c>
      <c r="B127" s="23" t="s">
        <v>35333</v>
      </c>
      <c r="C127" s="29">
        <v>91979</v>
      </c>
      <c r="D127" s="24" t="s">
        <v>21811</v>
      </c>
      <c r="E127" s="25" t="s">
        <v>16077</v>
      </c>
      <c r="F127" s="26">
        <v>3</v>
      </c>
      <c r="G127" s="27">
        <v>50.4</v>
      </c>
      <c r="H127" s="27">
        <f t="shared" si="66"/>
        <v>151.19999999999999</v>
      </c>
      <c r="I127" s="27">
        <f t="shared" si="67"/>
        <v>61.72</v>
      </c>
      <c r="J127" s="27">
        <f t="shared" si="68"/>
        <v>185.16</v>
      </c>
      <c r="K127" s="28"/>
    </row>
    <row r="128" spans="1:11" ht="30" x14ac:dyDescent="0.25">
      <c r="A128" s="22" t="s">
        <v>34220</v>
      </c>
      <c r="B128" s="23" t="s">
        <v>35333</v>
      </c>
      <c r="C128" s="29">
        <v>91956</v>
      </c>
      <c r="D128" s="24" t="s">
        <v>21788</v>
      </c>
      <c r="E128" s="25" t="s">
        <v>16077</v>
      </c>
      <c r="F128" s="26">
        <v>3</v>
      </c>
      <c r="G128" s="27">
        <v>40.5</v>
      </c>
      <c r="H128" s="27">
        <f t="shared" si="66"/>
        <v>121.5</v>
      </c>
      <c r="I128" s="27">
        <f t="shared" si="67"/>
        <v>49.6</v>
      </c>
      <c r="J128" s="27">
        <f t="shared" si="68"/>
        <v>148.80000000000001</v>
      </c>
      <c r="K128" s="28"/>
    </row>
    <row r="129" spans="1:11" ht="30" x14ac:dyDescent="0.25">
      <c r="A129" s="22" t="s">
        <v>34221</v>
      </c>
      <c r="B129" s="23" t="s">
        <v>35333</v>
      </c>
      <c r="C129" s="29">
        <v>91963</v>
      </c>
      <c r="D129" s="24" t="s">
        <v>21795</v>
      </c>
      <c r="E129" s="25" t="s">
        <v>16077</v>
      </c>
      <c r="F129" s="26">
        <v>1</v>
      </c>
      <c r="G129" s="27">
        <v>73.3</v>
      </c>
      <c r="H129" s="27">
        <f t="shared" si="66"/>
        <v>73.3</v>
      </c>
      <c r="I129" s="27">
        <f t="shared" si="67"/>
        <v>89.77</v>
      </c>
      <c r="J129" s="27">
        <f t="shared" si="68"/>
        <v>89.77</v>
      </c>
      <c r="K129" s="28"/>
    </row>
    <row r="130" spans="1:11" ht="45" x14ac:dyDescent="0.25">
      <c r="A130" s="22" t="s">
        <v>34222</v>
      </c>
      <c r="B130" s="23" t="s">
        <v>34162</v>
      </c>
      <c r="C130" s="29" t="s">
        <v>7974</v>
      </c>
      <c r="D130" s="24" t="s">
        <v>7975</v>
      </c>
      <c r="E130" s="25" t="s">
        <v>16077</v>
      </c>
      <c r="F130" s="26">
        <v>1</v>
      </c>
      <c r="G130" s="27">
        <v>36.9</v>
      </c>
      <c r="H130" s="27">
        <f t="shared" si="66"/>
        <v>36.9</v>
      </c>
      <c r="I130" s="27">
        <f t="shared" si="67"/>
        <v>45.19</v>
      </c>
      <c r="J130" s="27">
        <f t="shared" si="68"/>
        <v>45.19</v>
      </c>
      <c r="K130" s="28"/>
    </row>
    <row r="131" spans="1:11" ht="45" x14ac:dyDescent="0.25">
      <c r="A131" s="22" t="s">
        <v>34223</v>
      </c>
      <c r="B131" s="23" t="s">
        <v>34162</v>
      </c>
      <c r="C131" s="29" t="s">
        <v>7972</v>
      </c>
      <c r="D131" s="24" t="s">
        <v>7973</v>
      </c>
      <c r="E131" s="25" t="s">
        <v>16077</v>
      </c>
      <c r="F131" s="26">
        <v>1</v>
      </c>
      <c r="G131" s="27">
        <v>51.1</v>
      </c>
      <c r="H131" s="27">
        <f t="shared" si="66"/>
        <v>51.1</v>
      </c>
      <c r="I131" s="27">
        <f t="shared" si="67"/>
        <v>62.58</v>
      </c>
      <c r="J131" s="27">
        <f t="shared" si="68"/>
        <v>62.58</v>
      </c>
      <c r="K131" s="28"/>
    </row>
    <row r="132" spans="1:11" ht="30" x14ac:dyDescent="0.25">
      <c r="A132" s="22" t="s">
        <v>34224</v>
      </c>
      <c r="B132" s="23" t="s">
        <v>35333</v>
      </c>
      <c r="C132" s="29">
        <v>92028</v>
      </c>
      <c r="D132" s="24" t="s">
        <v>35408</v>
      </c>
      <c r="E132" s="25" t="s">
        <v>16077</v>
      </c>
      <c r="F132" s="26">
        <v>2</v>
      </c>
      <c r="G132" s="27">
        <v>45.7</v>
      </c>
      <c r="H132" s="27">
        <f t="shared" si="66"/>
        <v>91.4</v>
      </c>
      <c r="I132" s="27">
        <f t="shared" si="67"/>
        <v>55.96</v>
      </c>
      <c r="J132" s="27">
        <f t="shared" si="68"/>
        <v>111.92</v>
      </c>
      <c r="K132" s="28"/>
    </row>
    <row r="133" spans="1:11" ht="30" x14ac:dyDescent="0.25">
      <c r="A133" s="22" t="s">
        <v>34225</v>
      </c>
      <c r="B133" s="23" t="s">
        <v>35351</v>
      </c>
      <c r="C133" s="29" t="s">
        <v>34571</v>
      </c>
      <c r="D133" s="24" t="s">
        <v>35409</v>
      </c>
      <c r="E133" s="25" t="s">
        <v>16077</v>
      </c>
      <c r="F133" s="26">
        <v>1</v>
      </c>
      <c r="G133" s="27">
        <f>CPUS!G444</f>
        <v>46.6</v>
      </c>
      <c r="H133" s="27">
        <f t="shared" si="66"/>
        <v>46.6</v>
      </c>
      <c r="I133" s="27">
        <f t="shared" si="67"/>
        <v>57.07</v>
      </c>
      <c r="J133" s="27">
        <f t="shared" si="68"/>
        <v>57.07</v>
      </c>
      <c r="K133" s="28"/>
    </row>
    <row r="134" spans="1:11" ht="30" x14ac:dyDescent="0.25">
      <c r="A134" s="22" t="s">
        <v>34226</v>
      </c>
      <c r="B134" s="23" t="s">
        <v>35333</v>
      </c>
      <c r="C134" s="29">
        <v>91996</v>
      </c>
      <c r="D134" s="24" t="s">
        <v>21828</v>
      </c>
      <c r="E134" s="25" t="s">
        <v>16077</v>
      </c>
      <c r="F134" s="26">
        <v>65</v>
      </c>
      <c r="G134" s="27">
        <v>34.700000000000003</v>
      </c>
      <c r="H134" s="27">
        <f t="shared" si="66"/>
        <v>2255.5</v>
      </c>
      <c r="I134" s="27">
        <f t="shared" si="67"/>
        <v>42.49</v>
      </c>
      <c r="J134" s="27">
        <f t="shared" si="68"/>
        <v>2761.85</v>
      </c>
      <c r="K134" s="28"/>
    </row>
    <row r="135" spans="1:11" ht="45" x14ac:dyDescent="0.25">
      <c r="A135" s="22" t="s">
        <v>34227</v>
      </c>
      <c r="B135" s="23" t="s">
        <v>34162</v>
      </c>
      <c r="C135" s="29" t="s">
        <v>7978</v>
      </c>
      <c r="D135" s="24" t="s">
        <v>7979</v>
      </c>
      <c r="E135" s="25" t="s">
        <v>16077</v>
      </c>
      <c r="F135" s="26">
        <v>11</v>
      </c>
      <c r="G135" s="27">
        <v>34.1</v>
      </c>
      <c r="H135" s="27">
        <f t="shared" si="66"/>
        <v>375.1</v>
      </c>
      <c r="I135" s="27">
        <f t="shared" si="67"/>
        <v>41.76</v>
      </c>
      <c r="J135" s="27">
        <f t="shared" si="68"/>
        <v>459.36</v>
      </c>
      <c r="K135" s="28"/>
    </row>
    <row r="136" spans="1:11" ht="30" x14ac:dyDescent="0.25">
      <c r="A136" s="22" t="s">
        <v>34228</v>
      </c>
      <c r="B136" s="23" t="s">
        <v>35333</v>
      </c>
      <c r="C136" s="29">
        <v>91997</v>
      </c>
      <c r="D136" s="24" t="s">
        <v>21829</v>
      </c>
      <c r="E136" s="25" t="s">
        <v>16077</v>
      </c>
      <c r="F136" s="26">
        <v>1</v>
      </c>
      <c r="G136" s="27">
        <v>37</v>
      </c>
      <c r="H136" s="27">
        <f t="shared" si="66"/>
        <v>37</v>
      </c>
      <c r="I136" s="27">
        <f t="shared" si="67"/>
        <v>45.31</v>
      </c>
      <c r="J136" s="27">
        <f t="shared" si="68"/>
        <v>45.31</v>
      </c>
      <c r="K136" s="28"/>
    </row>
    <row r="137" spans="1:11" ht="45" x14ac:dyDescent="0.25">
      <c r="A137" s="22" t="s">
        <v>34229</v>
      </c>
      <c r="B137" s="23" t="s">
        <v>34162</v>
      </c>
      <c r="C137" s="29" t="s">
        <v>7980</v>
      </c>
      <c r="D137" s="24" t="s">
        <v>7981</v>
      </c>
      <c r="E137" s="25" t="s">
        <v>16077</v>
      </c>
      <c r="F137" s="26">
        <v>2</v>
      </c>
      <c r="G137" s="27">
        <v>41.4</v>
      </c>
      <c r="H137" s="27">
        <f t="shared" si="66"/>
        <v>82.8</v>
      </c>
      <c r="I137" s="27">
        <f t="shared" si="67"/>
        <v>50.7</v>
      </c>
      <c r="J137" s="27">
        <f t="shared" si="68"/>
        <v>101.4</v>
      </c>
      <c r="K137" s="28"/>
    </row>
    <row r="138" spans="1:11" ht="30" x14ac:dyDescent="0.25">
      <c r="A138" s="22" t="s">
        <v>34230</v>
      </c>
      <c r="B138" s="23" t="s">
        <v>35333</v>
      </c>
      <c r="C138" s="29">
        <v>92004</v>
      </c>
      <c r="D138" s="24" t="s">
        <v>35410</v>
      </c>
      <c r="E138" s="25" t="s">
        <v>16077</v>
      </c>
      <c r="F138" s="26">
        <v>19</v>
      </c>
      <c r="G138" s="27">
        <v>55.5</v>
      </c>
      <c r="H138" s="27">
        <f t="shared" si="66"/>
        <v>1054.5</v>
      </c>
      <c r="I138" s="27">
        <f t="shared" si="67"/>
        <v>67.97</v>
      </c>
      <c r="J138" s="27">
        <f t="shared" si="68"/>
        <v>1291.43</v>
      </c>
      <c r="K138" s="28"/>
    </row>
    <row r="139" spans="1:11" ht="30" x14ac:dyDescent="0.25">
      <c r="A139" s="22" t="s">
        <v>34231</v>
      </c>
      <c r="B139" s="23" t="s">
        <v>35333</v>
      </c>
      <c r="C139" s="29">
        <v>92005</v>
      </c>
      <c r="D139" s="24" t="s">
        <v>21837</v>
      </c>
      <c r="E139" s="25" t="s">
        <v>16077</v>
      </c>
      <c r="F139" s="26">
        <v>2</v>
      </c>
      <c r="G139" s="27">
        <v>60</v>
      </c>
      <c r="H139" s="27">
        <f t="shared" si="66"/>
        <v>120</v>
      </c>
      <c r="I139" s="27">
        <f t="shared" si="67"/>
        <v>73.48</v>
      </c>
      <c r="J139" s="27">
        <f t="shared" si="68"/>
        <v>146.96</v>
      </c>
      <c r="K139" s="28"/>
    </row>
    <row r="140" spans="1:11" x14ac:dyDescent="0.25">
      <c r="A140" s="22" t="s">
        <v>34232</v>
      </c>
      <c r="B140" s="23" t="s">
        <v>35351</v>
      </c>
      <c r="C140" s="29" t="s">
        <v>34573</v>
      </c>
      <c r="D140" s="24" t="s">
        <v>35411</v>
      </c>
      <c r="E140" s="25" t="s">
        <v>1509</v>
      </c>
      <c r="F140" s="26">
        <v>20</v>
      </c>
      <c r="G140" s="27">
        <f>CPUS!G451</f>
        <v>20.100000000000001</v>
      </c>
      <c r="H140" s="27">
        <f t="shared" si="66"/>
        <v>402</v>
      </c>
      <c r="I140" s="27">
        <f t="shared" si="67"/>
        <v>24.61</v>
      </c>
      <c r="J140" s="27">
        <f t="shared" si="68"/>
        <v>492.2</v>
      </c>
      <c r="K140" s="28"/>
    </row>
    <row r="141" spans="1:11" x14ac:dyDescent="0.25">
      <c r="A141" s="22" t="s">
        <v>34233</v>
      </c>
      <c r="B141" s="23" t="s">
        <v>35351</v>
      </c>
      <c r="C141" s="29" t="s">
        <v>34575</v>
      </c>
      <c r="D141" s="24" t="s">
        <v>35412</v>
      </c>
      <c r="E141" s="25" t="s">
        <v>1509</v>
      </c>
      <c r="F141" s="26">
        <v>20</v>
      </c>
      <c r="G141" s="27">
        <f>CPUS!G458</f>
        <v>12.1</v>
      </c>
      <c r="H141" s="27">
        <f t="shared" si="66"/>
        <v>242</v>
      </c>
      <c r="I141" s="27">
        <f t="shared" si="67"/>
        <v>14.81</v>
      </c>
      <c r="J141" s="27">
        <f t="shared" si="68"/>
        <v>296.2</v>
      </c>
      <c r="K141" s="28"/>
    </row>
    <row r="142" spans="1:11" x14ac:dyDescent="0.25">
      <c r="A142" s="22" t="s">
        <v>34234</v>
      </c>
      <c r="B142" s="23" t="s">
        <v>34162</v>
      </c>
      <c r="C142" s="29" t="s">
        <v>8713</v>
      </c>
      <c r="D142" s="24" t="s">
        <v>35413</v>
      </c>
      <c r="E142" s="25" t="s">
        <v>17030</v>
      </c>
      <c r="F142" s="26">
        <v>60</v>
      </c>
      <c r="G142" s="27">
        <v>6.1</v>
      </c>
      <c r="H142" s="27">
        <f t="shared" si="66"/>
        <v>366</v>
      </c>
      <c r="I142" s="27">
        <f t="shared" si="67"/>
        <v>7.47</v>
      </c>
      <c r="J142" s="27">
        <f t="shared" si="68"/>
        <v>448.2</v>
      </c>
      <c r="K142" s="28"/>
    </row>
    <row r="143" spans="1:11" x14ac:dyDescent="0.25">
      <c r="A143" s="22" t="s">
        <v>34235</v>
      </c>
      <c r="B143" s="23" t="s">
        <v>34162</v>
      </c>
      <c r="C143" s="29" t="s">
        <v>8711</v>
      </c>
      <c r="D143" s="24" t="s">
        <v>35414</v>
      </c>
      <c r="E143" s="25" t="s">
        <v>17030</v>
      </c>
      <c r="F143" s="26">
        <v>60</v>
      </c>
      <c r="G143" s="27">
        <v>17</v>
      </c>
      <c r="H143" s="27">
        <f t="shared" si="66"/>
        <v>1020</v>
      </c>
      <c r="I143" s="27">
        <f t="shared" si="67"/>
        <v>20.81</v>
      </c>
      <c r="J143" s="27">
        <f t="shared" si="68"/>
        <v>1248.5999999999999</v>
      </c>
      <c r="K143" s="28"/>
    </row>
    <row r="144" spans="1:11" x14ac:dyDescent="0.25">
      <c r="A144" s="22" t="s">
        <v>34236</v>
      </c>
      <c r="B144" s="23" t="s">
        <v>34600</v>
      </c>
      <c r="C144" s="29" t="s">
        <v>12710</v>
      </c>
      <c r="D144" s="24" t="s">
        <v>35415</v>
      </c>
      <c r="E144" s="25" t="s">
        <v>16077</v>
      </c>
      <c r="F144" s="26">
        <v>99</v>
      </c>
      <c r="G144" s="27">
        <v>48.5</v>
      </c>
      <c r="H144" s="27">
        <f t="shared" si="66"/>
        <v>4801.5</v>
      </c>
      <c r="I144" s="27">
        <f t="shared" si="67"/>
        <v>59.39</v>
      </c>
      <c r="J144" s="27">
        <f t="shared" si="68"/>
        <v>5879.61</v>
      </c>
      <c r="K144" s="28"/>
    </row>
    <row r="145" spans="1:11" x14ac:dyDescent="0.25">
      <c r="A145" s="22" t="s">
        <v>34237</v>
      </c>
      <c r="B145" s="23" t="s">
        <v>35351</v>
      </c>
      <c r="C145" s="29" t="s">
        <v>34577</v>
      </c>
      <c r="D145" s="24" t="s">
        <v>35416</v>
      </c>
      <c r="E145" s="25" t="s">
        <v>1509</v>
      </c>
      <c r="F145" s="26">
        <v>11</v>
      </c>
      <c r="G145" s="27">
        <f>CPUS!G465</f>
        <v>5.6999999999999993</v>
      </c>
      <c r="H145" s="27">
        <f t="shared" si="66"/>
        <v>62.7</v>
      </c>
      <c r="I145" s="27">
        <f t="shared" si="67"/>
        <v>6.98</v>
      </c>
      <c r="J145" s="27">
        <f t="shared" si="68"/>
        <v>76.78</v>
      </c>
      <c r="K145" s="28"/>
    </row>
    <row r="146" spans="1:11" x14ac:dyDescent="0.25">
      <c r="A146" s="22" t="s">
        <v>34238</v>
      </c>
      <c r="B146" s="23" t="s">
        <v>35351</v>
      </c>
      <c r="C146" s="29" t="s">
        <v>34579</v>
      </c>
      <c r="D146" s="24" t="s">
        <v>35417</v>
      </c>
      <c r="E146" s="25" t="s">
        <v>1509</v>
      </c>
      <c r="F146" s="26">
        <v>26</v>
      </c>
      <c r="G146" s="27">
        <f>CPUS!G472</f>
        <v>4.5999999999999996</v>
      </c>
      <c r="H146" s="27">
        <f t="shared" si="66"/>
        <v>119.6</v>
      </c>
      <c r="I146" s="27">
        <f t="shared" si="67"/>
        <v>5.63</v>
      </c>
      <c r="J146" s="27">
        <f t="shared" si="68"/>
        <v>146.38</v>
      </c>
      <c r="K146" s="28"/>
    </row>
    <row r="147" spans="1:11" x14ac:dyDescent="0.25">
      <c r="A147" s="22" t="s">
        <v>34239</v>
      </c>
      <c r="B147" s="23" t="s">
        <v>35351</v>
      </c>
      <c r="C147" s="29" t="s">
        <v>34581</v>
      </c>
      <c r="D147" s="24" t="s">
        <v>35418</v>
      </c>
      <c r="E147" s="25" t="s">
        <v>1509</v>
      </c>
      <c r="F147" s="26">
        <v>11</v>
      </c>
      <c r="G147" s="27">
        <f>CPUS!G479</f>
        <v>3.7</v>
      </c>
      <c r="H147" s="27">
        <f t="shared" si="66"/>
        <v>40.700000000000003</v>
      </c>
      <c r="I147" s="27">
        <f t="shared" si="67"/>
        <v>4.53</v>
      </c>
      <c r="J147" s="27">
        <f t="shared" si="68"/>
        <v>49.83</v>
      </c>
      <c r="K147" s="28"/>
    </row>
    <row r="148" spans="1:11" ht="30" x14ac:dyDescent="0.25">
      <c r="A148" s="22" t="s">
        <v>34240</v>
      </c>
      <c r="B148" s="23" t="s">
        <v>34162</v>
      </c>
      <c r="C148" s="29" t="s">
        <v>7960</v>
      </c>
      <c r="D148" s="24" t="s">
        <v>7961</v>
      </c>
      <c r="E148" s="25" t="s">
        <v>16077</v>
      </c>
      <c r="F148" s="26">
        <v>27</v>
      </c>
      <c r="G148" s="27">
        <v>41.8</v>
      </c>
      <c r="H148" s="27">
        <f t="shared" si="66"/>
        <v>1128.5999999999999</v>
      </c>
      <c r="I148" s="27">
        <f t="shared" si="67"/>
        <v>51.19</v>
      </c>
      <c r="J148" s="27">
        <f t="shared" si="68"/>
        <v>1382.13</v>
      </c>
      <c r="K148" s="28"/>
    </row>
    <row r="149" spans="1:11" x14ac:dyDescent="0.25">
      <c r="A149" s="22" t="s">
        <v>34241</v>
      </c>
      <c r="B149" s="23" t="s">
        <v>35351</v>
      </c>
      <c r="C149" s="29" t="s">
        <v>34583</v>
      </c>
      <c r="D149" s="24" t="s">
        <v>35419</v>
      </c>
      <c r="E149" s="25" t="s">
        <v>1509</v>
      </c>
      <c r="F149" s="26">
        <v>49</v>
      </c>
      <c r="G149" s="27">
        <f>CPUS!G486</f>
        <v>5</v>
      </c>
      <c r="H149" s="27">
        <f t="shared" si="66"/>
        <v>245</v>
      </c>
      <c r="I149" s="27">
        <f t="shared" si="67"/>
        <v>6.12</v>
      </c>
      <c r="J149" s="27">
        <f t="shared" si="68"/>
        <v>299.88</v>
      </c>
      <c r="K149" s="28"/>
    </row>
    <row r="150" spans="1:11" x14ac:dyDescent="0.25">
      <c r="A150" s="22" t="s">
        <v>34242</v>
      </c>
      <c r="B150" s="23" t="s">
        <v>35351</v>
      </c>
      <c r="C150" s="29" t="s">
        <v>34586</v>
      </c>
      <c r="D150" s="24" t="s">
        <v>35420</v>
      </c>
      <c r="E150" s="25" t="s">
        <v>1509</v>
      </c>
      <c r="F150" s="26">
        <v>111</v>
      </c>
      <c r="G150" s="27">
        <f>CPUS!G493</f>
        <v>7.6999999999999993</v>
      </c>
      <c r="H150" s="27">
        <f t="shared" si="66"/>
        <v>854.7</v>
      </c>
      <c r="I150" s="27">
        <f t="shared" si="67"/>
        <v>9.43</v>
      </c>
      <c r="J150" s="27">
        <f t="shared" si="68"/>
        <v>1046.73</v>
      </c>
      <c r="K150" s="28"/>
    </row>
    <row r="151" spans="1:11" ht="30" x14ac:dyDescent="0.25">
      <c r="A151" s="22" t="s">
        <v>34243</v>
      </c>
      <c r="B151" s="23" t="s">
        <v>35333</v>
      </c>
      <c r="C151" s="29">
        <v>92382</v>
      </c>
      <c r="D151" s="24" t="s">
        <v>35421</v>
      </c>
      <c r="E151" s="25" t="s">
        <v>16077</v>
      </c>
      <c r="F151" s="26">
        <v>82</v>
      </c>
      <c r="G151" s="27">
        <v>49.8</v>
      </c>
      <c r="H151" s="27">
        <f t="shared" si="66"/>
        <v>4083.6</v>
      </c>
      <c r="I151" s="27">
        <f t="shared" si="67"/>
        <v>60.99</v>
      </c>
      <c r="J151" s="27">
        <f t="shared" si="68"/>
        <v>5001.18</v>
      </c>
      <c r="K151" s="28"/>
    </row>
    <row r="152" spans="1:11" x14ac:dyDescent="0.25">
      <c r="A152" s="22" t="s">
        <v>34244</v>
      </c>
      <c r="B152" s="23" t="s">
        <v>35351</v>
      </c>
      <c r="C152" s="29" t="s">
        <v>34589</v>
      </c>
      <c r="D152" s="24" t="s">
        <v>34590</v>
      </c>
      <c r="E152" s="25" t="s">
        <v>1509</v>
      </c>
      <c r="F152" s="26">
        <v>1</v>
      </c>
      <c r="G152" s="27">
        <f>CPUS!G500</f>
        <v>5.3999999999999995</v>
      </c>
      <c r="H152" s="27">
        <f t="shared" si="66"/>
        <v>5.4</v>
      </c>
      <c r="I152" s="27">
        <f t="shared" si="67"/>
        <v>6.61</v>
      </c>
      <c r="J152" s="27">
        <f t="shared" si="68"/>
        <v>6.61</v>
      </c>
      <c r="K152" s="28"/>
    </row>
    <row r="153" spans="1:11" x14ac:dyDescent="0.25">
      <c r="A153" s="22" t="s">
        <v>34245</v>
      </c>
      <c r="B153" s="23" t="s">
        <v>35351</v>
      </c>
      <c r="C153" s="29" t="s">
        <v>34591</v>
      </c>
      <c r="D153" s="24" t="s">
        <v>34592</v>
      </c>
      <c r="E153" s="25" t="s">
        <v>1509</v>
      </c>
      <c r="F153" s="26">
        <v>1879</v>
      </c>
      <c r="G153" s="27">
        <f>CPUS!G507</f>
        <v>2.4</v>
      </c>
      <c r="H153" s="27">
        <f t="shared" si="66"/>
        <v>4509.6000000000004</v>
      </c>
      <c r="I153" s="27">
        <f t="shared" si="67"/>
        <v>2.93</v>
      </c>
      <c r="J153" s="27">
        <f t="shared" si="68"/>
        <v>5505.47</v>
      </c>
      <c r="K153" s="28"/>
    </row>
    <row r="154" spans="1:11" x14ac:dyDescent="0.25">
      <c r="A154" s="22" t="s">
        <v>34246</v>
      </c>
      <c r="B154" s="23" t="s">
        <v>35351</v>
      </c>
      <c r="C154" s="29" t="s">
        <v>34594</v>
      </c>
      <c r="D154" s="24" t="s">
        <v>34595</v>
      </c>
      <c r="E154" s="25" t="s">
        <v>1509</v>
      </c>
      <c r="F154" s="26">
        <v>77</v>
      </c>
      <c r="G154" s="27">
        <f>CPUS!G513</f>
        <v>4.8999999999999995</v>
      </c>
      <c r="H154" s="27">
        <f t="shared" si="66"/>
        <v>377.3</v>
      </c>
      <c r="I154" s="27">
        <f t="shared" si="67"/>
        <v>6</v>
      </c>
      <c r="J154" s="27">
        <f t="shared" si="68"/>
        <v>462</v>
      </c>
      <c r="K154" s="28"/>
    </row>
    <row r="155" spans="1:11" x14ac:dyDescent="0.25">
      <c r="A155" s="22" t="s">
        <v>34247</v>
      </c>
      <c r="B155" s="23" t="s">
        <v>35351</v>
      </c>
      <c r="C155" s="29" t="s">
        <v>34596</v>
      </c>
      <c r="D155" s="24" t="s">
        <v>34597</v>
      </c>
      <c r="E155" s="25" t="s">
        <v>1509</v>
      </c>
      <c r="F155" s="26">
        <v>83</v>
      </c>
      <c r="G155" s="27">
        <f>CPUS!G519</f>
        <v>5.0199999999999996</v>
      </c>
      <c r="H155" s="27">
        <f t="shared" si="66"/>
        <v>416.66</v>
      </c>
      <c r="I155" s="27">
        <f t="shared" si="67"/>
        <v>6.14</v>
      </c>
      <c r="J155" s="27">
        <f t="shared" si="68"/>
        <v>509.62</v>
      </c>
      <c r="K155" s="28"/>
    </row>
    <row r="156" spans="1:11" x14ac:dyDescent="0.25">
      <c r="A156" s="22" t="s">
        <v>34248</v>
      </c>
      <c r="B156" s="23" t="s">
        <v>34600</v>
      </c>
      <c r="C156" s="29" t="s">
        <v>12740</v>
      </c>
      <c r="D156" s="24" t="s">
        <v>35422</v>
      </c>
      <c r="E156" s="25" t="s">
        <v>16077</v>
      </c>
      <c r="F156" s="26">
        <v>77</v>
      </c>
      <c r="G156" s="27">
        <v>2.5</v>
      </c>
      <c r="H156" s="27">
        <f t="shared" si="66"/>
        <v>192.5</v>
      </c>
      <c r="I156" s="27">
        <f t="shared" si="67"/>
        <v>3.06</v>
      </c>
      <c r="J156" s="27">
        <f t="shared" si="68"/>
        <v>235.62</v>
      </c>
      <c r="K156" s="28"/>
    </row>
    <row r="157" spans="1:11" x14ac:dyDescent="0.25">
      <c r="A157" s="22" t="s">
        <v>34249</v>
      </c>
      <c r="B157" s="23" t="s">
        <v>35351</v>
      </c>
      <c r="C157" s="29" t="s">
        <v>34601</v>
      </c>
      <c r="D157" s="24" t="s">
        <v>34602</v>
      </c>
      <c r="E157" s="25" t="s">
        <v>1509</v>
      </c>
      <c r="F157" s="26">
        <v>83</v>
      </c>
      <c r="G157" s="27">
        <f>CPUS!G526</f>
        <v>3.6999999999999997</v>
      </c>
      <c r="H157" s="27">
        <f t="shared" si="66"/>
        <v>307.10000000000002</v>
      </c>
      <c r="I157" s="27">
        <f t="shared" si="67"/>
        <v>4.53</v>
      </c>
      <c r="J157" s="27">
        <f t="shared" si="68"/>
        <v>375.99</v>
      </c>
      <c r="K157" s="28"/>
    </row>
    <row r="158" spans="1:11" x14ac:dyDescent="0.25">
      <c r="A158" s="22" t="s">
        <v>34250</v>
      </c>
      <c r="B158" s="23" t="s">
        <v>35351</v>
      </c>
      <c r="C158" s="29" t="s">
        <v>34598</v>
      </c>
      <c r="D158" s="24" t="s">
        <v>34599</v>
      </c>
      <c r="E158" s="25" t="s">
        <v>1509</v>
      </c>
      <c r="F158" s="26">
        <v>292</v>
      </c>
      <c r="G158" s="27">
        <f>CPUS!G533</f>
        <v>2.5</v>
      </c>
      <c r="H158" s="27">
        <f t="shared" si="66"/>
        <v>730</v>
      </c>
      <c r="I158" s="27">
        <f t="shared" si="67"/>
        <v>3.06</v>
      </c>
      <c r="J158" s="27">
        <f t="shared" si="68"/>
        <v>893.52</v>
      </c>
      <c r="K158" s="28"/>
    </row>
    <row r="159" spans="1:11" ht="30" x14ac:dyDescent="0.25">
      <c r="A159" s="22" t="s">
        <v>34251</v>
      </c>
      <c r="B159" s="23" t="s">
        <v>35351</v>
      </c>
      <c r="C159" s="29" t="s">
        <v>34603</v>
      </c>
      <c r="D159" s="24" t="s">
        <v>34604</v>
      </c>
      <c r="E159" s="25" t="s">
        <v>1509</v>
      </c>
      <c r="F159" s="26">
        <v>292</v>
      </c>
      <c r="G159" s="27">
        <f>CPUS!G540</f>
        <v>2.5</v>
      </c>
      <c r="H159" s="27">
        <f t="shared" si="66"/>
        <v>730</v>
      </c>
      <c r="I159" s="27">
        <f t="shared" si="67"/>
        <v>3.06</v>
      </c>
      <c r="J159" s="27">
        <f t="shared" si="68"/>
        <v>893.52</v>
      </c>
      <c r="K159" s="28"/>
    </row>
    <row r="160" spans="1:11" ht="30" x14ac:dyDescent="0.25">
      <c r="A160" s="22" t="s">
        <v>34252</v>
      </c>
      <c r="B160" s="23" t="s">
        <v>35351</v>
      </c>
      <c r="C160" s="29" t="s">
        <v>34606</v>
      </c>
      <c r="D160" s="24" t="s">
        <v>34605</v>
      </c>
      <c r="E160" s="25" t="s">
        <v>1509</v>
      </c>
      <c r="F160" s="26">
        <v>1504</v>
      </c>
      <c r="G160" s="27">
        <f>CPUS!G547</f>
        <v>2.9</v>
      </c>
      <c r="H160" s="27">
        <f t="shared" si="66"/>
        <v>4361.6000000000004</v>
      </c>
      <c r="I160" s="27">
        <f t="shared" si="67"/>
        <v>3.55</v>
      </c>
      <c r="J160" s="27">
        <f t="shared" si="68"/>
        <v>5339.2</v>
      </c>
      <c r="K160" s="28"/>
    </row>
    <row r="161" spans="1:11" x14ac:dyDescent="0.25">
      <c r="A161" s="22" t="s">
        <v>34253</v>
      </c>
      <c r="B161" s="23" t="s">
        <v>34600</v>
      </c>
      <c r="C161" s="29" t="s">
        <v>12738</v>
      </c>
      <c r="D161" s="24" t="s">
        <v>12739</v>
      </c>
      <c r="E161" s="25" t="s">
        <v>16077</v>
      </c>
      <c r="F161" s="26">
        <v>1879</v>
      </c>
      <c r="G161" s="27">
        <v>2.4</v>
      </c>
      <c r="H161" s="27">
        <f t="shared" si="66"/>
        <v>4509.6000000000004</v>
      </c>
      <c r="I161" s="27">
        <f t="shared" si="67"/>
        <v>2.93</v>
      </c>
      <c r="J161" s="27">
        <f t="shared" si="68"/>
        <v>5505.47</v>
      </c>
      <c r="K161" s="28"/>
    </row>
    <row r="162" spans="1:11" ht="30" x14ac:dyDescent="0.25">
      <c r="A162" s="22" t="s">
        <v>34254</v>
      </c>
      <c r="B162" s="23" t="s">
        <v>34162</v>
      </c>
      <c r="C162" s="29" t="s">
        <v>8140</v>
      </c>
      <c r="D162" s="24" t="s">
        <v>8141</v>
      </c>
      <c r="E162" s="25" t="s">
        <v>3</v>
      </c>
      <c r="F162" s="26">
        <v>292</v>
      </c>
      <c r="G162" s="27">
        <v>14.4</v>
      </c>
      <c r="H162" s="27">
        <f t="shared" si="66"/>
        <v>4204.8</v>
      </c>
      <c r="I162" s="27">
        <f t="shared" si="67"/>
        <v>17.63</v>
      </c>
      <c r="J162" s="27">
        <f t="shared" si="68"/>
        <v>5147.96</v>
      </c>
      <c r="K162" s="28"/>
    </row>
    <row r="163" spans="1:11" ht="45" x14ac:dyDescent="0.25">
      <c r="A163" s="22" t="s">
        <v>34255</v>
      </c>
      <c r="B163" s="23" t="s">
        <v>34162</v>
      </c>
      <c r="C163" s="29" t="s">
        <v>9172</v>
      </c>
      <c r="D163" s="24" t="s">
        <v>9173</v>
      </c>
      <c r="E163" s="25" t="s">
        <v>16077</v>
      </c>
      <c r="F163" s="26">
        <v>10</v>
      </c>
      <c r="G163" s="27">
        <v>497</v>
      </c>
      <c r="H163" s="27">
        <f t="shared" si="66"/>
        <v>4970</v>
      </c>
      <c r="I163" s="27">
        <f t="shared" si="67"/>
        <v>608.66999999999996</v>
      </c>
      <c r="J163" s="27">
        <f t="shared" si="68"/>
        <v>6086.7</v>
      </c>
      <c r="K163" s="28"/>
    </row>
    <row r="164" spans="1:11" ht="30" x14ac:dyDescent="0.25">
      <c r="A164" s="22" t="s">
        <v>34256</v>
      </c>
      <c r="B164" s="23" t="s">
        <v>34162</v>
      </c>
      <c r="C164" s="29" t="s">
        <v>7619</v>
      </c>
      <c r="D164" s="24" t="s">
        <v>7620</v>
      </c>
      <c r="E164" s="25" t="s">
        <v>16077</v>
      </c>
      <c r="F164" s="26">
        <v>115</v>
      </c>
      <c r="G164" s="27">
        <v>10.8</v>
      </c>
      <c r="H164" s="27">
        <f t="shared" si="66"/>
        <v>1242</v>
      </c>
      <c r="I164" s="27">
        <f t="shared" si="67"/>
        <v>13.22</v>
      </c>
      <c r="J164" s="27">
        <f t="shared" si="68"/>
        <v>1520.3</v>
      </c>
      <c r="K164" s="28"/>
    </row>
    <row r="165" spans="1:11" ht="30" x14ac:dyDescent="0.25">
      <c r="A165" s="22" t="s">
        <v>34257</v>
      </c>
      <c r="B165" s="23" t="s">
        <v>34162</v>
      </c>
      <c r="C165" s="29" t="s">
        <v>7622</v>
      </c>
      <c r="D165" s="24" t="s">
        <v>7623</v>
      </c>
      <c r="E165" s="25" t="s">
        <v>16077</v>
      </c>
      <c r="F165" s="26">
        <v>23</v>
      </c>
      <c r="G165" s="27">
        <v>14.4</v>
      </c>
      <c r="H165" s="27">
        <f t="shared" si="66"/>
        <v>331.2</v>
      </c>
      <c r="I165" s="27">
        <f t="shared" si="67"/>
        <v>17.63</v>
      </c>
      <c r="J165" s="27">
        <f t="shared" si="68"/>
        <v>405.49</v>
      </c>
      <c r="K165" s="28"/>
    </row>
    <row r="166" spans="1:11" ht="30" x14ac:dyDescent="0.25">
      <c r="A166" s="22" t="s">
        <v>34258</v>
      </c>
      <c r="B166" s="23" t="s">
        <v>34162</v>
      </c>
      <c r="C166" s="29" t="s">
        <v>7625</v>
      </c>
      <c r="D166" s="24" t="s">
        <v>35423</v>
      </c>
      <c r="E166" s="25" t="s">
        <v>16077</v>
      </c>
      <c r="F166" s="26">
        <v>22</v>
      </c>
      <c r="G166" s="27">
        <v>11.7</v>
      </c>
      <c r="H166" s="27">
        <f t="shared" si="66"/>
        <v>257.39999999999998</v>
      </c>
      <c r="I166" s="27">
        <f t="shared" si="67"/>
        <v>14.32</v>
      </c>
      <c r="J166" s="27">
        <f t="shared" si="68"/>
        <v>315.04000000000002</v>
      </c>
      <c r="K166" s="28"/>
    </row>
    <row r="167" spans="1:11" ht="30" x14ac:dyDescent="0.25">
      <c r="A167" s="22" t="s">
        <v>34259</v>
      </c>
      <c r="B167" s="23" t="s">
        <v>34162</v>
      </c>
      <c r="C167" s="29" t="s">
        <v>7629</v>
      </c>
      <c r="D167" s="24" t="s">
        <v>35424</v>
      </c>
      <c r="E167" s="25" t="s">
        <v>16077</v>
      </c>
      <c r="F167" s="26">
        <v>2</v>
      </c>
      <c r="G167" s="27">
        <v>12.5</v>
      </c>
      <c r="H167" s="27">
        <f t="shared" si="66"/>
        <v>25</v>
      </c>
      <c r="I167" s="27">
        <f t="shared" si="67"/>
        <v>15.3</v>
      </c>
      <c r="J167" s="27">
        <f t="shared" si="68"/>
        <v>30.6</v>
      </c>
      <c r="K167" s="28"/>
    </row>
    <row r="168" spans="1:11" ht="30" x14ac:dyDescent="0.25">
      <c r="A168" s="22" t="s">
        <v>34260</v>
      </c>
      <c r="B168" s="23" t="s">
        <v>34162</v>
      </c>
      <c r="C168" s="29" t="s">
        <v>7803</v>
      </c>
      <c r="D168" s="24" t="s">
        <v>35425</v>
      </c>
      <c r="E168" s="25" t="s">
        <v>16077</v>
      </c>
      <c r="F168" s="26">
        <v>3</v>
      </c>
      <c r="G168" s="27">
        <v>12.7</v>
      </c>
      <c r="H168" s="27">
        <f t="shared" si="66"/>
        <v>38.1</v>
      </c>
      <c r="I168" s="27">
        <f t="shared" si="67"/>
        <v>15.55</v>
      </c>
      <c r="J168" s="27">
        <f t="shared" si="68"/>
        <v>46.65</v>
      </c>
      <c r="K168" s="28"/>
    </row>
    <row r="169" spans="1:11" x14ac:dyDescent="0.25">
      <c r="A169" s="22" t="s">
        <v>34261</v>
      </c>
      <c r="B169" s="23" t="s">
        <v>34162</v>
      </c>
      <c r="C169" s="29" t="s">
        <v>7650</v>
      </c>
      <c r="D169" s="24" t="s">
        <v>7651</v>
      </c>
      <c r="E169" s="25" t="s">
        <v>16077</v>
      </c>
      <c r="F169" s="26">
        <v>1</v>
      </c>
      <c r="G169" s="27">
        <v>52.7</v>
      </c>
      <c r="H169" s="27">
        <f t="shared" ref="H169" si="69">TRUNC(F169*G169,2)</f>
        <v>52.7</v>
      </c>
      <c r="I169" s="27">
        <f t="shared" ref="I169" si="70">TRUNC(G169*(1+$H$4),2)</f>
        <v>64.540000000000006</v>
      </c>
      <c r="J169" s="27">
        <f t="shared" ref="J169" si="71">TRUNC(I169*F169,2)</f>
        <v>64.540000000000006</v>
      </c>
      <c r="K169" s="28"/>
    </row>
    <row r="170" spans="1:11" x14ac:dyDescent="0.25">
      <c r="A170" s="98" t="s">
        <v>34262</v>
      </c>
      <c r="B170" s="99"/>
      <c r="C170" s="100"/>
      <c r="D170" s="101" t="s">
        <v>34264</v>
      </c>
      <c r="E170" s="102"/>
      <c r="F170" s="103"/>
      <c r="G170" s="104"/>
      <c r="H170" s="104"/>
      <c r="I170" s="104"/>
      <c r="J170" s="104">
        <f>SUM(J171:J178)</f>
        <v>86930.489999999991</v>
      </c>
      <c r="K170" s="28"/>
    </row>
    <row r="171" spans="1:11" x14ac:dyDescent="0.25">
      <c r="A171" s="22" t="s">
        <v>34265</v>
      </c>
      <c r="B171" s="23" t="s">
        <v>35351</v>
      </c>
      <c r="C171" s="29" t="s">
        <v>34607</v>
      </c>
      <c r="D171" s="24" t="s">
        <v>35426</v>
      </c>
      <c r="E171" s="25" t="s">
        <v>1509</v>
      </c>
      <c r="F171" s="26">
        <v>48</v>
      </c>
      <c r="G171" s="27">
        <f>CPUS!G554</f>
        <v>300.00000000000006</v>
      </c>
      <c r="H171" s="27">
        <f t="shared" si="60"/>
        <v>14400</v>
      </c>
      <c r="I171" s="27">
        <f t="shared" si="61"/>
        <v>367.41</v>
      </c>
      <c r="J171" s="27">
        <f t="shared" si="62"/>
        <v>17635.68</v>
      </c>
      <c r="K171" s="28"/>
    </row>
    <row r="172" spans="1:11" x14ac:dyDescent="0.25">
      <c r="A172" s="22" t="s">
        <v>34266</v>
      </c>
      <c r="B172" s="23" t="s">
        <v>35351</v>
      </c>
      <c r="C172" s="29" t="s">
        <v>34610</v>
      </c>
      <c r="D172" s="24" t="s">
        <v>34611</v>
      </c>
      <c r="E172" s="25" t="s">
        <v>1509</v>
      </c>
      <c r="F172" s="26">
        <v>2</v>
      </c>
      <c r="G172" s="27">
        <f>CPUS!G561</f>
        <v>2339.9999999999995</v>
      </c>
      <c r="H172" s="27">
        <f t="shared" ref="H172:H177" si="72">TRUNC(F172*G172,2)</f>
        <v>4680</v>
      </c>
      <c r="I172" s="27">
        <f t="shared" ref="I172:I177" si="73">TRUNC(G172*(1+$H$4),2)</f>
        <v>2865.79</v>
      </c>
      <c r="J172" s="27">
        <f t="shared" ref="J172:J177" si="74">TRUNC(I172*F172,2)</f>
        <v>5731.58</v>
      </c>
      <c r="K172" s="28"/>
    </row>
    <row r="173" spans="1:11" ht="30" x14ac:dyDescent="0.25">
      <c r="A173" s="22" t="s">
        <v>34267</v>
      </c>
      <c r="B173" s="23" t="s">
        <v>35333</v>
      </c>
      <c r="C173" s="29">
        <v>98297</v>
      </c>
      <c r="D173" s="24" t="s">
        <v>2049</v>
      </c>
      <c r="E173" s="25" t="s">
        <v>3</v>
      </c>
      <c r="F173" s="26">
        <v>6480</v>
      </c>
      <c r="G173" s="27">
        <v>7.55</v>
      </c>
      <c r="H173" s="27">
        <f t="shared" si="72"/>
        <v>48924</v>
      </c>
      <c r="I173" s="27">
        <f t="shared" si="73"/>
        <v>9.24</v>
      </c>
      <c r="J173" s="27">
        <f t="shared" si="74"/>
        <v>59875.199999999997</v>
      </c>
      <c r="K173" s="28"/>
    </row>
    <row r="174" spans="1:11" x14ac:dyDescent="0.25">
      <c r="A174" s="22" t="s">
        <v>34268</v>
      </c>
      <c r="B174" s="23" t="s">
        <v>35333</v>
      </c>
      <c r="C174" s="29">
        <v>98301</v>
      </c>
      <c r="D174" s="24" t="s">
        <v>2050</v>
      </c>
      <c r="E174" s="25" t="s">
        <v>16077</v>
      </c>
      <c r="F174" s="26">
        <v>2</v>
      </c>
      <c r="G174" s="27">
        <v>601.4</v>
      </c>
      <c r="H174" s="27">
        <f t="shared" si="72"/>
        <v>1202.8</v>
      </c>
      <c r="I174" s="27">
        <f t="shared" si="73"/>
        <v>736.53</v>
      </c>
      <c r="J174" s="27">
        <f t="shared" si="74"/>
        <v>1473.06</v>
      </c>
      <c r="K174" s="28"/>
    </row>
    <row r="175" spans="1:11" x14ac:dyDescent="0.25">
      <c r="A175" s="22" t="s">
        <v>34269</v>
      </c>
      <c r="B175" s="23" t="s">
        <v>35351</v>
      </c>
      <c r="C175" s="29" t="s">
        <v>34613</v>
      </c>
      <c r="D175" s="24" t="s">
        <v>34614</v>
      </c>
      <c r="E175" s="25" t="s">
        <v>1509</v>
      </c>
      <c r="F175" s="26">
        <v>1</v>
      </c>
      <c r="G175" s="27">
        <f>CPUS!G568</f>
        <v>615.00000000000011</v>
      </c>
      <c r="H175" s="27">
        <f t="shared" si="72"/>
        <v>615</v>
      </c>
      <c r="I175" s="27">
        <f t="shared" si="73"/>
        <v>753.19</v>
      </c>
      <c r="J175" s="27">
        <f t="shared" si="74"/>
        <v>753.19</v>
      </c>
      <c r="K175" s="28"/>
    </row>
    <row r="176" spans="1:11" x14ac:dyDescent="0.25">
      <c r="A176" s="22" t="s">
        <v>34270</v>
      </c>
      <c r="B176" s="23" t="s">
        <v>34162</v>
      </c>
      <c r="C176" s="29" t="s">
        <v>8617</v>
      </c>
      <c r="D176" s="24" t="s">
        <v>8618</v>
      </c>
      <c r="E176" s="25" t="s">
        <v>6001</v>
      </c>
      <c r="F176" s="26">
        <v>5</v>
      </c>
      <c r="G176" s="27">
        <v>141</v>
      </c>
      <c r="H176" s="27">
        <f t="shared" si="72"/>
        <v>705</v>
      </c>
      <c r="I176" s="27">
        <f t="shared" si="73"/>
        <v>172.68</v>
      </c>
      <c r="J176" s="27">
        <f t="shared" si="74"/>
        <v>863.4</v>
      </c>
      <c r="K176" s="28"/>
    </row>
    <row r="177" spans="1:11" x14ac:dyDescent="0.25">
      <c r="A177" s="22" t="s">
        <v>34271</v>
      </c>
      <c r="B177" s="23" t="s">
        <v>34162</v>
      </c>
      <c r="C177" s="29" t="s">
        <v>8625</v>
      </c>
      <c r="D177" s="24" t="s">
        <v>8626</v>
      </c>
      <c r="E177" s="25" t="s">
        <v>16077</v>
      </c>
      <c r="F177" s="26">
        <v>1</v>
      </c>
      <c r="G177" s="27">
        <v>76.599999999999994</v>
      </c>
      <c r="H177" s="27">
        <f t="shared" si="72"/>
        <v>76.599999999999994</v>
      </c>
      <c r="I177" s="27">
        <f t="shared" si="73"/>
        <v>93.81</v>
      </c>
      <c r="J177" s="27">
        <f t="shared" si="74"/>
        <v>93.81</v>
      </c>
      <c r="K177" s="28"/>
    </row>
    <row r="178" spans="1:11" x14ac:dyDescent="0.25">
      <c r="A178" s="22" t="s">
        <v>34272</v>
      </c>
      <c r="B178" s="23" t="s">
        <v>34162</v>
      </c>
      <c r="C178" s="29" t="s">
        <v>8615</v>
      </c>
      <c r="D178" s="24" t="s">
        <v>35427</v>
      </c>
      <c r="E178" s="25" t="s">
        <v>6001</v>
      </c>
      <c r="F178" s="26">
        <v>1</v>
      </c>
      <c r="G178" s="27">
        <v>412</v>
      </c>
      <c r="H178" s="27">
        <f t="shared" ref="H178" si="75">TRUNC(F178*G178,2)</f>
        <v>412</v>
      </c>
      <c r="I178" s="27">
        <f t="shared" ref="I178" si="76">TRUNC(G178*(1+$H$4),2)</f>
        <v>504.57</v>
      </c>
      <c r="J178" s="27">
        <f t="shared" ref="J178" si="77">TRUNC(I178*F178,2)</f>
        <v>504.57</v>
      </c>
      <c r="K178" s="28"/>
    </row>
    <row r="179" spans="1:11" x14ac:dyDescent="0.25">
      <c r="A179" s="52">
        <v>9</v>
      </c>
      <c r="B179" s="53"/>
      <c r="C179" s="52"/>
      <c r="D179" s="54" t="s">
        <v>3693</v>
      </c>
      <c r="E179" s="53"/>
      <c r="F179" s="53"/>
      <c r="G179" s="53"/>
      <c r="H179" s="55"/>
      <c r="I179" s="53"/>
      <c r="J179" s="56">
        <f>SUM(J180,J228,J260,J272)</f>
        <v>94314.220000000016</v>
      </c>
      <c r="K179" s="28"/>
    </row>
    <row r="180" spans="1:11" x14ac:dyDescent="0.25">
      <c r="A180" s="98" t="s">
        <v>34273</v>
      </c>
      <c r="B180" s="99"/>
      <c r="C180" s="100"/>
      <c r="D180" s="101" t="s">
        <v>34274</v>
      </c>
      <c r="E180" s="102"/>
      <c r="F180" s="103"/>
      <c r="G180" s="104"/>
      <c r="H180" s="104"/>
      <c r="I180" s="104"/>
      <c r="J180" s="104">
        <f>SUM(J181:J227)</f>
        <v>14796.279999999999</v>
      </c>
      <c r="K180" s="28"/>
    </row>
    <row r="181" spans="1:11" ht="30" x14ac:dyDescent="0.25">
      <c r="A181" s="22" t="s">
        <v>34275</v>
      </c>
      <c r="B181" s="23" t="s">
        <v>35333</v>
      </c>
      <c r="C181" s="29">
        <v>89383</v>
      </c>
      <c r="D181" s="24" t="s">
        <v>15584</v>
      </c>
      <c r="E181" s="25" t="s">
        <v>16077</v>
      </c>
      <c r="F181" s="26">
        <v>15</v>
      </c>
      <c r="G181" s="27">
        <v>6.3</v>
      </c>
      <c r="H181" s="27">
        <f t="shared" ref="H181:H227" si="78">TRUNC(F181*G181,2)</f>
        <v>94.5</v>
      </c>
      <c r="I181" s="27">
        <f t="shared" ref="I181:I227" si="79">TRUNC(G181*(1+$H$4),2)</f>
        <v>7.71</v>
      </c>
      <c r="J181" s="27">
        <f t="shared" ref="J181:J227" si="80">TRUNC(I181*F181,2)</f>
        <v>115.65</v>
      </c>
      <c r="K181" s="28"/>
    </row>
    <row r="182" spans="1:11" ht="45" x14ac:dyDescent="0.25">
      <c r="A182" s="22" t="s">
        <v>34276</v>
      </c>
      <c r="B182" s="23" t="s">
        <v>35333</v>
      </c>
      <c r="C182" s="29">
        <v>94783</v>
      </c>
      <c r="D182" s="24" t="s">
        <v>35428</v>
      </c>
      <c r="E182" s="25" t="s">
        <v>16077</v>
      </c>
      <c r="F182" s="26">
        <v>2</v>
      </c>
      <c r="G182" s="27">
        <v>20.399999999999999</v>
      </c>
      <c r="H182" s="27">
        <f t="shared" si="78"/>
        <v>40.799999999999997</v>
      </c>
      <c r="I182" s="27">
        <f t="shared" si="79"/>
        <v>24.98</v>
      </c>
      <c r="J182" s="27">
        <f t="shared" si="80"/>
        <v>49.96</v>
      </c>
      <c r="K182" s="28"/>
    </row>
    <row r="183" spans="1:11" ht="45" x14ac:dyDescent="0.25">
      <c r="A183" s="22" t="s">
        <v>34277</v>
      </c>
      <c r="B183" s="23" t="s">
        <v>35333</v>
      </c>
      <c r="C183" s="29">
        <v>94704</v>
      </c>
      <c r="D183" s="24" t="s">
        <v>35429</v>
      </c>
      <c r="E183" s="25" t="s">
        <v>16077</v>
      </c>
      <c r="F183" s="26">
        <v>5</v>
      </c>
      <c r="G183" s="27">
        <v>28.2</v>
      </c>
      <c r="H183" s="27">
        <f t="shared" si="78"/>
        <v>141</v>
      </c>
      <c r="I183" s="27">
        <f t="shared" si="79"/>
        <v>34.53</v>
      </c>
      <c r="J183" s="27">
        <f t="shared" si="80"/>
        <v>172.65</v>
      </c>
      <c r="K183" s="28"/>
    </row>
    <row r="184" spans="1:11" ht="45" x14ac:dyDescent="0.25">
      <c r="A184" s="22" t="s">
        <v>34278</v>
      </c>
      <c r="B184" s="23" t="s">
        <v>35333</v>
      </c>
      <c r="C184" s="29">
        <v>94705</v>
      </c>
      <c r="D184" s="24" t="s">
        <v>35430</v>
      </c>
      <c r="E184" s="25" t="s">
        <v>16077</v>
      </c>
      <c r="F184" s="26">
        <v>2</v>
      </c>
      <c r="G184" s="27">
        <v>38.1</v>
      </c>
      <c r="H184" s="27">
        <f t="shared" si="78"/>
        <v>76.2</v>
      </c>
      <c r="I184" s="27">
        <f t="shared" si="79"/>
        <v>46.66</v>
      </c>
      <c r="J184" s="27">
        <f t="shared" si="80"/>
        <v>93.32</v>
      </c>
      <c r="K184" s="28"/>
    </row>
    <row r="185" spans="1:11" ht="45" x14ac:dyDescent="0.25">
      <c r="A185" s="22" t="s">
        <v>34279</v>
      </c>
      <c r="B185" s="23" t="s">
        <v>35333</v>
      </c>
      <c r="C185" s="29">
        <v>94706</v>
      </c>
      <c r="D185" s="24" t="s">
        <v>35431</v>
      </c>
      <c r="E185" s="25" t="s">
        <v>16077</v>
      </c>
      <c r="F185" s="26">
        <v>1</v>
      </c>
      <c r="G185" s="27">
        <v>44.1</v>
      </c>
      <c r="H185" s="27">
        <f t="shared" si="78"/>
        <v>44.1</v>
      </c>
      <c r="I185" s="27">
        <f t="shared" si="79"/>
        <v>54</v>
      </c>
      <c r="J185" s="27">
        <f t="shared" si="80"/>
        <v>54</v>
      </c>
      <c r="K185" s="28"/>
    </row>
    <row r="186" spans="1:11" ht="30" x14ac:dyDescent="0.25">
      <c r="A186" s="22" t="s">
        <v>34280</v>
      </c>
      <c r="B186" s="23" t="s">
        <v>35333</v>
      </c>
      <c r="C186" s="29">
        <v>103993</v>
      </c>
      <c r="D186" s="24" t="s">
        <v>15930</v>
      </c>
      <c r="E186" s="25" t="s">
        <v>16077</v>
      </c>
      <c r="F186" s="26">
        <v>2</v>
      </c>
      <c r="G186" s="27">
        <v>9.4</v>
      </c>
      <c r="H186" s="27">
        <f t="shared" si="78"/>
        <v>18.8</v>
      </c>
      <c r="I186" s="27">
        <f t="shared" si="79"/>
        <v>11.51</v>
      </c>
      <c r="J186" s="27">
        <f t="shared" si="80"/>
        <v>23.02</v>
      </c>
      <c r="K186" s="28"/>
    </row>
    <row r="187" spans="1:11" ht="30" x14ac:dyDescent="0.25">
      <c r="A187" s="22" t="s">
        <v>34281</v>
      </c>
      <c r="B187" s="23" t="s">
        <v>35333</v>
      </c>
      <c r="C187" s="29">
        <v>103953</v>
      </c>
      <c r="D187" s="24" t="s">
        <v>35432</v>
      </c>
      <c r="E187" s="25" t="s">
        <v>16077</v>
      </c>
      <c r="F187" s="26">
        <v>1</v>
      </c>
      <c r="G187" s="27">
        <v>6.9</v>
      </c>
      <c r="H187" s="27">
        <f t="shared" si="78"/>
        <v>6.9</v>
      </c>
      <c r="I187" s="27">
        <f t="shared" si="79"/>
        <v>8.4499999999999993</v>
      </c>
      <c r="J187" s="27">
        <f t="shared" si="80"/>
        <v>8.4499999999999993</v>
      </c>
      <c r="K187" s="28"/>
    </row>
    <row r="188" spans="1:11" ht="30" x14ac:dyDescent="0.25">
      <c r="A188" s="22" t="s">
        <v>34282</v>
      </c>
      <c r="B188" s="23" t="s">
        <v>35333</v>
      </c>
      <c r="C188" s="29">
        <v>89405</v>
      </c>
      <c r="D188" s="24" t="s">
        <v>15602</v>
      </c>
      <c r="E188" s="25" t="s">
        <v>16077</v>
      </c>
      <c r="F188" s="26">
        <v>1</v>
      </c>
      <c r="G188" s="27">
        <v>7.5</v>
      </c>
      <c r="H188" s="27">
        <f t="shared" si="78"/>
        <v>7.5</v>
      </c>
      <c r="I188" s="27">
        <f t="shared" si="79"/>
        <v>9.18</v>
      </c>
      <c r="J188" s="27">
        <f t="shared" si="80"/>
        <v>9.18</v>
      </c>
      <c r="K188" s="28"/>
    </row>
    <row r="189" spans="1:11" ht="30" x14ac:dyDescent="0.25">
      <c r="A189" s="22" t="s">
        <v>34283</v>
      </c>
      <c r="B189" s="23" t="s">
        <v>35333</v>
      </c>
      <c r="C189" s="29">
        <v>89408</v>
      </c>
      <c r="D189" s="24" t="s">
        <v>15605</v>
      </c>
      <c r="E189" s="25" t="s">
        <v>16077</v>
      </c>
      <c r="F189" s="26">
        <v>25</v>
      </c>
      <c r="G189" s="27">
        <v>8.3000000000000007</v>
      </c>
      <c r="H189" s="27">
        <f t="shared" si="78"/>
        <v>207.5</v>
      </c>
      <c r="I189" s="27">
        <f t="shared" si="79"/>
        <v>10.16</v>
      </c>
      <c r="J189" s="27">
        <f t="shared" si="80"/>
        <v>254</v>
      </c>
      <c r="K189" s="28"/>
    </row>
    <row r="190" spans="1:11" ht="30" x14ac:dyDescent="0.25">
      <c r="A190" s="22" t="s">
        <v>34284</v>
      </c>
      <c r="B190" s="23" t="s">
        <v>35333</v>
      </c>
      <c r="C190" s="29">
        <v>89358</v>
      </c>
      <c r="D190" s="24" t="s">
        <v>15560</v>
      </c>
      <c r="E190" s="25" t="s">
        <v>16077</v>
      </c>
      <c r="F190" s="26">
        <v>9</v>
      </c>
      <c r="G190" s="27">
        <v>7.6</v>
      </c>
      <c r="H190" s="27">
        <f t="shared" si="78"/>
        <v>68.400000000000006</v>
      </c>
      <c r="I190" s="27">
        <f t="shared" si="79"/>
        <v>9.3000000000000007</v>
      </c>
      <c r="J190" s="27">
        <f t="shared" si="80"/>
        <v>83.7</v>
      </c>
      <c r="K190" s="28"/>
    </row>
    <row r="191" spans="1:11" ht="30" x14ac:dyDescent="0.25">
      <c r="A191" s="22" t="s">
        <v>34285</v>
      </c>
      <c r="B191" s="23" t="s">
        <v>35333</v>
      </c>
      <c r="C191" s="29">
        <v>89367</v>
      </c>
      <c r="D191" s="24" t="s">
        <v>15569</v>
      </c>
      <c r="E191" s="25" t="s">
        <v>16077</v>
      </c>
      <c r="F191" s="26">
        <v>4</v>
      </c>
      <c r="G191" s="27">
        <v>12.6</v>
      </c>
      <c r="H191" s="27">
        <f t="shared" si="78"/>
        <v>50.4</v>
      </c>
      <c r="I191" s="27">
        <f t="shared" si="79"/>
        <v>15.43</v>
      </c>
      <c r="J191" s="27">
        <f t="shared" si="80"/>
        <v>61.72</v>
      </c>
      <c r="K191" s="28"/>
    </row>
    <row r="192" spans="1:11" ht="30" x14ac:dyDescent="0.25">
      <c r="A192" s="22" t="s">
        <v>34286</v>
      </c>
      <c r="B192" s="23" t="s">
        <v>35333</v>
      </c>
      <c r="C192" s="29">
        <v>89497</v>
      </c>
      <c r="D192" s="24" t="s">
        <v>15648</v>
      </c>
      <c r="E192" s="25" t="s">
        <v>16077</v>
      </c>
      <c r="F192" s="26">
        <v>6</v>
      </c>
      <c r="G192" s="27">
        <v>13</v>
      </c>
      <c r="H192" s="27">
        <f t="shared" si="78"/>
        <v>78</v>
      </c>
      <c r="I192" s="27">
        <f t="shared" si="79"/>
        <v>15.92</v>
      </c>
      <c r="J192" s="27">
        <f t="shared" si="80"/>
        <v>95.52</v>
      </c>
      <c r="K192" s="28"/>
    </row>
    <row r="193" spans="1:11" ht="30" x14ac:dyDescent="0.25">
      <c r="A193" s="22" t="s">
        <v>34287</v>
      </c>
      <c r="B193" s="23" t="s">
        <v>35333</v>
      </c>
      <c r="C193" s="29">
        <v>89366</v>
      </c>
      <c r="D193" s="24" t="s">
        <v>35433</v>
      </c>
      <c r="E193" s="25" t="s">
        <v>16077</v>
      </c>
      <c r="F193" s="26">
        <v>2</v>
      </c>
      <c r="G193" s="27">
        <v>16.399999999999999</v>
      </c>
      <c r="H193" s="27">
        <f t="shared" si="78"/>
        <v>32.799999999999997</v>
      </c>
      <c r="I193" s="27">
        <f t="shared" si="79"/>
        <v>20.079999999999998</v>
      </c>
      <c r="J193" s="27">
        <f t="shared" si="80"/>
        <v>40.159999999999997</v>
      </c>
      <c r="K193" s="28"/>
    </row>
    <row r="194" spans="1:11" ht="30" x14ac:dyDescent="0.25">
      <c r="A194" s="22" t="s">
        <v>34288</v>
      </c>
      <c r="B194" s="23" t="s">
        <v>35333</v>
      </c>
      <c r="C194" s="29">
        <v>96841</v>
      </c>
      <c r="D194" s="24" t="s">
        <v>35434</v>
      </c>
      <c r="E194" s="25" t="s">
        <v>16077</v>
      </c>
      <c r="F194" s="26">
        <v>4</v>
      </c>
      <c r="G194" s="27">
        <v>24.4</v>
      </c>
      <c r="H194" s="27">
        <f t="shared" si="78"/>
        <v>97.6</v>
      </c>
      <c r="I194" s="27">
        <f t="shared" si="79"/>
        <v>29.88</v>
      </c>
      <c r="J194" s="27">
        <f t="shared" si="80"/>
        <v>119.52</v>
      </c>
      <c r="K194" s="28"/>
    </row>
    <row r="195" spans="1:11" ht="30" x14ac:dyDescent="0.25">
      <c r="A195" s="22" t="s">
        <v>34289</v>
      </c>
      <c r="B195" s="23" t="s">
        <v>35333</v>
      </c>
      <c r="C195" s="29">
        <v>90373</v>
      </c>
      <c r="D195" s="24" t="s">
        <v>35435</v>
      </c>
      <c r="E195" s="25" t="s">
        <v>16077</v>
      </c>
      <c r="F195" s="26">
        <v>6</v>
      </c>
      <c r="G195" s="27">
        <v>12.9</v>
      </c>
      <c r="H195" s="27">
        <f t="shared" si="78"/>
        <v>77.400000000000006</v>
      </c>
      <c r="I195" s="27">
        <f t="shared" si="79"/>
        <v>15.79</v>
      </c>
      <c r="J195" s="27">
        <f t="shared" si="80"/>
        <v>94.74</v>
      </c>
      <c r="K195" s="28"/>
    </row>
    <row r="196" spans="1:11" ht="30" x14ac:dyDescent="0.25">
      <c r="A196" s="22" t="s">
        <v>34290</v>
      </c>
      <c r="B196" s="23" t="s">
        <v>35333</v>
      </c>
      <c r="C196" s="29">
        <v>103956</v>
      </c>
      <c r="D196" s="24" t="s">
        <v>35436</v>
      </c>
      <c r="E196" s="25" t="s">
        <v>16077</v>
      </c>
      <c r="F196" s="26">
        <v>2</v>
      </c>
      <c r="G196" s="27">
        <v>13.9</v>
      </c>
      <c r="H196" s="27">
        <f t="shared" si="78"/>
        <v>27.8</v>
      </c>
      <c r="I196" s="27">
        <f t="shared" si="79"/>
        <v>17.02</v>
      </c>
      <c r="J196" s="27">
        <f t="shared" si="80"/>
        <v>34.04</v>
      </c>
      <c r="K196" s="28"/>
    </row>
    <row r="197" spans="1:11" ht="30" x14ac:dyDescent="0.25">
      <c r="A197" s="22" t="s">
        <v>34291</v>
      </c>
      <c r="B197" s="23" t="s">
        <v>35333</v>
      </c>
      <c r="C197" s="29">
        <v>90373</v>
      </c>
      <c r="D197" s="24" t="s">
        <v>35435</v>
      </c>
      <c r="E197" s="25" t="s">
        <v>16077</v>
      </c>
      <c r="F197" s="26">
        <v>7</v>
      </c>
      <c r="G197" s="27">
        <v>12.9</v>
      </c>
      <c r="H197" s="27">
        <f t="shared" si="78"/>
        <v>90.3</v>
      </c>
      <c r="I197" s="27">
        <f t="shared" si="79"/>
        <v>15.79</v>
      </c>
      <c r="J197" s="27">
        <f t="shared" si="80"/>
        <v>110.53</v>
      </c>
      <c r="K197" s="28"/>
    </row>
    <row r="198" spans="1:11" ht="30" x14ac:dyDescent="0.25">
      <c r="A198" s="22" t="s">
        <v>34292</v>
      </c>
      <c r="B198" s="23" t="s">
        <v>35333</v>
      </c>
      <c r="C198" s="29">
        <v>89366</v>
      </c>
      <c r="D198" s="24" t="s">
        <v>35433</v>
      </c>
      <c r="E198" s="25" t="s">
        <v>16077</v>
      </c>
      <c r="F198" s="26">
        <v>2</v>
      </c>
      <c r="G198" s="27">
        <v>16.399999999999999</v>
      </c>
      <c r="H198" s="27">
        <f t="shared" si="78"/>
        <v>32.799999999999997</v>
      </c>
      <c r="I198" s="27">
        <f t="shared" si="79"/>
        <v>20.079999999999998</v>
      </c>
      <c r="J198" s="27">
        <f t="shared" si="80"/>
        <v>40.159999999999997</v>
      </c>
      <c r="K198" s="28"/>
    </row>
    <row r="199" spans="1:11" ht="30" x14ac:dyDescent="0.25">
      <c r="A199" s="22" t="s">
        <v>34293</v>
      </c>
      <c r="B199" s="23" t="s">
        <v>35333</v>
      </c>
      <c r="C199" s="29">
        <v>89385</v>
      </c>
      <c r="D199" s="24" t="s">
        <v>35437</v>
      </c>
      <c r="E199" s="25" t="s">
        <v>16077</v>
      </c>
      <c r="F199" s="26">
        <v>1</v>
      </c>
      <c r="G199" s="27">
        <v>7</v>
      </c>
      <c r="H199" s="27">
        <f t="shared" si="78"/>
        <v>7</v>
      </c>
      <c r="I199" s="27">
        <f t="shared" si="79"/>
        <v>8.57</v>
      </c>
      <c r="J199" s="27">
        <f t="shared" si="80"/>
        <v>8.57</v>
      </c>
      <c r="K199" s="28"/>
    </row>
    <row r="200" spans="1:11" ht="30" x14ac:dyDescent="0.25">
      <c r="A200" s="22" t="s">
        <v>34294</v>
      </c>
      <c r="B200" s="23" t="s">
        <v>35333</v>
      </c>
      <c r="C200" s="29">
        <v>89530</v>
      </c>
      <c r="D200" s="24" t="s">
        <v>35438</v>
      </c>
      <c r="E200" s="25" t="s">
        <v>16077</v>
      </c>
      <c r="F200" s="26">
        <v>2</v>
      </c>
      <c r="G200" s="27">
        <v>16.5</v>
      </c>
      <c r="H200" s="27">
        <f t="shared" si="78"/>
        <v>33</v>
      </c>
      <c r="I200" s="27">
        <f t="shared" si="79"/>
        <v>20.2</v>
      </c>
      <c r="J200" s="27">
        <f t="shared" si="80"/>
        <v>40.4</v>
      </c>
      <c r="K200" s="28"/>
    </row>
    <row r="201" spans="1:11" ht="30" x14ac:dyDescent="0.25">
      <c r="A201" s="22" t="s">
        <v>34295</v>
      </c>
      <c r="B201" s="23" t="s">
        <v>35333</v>
      </c>
      <c r="C201" s="29">
        <v>89542</v>
      </c>
      <c r="D201" s="24" t="s">
        <v>35439</v>
      </c>
      <c r="E201" s="25" t="s">
        <v>16077</v>
      </c>
      <c r="F201" s="26">
        <v>1</v>
      </c>
      <c r="G201" s="27">
        <v>27.7</v>
      </c>
      <c r="H201" s="27">
        <f t="shared" si="78"/>
        <v>27.7</v>
      </c>
      <c r="I201" s="27">
        <f t="shared" si="79"/>
        <v>33.92</v>
      </c>
      <c r="J201" s="27">
        <f t="shared" si="80"/>
        <v>33.92</v>
      </c>
      <c r="K201" s="28"/>
    </row>
    <row r="202" spans="1:11" ht="30" x14ac:dyDescent="0.25">
      <c r="A202" s="22" t="s">
        <v>34296</v>
      </c>
      <c r="B202" s="23" t="s">
        <v>35333</v>
      </c>
      <c r="C202" s="29">
        <v>104159</v>
      </c>
      <c r="D202" s="24" t="s">
        <v>35440</v>
      </c>
      <c r="E202" s="25" t="s">
        <v>16077</v>
      </c>
      <c r="F202" s="26">
        <v>1</v>
      </c>
      <c r="G202" s="27">
        <v>38.5</v>
      </c>
      <c r="H202" s="27">
        <f t="shared" si="78"/>
        <v>38.5</v>
      </c>
      <c r="I202" s="27">
        <f t="shared" si="79"/>
        <v>47.15</v>
      </c>
      <c r="J202" s="27">
        <f t="shared" si="80"/>
        <v>47.15</v>
      </c>
      <c r="K202" s="28"/>
    </row>
    <row r="203" spans="1:11" ht="30" x14ac:dyDescent="0.25">
      <c r="A203" s="22" t="s">
        <v>34297</v>
      </c>
      <c r="B203" s="23" t="s">
        <v>35333</v>
      </c>
      <c r="C203" s="29">
        <v>103047</v>
      </c>
      <c r="D203" s="24" t="s">
        <v>35441</v>
      </c>
      <c r="E203" s="25" t="s">
        <v>16077</v>
      </c>
      <c r="F203" s="26">
        <v>2</v>
      </c>
      <c r="G203" s="27">
        <v>19</v>
      </c>
      <c r="H203" s="27">
        <f t="shared" si="78"/>
        <v>38</v>
      </c>
      <c r="I203" s="27">
        <f t="shared" si="79"/>
        <v>23.26</v>
      </c>
      <c r="J203" s="27">
        <f t="shared" si="80"/>
        <v>46.52</v>
      </c>
      <c r="K203" s="28"/>
    </row>
    <row r="204" spans="1:11" ht="30" x14ac:dyDescent="0.25">
      <c r="A204" s="22" t="s">
        <v>34298</v>
      </c>
      <c r="B204" s="23" t="s">
        <v>35333</v>
      </c>
      <c r="C204" s="29">
        <v>94490</v>
      </c>
      <c r="D204" s="24" t="s">
        <v>35442</v>
      </c>
      <c r="E204" s="25" t="s">
        <v>16077</v>
      </c>
      <c r="F204" s="26">
        <v>2</v>
      </c>
      <c r="G204" s="27">
        <v>33.5</v>
      </c>
      <c r="H204" s="27">
        <f t="shared" si="78"/>
        <v>67</v>
      </c>
      <c r="I204" s="27">
        <f t="shared" si="79"/>
        <v>41.02</v>
      </c>
      <c r="J204" s="27">
        <f t="shared" si="80"/>
        <v>82.04</v>
      </c>
      <c r="K204" s="28"/>
    </row>
    <row r="205" spans="1:11" ht="30" x14ac:dyDescent="0.25">
      <c r="A205" s="22" t="s">
        <v>34299</v>
      </c>
      <c r="B205" s="23" t="s">
        <v>35333</v>
      </c>
      <c r="C205" s="29">
        <v>94491</v>
      </c>
      <c r="D205" s="24" t="s">
        <v>35443</v>
      </c>
      <c r="E205" s="25" t="s">
        <v>16077</v>
      </c>
      <c r="F205" s="26">
        <v>4</v>
      </c>
      <c r="G205" s="27">
        <v>45.8</v>
      </c>
      <c r="H205" s="27">
        <f t="shared" si="78"/>
        <v>183.2</v>
      </c>
      <c r="I205" s="27">
        <f t="shared" si="79"/>
        <v>56.09</v>
      </c>
      <c r="J205" s="27">
        <f t="shared" si="80"/>
        <v>224.36</v>
      </c>
      <c r="K205" s="28"/>
    </row>
    <row r="206" spans="1:11" ht="30" x14ac:dyDescent="0.25">
      <c r="A206" s="22" t="s">
        <v>34300</v>
      </c>
      <c r="B206" s="23" t="s">
        <v>35333</v>
      </c>
      <c r="C206" s="29">
        <v>89987</v>
      </c>
      <c r="D206" s="24" t="s">
        <v>5595</v>
      </c>
      <c r="E206" s="25" t="s">
        <v>16077</v>
      </c>
      <c r="F206" s="26">
        <v>12</v>
      </c>
      <c r="G206" s="27">
        <v>127</v>
      </c>
      <c r="H206" s="27">
        <f t="shared" si="78"/>
        <v>1524</v>
      </c>
      <c r="I206" s="27">
        <f t="shared" si="79"/>
        <v>155.53</v>
      </c>
      <c r="J206" s="27">
        <f t="shared" si="80"/>
        <v>1866.36</v>
      </c>
      <c r="K206" s="28"/>
    </row>
    <row r="207" spans="1:11" ht="30" x14ac:dyDescent="0.25">
      <c r="A207" s="22" t="s">
        <v>34301</v>
      </c>
      <c r="B207" s="23" t="s">
        <v>35333</v>
      </c>
      <c r="C207" s="29">
        <v>89985</v>
      </c>
      <c r="D207" s="24" t="s">
        <v>5593</v>
      </c>
      <c r="E207" s="25" t="s">
        <v>16077</v>
      </c>
      <c r="F207" s="26">
        <v>1</v>
      </c>
      <c r="G207" s="27">
        <v>120</v>
      </c>
      <c r="H207" s="27">
        <f t="shared" si="78"/>
        <v>120</v>
      </c>
      <c r="I207" s="27">
        <f t="shared" si="79"/>
        <v>146.96</v>
      </c>
      <c r="J207" s="27">
        <f t="shared" si="80"/>
        <v>146.96</v>
      </c>
      <c r="K207" s="28"/>
    </row>
    <row r="208" spans="1:11" x14ac:dyDescent="0.25">
      <c r="A208" s="22" t="s">
        <v>34302</v>
      </c>
      <c r="B208" s="23" t="s">
        <v>34162</v>
      </c>
      <c r="C208" s="29" t="s">
        <v>8959</v>
      </c>
      <c r="D208" s="24" t="s">
        <v>35444</v>
      </c>
      <c r="E208" s="25" t="s">
        <v>16077</v>
      </c>
      <c r="F208" s="26">
        <v>1</v>
      </c>
      <c r="G208" s="27">
        <v>27.9</v>
      </c>
      <c r="H208" s="27">
        <f t="shared" si="78"/>
        <v>27.9</v>
      </c>
      <c r="I208" s="27">
        <f t="shared" si="79"/>
        <v>34.159999999999997</v>
      </c>
      <c r="J208" s="27">
        <f t="shared" si="80"/>
        <v>34.159999999999997</v>
      </c>
      <c r="K208" s="28"/>
    </row>
    <row r="209" spans="1:11" ht="26.25" customHeight="1" x14ac:dyDescent="0.25">
      <c r="A209" s="22" t="s">
        <v>34303</v>
      </c>
      <c r="B209" s="23" t="s">
        <v>35333</v>
      </c>
      <c r="C209" s="29">
        <v>103041</v>
      </c>
      <c r="D209" s="24" t="s">
        <v>35445</v>
      </c>
      <c r="E209" s="25" t="s">
        <v>16077</v>
      </c>
      <c r="F209" s="26">
        <v>1</v>
      </c>
      <c r="G209" s="27">
        <v>15.3</v>
      </c>
      <c r="H209" s="27">
        <f t="shared" si="78"/>
        <v>15.3</v>
      </c>
      <c r="I209" s="27">
        <f t="shared" si="79"/>
        <v>18.73</v>
      </c>
      <c r="J209" s="27">
        <f t="shared" si="80"/>
        <v>18.73</v>
      </c>
      <c r="K209" s="28"/>
    </row>
    <row r="210" spans="1:11" ht="30" x14ac:dyDescent="0.25">
      <c r="A210" s="22" t="s">
        <v>34304</v>
      </c>
      <c r="B210" s="23" t="s">
        <v>34162</v>
      </c>
      <c r="C210" s="29" t="s">
        <v>9216</v>
      </c>
      <c r="D210" s="24" t="s">
        <v>35446</v>
      </c>
      <c r="E210" s="25" t="s">
        <v>16077</v>
      </c>
      <c r="F210" s="26">
        <v>2</v>
      </c>
      <c r="G210" s="27">
        <v>642</v>
      </c>
      <c r="H210" s="27">
        <f t="shared" si="78"/>
        <v>1284</v>
      </c>
      <c r="I210" s="27">
        <f t="shared" si="79"/>
        <v>786.25</v>
      </c>
      <c r="J210" s="27">
        <f t="shared" si="80"/>
        <v>1572.5</v>
      </c>
      <c r="K210" s="28"/>
    </row>
    <row r="211" spans="1:11" ht="30" x14ac:dyDescent="0.25">
      <c r="A211" s="22" t="s">
        <v>34305</v>
      </c>
      <c r="B211" s="23" t="s">
        <v>35351</v>
      </c>
      <c r="C211" s="29" t="s">
        <v>34616</v>
      </c>
      <c r="D211" s="24" t="s">
        <v>35447</v>
      </c>
      <c r="E211" s="25" t="s">
        <v>1509</v>
      </c>
      <c r="F211" s="26">
        <v>1</v>
      </c>
      <c r="G211" s="27">
        <f>CPUS!G575</f>
        <v>17.899999999999999</v>
      </c>
      <c r="H211" s="27">
        <f t="shared" si="78"/>
        <v>17.899999999999999</v>
      </c>
      <c r="I211" s="27">
        <f t="shared" si="79"/>
        <v>21.92</v>
      </c>
      <c r="J211" s="27">
        <f t="shared" si="80"/>
        <v>21.92</v>
      </c>
      <c r="K211" s="28"/>
    </row>
    <row r="212" spans="1:11" ht="30" x14ac:dyDescent="0.25">
      <c r="A212" s="22" t="s">
        <v>34306</v>
      </c>
      <c r="B212" s="23" t="s">
        <v>35333</v>
      </c>
      <c r="C212" s="29">
        <v>89395</v>
      </c>
      <c r="D212" s="24" t="s">
        <v>15595</v>
      </c>
      <c r="E212" s="25" t="s">
        <v>16077</v>
      </c>
      <c r="F212" s="26">
        <v>12</v>
      </c>
      <c r="G212" s="27">
        <v>12.5</v>
      </c>
      <c r="H212" s="27">
        <f t="shared" si="78"/>
        <v>150</v>
      </c>
      <c r="I212" s="27">
        <f t="shared" si="79"/>
        <v>15.3</v>
      </c>
      <c r="J212" s="27">
        <f t="shared" si="80"/>
        <v>183.6</v>
      </c>
      <c r="K212" s="28"/>
    </row>
    <row r="213" spans="1:11" ht="30" x14ac:dyDescent="0.25">
      <c r="A213" s="22" t="s">
        <v>34307</v>
      </c>
      <c r="B213" s="23" t="s">
        <v>35333</v>
      </c>
      <c r="C213" s="29">
        <v>89438</v>
      </c>
      <c r="D213" s="24" t="s">
        <v>15633</v>
      </c>
      <c r="E213" s="25" t="s">
        <v>16077</v>
      </c>
      <c r="F213" s="26">
        <v>1</v>
      </c>
      <c r="G213" s="27">
        <v>9.6999999999999993</v>
      </c>
      <c r="H213" s="27">
        <f t="shared" si="78"/>
        <v>9.6999999999999993</v>
      </c>
      <c r="I213" s="27">
        <f t="shared" si="79"/>
        <v>11.87</v>
      </c>
      <c r="J213" s="27">
        <f t="shared" si="80"/>
        <v>11.87</v>
      </c>
      <c r="K213" s="28"/>
    </row>
    <row r="214" spans="1:11" ht="30" x14ac:dyDescent="0.25">
      <c r="A214" s="22" t="s">
        <v>34308</v>
      </c>
      <c r="B214" s="23" t="s">
        <v>35333</v>
      </c>
      <c r="C214" s="29">
        <v>94690</v>
      </c>
      <c r="D214" s="24" t="s">
        <v>35449</v>
      </c>
      <c r="E214" s="25" t="s">
        <v>16077</v>
      </c>
      <c r="F214" s="26">
        <v>3</v>
      </c>
      <c r="G214" s="27">
        <v>13.8</v>
      </c>
      <c r="H214" s="27">
        <f t="shared" si="78"/>
        <v>41.4</v>
      </c>
      <c r="I214" s="27">
        <f t="shared" si="79"/>
        <v>16.899999999999999</v>
      </c>
      <c r="J214" s="27">
        <f t="shared" si="80"/>
        <v>50.7</v>
      </c>
      <c r="K214" s="28"/>
    </row>
    <row r="215" spans="1:11" ht="30" x14ac:dyDescent="0.25">
      <c r="A215" s="22" t="s">
        <v>34309</v>
      </c>
      <c r="B215" s="23" t="s">
        <v>35333</v>
      </c>
      <c r="C215" s="29">
        <v>94692</v>
      </c>
      <c r="D215" s="24" t="s">
        <v>35448</v>
      </c>
      <c r="E215" s="25" t="s">
        <v>16077</v>
      </c>
      <c r="F215" s="26">
        <v>4</v>
      </c>
      <c r="G215" s="27">
        <v>24.7</v>
      </c>
      <c r="H215" s="27">
        <f t="shared" si="78"/>
        <v>98.8</v>
      </c>
      <c r="I215" s="27">
        <f t="shared" si="79"/>
        <v>30.25</v>
      </c>
      <c r="J215" s="27">
        <f t="shared" si="80"/>
        <v>121</v>
      </c>
      <c r="K215" s="28"/>
    </row>
    <row r="216" spans="1:11" ht="30" x14ac:dyDescent="0.25">
      <c r="A216" s="22" t="s">
        <v>34310</v>
      </c>
      <c r="B216" s="23" t="s">
        <v>35333</v>
      </c>
      <c r="C216" s="29">
        <v>89622</v>
      </c>
      <c r="D216" s="24" t="s">
        <v>35450</v>
      </c>
      <c r="E216" s="25" t="s">
        <v>16077</v>
      </c>
      <c r="F216" s="26">
        <v>1</v>
      </c>
      <c r="G216" s="27">
        <v>13.9</v>
      </c>
      <c r="H216" s="27">
        <f t="shared" si="78"/>
        <v>13.9</v>
      </c>
      <c r="I216" s="27">
        <f t="shared" si="79"/>
        <v>17.02</v>
      </c>
      <c r="J216" s="27">
        <f t="shared" si="80"/>
        <v>17.02</v>
      </c>
      <c r="K216" s="28"/>
    </row>
    <row r="217" spans="1:11" x14ac:dyDescent="0.25">
      <c r="A217" s="22" t="s">
        <v>34311</v>
      </c>
      <c r="B217" s="23" t="s">
        <v>35333</v>
      </c>
      <c r="C217" s="29">
        <v>94795</v>
      </c>
      <c r="D217" s="24" t="s">
        <v>35451</v>
      </c>
      <c r="E217" s="25" t="s">
        <v>16077</v>
      </c>
      <c r="F217" s="26">
        <v>2</v>
      </c>
      <c r="G217" s="27">
        <v>27.5</v>
      </c>
      <c r="H217" s="27">
        <f t="shared" si="78"/>
        <v>55</v>
      </c>
      <c r="I217" s="27">
        <f t="shared" si="79"/>
        <v>33.67</v>
      </c>
      <c r="J217" s="27">
        <f t="shared" si="80"/>
        <v>67.34</v>
      </c>
      <c r="K217" s="28"/>
    </row>
    <row r="218" spans="1:11" ht="30" x14ac:dyDescent="0.25">
      <c r="A218" s="22" t="s">
        <v>34312</v>
      </c>
      <c r="B218" s="23" t="s">
        <v>35333</v>
      </c>
      <c r="C218" s="29">
        <v>89402</v>
      </c>
      <c r="D218" s="24" t="s">
        <v>35454</v>
      </c>
      <c r="E218" s="25" t="s">
        <v>3</v>
      </c>
      <c r="F218" s="26">
        <v>336</v>
      </c>
      <c r="G218" s="27">
        <v>12.4</v>
      </c>
      <c r="H218" s="27">
        <f t="shared" si="78"/>
        <v>4166.3999999999996</v>
      </c>
      <c r="I218" s="27">
        <f t="shared" si="79"/>
        <v>15.18</v>
      </c>
      <c r="J218" s="27">
        <f t="shared" si="80"/>
        <v>5100.4799999999996</v>
      </c>
      <c r="K218" s="28"/>
    </row>
    <row r="219" spans="1:11" ht="30" x14ac:dyDescent="0.25">
      <c r="A219" s="22" t="s">
        <v>34313</v>
      </c>
      <c r="B219" s="23" t="s">
        <v>35333</v>
      </c>
      <c r="C219" s="29">
        <v>89355</v>
      </c>
      <c r="D219" s="24" t="s">
        <v>35453</v>
      </c>
      <c r="E219" s="25" t="s">
        <v>3</v>
      </c>
      <c r="F219" s="26">
        <v>60</v>
      </c>
      <c r="G219" s="27">
        <v>20.100000000000001</v>
      </c>
      <c r="H219" s="27">
        <f t="shared" si="78"/>
        <v>1206</v>
      </c>
      <c r="I219" s="27">
        <f t="shared" si="79"/>
        <v>24.61</v>
      </c>
      <c r="J219" s="27">
        <f t="shared" si="80"/>
        <v>1476.6</v>
      </c>
      <c r="K219" s="28"/>
    </row>
    <row r="220" spans="1:11" ht="30" x14ac:dyDescent="0.25">
      <c r="A220" s="22" t="s">
        <v>34314</v>
      </c>
      <c r="B220" s="23" t="s">
        <v>35333</v>
      </c>
      <c r="C220" s="29">
        <v>89403</v>
      </c>
      <c r="D220" s="24" t="s">
        <v>35452</v>
      </c>
      <c r="E220" s="25" t="s">
        <v>3</v>
      </c>
      <c r="F220" s="26">
        <v>13.5</v>
      </c>
      <c r="G220" s="27">
        <v>19.3</v>
      </c>
      <c r="H220" s="27">
        <f t="shared" si="78"/>
        <v>260.55</v>
      </c>
      <c r="I220" s="27">
        <f t="shared" si="79"/>
        <v>23.63</v>
      </c>
      <c r="J220" s="27">
        <f t="shared" si="80"/>
        <v>319</v>
      </c>
      <c r="K220" s="28"/>
    </row>
    <row r="221" spans="1:11" ht="30" x14ac:dyDescent="0.25">
      <c r="A221" s="22" t="s">
        <v>34315</v>
      </c>
      <c r="B221" s="23" t="s">
        <v>35333</v>
      </c>
      <c r="C221" s="29">
        <v>89448</v>
      </c>
      <c r="D221" s="24" t="s">
        <v>35455</v>
      </c>
      <c r="E221" s="25" t="s">
        <v>3</v>
      </c>
      <c r="F221" s="26">
        <v>31.5</v>
      </c>
      <c r="G221" s="27">
        <v>17.3</v>
      </c>
      <c r="H221" s="27">
        <f t="shared" si="78"/>
        <v>544.95000000000005</v>
      </c>
      <c r="I221" s="27">
        <f t="shared" si="79"/>
        <v>21.18</v>
      </c>
      <c r="J221" s="27">
        <f t="shared" si="80"/>
        <v>667.17</v>
      </c>
      <c r="K221" s="28"/>
    </row>
    <row r="222" spans="1:11" ht="30" x14ac:dyDescent="0.25">
      <c r="A222" s="22" t="s">
        <v>34316</v>
      </c>
      <c r="B222" s="23" t="s">
        <v>34162</v>
      </c>
      <c r="C222" s="29" t="s">
        <v>8825</v>
      </c>
      <c r="D222" s="24" t="s">
        <v>35456</v>
      </c>
      <c r="E222" s="25" t="s">
        <v>3</v>
      </c>
      <c r="F222" s="26">
        <v>1.5</v>
      </c>
      <c r="G222" s="27">
        <v>29</v>
      </c>
      <c r="H222" s="27">
        <f t="shared" si="78"/>
        <v>43.5</v>
      </c>
      <c r="I222" s="27">
        <f t="shared" si="79"/>
        <v>35.51</v>
      </c>
      <c r="J222" s="27">
        <f t="shared" si="80"/>
        <v>53.26</v>
      </c>
      <c r="K222" s="28"/>
    </row>
    <row r="223" spans="1:11" ht="30" x14ac:dyDescent="0.25">
      <c r="A223" s="22" t="s">
        <v>34317</v>
      </c>
      <c r="B223" s="23" t="s">
        <v>35333</v>
      </c>
      <c r="C223" s="29">
        <v>89376</v>
      </c>
      <c r="D223" s="24" t="s">
        <v>15578</v>
      </c>
      <c r="E223" s="25" t="s">
        <v>16077</v>
      </c>
      <c r="F223" s="26">
        <v>2</v>
      </c>
      <c r="G223" s="27">
        <v>5.4</v>
      </c>
      <c r="H223" s="27">
        <f t="shared" si="78"/>
        <v>10.8</v>
      </c>
      <c r="I223" s="27">
        <f t="shared" si="79"/>
        <v>6.61</v>
      </c>
      <c r="J223" s="27">
        <f t="shared" si="80"/>
        <v>13.22</v>
      </c>
      <c r="K223" s="28"/>
    </row>
    <row r="224" spans="1:11" ht="30" x14ac:dyDescent="0.25">
      <c r="A224" s="22" t="s">
        <v>34318</v>
      </c>
      <c r="B224" s="23" t="s">
        <v>35333</v>
      </c>
      <c r="C224" s="29">
        <v>104014</v>
      </c>
      <c r="D224" s="24" t="s">
        <v>35457</v>
      </c>
      <c r="E224" s="25" t="s">
        <v>16077</v>
      </c>
      <c r="F224" s="26">
        <v>1</v>
      </c>
      <c r="G224" s="27">
        <v>10.5</v>
      </c>
      <c r="H224" s="27">
        <f t="shared" ref="H224:H226" si="81">TRUNC(F224*G224,2)</f>
        <v>10.5</v>
      </c>
      <c r="I224" s="27">
        <f t="shared" ref="I224:I226" si="82">TRUNC(G224*(1+$H$4),2)</f>
        <v>12.85</v>
      </c>
      <c r="J224" s="27">
        <f t="shared" ref="J224:J226" si="83">TRUNC(I224*F224,2)</f>
        <v>12.85</v>
      </c>
      <c r="K224" s="28"/>
    </row>
    <row r="225" spans="1:11" ht="30" x14ac:dyDescent="0.25">
      <c r="A225" s="22" t="s">
        <v>34319</v>
      </c>
      <c r="B225" s="23" t="s">
        <v>34162</v>
      </c>
      <c r="C225" s="29" t="s">
        <v>8811</v>
      </c>
      <c r="D225" s="24" t="s">
        <v>35458</v>
      </c>
      <c r="E225" s="25" t="s">
        <v>3</v>
      </c>
      <c r="F225" s="26">
        <v>12</v>
      </c>
      <c r="G225" s="27">
        <v>45</v>
      </c>
      <c r="H225" s="27">
        <f t="shared" si="81"/>
        <v>540</v>
      </c>
      <c r="I225" s="27">
        <f t="shared" si="82"/>
        <v>55.11</v>
      </c>
      <c r="J225" s="27">
        <f t="shared" si="83"/>
        <v>661.32</v>
      </c>
      <c r="K225" s="28"/>
    </row>
    <row r="226" spans="1:11" ht="30" x14ac:dyDescent="0.25">
      <c r="A226" s="22" t="s">
        <v>34320</v>
      </c>
      <c r="B226" s="23" t="s">
        <v>34162</v>
      </c>
      <c r="C226" s="29" t="s">
        <v>8979</v>
      </c>
      <c r="D226" s="24" t="s">
        <v>15012</v>
      </c>
      <c r="E226" s="25" t="s">
        <v>16077</v>
      </c>
      <c r="F226" s="26">
        <v>3</v>
      </c>
      <c r="G226" s="27">
        <v>84.6</v>
      </c>
      <c r="H226" s="27">
        <f t="shared" si="81"/>
        <v>253.8</v>
      </c>
      <c r="I226" s="27">
        <f t="shared" si="82"/>
        <v>103.6</v>
      </c>
      <c r="J226" s="27">
        <f t="shared" si="83"/>
        <v>310.8</v>
      </c>
      <c r="K226" s="28"/>
    </row>
    <row r="227" spans="1:11" ht="30" x14ac:dyDescent="0.25">
      <c r="A227" s="22" t="s">
        <v>34321</v>
      </c>
      <c r="B227" s="23" t="s">
        <v>34162</v>
      </c>
      <c r="C227" s="29" t="s">
        <v>9242</v>
      </c>
      <c r="D227" s="24" t="s">
        <v>35459</v>
      </c>
      <c r="E227" s="25" t="s">
        <v>16077</v>
      </c>
      <c r="F227" s="26">
        <v>1</v>
      </c>
      <c r="G227" s="27">
        <v>103</v>
      </c>
      <c r="H227" s="27">
        <f t="shared" si="78"/>
        <v>103</v>
      </c>
      <c r="I227" s="27">
        <f t="shared" si="79"/>
        <v>126.14</v>
      </c>
      <c r="J227" s="27">
        <f t="shared" si="80"/>
        <v>126.14</v>
      </c>
      <c r="K227" s="28"/>
    </row>
    <row r="228" spans="1:11" x14ac:dyDescent="0.25">
      <c r="A228" s="98" t="s">
        <v>34323</v>
      </c>
      <c r="B228" s="99"/>
      <c r="C228" s="100"/>
      <c r="D228" s="101" t="s">
        <v>34322</v>
      </c>
      <c r="E228" s="102"/>
      <c r="F228" s="103"/>
      <c r="G228" s="104"/>
      <c r="H228" s="104"/>
      <c r="I228" s="104"/>
      <c r="J228" s="104">
        <f>SUM(J229:J259)</f>
        <v>22708.850000000002</v>
      </c>
      <c r="K228" s="28"/>
    </row>
    <row r="229" spans="1:11" ht="30" x14ac:dyDescent="0.25">
      <c r="A229" s="22" t="s">
        <v>34324</v>
      </c>
      <c r="B229" s="23" t="s">
        <v>35333</v>
      </c>
      <c r="C229" s="29">
        <v>97902</v>
      </c>
      <c r="D229" s="24" t="s">
        <v>5021</v>
      </c>
      <c r="E229" s="25" t="s">
        <v>16077</v>
      </c>
      <c r="F229" s="26">
        <v>2</v>
      </c>
      <c r="G229" s="27">
        <v>554</v>
      </c>
      <c r="H229" s="27">
        <f t="shared" ref="H229:H258" si="84">TRUNC(F229*G229,2)</f>
        <v>1108</v>
      </c>
      <c r="I229" s="27">
        <f t="shared" ref="I229:I258" si="85">TRUNC(G229*(1+$H$4),2)</f>
        <v>678.48</v>
      </c>
      <c r="J229" s="27">
        <f t="shared" ref="J229:J258" si="86">TRUNC(I229*F229,2)</f>
        <v>1356.96</v>
      </c>
      <c r="K229" s="28"/>
    </row>
    <row r="230" spans="1:11" ht="30" x14ac:dyDescent="0.25">
      <c r="A230" s="22" t="s">
        <v>34325</v>
      </c>
      <c r="B230" s="23" t="s">
        <v>35333</v>
      </c>
      <c r="C230" s="29">
        <v>89746</v>
      </c>
      <c r="D230" s="24" t="s">
        <v>35460</v>
      </c>
      <c r="E230" s="25" t="s">
        <v>16077</v>
      </c>
      <c r="F230" s="26">
        <v>5</v>
      </c>
      <c r="G230" s="27">
        <v>27.2</v>
      </c>
      <c r="H230" s="27">
        <f t="shared" si="84"/>
        <v>136</v>
      </c>
      <c r="I230" s="27">
        <f t="shared" si="85"/>
        <v>33.31</v>
      </c>
      <c r="J230" s="27">
        <f t="shared" si="86"/>
        <v>166.55</v>
      </c>
      <c r="K230" s="28"/>
    </row>
    <row r="231" spans="1:11" x14ac:dyDescent="0.25">
      <c r="A231" s="22" t="s">
        <v>34326</v>
      </c>
      <c r="B231" s="23" t="s">
        <v>35333</v>
      </c>
      <c r="C231" s="29">
        <v>86881</v>
      </c>
      <c r="D231" s="24" t="s">
        <v>3581</v>
      </c>
      <c r="E231" s="25" t="s">
        <v>16077</v>
      </c>
      <c r="F231" s="26">
        <v>2</v>
      </c>
      <c r="G231" s="27">
        <v>252</v>
      </c>
      <c r="H231" s="27">
        <f t="shared" si="84"/>
        <v>504</v>
      </c>
      <c r="I231" s="27">
        <f t="shared" si="85"/>
        <v>308.62</v>
      </c>
      <c r="J231" s="27">
        <f t="shared" si="86"/>
        <v>617.24</v>
      </c>
      <c r="K231" s="28"/>
    </row>
    <row r="232" spans="1:11" x14ac:dyDescent="0.25">
      <c r="A232" s="22" t="s">
        <v>34327</v>
      </c>
      <c r="B232" s="23" t="s">
        <v>34162</v>
      </c>
      <c r="C232" s="29" t="s">
        <v>9042</v>
      </c>
      <c r="D232" s="24" t="s">
        <v>9043</v>
      </c>
      <c r="E232" s="25" t="s">
        <v>16077</v>
      </c>
      <c r="F232" s="26">
        <v>7</v>
      </c>
      <c r="G232" s="27">
        <v>70.599999999999994</v>
      </c>
      <c r="H232" s="27">
        <f t="shared" si="84"/>
        <v>494.2</v>
      </c>
      <c r="I232" s="27">
        <f t="shared" si="85"/>
        <v>86.46</v>
      </c>
      <c r="J232" s="27">
        <f t="shared" si="86"/>
        <v>605.22</v>
      </c>
      <c r="K232" s="28"/>
    </row>
    <row r="233" spans="1:11" ht="30" x14ac:dyDescent="0.25">
      <c r="A233" s="22" t="s">
        <v>34328</v>
      </c>
      <c r="B233" s="23" t="s">
        <v>35333</v>
      </c>
      <c r="C233" s="29">
        <v>89710</v>
      </c>
      <c r="D233" s="24" t="s">
        <v>16376</v>
      </c>
      <c r="E233" s="25" t="s">
        <v>16077</v>
      </c>
      <c r="F233" s="26">
        <v>1</v>
      </c>
      <c r="G233" s="27">
        <v>16.600000000000001</v>
      </c>
      <c r="H233" s="27">
        <f t="shared" si="84"/>
        <v>16.600000000000001</v>
      </c>
      <c r="I233" s="27">
        <f t="shared" si="85"/>
        <v>20.329999999999998</v>
      </c>
      <c r="J233" s="27">
        <f t="shared" si="86"/>
        <v>20.329999999999998</v>
      </c>
      <c r="K233" s="28"/>
    </row>
    <row r="234" spans="1:11" x14ac:dyDescent="0.25">
      <c r="A234" s="22" t="s">
        <v>34329</v>
      </c>
      <c r="B234" s="23" t="s">
        <v>34162</v>
      </c>
      <c r="C234" s="29" t="s">
        <v>9076</v>
      </c>
      <c r="D234" s="24" t="s">
        <v>9077</v>
      </c>
      <c r="E234" s="25" t="s">
        <v>16077</v>
      </c>
      <c r="F234" s="26">
        <v>7</v>
      </c>
      <c r="G234" s="27">
        <v>42</v>
      </c>
      <c r="H234" s="27">
        <f t="shared" si="84"/>
        <v>294</v>
      </c>
      <c r="I234" s="27">
        <f t="shared" si="85"/>
        <v>51.43</v>
      </c>
      <c r="J234" s="27">
        <f t="shared" si="86"/>
        <v>360.01</v>
      </c>
      <c r="K234" s="28"/>
    </row>
    <row r="235" spans="1:11" ht="30" x14ac:dyDescent="0.25">
      <c r="A235" s="22" t="s">
        <v>34330</v>
      </c>
      <c r="B235" s="23" t="s">
        <v>35333</v>
      </c>
      <c r="C235" s="29">
        <v>89498</v>
      </c>
      <c r="D235" s="24" t="s">
        <v>35461</v>
      </c>
      <c r="E235" s="25" t="s">
        <v>16077</v>
      </c>
      <c r="F235" s="26">
        <v>8</v>
      </c>
      <c r="G235" s="27">
        <v>13</v>
      </c>
      <c r="H235" s="27">
        <f t="shared" si="84"/>
        <v>104</v>
      </c>
      <c r="I235" s="27">
        <f t="shared" si="85"/>
        <v>15.92</v>
      </c>
      <c r="J235" s="27">
        <f t="shared" si="86"/>
        <v>127.36</v>
      </c>
      <c r="K235" s="28"/>
    </row>
    <row r="236" spans="1:11" ht="30" x14ac:dyDescent="0.25">
      <c r="A236" s="22" t="s">
        <v>34331</v>
      </c>
      <c r="B236" s="23" t="s">
        <v>35333</v>
      </c>
      <c r="C236" s="29">
        <v>89732</v>
      </c>
      <c r="D236" s="24" t="s">
        <v>35462</v>
      </c>
      <c r="E236" s="25" t="s">
        <v>16077</v>
      </c>
      <c r="F236" s="26">
        <v>2</v>
      </c>
      <c r="G236" s="27">
        <v>14.9</v>
      </c>
      <c r="H236" s="27">
        <f t="shared" si="84"/>
        <v>29.8</v>
      </c>
      <c r="I236" s="27">
        <f t="shared" si="85"/>
        <v>18.239999999999998</v>
      </c>
      <c r="J236" s="27">
        <f t="shared" si="86"/>
        <v>36.479999999999997</v>
      </c>
      <c r="K236" s="28"/>
    </row>
    <row r="237" spans="1:11" ht="30" x14ac:dyDescent="0.25">
      <c r="A237" s="22" t="s">
        <v>34332</v>
      </c>
      <c r="B237" s="23" t="s">
        <v>35333</v>
      </c>
      <c r="C237" s="29">
        <v>89724</v>
      </c>
      <c r="D237" s="24" t="s">
        <v>35463</v>
      </c>
      <c r="E237" s="25" t="s">
        <v>16077</v>
      </c>
      <c r="F237" s="26">
        <v>14</v>
      </c>
      <c r="G237" s="27">
        <v>9.9</v>
      </c>
      <c r="H237" s="27">
        <f t="shared" si="84"/>
        <v>138.6</v>
      </c>
      <c r="I237" s="27">
        <f t="shared" si="85"/>
        <v>12.12</v>
      </c>
      <c r="J237" s="27">
        <f t="shared" si="86"/>
        <v>169.68</v>
      </c>
      <c r="K237" s="28"/>
    </row>
    <row r="238" spans="1:11" ht="30" x14ac:dyDescent="0.25">
      <c r="A238" s="22" t="s">
        <v>34333</v>
      </c>
      <c r="B238" s="23" t="s">
        <v>35333</v>
      </c>
      <c r="C238" s="29">
        <v>89731</v>
      </c>
      <c r="D238" s="24" t="s">
        <v>35464</v>
      </c>
      <c r="E238" s="25" t="s">
        <v>16077</v>
      </c>
      <c r="F238" s="26">
        <v>12</v>
      </c>
      <c r="G238" s="27">
        <v>14.1</v>
      </c>
      <c r="H238" s="27">
        <f t="shared" si="84"/>
        <v>169.2</v>
      </c>
      <c r="I238" s="27">
        <f t="shared" si="85"/>
        <v>17.260000000000002</v>
      </c>
      <c r="J238" s="27">
        <f t="shared" si="86"/>
        <v>207.12</v>
      </c>
      <c r="K238" s="28"/>
    </row>
    <row r="239" spans="1:11" ht="30" x14ac:dyDescent="0.25">
      <c r="A239" s="22" t="s">
        <v>34334</v>
      </c>
      <c r="B239" s="23" t="s">
        <v>35333</v>
      </c>
      <c r="C239" s="29">
        <v>89744</v>
      </c>
      <c r="D239" s="24" t="s">
        <v>35465</v>
      </c>
      <c r="E239" s="25" t="s">
        <v>16077</v>
      </c>
      <c r="F239" s="26">
        <v>10</v>
      </c>
      <c r="G239" s="27">
        <v>26.3</v>
      </c>
      <c r="H239" s="27">
        <f t="shared" si="84"/>
        <v>263</v>
      </c>
      <c r="I239" s="27">
        <f t="shared" si="85"/>
        <v>32.200000000000003</v>
      </c>
      <c r="J239" s="27">
        <f t="shared" si="86"/>
        <v>322</v>
      </c>
      <c r="K239" s="28"/>
    </row>
    <row r="240" spans="1:11" ht="30" x14ac:dyDescent="0.25">
      <c r="A240" s="22" t="s">
        <v>34335</v>
      </c>
      <c r="B240" s="23" t="s">
        <v>35333</v>
      </c>
      <c r="C240" s="29">
        <v>89785</v>
      </c>
      <c r="D240" s="24" t="s">
        <v>35466</v>
      </c>
      <c r="E240" s="25" t="s">
        <v>16077</v>
      </c>
      <c r="F240" s="26">
        <v>2</v>
      </c>
      <c r="G240" s="27">
        <v>25.7</v>
      </c>
      <c r="H240" s="27">
        <f t="shared" si="84"/>
        <v>51.4</v>
      </c>
      <c r="I240" s="27">
        <f t="shared" si="85"/>
        <v>31.47</v>
      </c>
      <c r="J240" s="27">
        <f t="shared" si="86"/>
        <v>62.94</v>
      </c>
      <c r="K240" s="28"/>
    </row>
    <row r="241" spans="1:11" ht="30" x14ac:dyDescent="0.25">
      <c r="A241" s="22" t="s">
        <v>34336</v>
      </c>
      <c r="B241" s="23" t="s">
        <v>35333</v>
      </c>
      <c r="C241" s="29">
        <v>89797</v>
      </c>
      <c r="D241" s="24" t="s">
        <v>35467</v>
      </c>
      <c r="E241" s="25" t="s">
        <v>16077</v>
      </c>
      <c r="F241" s="26">
        <v>5</v>
      </c>
      <c r="G241" s="27">
        <v>50.2</v>
      </c>
      <c r="H241" s="27">
        <f t="shared" si="84"/>
        <v>251</v>
      </c>
      <c r="I241" s="27">
        <f t="shared" si="85"/>
        <v>61.47</v>
      </c>
      <c r="J241" s="27">
        <f t="shared" si="86"/>
        <v>307.35000000000002</v>
      </c>
      <c r="K241" s="28"/>
    </row>
    <row r="242" spans="1:11" ht="30" x14ac:dyDescent="0.25">
      <c r="A242" s="22" t="s">
        <v>34337</v>
      </c>
      <c r="B242" s="23" t="s">
        <v>35333</v>
      </c>
      <c r="C242" s="29">
        <v>89834</v>
      </c>
      <c r="D242" s="24" t="s">
        <v>35468</v>
      </c>
      <c r="E242" s="25" t="s">
        <v>16077</v>
      </c>
      <c r="F242" s="26">
        <v>6</v>
      </c>
      <c r="G242" s="27">
        <v>51.8</v>
      </c>
      <c r="H242" s="27">
        <f t="shared" si="84"/>
        <v>310.8</v>
      </c>
      <c r="I242" s="27">
        <f t="shared" si="85"/>
        <v>63.43</v>
      </c>
      <c r="J242" s="27">
        <f t="shared" si="86"/>
        <v>380.58</v>
      </c>
      <c r="K242" s="28"/>
    </row>
    <row r="243" spans="1:11" ht="30" x14ac:dyDescent="0.25">
      <c r="A243" s="22" t="s">
        <v>34338</v>
      </c>
      <c r="B243" s="23" t="s">
        <v>35333</v>
      </c>
      <c r="C243" s="29">
        <v>89753</v>
      </c>
      <c r="D243" s="24" t="s">
        <v>35469</v>
      </c>
      <c r="E243" s="25" t="s">
        <v>16077</v>
      </c>
      <c r="F243" s="26">
        <v>4</v>
      </c>
      <c r="G243" s="27">
        <v>9.1</v>
      </c>
      <c r="H243" s="27">
        <f t="shared" si="84"/>
        <v>36.4</v>
      </c>
      <c r="I243" s="27">
        <f t="shared" si="85"/>
        <v>11.14</v>
      </c>
      <c r="J243" s="27">
        <f t="shared" si="86"/>
        <v>44.56</v>
      </c>
      <c r="K243" s="28"/>
    </row>
    <row r="244" spans="1:11" ht="30" x14ac:dyDescent="0.25">
      <c r="A244" s="22" t="s">
        <v>34339</v>
      </c>
      <c r="B244" s="23" t="s">
        <v>35333</v>
      </c>
      <c r="C244" s="29">
        <v>89778</v>
      </c>
      <c r="D244" s="24" t="s">
        <v>35470</v>
      </c>
      <c r="E244" s="25" t="s">
        <v>16077</v>
      </c>
      <c r="F244" s="26">
        <v>1</v>
      </c>
      <c r="G244" s="27">
        <v>17.100000000000001</v>
      </c>
      <c r="H244" s="27">
        <f t="shared" si="84"/>
        <v>17.100000000000001</v>
      </c>
      <c r="I244" s="27">
        <f t="shared" si="85"/>
        <v>20.94</v>
      </c>
      <c r="J244" s="27">
        <f t="shared" si="86"/>
        <v>20.94</v>
      </c>
      <c r="K244" s="28"/>
    </row>
    <row r="245" spans="1:11" x14ac:dyDescent="0.25">
      <c r="A245" s="22" t="s">
        <v>34340</v>
      </c>
      <c r="B245" s="23" t="s">
        <v>35333</v>
      </c>
      <c r="C245" s="29">
        <v>86881</v>
      </c>
      <c r="D245" s="24" t="s">
        <v>3581</v>
      </c>
      <c r="E245" s="25" t="s">
        <v>16077</v>
      </c>
      <c r="F245" s="26">
        <v>4</v>
      </c>
      <c r="G245" s="27">
        <v>252</v>
      </c>
      <c r="H245" s="27">
        <f t="shared" si="84"/>
        <v>1008</v>
      </c>
      <c r="I245" s="27">
        <f t="shared" si="85"/>
        <v>308.62</v>
      </c>
      <c r="J245" s="27">
        <f t="shared" si="86"/>
        <v>1234.48</v>
      </c>
      <c r="K245" s="28"/>
    </row>
    <row r="246" spans="1:11" x14ac:dyDescent="0.25">
      <c r="A246" s="22" t="s">
        <v>34341</v>
      </c>
      <c r="B246" s="23" t="s">
        <v>35333</v>
      </c>
      <c r="C246" s="29">
        <v>86881</v>
      </c>
      <c r="D246" s="24" t="s">
        <v>3581</v>
      </c>
      <c r="E246" s="25" t="s">
        <v>16077</v>
      </c>
      <c r="F246" s="26">
        <v>1</v>
      </c>
      <c r="G246" s="27">
        <v>252</v>
      </c>
      <c r="H246" s="27">
        <f t="shared" si="84"/>
        <v>252</v>
      </c>
      <c r="I246" s="27">
        <f t="shared" si="85"/>
        <v>308.62</v>
      </c>
      <c r="J246" s="27">
        <f t="shared" si="86"/>
        <v>308.62</v>
      </c>
      <c r="K246" s="28"/>
    </row>
    <row r="247" spans="1:11" x14ac:dyDescent="0.25">
      <c r="A247" s="22" t="s">
        <v>34342</v>
      </c>
      <c r="B247" s="23" t="s">
        <v>35333</v>
      </c>
      <c r="C247" s="29">
        <v>86882</v>
      </c>
      <c r="D247" s="24" t="s">
        <v>35471</v>
      </c>
      <c r="E247" s="25" t="s">
        <v>16077</v>
      </c>
      <c r="F247" s="26">
        <v>1</v>
      </c>
      <c r="G247" s="27">
        <v>22.2</v>
      </c>
      <c r="H247" s="27">
        <f t="shared" si="84"/>
        <v>22.2</v>
      </c>
      <c r="I247" s="27">
        <f t="shared" si="85"/>
        <v>27.18</v>
      </c>
      <c r="J247" s="27">
        <f t="shared" si="86"/>
        <v>27.18</v>
      </c>
      <c r="K247" s="28"/>
    </row>
    <row r="248" spans="1:11" ht="30" x14ac:dyDescent="0.25">
      <c r="A248" s="22" t="s">
        <v>34343</v>
      </c>
      <c r="B248" s="23" t="s">
        <v>35333</v>
      </c>
      <c r="C248" s="29">
        <v>89784</v>
      </c>
      <c r="D248" s="24" t="s">
        <v>35472</v>
      </c>
      <c r="E248" s="25" t="s">
        <v>16077</v>
      </c>
      <c r="F248" s="26">
        <v>8</v>
      </c>
      <c r="G248" s="27">
        <v>23.2</v>
      </c>
      <c r="H248" s="27">
        <f t="shared" si="84"/>
        <v>185.6</v>
      </c>
      <c r="I248" s="27">
        <f t="shared" si="85"/>
        <v>28.41</v>
      </c>
      <c r="J248" s="27">
        <f t="shared" si="86"/>
        <v>227.28</v>
      </c>
      <c r="K248" s="28"/>
    </row>
    <row r="249" spans="1:11" ht="30" x14ac:dyDescent="0.25">
      <c r="A249" s="22" t="s">
        <v>34344</v>
      </c>
      <c r="B249" s="23" t="s">
        <v>35333</v>
      </c>
      <c r="C249" s="29">
        <v>94702</v>
      </c>
      <c r="D249" s="24" t="s">
        <v>35473</v>
      </c>
      <c r="E249" s="25" t="s">
        <v>16077</v>
      </c>
      <c r="F249" s="26">
        <v>3</v>
      </c>
      <c r="G249" s="27">
        <v>201</v>
      </c>
      <c r="H249" s="27">
        <f t="shared" si="84"/>
        <v>603</v>
      </c>
      <c r="I249" s="27">
        <f t="shared" si="85"/>
        <v>246.16</v>
      </c>
      <c r="J249" s="27">
        <f t="shared" si="86"/>
        <v>738.48</v>
      </c>
      <c r="K249" s="28"/>
    </row>
    <row r="250" spans="1:11" x14ac:dyDescent="0.25">
      <c r="A250" s="22" t="s">
        <v>34345</v>
      </c>
      <c r="B250" s="23" t="s">
        <v>34162</v>
      </c>
      <c r="C250" s="29" t="s">
        <v>9078</v>
      </c>
      <c r="D250" s="24" t="s">
        <v>9079</v>
      </c>
      <c r="E250" s="25" t="s">
        <v>17030</v>
      </c>
      <c r="F250" s="26">
        <v>3</v>
      </c>
      <c r="G250" s="27">
        <v>7.2</v>
      </c>
      <c r="H250" s="27">
        <f t="shared" si="84"/>
        <v>21.6</v>
      </c>
      <c r="I250" s="27">
        <f t="shared" si="85"/>
        <v>8.81</v>
      </c>
      <c r="J250" s="27">
        <f t="shared" si="86"/>
        <v>26.43</v>
      </c>
      <c r="K250" s="28"/>
    </row>
    <row r="251" spans="1:11" ht="30" x14ac:dyDescent="0.25">
      <c r="A251" s="22" t="s">
        <v>34346</v>
      </c>
      <c r="B251" s="23" t="s">
        <v>35333</v>
      </c>
      <c r="C251" s="29">
        <v>89711</v>
      </c>
      <c r="D251" s="24" t="s">
        <v>35477</v>
      </c>
      <c r="E251" s="25" t="s">
        <v>3</v>
      </c>
      <c r="F251" s="26">
        <v>24</v>
      </c>
      <c r="G251" s="27">
        <v>21.3</v>
      </c>
      <c r="H251" s="27">
        <f t="shared" si="84"/>
        <v>511.2</v>
      </c>
      <c r="I251" s="27">
        <f t="shared" si="85"/>
        <v>26.08</v>
      </c>
      <c r="J251" s="27">
        <f t="shared" si="86"/>
        <v>625.91999999999996</v>
      </c>
      <c r="K251" s="28"/>
    </row>
    <row r="252" spans="1:11" ht="30" x14ac:dyDescent="0.25">
      <c r="A252" s="22" t="s">
        <v>34347</v>
      </c>
      <c r="B252" s="23" t="s">
        <v>35333</v>
      </c>
      <c r="C252" s="29">
        <v>89508</v>
      </c>
      <c r="D252" s="24" t="s">
        <v>35478</v>
      </c>
      <c r="E252" s="25" t="s">
        <v>3</v>
      </c>
      <c r="F252" s="26">
        <v>9</v>
      </c>
      <c r="G252" s="27">
        <v>17.100000000000001</v>
      </c>
      <c r="H252" s="27">
        <f t="shared" si="84"/>
        <v>153.9</v>
      </c>
      <c r="I252" s="27">
        <f t="shared" si="85"/>
        <v>20.94</v>
      </c>
      <c r="J252" s="27">
        <f t="shared" si="86"/>
        <v>188.46</v>
      </c>
      <c r="K252" s="28"/>
    </row>
    <row r="253" spans="1:11" ht="30" x14ac:dyDescent="0.25">
      <c r="A253" s="22" t="s">
        <v>34348</v>
      </c>
      <c r="B253" s="23" t="s">
        <v>35333</v>
      </c>
      <c r="C253" s="29">
        <v>89712</v>
      </c>
      <c r="D253" s="24" t="s">
        <v>35474</v>
      </c>
      <c r="E253" s="25" t="s">
        <v>3</v>
      </c>
      <c r="F253" s="26">
        <v>55.5</v>
      </c>
      <c r="G253" s="27">
        <v>27.3</v>
      </c>
      <c r="H253" s="27">
        <f t="shared" si="84"/>
        <v>1515.15</v>
      </c>
      <c r="I253" s="27">
        <f t="shared" si="85"/>
        <v>33.43</v>
      </c>
      <c r="J253" s="27">
        <f t="shared" si="86"/>
        <v>1855.36</v>
      </c>
      <c r="K253" s="28"/>
    </row>
    <row r="254" spans="1:11" ht="30" x14ac:dyDescent="0.25">
      <c r="A254" s="22" t="s">
        <v>34349</v>
      </c>
      <c r="B254" s="23" t="s">
        <v>35333</v>
      </c>
      <c r="C254" s="29">
        <v>89713</v>
      </c>
      <c r="D254" s="24" t="s">
        <v>35475</v>
      </c>
      <c r="E254" s="25" t="s">
        <v>3</v>
      </c>
      <c r="F254" s="26">
        <v>9</v>
      </c>
      <c r="G254" s="27">
        <v>34.1</v>
      </c>
      <c r="H254" s="27">
        <f t="shared" si="84"/>
        <v>306.89999999999998</v>
      </c>
      <c r="I254" s="27">
        <f t="shared" si="85"/>
        <v>41.76</v>
      </c>
      <c r="J254" s="27">
        <f t="shared" si="86"/>
        <v>375.84</v>
      </c>
      <c r="K254" s="28"/>
    </row>
    <row r="255" spans="1:11" ht="30" x14ac:dyDescent="0.25">
      <c r="A255" s="22" t="s">
        <v>34350</v>
      </c>
      <c r="B255" s="23" t="s">
        <v>35333</v>
      </c>
      <c r="C255" s="29">
        <v>89714</v>
      </c>
      <c r="D255" s="24" t="s">
        <v>35476</v>
      </c>
      <c r="E255" s="25" t="s">
        <v>3</v>
      </c>
      <c r="F255" s="26">
        <v>102</v>
      </c>
      <c r="G255" s="27">
        <v>38</v>
      </c>
      <c r="H255" s="27">
        <f t="shared" si="84"/>
        <v>3876</v>
      </c>
      <c r="I255" s="27">
        <f t="shared" si="85"/>
        <v>46.53</v>
      </c>
      <c r="J255" s="27">
        <f t="shared" si="86"/>
        <v>4746.0600000000004</v>
      </c>
      <c r="K255" s="28"/>
    </row>
    <row r="256" spans="1:11" ht="30" x14ac:dyDescent="0.25">
      <c r="A256" s="22" t="s">
        <v>34351</v>
      </c>
      <c r="B256" s="23" t="s">
        <v>35333</v>
      </c>
      <c r="C256" s="29">
        <v>89512</v>
      </c>
      <c r="D256" s="24" t="s">
        <v>35479</v>
      </c>
      <c r="E256" s="25" t="s">
        <v>3</v>
      </c>
      <c r="F256" s="26">
        <v>45</v>
      </c>
      <c r="G256" s="27">
        <v>50.1</v>
      </c>
      <c r="H256" s="27">
        <f t="shared" si="84"/>
        <v>2254.5</v>
      </c>
      <c r="I256" s="27">
        <f t="shared" si="85"/>
        <v>61.35</v>
      </c>
      <c r="J256" s="27">
        <f t="shared" si="86"/>
        <v>2760.75</v>
      </c>
      <c r="K256" s="28"/>
    </row>
    <row r="257" spans="1:11" ht="30" x14ac:dyDescent="0.25">
      <c r="A257" s="22" t="s">
        <v>34352</v>
      </c>
      <c r="B257" s="23" t="s">
        <v>35333</v>
      </c>
      <c r="C257" s="29">
        <v>86879</v>
      </c>
      <c r="D257" s="24" t="s">
        <v>35480</v>
      </c>
      <c r="E257" s="25" t="s">
        <v>16077</v>
      </c>
      <c r="F257" s="26">
        <v>5</v>
      </c>
      <c r="G257" s="27">
        <v>9.5</v>
      </c>
      <c r="H257" s="27">
        <f t="shared" si="84"/>
        <v>47.5</v>
      </c>
      <c r="I257" s="27">
        <f t="shared" si="85"/>
        <v>11.63</v>
      </c>
      <c r="J257" s="27">
        <f t="shared" si="86"/>
        <v>58.15</v>
      </c>
      <c r="K257" s="28"/>
    </row>
    <row r="258" spans="1:11" x14ac:dyDescent="0.25">
      <c r="A258" s="22" t="s">
        <v>34353</v>
      </c>
      <c r="B258" s="23" t="s">
        <v>35351</v>
      </c>
      <c r="C258" s="29" t="s">
        <v>34618</v>
      </c>
      <c r="D258" s="24" t="s">
        <v>34619</v>
      </c>
      <c r="E258" s="25" t="s">
        <v>1509</v>
      </c>
      <c r="F258" s="26">
        <v>12</v>
      </c>
      <c r="G258" s="27">
        <f>CPUS!G582</f>
        <v>315</v>
      </c>
      <c r="H258" s="27">
        <f t="shared" si="84"/>
        <v>3780</v>
      </c>
      <c r="I258" s="27">
        <f t="shared" si="85"/>
        <v>385.78</v>
      </c>
      <c r="J258" s="27">
        <f t="shared" si="86"/>
        <v>4629.3599999999997</v>
      </c>
      <c r="K258" s="28"/>
    </row>
    <row r="259" spans="1:11" ht="30" x14ac:dyDescent="0.25">
      <c r="A259" s="22" t="s">
        <v>34354</v>
      </c>
      <c r="B259" s="23" t="s">
        <v>35333</v>
      </c>
      <c r="C259" s="29">
        <v>86877</v>
      </c>
      <c r="D259" s="24" t="s">
        <v>35481</v>
      </c>
      <c r="E259" s="25" t="s">
        <v>16077</v>
      </c>
      <c r="F259" s="26">
        <v>1</v>
      </c>
      <c r="G259" s="27">
        <v>82.6</v>
      </c>
      <c r="H259" s="27">
        <f t="shared" ref="H259:H261" si="87">TRUNC(F259*G259,2)</f>
        <v>82.6</v>
      </c>
      <c r="I259" s="27">
        <f t="shared" ref="I259:I261" si="88">TRUNC(G259*(1+$H$4),2)</f>
        <v>101.16</v>
      </c>
      <c r="J259" s="27">
        <f t="shared" ref="J259:J261" si="89">TRUNC(I259*F259,2)</f>
        <v>101.16</v>
      </c>
      <c r="K259" s="28"/>
    </row>
    <row r="260" spans="1:11" x14ac:dyDescent="0.25">
      <c r="A260" s="98" t="s">
        <v>34355</v>
      </c>
      <c r="B260" s="99"/>
      <c r="C260" s="100"/>
      <c r="D260" s="101" t="s">
        <v>13260</v>
      </c>
      <c r="E260" s="102"/>
      <c r="F260" s="103"/>
      <c r="G260" s="104"/>
      <c r="H260" s="104"/>
      <c r="I260" s="104"/>
      <c r="J260" s="104">
        <f>SUM(J261:J271)</f>
        <v>51580.830000000009</v>
      </c>
      <c r="K260" s="28"/>
    </row>
    <row r="261" spans="1:11" ht="45" x14ac:dyDescent="0.25">
      <c r="A261" s="22" t="s">
        <v>34356</v>
      </c>
      <c r="B261" s="23" t="s">
        <v>35351</v>
      </c>
      <c r="C261" s="29" t="s">
        <v>34621</v>
      </c>
      <c r="D261" s="24" t="s">
        <v>34622</v>
      </c>
      <c r="E261" s="25" t="s">
        <v>1509</v>
      </c>
      <c r="F261" s="26">
        <v>2</v>
      </c>
      <c r="G261" s="27">
        <f>CPUS!G593</f>
        <v>1840</v>
      </c>
      <c r="H261" s="27">
        <f t="shared" si="87"/>
        <v>3680</v>
      </c>
      <c r="I261" s="27">
        <f t="shared" si="88"/>
        <v>2253.44</v>
      </c>
      <c r="J261" s="27">
        <f t="shared" si="89"/>
        <v>4506.88</v>
      </c>
      <c r="K261" s="28"/>
    </row>
    <row r="262" spans="1:11" ht="45" x14ac:dyDescent="0.25">
      <c r="A262" s="22" t="s">
        <v>34357</v>
      </c>
      <c r="B262" s="23" t="s">
        <v>34162</v>
      </c>
      <c r="C262" s="29" t="s">
        <v>9160</v>
      </c>
      <c r="D262" s="24" t="s">
        <v>9161</v>
      </c>
      <c r="E262" s="25" t="s">
        <v>16077</v>
      </c>
      <c r="F262" s="26">
        <v>21</v>
      </c>
      <c r="G262" s="27">
        <v>250</v>
      </c>
      <c r="H262" s="27">
        <f t="shared" ref="H262:H270" si="90">TRUNC(F262*G262,2)</f>
        <v>5250</v>
      </c>
      <c r="I262" s="27">
        <f t="shared" ref="I262:I270" si="91">TRUNC(G262*(1+$H$4),2)</f>
        <v>306.17</v>
      </c>
      <c r="J262" s="27">
        <f t="shared" ref="J262:J270" si="92">TRUNC(I262*F262,2)</f>
        <v>6429.57</v>
      </c>
      <c r="K262" s="28"/>
    </row>
    <row r="263" spans="1:11" x14ac:dyDescent="0.25">
      <c r="A263" s="22" t="s">
        <v>34358</v>
      </c>
      <c r="B263" s="23" t="s">
        <v>35351</v>
      </c>
      <c r="C263" s="29" t="s">
        <v>34623</v>
      </c>
      <c r="D263" s="24" t="s">
        <v>34624</v>
      </c>
      <c r="E263" s="25" t="s">
        <v>1509</v>
      </c>
      <c r="F263" s="26">
        <v>15</v>
      </c>
      <c r="G263" s="27">
        <f>CPUS!G600</f>
        <v>100.00000000000001</v>
      </c>
      <c r="H263" s="27">
        <f t="shared" si="90"/>
        <v>1500</v>
      </c>
      <c r="I263" s="27">
        <f t="shared" si="91"/>
        <v>122.47</v>
      </c>
      <c r="J263" s="27">
        <f t="shared" si="92"/>
        <v>1837.05</v>
      </c>
      <c r="K263" s="28"/>
    </row>
    <row r="264" spans="1:11" ht="45" x14ac:dyDescent="0.25">
      <c r="A264" s="22" t="s">
        <v>34359</v>
      </c>
      <c r="B264" s="23" t="s">
        <v>34162</v>
      </c>
      <c r="C264" s="29" t="s">
        <v>9266</v>
      </c>
      <c r="D264" s="24" t="s">
        <v>35482</v>
      </c>
      <c r="E264" s="25" t="s">
        <v>3</v>
      </c>
      <c r="F264" s="26">
        <v>70</v>
      </c>
      <c r="G264" s="27">
        <v>66.8</v>
      </c>
      <c r="H264" s="27">
        <f t="shared" si="90"/>
        <v>4676</v>
      </c>
      <c r="I264" s="27">
        <f t="shared" si="91"/>
        <v>81.8</v>
      </c>
      <c r="J264" s="27">
        <f t="shared" si="92"/>
        <v>5726</v>
      </c>
      <c r="K264" s="28"/>
    </row>
    <row r="265" spans="1:11" ht="30" x14ac:dyDescent="0.25">
      <c r="A265" s="22" t="s">
        <v>34360</v>
      </c>
      <c r="B265" s="23" t="s">
        <v>34162</v>
      </c>
      <c r="C265" s="29" t="s">
        <v>8775</v>
      </c>
      <c r="D265" s="24" t="s">
        <v>35483</v>
      </c>
      <c r="E265" s="25" t="s">
        <v>3</v>
      </c>
      <c r="F265" s="26">
        <v>30</v>
      </c>
      <c r="G265" s="27">
        <v>67</v>
      </c>
      <c r="H265" s="27">
        <f t="shared" si="90"/>
        <v>2010</v>
      </c>
      <c r="I265" s="27">
        <f t="shared" si="91"/>
        <v>82.05</v>
      </c>
      <c r="J265" s="27">
        <f t="shared" si="92"/>
        <v>2461.5</v>
      </c>
      <c r="K265" s="28"/>
    </row>
    <row r="266" spans="1:11" ht="30" x14ac:dyDescent="0.25">
      <c r="A266" s="22" t="s">
        <v>34361</v>
      </c>
      <c r="B266" s="23" t="s">
        <v>34162</v>
      </c>
      <c r="C266" s="29" t="s">
        <v>8777</v>
      </c>
      <c r="D266" s="24" t="s">
        <v>35484</v>
      </c>
      <c r="E266" s="25" t="s">
        <v>3</v>
      </c>
      <c r="F266" s="26">
        <v>107</v>
      </c>
      <c r="G266" s="27">
        <v>83</v>
      </c>
      <c r="H266" s="27">
        <f t="shared" si="90"/>
        <v>8881</v>
      </c>
      <c r="I266" s="27">
        <f t="shared" si="91"/>
        <v>101.65</v>
      </c>
      <c r="J266" s="27">
        <f t="shared" si="92"/>
        <v>10876.55</v>
      </c>
      <c r="K266" s="28"/>
    </row>
    <row r="267" spans="1:11" ht="30" x14ac:dyDescent="0.25">
      <c r="A267" s="22" t="s">
        <v>34362</v>
      </c>
      <c r="B267" s="23" t="s">
        <v>34162</v>
      </c>
      <c r="C267" s="29" t="s">
        <v>8769</v>
      </c>
      <c r="D267" s="24" t="s">
        <v>35485</v>
      </c>
      <c r="E267" s="25" t="s">
        <v>3</v>
      </c>
      <c r="F267" s="26">
        <v>10</v>
      </c>
      <c r="G267" s="27">
        <v>126.7</v>
      </c>
      <c r="H267" s="27">
        <f t="shared" si="90"/>
        <v>1267</v>
      </c>
      <c r="I267" s="27">
        <f t="shared" si="91"/>
        <v>155.16</v>
      </c>
      <c r="J267" s="27">
        <f t="shared" si="92"/>
        <v>1551.6</v>
      </c>
      <c r="K267" s="28"/>
    </row>
    <row r="268" spans="1:11" x14ac:dyDescent="0.25">
      <c r="A268" s="22" t="s">
        <v>34363</v>
      </c>
      <c r="B268" s="23" t="s">
        <v>34600</v>
      </c>
      <c r="C268" s="29" t="s">
        <v>10871</v>
      </c>
      <c r="D268" s="24" t="s">
        <v>35486</v>
      </c>
      <c r="E268" s="25" t="s">
        <v>38</v>
      </c>
      <c r="F268" s="26">
        <v>20</v>
      </c>
      <c r="G268" s="27">
        <v>590</v>
      </c>
      <c r="H268" s="27">
        <f t="shared" si="90"/>
        <v>11800</v>
      </c>
      <c r="I268" s="27">
        <f t="shared" si="91"/>
        <v>722.57</v>
      </c>
      <c r="J268" s="27">
        <f t="shared" si="92"/>
        <v>14451.4</v>
      </c>
      <c r="K268" s="28"/>
    </row>
    <row r="269" spans="1:11" x14ac:dyDescent="0.25">
      <c r="A269" s="22" t="s">
        <v>34364</v>
      </c>
      <c r="B269" s="23" t="s">
        <v>34162</v>
      </c>
      <c r="C269" s="29" t="s">
        <v>6746</v>
      </c>
      <c r="D269" s="24" t="s">
        <v>6747</v>
      </c>
      <c r="E269" s="25" t="s">
        <v>2</v>
      </c>
      <c r="F269" s="26">
        <v>250</v>
      </c>
      <c r="G269" s="27">
        <v>2.9</v>
      </c>
      <c r="H269" s="27">
        <f t="shared" si="90"/>
        <v>725</v>
      </c>
      <c r="I269" s="27">
        <f t="shared" si="91"/>
        <v>3.55</v>
      </c>
      <c r="J269" s="27">
        <f t="shared" si="92"/>
        <v>887.5</v>
      </c>
      <c r="K269" s="28"/>
    </row>
    <row r="270" spans="1:11" ht="30" x14ac:dyDescent="0.25">
      <c r="A270" s="22" t="s">
        <v>34365</v>
      </c>
      <c r="B270" s="23" t="s">
        <v>34162</v>
      </c>
      <c r="C270" s="29" t="s">
        <v>8811</v>
      </c>
      <c r="D270" s="24" t="s">
        <v>35487</v>
      </c>
      <c r="E270" s="25" t="s">
        <v>3</v>
      </c>
      <c r="F270" s="26">
        <v>18</v>
      </c>
      <c r="G270" s="27">
        <v>45</v>
      </c>
      <c r="H270" s="27">
        <f t="shared" si="90"/>
        <v>810</v>
      </c>
      <c r="I270" s="27">
        <f t="shared" si="91"/>
        <v>55.11</v>
      </c>
      <c r="J270" s="27">
        <f t="shared" si="92"/>
        <v>991.98</v>
      </c>
      <c r="K270" s="28"/>
    </row>
    <row r="271" spans="1:11" ht="30" x14ac:dyDescent="0.25">
      <c r="A271" s="22" t="s">
        <v>34625</v>
      </c>
      <c r="B271" s="23" t="s">
        <v>34162</v>
      </c>
      <c r="C271" s="29" t="s">
        <v>9330</v>
      </c>
      <c r="D271" s="24" t="s">
        <v>35488</v>
      </c>
      <c r="E271" s="25" t="s">
        <v>3</v>
      </c>
      <c r="F271" s="26">
        <v>80</v>
      </c>
      <c r="G271" s="27">
        <v>19</v>
      </c>
      <c r="H271" s="27">
        <f t="shared" ref="H271:H273" si="93">TRUNC(F271*G271,2)</f>
        <v>1520</v>
      </c>
      <c r="I271" s="27">
        <f t="shared" ref="I271:I273" si="94">TRUNC(G271*(1+$H$4),2)</f>
        <v>23.26</v>
      </c>
      <c r="J271" s="27">
        <f t="shared" ref="J271:J273" si="95">TRUNC(I271*F271,2)</f>
        <v>1860.8</v>
      </c>
      <c r="K271" s="28"/>
    </row>
    <row r="272" spans="1:11" x14ac:dyDescent="0.25">
      <c r="A272" s="98" t="s">
        <v>34366</v>
      </c>
      <c r="B272" s="99"/>
      <c r="C272" s="100"/>
      <c r="D272" s="101" t="s">
        <v>34367</v>
      </c>
      <c r="E272" s="102"/>
      <c r="F272" s="103"/>
      <c r="G272" s="104"/>
      <c r="H272" s="104"/>
      <c r="I272" s="104"/>
      <c r="J272" s="104">
        <f>SUM(J273:J285)</f>
        <v>5228.26</v>
      </c>
      <c r="K272" s="28"/>
    </row>
    <row r="273" spans="1:11" x14ac:dyDescent="0.25">
      <c r="A273" s="22" t="s">
        <v>34369</v>
      </c>
      <c r="B273" s="23" t="s">
        <v>35351</v>
      </c>
      <c r="C273" s="29" t="s">
        <v>34634</v>
      </c>
      <c r="D273" s="24" t="s">
        <v>34635</v>
      </c>
      <c r="E273" s="25" t="s">
        <v>1509</v>
      </c>
      <c r="F273" s="26">
        <v>1</v>
      </c>
      <c r="G273" s="27">
        <f>CPUS!G607</f>
        <v>130</v>
      </c>
      <c r="H273" s="27">
        <f t="shared" si="93"/>
        <v>130</v>
      </c>
      <c r="I273" s="27">
        <f t="shared" si="94"/>
        <v>159.21</v>
      </c>
      <c r="J273" s="27">
        <f t="shared" si="95"/>
        <v>159.21</v>
      </c>
      <c r="K273" s="28"/>
    </row>
    <row r="274" spans="1:11" ht="30" x14ac:dyDescent="0.25">
      <c r="A274" s="22" t="s">
        <v>34370</v>
      </c>
      <c r="B274" s="23" t="s">
        <v>35333</v>
      </c>
      <c r="C274" s="29">
        <v>103818</v>
      </c>
      <c r="D274" s="24" t="s">
        <v>35489</v>
      </c>
      <c r="E274" s="25" t="s">
        <v>16077</v>
      </c>
      <c r="F274" s="26">
        <v>3</v>
      </c>
      <c r="G274" s="27">
        <v>19.7</v>
      </c>
      <c r="H274" s="27">
        <f t="shared" ref="H274:H284" si="96">TRUNC(F274*G274,2)</f>
        <v>59.1</v>
      </c>
      <c r="I274" s="27">
        <f t="shared" ref="I274:I284" si="97">TRUNC(G274*(1+$H$4),2)</f>
        <v>24.12</v>
      </c>
      <c r="J274" s="27">
        <f t="shared" ref="J274:J284" si="98">TRUNC(I274*F274,2)</f>
        <v>72.36</v>
      </c>
      <c r="K274" s="28"/>
    </row>
    <row r="275" spans="1:11" x14ac:dyDescent="0.25">
      <c r="A275" s="22" t="s">
        <v>34371</v>
      </c>
      <c r="B275" s="23" t="s">
        <v>35351</v>
      </c>
      <c r="C275" s="29" t="s">
        <v>34636</v>
      </c>
      <c r="D275" s="24" t="s">
        <v>35490</v>
      </c>
      <c r="E275" s="25" t="s">
        <v>1509</v>
      </c>
      <c r="F275" s="26">
        <v>3</v>
      </c>
      <c r="G275" s="27">
        <f>CPUS!G617</f>
        <v>28</v>
      </c>
      <c r="H275" s="27">
        <f t="shared" si="96"/>
        <v>84</v>
      </c>
      <c r="I275" s="27">
        <f t="shared" si="97"/>
        <v>34.29</v>
      </c>
      <c r="J275" s="27">
        <f t="shared" si="98"/>
        <v>102.87</v>
      </c>
      <c r="K275" s="28"/>
    </row>
    <row r="276" spans="1:11" ht="30" x14ac:dyDescent="0.25">
      <c r="A276" s="22" t="s">
        <v>34372</v>
      </c>
      <c r="B276" s="23" t="s">
        <v>35333</v>
      </c>
      <c r="C276" s="29">
        <v>103803</v>
      </c>
      <c r="D276" s="24" t="s">
        <v>35491</v>
      </c>
      <c r="E276" s="25" t="s">
        <v>3</v>
      </c>
      <c r="F276" s="26">
        <v>22</v>
      </c>
      <c r="G276" s="27">
        <v>67.8</v>
      </c>
      <c r="H276" s="27">
        <f t="shared" si="96"/>
        <v>1491.6</v>
      </c>
      <c r="I276" s="27">
        <f t="shared" si="97"/>
        <v>83.03</v>
      </c>
      <c r="J276" s="27">
        <f t="shared" si="98"/>
        <v>1826.66</v>
      </c>
      <c r="K276" s="28"/>
    </row>
    <row r="277" spans="1:11" x14ac:dyDescent="0.25">
      <c r="A277" s="22" t="s">
        <v>34373</v>
      </c>
      <c r="B277" s="23" t="s">
        <v>35351</v>
      </c>
      <c r="C277" s="29" t="s">
        <v>34638</v>
      </c>
      <c r="D277" s="24" t="s">
        <v>34639</v>
      </c>
      <c r="E277" s="25" t="s">
        <v>1509</v>
      </c>
      <c r="F277" s="26">
        <v>2</v>
      </c>
      <c r="G277" s="27">
        <f>CPUS!G624</f>
        <v>14</v>
      </c>
      <c r="H277" s="27">
        <f t="shared" si="96"/>
        <v>28</v>
      </c>
      <c r="I277" s="27">
        <f t="shared" si="97"/>
        <v>17.14</v>
      </c>
      <c r="J277" s="27">
        <f t="shared" si="98"/>
        <v>34.28</v>
      </c>
      <c r="K277" s="28"/>
    </row>
    <row r="278" spans="1:11" ht="30" x14ac:dyDescent="0.25">
      <c r="A278" s="22" t="s">
        <v>34374</v>
      </c>
      <c r="B278" s="23" t="s">
        <v>35351</v>
      </c>
      <c r="C278" s="29" t="s">
        <v>34640</v>
      </c>
      <c r="D278" s="24" t="s">
        <v>34641</v>
      </c>
      <c r="E278" s="25" t="s">
        <v>1509</v>
      </c>
      <c r="F278" s="26">
        <v>1</v>
      </c>
      <c r="G278" s="27">
        <f>CPUS!G645</f>
        <v>487</v>
      </c>
      <c r="H278" s="27">
        <f t="shared" si="96"/>
        <v>487</v>
      </c>
      <c r="I278" s="27">
        <f t="shared" si="97"/>
        <v>596.41999999999996</v>
      </c>
      <c r="J278" s="27">
        <f t="shared" si="98"/>
        <v>596.41999999999996</v>
      </c>
      <c r="K278" s="28"/>
    </row>
    <row r="279" spans="1:11" x14ac:dyDescent="0.25">
      <c r="A279" s="22" t="s">
        <v>34375</v>
      </c>
      <c r="B279" s="23" t="s">
        <v>35351</v>
      </c>
      <c r="C279" s="29" t="s">
        <v>34642</v>
      </c>
      <c r="D279" s="24" t="s">
        <v>35492</v>
      </c>
      <c r="E279" s="25" t="s">
        <v>1509</v>
      </c>
      <c r="F279" s="26">
        <v>3</v>
      </c>
      <c r="G279" s="27">
        <f>CPUS!G652</f>
        <v>190</v>
      </c>
      <c r="H279" s="27">
        <f t="shared" si="96"/>
        <v>570</v>
      </c>
      <c r="I279" s="27">
        <f t="shared" si="97"/>
        <v>232.69</v>
      </c>
      <c r="J279" s="27">
        <f t="shared" si="98"/>
        <v>698.07</v>
      </c>
      <c r="K279" s="28"/>
    </row>
    <row r="280" spans="1:11" x14ac:dyDescent="0.25">
      <c r="A280" s="22" t="s">
        <v>34376</v>
      </c>
      <c r="B280" s="23" t="s">
        <v>35333</v>
      </c>
      <c r="C280" s="29">
        <v>95249</v>
      </c>
      <c r="D280" s="24" t="s">
        <v>35493</v>
      </c>
      <c r="E280" s="25" t="s">
        <v>16077</v>
      </c>
      <c r="F280" s="26">
        <v>3</v>
      </c>
      <c r="G280" s="27">
        <v>83.6</v>
      </c>
      <c r="H280" s="27">
        <f t="shared" si="96"/>
        <v>250.8</v>
      </c>
      <c r="I280" s="27">
        <f t="shared" si="97"/>
        <v>102.38</v>
      </c>
      <c r="J280" s="27">
        <f t="shared" si="98"/>
        <v>307.14</v>
      </c>
      <c r="K280" s="28"/>
    </row>
    <row r="281" spans="1:11" x14ac:dyDescent="0.25">
      <c r="A281" s="22" t="s">
        <v>34377</v>
      </c>
      <c r="B281" s="23" t="s">
        <v>35351</v>
      </c>
      <c r="C281" s="29" t="s">
        <v>34644</v>
      </c>
      <c r="D281" s="24" t="s">
        <v>35494</v>
      </c>
      <c r="E281" s="25" t="s">
        <v>1509</v>
      </c>
      <c r="F281" s="26">
        <v>2</v>
      </c>
      <c r="G281" s="27">
        <f>CPUS!G658</f>
        <v>15</v>
      </c>
      <c r="H281" s="27">
        <f t="shared" si="96"/>
        <v>30</v>
      </c>
      <c r="I281" s="27">
        <f t="shared" si="97"/>
        <v>18.37</v>
      </c>
      <c r="J281" s="27">
        <f t="shared" si="98"/>
        <v>36.74</v>
      </c>
      <c r="K281" s="28"/>
    </row>
    <row r="282" spans="1:11" x14ac:dyDescent="0.25">
      <c r="A282" s="22" t="s">
        <v>34378</v>
      </c>
      <c r="B282" s="23" t="s">
        <v>35351</v>
      </c>
      <c r="C282" s="29" t="s">
        <v>34646</v>
      </c>
      <c r="D282" s="24" t="s">
        <v>35495</v>
      </c>
      <c r="E282" s="25" t="s">
        <v>1509</v>
      </c>
      <c r="F282" s="26">
        <v>2</v>
      </c>
      <c r="G282" s="27">
        <f>CPUS!G668</f>
        <v>42</v>
      </c>
      <c r="H282" s="27">
        <f t="shared" si="96"/>
        <v>84</v>
      </c>
      <c r="I282" s="27">
        <f t="shared" si="97"/>
        <v>51.43</v>
      </c>
      <c r="J282" s="27">
        <f t="shared" si="98"/>
        <v>102.86</v>
      </c>
      <c r="K282" s="28"/>
    </row>
    <row r="283" spans="1:11" ht="30" x14ac:dyDescent="0.25">
      <c r="A283" s="22" t="s">
        <v>34379</v>
      </c>
      <c r="B283" s="23" t="s">
        <v>35351</v>
      </c>
      <c r="C283" s="29" t="s">
        <v>34649</v>
      </c>
      <c r="D283" s="24" t="s">
        <v>34650</v>
      </c>
      <c r="E283" s="25" t="s">
        <v>1509</v>
      </c>
      <c r="F283" s="26">
        <v>1</v>
      </c>
      <c r="G283" s="27">
        <f>CPUS!G673</f>
        <v>740</v>
      </c>
      <c r="H283" s="27">
        <f t="shared" si="96"/>
        <v>740</v>
      </c>
      <c r="I283" s="27">
        <f t="shared" si="97"/>
        <v>906.27</v>
      </c>
      <c r="J283" s="27">
        <f t="shared" si="98"/>
        <v>906.27</v>
      </c>
      <c r="K283" s="28"/>
    </row>
    <row r="284" spans="1:11" x14ac:dyDescent="0.25">
      <c r="A284" s="22" t="s">
        <v>34380</v>
      </c>
      <c r="B284" s="23" t="s">
        <v>35351</v>
      </c>
      <c r="C284" s="29" t="s">
        <v>34651</v>
      </c>
      <c r="D284" s="24" t="s">
        <v>35496</v>
      </c>
      <c r="E284" s="25" t="s">
        <v>1509</v>
      </c>
      <c r="F284" s="26">
        <v>3</v>
      </c>
      <c r="G284" s="27">
        <f>CPUS!G679</f>
        <v>44</v>
      </c>
      <c r="H284" s="27">
        <f t="shared" si="96"/>
        <v>132</v>
      </c>
      <c r="I284" s="27">
        <f t="shared" si="97"/>
        <v>53.88</v>
      </c>
      <c r="J284" s="27">
        <f t="shared" si="98"/>
        <v>161.63999999999999</v>
      </c>
      <c r="K284" s="28"/>
    </row>
    <row r="285" spans="1:11" x14ac:dyDescent="0.25">
      <c r="A285" s="22"/>
      <c r="B285" s="23" t="s">
        <v>35333</v>
      </c>
      <c r="C285" s="29">
        <v>103029</v>
      </c>
      <c r="D285" s="24" t="s">
        <v>35497</v>
      </c>
      <c r="E285" s="25" t="s">
        <v>16077</v>
      </c>
      <c r="F285" s="26">
        <v>3</v>
      </c>
      <c r="G285" s="27">
        <v>60.9</v>
      </c>
      <c r="H285" s="27">
        <f t="shared" ref="H285" si="99">TRUNC(F285*G285,2)</f>
        <v>182.7</v>
      </c>
      <c r="I285" s="27">
        <f t="shared" ref="I285" si="100">TRUNC(G285*(1+$H$4),2)</f>
        <v>74.58</v>
      </c>
      <c r="J285" s="27">
        <f t="shared" ref="J285" si="101">TRUNC(I285*F285,2)</f>
        <v>223.74</v>
      </c>
      <c r="K285" s="28"/>
    </row>
    <row r="286" spans="1:11" x14ac:dyDescent="0.25">
      <c r="A286" s="52">
        <v>10</v>
      </c>
      <c r="B286" s="53"/>
      <c r="C286" s="52"/>
      <c r="D286" s="54" t="s">
        <v>34368</v>
      </c>
      <c r="E286" s="53"/>
      <c r="F286" s="53"/>
      <c r="G286" s="53"/>
      <c r="H286" s="55"/>
      <c r="I286" s="53"/>
      <c r="J286" s="56">
        <f>SUM(J287:J289)</f>
        <v>144206.10999999999</v>
      </c>
      <c r="K286" s="28"/>
    </row>
    <row r="287" spans="1:11" ht="45" x14ac:dyDescent="0.25">
      <c r="A287" s="22" t="s">
        <v>34381</v>
      </c>
      <c r="B287" s="23" t="s">
        <v>34162</v>
      </c>
      <c r="C287" s="29" t="s">
        <v>6291</v>
      </c>
      <c r="D287" s="24" t="s">
        <v>6292</v>
      </c>
      <c r="E287" s="25" t="s">
        <v>4</v>
      </c>
      <c r="F287" s="26">
        <v>903</v>
      </c>
      <c r="G287" s="27">
        <v>26.5</v>
      </c>
      <c r="H287" s="27">
        <f t="shared" ref="H287:H423" si="102">TRUNC(F287*G287,2)</f>
        <v>23929.5</v>
      </c>
      <c r="I287" s="27">
        <f t="shared" ref="I287:I423" si="103">TRUNC(G287*(1+$H$4),2)</f>
        <v>32.450000000000003</v>
      </c>
      <c r="J287" s="27">
        <f t="shared" ref="J287:J423" si="104">TRUNC(I287*F287,2)</f>
        <v>29302.35</v>
      </c>
      <c r="K287" s="28"/>
    </row>
    <row r="288" spans="1:11" x14ac:dyDescent="0.25">
      <c r="A288" s="22" t="s">
        <v>34382</v>
      </c>
      <c r="B288" s="23" t="s">
        <v>35333</v>
      </c>
      <c r="C288" s="29">
        <v>102177</v>
      </c>
      <c r="D288" s="24" t="s">
        <v>35498</v>
      </c>
      <c r="E288" s="25" t="s">
        <v>2</v>
      </c>
      <c r="F288" s="26">
        <v>32</v>
      </c>
      <c r="G288" s="27">
        <v>1496</v>
      </c>
      <c r="H288" s="27">
        <f t="shared" ref="H288:H422" si="105">TRUNC(F288*G288,2)</f>
        <v>47872</v>
      </c>
      <c r="I288" s="27">
        <f t="shared" ref="I288:I422" si="106">TRUNC(G288*(1+$H$4),2)</f>
        <v>1832.15</v>
      </c>
      <c r="J288" s="27">
        <f t="shared" ref="J288:J422" si="107">TRUNC(I288*F288,2)</f>
        <v>58628.800000000003</v>
      </c>
      <c r="K288" s="28"/>
    </row>
    <row r="289" spans="1:11" ht="30" x14ac:dyDescent="0.25">
      <c r="A289" s="22" t="s">
        <v>34383</v>
      </c>
      <c r="B289" s="23" t="s">
        <v>35351</v>
      </c>
      <c r="C289" s="29" t="s">
        <v>34633</v>
      </c>
      <c r="D289" s="24" t="s">
        <v>34632</v>
      </c>
      <c r="E289" s="25" t="s">
        <v>1509</v>
      </c>
      <c r="F289" s="26">
        <v>1</v>
      </c>
      <c r="G289" s="27">
        <f>CPUS!G687</f>
        <v>45950</v>
      </c>
      <c r="H289" s="27">
        <f t="shared" si="105"/>
        <v>45950</v>
      </c>
      <c r="I289" s="27">
        <f t="shared" si="106"/>
        <v>56274.96</v>
      </c>
      <c r="J289" s="27">
        <f t="shared" si="107"/>
        <v>56274.96</v>
      </c>
      <c r="K289" s="28"/>
    </row>
    <row r="290" spans="1:11" x14ac:dyDescent="0.25">
      <c r="A290" s="52">
        <v>11</v>
      </c>
      <c r="B290" s="53"/>
      <c r="C290" s="52"/>
      <c r="D290" s="54" t="s">
        <v>34384</v>
      </c>
      <c r="E290" s="53"/>
      <c r="F290" s="53"/>
      <c r="G290" s="53"/>
      <c r="H290" s="55"/>
      <c r="I290" s="53"/>
      <c r="J290" s="56">
        <f>SUM(J291:J330)</f>
        <v>113328.28000000001</v>
      </c>
      <c r="K290" s="28"/>
    </row>
    <row r="291" spans="1:11" ht="30" x14ac:dyDescent="0.25">
      <c r="A291" s="22" t="s">
        <v>3694</v>
      </c>
      <c r="B291" s="23" t="s">
        <v>35333</v>
      </c>
      <c r="C291" s="29">
        <v>92362</v>
      </c>
      <c r="D291" s="24" t="s">
        <v>35499</v>
      </c>
      <c r="E291" s="25" t="s">
        <v>3</v>
      </c>
      <c r="F291" s="26">
        <v>100</v>
      </c>
      <c r="G291" s="27">
        <v>254.6</v>
      </c>
      <c r="H291" s="27">
        <f t="shared" si="105"/>
        <v>25460</v>
      </c>
      <c r="I291" s="27">
        <f t="shared" si="106"/>
        <v>311.8</v>
      </c>
      <c r="J291" s="27">
        <f t="shared" si="107"/>
        <v>31180</v>
      </c>
      <c r="K291" s="28"/>
    </row>
    <row r="292" spans="1:11" x14ac:dyDescent="0.25">
      <c r="A292" s="22" t="s">
        <v>34385</v>
      </c>
      <c r="B292" s="23" t="s">
        <v>34162</v>
      </c>
      <c r="C292" s="29" t="s">
        <v>8062</v>
      </c>
      <c r="D292" s="24" t="s">
        <v>8063</v>
      </c>
      <c r="E292" s="25" t="s">
        <v>3</v>
      </c>
      <c r="F292" s="26">
        <v>190</v>
      </c>
      <c r="G292" s="27">
        <v>51.6</v>
      </c>
      <c r="H292" s="27">
        <f t="shared" ref="H292:H311" si="108">TRUNC(F292*G292,2)</f>
        <v>9804</v>
      </c>
      <c r="I292" s="27">
        <f t="shared" ref="I292:I311" si="109">TRUNC(G292*(1+$H$4),2)</f>
        <v>63.19</v>
      </c>
      <c r="J292" s="27">
        <f t="shared" ref="J292:J311" si="110">TRUNC(I292*F292,2)</f>
        <v>12006.1</v>
      </c>
      <c r="K292" s="28"/>
    </row>
    <row r="293" spans="1:11" ht="30" x14ac:dyDescent="0.25">
      <c r="A293" s="22" t="s">
        <v>34386</v>
      </c>
      <c r="B293" s="23" t="s">
        <v>35333</v>
      </c>
      <c r="C293" s="29">
        <v>101908</v>
      </c>
      <c r="D293" s="24" t="s">
        <v>16682</v>
      </c>
      <c r="E293" s="25" t="s">
        <v>16077</v>
      </c>
      <c r="F293" s="26">
        <v>11</v>
      </c>
      <c r="G293" s="27">
        <v>175.9</v>
      </c>
      <c r="H293" s="27">
        <f t="shared" si="108"/>
        <v>1934.9</v>
      </c>
      <c r="I293" s="27">
        <f t="shared" si="109"/>
        <v>215.42</v>
      </c>
      <c r="J293" s="27">
        <f t="shared" si="110"/>
        <v>2369.62</v>
      </c>
      <c r="K293" s="28"/>
    </row>
    <row r="294" spans="1:11" x14ac:dyDescent="0.25">
      <c r="A294" s="22" t="s">
        <v>34387</v>
      </c>
      <c r="B294" s="23" t="s">
        <v>34162</v>
      </c>
      <c r="C294" s="29" t="s">
        <v>9634</v>
      </c>
      <c r="D294" s="24" t="s">
        <v>9635</v>
      </c>
      <c r="E294" s="25" t="s">
        <v>16077</v>
      </c>
      <c r="F294" s="26">
        <v>2</v>
      </c>
      <c r="G294" s="27">
        <v>122.3</v>
      </c>
      <c r="H294" s="27">
        <f t="shared" si="108"/>
        <v>244.6</v>
      </c>
      <c r="I294" s="27">
        <f t="shared" si="109"/>
        <v>149.78</v>
      </c>
      <c r="J294" s="27">
        <f t="shared" si="110"/>
        <v>299.56</v>
      </c>
      <c r="K294" s="28"/>
    </row>
    <row r="295" spans="1:11" x14ac:dyDescent="0.25">
      <c r="A295" s="22" t="s">
        <v>34388</v>
      </c>
      <c r="B295" s="23" t="s">
        <v>34162</v>
      </c>
      <c r="C295" s="29" t="s">
        <v>9584</v>
      </c>
      <c r="D295" s="24" t="s">
        <v>9585</v>
      </c>
      <c r="E295" s="25" t="s">
        <v>17030</v>
      </c>
      <c r="F295" s="26">
        <v>2</v>
      </c>
      <c r="G295" s="27">
        <v>66.7</v>
      </c>
      <c r="H295" s="27">
        <f t="shared" si="108"/>
        <v>133.4</v>
      </c>
      <c r="I295" s="27">
        <f t="shared" si="109"/>
        <v>81.680000000000007</v>
      </c>
      <c r="J295" s="27">
        <f t="shared" si="110"/>
        <v>163.36000000000001</v>
      </c>
      <c r="K295" s="28"/>
    </row>
    <row r="296" spans="1:11" ht="45" x14ac:dyDescent="0.25">
      <c r="A296" s="22" t="s">
        <v>34389</v>
      </c>
      <c r="B296" s="23" t="s">
        <v>35333</v>
      </c>
      <c r="C296" s="29">
        <v>96765</v>
      </c>
      <c r="D296" s="24" t="s">
        <v>4700</v>
      </c>
      <c r="E296" s="25" t="s">
        <v>16077</v>
      </c>
      <c r="F296" s="26">
        <v>1</v>
      </c>
      <c r="G296" s="27">
        <v>1440</v>
      </c>
      <c r="H296" s="27">
        <f t="shared" si="108"/>
        <v>1440</v>
      </c>
      <c r="I296" s="27">
        <f t="shared" si="109"/>
        <v>1763.56</v>
      </c>
      <c r="J296" s="27">
        <f t="shared" si="110"/>
        <v>1763.56</v>
      </c>
      <c r="K296" s="28"/>
    </row>
    <row r="297" spans="1:11" ht="30" x14ac:dyDescent="0.25">
      <c r="A297" s="22" t="s">
        <v>34390</v>
      </c>
      <c r="B297" s="23" t="s">
        <v>35351</v>
      </c>
      <c r="C297" s="29" t="s">
        <v>34654</v>
      </c>
      <c r="D297" s="24" t="s">
        <v>35500</v>
      </c>
      <c r="E297" s="25" t="s">
        <v>1509</v>
      </c>
      <c r="F297" s="26">
        <v>2</v>
      </c>
      <c r="G297" s="27">
        <f>CPUS!G693</f>
        <v>1360</v>
      </c>
      <c r="H297" s="27">
        <f t="shared" si="108"/>
        <v>2720</v>
      </c>
      <c r="I297" s="27">
        <f t="shared" si="109"/>
        <v>1665.59</v>
      </c>
      <c r="J297" s="27">
        <f t="shared" si="110"/>
        <v>3331.18</v>
      </c>
      <c r="K297" s="28"/>
    </row>
    <row r="298" spans="1:11" x14ac:dyDescent="0.25">
      <c r="A298" s="22" t="s">
        <v>34391</v>
      </c>
      <c r="B298" s="23" t="s">
        <v>34162</v>
      </c>
      <c r="C298" s="29" t="s">
        <v>9611</v>
      </c>
      <c r="D298" s="24" t="s">
        <v>9612</v>
      </c>
      <c r="E298" s="25" t="s">
        <v>17030</v>
      </c>
      <c r="F298" s="26">
        <v>1</v>
      </c>
      <c r="G298" s="27">
        <v>800</v>
      </c>
      <c r="H298" s="27">
        <f t="shared" si="108"/>
        <v>800</v>
      </c>
      <c r="I298" s="27">
        <f t="shared" si="109"/>
        <v>979.76</v>
      </c>
      <c r="J298" s="27">
        <f t="shared" si="110"/>
        <v>979.76</v>
      </c>
      <c r="K298" s="28"/>
    </row>
    <row r="299" spans="1:11" ht="30" x14ac:dyDescent="0.25">
      <c r="A299" s="22" t="s">
        <v>34392</v>
      </c>
      <c r="B299" s="23" t="s">
        <v>35333</v>
      </c>
      <c r="C299" s="29">
        <v>97599</v>
      </c>
      <c r="D299" s="24" t="s">
        <v>35501</v>
      </c>
      <c r="E299" s="25" t="s">
        <v>16077</v>
      </c>
      <c r="F299" s="26">
        <v>37</v>
      </c>
      <c r="G299" s="27">
        <v>28</v>
      </c>
      <c r="H299" s="27">
        <f t="shared" si="108"/>
        <v>1036</v>
      </c>
      <c r="I299" s="27">
        <f t="shared" si="109"/>
        <v>34.29</v>
      </c>
      <c r="J299" s="27">
        <f t="shared" si="110"/>
        <v>1268.73</v>
      </c>
      <c r="K299" s="28"/>
    </row>
    <row r="300" spans="1:11" x14ac:dyDescent="0.25">
      <c r="A300" s="22" t="s">
        <v>34393</v>
      </c>
      <c r="B300" s="23" t="s">
        <v>35351</v>
      </c>
      <c r="C300" s="29" t="s">
        <v>34656</v>
      </c>
      <c r="D300" s="24" t="s">
        <v>34657</v>
      </c>
      <c r="E300" s="25" t="s">
        <v>1509</v>
      </c>
      <c r="F300" s="26">
        <v>7</v>
      </c>
      <c r="G300" s="27">
        <f>CPUS!G700</f>
        <v>261</v>
      </c>
      <c r="H300" s="27">
        <f t="shared" si="108"/>
        <v>1827</v>
      </c>
      <c r="I300" s="27">
        <f t="shared" si="109"/>
        <v>319.64</v>
      </c>
      <c r="J300" s="27">
        <f t="shared" si="110"/>
        <v>2237.48</v>
      </c>
      <c r="K300" s="28"/>
    </row>
    <row r="301" spans="1:11" ht="30" x14ac:dyDescent="0.25">
      <c r="A301" s="22" t="s">
        <v>11956</v>
      </c>
      <c r="B301" s="23" t="s">
        <v>35351</v>
      </c>
      <c r="C301" s="29" t="s">
        <v>34659</v>
      </c>
      <c r="D301" s="24" t="s">
        <v>35502</v>
      </c>
      <c r="E301" s="25" t="s">
        <v>1509</v>
      </c>
      <c r="F301" s="26">
        <v>1</v>
      </c>
      <c r="G301" s="27">
        <f>CPUS!G707</f>
        <v>6000</v>
      </c>
      <c r="H301" s="27">
        <f t="shared" si="108"/>
        <v>6000</v>
      </c>
      <c r="I301" s="27">
        <f t="shared" si="109"/>
        <v>7348.2</v>
      </c>
      <c r="J301" s="27">
        <f t="shared" si="110"/>
        <v>7348.2</v>
      </c>
      <c r="K301" s="28"/>
    </row>
    <row r="302" spans="1:11" x14ac:dyDescent="0.25">
      <c r="A302" s="22" t="s">
        <v>12054</v>
      </c>
      <c r="B302" s="23" t="s">
        <v>35351</v>
      </c>
      <c r="C302" s="29" t="s">
        <v>34661</v>
      </c>
      <c r="D302" s="24" t="s">
        <v>35503</v>
      </c>
      <c r="E302" s="25" t="s">
        <v>1509</v>
      </c>
      <c r="F302" s="26">
        <v>4</v>
      </c>
      <c r="G302" s="27">
        <f>CPUS!G714</f>
        <v>1760.8</v>
      </c>
      <c r="H302" s="27">
        <f t="shared" si="108"/>
        <v>7043.2</v>
      </c>
      <c r="I302" s="27">
        <f t="shared" si="109"/>
        <v>2156.4499999999998</v>
      </c>
      <c r="J302" s="27">
        <f t="shared" si="110"/>
        <v>8625.7999999999993</v>
      </c>
      <c r="K302" s="28"/>
    </row>
    <row r="303" spans="1:11" x14ac:dyDescent="0.25">
      <c r="A303" s="22" t="s">
        <v>34394</v>
      </c>
      <c r="B303" s="23" t="s">
        <v>35351</v>
      </c>
      <c r="C303" s="29" t="s">
        <v>34664</v>
      </c>
      <c r="D303" s="24" t="s">
        <v>35504</v>
      </c>
      <c r="E303" s="25" t="s">
        <v>1509</v>
      </c>
      <c r="F303" s="26">
        <v>24</v>
      </c>
      <c r="G303" s="27">
        <f>CPUS!G721</f>
        <v>246</v>
      </c>
      <c r="H303" s="27">
        <f t="shared" si="108"/>
        <v>5904</v>
      </c>
      <c r="I303" s="27">
        <f t="shared" si="109"/>
        <v>301.27</v>
      </c>
      <c r="J303" s="27">
        <f t="shared" si="110"/>
        <v>7230.48</v>
      </c>
      <c r="K303" s="28"/>
    </row>
    <row r="304" spans="1:11" x14ac:dyDescent="0.25">
      <c r="A304" s="22" t="s">
        <v>12086</v>
      </c>
      <c r="B304" s="23" t="s">
        <v>35351</v>
      </c>
      <c r="C304" s="29" t="s">
        <v>34666</v>
      </c>
      <c r="D304" s="24" t="s">
        <v>35505</v>
      </c>
      <c r="E304" s="25" t="s">
        <v>1509</v>
      </c>
      <c r="F304" s="26">
        <v>1</v>
      </c>
      <c r="G304" s="27">
        <f>CPUS!G728</f>
        <v>86.8</v>
      </c>
      <c r="H304" s="27">
        <f t="shared" si="108"/>
        <v>86.8</v>
      </c>
      <c r="I304" s="27">
        <f t="shared" si="109"/>
        <v>106.3</v>
      </c>
      <c r="J304" s="27">
        <f t="shared" si="110"/>
        <v>106.3</v>
      </c>
      <c r="K304" s="28"/>
    </row>
    <row r="305" spans="1:11" x14ac:dyDescent="0.25">
      <c r="A305" s="22" t="s">
        <v>12156</v>
      </c>
      <c r="B305" s="23" t="s">
        <v>35351</v>
      </c>
      <c r="C305" s="29" t="s">
        <v>34668</v>
      </c>
      <c r="D305" s="24" t="s">
        <v>34669</v>
      </c>
      <c r="E305" s="25" t="s">
        <v>1509</v>
      </c>
      <c r="F305" s="26">
        <v>8</v>
      </c>
      <c r="G305" s="27">
        <f>CPUS!G735</f>
        <v>186.9</v>
      </c>
      <c r="H305" s="27">
        <f t="shared" si="108"/>
        <v>1495.2</v>
      </c>
      <c r="I305" s="27">
        <f t="shared" si="109"/>
        <v>228.89</v>
      </c>
      <c r="J305" s="27">
        <f t="shared" si="110"/>
        <v>1831.12</v>
      </c>
      <c r="K305" s="28"/>
    </row>
    <row r="306" spans="1:11" x14ac:dyDescent="0.25">
      <c r="A306" s="22" t="s">
        <v>34395</v>
      </c>
      <c r="B306" s="23" t="s">
        <v>35351</v>
      </c>
      <c r="C306" s="29" t="s">
        <v>34670</v>
      </c>
      <c r="D306" s="24" t="s">
        <v>35506</v>
      </c>
      <c r="E306" s="25" t="s">
        <v>3</v>
      </c>
      <c r="F306" s="26">
        <v>450</v>
      </c>
      <c r="G306" s="27">
        <f>CPUS!G742</f>
        <v>7.9</v>
      </c>
      <c r="H306" s="27">
        <f t="shared" si="108"/>
        <v>3555</v>
      </c>
      <c r="I306" s="27">
        <f t="shared" si="109"/>
        <v>9.67</v>
      </c>
      <c r="J306" s="27">
        <f t="shared" si="110"/>
        <v>4351.5</v>
      </c>
      <c r="K306" s="28"/>
    </row>
    <row r="307" spans="1:11" x14ac:dyDescent="0.25">
      <c r="A307" s="22" t="s">
        <v>12164</v>
      </c>
      <c r="B307" s="23" t="s">
        <v>35351</v>
      </c>
      <c r="C307" s="29" t="s">
        <v>34673</v>
      </c>
      <c r="D307" s="24" t="s">
        <v>34674</v>
      </c>
      <c r="E307" s="25" t="s">
        <v>1509</v>
      </c>
      <c r="F307" s="26">
        <v>2</v>
      </c>
      <c r="G307" s="27">
        <f>CPUS!G748</f>
        <v>39</v>
      </c>
      <c r="H307" s="27">
        <f t="shared" si="108"/>
        <v>78</v>
      </c>
      <c r="I307" s="27">
        <f t="shared" si="109"/>
        <v>47.76</v>
      </c>
      <c r="J307" s="27">
        <f t="shared" si="110"/>
        <v>95.52</v>
      </c>
      <c r="K307" s="28"/>
    </row>
    <row r="308" spans="1:11" x14ac:dyDescent="0.25">
      <c r="A308" s="22" t="s">
        <v>12188</v>
      </c>
      <c r="B308" s="23" t="s">
        <v>35351</v>
      </c>
      <c r="C308" s="29" t="s">
        <v>34675</v>
      </c>
      <c r="D308" s="24" t="s">
        <v>34676</v>
      </c>
      <c r="E308" s="25" t="s">
        <v>1509</v>
      </c>
      <c r="F308" s="26">
        <v>2</v>
      </c>
      <c r="G308" s="27">
        <f>CPUS!G754</f>
        <v>22</v>
      </c>
      <c r="H308" s="27">
        <f t="shared" si="108"/>
        <v>44</v>
      </c>
      <c r="I308" s="27">
        <f t="shared" si="109"/>
        <v>26.94</v>
      </c>
      <c r="J308" s="27">
        <f t="shared" si="110"/>
        <v>53.88</v>
      </c>
      <c r="K308" s="28"/>
    </row>
    <row r="309" spans="1:11" ht="30" x14ac:dyDescent="0.25">
      <c r="A309" s="22" t="s">
        <v>12214</v>
      </c>
      <c r="B309" s="23" t="s">
        <v>34162</v>
      </c>
      <c r="C309" s="29" t="s">
        <v>9626</v>
      </c>
      <c r="D309" s="24" t="s">
        <v>35507</v>
      </c>
      <c r="E309" s="25" t="s">
        <v>16077</v>
      </c>
      <c r="F309" s="26">
        <v>11</v>
      </c>
      <c r="G309" s="27">
        <v>16.7</v>
      </c>
      <c r="H309" s="27">
        <f t="shared" si="108"/>
        <v>183.7</v>
      </c>
      <c r="I309" s="27">
        <f t="shared" si="109"/>
        <v>20.45</v>
      </c>
      <c r="J309" s="27">
        <f t="shared" si="110"/>
        <v>224.95</v>
      </c>
      <c r="K309" s="28"/>
    </row>
    <row r="310" spans="1:11" x14ac:dyDescent="0.25">
      <c r="A310" s="22" t="s">
        <v>12264</v>
      </c>
      <c r="B310" s="23" t="s">
        <v>35351</v>
      </c>
      <c r="C310" s="29" t="s">
        <v>34677</v>
      </c>
      <c r="D310" s="24" t="s">
        <v>34678</v>
      </c>
      <c r="E310" s="25" t="s">
        <v>1509</v>
      </c>
      <c r="F310" s="26">
        <v>2</v>
      </c>
      <c r="G310" s="27">
        <f>CPUS!G760</f>
        <v>22</v>
      </c>
      <c r="H310" s="27">
        <f t="shared" si="108"/>
        <v>44</v>
      </c>
      <c r="I310" s="27">
        <f t="shared" si="109"/>
        <v>26.94</v>
      </c>
      <c r="J310" s="27">
        <f t="shared" si="110"/>
        <v>53.88</v>
      </c>
      <c r="K310" s="28"/>
    </row>
    <row r="311" spans="1:11" ht="30" x14ac:dyDescent="0.25">
      <c r="A311" s="22" t="s">
        <v>34396</v>
      </c>
      <c r="B311" s="23" t="s">
        <v>34162</v>
      </c>
      <c r="C311" s="29" t="s">
        <v>9627</v>
      </c>
      <c r="D311" s="24" t="s">
        <v>35508</v>
      </c>
      <c r="E311" s="25" t="s">
        <v>16077</v>
      </c>
      <c r="F311" s="26">
        <v>1</v>
      </c>
      <c r="G311" s="27">
        <v>16.7</v>
      </c>
      <c r="H311" s="27">
        <f t="shared" si="108"/>
        <v>16.7</v>
      </c>
      <c r="I311" s="27">
        <f t="shared" si="109"/>
        <v>20.45</v>
      </c>
      <c r="J311" s="27">
        <f t="shared" si="110"/>
        <v>20.45</v>
      </c>
      <c r="K311" s="28"/>
    </row>
    <row r="312" spans="1:11" ht="30" x14ac:dyDescent="0.25">
      <c r="A312" s="22" t="s">
        <v>12270</v>
      </c>
      <c r="B312" s="23" t="s">
        <v>34162</v>
      </c>
      <c r="C312" s="29" t="s">
        <v>35011</v>
      </c>
      <c r="D312" s="24" t="s">
        <v>35509</v>
      </c>
      <c r="E312" s="25" t="s">
        <v>16077</v>
      </c>
      <c r="F312" s="26">
        <v>2</v>
      </c>
      <c r="G312" s="27">
        <v>16.7</v>
      </c>
      <c r="H312" s="27">
        <f t="shared" ref="H312:H329" si="111">TRUNC(F312*G312,2)</f>
        <v>33.4</v>
      </c>
      <c r="I312" s="27">
        <f t="shared" ref="I312:I329" si="112">TRUNC(G312*(1+$H$4),2)</f>
        <v>20.45</v>
      </c>
      <c r="J312" s="27">
        <f t="shared" ref="J312:J329" si="113">TRUNC(I312*F312,2)</f>
        <v>40.9</v>
      </c>
      <c r="K312" s="28"/>
    </row>
    <row r="313" spans="1:11" x14ac:dyDescent="0.25">
      <c r="A313" s="22" t="s">
        <v>12284</v>
      </c>
      <c r="B313" s="23" t="s">
        <v>35351</v>
      </c>
      <c r="C313" s="29" t="s">
        <v>34679</v>
      </c>
      <c r="D313" s="24" t="s">
        <v>35510</v>
      </c>
      <c r="E313" s="25" t="s">
        <v>1509</v>
      </c>
      <c r="F313" s="26">
        <v>5</v>
      </c>
      <c r="G313" s="27">
        <f>CPUS!G766</f>
        <v>28.560000000000002</v>
      </c>
      <c r="H313" s="27">
        <f t="shared" si="111"/>
        <v>142.80000000000001</v>
      </c>
      <c r="I313" s="27">
        <f t="shared" si="112"/>
        <v>34.97</v>
      </c>
      <c r="J313" s="27">
        <f t="shared" si="113"/>
        <v>174.85</v>
      </c>
      <c r="K313" s="28"/>
    </row>
    <row r="314" spans="1:11" x14ac:dyDescent="0.25">
      <c r="A314" s="22" t="s">
        <v>12296</v>
      </c>
      <c r="B314" s="23" t="s">
        <v>35351</v>
      </c>
      <c r="C314" s="29" t="s">
        <v>34681</v>
      </c>
      <c r="D314" s="24" t="s">
        <v>34682</v>
      </c>
      <c r="E314" s="25" t="s">
        <v>1509</v>
      </c>
      <c r="F314" s="26">
        <v>8</v>
      </c>
      <c r="G314" s="27">
        <f>CPUS!G772</f>
        <v>15</v>
      </c>
      <c r="H314" s="27">
        <f t="shared" si="111"/>
        <v>120</v>
      </c>
      <c r="I314" s="27">
        <f t="shared" si="112"/>
        <v>18.37</v>
      </c>
      <c r="J314" s="27">
        <f t="shared" si="113"/>
        <v>146.96</v>
      </c>
      <c r="K314" s="28"/>
    </row>
    <row r="315" spans="1:11" ht="30" x14ac:dyDescent="0.25">
      <c r="A315" s="22" t="s">
        <v>34397</v>
      </c>
      <c r="B315" s="23" t="s">
        <v>34162</v>
      </c>
      <c r="C315" s="29" t="s">
        <v>9629</v>
      </c>
      <c r="D315" s="24" t="s">
        <v>35511</v>
      </c>
      <c r="E315" s="25" t="s">
        <v>16077</v>
      </c>
      <c r="F315" s="26">
        <v>7</v>
      </c>
      <c r="G315" s="27">
        <v>19.8</v>
      </c>
      <c r="H315" s="27">
        <f t="shared" si="111"/>
        <v>138.6</v>
      </c>
      <c r="I315" s="27">
        <f t="shared" si="112"/>
        <v>24.24</v>
      </c>
      <c r="J315" s="27">
        <f t="shared" si="113"/>
        <v>169.68</v>
      </c>
      <c r="K315" s="28"/>
    </row>
    <row r="316" spans="1:11" ht="30" x14ac:dyDescent="0.25">
      <c r="A316" s="22" t="s">
        <v>34398</v>
      </c>
      <c r="B316" s="23" t="s">
        <v>34162</v>
      </c>
      <c r="C316" s="29" t="s">
        <v>9632</v>
      </c>
      <c r="D316" s="24" t="s">
        <v>35512</v>
      </c>
      <c r="E316" s="25" t="s">
        <v>16077</v>
      </c>
      <c r="F316" s="26">
        <v>1</v>
      </c>
      <c r="G316" s="27">
        <v>19.8</v>
      </c>
      <c r="H316" s="27">
        <f t="shared" si="111"/>
        <v>19.8</v>
      </c>
      <c r="I316" s="27">
        <f t="shared" si="112"/>
        <v>24.24</v>
      </c>
      <c r="J316" s="27">
        <f t="shared" si="113"/>
        <v>24.24</v>
      </c>
      <c r="K316" s="28"/>
    </row>
    <row r="317" spans="1:11" x14ac:dyDescent="0.25">
      <c r="A317" s="22" t="s">
        <v>34399</v>
      </c>
      <c r="B317" s="23" t="s">
        <v>35351</v>
      </c>
      <c r="C317" s="29" t="s">
        <v>34683</v>
      </c>
      <c r="D317" s="24" t="s">
        <v>35513</v>
      </c>
      <c r="E317" s="25" t="s">
        <v>1509</v>
      </c>
      <c r="F317" s="26">
        <v>22</v>
      </c>
      <c r="G317" s="27">
        <f>CPUS!G778</f>
        <v>62</v>
      </c>
      <c r="H317" s="27">
        <f t="shared" si="111"/>
        <v>1364</v>
      </c>
      <c r="I317" s="27">
        <f t="shared" si="112"/>
        <v>75.930000000000007</v>
      </c>
      <c r="J317" s="27">
        <f t="shared" si="113"/>
        <v>1670.46</v>
      </c>
      <c r="K317" s="28"/>
    </row>
    <row r="318" spans="1:11" x14ac:dyDescent="0.25">
      <c r="A318" s="22" t="s">
        <v>34400</v>
      </c>
      <c r="B318" s="23" t="s">
        <v>35333</v>
      </c>
      <c r="C318" s="29">
        <v>93358</v>
      </c>
      <c r="D318" s="24" t="s">
        <v>5175</v>
      </c>
      <c r="E318" s="25" t="s">
        <v>38</v>
      </c>
      <c r="F318" s="26">
        <v>15</v>
      </c>
      <c r="G318" s="27">
        <v>78</v>
      </c>
      <c r="H318" s="27">
        <f t="shared" si="111"/>
        <v>1170</v>
      </c>
      <c r="I318" s="27">
        <f t="shared" si="112"/>
        <v>95.52</v>
      </c>
      <c r="J318" s="27">
        <f t="shared" si="113"/>
        <v>1432.8</v>
      </c>
      <c r="K318" s="28"/>
    </row>
    <row r="319" spans="1:11" ht="45" x14ac:dyDescent="0.25">
      <c r="A319" s="22" t="s">
        <v>34401</v>
      </c>
      <c r="B319" s="23" t="s">
        <v>35333</v>
      </c>
      <c r="C319" s="29">
        <v>91170</v>
      </c>
      <c r="D319" s="24" t="s">
        <v>35514</v>
      </c>
      <c r="E319" s="25" t="s">
        <v>3</v>
      </c>
      <c r="F319" s="26">
        <v>1</v>
      </c>
      <c r="G319" s="27">
        <v>3.2</v>
      </c>
      <c r="H319" s="27">
        <f t="shared" si="111"/>
        <v>3.2</v>
      </c>
      <c r="I319" s="27">
        <f t="shared" si="112"/>
        <v>3.91</v>
      </c>
      <c r="J319" s="27">
        <f t="shared" si="113"/>
        <v>3.91</v>
      </c>
      <c r="K319" s="28"/>
    </row>
    <row r="320" spans="1:11" ht="30" x14ac:dyDescent="0.25">
      <c r="A320" s="22" t="s">
        <v>12351</v>
      </c>
      <c r="B320" s="23" t="s">
        <v>35333</v>
      </c>
      <c r="C320" s="29">
        <v>99624</v>
      </c>
      <c r="D320" s="24" t="s">
        <v>5629</v>
      </c>
      <c r="E320" s="25" t="s">
        <v>16077</v>
      </c>
      <c r="F320" s="26">
        <v>4</v>
      </c>
      <c r="G320" s="27">
        <v>418</v>
      </c>
      <c r="H320" s="27">
        <f t="shared" si="111"/>
        <v>1672</v>
      </c>
      <c r="I320" s="27">
        <f t="shared" si="112"/>
        <v>511.92</v>
      </c>
      <c r="J320" s="27">
        <f t="shared" si="113"/>
        <v>2047.68</v>
      </c>
      <c r="K320" s="28"/>
    </row>
    <row r="321" spans="1:11" ht="30" x14ac:dyDescent="0.25">
      <c r="A321" s="22" t="s">
        <v>12383</v>
      </c>
      <c r="B321" s="23" t="s">
        <v>35333</v>
      </c>
      <c r="C321" s="29">
        <v>99631</v>
      </c>
      <c r="D321" s="24" t="s">
        <v>5636</v>
      </c>
      <c r="E321" s="25" t="s">
        <v>16077</v>
      </c>
      <c r="F321" s="26">
        <v>4</v>
      </c>
      <c r="G321" s="27">
        <v>118</v>
      </c>
      <c r="H321" s="27">
        <f t="shared" si="111"/>
        <v>472</v>
      </c>
      <c r="I321" s="27">
        <f t="shared" si="112"/>
        <v>144.51</v>
      </c>
      <c r="J321" s="27">
        <f t="shared" si="113"/>
        <v>578.04</v>
      </c>
      <c r="K321" s="28"/>
    </row>
    <row r="322" spans="1:11" ht="30" x14ac:dyDescent="0.25">
      <c r="A322" s="22" t="s">
        <v>34402</v>
      </c>
      <c r="B322" s="23" t="s">
        <v>34162</v>
      </c>
      <c r="C322" s="29" t="s">
        <v>7960</v>
      </c>
      <c r="D322" s="24" t="s">
        <v>7961</v>
      </c>
      <c r="E322" s="25" t="s">
        <v>16077</v>
      </c>
      <c r="F322" s="26">
        <v>25</v>
      </c>
      <c r="G322" s="27">
        <v>41.8</v>
      </c>
      <c r="H322" s="27">
        <f t="shared" si="111"/>
        <v>1045</v>
      </c>
      <c r="I322" s="27">
        <f t="shared" si="112"/>
        <v>51.19</v>
      </c>
      <c r="J322" s="27">
        <f t="shared" si="113"/>
        <v>1279.75</v>
      </c>
      <c r="K322" s="28"/>
    </row>
    <row r="323" spans="1:11" x14ac:dyDescent="0.25">
      <c r="A323" s="22" t="s">
        <v>34403</v>
      </c>
      <c r="B323" s="23" t="s">
        <v>35333</v>
      </c>
      <c r="C323" s="29">
        <v>94499</v>
      </c>
      <c r="D323" s="24" t="s">
        <v>35515</v>
      </c>
      <c r="E323" s="25" t="s">
        <v>16077</v>
      </c>
      <c r="F323" s="26">
        <v>4</v>
      </c>
      <c r="G323" s="27">
        <v>396</v>
      </c>
      <c r="H323" s="27">
        <f t="shared" si="111"/>
        <v>1584</v>
      </c>
      <c r="I323" s="27">
        <f t="shared" si="112"/>
        <v>484.98</v>
      </c>
      <c r="J323" s="27">
        <f t="shared" si="113"/>
        <v>1939.92</v>
      </c>
      <c r="K323" s="28"/>
    </row>
    <row r="324" spans="1:11" x14ac:dyDescent="0.25">
      <c r="A324" s="22" t="s">
        <v>34404</v>
      </c>
      <c r="B324" s="23" t="s">
        <v>35333</v>
      </c>
      <c r="C324" s="29">
        <v>94495</v>
      </c>
      <c r="D324" s="24" t="s">
        <v>35516</v>
      </c>
      <c r="E324" s="25" t="s">
        <v>16077</v>
      </c>
      <c r="F324" s="26">
        <v>7</v>
      </c>
      <c r="G324" s="27">
        <v>82.5</v>
      </c>
      <c r="H324" s="27">
        <f t="shared" si="111"/>
        <v>577.5</v>
      </c>
      <c r="I324" s="27">
        <f t="shared" si="112"/>
        <v>101.03</v>
      </c>
      <c r="J324" s="27">
        <f t="shared" si="113"/>
        <v>707.21</v>
      </c>
      <c r="K324" s="28"/>
    </row>
    <row r="325" spans="1:11" x14ac:dyDescent="0.25">
      <c r="A325" s="22" t="s">
        <v>34405</v>
      </c>
      <c r="B325" s="23" t="s">
        <v>34600</v>
      </c>
      <c r="C325" s="29" t="s">
        <v>11890</v>
      </c>
      <c r="D325" s="24" t="s">
        <v>35517</v>
      </c>
      <c r="E325" s="25" t="s">
        <v>16077</v>
      </c>
      <c r="F325" s="26">
        <v>4</v>
      </c>
      <c r="G325" s="27">
        <v>202</v>
      </c>
      <c r="H325" s="27">
        <f t="shared" si="111"/>
        <v>808</v>
      </c>
      <c r="I325" s="27">
        <f t="shared" si="112"/>
        <v>247.38</v>
      </c>
      <c r="J325" s="27">
        <f t="shared" si="113"/>
        <v>989.52</v>
      </c>
      <c r="K325" s="28"/>
    </row>
    <row r="326" spans="1:11" x14ac:dyDescent="0.25">
      <c r="A326" s="22" t="s">
        <v>34406</v>
      </c>
      <c r="B326" s="23" t="s">
        <v>35333</v>
      </c>
      <c r="C326" s="29">
        <v>101917</v>
      </c>
      <c r="D326" s="24" t="s">
        <v>35518</v>
      </c>
      <c r="E326" s="25" t="s">
        <v>16077</v>
      </c>
      <c r="F326" s="26">
        <v>2</v>
      </c>
      <c r="G326" s="27">
        <v>155</v>
      </c>
      <c r="H326" s="27">
        <f t="shared" si="111"/>
        <v>310</v>
      </c>
      <c r="I326" s="27">
        <f t="shared" si="112"/>
        <v>189.82</v>
      </c>
      <c r="J326" s="27">
        <f t="shared" si="113"/>
        <v>379.64</v>
      </c>
      <c r="K326" s="28"/>
    </row>
    <row r="327" spans="1:11" x14ac:dyDescent="0.25">
      <c r="A327" s="22" t="s">
        <v>12413</v>
      </c>
      <c r="B327" s="23" t="s">
        <v>35351</v>
      </c>
      <c r="C327" s="29" t="s">
        <v>34685</v>
      </c>
      <c r="D327" s="24" t="s">
        <v>34686</v>
      </c>
      <c r="E327" s="25" t="s">
        <v>1509</v>
      </c>
      <c r="F327" s="26">
        <v>1</v>
      </c>
      <c r="G327" s="27">
        <f>CPUS!G786</f>
        <v>900</v>
      </c>
      <c r="H327" s="27">
        <f t="shared" si="111"/>
        <v>900</v>
      </c>
      <c r="I327" s="27">
        <f t="shared" si="112"/>
        <v>1102.23</v>
      </c>
      <c r="J327" s="27">
        <f t="shared" si="113"/>
        <v>1102.23</v>
      </c>
      <c r="K327" s="28"/>
    </row>
    <row r="328" spans="1:11" x14ac:dyDescent="0.25">
      <c r="A328" s="22" t="s">
        <v>12439</v>
      </c>
      <c r="B328" s="23" t="s">
        <v>35351</v>
      </c>
      <c r="C328" s="29" t="s">
        <v>34690</v>
      </c>
      <c r="D328" s="24" t="s">
        <v>34691</v>
      </c>
      <c r="E328" s="25" t="s">
        <v>1509</v>
      </c>
      <c r="F328" s="26">
        <v>2</v>
      </c>
      <c r="G328" s="27">
        <f>CPUS!G793</f>
        <v>2099.4</v>
      </c>
      <c r="H328" s="27">
        <f t="shared" si="111"/>
        <v>4198.8</v>
      </c>
      <c r="I328" s="27">
        <f t="shared" si="112"/>
        <v>2571.13</v>
      </c>
      <c r="J328" s="27">
        <f t="shared" si="113"/>
        <v>5142.26</v>
      </c>
      <c r="K328" s="28"/>
    </row>
    <row r="329" spans="1:11" x14ac:dyDescent="0.25">
      <c r="A329" s="22" t="s">
        <v>34407</v>
      </c>
      <c r="B329" s="23" t="s">
        <v>35351</v>
      </c>
      <c r="C329" s="29" t="s">
        <v>34692</v>
      </c>
      <c r="D329" s="24" t="s">
        <v>35519</v>
      </c>
      <c r="E329" s="25" t="s">
        <v>1509</v>
      </c>
      <c r="F329" s="26">
        <v>2</v>
      </c>
      <c r="G329" s="27">
        <f>CPUS!G800</f>
        <v>3234.0000000000005</v>
      </c>
      <c r="H329" s="27">
        <f t="shared" si="111"/>
        <v>6468</v>
      </c>
      <c r="I329" s="27">
        <f t="shared" si="112"/>
        <v>3960.67</v>
      </c>
      <c r="J329" s="27">
        <f t="shared" si="113"/>
        <v>7921.34</v>
      </c>
      <c r="K329" s="28"/>
    </row>
    <row r="330" spans="1:11" ht="30" x14ac:dyDescent="0.25">
      <c r="A330" s="22" t="s">
        <v>34695</v>
      </c>
      <c r="B330" s="23" t="s">
        <v>35351</v>
      </c>
      <c r="C330" s="29" t="s">
        <v>34697</v>
      </c>
      <c r="D330" s="24" t="s">
        <v>35520</v>
      </c>
      <c r="E330" s="25" t="s">
        <v>1509</v>
      </c>
      <c r="F330" s="26">
        <v>1</v>
      </c>
      <c r="G330" s="27">
        <f>CPUS!G807</f>
        <v>1662.01</v>
      </c>
      <c r="H330" s="27">
        <f t="shared" si="105"/>
        <v>1662.01</v>
      </c>
      <c r="I330" s="27">
        <f t="shared" si="106"/>
        <v>2035.46</v>
      </c>
      <c r="J330" s="27">
        <f t="shared" si="107"/>
        <v>2035.46</v>
      </c>
      <c r="K330" s="28"/>
    </row>
    <row r="331" spans="1:11" x14ac:dyDescent="0.25">
      <c r="A331" s="52">
        <v>12</v>
      </c>
      <c r="B331" s="53"/>
      <c r="C331" s="52"/>
      <c r="D331" s="54" t="s">
        <v>34408</v>
      </c>
      <c r="E331" s="53"/>
      <c r="F331" s="53"/>
      <c r="G331" s="53"/>
      <c r="H331" s="55"/>
      <c r="I331" s="53"/>
      <c r="J331" s="56">
        <f>SUM(J332:J345)</f>
        <v>111074.28000000001</v>
      </c>
      <c r="K331" s="28"/>
    </row>
    <row r="332" spans="1:11" x14ac:dyDescent="0.25">
      <c r="A332" s="22" t="s">
        <v>34409</v>
      </c>
      <c r="B332" s="23" t="s">
        <v>35351</v>
      </c>
      <c r="C332" s="29" t="s">
        <v>34699</v>
      </c>
      <c r="D332" s="24" t="s">
        <v>34700</v>
      </c>
      <c r="E332" s="25" t="s">
        <v>2</v>
      </c>
      <c r="F332" s="26">
        <v>20.8</v>
      </c>
      <c r="G332" s="27">
        <f>CPUS!G816</f>
        <v>950</v>
      </c>
      <c r="H332" s="27">
        <f t="shared" si="105"/>
        <v>19760</v>
      </c>
      <c r="I332" s="27">
        <f t="shared" si="106"/>
        <v>1163.46</v>
      </c>
      <c r="J332" s="27">
        <f t="shared" si="107"/>
        <v>24199.96</v>
      </c>
      <c r="K332" s="28"/>
    </row>
    <row r="333" spans="1:11" ht="30" x14ac:dyDescent="0.25">
      <c r="A333" s="22" t="s">
        <v>34410</v>
      </c>
      <c r="B333" s="23" t="s">
        <v>34162</v>
      </c>
      <c r="C333" s="29" t="s">
        <v>6527</v>
      </c>
      <c r="D333" s="24" t="s">
        <v>6528</v>
      </c>
      <c r="E333" s="25" t="s">
        <v>17030</v>
      </c>
      <c r="F333" s="26">
        <v>2</v>
      </c>
      <c r="G333" s="27">
        <v>929</v>
      </c>
      <c r="H333" s="27">
        <f t="shared" ref="H333:H342" si="114">TRUNC(F333*G333,2)</f>
        <v>1858</v>
      </c>
      <c r="I333" s="27">
        <f t="shared" ref="I333:I342" si="115">TRUNC(G333*(1+$H$4),2)</f>
        <v>1137.74</v>
      </c>
      <c r="J333" s="27">
        <f t="shared" ref="J333:J342" si="116">TRUNC(I333*F333,2)</f>
        <v>2275.48</v>
      </c>
      <c r="K333" s="28"/>
    </row>
    <row r="334" spans="1:11" ht="30" x14ac:dyDescent="0.25">
      <c r="A334" s="22" t="s">
        <v>34411</v>
      </c>
      <c r="B334" s="23" t="s">
        <v>34162</v>
      </c>
      <c r="C334" s="29" t="s">
        <v>6529</v>
      </c>
      <c r="D334" s="24" t="s">
        <v>6530</v>
      </c>
      <c r="E334" s="25" t="s">
        <v>17030</v>
      </c>
      <c r="F334" s="26">
        <v>1</v>
      </c>
      <c r="G334" s="27">
        <v>959</v>
      </c>
      <c r="H334" s="27">
        <f t="shared" si="114"/>
        <v>959</v>
      </c>
      <c r="I334" s="27">
        <f t="shared" si="115"/>
        <v>1174.48</v>
      </c>
      <c r="J334" s="27">
        <f t="shared" si="116"/>
        <v>1174.48</v>
      </c>
      <c r="K334" s="28"/>
    </row>
    <row r="335" spans="1:11" ht="30" x14ac:dyDescent="0.25">
      <c r="A335" s="22" t="s">
        <v>34412</v>
      </c>
      <c r="B335" s="23" t="s">
        <v>35351</v>
      </c>
      <c r="C335" s="29" t="s">
        <v>34702</v>
      </c>
      <c r="D335" s="24" t="s">
        <v>35521</v>
      </c>
      <c r="E335" s="25" t="s">
        <v>1509</v>
      </c>
      <c r="F335" s="26">
        <v>1</v>
      </c>
      <c r="G335" s="27">
        <f>CPUS!G825</f>
        <v>6308.5999999999995</v>
      </c>
      <c r="H335" s="27">
        <f t="shared" si="114"/>
        <v>6308.6</v>
      </c>
      <c r="I335" s="27">
        <f t="shared" si="115"/>
        <v>7726.14</v>
      </c>
      <c r="J335" s="27">
        <f t="shared" si="116"/>
        <v>7726.14</v>
      </c>
      <c r="K335" s="28"/>
    </row>
    <row r="336" spans="1:11" x14ac:dyDescent="0.25">
      <c r="A336" s="22" t="s">
        <v>34413</v>
      </c>
      <c r="B336" s="23" t="s">
        <v>35351</v>
      </c>
      <c r="C336" s="29" t="s">
        <v>34704</v>
      </c>
      <c r="D336" s="24" t="s">
        <v>34705</v>
      </c>
      <c r="E336" s="25" t="s">
        <v>2</v>
      </c>
      <c r="F336" s="26">
        <v>2.2200000000000002</v>
      </c>
      <c r="G336" s="27">
        <f>CPUS!G834</f>
        <v>1036</v>
      </c>
      <c r="H336" s="27">
        <f t="shared" si="114"/>
        <v>2299.92</v>
      </c>
      <c r="I336" s="27">
        <f t="shared" si="115"/>
        <v>1268.78</v>
      </c>
      <c r="J336" s="27">
        <f t="shared" si="116"/>
        <v>2816.69</v>
      </c>
      <c r="K336" s="28"/>
    </row>
    <row r="337" spans="1:11" x14ac:dyDescent="0.25">
      <c r="A337" s="22" t="s">
        <v>34414</v>
      </c>
      <c r="B337" s="23" t="s">
        <v>34162</v>
      </c>
      <c r="C337" s="29" t="s">
        <v>6473</v>
      </c>
      <c r="D337" s="24" t="s">
        <v>6474</v>
      </c>
      <c r="E337" s="25" t="s">
        <v>2</v>
      </c>
      <c r="F337" s="26">
        <v>2.2200000000000002</v>
      </c>
      <c r="G337" s="27">
        <v>475</v>
      </c>
      <c r="H337" s="27">
        <f t="shared" si="114"/>
        <v>1054.5</v>
      </c>
      <c r="I337" s="27">
        <f t="shared" si="115"/>
        <v>581.73</v>
      </c>
      <c r="J337" s="27">
        <f t="shared" si="116"/>
        <v>1291.44</v>
      </c>
      <c r="K337" s="28"/>
    </row>
    <row r="338" spans="1:11" x14ac:dyDescent="0.25">
      <c r="A338" s="22" t="s">
        <v>34415</v>
      </c>
      <c r="B338" s="23" t="s">
        <v>34162</v>
      </c>
      <c r="C338" s="29" t="s">
        <v>6479</v>
      </c>
      <c r="D338" s="24" t="s">
        <v>6480</v>
      </c>
      <c r="E338" s="25" t="s">
        <v>2</v>
      </c>
      <c r="F338" s="26">
        <v>7</v>
      </c>
      <c r="G338" s="27">
        <v>566</v>
      </c>
      <c r="H338" s="27">
        <f t="shared" si="114"/>
        <v>3962</v>
      </c>
      <c r="I338" s="27">
        <f t="shared" si="115"/>
        <v>693.18</v>
      </c>
      <c r="J338" s="27">
        <f t="shared" si="116"/>
        <v>4852.26</v>
      </c>
      <c r="K338" s="28"/>
    </row>
    <row r="339" spans="1:11" ht="30" x14ac:dyDescent="0.25">
      <c r="A339" s="22" t="s">
        <v>34416</v>
      </c>
      <c r="B339" s="23" t="s">
        <v>35351</v>
      </c>
      <c r="C339" s="29" t="s">
        <v>34712</v>
      </c>
      <c r="D339" s="24" t="s">
        <v>34713</v>
      </c>
      <c r="E339" s="25" t="s">
        <v>1509</v>
      </c>
      <c r="F339" s="26">
        <v>66</v>
      </c>
      <c r="G339" s="27">
        <f>CPUS!G849</f>
        <v>448.00000000000006</v>
      </c>
      <c r="H339" s="27">
        <f t="shared" si="114"/>
        <v>29568</v>
      </c>
      <c r="I339" s="27">
        <f t="shared" si="115"/>
        <v>548.66</v>
      </c>
      <c r="J339" s="27">
        <f t="shared" si="116"/>
        <v>36211.56</v>
      </c>
      <c r="K339" s="28"/>
    </row>
    <row r="340" spans="1:11" ht="30" x14ac:dyDescent="0.25">
      <c r="A340" s="22" t="s">
        <v>34417</v>
      </c>
      <c r="B340" s="23" t="s">
        <v>35351</v>
      </c>
      <c r="C340" s="29" t="s">
        <v>34706</v>
      </c>
      <c r="D340" s="24" t="s">
        <v>34707</v>
      </c>
      <c r="E340" s="25" t="s">
        <v>1509</v>
      </c>
      <c r="F340" s="26">
        <v>1</v>
      </c>
      <c r="G340" s="27">
        <f>CPUS!G860</f>
        <v>2199.9999999999995</v>
      </c>
      <c r="H340" s="27">
        <f t="shared" si="114"/>
        <v>2200</v>
      </c>
      <c r="I340" s="27">
        <f t="shared" si="115"/>
        <v>2694.34</v>
      </c>
      <c r="J340" s="27">
        <f t="shared" si="116"/>
        <v>2694.34</v>
      </c>
      <c r="K340" s="28"/>
    </row>
    <row r="341" spans="1:11" ht="30" x14ac:dyDescent="0.25">
      <c r="A341" s="22" t="s">
        <v>34418</v>
      </c>
      <c r="B341" s="23" t="s">
        <v>35333</v>
      </c>
      <c r="C341" s="29">
        <v>100702</v>
      </c>
      <c r="D341" s="24" t="s">
        <v>3541</v>
      </c>
      <c r="E341" s="25" t="s">
        <v>2</v>
      </c>
      <c r="F341" s="26">
        <v>12.61</v>
      </c>
      <c r="G341" s="27">
        <v>461</v>
      </c>
      <c r="H341" s="27">
        <f t="shared" si="114"/>
        <v>5813.21</v>
      </c>
      <c r="I341" s="27">
        <f t="shared" si="115"/>
        <v>564.58000000000004</v>
      </c>
      <c r="J341" s="27">
        <f t="shared" si="116"/>
        <v>7119.35</v>
      </c>
      <c r="K341" s="28"/>
    </row>
    <row r="342" spans="1:11" x14ac:dyDescent="0.25">
      <c r="A342" s="22" t="s">
        <v>34419</v>
      </c>
      <c r="B342" s="23" t="s">
        <v>35333</v>
      </c>
      <c r="C342" s="29">
        <v>102179</v>
      </c>
      <c r="D342" s="24" t="s">
        <v>35522</v>
      </c>
      <c r="E342" s="25" t="s">
        <v>2</v>
      </c>
      <c r="F342" s="26">
        <v>3.7</v>
      </c>
      <c r="G342" s="27">
        <v>350</v>
      </c>
      <c r="H342" s="27">
        <f t="shared" si="114"/>
        <v>1295</v>
      </c>
      <c r="I342" s="27">
        <f t="shared" si="115"/>
        <v>428.64</v>
      </c>
      <c r="J342" s="27">
        <f t="shared" si="116"/>
        <v>1585.96</v>
      </c>
      <c r="K342" s="28"/>
    </row>
    <row r="343" spans="1:11" ht="45" x14ac:dyDescent="0.25">
      <c r="A343" s="22" t="s">
        <v>34731</v>
      </c>
      <c r="B343" s="23" t="s">
        <v>35351</v>
      </c>
      <c r="C343" s="29" t="s">
        <v>34794</v>
      </c>
      <c r="D343" s="24" t="s">
        <v>34819</v>
      </c>
      <c r="E343" s="25" t="s">
        <v>2</v>
      </c>
      <c r="F343" s="26">
        <v>2</v>
      </c>
      <c r="G343" s="27">
        <f>CPUS!G358</f>
        <v>1096.42</v>
      </c>
      <c r="H343" s="27">
        <f t="shared" ref="H343" si="117">TRUNC(F343*G343,2)</f>
        <v>2192.84</v>
      </c>
      <c r="I343" s="27">
        <f t="shared" ref="I343" si="118">TRUNC(G343*(1+$H$4),2)</f>
        <v>1342.78</v>
      </c>
      <c r="J343" s="27">
        <f t="shared" ref="J343" si="119">TRUNC(I343*F343,2)</f>
        <v>2685.56</v>
      </c>
      <c r="K343" s="28"/>
    </row>
    <row r="344" spans="1:11" ht="30" x14ac:dyDescent="0.25">
      <c r="A344" s="22" t="s">
        <v>34793</v>
      </c>
      <c r="B344" s="23" t="s">
        <v>35333</v>
      </c>
      <c r="C344" s="29">
        <v>102151</v>
      </c>
      <c r="D344" s="24" t="s">
        <v>35523</v>
      </c>
      <c r="E344" s="25" t="s">
        <v>2</v>
      </c>
      <c r="F344" s="26">
        <v>84</v>
      </c>
      <c r="G344" s="27">
        <v>145</v>
      </c>
      <c r="H344" s="27">
        <f t="shared" ref="H344" si="120">TRUNC(F344*G344,2)</f>
        <v>12180</v>
      </c>
      <c r="I344" s="27">
        <f t="shared" ref="I344" si="121">TRUNC(G344*(1+$H$4),2)</f>
        <v>177.58</v>
      </c>
      <c r="J344" s="27">
        <f t="shared" ref="J344" si="122">TRUNC(I344*F344,2)</f>
        <v>14916.72</v>
      </c>
      <c r="K344" s="28"/>
    </row>
    <row r="345" spans="1:11" ht="30" x14ac:dyDescent="0.25">
      <c r="A345" s="22" t="s">
        <v>34809</v>
      </c>
      <c r="B345" s="23" t="s">
        <v>34162</v>
      </c>
      <c r="C345" s="29" t="s">
        <v>9735</v>
      </c>
      <c r="D345" s="24" t="s">
        <v>20667</v>
      </c>
      <c r="E345" s="25" t="s">
        <v>2</v>
      </c>
      <c r="F345" s="26">
        <v>9.2200000000000006</v>
      </c>
      <c r="G345" s="27">
        <v>135</v>
      </c>
      <c r="H345" s="27">
        <f t="shared" ref="H345" si="123">TRUNC(F345*G345,2)</f>
        <v>1244.7</v>
      </c>
      <c r="I345" s="27">
        <f t="shared" ref="I345" si="124">TRUNC(G345*(1+$H$4),2)</f>
        <v>165.33</v>
      </c>
      <c r="J345" s="27">
        <f t="shared" ref="J345" si="125">TRUNC(I345*F345,2)</f>
        <v>1524.34</v>
      </c>
      <c r="K345" s="28"/>
    </row>
    <row r="346" spans="1:11" x14ac:dyDescent="0.25">
      <c r="A346" s="52">
        <v>13</v>
      </c>
      <c r="B346" s="53"/>
      <c r="C346" s="52"/>
      <c r="D346" s="54" t="s">
        <v>34423</v>
      </c>
      <c r="E346" s="53"/>
      <c r="F346" s="53"/>
      <c r="G346" s="53"/>
      <c r="H346" s="55"/>
      <c r="I346" s="53"/>
      <c r="J346" s="56">
        <f>SUM(J347:J349)</f>
        <v>243405.73000000004</v>
      </c>
      <c r="K346" s="28"/>
    </row>
    <row r="347" spans="1:11" ht="30" x14ac:dyDescent="0.25">
      <c r="A347" s="22" t="s">
        <v>34420</v>
      </c>
      <c r="B347" s="23" t="s">
        <v>35351</v>
      </c>
      <c r="C347" s="145" t="s">
        <v>34714</v>
      </c>
      <c r="D347" s="24" t="s">
        <v>35524</v>
      </c>
      <c r="E347" s="25" t="s">
        <v>2</v>
      </c>
      <c r="F347" s="26">
        <v>453.76</v>
      </c>
      <c r="G347" s="27">
        <f>CPUS!G871</f>
        <v>372.53</v>
      </c>
      <c r="H347" s="27">
        <f t="shared" si="105"/>
        <v>169039.21</v>
      </c>
      <c r="I347" s="27">
        <f t="shared" si="106"/>
        <v>456.23</v>
      </c>
      <c r="J347" s="27">
        <f t="shared" si="107"/>
        <v>207018.92</v>
      </c>
      <c r="K347" s="28"/>
    </row>
    <row r="348" spans="1:11" x14ac:dyDescent="0.25">
      <c r="A348" s="22" t="s">
        <v>34421</v>
      </c>
      <c r="B348" s="23" t="s">
        <v>35351</v>
      </c>
      <c r="C348" s="145" t="s">
        <v>34821</v>
      </c>
      <c r="D348" s="24" t="s">
        <v>35525</v>
      </c>
      <c r="E348" s="25" t="s">
        <v>2</v>
      </c>
      <c r="F348" s="26">
        <v>899.84</v>
      </c>
      <c r="G348" s="27">
        <f>CPUS!G877</f>
        <v>32.92</v>
      </c>
      <c r="H348" s="27">
        <f t="shared" ref="H348" si="126">TRUNC(F348*G348,2)</f>
        <v>29622.73</v>
      </c>
      <c r="I348" s="27">
        <f t="shared" ref="I348" si="127">TRUNC(G348*(1+$H$4),2)</f>
        <v>40.31</v>
      </c>
      <c r="J348" s="27">
        <f t="shared" ref="J348" si="128">TRUNC(I348*F348,2)</f>
        <v>36272.550000000003</v>
      </c>
      <c r="K348" s="28"/>
    </row>
    <row r="349" spans="1:11" ht="30" x14ac:dyDescent="0.25">
      <c r="A349" s="22" t="s">
        <v>34422</v>
      </c>
      <c r="B349" s="23" t="s">
        <v>35333</v>
      </c>
      <c r="C349" s="145">
        <v>87886</v>
      </c>
      <c r="D349" s="24" t="s">
        <v>35526</v>
      </c>
      <c r="E349" s="25" t="s">
        <v>2</v>
      </c>
      <c r="F349" s="26">
        <v>6.22</v>
      </c>
      <c r="G349" s="27">
        <v>15</v>
      </c>
      <c r="H349" s="27">
        <f t="shared" ref="H349" si="129">TRUNC(F349*G349,2)</f>
        <v>93.3</v>
      </c>
      <c r="I349" s="27">
        <f t="shared" ref="I349" si="130">TRUNC(G349*(1+$H$4),2)</f>
        <v>18.37</v>
      </c>
      <c r="J349" s="27">
        <f t="shared" ref="J349" si="131">TRUNC(I349*F349,2)</f>
        <v>114.26</v>
      </c>
      <c r="K349" s="28"/>
    </row>
    <row r="350" spans="1:11" x14ac:dyDescent="0.25">
      <c r="A350" s="52">
        <v>14</v>
      </c>
      <c r="B350" s="53"/>
      <c r="C350" s="52"/>
      <c r="D350" s="54" t="s">
        <v>34424</v>
      </c>
      <c r="E350" s="53"/>
      <c r="F350" s="53"/>
      <c r="G350" s="53"/>
      <c r="H350" s="55"/>
      <c r="I350" s="53"/>
      <c r="J350" s="56">
        <f>SUM(J351:J355)</f>
        <v>50642.31</v>
      </c>
      <c r="K350" s="28"/>
    </row>
    <row r="351" spans="1:11" ht="45" x14ac:dyDescent="0.25">
      <c r="A351" s="22" t="s">
        <v>34425</v>
      </c>
      <c r="B351" s="23" t="s">
        <v>35333</v>
      </c>
      <c r="C351" s="29">
        <v>87765</v>
      </c>
      <c r="D351" s="24" t="s">
        <v>35527</v>
      </c>
      <c r="E351" s="25" t="s">
        <v>2</v>
      </c>
      <c r="F351" s="26">
        <v>287.60000000000002</v>
      </c>
      <c r="G351" s="27">
        <v>55.5</v>
      </c>
      <c r="H351" s="27">
        <f t="shared" ref="H351:H421" si="132">TRUNC(F351*G351,2)</f>
        <v>15961.8</v>
      </c>
      <c r="I351" s="27">
        <f t="shared" ref="I351:I421" si="133">TRUNC(G351*(1+$H$4),2)</f>
        <v>67.97</v>
      </c>
      <c r="J351" s="27">
        <f t="shared" ref="J351:J421" si="134">TRUNC(I351*F351,2)</f>
        <v>19548.169999999998</v>
      </c>
      <c r="K351" s="28"/>
    </row>
    <row r="352" spans="1:11" ht="30" x14ac:dyDescent="0.25">
      <c r="A352" s="22" t="s">
        <v>34426</v>
      </c>
      <c r="B352" s="23" t="s">
        <v>35351</v>
      </c>
      <c r="C352" s="29" t="s">
        <v>34719</v>
      </c>
      <c r="D352" s="24" t="s">
        <v>35528</v>
      </c>
      <c r="E352" s="25" t="s">
        <v>2</v>
      </c>
      <c r="F352" s="26">
        <v>148</v>
      </c>
      <c r="G352" s="27">
        <f>CPUS!G886</f>
        <v>117.53999999999999</v>
      </c>
      <c r="H352" s="27">
        <f t="shared" ref="H352:H354" si="135">TRUNC(F352*G352,2)</f>
        <v>17395.919999999998</v>
      </c>
      <c r="I352" s="27">
        <f t="shared" ref="I352:I354" si="136">TRUNC(G352*(1+$H$4),2)</f>
        <v>143.94999999999999</v>
      </c>
      <c r="J352" s="27">
        <f t="shared" ref="J352:J354" si="137">TRUNC(I352*F352,2)</f>
        <v>21304.6</v>
      </c>
      <c r="K352" s="28"/>
    </row>
    <row r="353" spans="1:11" x14ac:dyDescent="0.25">
      <c r="A353" s="22" t="s">
        <v>34427</v>
      </c>
      <c r="B353" s="23" t="s">
        <v>35351</v>
      </c>
      <c r="C353" s="29" t="s">
        <v>34722</v>
      </c>
      <c r="D353" s="24" t="s">
        <v>35529</v>
      </c>
      <c r="E353" s="25" t="s">
        <v>2</v>
      </c>
      <c r="F353" s="26">
        <v>6.29</v>
      </c>
      <c r="G353" s="27">
        <f>CPUS!G895</f>
        <v>302.01000000000005</v>
      </c>
      <c r="H353" s="27">
        <f t="shared" si="135"/>
        <v>1899.64</v>
      </c>
      <c r="I353" s="27">
        <f t="shared" si="136"/>
        <v>369.87</v>
      </c>
      <c r="J353" s="27">
        <f t="shared" si="137"/>
        <v>2326.48</v>
      </c>
      <c r="K353" s="28"/>
    </row>
    <row r="354" spans="1:11" x14ac:dyDescent="0.25">
      <c r="A354" s="22" t="s">
        <v>34428</v>
      </c>
      <c r="B354" s="23" t="s">
        <v>34162</v>
      </c>
      <c r="C354" s="29" t="s">
        <v>7506</v>
      </c>
      <c r="D354" s="24" t="s">
        <v>35530</v>
      </c>
      <c r="E354" s="25" t="s">
        <v>2</v>
      </c>
      <c r="F354" s="26">
        <v>0.63</v>
      </c>
      <c r="G354" s="27">
        <v>490</v>
      </c>
      <c r="H354" s="27">
        <f t="shared" si="135"/>
        <v>308.7</v>
      </c>
      <c r="I354" s="27">
        <f t="shared" si="136"/>
        <v>600.1</v>
      </c>
      <c r="J354" s="27">
        <f t="shared" si="137"/>
        <v>378.06</v>
      </c>
      <c r="K354" s="28"/>
    </row>
    <row r="355" spans="1:11" ht="30" x14ac:dyDescent="0.25">
      <c r="A355" s="22" t="s">
        <v>34429</v>
      </c>
      <c r="B355" s="23" t="s">
        <v>35333</v>
      </c>
      <c r="C355" s="29">
        <v>93679</v>
      </c>
      <c r="D355" s="24" t="s">
        <v>16805</v>
      </c>
      <c r="E355" s="25" t="s">
        <v>2</v>
      </c>
      <c r="F355" s="26">
        <v>73.23</v>
      </c>
      <c r="G355" s="27">
        <v>79</v>
      </c>
      <c r="H355" s="27">
        <f t="shared" si="132"/>
        <v>5785.17</v>
      </c>
      <c r="I355" s="27">
        <f t="shared" si="133"/>
        <v>96.75</v>
      </c>
      <c r="J355" s="27">
        <f t="shared" si="134"/>
        <v>7085</v>
      </c>
      <c r="K355" s="28"/>
    </row>
    <row r="356" spans="1:11" x14ac:dyDescent="0.25">
      <c r="A356" s="52">
        <v>15</v>
      </c>
      <c r="B356" s="53"/>
      <c r="C356" s="52"/>
      <c r="D356" s="54" t="s">
        <v>34430</v>
      </c>
      <c r="E356" s="53"/>
      <c r="F356" s="53"/>
      <c r="G356" s="53"/>
      <c r="H356" s="55"/>
      <c r="I356" s="53"/>
      <c r="J356" s="56">
        <f>SUM(J357:J362)</f>
        <v>272955.14</v>
      </c>
      <c r="K356" s="28"/>
    </row>
    <row r="357" spans="1:11" ht="30" x14ac:dyDescent="0.25">
      <c r="A357" s="22" t="s">
        <v>34431</v>
      </c>
      <c r="B357" s="23" t="s">
        <v>35351</v>
      </c>
      <c r="C357" s="29" t="s">
        <v>34727</v>
      </c>
      <c r="D357" s="24" t="s">
        <v>34728</v>
      </c>
      <c r="E357" s="25" t="s">
        <v>2</v>
      </c>
      <c r="F357" s="26">
        <v>6209.91</v>
      </c>
      <c r="G357" s="27">
        <f>CPUS!G903</f>
        <v>19.470000000000002</v>
      </c>
      <c r="H357" s="27">
        <f t="shared" si="132"/>
        <v>120906.94</v>
      </c>
      <c r="I357" s="27">
        <f t="shared" si="133"/>
        <v>23.84</v>
      </c>
      <c r="J357" s="27">
        <f t="shared" si="134"/>
        <v>148044.25</v>
      </c>
      <c r="K357" s="28"/>
    </row>
    <row r="358" spans="1:11" ht="30" x14ac:dyDescent="0.25">
      <c r="A358" s="22" t="s">
        <v>34432</v>
      </c>
      <c r="B358" s="23" t="s">
        <v>34162</v>
      </c>
      <c r="C358" s="29" t="s">
        <v>17061</v>
      </c>
      <c r="D358" s="24" t="s">
        <v>35531</v>
      </c>
      <c r="E358" s="25" t="s">
        <v>2</v>
      </c>
      <c r="F358" s="26">
        <v>1352.85</v>
      </c>
      <c r="G358" s="27">
        <v>24.3</v>
      </c>
      <c r="H358" s="27">
        <f t="shared" ref="H358:H359" si="138">TRUNC(F358*G358,2)</f>
        <v>32874.25</v>
      </c>
      <c r="I358" s="27">
        <f t="shared" ref="I358:I359" si="139">TRUNC(G358*(1+$H$4),2)</f>
        <v>29.76</v>
      </c>
      <c r="J358" s="27">
        <f t="shared" ref="J358:J359" si="140">TRUNC(I358*F358,2)</f>
        <v>40260.81</v>
      </c>
      <c r="K358" s="28"/>
    </row>
    <row r="359" spans="1:11" x14ac:dyDescent="0.25">
      <c r="A359" s="22" t="s">
        <v>34433</v>
      </c>
      <c r="B359" s="23" t="s">
        <v>35333</v>
      </c>
      <c r="C359" s="29">
        <v>102213</v>
      </c>
      <c r="D359" s="24" t="s">
        <v>5085</v>
      </c>
      <c r="E359" s="25" t="s">
        <v>2</v>
      </c>
      <c r="F359" s="26">
        <v>453.76</v>
      </c>
      <c r="G359" s="27">
        <v>20.7</v>
      </c>
      <c r="H359" s="27">
        <f t="shared" si="138"/>
        <v>9392.83</v>
      </c>
      <c r="I359" s="27">
        <f t="shared" si="139"/>
        <v>25.35</v>
      </c>
      <c r="J359" s="27">
        <f t="shared" si="140"/>
        <v>11502.81</v>
      </c>
      <c r="K359" s="28"/>
    </row>
    <row r="360" spans="1:11" x14ac:dyDescent="0.25">
      <c r="A360" s="22" t="s">
        <v>34434</v>
      </c>
      <c r="B360" s="23" t="s">
        <v>34162</v>
      </c>
      <c r="C360" s="29" t="s">
        <v>7218</v>
      </c>
      <c r="D360" s="24" t="s">
        <v>7219</v>
      </c>
      <c r="E360" s="25" t="s">
        <v>2</v>
      </c>
      <c r="F360" s="26">
        <v>1352.85</v>
      </c>
      <c r="G360" s="27">
        <v>22.2</v>
      </c>
      <c r="H360" s="27">
        <f t="shared" ref="H360" si="141">TRUNC(F360*G360,2)</f>
        <v>30033.27</v>
      </c>
      <c r="I360" s="27">
        <f t="shared" ref="I360" si="142">TRUNC(G360*(1+$H$4),2)</f>
        <v>27.18</v>
      </c>
      <c r="J360" s="27">
        <f t="shared" ref="J360" si="143">TRUNC(I360*F360,2)</f>
        <v>36770.46</v>
      </c>
      <c r="K360" s="28"/>
    </row>
    <row r="361" spans="1:11" ht="30" x14ac:dyDescent="0.25">
      <c r="A361" s="22" t="s">
        <v>34729</v>
      </c>
      <c r="B361" s="23" t="s">
        <v>34162</v>
      </c>
      <c r="C361" s="29" t="s">
        <v>7246</v>
      </c>
      <c r="D361" s="24" t="s">
        <v>35532</v>
      </c>
      <c r="E361" s="25" t="s">
        <v>2</v>
      </c>
      <c r="F361" s="26">
        <v>6.42</v>
      </c>
      <c r="G361" s="27">
        <v>34.9</v>
      </c>
      <c r="H361" s="27">
        <f t="shared" ref="H361" si="144">TRUNC(F361*G361,2)</f>
        <v>224.05</v>
      </c>
      <c r="I361" s="27">
        <f t="shared" ref="I361" si="145">TRUNC(G361*(1+$H$4),2)</f>
        <v>42.74</v>
      </c>
      <c r="J361" s="27">
        <f t="shared" ref="J361" si="146">TRUNC(I361*F361,2)</f>
        <v>274.39</v>
      </c>
      <c r="K361" s="28"/>
    </row>
    <row r="362" spans="1:11" ht="30" x14ac:dyDescent="0.25">
      <c r="A362" s="22" t="s">
        <v>34730</v>
      </c>
      <c r="B362" s="23" t="s">
        <v>35333</v>
      </c>
      <c r="C362" s="29">
        <v>98546</v>
      </c>
      <c r="D362" s="24" t="s">
        <v>1927</v>
      </c>
      <c r="E362" s="25" t="s">
        <v>2</v>
      </c>
      <c r="F362" s="26">
        <v>287.60000000000002</v>
      </c>
      <c r="G362" s="27">
        <v>102.5</v>
      </c>
      <c r="H362" s="27">
        <f t="shared" si="132"/>
        <v>29479</v>
      </c>
      <c r="I362" s="27">
        <f t="shared" si="133"/>
        <v>125.53</v>
      </c>
      <c r="J362" s="27">
        <f t="shared" si="134"/>
        <v>36102.42</v>
      </c>
      <c r="K362" s="28"/>
    </row>
    <row r="363" spans="1:11" x14ac:dyDescent="0.25">
      <c r="A363" s="52">
        <v>16</v>
      </c>
      <c r="B363" s="53"/>
      <c r="C363" s="52"/>
      <c r="D363" s="54" t="s">
        <v>34435</v>
      </c>
      <c r="E363" s="53"/>
      <c r="F363" s="53"/>
      <c r="G363" s="53"/>
      <c r="H363" s="55"/>
      <c r="I363" s="53"/>
      <c r="J363" s="56">
        <f>SUM(J364:J405)</f>
        <v>59494.230000000018</v>
      </c>
      <c r="K363" s="28"/>
    </row>
    <row r="364" spans="1:11" ht="60" x14ac:dyDescent="0.25">
      <c r="A364" s="22" t="s">
        <v>34436</v>
      </c>
      <c r="B364" s="23" t="s">
        <v>34162</v>
      </c>
      <c r="C364" s="29" t="s">
        <v>7325</v>
      </c>
      <c r="D364" s="24" t="s">
        <v>7326</v>
      </c>
      <c r="E364" s="25" t="s">
        <v>16077</v>
      </c>
      <c r="F364" s="26">
        <v>1</v>
      </c>
      <c r="G364" s="27">
        <v>461</v>
      </c>
      <c r="H364" s="27">
        <f t="shared" ref="H364" si="147">TRUNC(F364*G364,2)</f>
        <v>461</v>
      </c>
      <c r="I364" s="27">
        <f t="shared" ref="I364" si="148">TRUNC(G364*(1+$H$4),2)</f>
        <v>564.58000000000004</v>
      </c>
      <c r="J364" s="27">
        <f t="shared" ref="J364" si="149">TRUNC(I364*F364,2)</f>
        <v>564.58000000000004</v>
      </c>
      <c r="K364" s="28"/>
    </row>
    <row r="365" spans="1:11" x14ac:dyDescent="0.25">
      <c r="A365" s="22" t="s">
        <v>34739</v>
      </c>
      <c r="B365" s="23" t="s">
        <v>34600</v>
      </c>
      <c r="C365" s="29" t="s">
        <v>11706</v>
      </c>
      <c r="D365" s="24" t="s">
        <v>35533</v>
      </c>
      <c r="E365" s="25" t="s">
        <v>6001</v>
      </c>
      <c r="F365" s="26">
        <v>2</v>
      </c>
      <c r="G365" s="27">
        <v>917</v>
      </c>
      <c r="H365" s="27">
        <f t="shared" si="132"/>
        <v>1834</v>
      </c>
      <c r="I365" s="27">
        <f t="shared" si="133"/>
        <v>1123.04</v>
      </c>
      <c r="J365" s="27">
        <f t="shared" si="134"/>
        <v>2246.08</v>
      </c>
      <c r="K365" s="28"/>
    </row>
    <row r="366" spans="1:11" x14ac:dyDescent="0.25">
      <c r="A366" s="22" t="s">
        <v>34740</v>
      </c>
      <c r="B366" s="23" t="s">
        <v>34600</v>
      </c>
      <c r="C366" s="29" t="s">
        <v>11686</v>
      </c>
      <c r="D366" s="24" t="s">
        <v>35534</v>
      </c>
      <c r="E366" s="25" t="s">
        <v>16077</v>
      </c>
      <c r="F366" s="26">
        <v>2</v>
      </c>
      <c r="G366" s="27">
        <v>177</v>
      </c>
      <c r="H366" s="27">
        <f t="shared" ref="H366:H401" si="150">TRUNC(F366*G366,2)</f>
        <v>354</v>
      </c>
      <c r="I366" s="27">
        <f t="shared" ref="I366:I401" si="151">TRUNC(G366*(1+$H$4),2)</f>
        <v>216.77</v>
      </c>
      <c r="J366" s="27">
        <f t="shared" ref="J366:J401" si="152">TRUNC(I366*F366,2)</f>
        <v>433.54</v>
      </c>
      <c r="K366" s="28"/>
    </row>
    <row r="367" spans="1:11" ht="30" x14ac:dyDescent="0.25">
      <c r="A367" s="22" t="s">
        <v>34741</v>
      </c>
      <c r="B367" s="23" t="s">
        <v>35333</v>
      </c>
      <c r="C367" s="29">
        <v>86900</v>
      </c>
      <c r="D367" s="24" t="s">
        <v>3589</v>
      </c>
      <c r="E367" s="25" t="s">
        <v>16077</v>
      </c>
      <c r="F367" s="26">
        <v>2</v>
      </c>
      <c r="G367" s="27">
        <v>200</v>
      </c>
      <c r="H367" s="27">
        <f t="shared" si="150"/>
        <v>400</v>
      </c>
      <c r="I367" s="27">
        <f t="shared" si="151"/>
        <v>244.94</v>
      </c>
      <c r="J367" s="27">
        <f t="shared" si="152"/>
        <v>489.88</v>
      </c>
      <c r="K367" s="28"/>
    </row>
    <row r="368" spans="1:11" x14ac:dyDescent="0.25">
      <c r="A368" s="22" t="s">
        <v>34742</v>
      </c>
      <c r="B368" s="23" t="s">
        <v>35351</v>
      </c>
      <c r="C368" s="29" t="s">
        <v>34733</v>
      </c>
      <c r="D368" s="24" t="s">
        <v>34734</v>
      </c>
      <c r="E368" s="25" t="s">
        <v>1509</v>
      </c>
      <c r="F368" s="26">
        <v>2</v>
      </c>
      <c r="G368" s="27">
        <f>CPUS!G910</f>
        <v>4646</v>
      </c>
      <c r="H368" s="27">
        <f t="shared" si="150"/>
        <v>9292</v>
      </c>
      <c r="I368" s="27">
        <f t="shared" si="151"/>
        <v>5689.95</v>
      </c>
      <c r="J368" s="27">
        <f t="shared" si="152"/>
        <v>11379.9</v>
      </c>
      <c r="K368" s="28"/>
    </row>
    <row r="369" spans="1:11" ht="30" x14ac:dyDescent="0.25">
      <c r="A369" s="22" t="s">
        <v>34743</v>
      </c>
      <c r="B369" s="23" t="s">
        <v>35351</v>
      </c>
      <c r="C369" s="29" t="s">
        <v>34735</v>
      </c>
      <c r="D369" s="24" t="s">
        <v>35535</v>
      </c>
      <c r="E369" s="25" t="s">
        <v>2</v>
      </c>
      <c r="F369" s="26">
        <v>1.19</v>
      </c>
      <c r="G369" s="27">
        <f>CPUS!G925</f>
        <v>1569</v>
      </c>
      <c r="H369" s="27">
        <f t="shared" si="150"/>
        <v>1867.11</v>
      </c>
      <c r="I369" s="27">
        <f t="shared" si="151"/>
        <v>1921.55</v>
      </c>
      <c r="J369" s="27">
        <f t="shared" si="152"/>
        <v>2286.64</v>
      </c>
      <c r="K369" s="28"/>
    </row>
    <row r="370" spans="1:11" ht="30" x14ac:dyDescent="0.25">
      <c r="A370" s="22" t="s">
        <v>34744</v>
      </c>
      <c r="B370" s="23" t="s">
        <v>35351</v>
      </c>
      <c r="C370" s="29" t="s">
        <v>34748</v>
      </c>
      <c r="D370" s="24" t="s">
        <v>35536</v>
      </c>
      <c r="E370" s="25" t="s">
        <v>3</v>
      </c>
      <c r="F370" s="26">
        <v>8.65</v>
      </c>
      <c r="G370" s="27">
        <f>CPUS!G934</f>
        <v>84</v>
      </c>
      <c r="H370" s="27">
        <f t="shared" ref="H370" si="153">TRUNC(F370*G370,2)</f>
        <v>726.6</v>
      </c>
      <c r="I370" s="27">
        <f t="shared" ref="I370" si="154">TRUNC(G370*(1+$H$4),2)</f>
        <v>102.87</v>
      </c>
      <c r="J370" s="27">
        <f t="shared" ref="J370" si="155">TRUNC(I370*F370,2)</f>
        <v>889.82</v>
      </c>
      <c r="K370" s="28"/>
    </row>
    <row r="371" spans="1:11" ht="30" x14ac:dyDescent="0.25">
      <c r="A371" s="22" t="s">
        <v>34745</v>
      </c>
      <c r="B371" s="23" t="s">
        <v>35351</v>
      </c>
      <c r="C371" s="29" t="s">
        <v>34752</v>
      </c>
      <c r="D371" s="24" t="s">
        <v>34753</v>
      </c>
      <c r="E371" s="25" t="s">
        <v>3</v>
      </c>
      <c r="F371" s="26">
        <v>8.65</v>
      </c>
      <c r="G371" s="27">
        <f>CPUS!G943</f>
        <v>84</v>
      </c>
      <c r="H371" s="27">
        <f t="shared" si="150"/>
        <v>726.6</v>
      </c>
      <c r="I371" s="27">
        <f t="shared" si="151"/>
        <v>102.87</v>
      </c>
      <c r="J371" s="27">
        <f t="shared" si="152"/>
        <v>889.82</v>
      </c>
      <c r="K371" s="28"/>
    </row>
    <row r="372" spans="1:11" ht="30" x14ac:dyDescent="0.25">
      <c r="A372" s="22" t="s">
        <v>34746</v>
      </c>
      <c r="B372" s="23" t="s">
        <v>35333</v>
      </c>
      <c r="C372" s="29">
        <v>100868</v>
      </c>
      <c r="D372" s="24" t="s">
        <v>35537</v>
      </c>
      <c r="E372" s="25" t="s">
        <v>16077</v>
      </c>
      <c r="F372" s="26">
        <v>2</v>
      </c>
      <c r="G372" s="27">
        <v>370</v>
      </c>
      <c r="H372" s="27">
        <f t="shared" si="150"/>
        <v>740</v>
      </c>
      <c r="I372" s="27">
        <f t="shared" si="151"/>
        <v>453.13</v>
      </c>
      <c r="J372" s="27">
        <f t="shared" si="152"/>
        <v>906.26</v>
      </c>
      <c r="K372" s="28"/>
    </row>
    <row r="373" spans="1:11" ht="30" x14ac:dyDescent="0.25">
      <c r="A373" s="22" t="s">
        <v>34747</v>
      </c>
      <c r="B373" s="23" t="s">
        <v>35333</v>
      </c>
      <c r="C373" s="29">
        <v>100866</v>
      </c>
      <c r="D373" s="24" t="s">
        <v>3656</v>
      </c>
      <c r="E373" s="25" t="s">
        <v>16077</v>
      </c>
      <c r="F373" s="26">
        <v>2</v>
      </c>
      <c r="G373" s="27">
        <v>330</v>
      </c>
      <c r="H373" s="27">
        <f t="shared" si="150"/>
        <v>660</v>
      </c>
      <c r="I373" s="27">
        <f t="shared" si="151"/>
        <v>404.15</v>
      </c>
      <c r="J373" s="27">
        <f t="shared" si="152"/>
        <v>808.3</v>
      </c>
      <c r="K373" s="28"/>
    </row>
    <row r="374" spans="1:11" ht="30" x14ac:dyDescent="0.25">
      <c r="A374" s="22" t="s">
        <v>34758</v>
      </c>
      <c r="B374" s="23" t="s">
        <v>35333</v>
      </c>
      <c r="C374" s="29">
        <v>100863</v>
      </c>
      <c r="D374" s="24" t="s">
        <v>35538</v>
      </c>
      <c r="E374" s="25" t="s">
        <v>16077</v>
      </c>
      <c r="F374" s="26">
        <v>1</v>
      </c>
      <c r="G374" s="27">
        <v>650</v>
      </c>
      <c r="H374" s="27">
        <f t="shared" si="150"/>
        <v>650</v>
      </c>
      <c r="I374" s="27">
        <f t="shared" si="151"/>
        <v>796.05</v>
      </c>
      <c r="J374" s="27">
        <f t="shared" si="152"/>
        <v>796.05</v>
      </c>
      <c r="K374" s="28"/>
    </row>
    <row r="375" spans="1:11" ht="30" x14ac:dyDescent="0.25">
      <c r="A375" s="22" t="s">
        <v>34759</v>
      </c>
      <c r="B375" s="23" t="s">
        <v>34162</v>
      </c>
      <c r="C375" s="29" t="s">
        <v>9734</v>
      </c>
      <c r="D375" s="24" t="s">
        <v>17102</v>
      </c>
      <c r="E375" s="25" t="s">
        <v>16077</v>
      </c>
      <c r="F375" s="26">
        <v>6</v>
      </c>
      <c r="G375" s="27">
        <v>230</v>
      </c>
      <c r="H375" s="27">
        <f t="shared" si="150"/>
        <v>1380</v>
      </c>
      <c r="I375" s="27">
        <f t="shared" si="151"/>
        <v>281.68</v>
      </c>
      <c r="J375" s="27">
        <f t="shared" si="152"/>
        <v>1690.08</v>
      </c>
      <c r="K375" s="28"/>
    </row>
    <row r="376" spans="1:11" x14ac:dyDescent="0.25">
      <c r="A376" s="22" t="s">
        <v>34760</v>
      </c>
      <c r="B376" s="23" t="s">
        <v>34162</v>
      </c>
      <c r="C376" s="29" t="s">
        <v>7447</v>
      </c>
      <c r="D376" s="24" t="s">
        <v>7448</v>
      </c>
      <c r="E376" s="25" t="s">
        <v>17030</v>
      </c>
      <c r="F376" s="26">
        <v>6</v>
      </c>
      <c r="G376" s="27">
        <v>59.8</v>
      </c>
      <c r="H376" s="27">
        <f t="shared" si="150"/>
        <v>358.8</v>
      </c>
      <c r="I376" s="27">
        <f t="shared" si="151"/>
        <v>73.23</v>
      </c>
      <c r="J376" s="27">
        <f t="shared" si="152"/>
        <v>439.38</v>
      </c>
      <c r="K376" s="28"/>
    </row>
    <row r="377" spans="1:11" x14ac:dyDescent="0.25">
      <c r="A377" s="22" t="s">
        <v>34761</v>
      </c>
      <c r="B377" s="23" t="s">
        <v>35351</v>
      </c>
      <c r="C377" s="29" t="s">
        <v>34754</v>
      </c>
      <c r="D377" s="24" t="s">
        <v>34755</v>
      </c>
      <c r="E377" s="25" t="s">
        <v>1509</v>
      </c>
      <c r="F377" s="26">
        <v>8</v>
      </c>
      <c r="G377" s="27">
        <f>CPUS!G948</f>
        <v>99.9</v>
      </c>
      <c r="H377" s="27">
        <f t="shared" si="150"/>
        <v>799.2</v>
      </c>
      <c r="I377" s="27">
        <f t="shared" si="151"/>
        <v>122.34</v>
      </c>
      <c r="J377" s="27">
        <f t="shared" si="152"/>
        <v>978.72</v>
      </c>
      <c r="K377" s="28"/>
    </row>
    <row r="378" spans="1:11" x14ac:dyDescent="0.25">
      <c r="A378" s="22" t="s">
        <v>34762</v>
      </c>
      <c r="B378" s="23" t="s">
        <v>35351</v>
      </c>
      <c r="C378" s="29" t="s">
        <v>34757</v>
      </c>
      <c r="D378" s="24" t="s">
        <v>34756</v>
      </c>
      <c r="E378" s="25" t="s">
        <v>1509</v>
      </c>
      <c r="F378" s="26">
        <v>6</v>
      </c>
      <c r="G378" s="27">
        <f>CPUS!G953</f>
        <v>142.22</v>
      </c>
      <c r="H378" s="27">
        <f t="shared" si="150"/>
        <v>853.32</v>
      </c>
      <c r="I378" s="27">
        <f t="shared" si="151"/>
        <v>174.17</v>
      </c>
      <c r="J378" s="27">
        <f t="shared" si="152"/>
        <v>1045.02</v>
      </c>
      <c r="K378" s="28"/>
    </row>
    <row r="379" spans="1:11" ht="30" x14ac:dyDescent="0.25">
      <c r="A379" s="22" t="s">
        <v>34776</v>
      </c>
      <c r="B379" s="23" t="s">
        <v>35333</v>
      </c>
      <c r="C379" s="29">
        <v>100878</v>
      </c>
      <c r="D379" s="24" t="s">
        <v>5395</v>
      </c>
      <c r="E379" s="25" t="s">
        <v>16077</v>
      </c>
      <c r="F379" s="26">
        <v>2</v>
      </c>
      <c r="G379" s="27">
        <v>650</v>
      </c>
      <c r="H379" s="27">
        <f t="shared" si="150"/>
        <v>1300</v>
      </c>
      <c r="I379" s="27">
        <f t="shared" si="151"/>
        <v>796.05</v>
      </c>
      <c r="J379" s="27">
        <f t="shared" si="152"/>
        <v>1592.1</v>
      </c>
      <c r="K379" s="28"/>
    </row>
    <row r="380" spans="1:11" ht="30" x14ac:dyDescent="0.25">
      <c r="A380" s="22" t="s">
        <v>34777</v>
      </c>
      <c r="B380" s="23" t="s">
        <v>35351</v>
      </c>
      <c r="C380" s="29" t="s">
        <v>34763</v>
      </c>
      <c r="D380" s="24" t="s">
        <v>35539</v>
      </c>
      <c r="E380" s="25" t="s">
        <v>16077</v>
      </c>
      <c r="F380" s="26">
        <v>4</v>
      </c>
      <c r="G380" s="27">
        <f>CPUS!G966</f>
        <v>1194</v>
      </c>
      <c r="H380" s="27">
        <f t="shared" si="150"/>
        <v>4776</v>
      </c>
      <c r="I380" s="27">
        <f t="shared" si="151"/>
        <v>1462.29</v>
      </c>
      <c r="J380" s="27">
        <f t="shared" si="152"/>
        <v>5849.16</v>
      </c>
      <c r="K380" s="28"/>
    </row>
    <row r="381" spans="1:11" x14ac:dyDescent="0.25">
      <c r="A381" s="22" t="s">
        <v>34778</v>
      </c>
      <c r="B381" s="23" t="s">
        <v>34162</v>
      </c>
      <c r="C381" s="29" t="s">
        <v>7425</v>
      </c>
      <c r="D381" s="24" t="s">
        <v>7426</v>
      </c>
      <c r="E381" s="25" t="s">
        <v>17030</v>
      </c>
      <c r="F381" s="26">
        <v>2</v>
      </c>
      <c r="G381" s="27">
        <v>185</v>
      </c>
      <c r="H381" s="27">
        <f t="shared" si="150"/>
        <v>370</v>
      </c>
      <c r="I381" s="27">
        <f t="shared" si="151"/>
        <v>226.56</v>
      </c>
      <c r="J381" s="27">
        <f t="shared" si="152"/>
        <v>453.12</v>
      </c>
      <c r="K381" s="28"/>
    </row>
    <row r="382" spans="1:11" x14ac:dyDescent="0.25">
      <c r="A382" s="22" t="s">
        <v>34779</v>
      </c>
      <c r="B382" s="23" t="s">
        <v>35351</v>
      </c>
      <c r="C382" s="29" t="s">
        <v>34769</v>
      </c>
      <c r="D382" s="24" t="s">
        <v>35540</v>
      </c>
      <c r="E382" s="25" t="s">
        <v>2</v>
      </c>
      <c r="F382" s="26">
        <v>4</v>
      </c>
      <c r="G382" s="27">
        <f>CPUS!G974</f>
        <v>371.65</v>
      </c>
      <c r="H382" s="27">
        <f t="shared" si="150"/>
        <v>1486.6</v>
      </c>
      <c r="I382" s="27">
        <f t="shared" si="151"/>
        <v>455.15</v>
      </c>
      <c r="J382" s="27">
        <f t="shared" si="152"/>
        <v>1820.6</v>
      </c>
      <c r="K382" s="28"/>
    </row>
    <row r="383" spans="1:11" x14ac:dyDescent="0.25">
      <c r="A383" s="22" t="s">
        <v>13118</v>
      </c>
      <c r="B383" s="23" t="s">
        <v>35351</v>
      </c>
      <c r="C383" s="29" t="s">
        <v>34772</v>
      </c>
      <c r="D383" s="24" t="s">
        <v>34773</v>
      </c>
      <c r="E383" s="25" t="s">
        <v>1509</v>
      </c>
      <c r="F383" s="26">
        <v>6</v>
      </c>
      <c r="G383" s="27">
        <f>CPUS!G982</f>
        <v>145.59</v>
      </c>
      <c r="H383" s="27">
        <f t="shared" si="150"/>
        <v>873.54</v>
      </c>
      <c r="I383" s="27">
        <f t="shared" si="151"/>
        <v>178.3</v>
      </c>
      <c r="J383" s="27">
        <f t="shared" si="152"/>
        <v>1069.8</v>
      </c>
      <c r="K383" s="28"/>
    </row>
    <row r="384" spans="1:11" ht="30" x14ac:dyDescent="0.25">
      <c r="A384" s="22" t="s">
        <v>34780</v>
      </c>
      <c r="B384" s="23" t="s">
        <v>34162</v>
      </c>
      <c r="C384" s="29" t="s">
        <v>7361</v>
      </c>
      <c r="D384" s="24" t="s">
        <v>35541</v>
      </c>
      <c r="E384" s="25" t="s">
        <v>16077</v>
      </c>
      <c r="F384" s="26">
        <v>1</v>
      </c>
      <c r="G384" s="27">
        <v>160</v>
      </c>
      <c r="H384" s="27">
        <f t="shared" si="150"/>
        <v>160</v>
      </c>
      <c r="I384" s="27">
        <f t="shared" si="151"/>
        <v>195.95</v>
      </c>
      <c r="J384" s="27">
        <f t="shared" si="152"/>
        <v>195.95</v>
      </c>
      <c r="K384" s="28"/>
    </row>
    <row r="385" spans="1:11" x14ac:dyDescent="0.25">
      <c r="A385" s="22" t="s">
        <v>34781</v>
      </c>
      <c r="B385" s="23" t="s">
        <v>34600</v>
      </c>
      <c r="C385" s="29" t="s">
        <v>11525</v>
      </c>
      <c r="D385" s="24" t="s">
        <v>35542</v>
      </c>
      <c r="E385" s="25" t="s">
        <v>16077</v>
      </c>
      <c r="F385" s="26">
        <v>1</v>
      </c>
      <c r="G385" s="27">
        <v>280</v>
      </c>
      <c r="H385" s="27">
        <f t="shared" si="150"/>
        <v>280</v>
      </c>
      <c r="I385" s="27">
        <f t="shared" si="151"/>
        <v>342.91</v>
      </c>
      <c r="J385" s="27">
        <f t="shared" si="152"/>
        <v>342.91</v>
      </c>
      <c r="K385" s="28"/>
    </row>
    <row r="386" spans="1:11" x14ac:dyDescent="0.25">
      <c r="A386" s="22" t="s">
        <v>34782</v>
      </c>
      <c r="B386" s="23" t="s">
        <v>34600</v>
      </c>
      <c r="C386" s="29" t="s">
        <v>11532</v>
      </c>
      <c r="D386" s="24" t="s">
        <v>35543</v>
      </c>
      <c r="E386" s="25" t="s">
        <v>16077</v>
      </c>
      <c r="F386" s="26">
        <v>2</v>
      </c>
      <c r="G386" s="27">
        <v>84.9</v>
      </c>
      <c r="H386" s="27">
        <f t="shared" si="150"/>
        <v>169.8</v>
      </c>
      <c r="I386" s="27">
        <f t="shared" si="151"/>
        <v>103.97</v>
      </c>
      <c r="J386" s="27">
        <f t="shared" si="152"/>
        <v>207.94</v>
      </c>
      <c r="K386" s="28"/>
    </row>
    <row r="387" spans="1:11" x14ac:dyDescent="0.25">
      <c r="A387" s="22" t="s">
        <v>34783</v>
      </c>
      <c r="B387" s="23" t="s">
        <v>34600</v>
      </c>
      <c r="C387" s="29" t="s">
        <v>11620</v>
      </c>
      <c r="D387" s="24" t="s">
        <v>35544</v>
      </c>
      <c r="E387" s="25" t="s">
        <v>16077</v>
      </c>
      <c r="F387" s="26">
        <v>1</v>
      </c>
      <c r="G387" s="27">
        <v>210</v>
      </c>
      <c r="H387" s="27">
        <f t="shared" si="150"/>
        <v>210</v>
      </c>
      <c r="I387" s="27">
        <f t="shared" si="151"/>
        <v>257.18</v>
      </c>
      <c r="J387" s="27">
        <f t="shared" si="152"/>
        <v>257.18</v>
      </c>
      <c r="K387" s="28"/>
    </row>
    <row r="388" spans="1:11" x14ac:dyDescent="0.25">
      <c r="A388" s="22" t="s">
        <v>34784</v>
      </c>
      <c r="B388" s="23" t="s">
        <v>34600</v>
      </c>
      <c r="C388" s="29" t="s">
        <v>11636</v>
      </c>
      <c r="D388" s="24" t="s">
        <v>35545</v>
      </c>
      <c r="E388" s="25" t="s">
        <v>16077</v>
      </c>
      <c r="F388" s="26">
        <v>6</v>
      </c>
      <c r="G388" s="27">
        <v>180</v>
      </c>
      <c r="H388" s="27">
        <f t="shared" si="150"/>
        <v>1080</v>
      </c>
      <c r="I388" s="27">
        <f t="shared" si="151"/>
        <v>220.44</v>
      </c>
      <c r="J388" s="27">
        <f t="shared" si="152"/>
        <v>1322.64</v>
      </c>
      <c r="K388" s="28"/>
    </row>
    <row r="389" spans="1:11" x14ac:dyDescent="0.25">
      <c r="A389" s="22" t="s">
        <v>34785</v>
      </c>
      <c r="B389" s="23" t="s">
        <v>34600</v>
      </c>
      <c r="C389" s="29" t="s">
        <v>11638</v>
      </c>
      <c r="D389" s="24" t="s">
        <v>35546</v>
      </c>
      <c r="E389" s="25" t="s">
        <v>16077</v>
      </c>
      <c r="F389" s="26">
        <v>2</v>
      </c>
      <c r="G389" s="27">
        <v>195</v>
      </c>
      <c r="H389" s="27">
        <f t="shared" si="150"/>
        <v>390</v>
      </c>
      <c r="I389" s="27">
        <f t="shared" si="151"/>
        <v>238.81</v>
      </c>
      <c r="J389" s="27">
        <f t="shared" si="152"/>
        <v>477.62</v>
      </c>
      <c r="K389" s="28"/>
    </row>
    <row r="390" spans="1:11" x14ac:dyDescent="0.25">
      <c r="A390" s="22" t="s">
        <v>34786</v>
      </c>
      <c r="B390" s="23" t="s">
        <v>35333</v>
      </c>
      <c r="C390" s="29">
        <v>86882</v>
      </c>
      <c r="D390" s="24" t="s">
        <v>35471</v>
      </c>
      <c r="E390" s="25" t="s">
        <v>16077</v>
      </c>
      <c r="F390" s="26">
        <v>1</v>
      </c>
      <c r="G390" s="27">
        <v>22.2</v>
      </c>
      <c r="H390" s="27">
        <f t="shared" si="150"/>
        <v>22.2</v>
      </c>
      <c r="I390" s="27">
        <f t="shared" si="151"/>
        <v>27.18</v>
      </c>
      <c r="J390" s="27">
        <f t="shared" si="152"/>
        <v>27.18</v>
      </c>
      <c r="K390" s="28"/>
    </row>
    <row r="391" spans="1:11" x14ac:dyDescent="0.25">
      <c r="A391" s="22" t="s">
        <v>34787</v>
      </c>
      <c r="B391" s="23" t="s">
        <v>34600</v>
      </c>
      <c r="C391" s="29" t="s">
        <v>11569</v>
      </c>
      <c r="D391" s="24" t="s">
        <v>35547</v>
      </c>
      <c r="E391" s="25" t="s">
        <v>16077</v>
      </c>
      <c r="F391" s="26">
        <v>3</v>
      </c>
      <c r="G391" s="27">
        <v>49</v>
      </c>
      <c r="H391" s="27">
        <f t="shared" si="150"/>
        <v>147</v>
      </c>
      <c r="I391" s="27">
        <f t="shared" si="151"/>
        <v>60.01</v>
      </c>
      <c r="J391" s="27">
        <f t="shared" si="152"/>
        <v>180.03</v>
      </c>
      <c r="K391" s="28"/>
    </row>
    <row r="392" spans="1:11" x14ac:dyDescent="0.25">
      <c r="A392" s="22" t="s">
        <v>34788</v>
      </c>
      <c r="B392" s="23" t="s">
        <v>34600</v>
      </c>
      <c r="C392" s="29" t="s">
        <v>11570</v>
      </c>
      <c r="D392" s="24" t="s">
        <v>35548</v>
      </c>
      <c r="E392" s="25" t="s">
        <v>16077</v>
      </c>
      <c r="F392" s="26">
        <v>4</v>
      </c>
      <c r="G392" s="27">
        <v>29.3</v>
      </c>
      <c r="H392" s="27">
        <f t="shared" si="150"/>
        <v>117.2</v>
      </c>
      <c r="I392" s="27">
        <f t="shared" si="151"/>
        <v>35.880000000000003</v>
      </c>
      <c r="J392" s="27">
        <f t="shared" si="152"/>
        <v>143.52000000000001</v>
      </c>
      <c r="K392" s="28"/>
    </row>
    <row r="393" spans="1:11" x14ac:dyDescent="0.25">
      <c r="A393" s="22" t="s">
        <v>34789</v>
      </c>
      <c r="B393" s="23" t="s">
        <v>34600</v>
      </c>
      <c r="C393" s="29" t="s">
        <v>11573</v>
      </c>
      <c r="D393" s="24" t="s">
        <v>34455</v>
      </c>
      <c r="E393" s="25" t="s">
        <v>16077</v>
      </c>
      <c r="F393" s="26">
        <v>2</v>
      </c>
      <c r="G393" s="27">
        <v>41.1</v>
      </c>
      <c r="H393" s="27">
        <f t="shared" si="150"/>
        <v>82.2</v>
      </c>
      <c r="I393" s="27">
        <f t="shared" si="151"/>
        <v>50.33</v>
      </c>
      <c r="J393" s="27">
        <f t="shared" si="152"/>
        <v>100.66</v>
      </c>
      <c r="K393" s="28"/>
    </row>
    <row r="394" spans="1:11" x14ac:dyDescent="0.25">
      <c r="A394" s="22" t="s">
        <v>34790</v>
      </c>
      <c r="B394" s="23" t="s">
        <v>35333</v>
      </c>
      <c r="C394" s="29">
        <v>86886</v>
      </c>
      <c r="D394" s="24" t="s">
        <v>35549</v>
      </c>
      <c r="E394" s="25" t="s">
        <v>16077</v>
      </c>
      <c r="F394" s="26">
        <v>6</v>
      </c>
      <c r="G394" s="27">
        <v>61</v>
      </c>
      <c r="H394" s="27">
        <f t="shared" si="150"/>
        <v>366</v>
      </c>
      <c r="I394" s="27">
        <f t="shared" si="151"/>
        <v>74.7</v>
      </c>
      <c r="J394" s="27">
        <f t="shared" si="152"/>
        <v>448.2</v>
      </c>
      <c r="K394" s="28"/>
    </row>
    <row r="395" spans="1:11" x14ac:dyDescent="0.25">
      <c r="A395" s="22" t="s">
        <v>34791</v>
      </c>
      <c r="B395" s="23" t="s">
        <v>35333</v>
      </c>
      <c r="C395" s="29">
        <v>86884</v>
      </c>
      <c r="D395" s="24" t="s">
        <v>3584</v>
      </c>
      <c r="E395" s="25" t="s">
        <v>16077</v>
      </c>
      <c r="F395" s="26">
        <v>6</v>
      </c>
      <c r="G395" s="27">
        <v>10.6</v>
      </c>
      <c r="H395" s="27">
        <f t="shared" si="150"/>
        <v>63.6</v>
      </c>
      <c r="I395" s="27">
        <f t="shared" si="151"/>
        <v>12.98</v>
      </c>
      <c r="J395" s="27">
        <f t="shared" si="152"/>
        <v>77.88</v>
      </c>
      <c r="K395" s="28"/>
    </row>
    <row r="396" spans="1:11" x14ac:dyDescent="0.25">
      <c r="A396" s="22" t="s">
        <v>34792</v>
      </c>
      <c r="B396" s="23" t="s">
        <v>35351</v>
      </c>
      <c r="C396" s="29" t="s">
        <v>34774</v>
      </c>
      <c r="D396" s="24" t="s">
        <v>34775</v>
      </c>
      <c r="E396" s="25" t="s">
        <v>1509</v>
      </c>
      <c r="F396" s="26">
        <v>2</v>
      </c>
      <c r="G396" s="27">
        <f>CPUS!G989</f>
        <v>838</v>
      </c>
      <c r="H396" s="27">
        <f t="shared" si="150"/>
        <v>1676</v>
      </c>
      <c r="I396" s="27">
        <f t="shared" si="151"/>
        <v>1026.29</v>
      </c>
      <c r="J396" s="27">
        <f t="shared" si="152"/>
        <v>2052.58</v>
      </c>
      <c r="K396" s="28"/>
    </row>
    <row r="397" spans="1:11" x14ac:dyDescent="0.25">
      <c r="A397" s="22" t="s">
        <v>34820</v>
      </c>
      <c r="B397" s="23" t="s">
        <v>35351</v>
      </c>
      <c r="C397" s="29" t="s">
        <v>34837</v>
      </c>
      <c r="D397" s="24" t="s">
        <v>34839</v>
      </c>
      <c r="E397" s="25" t="s">
        <v>1509</v>
      </c>
      <c r="F397" s="26">
        <v>2</v>
      </c>
      <c r="G397" s="27">
        <f>CPUS!G997</f>
        <v>1583</v>
      </c>
      <c r="H397" s="27">
        <f t="shared" si="150"/>
        <v>3166</v>
      </c>
      <c r="I397" s="27">
        <f t="shared" si="151"/>
        <v>1938.7</v>
      </c>
      <c r="J397" s="27">
        <f t="shared" si="152"/>
        <v>3877.4</v>
      </c>
      <c r="K397" s="28"/>
    </row>
    <row r="398" spans="1:11" x14ac:dyDescent="0.25">
      <c r="A398" s="22" t="s">
        <v>34842</v>
      </c>
      <c r="B398" s="23" t="s">
        <v>35351</v>
      </c>
      <c r="C398" s="29" t="s">
        <v>34840</v>
      </c>
      <c r="D398" s="24" t="s">
        <v>35550</v>
      </c>
      <c r="E398" s="25" t="s">
        <v>2</v>
      </c>
      <c r="F398" s="26">
        <v>7.27</v>
      </c>
      <c r="G398" s="27">
        <f>CPUS!G1008</f>
        <v>580</v>
      </c>
      <c r="H398" s="27">
        <f t="shared" si="150"/>
        <v>4216.6000000000004</v>
      </c>
      <c r="I398" s="27">
        <f t="shared" si="151"/>
        <v>710.32</v>
      </c>
      <c r="J398" s="27">
        <f t="shared" si="152"/>
        <v>5164.0200000000004</v>
      </c>
      <c r="K398" s="28"/>
    </row>
    <row r="399" spans="1:11" ht="30" x14ac:dyDescent="0.25">
      <c r="A399" s="22" t="s">
        <v>34843</v>
      </c>
      <c r="B399" s="23" t="s">
        <v>35351</v>
      </c>
      <c r="C399" s="29" t="s">
        <v>34849</v>
      </c>
      <c r="D399" s="24" t="s">
        <v>34851</v>
      </c>
      <c r="E399" s="25" t="s">
        <v>3</v>
      </c>
      <c r="F399" s="26">
        <v>11.5</v>
      </c>
      <c r="G399" s="27">
        <f>CPUS!G1017</f>
        <v>47</v>
      </c>
      <c r="H399" s="27">
        <f t="shared" ref="H399" si="156">TRUNC(F399*G399,2)</f>
        <v>540.5</v>
      </c>
      <c r="I399" s="27">
        <f t="shared" ref="I399" si="157">TRUNC(G399*(1+$H$4),2)</f>
        <v>57.56</v>
      </c>
      <c r="J399" s="27">
        <f t="shared" ref="J399" si="158">TRUNC(I399*F399,2)</f>
        <v>661.94</v>
      </c>
      <c r="K399" s="28"/>
    </row>
    <row r="400" spans="1:11" x14ac:dyDescent="0.25">
      <c r="A400" s="22" t="s">
        <v>34844</v>
      </c>
      <c r="B400" s="23" t="s">
        <v>35351</v>
      </c>
      <c r="C400" s="29" t="s">
        <v>34618</v>
      </c>
      <c r="D400" s="24" t="s">
        <v>34619</v>
      </c>
      <c r="E400" s="25" t="s">
        <v>1509</v>
      </c>
      <c r="F400" s="26">
        <v>6</v>
      </c>
      <c r="G400" s="27">
        <f>CPUS!G582</f>
        <v>315</v>
      </c>
      <c r="H400" s="27">
        <f t="shared" si="150"/>
        <v>1890</v>
      </c>
      <c r="I400" s="27">
        <f t="shared" si="151"/>
        <v>385.78</v>
      </c>
      <c r="J400" s="27">
        <f t="shared" si="152"/>
        <v>2314.6799999999998</v>
      </c>
      <c r="K400" s="28"/>
    </row>
    <row r="401" spans="1:11" x14ac:dyDescent="0.25">
      <c r="A401" s="22" t="s">
        <v>34845</v>
      </c>
      <c r="B401" s="23" t="s">
        <v>34162</v>
      </c>
      <c r="C401" s="29" t="s">
        <v>7437</v>
      </c>
      <c r="D401" s="24" t="s">
        <v>7438</v>
      </c>
      <c r="E401" s="25" t="s">
        <v>17030</v>
      </c>
      <c r="F401" s="26">
        <v>6</v>
      </c>
      <c r="G401" s="27">
        <v>190</v>
      </c>
      <c r="H401" s="27">
        <f t="shared" si="150"/>
        <v>1140</v>
      </c>
      <c r="I401" s="27">
        <f t="shared" si="151"/>
        <v>232.69</v>
      </c>
      <c r="J401" s="27">
        <f t="shared" si="152"/>
        <v>1396.14</v>
      </c>
      <c r="K401" s="28"/>
    </row>
    <row r="402" spans="1:11" x14ac:dyDescent="0.25">
      <c r="A402" s="22" t="s">
        <v>34846</v>
      </c>
      <c r="B402" s="23" t="s">
        <v>34162</v>
      </c>
      <c r="C402" s="29" t="s">
        <v>7466</v>
      </c>
      <c r="D402" s="24" t="s">
        <v>35551</v>
      </c>
      <c r="E402" s="25" t="s">
        <v>17030</v>
      </c>
      <c r="F402" s="26">
        <v>6</v>
      </c>
      <c r="G402" s="27">
        <v>199</v>
      </c>
      <c r="H402" s="27">
        <f t="shared" ref="H402:H404" si="159">TRUNC(F402*G402,2)</f>
        <v>1194</v>
      </c>
      <c r="I402" s="27">
        <f t="shared" ref="I402:I404" si="160">TRUNC(G402*(1+$H$4),2)</f>
        <v>243.71</v>
      </c>
      <c r="J402" s="27">
        <f t="shared" ref="J402:J404" si="161">TRUNC(I402*F402,2)</f>
        <v>1462.26</v>
      </c>
      <c r="K402" s="28"/>
    </row>
    <row r="403" spans="1:11" x14ac:dyDescent="0.25">
      <c r="A403" s="22" t="s">
        <v>34847</v>
      </c>
      <c r="B403" s="23" t="s">
        <v>35351</v>
      </c>
      <c r="C403" s="29" t="s">
        <v>34754</v>
      </c>
      <c r="D403" s="24" t="s">
        <v>34755</v>
      </c>
      <c r="E403" s="25" t="s">
        <v>1509</v>
      </c>
      <c r="F403" s="26">
        <v>6</v>
      </c>
      <c r="G403" s="27">
        <f>CPUS!G948</f>
        <v>99.9</v>
      </c>
      <c r="H403" s="27">
        <f t="shared" si="159"/>
        <v>599.4</v>
      </c>
      <c r="I403" s="27">
        <f t="shared" si="160"/>
        <v>122.34</v>
      </c>
      <c r="J403" s="27">
        <f t="shared" si="161"/>
        <v>734.04</v>
      </c>
      <c r="K403" s="28"/>
    </row>
    <row r="404" spans="1:11" x14ac:dyDescent="0.25">
      <c r="A404" s="22" t="s">
        <v>34848</v>
      </c>
      <c r="B404" s="23" t="s">
        <v>35333</v>
      </c>
      <c r="C404" s="29">
        <v>86874</v>
      </c>
      <c r="D404" s="24" t="s">
        <v>3574</v>
      </c>
      <c r="E404" s="25" t="s">
        <v>16077</v>
      </c>
      <c r="F404" s="26">
        <v>1</v>
      </c>
      <c r="G404" s="27">
        <v>500</v>
      </c>
      <c r="H404" s="27">
        <f t="shared" si="159"/>
        <v>500</v>
      </c>
      <c r="I404" s="27">
        <f t="shared" si="160"/>
        <v>612.35</v>
      </c>
      <c r="J404" s="27">
        <f t="shared" si="161"/>
        <v>612.35</v>
      </c>
      <c r="K404" s="28"/>
    </row>
    <row r="405" spans="1:11" x14ac:dyDescent="0.25">
      <c r="A405" s="22" t="s">
        <v>34850</v>
      </c>
      <c r="B405" s="23" t="s">
        <v>34162</v>
      </c>
      <c r="C405" s="29" t="s">
        <v>7508</v>
      </c>
      <c r="D405" s="24" t="s">
        <v>7509</v>
      </c>
      <c r="E405" s="25" t="s">
        <v>16077</v>
      </c>
      <c r="F405" s="26">
        <v>6</v>
      </c>
      <c r="G405" s="27">
        <v>110</v>
      </c>
      <c r="H405" s="27">
        <f t="shared" si="132"/>
        <v>660</v>
      </c>
      <c r="I405" s="27">
        <f t="shared" si="133"/>
        <v>134.71</v>
      </c>
      <c r="J405" s="27">
        <f t="shared" si="134"/>
        <v>808.26</v>
      </c>
      <c r="K405" s="28"/>
    </row>
    <row r="406" spans="1:11" x14ac:dyDescent="0.25">
      <c r="A406" s="52">
        <v>17</v>
      </c>
      <c r="B406" s="109"/>
      <c r="C406" s="110"/>
      <c r="D406" s="54" t="s">
        <v>34437</v>
      </c>
      <c r="E406" s="53"/>
      <c r="F406" s="53"/>
      <c r="G406" s="53"/>
      <c r="H406" s="55"/>
      <c r="I406" s="53"/>
      <c r="J406" s="56">
        <f>SUM(J407:J413)</f>
        <v>6499.0099999999993</v>
      </c>
      <c r="K406" s="28"/>
    </row>
    <row r="407" spans="1:11" x14ac:dyDescent="0.25">
      <c r="A407" s="107" t="s">
        <v>34438</v>
      </c>
      <c r="B407" s="112" t="s">
        <v>34600</v>
      </c>
      <c r="C407" s="113" t="s">
        <v>12324</v>
      </c>
      <c r="D407" s="108" t="s">
        <v>35552</v>
      </c>
      <c r="E407" s="25" t="s">
        <v>3</v>
      </c>
      <c r="F407" s="26">
        <v>160</v>
      </c>
      <c r="G407" s="27">
        <v>2.6</v>
      </c>
      <c r="H407" s="27">
        <f t="shared" si="132"/>
        <v>416</v>
      </c>
      <c r="I407" s="27">
        <f t="shared" si="133"/>
        <v>3.18</v>
      </c>
      <c r="J407" s="27">
        <f t="shared" si="134"/>
        <v>508.8</v>
      </c>
      <c r="K407" s="28"/>
    </row>
    <row r="408" spans="1:11" ht="30" x14ac:dyDescent="0.25">
      <c r="A408" s="107" t="s">
        <v>34439</v>
      </c>
      <c r="B408" s="23" t="s">
        <v>34162</v>
      </c>
      <c r="C408" s="111" t="s">
        <v>7960</v>
      </c>
      <c r="D408" s="108" t="s">
        <v>7961</v>
      </c>
      <c r="E408" s="25" t="s">
        <v>16077</v>
      </c>
      <c r="F408" s="26">
        <v>30</v>
      </c>
      <c r="G408" s="27">
        <v>41.8</v>
      </c>
      <c r="H408" s="27">
        <f t="shared" ref="H408:H413" si="162">TRUNC(F408*G408,2)</f>
        <v>1254</v>
      </c>
      <c r="I408" s="27">
        <f t="shared" ref="I408:I413" si="163">TRUNC(G408*(1+$H$4),2)</f>
        <v>51.19</v>
      </c>
      <c r="J408" s="27">
        <f t="shared" ref="J408:J413" si="164">TRUNC(I408*F408,2)</f>
        <v>1535.7</v>
      </c>
      <c r="K408" s="28"/>
    </row>
    <row r="409" spans="1:11" x14ac:dyDescent="0.25">
      <c r="A409" s="107" t="s">
        <v>34440</v>
      </c>
      <c r="B409" s="23" t="s">
        <v>34600</v>
      </c>
      <c r="C409" s="111" t="s">
        <v>12502</v>
      </c>
      <c r="D409" s="108" t="s">
        <v>35553</v>
      </c>
      <c r="E409" s="25" t="s">
        <v>16077</v>
      </c>
      <c r="F409" s="26">
        <v>45</v>
      </c>
      <c r="G409" s="27">
        <v>11.6</v>
      </c>
      <c r="H409" s="27">
        <f t="shared" si="162"/>
        <v>522</v>
      </c>
      <c r="I409" s="27">
        <f t="shared" si="163"/>
        <v>14.2</v>
      </c>
      <c r="J409" s="27">
        <f t="shared" si="164"/>
        <v>639</v>
      </c>
      <c r="K409" s="28"/>
    </row>
    <row r="410" spans="1:11" x14ac:dyDescent="0.25">
      <c r="A410" s="107" t="s">
        <v>34441</v>
      </c>
      <c r="B410" s="23" t="s">
        <v>34162</v>
      </c>
      <c r="C410" s="111" t="s">
        <v>8022</v>
      </c>
      <c r="D410" s="108" t="s">
        <v>8023</v>
      </c>
      <c r="E410" s="25" t="s">
        <v>3</v>
      </c>
      <c r="F410" s="26">
        <v>40</v>
      </c>
      <c r="G410" s="27">
        <v>21.8</v>
      </c>
      <c r="H410" s="27">
        <f t="shared" si="162"/>
        <v>872</v>
      </c>
      <c r="I410" s="27">
        <f t="shared" si="163"/>
        <v>26.69</v>
      </c>
      <c r="J410" s="27">
        <f t="shared" si="164"/>
        <v>1067.5999999999999</v>
      </c>
      <c r="K410" s="28"/>
    </row>
    <row r="411" spans="1:11" x14ac:dyDescent="0.25">
      <c r="A411" s="107" t="s">
        <v>34442</v>
      </c>
      <c r="B411" s="23" t="s">
        <v>35333</v>
      </c>
      <c r="C411" s="111">
        <v>86884</v>
      </c>
      <c r="D411" s="108" t="s">
        <v>3584</v>
      </c>
      <c r="E411" s="25" t="s">
        <v>16077</v>
      </c>
      <c r="F411" s="26">
        <v>4</v>
      </c>
      <c r="G411" s="27">
        <v>10.6</v>
      </c>
      <c r="H411" s="27">
        <f t="shared" si="162"/>
        <v>42.4</v>
      </c>
      <c r="I411" s="27">
        <f t="shared" si="163"/>
        <v>12.98</v>
      </c>
      <c r="J411" s="27">
        <f t="shared" si="164"/>
        <v>51.92</v>
      </c>
      <c r="K411" s="28"/>
    </row>
    <row r="412" spans="1:11" ht="30" x14ac:dyDescent="0.25">
      <c r="A412" s="107" t="s">
        <v>34443</v>
      </c>
      <c r="B412" s="23" t="s">
        <v>34162</v>
      </c>
      <c r="C412" s="111" t="s">
        <v>9787</v>
      </c>
      <c r="D412" s="108" t="s">
        <v>15033</v>
      </c>
      <c r="E412" s="25" t="s">
        <v>2</v>
      </c>
      <c r="F412" s="26">
        <v>38.729999999999997</v>
      </c>
      <c r="G412" s="27">
        <v>30.6</v>
      </c>
      <c r="H412" s="27">
        <f t="shared" si="162"/>
        <v>1185.1300000000001</v>
      </c>
      <c r="I412" s="27">
        <f t="shared" si="163"/>
        <v>37.47</v>
      </c>
      <c r="J412" s="27">
        <f t="shared" si="164"/>
        <v>1451.21</v>
      </c>
      <c r="K412" s="28"/>
    </row>
    <row r="413" spans="1:11" ht="30" x14ac:dyDescent="0.25">
      <c r="A413" s="107" t="s">
        <v>34444</v>
      </c>
      <c r="B413" s="23" t="s">
        <v>35351</v>
      </c>
      <c r="C413" s="29" t="s">
        <v>34823</v>
      </c>
      <c r="D413" s="108" t="s">
        <v>35554</v>
      </c>
      <c r="E413" s="25" t="s">
        <v>1509</v>
      </c>
      <c r="F413" s="26">
        <v>1</v>
      </c>
      <c r="G413" s="27">
        <f>CPUS!G1030</f>
        <v>1016.4000000000001</v>
      </c>
      <c r="H413" s="27">
        <f t="shared" si="162"/>
        <v>1016.4</v>
      </c>
      <c r="I413" s="27">
        <f t="shared" si="163"/>
        <v>1244.78</v>
      </c>
      <c r="J413" s="27">
        <f t="shared" si="164"/>
        <v>1244.78</v>
      </c>
      <c r="K413" s="28"/>
    </row>
    <row r="414" spans="1:11" x14ac:dyDescent="0.25">
      <c r="A414" s="52">
        <v>18</v>
      </c>
      <c r="B414" s="53"/>
      <c r="C414" s="52"/>
      <c r="D414" s="54" t="s">
        <v>34445</v>
      </c>
      <c r="E414" s="53"/>
      <c r="F414" s="53"/>
      <c r="G414" s="53"/>
      <c r="H414" s="55"/>
      <c r="I414" s="53"/>
      <c r="J414" s="56">
        <f>SUM(J415:J419)</f>
        <v>2505159.36</v>
      </c>
      <c r="K414" s="28"/>
    </row>
    <row r="415" spans="1:11" ht="30" x14ac:dyDescent="0.25">
      <c r="A415" s="22" t="s">
        <v>34447</v>
      </c>
      <c r="B415" s="23" t="s">
        <v>34162</v>
      </c>
      <c r="C415" s="145" t="s">
        <v>6141</v>
      </c>
      <c r="D415" s="24" t="s">
        <v>6142</v>
      </c>
      <c r="E415" s="25" t="s">
        <v>2</v>
      </c>
      <c r="F415" s="26">
        <v>3465</v>
      </c>
      <c r="G415" s="27">
        <v>9</v>
      </c>
      <c r="H415" s="27">
        <f t="shared" si="132"/>
        <v>31185</v>
      </c>
      <c r="I415" s="27">
        <f t="shared" si="133"/>
        <v>11.02</v>
      </c>
      <c r="J415" s="27">
        <f t="shared" si="134"/>
        <v>38184.300000000003</v>
      </c>
      <c r="K415" s="28"/>
    </row>
    <row r="416" spans="1:11" ht="30" x14ac:dyDescent="0.25">
      <c r="A416" s="22" t="s">
        <v>34810</v>
      </c>
      <c r="B416" s="23" t="s">
        <v>34162</v>
      </c>
      <c r="C416" s="145" t="s">
        <v>6137</v>
      </c>
      <c r="D416" s="24" t="s">
        <v>6138</v>
      </c>
      <c r="E416" s="25" t="s">
        <v>20368</v>
      </c>
      <c r="F416" s="26">
        <v>13860</v>
      </c>
      <c r="G416" s="27">
        <v>6.4</v>
      </c>
      <c r="H416" s="27">
        <f t="shared" ref="H416:H417" si="165">TRUNC(F416*G416,2)</f>
        <v>88704</v>
      </c>
      <c r="I416" s="27">
        <f t="shared" ref="I416:I417" si="166">TRUNC(G416*(1+$H$4),2)</f>
        <v>7.83</v>
      </c>
      <c r="J416" s="27">
        <f t="shared" ref="J416:J417" si="167">TRUNC(I416*F416,2)</f>
        <v>108523.8</v>
      </c>
      <c r="K416" s="28"/>
    </row>
    <row r="417" spans="1:11" x14ac:dyDescent="0.25">
      <c r="A417" s="22" t="s">
        <v>34811</v>
      </c>
      <c r="B417" s="23" t="s">
        <v>34162</v>
      </c>
      <c r="C417" s="47" t="s">
        <v>15243</v>
      </c>
      <c r="D417" s="24" t="s">
        <v>35555</v>
      </c>
      <c r="E417" s="25" t="s">
        <v>2</v>
      </c>
      <c r="F417" s="26">
        <v>1063.78</v>
      </c>
      <c r="G417" s="27">
        <v>0.85</v>
      </c>
      <c r="H417" s="27">
        <f t="shared" si="165"/>
        <v>904.21</v>
      </c>
      <c r="I417" s="27">
        <f t="shared" si="166"/>
        <v>1.04</v>
      </c>
      <c r="J417" s="27">
        <f t="shared" si="167"/>
        <v>1106.33</v>
      </c>
      <c r="K417" s="28"/>
    </row>
    <row r="418" spans="1:11" ht="30" x14ac:dyDescent="0.25">
      <c r="A418" s="22" t="s">
        <v>34812</v>
      </c>
      <c r="B418" s="23" t="s">
        <v>35351</v>
      </c>
      <c r="C418" s="47" t="s">
        <v>35195</v>
      </c>
      <c r="D418" s="24" t="s">
        <v>35196</v>
      </c>
      <c r="E418" s="25" t="s">
        <v>1509</v>
      </c>
      <c r="F418" s="146">
        <v>1</v>
      </c>
      <c r="G418" s="27">
        <f>CPUS!G1037</f>
        <v>64834.6</v>
      </c>
      <c r="H418" s="27">
        <f t="shared" ref="H418" si="168">TRUNC(F418*G418,2)</f>
        <v>64834.6</v>
      </c>
      <c r="I418" s="27">
        <f t="shared" ref="I418" si="169">TRUNC(G418*(1+$H$4),2)</f>
        <v>79402.929999999993</v>
      </c>
      <c r="J418" s="27">
        <f t="shared" ref="J418" si="170">TRUNC(I418*F418,2)</f>
        <v>79402.929999999993</v>
      </c>
      <c r="K418" s="28"/>
    </row>
    <row r="419" spans="1:11" ht="30" x14ac:dyDescent="0.25">
      <c r="A419" s="22" t="s">
        <v>35194</v>
      </c>
      <c r="B419" s="23" t="s">
        <v>35351</v>
      </c>
      <c r="C419" s="47" t="s">
        <v>34833</v>
      </c>
      <c r="D419" s="24" t="s">
        <v>35556</v>
      </c>
      <c r="E419" s="25" t="s">
        <v>1509</v>
      </c>
      <c r="F419" s="26">
        <v>1</v>
      </c>
      <c r="G419" s="27">
        <f>CPUS!G1043</f>
        <v>1860000</v>
      </c>
      <c r="H419" s="27">
        <f t="shared" ref="H419" si="171">TRUNC(F419*G419,2)</f>
        <v>1860000</v>
      </c>
      <c r="I419" s="27">
        <f t="shared" ref="I419" si="172">TRUNC(G419*(1+$H$4),2)</f>
        <v>2277942</v>
      </c>
      <c r="J419" s="27">
        <f t="shared" ref="J419" si="173">TRUNC(I419*F419,2)</f>
        <v>2277942</v>
      </c>
      <c r="K419" s="28"/>
    </row>
    <row r="420" spans="1:11" x14ac:dyDescent="0.25">
      <c r="A420" s="52">
        <v>19</v>
      </c>
      <c r="B420" s="53"/>
      <c r="C420" s="52"/>
      <c r="D420" s="54" t="s">
        <v>34451</v>
      </c>
      <c r="E420" s="53"/>
      <c r="F420" s="53"/>
      <c r="G420" s="53"/>
      <c r="H420" s="55"/>
      <c r="I420" s="53"/>
      <c r="J420" s="56">
        <f>SUM(J421:J423)</f>
        <v>217774.28</v>
      </c>
      <c r="K420" s="28"/>
    </row>
    <row r="421" spans="1:11" x14ac:dyDescent="0.25">
      <c r="A421" s="22" t="s">
        <v>34448</v>
      </c>
      <c r="B421" s="23" t="s">
        <v>35351</v>
      </c>
      <c r="C421" s="145" t="s">
        <v>34831</v>
      </c>
      <c r="D421" s="24" t="s">
        <v>34832</v>
      </c>
      <c r="E421" s="25" t="s">
        <v>2</v>
      </c>
      <c r="F421" s="26">
        <v>15024.75</v>
      </c>
      <c r="G421" s="27">
        <f>CPUS!G1050</f>
        <v>6.92</v>
      </c>
      <c r="H421" s="27">
        <f t="shared" si="132"/>
        <v>103971.27</v>
      </c>
      <c r="I421" s="27">
        <f t="shared" si="133"/>
        <v>8.4700000000000006</v>
      </c>
      <c r="J421" s="27">
        <f t="shared" si="134"/>
        <v>127259.63</v>
      </c>
      <c r="K421" s="28"/>
    </row>
    <row r="422" spans="1:11" ht="45" x14ac:dyDescent="0.25">
      <c r="A422" s="22" t="s">
        <v>34449</v>
      </c>
      <c r="B422" s="23" t="s">
        <v>35351</v>
      </c>
      <c r="C422" s="145" t="s">
        <v>34827</v>
      </c>
      <c r="D422" s="24" t="s">
        <v>35557</v>
      </c>
      <c r="E422" s="25" t="s">
        <v>2</v>
      </c>
      <c r="F422" s="26">
        <v>12277.5</v>
      </c>
      <c r="G422" s="27">
        <f>CPUS!G1057</f>
        <v>3.86</v>
      </c>
      <c r="H422" s="27">
        <f t="shared" si="105"/>
        <v>47391.15</v>
      </c>
      <c r="I422" s="27">
        <f t="shared" si="106"/>
        <v>4.72</v>
      </c>
      <c r="J422" s="27">
        <f t="shared" si="107"/>
        <v>57949.8</v>
      </c>
      <c r="K422" s="28"/>
    </row>
    <row r="423" spans="1:11" ht="30" x14ac:dyDescent="0.25">
      <c r="A423" s="22" t="s">
        <v>34450</v>
      </c>
      <c r="B423" s="23" t="s">
        <v>35351</v>
      </c>
      <c r="C423" s="145" t="s">
        <v>34829</v>
      </c>
      <c r="D423" s="24" t="s">
        <v>35558</v>
      </c>
      <c r="E423" s="25" t="s">
        <v>2</v>
      </c>
      <c r="F423" s="26">
        <v>6372.77</v>
      </c>
      <c r="G423" s="27">
        <f>CPUS!G1064</f>
        <v>4.18</v>
      </c>
      <c r="H423" s="27">
        <f t="shared" si="102"/>
        <v>26638.17</v>
      </c>
      <c r="I423" s="27">
        <f t="shared" si="103"/>
        <v>5.1100000000000003</v>
      </c>
      <c r="J423" s="27">
        <f t="shared" si="104"/>
        <v>32564.85</v>
      </c>
      <c r="K423" s="28"/>
    </row>
    <row r="424" spans="1:11" x14ac:dyDescent="0.25">
      <c r="A424" s="52">
        <v>20</v>
      </c>
      <c r="B424" s="53"/>
      <c r="C424" s="52" t="s">
        <v>61</v>
      </c>
      <c r="D424" s="54" t="s">
        <v>3692</v>
      </c>
      <c r="E424" s="53"/>
      <c r="F424" s="53"/>
      <c r="G424" s="53"/>
      <c r="H424" s="55"/>
      <c r="I424" s="53"/>
      <c r="J424" s="56">
        <f>SUM(J425:J427)</f>
        <v>47104.77</v>
      </c>
      <c r="K424" s="28"/>
    </row>
    <row r="425" spans="1:11" ht="30" x14ac:dyDescent="0.25">
      <c r="A425" s="22" t="s">
        <v>34446</v>
      </c>
      <c r="B425" s="23" t="s">
        <v>35333</v>
      </c>
      <c r="C425" s="23">
        <v>97637</v>
      </c>
      <c r="D425" s="24" t="s">
        <v>35559</v>
      </c>
      <c r="E425" s="25" t="s">
        <v>2</v>
      </c>
      <c r="F425" s="26">
        <v>379.5</v>
      </c>
      <c r="G425" s="27">
        <v>2.5</v>
      </c>
      <c r="H425" s="27">
        <f>TRUNC(F425*G425,2)</f>
        <v>948.75</v>
      </c>
      <c r="I425" s="27">
        <f>TRUNC(G425*(1+$H$4),2)</f>
        <v>3.06</v>
      </c>
      <c r="J425" s="27">
        <f>TRUNC(I425*F425,2)</f>
        <v>1161.27</v>
      </c>
      <c r="K425" s="28"/>
    </row>
    <row r="426" spans="1:11" x14ac:dyDescent="0.25">
      <c r="A426" s="22" t="s">
        <v>35197</v>
      </c>
      <c r="B426" s="23" t="s">
        <v>34162</v>
      </c>
      <c r="C426" s="23" t="s">
        <v>10004</v>
      </c>
      <c r="D426" s="24" t="s">
        <v>10005</v>
      </c>
      <c r="E426" s="25" t="s">
        <v>1549</v>
      </c>
      <c r="F426" s="26">
        <v>18</v>
      </c>
      <c r="G426" s="27">
        <v>1700</v>
      </c>
      <c r="H426" s="27">
        <f>TRUNC(F426*G426,2)</f>
        <v>30600</v>
      </c>
      <c r="I426" s="27">
        <f>TRUNC(G426*(1+$H$4),2)</f>
        <v>2081.9899999999998</v>
      </c>
      <c r="J426" s="27">
        <f>TRUNC(I426*F426,2)</f>
        <v>37475.82</v>
      </c>
      <c r="K426" s="28"/>
    </row>
    <row r="427" spans="1:11" x14ac:dyDescent="0.25">
      <c r="A427" s="22" t="s">
        <v>35198</v>
      </c>
      <c r="B427" s="23" t="s">
        <v>34162</v>
      </c>
      <c r="C427" s="23" t="s">
        <v>3418</v>
      </c>
      <c r="D427" s="24" t="s">
        <v>10008</v>
      </c>
      <c r="E427" s="25" t="s">
        <v>2</v>
      </c>
      <c r="F427" s="26">
        <v>1063.78</v>
      </c>
      <c r="G427" s="27">
        <v>6.5</v>
      </c>
      <c r="H427" s="27">
        <f>TRUNC(F427*G427,2)</f>
        <v>6914.57</v>
      </c>
      <c r="I427" s="27">
        <f>TRUNC(G427*(1+$H$4),2)</f>
        <v>7.96</v>
      </c>
      <c r="J427" s="27">
        <f>TRUNC(I427*F427,2)</f>
        <v>8467.68</v>
      </c>
      <c r="K427" s="28"/>
    </row>
    <row r="428" spans="1:11" x14ac:dyDescent="0.25">
      <c r="A428" s="162" t="s">
        <v>35560</v>
      </c>
      <c r="B428" s="162"/>
      <c r="C428" s="162"/>
      <c r="D428" s="162"/>
      <c r="E428" s="162"/>
      <c r="F428" s="162"/>
      <c r="G428" s="162"/>
      <c r="H428" s="162"/>
      <c r="I428" s="162"/>
      <c r="J428" s="162"/>
      <c r="K428" s="14"/>
    </row>
    <row r="429" spans="1:11" x14ac:dyDescent="0.25">
      <c r="A429" s="163" t="s">
        <v>1531</v>
      </c>
      <c r="B429" s="163"/>
      <c r="C429" s="163"/>
      <c r="D429" s="163"/>
      <c r="E429" s="163"/>
      <c r="F429" s="163"/>
      <c r="G429" s="163"/>
      <c r="H429" s="163"/>
      <c r="I429" s="163"/>
      <c r="J429" s="57">
        <f>SUM(J424,J420,J414,J406,J363,J356,J350,J346,J331,J290,J286,J179,J82,J57,J39,J34,J31,J20,J9,J7)</f>
        <v>6604287.8199999984</v>
      </c>
      <c r="K429" s="30"/>
    </row>
    <row r="430" spans="1:11" s="73" customFormat="1" ht="150" customHeight="1" x14ac:dyDescent="0.25">
      <c r="A430" s="156" t="s">
        <v>35561</v>
      </c>
      <c r="B430" s="157"/>
      <c r="C430" s="157"/>
      <c r="D430" s="157"/>
      <c r="E430" s="157"/>
      <c r="F430" s="157"/>
      <c r="G430" s="157"/>
      <c r="H430" s="157"/>
      <c r="I430" s="157"/>
      <c r="J430" s="158"/>
      <c r="K430" s="72"/>
    </row>
    <row r="431" spans="1:11" s="73" customFormat="1" x14ac:dyDescent="0.25">
      <c r="A431" s="159" t="s">
        <v>35201</v>
      </c>
      <c r="B431" s="160"/>
      <c r="C431" s="160"/>
      <c r="D431" s="160"/>
      <c r="E431" s="160"/>
      <c r="F431" s="160"/>
      <c r="G431" s="160"/>
      <c r="H431" s="160"/>
      <c r="I431" s="160"/>
      <c r="J431" s="161"/>
    </row>
  </sheetData>
  <mergeCells count="19">
    <mergeCell ref="C5:F5"/>
    <mergeCell ref="A5:B5"/>
    <mergeCell ref="I4:J5"/>
    <mergeCell ref="A430:J430"/>
    <mergeCell ref="A431:J431"/>
    <mergeCell ref="A428:J428"/>
    <mergeCell ref="A429:I429"/>
    <mergeCell ref="A1:F1"/>
    <mergeCell ref="I2:J2"/>
    <mergeCell ref="A2:B2"/>
    <mergeCell ref="A4:B4"/>
    <mergeCell ref="C2:F2"/>
    <mergeCell ref="C4:F4"/>
    <mergeCell ref="G2:H2"/>
    <mergeCell ref="G1:H1"/>
    <mergeCell ref="I1:J1"/>
    <mergeCell ref="A3:B3"/>
    <mergeCell ref="C3:F3"/>
    <mergeCell ref="I3:J3"/>
  </mergeCells>
  <phoneticPr fontId="14" type="noConversion"/>
  <printOptions horizontalCentered="1"/>
  <pageMargins left="0.23622047244094491" right="0.23622047244094491" top="0.74803149606299213" bottom="0.74803149606299213" header="0.31496062992125984" footer="0.31496062992125984"/>
  <pageSetup paperSize="9" scale="6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453"/>
  <sheetViews>
    <sheetView showGridLines="0" zoomScale="85" zoomScaleNormal="85" zoomScaleSheetLayoutView="90" workbookViewId="0">
      <selection activeCell="X67" sqref="X67"/>
    </sheetView>
  </sheetViews>
  <sheetFormatPr defaultColWidth="15.7109375" defaultRowHeight="15" x14ac:dyDescent="0.25"/>
  <cols>
    <col min="1" max="1" width="16.140625" bestFit="1" customWidth="1"/>
    <col min="2" max="2" width="45.7109375" customWidth="1"/>
    <col min="4" max="4" width="3.7109375" customWidth="1"/>
  </cols>
  <sheetData>
    <row r="1" spans="1:23" ht="60" customHeight="1" x14ac:dyDescent="0.25">
      <c r="A1" s="177" t="s">
        <v>16076</v>
      </c>
      <c r="B1" s="178"/>
      <c r="C1" s="178"/>
      <c r="D1" s="178"/>
      <c r="E1" s="178"/>
      <c r="F1" s="178"/>
      <c r="G1" s="178"/>
      <c r="H1" s="178"/>
      <c r="I1" s="178"/>
      <c r="J1" s="178"/>
      <c r="K1" s="178"/>
      <c r="L1" s="178"/>
      <c r="M1" s="178"/>
      <c r="N1" s="178"/>
      <c r="O1" s="178"/>
      <c r="P1" s="178"/>
      <c r="Q1" s="178"/>
      <c r="R1" s="178"/>
      <c r="S1" s="179"/>
      <c r="T1" s="173"/>
      <c r="U1" s="173"/>
      <c r="V1" s="174" t="str">
        <f>PLANILHA!I1</f>
        <v>DATA: 15/02/2024</v>
      </c>
      <c r="W1" s="174"/>
    </row>
    <row r="2" spans="1:23" ht="30" customHeight="1" x14ac:dyDescent="0.25">
      <c r="A2" s="58" t="str">
        <f>PLANILHA!A2</f>
        <v xml:space="preserve">CLIENTE: </v>
      </c>
      <c r="B2" s="185" t="str">
        <f>PLANILHA!C2</f>
        <v>PREFEITURA MUNICIPAL DE SANTA LUZIA</v>
      </c>
      <c r="C2" s="186"/>
      <c r="D2" s="186"/>
      <c r="E2" s="186"/>
      <c r="F2" s="135"/>
      <c r="G2" s="135"/>
      <c r="H2" s="135"/>
      <c r="I2" s="135"/>
      <c r="J2" s="135"/>
      <c r="K2" s="135"/>
      <c r="L2" s="135"/>
      <c r="M2" s="135"/>
      <c r="N2" s="135"/>
      <c r="O2" s="135"/>
      <c r="P2" s="135"/>
      <c r="Q2" s="135"/>
      <c r="R2" s="135"/>
      <c r="S2" s="135"/>
      <c r="T2" s="187" t="s">
        <v>16075</v>
      </c>
      <c r="U2" s="188"/>
      <c r="V2" s="180" t="s">
        <v>16074</v>
      </c>
      <c r="W2" s="180"/>
    </row>
    <row r="3" spans="1:23" ht="30" customHeight="1" x14ac:dyDescent="0.25">
      <c r="A3" s="31" t="str">
        <f>PLANILHA!A4</f>
        <v xml:space="preserve">OBRA: </v>
      </c>
      <c r="B3" s="185" t="str">
        <f>PLANILHA!C4</f>
        <v>REFORMA DO SOLAR TEIXEIRA DA COSTA (MUSEU AURÉLIO DOLABELLA)</v>
      </c>
      <c r="C3" s="186"/>
      <c r="D3" s="186"/>
      <c r="E3" s="186"/>
      <c r="F3" s="135"/>
      <c r="G3" s="135"/>
      <c r="H3" s="135"/>
      <c r="I3" s="135"/>
      <c r="J3" s="135"/>
      <c r="K3" s="135"/>
      <c r="L3" s="135"/>
      <c r="M3" s="135"/>
      <c r="N3" s="135"/>
      <c r="O3" s="135"/>
      <c r="P3" s="135"/>
      <c r="Q3" s="135"/>
      <c r="R3" s="135"/>
      <c r="S3" s="135"/>
      <c r="T3" s="68" t="str">
        <f>PLANILHA!G4</f>
        <v>BDI:</v>
      </c>
      <c r="U3" s="70">
        <f>PLANILHA!H4</f>
        <v>0.22470000000000001</v>
      </c>
      <c r="V3" s="181" t="str">
        <f>PLANILHA!I4</f>
        <v>ABRIL/2023 - SETOP (CENTRAL);
JUNHO/2023 - SINAPI;
ABRIL/2023 - SUDECAP;
JULHO/2023 - SBC;
MAIO/2023 - ORSE.</v>
      </c>
      <c r="W3" s="182"/>
    </row>
    <row r="4" spans="1:23" ht="30" customHeight="1" x14ac:dyDescent="0.25">
      <c r="A4" s="31" t="str">
        <f>PLANILHA!A5</f>
        <v>ENDEREÇO:</v>
      </c>
      <c r="B4" s="185" t="str">
        <f>PLANILHA!C5</f>
        <v>RUA DIREITA, 785, CENTRO. SANTA LUZIA/MG - CEP: 33010000</v>
      </c>
      <c r="C4" s="186"/>
      <c r="D4" s="186"/>
      <c r="E4" s="186"/>
      <c r="F4" s="135"/>
      <c r="G4" s="135"/>
      <c r="H4" s="135"/>
      <c r="I4" s="135"/>
      <c r="J4" s="135"/>
      <c r="K4" s="135"/>
      <c r="L4" s="135"/>
      <c r="M4" s="135"/>
      <c r="N4" s="135"/>
      <c r="O4" s="135"/>
      <c r="P4" s="135"/>
      <c r="Q4" s="135"/>
      <c r="R4" s="135"/>
      <c r="S4" s="135"/>
      <c r="T4" s="68" t="str">
        <f>PLANILHA!G5</f>
        <v xml:space="preserve">PRAZO OBRA: </v>
      </c>
      <c r="U4" s="69" t="str">
        <f>PLANILHA!H5</f>
        <v>18 MESES</v>
      </c>
      <c r="V4" s="183"/>
      <c r="W4" s="184"/>
    </row>
    <row r="5" spans="1:23" x14ac:dyDescent="0.25">
      <c r="A5" s="32" t="s">
        <v>6</v>
      </c>
      <c r="B5" s="33" t="s">
        <v>10</v>
      </c>
      <c r="C5" s="33" t="s">
        <v>44</v>
      </c>
      <c r="D5" s="33"/>
      <c r="E5" s="33" t="s">
        <v>1550</v>
      </c>
      <c r="F5" s="33" t="s">
        <v>1551</v>
      </c>
      <c r="G5" s="33" t="s">
        <v>1552</v>
      </c>
      <c r="H5" s="33" t="s">
        <v>1573</v>
      </c>
      <c r="I5" s="33" t="s">
        <v>34795</v>
      </c>
      <c r="J5" s="33" t="s">
        <v>34796</v>
      </c>
      <c r="K5" s="33" t="s">
        <v>34797</v>
      </c>
      <c r="L5" s="33" t="s">
        <v>34798</v>
      </c>
      <c r="M5" s="33" t="s">
        <v>34799</v>
      </c>
      <c r="N5" s="33" t="s">
        <v>34800</v>
      </c>
      <c r="O5" s="33" t="s">
        <v>34801</v>
      </c>
      <c r="P5" s="33" t="s">
        <v>34802</v>
      </c>
      <c r="Q5" s="33" t="s">
        <v>34803</v>
      </c>
      <c r="R5" s="33" t="s">
        <v>34804</v>
      </c>
      <c r="S5" s="33" t="s">
        <v>34805</v>
      </c>
      <c r="T5" s="33" t="s">
        <v>34806</v>
      </c>
      <c r="U5" s="33" t="s">
        <v>34807</v>
      </c>
      <c r="V5" s="33" t="s">
        <v>34808</v>
      </c>
      <c r="W5" s="33" t="s">
        <v>5</v>
      </c>
    </row>
    <row r="6" spans="1:23" x14ac:dyDescent="0.25">
      <c r="A6" s="167">
        <v>1</v>
      </c>
      <c r="B6" s="170" t="str">
        <f>PLANILHA!$D$7</f>
        <v>ADMINISTRATIVO</v>
      </c>
      <c r="C6" s="164">
        <f>PLANILHA!$J$7</f>
        <v>1114130.55</v>
      </c>
      <c r="D6" s="34" t="s">
        <v>9</v>
      </c>
      <c r="E6" s="35">
        <v>0.05</v>
      </c>
      <c r="F6" s="35">
        <v>0.01</v>
      </c>
      <c r="G6" s="35">
        <v>0.02</v>
      </c>
      <c r="H6" s="35">
        <v>0.02</v>
      </c>
      <c r="I6" s="35">
        <v>0.03</v>
      </c>
      <c r="J6" s="35">
        <v>0.02</v>
      </c>
      <c r="K6" s="35">
        <v>0.08</v>
      </c>
      <c r="L6" s="35">
        <v>0.09</v>
      </c>
      <c r="M6" s="35">
        <v>0.08</v>
      </c>
      <c r="N6" s="35">
        <v>0.09</v>
      </c>
      <c r="O6" s="35">
        <v>0.09</v>
      </c>
      <c r="P6" s="35">
        <v>0.04</v>
      </c>
      <c r="Q6" s="35">
        <v>0.08</v>
      </c>
      <c r="R6" s="35">
        <v>0.06</v>
      </c>
      <c r="S6" s="35">
        <v>0.06</v>
      </c>
      <c r="T6" s="35">
        <v>0.06</v>
      </c>
      <c r="U6" s="35">
        <v>0.04</v>
      </c>
      <c r="V6" s="35">
        <v>0.08</v>
      </c>
      <c r="W6" s="35">
        <f>SUM(E6:V6)</f>
        <v>1.0000000000000002</v>
      </c>
    </row>
    <row r="7" spans="1:23" ht="4.9000000000000004" customHeight="1" x14ac:dyDescent="0.25">
      <c r="A7" s="168"/>
      <c r="B7" s="171"/>
      <c r="C7" s="165"/>
      <c r="D7" s="34"/>
      <c r="E7" s="36"/>
      <c r="F7" s="36"/>
      <c r="G7" s="36"/>
      <c r="H7" s="36"/>
      <c r="I7" s="36"/>
      <c r="J7" s="36"/>
      <c r="K7" s="36"/>
      <c r="L7" s="36"/>
      <c r="M7" s="36"/>
      <c r="N7" s="36"/>
      <c r="O7" s="36"/>
      <c r="P7" s="36"/>
      <c r="Q7" s="36"/>
      <c r="R7" s="36"/>
      <c r="S7" s="36"/>
      <c r="T7" s="36"/>
      <c r="U7" s="36"/>
      <c r="V7" s="36"/>
      <c r="W7" s="36"/>
    </row>
    <row r="8" spans="1:23" x14ac:dyDescent="0.25">
      <c r="A8" s="169"/>
      <c r="B8" s="172"/>
      <c r="C8" s="166"/>
      <c r="D8" s="34" t="s">
        <v>45</v>
      </c>
      <c r="E8" s="36">
        <f>IF(E6=0,"",$C$6*E6)</f>
        <v>55706.527500000004</v>
      </c>
      <c r="F8" s="36">
        <f t="shared" ref="F8:V8" si="0">IF(F6=0,"",$C$6*F6)</f>
        <v>11141.3055</v>
      </c>
      <c r="G8" s="36">
        <f t="shared" si="0"/>
        <v>22282.611000000001</v>
      </c>
      <c r="H8" s="36">
        <f t="shared" si="0"/>
        <v>22282.611000000001</v>
      </c>
      <c r="I8" s="36">
        <f t="shared" si="0"/>
        <v>33423.916499999999</v>
      </c>
      <c r="J8" s="36">
        <f t="shared" si="0"/>
        <v>22282.611000000001</v>
      </c>
      <c r="K8" s="36">
        <f t="shared" si="0"/>
        <v>89130.444000000003</v>
      </c>
      <c r="L8" s="36">
        <f t="shared" si="0"/>
        <v>100271.74950000001</v>
      </c>
      <c r="M8" s="36">
        <f t="shared" si="0"/>
        <v>89130.444000000003</v>
      </c>
      <c r="N8" s="36">
        <f t="shared" si="0"/>
        <v>100271.74950000001</v>
      </c>
      <c r="O8" s="36">
        <f t="shared" si="0"/>
        <v>100271.74950000001</v>
      </c>
      <c r="P8" s="36">
        <f t="shared" si="0"/>
        <v>44565.222000000002</v>
      </c>
      <c r="Q8" s="36">
        <f t="shared" si="0"/>
        <v>89130.444000000003</v>
      </c>
      <c r="R8" s="36">
        <f t="shared" si="0"/>
        <v>66847.832999999999</v>
      </c>
      <c r="S8" s="36">
        <f t="shared" si="0"/>
        <v>66847.832999999999</v>
      </c>
      <c r="T8" s="36">
        <f t="shared" si="0"/>
        <v>66847.832999999999</v>
      </c>
      <c r="U8" s="36">
        <f t="shared" si="0"/>
        <v>44565.222000000002</v>
      </c>
      <c r="V8" s="36">
        <f t="shared" si="0"/>
        <v>89130.444000000003</v>
      </c>
      <c r="W8" s="36">
        <f t="shared" ref="W8" si="1">IF(W6=0,"",$C$6*W6)</f>
        <v>1114130.5500000003</v>
      </c>
    </row>
    <row r="9" spans="1:23" x14ac:dyDescent="0.25">
      <c r="A9" s="167">
        <v>2</v>
      </c>
      <c r="B9" s="170" t="str">
        <f>PLANILHA!$D$9</f>
        <v>IMPLANTAÇÃO</v>
      </c>
      <c r="C9" s="164">
        <f>PLANILHA!$J$9</f>
        <v>91913.37</v>
      </c>
      <c r="D9" s="34" t="s">
        <v>9</v>
      </c>
      <c r="E9" s="39">
        <v>1</v>
      </c>
      <c r="F9" s="39"/>
      <c r="G9" s="39"/>
      <c r="H9" s="39"/>
      <c r="I9" s="39"/>
      <c r="J9" s="39"/>
      <c r="K9" s="39"/>
      <c r="L9" s="39"/>
      <c r="M9" s="39"/>
      <c r="N9" s="39"/>
      <c r="O9" s="39"/>
      <c r="P9" s="39"/>
      <c r="Q9" s="39"/>
      <c r="R9" s="39"/>
      <c r="S9" s="39"/>
      <c r="T9" s="35"/>
      <c r="U9" s="35"/>
      <c r="V9" s="39"/>
      <c r="W9" s="35">
        <f>SUM(E9:V9)</f>
        <v>1</v>
      </c>
    </row>
    <row r="10" spans="1:23" ht="4.9000000000000004" customHeight="1" x14ac:dyDescent="0.25">
      <c r="A10" s="168"/>
      <c r="B10" s="171"/>
      <c r="C10" s="165"/>
      <c r="D10" s="34"/>
      <c r="E10" s="36"/>
      <c r="F10" s="36"/>
      <c r="G10" s="36"/>
      <c r="H10" s="36"/>
      <c r="I10" s="36"/>
      <c r="J10" s="36"/>
      <c r="K10" s="36"/>
      <c r="L10" s="36"/>
      <c r="M10" s="36"/>
      <c r="N10" s="36"/>
      <c r="O10" s="36"/>
      <c r="P10" s="36"/>
      <c r="Q10" s="36"/>
      <c r="R10" s="36"/>
      <c r="S10" s="36"/>
      <c r="T10" s="36"/>
      <c r="U10" s="36"/>
      <c r="V10" s="36"/>
      <c r="W10" s="36"/>
    </row>
    <row r="11" spans="1:23" x14ac:dyDescent="0.25">
      <c r="A11" s="169"/>
      <c r="B11" s="172"/>
      <c r="C11" s="166"/>
      <c r="D11" s="34" t="s">
        <v>45</v>
      </c>
      <c r="E11" s="36">
        <f>IF(E9=0,"",$C$9*E9)</f>
        <v>91913.37</v>
      </c>
      <c r="F11" s="36" t="str">
        <f t="shared" ref="F11:V11" si="2">IF(F9=0,"",$C$9*F9)</f>
        <v/>
      </c>
      <c r="G11" s="36" t="str">
        <f t="shared" si="2"/>
        <v/>
      </c>
      <c r="H11" s="36" t="str">
        <f t="shared" si="2"/>
        <v/>
      </c>
      <c r="I11" s="36" t="str">
        <f t="shared" si="2"/>
        <v/>
      </c>
      <c r="J11" s="36" t="str">
        <f t="shared" si="2"/>
        <v/>
      </c>
      <c r="K11" s="36" t="str">
        <f t="shared" si="2"/>
        <v/>
      </c>
      <c r="L11" s="36" t="str">
        <f t="shared" si="2"/>
        <v/>
      </c>
      <c r="M11" s="36" t="str">
        <f t="shared" si="2"/>
        <v/>
      </c>
      <c r="N11" s="36" t="str">
        <f t="shared" si="2"/>
        <v/>
      </c>
      <c r="O11" s="36" t="str">
        <f t="shared" si="2"/>
        <v/>
      </c>
      <c r="P11" s="36" t="str">
        <f t="shared" si="2"/>
        <v/>
      </c>
      <c r="Q11" s="36" t="str">
        <f t="shared" si="2"/>
        <v/>
      </c>
      <c r="R11" s="36" t="str">
        <f t="shared" si="2"/>
        <v/>
      </c>
      <c r="S11" s="36" t="str">
        <f t="shared" si="2"/>
        <v/>
      </c>
      <c r="T11" s="36" t="str">
        <f t="shared" si="2"/>
        <v/>
      </c>
      <c r="U11" s="36" t="str">
        <f t="shared" si="2"/>
        <v/>
      </c>
      <c r="V11" s="36" t="str">
        <f t="shared" si="2"/>
        <v/>
      </c>
      <c r="W11" s="36">
        <f>IF(W9=0,"",$C$9*W9)</f>
        <v>91913.37</v>
      </c>
    </row>
    <row r="12" spans="1:23" ht="15" customHeight="1" x14ac:dyDescent="0.25">
      <c r="A12" s="167">
        <v>3</v>
      </c>
      <c r="B12" s="170" t="str">
        <f>PLANILHA!$D$20</f>
        <v>REMOÇÕES</v>
      </c>
      <c r="C12" s="164">
        <f>PLANILHA!$J$20</f>
        <v>118230.51999999999</v>
      </c>
      <c r="D12" s="34" t="s">
        <v>9</v>
      </c>
      <c r="E12" s="35">
        <v>0.3</v>
      </c>
      <c r="F12" s="35">
        <v>0.4</v>
      </c>
      <c r="G12" s="35">
        <v>0.3</v>
      </c>
      <c r="H12" s="35"/>
      <c r="I12" s="35"/>
      <c r="J12" s="35"/>
      <c r="K12" s="35"/>
      <c r="L12" s="35"/>
      <c r="M12" s="35"/>
      <c r="N12" s="35"/>
      <c r="O12" s="35"/>
      <c r="P12" s="35"/>
      <c r="Q12" s="35"/>
      <c r="R12" s="35"/>
      <c r="S12" s="35"/>
      <c r="T12" s="35"/>
      <c r="U12" s="35"/>
      <c r="V12" s="35"/>
      <c r="W12" s="35">
        <f>SUM(E12:V12)</f>
        <v>1</v>
      </c>
    </row>
    <row r="13" spans="1:23" ht="4.9000000000000004" customHeight="1" x14ac:dyDescent="0.25">
      <c r="A13" s="168"/>
      <c r="B13" s="171"/>
      <c r="C13" s="165"/>
      <c r="D13" s="34"/>
      <c r="E13" s="36"/>
      <c r="F13" s="36"/>
      <c r="G13" s="36"/>
      <c r="H13" s="36"/>
      <c r="I13" s="36"/>
      <c r="J13" s="36"/>
      <c r="K13" s="36"/>
      <c r="L13" s="36"/>
      <c r="M13" s="36"/>
      <c r="N13" s="36"/>
      <c r="O13" s="36"/>
      <c r="P13" s="36"/>
      <c r="Q13" s="36"/>
      <c r="R13" s="36"/>
      <c r="S13" s="36"/>
      <c r="T13" s="36"/>
      <c r="U13" s="36"/>
      <c r="V13" s="36"/>
      <c r="W13" s="36"/>
    </row>
    <row r="14" spans="1:23" x14ac:dyDescent="0.25">
      <c r="A14" s="169"/>
      <c r="B14" s="172"/>
      <c r="C14" s="166"/>
      <c r="D14" s="34" t="s">
        <v>45</v>
      </c>
      <c r="E14" s="36">
        <f>IF(E12=0,"",$C$12*E12)</f>
        <v>35469.155999999995</v>
      </c>
      <c r="F14" s="36">
        <f t="shared" ref="F14:V14" si="3">IF(F12=0,"",$C$12*F12)</f>
        <v>47292.207999999999</v>
      </c>
      <c r="G14" s="36">
        <f t="shared" si="3"/>
        <v>35469.155999999995</v>
      </c>
      <c r="H14" s="36" t="str">
        <f t="shared" si="3"/>
        <v/>
      </c>
      <c r="I14" s="36" t="str">
        <f t="shared" si="3"/>
        <v/>
      </c>
      <c r="J14" s="36" t="str">
        <f t="shared" si="3"/>
        <v/>
      </c>
      <c r="K14" s="36" t="str">
        <f t="shared" si="3"/>
        <v/>
      </c>
      <c r="L14" s="36" t="str">
        <f t="shared" si="3"/>
        <v/>
      </c>
      <c r="M14" s="36" t="str">
        <f t="shared" si="3"/>
        <v/>
      </c>
      <c r="N14" s="36" t="str">
        <f t="shared" si="3"/>
        <v/>
      </c>
      <c r="O14" s="36" t="str">
        <f t="shared" si="3"/>
        <v/>
      </c>
      <c r="P14" s="36" t="str">
        <f t="shared" si="3"/>
        <v/>
      </c>
      <c r="Q14" s="36" t="str">
        <f t="shared" si="3"/>
        <v/>
      </c>
      <c r="R14" s="36" t="str">
        <f t="shared" si="3"/>
        <v/>
      </c>
      <c r="S14" s="36" t="str">
        <f t="shared" si="3"/>
        <v/>
      </c>
      <c r="T14" s="36" t="str">
        <f t="shared" si="3"/>
        <v/>
      </c>
      <c r="U14" s="36" t="str">
        <f t="shared" si="3"/>
        <v/>
      </c>
      <c r="V14" s="36" t="str">
        <f t="shared" si="3"/>
        <v/>
      </c>
      <c r="W14" s="36">
        <f>IF(W12=0,"",$C$12*W12)</f>
        <v>118230.51999999999</v>
      </c>
    </row>
    <row r="15" spans="1:23" x14ac:dyDescent="0.25">
      <c r="A15" s="167">
        <v>4</v>
      </c>
      <c r="B15" s="170" t="str">
        <f>PLANILHA!$D$31</f>
        <v>MOVIMENTAÇÃO DE TERRA</v>
      </c>
      <c r="C15" s="164">
        <f>PLANILHA!$J$31</f>
        <v>9509.77</v>
      </c>
      <c r="D15" s="34" t="s">
        <v>9</v>
      </c>
      <c r="E15" s="35"/>
      <c r="F15" s="35">
        <v>0.4</v>
      </c>
      <c r="G15" s="35">
        <v>0.6</v>
      </c>
      <c r="H15" s="35"/>
      <c r="I15" s="35"/>
      <c r="J15" s="35"/>
      <c r="K15" s="35"/>
      <c r="L15" s="35"/>
      <c r="M15" s="35"/>
      <c r="N15" s="35"/>
      <c r="O15" s="35"/>
      <c r="P15" s="35"/>
      <c r="Q15" s="35"/>
      <c r="R15" s="35"/>
      <c r="S15" s="35"/>
      <c r="T15" s="35"/>
      <c r="U15" s="35"/>
      <c r="V15" s="35"/>
      <c r="W15" s="35">
        <f>SUM(E15:V15)</f>
        <v>1</v>
      </c>
    </row>
    <row r="16" spans="1:23" ht="4.9000000000000004" customHeight="1" x14ac:dyDescent="0.25">
      <c r="A16" s="168"/>
      <c r="B16" s="171"/>
      <c r="C16" s="165"/>
      <c r="D16" s="34"/>
      <c r="E16" s="36"/>
      <c r="F16" s="36"/>
      <c r="G16" s="36"/>
      <c r="H16" s="36"/>
      <c r="I16" s="36"/>
      <c r="J16" s="36"/>
      <c r="K16" s="36"/>
      <c r="L16" s="36"/>
      <c r="M16" s="36"/>
      <c r="N16" s="36"/>
      <c r="O16" s="36"/>
      <c r="P16" s="36"/>
      <c r="Q16" s="36"/>
      <c r="R16" s="36"/>
      <c r="S16" s="36"/>
      <c r="T16" s="36"/>
      <c r="U16" s="36"/>
      <c r="V16" s="36"/>
      <c r="W16" s="36"/>
    </row>
    <row r="17" spans="1:23" x14ac:dyDescent="0.25">
      <c r="A17" s="169"/>
      <c r="B17" s="172"/>
      <c r="C17" s="166"/>
      <c r="D17" s="34" t="s">
        <v>45</v>
      </c>
      <c r="E17" s="36" t="str">
        <f>IF(E15=0,"",$C$15*E15)</f>
        <v/>
      </c>
      <c r="F17" s="36">
        <f t="shared" ref="F17:V17" si="4">IF(F15=0,"",$C$15*F15)</f>
        <v>3803.9080000000004</v>
      </c>
      <c r="G17" s="36">
        <f t="shared" si="4"/>
        <v>5705.8620000000001</v>
      </c>
      <c r="H17" s="36" t="str">
        <f t="shared" si="4"/>
        <v/>
      </c>
      <c r="I17" s="36" t="str">
        <f t="shared" si="4"/>
        <v/>
      </c>
      <c r="J17" s="36" t="str">
        <f t="shared" si="4"/>
        <v/>
      </c>
      <c r="K17" s="36" t="str">
        <f t="shared" si="4"/>
        <v/>
      </c>
      <c r="L17" s="36" t="str">
        <f t="shared" si="4"/>
        <v/>
      </c>
      <c r="M17" s="36" t="str">
        <f t="shared" si="4"/>
        <v/>
      </c>
      <c r="N17" s="36" t="str">
        <f t="shared" si="4"/>
        <v/>
      </c>
      <c r="O17" s="36" t="str">
        <f t="shared" si="4"/>
        <v/>
      </c>
      <c r="P17" s="36" t="str">
        <f t="shared" si="4"/>
        <v/>
      </c>
      <c r="Q17" s="36" t="str">
        <f t="shared" si="4"/>
        <v/>
      </c>
      <c r="R17" s="36" t="str">
        <f t="shared" si="4"/>
        <v/>
      </c>
      <c r="S17" s="36" t="str">
        <f t="shared" si="4"/>
        <v/>
      </c>
      <c r="T17" s="36" t="str">
        <f t="shared" si="4"/>
        <v/>
      </c>
      <c r="U17" s="36" t="str">
        <f t="shared" si="4"/>
        <v/>
      </c>
      <c r="V17" s="36" t="str">
        <f t="shared" si="4"/>
        <v/>
      </c>
      <c r="W17" s="36">
        <f t="shared" ref="W17" si="5">IF(W15=0,"",$C$15*W15)</f>
        <v>9509.77</v>
      </c>
    </row>
    <row r="18" spans="1:23" x14ac:dyDescent="0.25">
      <c r="A18" s="167">
        <v>5</v>
      </c>
      <c r="B18" s="170" t="str">
        <f>PLANILHA!$D$34</f>
        <v>INFRAESTRUTURA E FUNDAÇÃO</v>
      </c>
      <c r="C18" s="164">
        <f>PLANILHA!$J$34</f>
        <v>56515.15</v>
      </c>
      <c r="D18" s="34" t="s">
        <v>9</v>
      </c>
      <c r="E18" s="35"/>
      <c r="F18" s="35"/>
      <c r="G18" s="35"/>
      <c r="H18" s="35">
        <v>0.5</v>
      </c>
      <c r="I18" s="35">
        <v>0.5</v>
      </c>
      <c r="J18" s="35"/>
      <c r="K18" s="35"/>
      <c r="L18" s="35"/>
      <c r="M18" s="35"/>
      <c r="N18" s="35"/>
      <c r="O18" s="35"/>
      <c r="P18" s="35"/>
      <c r="Q18" s="35"/>
      <c r="R18" s="35"/>
      <c r="S18" s="35"/>
      <c r="T18" s="35"/>
      <c r="U18" s="35"/>
      <c r="V18" s="35"/>
      <c r="W18" s="35">
        <f>SUM(E18:V18)</f>
        <v>1</v>
      </c>
    </row>
    <row r="19" spans="1:23" ht="4.9000000000000004" customHeight="1" x14ac:dyDescent="0.25">
      <c r="A19" s="168"/>
      <c r="B19" s="171"/>
      <c r="C19" s="165"/>
      <c r="D19" s="34"/>
      <c r="E19" s="36"/>
      <c r="F19" s="36"/>
      <c r="G19" s="36"/>
      <c r="H19" s="36"/>
      <c r="I19" s="36"/>
      <c r="J19" s="36"/>
      <c r="K19" s="36"/>
      <c r="L19" s="36"/>
      <c r="M19" s="36"/>
      <c r="N19" s="36"/>
      <c r="O19" s="36"/>
      <c r="P19" s="36"/>
      <c r="Q19" s="36"/>
      <c r="R19" s="36"/>
      <c r="S19" s="36"/>
      <c r="T19" s="36"/>
      <c r="U19" s="36"/>
      <c r="V19" s="36"/>
      <c r="W19" s="36"/>
    </row>
    <row r="20" spans="1:23" x14ac:dyDescent="0.25">
      <c r="A20" s="169"/>
      <c r="B20" s="172"/>
      <c r="C20" s="166"/>
      <c r="D20" s="34" t="s">
        <v>45</v>
      </c>
      <c r="E20" s="36" t="str">
        <f>IF(E18=0,"",$C$18*E18)</f>
        <v/>
      </c>
      <c r="F20" s="36" t="str">
        <f t="shared" ref="F20:V20" si="6">IF(F18=0,"",$C$18*F18)</f>
        <v/>
      </c>
      <c r="G20" s="36" t="str">
        <f t="shared" si="6"/>
        <v/>
      </c>
      <c r="H20" s="36">
        <f t="shared" si="6"/>
        <v>28257.575000000001</v>
      </c>
      <c r="I20" s="36">
        <f t="shared" si="6"/>
        <v>28257.575000000001</v>
      </c>
      <c r="J20" s="36" t="str">
        <f t="shared" si="6"/>
        <v/>
      </c>
      <c r="K20" s="36" t="str">
        <f t="shared" si="6"/>
        <v/>
      </c>
      <c r="L20" s="36" t="str">
        <f t="shared" si="6"/>
        <v/>
      </c>
      <c r="M20" s="36" t="str">
        <f t="shared" si="6"/>
        <v/>
      </c>
      <c r="N20" s="36" t="str">
        <f t="shared" si="6"/>
        <v/>
      </c>
      <c r="O20" s="36" t="str">
        <f t="shared" si="6"/>
        <v/>
      </c>
      <c r="P20" s="36" t="str">
        <f t="shared" si="6"/>
        <v/>
      </c>
      <c r="Q20" s="36" t="str">
        <f t="shared" si="6"/>
        <v/>
      </c>
      <c r="R20" s="36" t="str">
        <f t="shared" si="6"/>
        <v/>
      </c>
      <c r="S20" s="36" t="str">
        <f t="shared" si="6"/>
        <v/>
      </c>
      <c r="T20" s="36" t="str">
        <f t="shared" si="6"/>
        <v/>
      </c>
      <c r="U20" s="36" t="str">
        <f t="shared" si="6"/>
        <v/>
      </c>
      <c r="V20" s="36" t="str">
        <f t="shared" si="6"/>
        <v/>
      </c>
      <c r="W20" s="36">
        <f t="shared" ref="W20" si="7">IF(W18=0,"",$C$18*W18)</f>
        <v>56515.15</v>
      </c>
    </row>
    <row r="21" spans="1:23" x14ac:dyDescent="0.25">
      <c r="A21" s="167">
        <v>6</v>
      </c>
      <c r="B21" s="170" t="str">
        <f>PLANILHA!$D$39</f>
        <v>PAREDES, PAINEIS, FECHAMENTOS E REVESTIMENTO</v>
      </c>
      <c r="C21" s="164">
        <f>PLANILHA!$J$39</f>
        <v>423648.32999999996</v>
      </c>
      <c r="D21" s="34" t="s">
        <v>9</v>
      </c>
      <c r="E21" s="35"/>
      <c r="F21" s="35"/>
      <c r="G21" s="35"/>
      <c r="H21" s="35"/>
      <c r="I21" s="35">
        <v>0.25</v>
      </c>
      <c r="J21" s="35">
        <v>0.25</v>
      </c>
      <c r="K21" s="35">
        <v>0.25</v>
      </c>
      <c r="L21" s="35">
        <v>0.25</v>
      </c>
      <c r="M21" s="35"/>
      <c r="N21" s="35"/>
      <c r="O21" s="35"/>
      <c r="P21" s="35"/>
      <c r="Q21" s="35"/>
      <c r="R21" s="35"/>
      <c r="S21" s="35"/>
      <c r="T21" s="35"/>
      <c r="U21" s="35"/>
      <c r="V21" s="35"/>
      <c r="W21" s="35">
        <f>SUM(E21:V21)</f>
        <v>1</v>
      </c>
    </row>
    <row r="22" spans="1:23" ht="4.9000000000000004" customHeight="1" x14ac:dyDescent="0.25">
      <c r="A22" s="168"/>
      <c r="B22" s="171"/>
      <c r="C22" s="165"/>
      <c r="D22" s="34"/>
      <c r="E22" s="36"/>
      <c r="F22" s="36"/>
      <c r="G22" s="36"/>
      <c r="H22" s="36"/>
      <c r="I22" s="36"/>
      <c r="J22" s="36"/>
      <c r="K22" s="36"/>
      <c r="L22" s="36"/>
      <c r="M22" s="36"/>
      <c r="N22" s="36"/>
      <c r="O22" s="36"/>
      <c r="P22" s="36"/>
      <c r="Q22" s="36"/>
      <c r="R22" s="36"/>
      <c r="S22" s="36"/>
      <c r="T22" s="36"/>
      <c r="U22" s="36"/>
      <c r="V22" s="36"/>
      <c r="W22" s="36"/>
    </row>
    <row r="23" spans="1:23" x14ac:dyDescent="0.25">
      <c r="A23" s="169"/>
      <c r="B23" s="172"/>
      <c r="C23" s="166"/>
      <c r="D23" s="34" t="s">
        <v>45</v>
      </c>
      <c r="E23" s="36" t="str">
        <f>IF(E21=0,"",$C$21*E21)</f>
        <v/>
      </c>
      <c r="F23" s="36" t="str">
        <f t="shared" ref="F23:V23" si="8">IF(F21=0,"",$C$21*F21)</f>
        <v/>
      </c>
      <c r="G23" s="36" t="str">
        <f t="shared" si="8"/>
        <v/>
      </c>
      <c r="H23" s="36" t="str">
        <f t="shared" si="8"/>
        <v/>
      </c>
      <c r="I23" s="36">
        <f t="shared" si="8"/>
        <v>105912.08249999999</v>
      </c>
      <c r="J23" s="36">
        <f t="shared" si="8"/>
        <v>105912.08249999999</v>
      </c>
      <c r="K23" s="36">
        <f t="shared" si="8"/>
        <v>105912.08249999999</v>
      </c>
      <c r="L23" s="36">
        <f t="shared" si="8"/>
        <v>105912.08249999999</v>
      </c>
      <c r="M23" s="36" t="str">
        <f t="shared" si="8"/>
        <v/>
      </c>
      <c r="N23" s="36" t="str">
        <f t="shared" si="8"/>
        <v/>
      </c>
      <c r="O23" s="36" t="str">
        <f t="shared" si="8"/>
        <v/>
      </c>
      <c r="P23" s="36" t="str">
        <f t="shared" si="8"/>
        <v/>
      </c>
      <c r="Q23" s="36" t="str">
        <f t="shared" si="8"/>
        <v/>
      </c>
      <c r="R23" s="36" t="str">
        <f t="shared" si="8"/>
        <v/>
      </c>
      <c r="S23" s="36" t="str">
        <f t="shared" si="8"/>
        <v/>
      </c>
      <c r="T23" s="36" t="str">
        <f t="shared" si="8"/>
        <v/>
      </c>
      <c r="U23" s="36" t="str">
        <f t="shared" si="8"/>
        <v/>
      </c>
      <c r="V23" s="36" t="str">
        <f t="shared" si="8"/>
        <v/>
      </c>
      <c r="W23" s="36">
        <f t="shared" ref="W23" si="9">IF(W21=0,"",$C$21*W21)</f>
        <v>423648.32999999996</v>
      </c>
    </row>
    <row r="24" spans="1:23" ht="20.100000000000001" customHeight="1" x14ac:dyDescent="0.25">
      <c r="A24" s="167">
        <v>7</v>
      </c>
      <c r="B24" s="170" t="str">
        <f>PLANILHA!$D$57</f>
        <v>TABUADOS, LAMBREQUINS, CORRIMÃO E ACESSÓRIOS DE MADEIRA INCLUINDO DECK E ELEVADOR</v>
      </c>
      <c r="C24" s="164">
        <f>PLANILHA!$J$57</f>
        <v>598062.82999999984</v>
      </c>
      <c r="D24" s="34" t="s">
        <v>9</v>
      </c>
      <c r="E24" s="35"/>
      <c r="F24" s="35"/>
      <c r="G24" s="35"/>
      <c r="H24" s="35"/>
      <c r="I24" s="35"/>
      <c r="J24" s="35"/>
      <c r="K24" s="35">
        <v>0.2</v>
      </c>
      <c r="L24" s="35">
        <v>0.2</v>
      </c>
      <c r="M24" s="35">
        <v>0.2</v>
      </c>
      <c r="N24" s="35">
        <v>0.2</v>
      </c>
      <c r="O24" s="35">
        <v>0.2</v>
      </c>
      <c r="P24" s="35"/>
      <c r="Q24" s="35"/>
      <c r="R24" s="35"/>
      <c r="S24" s="35"/>
      <c r="T24" s="35"/>
      <c r="U24" s="35"/>
      <c r="V24" s="35"/>
      <c r="W24" s="35">
        <f>SUM(E24:V24)</f>
        <v>1</v>
      </c>
    </row>
    <row r="25" spans="1:23" ht="6" customHeight="1" x14ac:dyDescent="0.25">
      <c r="A25" s="168"/>
      <c r="B25" s="171"/>
      <c r="C25" s="165"/>
      <c r="D25" s="34"/>
      <c r="E25" s="36"/>
      <c r="F25" s="36"/>
      <c r="G25" s="36"/>
      <c r="H25" s="36"/>
      <c r="I25" s="36"/>
      <c r="J25" s="36"/>
      <c r="K25" s="36"/>
      <c r="L25" s="36"/>
      <c r="M25" s="36"/>
      <c r="N25" s="36"/>
      <c r="O25" s="36"/>
      <c r="P25" s="36"/>
      <c r="Q25" s="36"/>
      <c r="R25" s="36"/>
      <c r="S25" s="36"/>
      <c r="T25" s="36"/>
      <c r="U25" s="36"/>
      <c r="V25" s="36"/>
      <c r="W25" s="36"/>
    </row>
    <row r="26" spans="1:23" ht="20.100000000000001" customHeight="1" x14ac:dyDescent="0.25">
      <c r="A26" s="169"/>
      <c r="B26" s="172"/>
      <c r="C26" s="166"/>
      <c r="D26" s="34" t="s">
        <v>45</v>
      </c>
      <c r="E26" s="36" t="str">
        <f>IF(E24=0,"",$C$24*E24)</f>
        <v/>
      </c>
      <c r="F26" s="36" t="str">
        <f t="shared" ref="F26:V26" si="10">IF(F24=0,"",$C$24*F24)</f>
        <v/>
      </c>
      <c r="G26" s="36" t="str">
        <f t="shared" si="10"/>
        <v/>
      </c>
      <c r="H26" s="36" t="str">
        <f t="shared" si="10"/>
        <v/>
      </c>
      <c r="I26" s="36" t="str">
        <f t="shared" si="10"/>
        <v/>
      </c>
      <c r="J26" s="36" t="str">
        <f t="shared" si="10"/>
        <v/>
      </c>
      <c r="K26" s="36">
        <f t="shared" si="10"/>
        <v>119612.56599999998</v>
      </c>
      <c r="L26" s="36">
        <f t="shared" si="10"/>
        <v>119612.56599999998</v>
      </c>
      <c r="M26" s="36">
        <f t="shared" si="10"/>
        <v>119612.56599999998</v>
      </c>
      <c r="N26" s="36">
        <f t="shared" si="10"/>
        <v>119612.56599999998</v>
      </c>
      <c r="O26" s="36">
        <f t="shared" si="10"/>
        <v>119612.56599999998</v>
      </c>
      <c r="P26" s="36" t="str">
        <f t="shared" si="10"/>
        <v/>
      </c>
      <c r="Q26" s="36" t="str">
        <f t="shared" si="10"/>
        <v/>
      </c>
      <c r="R26" s="36" t="str">
        <f t="shared" si="10"/>
        <v/>
      </c>
      <c r="S26" s="36" t="str">
        <f t="shared" si="10"/>
        <v/>
      </c>
      <c r="T26" s="36" t="str">
        <f t="shared" si="10"/>
        <v/>
      </c>
      <c r="U26" s="36" t="str">
        <f t="shared" si="10"/>
        <v/>
      </c>
      <c r="V26" s="36" t="str">
        <f t="shared" si="10"/>
        <v/>
      </c>
      <c r="W26" s="36">
        <f t="shared" ref="W26" si="11">IF(W24=0,"",$C$24*W24)</f>
        <v>598062.82999999984</v>
      </c>
    </row>
    <row r="27" spans="1:23" ht="15" customHeight="1" x14ac:dyDescent="0.25">
      <c r="A27" s="167">
        <v>8</v>
      </c>
      <c r="B27" s="170" t="str">
        <f>PLANILHA!$D$82</f>
        <v>INSTALAÇÃO ELÉTRICA E ELETRÔNICA 127/220V</v>
      </c>
      <c r="C27" s="164">
        <f>PLANILHA!$J$82</f>
        <v>326319.58</v>
      </c>
      <c r="D27" s="34" t="s">
        <v>9</v>
      </c>
      <c r="E27" s="35"/>
      <c r="F27" s="35"/>
      <c r="G27" s="35"/>
      <c r="H27" s="35"/>
      <c r="I27" s="35"/>
      <c r="J27" s="35"/>
      <c r="K27" s="35"/>
      <c r="L27" s="35"/>
      <c r="M27" s="35">
        <v>0.3</v>
      </c>
      <c r="N27" s="35">
        <v>0.4</v>
      </c>
      <c r="O27" s="35">
        <v>0.3</v>
      </c>
      <c r="P27" s="35"/>
      <c r="Q27" s="35"/>
      <c r="R27" s="35"/>
      <c r="S27" s="35"/>
      <c r="T27" s="35"/>
      <c r="U27" s="35"/>
      <c r="V27" s="35"/>
      <c r="W27" s="35">
        <f>SUM(E27:V27)</f>
        <v>1</v>
      </c>
    </row>
    <row r="28" spans="1:23" ht="4.9000000000000004" customHeight="1" x14ac:dyDescent="0.25">
      <c r="A28" s="168"/>
      <c r="B28" s="171"/>
      <c r="C28" s="165"/>
      <c r="D28" s="34"/>
      <c r="E28" s="36"/>
      <c r="F28" s="36"/>
      <c r="G28" s="36"/>
      <c r="H28" s="36"/>
      <c r="I28" s="36"/>
      <c r="J28" s="36"/>
      <c r="K28" s="36"/>
      <c r="L28" s="36"/>
      <c r="M28" s="36"/>
      <c r="N28" s="36"/>
      <c r="O28" s="36"/>
      <c r="P28" s="36"/>
      <c r="Q28" s="36"/>
      <c r="R28" s="36"/>
      <c r="S28" s="36"/>
      <c r="T28" s="36"/>
      <c r="U28" s="36"/>
      <c r="V28" s="36"/>
      <c r="W28" s="36"/>
    </row>
    <row r="29" spans="1:23" x14ac:dyDescent="0.25">
      <c r="A29" s="169"/>
      <c r="B29" s="172"/>
      <c r="C29" s="166"/>
      <c r="D29" s="34" t="s">
        <v>45</v>
      </c>
      <c r="E29" s="36" t="str">
        <f>IF(E27=0,"",$C$27*E27)</f>
        <v/>
      </c>
      <c r="F29" s="36" t="str">
        <f t="shared" ref="F29:V29" si="12">IF(F27=0,"",$C$27*F27)</f>
        <v/>
      </c>
      <c r="G29" s="36" t="str">
        <f t="shared" si="12"/>
        <v/>
      </c>
      <c r="H29" s="36" t="str">
        <f t="shared" si="12"/>
        <v/>
      </c>
      <c r="I29" s="36" t="str">
        <f t="shared" si="12"/>
        <v/>
      </c>
      <c r="J29" s="36" t="str">
        <f t="shared" si="12"/>
        <v/>
      </c>
      <c r="K29" s="36" t="str">
        <f t="shared" si="12"/>
        <v/>
      </c>
      <c r="L29" s="36" t="str">
        <f t="shared" si="12"/>
        <v/>
      </c>
      <c r="M29" s="36">
        <f t="shared" si="12"/>
        <v>97895.873999999996</v>
      </c>
      <c r="N29" s="36">
        <f t="shared" si="12"/>
        <v>130527.83200000001</v>
      </c>
      <c r="O29" s="36">
        <f t="shared" si="12"/>
        <v>97895.873999999996</v>
      </c>
      <c r="P29" s="36" t="str">
        <f t="shared" si="12"/>
        <v/>
      </c>
      <c r="Q29" s="36" t="str">
        <f t="shared" si="12"/>
        <v/>
      </c>
      <c r="R29" s="36" t="str">
        <f t="shared" si="12"/>
        <v/>
      </c>
      <c r="S29" s="36" t="str">
        <f t="shared" si="12"/>
        <v/>
      </c>
      <c r="T29" s="36" t="str">
        <f t="shared" si="12"/>
        <v/>
      </c>
      <c r="U29" s="36" t="str">
        <f t="shared" si="12"/>
        <v/>
      </c>
      <c r="V29" s="36" t="str">
        <f t="shared" si="12"/>
        <v/>
      </c>
      <c r="W29" s="36">
        <f t="shared" ref="W29" si="13">IF(W27=0,"",$C$27*W27)</f>
        <v>326319.58</v>
      </c>
    </row>
    <row r="30" spans="1:23" ht="15" customHeight="1" x14ac:dyDescent="0.25">
      <c r="A30" s="167">
        <v>9</v>
      </c>
      <c r="B30" s="170" t="str">
        <f>PLANILHA!$D$179</f>
        <v>INSTALAÇÕES HIDRÁULICAS</v>
      </c>
      <c r="C30" s="164">
        <f>PLANILHA!$J$179</f>
        <v>94314.220000000016</v>
      </c>
      <c r="D30" s="34" t="s">
        <v>9</v>
      </c>
      <c r="E30" s="35"/>
      <c r="F30" s="35"/>
      <c r="G30" s="35"/>
      <c r="H30" s="35"/>
      <c r="I30" s="35"/>
      <c r="J30" s="35"/>
      <c r="K30" s="35"/>
      <c r="L30" s="35"/>
      <c r="M30" s="35"/>
      <c r="N30" s="35"/>
      <c r="O30" s="35">
        <v>0.5</v>
      </c>
      <c r="P30" s="35">
        <v>0.5</v>
      </c>
      <c r="Q30" s="35"/>
      <c r="R30" s="35"/>
      <c r="S30" s="35"/>
      <c r="T30" s="35"/>
      <c r="U30" s="35"/>
      <c r="V30" s="35"/>
      <c r="W30" s="35">
        <f>SUM(E30:V30)</f>
        <v>1</v>
      </c>
    </row>
    <row r="31" spans="1:23" ht="4.9000000000000004" customHeight="1" x14ac:dyDescent="0.25">
      <c r="A31" s="168"/>
      <c r="B31" s="171"/>
      <c r="C31" s="165"/>
      <c r="D31" s="34"/>
      <c r="E31" s="36"/>
      <c r="F31" s="36"/>
      <c r="G31" s="36"/>
      <c r="H31" s="36"/>
      <c r="I31" s="36"/>
      <c r="J31" s="36"/>
      <c r="K31" s="36"/>
      <c r="L31" s="36"/>
      <c r="M31" s="36"/>
      <c r="N31" s="36"/>
      <c r="O31" s="36"/>
      <c r="P31" s="36"/>
      <c r="Q31" s="36"/>
      <c r="R31" s="36"/>
      <c r="S31" s="36"/>
      <c r="T31" s="36"/>
      <c r="U31" s="36"/>
      <c r="V31" s="36"/>
      <c r="W31" s="36"/>
    </row>
    <row r="32" spans="1:23" x14ac:dyDescent="0.25">
      <c r="A32" s="169"/>
      <c r="B32" s="172"/>
      <c r="C32" s="166"/>
      <c r="D32" s="34" t="s">
        <v>45</v>
      </c>
      <c r="E32" s="36" t="str">
        <f>IF(E30=0,"",$C$30*E30)</f>
        <v/>
      </c>
      <c r="F32" s="36" t="str">
        <f t="shared" ref="F32:V32" si="14">IF(F30=0,"",$C$30*F30)</f>
        <v/>
      </c>
      <c r="G32" s="36" t="str">
        <f t="shared" si="14"/>
        <v/>
      </c>
      <c r="H32" s="36" t="str">
        <f t="shared" si="14"/>
        <v/>
      </c>
      <c r="I32" s="36" t="str">
        <f t="shared" si="14"/>
        <v/>
      </c>
      <c r="J32" s="36" t="str">
        <f t="shared" si="14"/>
        <v/>
      </c>
      <c r="K32" s="36" t="str">
        <f t="shared" si="14"/>
        <v/>
      </c>
      <c r="L32" s="36" t="str">
        <f t="shared" si="14"/>
        <v/>
      </c>
      <c r="M32" s="36" t="str">
        <f t="shared" si="14"/>
        <v/>
      </c>
      <c r="N32" s="36" t="str">
        <f t="shared" si="14"/>
        <v/>
      </c>
      <c r="O32" s="36">
        <f t="shared" si="14"/>
        <v>47157.110000000008</v>
      </c>
      <c r="P32" s="36">
        <f t="shared" si="14"/>
        <v>47157.110000000008</v>
      </c>
      <c r="Q32" s="36" t="str">
        <f t="shared" si="14"/>
        <v/>
      </c>
      <c r="R32" s="36" t="str">
        <f t="shared" si="14"/>
        <v/>
      </c>
      <c r="S32" s="36" t="str">
        <f t="shared" si="14"/>
        <v/>
      </c>
      <c r="T32" s="36" t="str">
        <f t="shared" si="14"/>
        <v/>
      </c>
      <c r="U32" s="36" t="str">
        <f t="shared" si="14"/>
        <v/>
      </c>
      <c r="V32" s="36" t="str">
        <f t="shared" si="14"/>
        <v/>
      </c>
      <c r="W32" s="36">
        <f t="shared" ref="W32" si="15">IF(W30=0,"",$C$30*W30)</f>
        <v>94314.220000000016</v>
      </c>
    </row>
    <row r="33" spans="1:23" x14ac:dyDescent="0.25">
      <c r="A33" s="167">
        <v>10</v>
      </c>
      <c r="B33" s="170" t="str">
        <f>PLANILHA!$D$286</f>
        <v>PLATAFORMA</v>
      </c>
      <c r="C33" s="164">
        <f>PLANILHA!$J$286</f>
        <v>144206.10999999999</v>
      </c>
      <c r="D33" s="34" t="s">
        <v>9</v>
      </c>
      <c r="E33" s="35"/>
      <c r="F33" s="35"/>
      <c r="G33" s="35"/>
      <c r="H33" s="35"/>
      <c r="I33" s="35"/>
      <c r="J33" s="35"/>
      <c r="K33" s="35"/>
      <c r="L33" s="35"/>
      <c r="M33" s="35"/>
      <c r="N33" s="35"/>
      <c r="O33" s="35"/>
      <c r="P33" s="35"/>
      <c r="Q33" s="35"/>
      <c r="R33" s="35"/>
      <c r="S33" s="35">
        <v>0.5</v>
      </c>
      <c r="T33" s="35">
        <v>0.5</v>
      </c>
      <c r="U33" s="35"/>
      <c r="V33" s="35"/>
      <c r="W33" s="35">
        <f>SUM(E33:V33)</f>
        <v>1</v>
      </c>
    </row>
    <row r="34" spans="1:23" ht="4.9000000000000004" customHeight="1" x14ac:dyDescent="0.25">
      <c r="A34" s="168"/>
      <c r="B34" s="171"/>
      <c r="C34" s="165"/>
      <c r="D34" s="34"/>
      <c r="E34" s="36"/>
      <c r="F34" s="36"/>
      <c r="G34" s="36"/>
      <c r="H34" s="36"/>
      <c r="I34" s="36"/>
      <c r="J34" s="36"/>
      <c r="K34" s="36"/>
      <c r="L34" s="36"/>
      <c r="M34" s="36"/>
      <c r="N34" s="36"/>
      <c r="O34" s="36"/>
      <c r="P34" s="36"/>
      <c r="Q34" s="36"/>
      <c r="R34" s="36"/>
      <c r="S34" s="36"/>
      <c r="T34" s="36"/>
      <c r="U34" s="36"/>
      <c r="V34" s="36"/>
      <c r="W34" s="36"/>
    </row>
    <row r="35" spans="1:23" x14ac:dyDescent="0.25">
      <c r="A35" s="169"/>
      <c r="B35" s="172"/>
      <c r="C35" s="166"/>
      <c r="D35" s="34" t="s">
        <v>45</v>
      </c>
      <c r="E35" s="36" t="str">
        <f>IF(E33=0,"",$C$33*E33)</f>
        <v/>
      </c>
      <c r="F35" s="36" t="str">
        <f t="shared" ref="F35:V35" si="16">IF(F33=0,"",$C$33*F33)</f>
        <v/>
      </c>
      <c r="G35" s="36" t="str">
        <f t="shared" si="16"/>
        <v/>
      </c>
      <c r="H35" s="36" t="str">
        <f t="shared" si="16"/>
        <v/>
      </c>
      <c r="I35" s="36" t="str">
        <f t="shared" si="16"/>
        <v/>
      </c>
      <c r="J35" s="36" t="str">
        <f t="shared" si="16"/>
        <v/>
      </c>
      <c r="K35" s="36" t="str">
        <f t="shared" si="16"/>
        <v/>
      </c>
      <c r="L35" s="36" t="str">
        <f t="shared" si="16"/>
        <v/>
      </c>
      <c r="M35" s="36" t="str">
        <f t="shared" si="16"/>
        <v/>
      </c>
      <c r="N35" s="36" t="str">
        <f t="shared" si="16"/>
        <v/>
      </c>
      <c r="O35" s="36" t="str">
        <f t="shared" si="16"/>
        <v/>
      </c>
      <c r="P35" s="36" t="str">
        <f t="shared" si="16"/>
        <v/>
      </c>
      <c r="Q35" s="36" t="str">
        <f t="shared" si="16"/>
        <v/>
      </c>
      <c r="R35" s="36" t="str">
        <f t="shared" si="16"/>
        <v/>
      </c>
      <c r="S35" s="36">
        <f t="shared" si="16"/>
        <v>72103.054999999993</v>
      </c>
      <c r="T35" s="36">
        <f t="shared" si="16"/>
        <v>72103.054999999993</v>
      </c>
      <c r="U35" s="36" t="str">
        <f t="shared" si="16"/>
        <v/>
      </c>
      <c r="V35" s="36" t="str">
        <f t="shared" si="16"/>
        <v/>
      </c>
      <c r="W35" s="36">
        <f t="shared" ref="W35" si="17">IF(W33=0,"",$C$33*W33)</f>
        <v>144206.10999999999</v>
      </c>
    </row>
    <row r="36" spans="1:23" x14ac:dyDescent="0.25">
      <c r="A36" s="167">
        <v>11</v>
      </c>
      <c r="B36" s="170" t="str">
        <f>PLANILHA!$D$290</f>
        <v>INSTALAÇÕES DE SEGURANÇA, PROTEÇÃO E COMBATE À INCÊNDIO</v>
      </c>
      <c r="C36" s="164">
        <f>PLANILHA!$J$290</f>
        <v>113328.28000000001</v>
      </c>
      <c r="D36" s="34" t="s">
        <v>9</v>
      </c>
      <c r="E36" s="35"/>
      <c r="F36" s="35"/>
      <c r="G36" s="35"/>
      <c r="H36" s="35"/>
      <c r="I36" s="35"/>
      <c r="J36" s="35"/>
      <c r="K36" s="35"/>
      <c r="L36" s="35"/>
      <c r="M36" s="35"/>
      <c r="N36" s="35"/>
      <c r="O36" s="35"/>
      <c r="P36" s="35"/>
      <c r="Q36" s="35"/>
      <c r="R36" s="35"/>
      <c r="S36" s="35">
        <v>0.5</v>
      </c>
      <c r="T36" s="35">
        <v>0.5</v>
      </c>
      <c r="U36" s="35"/>
      <c r="V36" s="35"/>
      <c r="W36" s="35">
        <f>SUM(E36:V36)</f>
        <v>1</v>
      </c>
    </row>
    <row r="37" spans="1:23" ht="4.9000000000000004" customHeight="1" x14ac:dyDescent="0.25">
      <c r="A37" s="168"/>
      <c r="B37" s="171"/>
      <c r="C37" s="165"/>
      <c r="D37" s="34"/>
      <c r="E37" s="36"/>
      <c r="F37" s="36"/>
      <c r="G37" s="36"/>
      <c r="H37" s="36"/>
      <c r="I37" s="36"/>
      <c r="J37" s="36"/>
      <c r="K37" s="36"/>
      <c r="L37" s="36"/>
      <c r="M37" s="36"/>
      <c r="N37" s="36"/>
      <c r="O37" s="36"/>
      <c r="P37" s="36"/>
      <c r="Q37" s="36"/>
      <c r="R37" s="36"/>
      <c r="S37" s="36"/>
      <c r="T37" s="36"/>
      <c r="U37" s="36"/>
      <c r="V37" s="36"/>
      <c r="W37" s="36"/>
    </row>
    <row r="38" spans="1:23" x14ac:dyDescent="0.25">
      <c r="A38" s="169"/>
      <c r="B38" s="172"/>
      <c r="C38" s="166"/>
      <c r="D38" s="34" t="s">
        <v>45</v>
      </c>
      <c r="E38" s="36" t="str">
        <f>IF(E36=0,"",$C$36*E36)</f>
        <v/>
      </c>
      <c r="F38" s="36" t="str">
        <f t="shared" ref="F38:V38" si="18">IF(F36=0,"",$C$36*F36)</f>
        <v/>
      </c>
      <c r="G38" s="36" t="str">
        <f t="shared" si="18"/>
        <v/>
      </c>
      <c r="H38" s="36" t="str">
        <f t="shared" si="18"/>
        <v/>
      </c>
      <c r="I38" s="36" t="str">
        <f t="shared" si="18"/>
        <v/>
      </c>
      <c r="J38" s="36" t="str">
        <f t="shared" si="18"/>
        <v/>
      </c>
      <c r="K38" s="36" t="str">
        <f t="shared" si="18"/>
        <v/>
      </c>
      <c r="L38" s="36" t="str">
        <f t="shared" si="18"/>
        <v/>
      </c>
      <c r="M38" s="36" t="str">
        <f t="shared" si="18"/>
        <v/>
      </c>
      <c r="N38" s="36" t="str">
        <f t="shared" si="18"/>
        <v/>
      </c>
      <c r="O38" s="36" t="str">
        <f t="shared" si="18"/>
        <v/>
      </c>
      <c r="P38" s="36" t="str">
        <f t="shared" si="18"/>
        <v/>
      </c>
      <c r="Q38" s="36" t="str">
        <f t="shared" si="18"/>
        <v/>
      </c>
      <c r="R38" s="36" t="str">
        <f t="shared" si="18"/>
        <v/>
      </c>
      <c r="S38" s="36">
        <f t="shared" si="18"/>
        <v>56664.140000000007</v>
      </c>
      <c r="T38" s="36">
        <f t="shared" si="18"/>
        <v>56664.140000000007</v>
      </c>
      <c r="U38" s="36" t="str">
        <f t="shared" si="18"/>
        <v/>
      </c>
      <c r="V38" s="36" t="str">
        <f t="shared" si="18"/>
        <v/>
      </c>
      <c r="W38" s="36">
        <f t="shared" ref="W38" si="19">IF(W36=0,"",$C$36*W36)</f>
        <v>113328.28000000001</v>
      </c>
    </row>
    <row r="39" spans="1:23" x14ac:dyDescent="0.25">
      <c r="A39" s="167">
        <v>12</v>
      </c>
      <c r="B39" s="170" t="str">
        <f>PLANILHA!$D$331</f>
        <v>ESQUADRIAS</v>
      </c>
      <c r="C39" s="164">
        <f>PLANILHA!$J$331</f>
        <v>111074.28000000001</v>
      </c>
      <c r="D39" s="34" t="s">
        <v>9</v>
      </c>
      <c r="E39" s="35"/>
      <c r="F39" s="35"/>
      <c r="G39" s="35"/>
      <c r="H39" s="35"/>
      <c r="I39" s="35"/>
      <c r="J39" s="35"/>
      <c r="K39" s="35"/>
      <c r="L39" s="35"/>
      <c r="M39" s="35">
        <v>0.3</v>
      </c>
      <c r="N39" s="35">
        <v>0.3</v>
      </c>
      <c r="O39" s="35">
        <v>0.4</v>
      </c>
      <c r="P39" s="35"/>
      <c r="Q39" s="35"/>
      <c r="R39" s="35"/>
      <c r="S39" s="35"/>
      <c r="T39" s="35"/>
      <c r="U39" s="35"/>
      <c r="V39" s="35"/>
      <c r="W39" s="35">
        <f t="shared" ref="W39" si="20">SUM(E39:V39)</f>
        <v>1</v>
      </c>
    </row>
    <row r="40" spans="1:23" ht="5.0999999999999996" customHeight="1" x14ac:dyDescent="0.25">
      <c r="A40" s="168"/>
      <c r="B40" s="171"/>
      <c r="C40" s="165"/>
      <c r="D40" s="34"/>
      <c r="E40" s="36"/>
      <c r="F40" s="36"/>
      <c r="G40" s="36"/>
      <c r="H40" s="36"/>
      <c r="I40" s="36"/>
      <c r="J40" s="36"/>
      <c r="K40" s="36"/>
      <c r="L40" s="36"/>
      <c r="M40" s="36"/>
      <c r="N40" s="36"/>
      <c r="O40" s="36"/>
      <c r="P40" s="36"/>
      <c r="Q40" s="36"/>
      <c r="R40" s="36"/>
      <c r="S40" s="36"/>
      <c r="T40" s="36"/>
      <c r="U40" s="36"/>
      <c r="V40" s="36"/>
      <c r="W40" s="36"/>
    </row>
    <row r="41" spans="1:23" x14ac:dyDescent="0.25">
      <c r="A41" s="169"/>
      <c r="B41" s="172"/>
      <c r="C41" s="166"/>
      <c r="D41" s="34" t="s">
        <v>45</v>
      </c>
      <c r="E41" s="36" t="str">
        <f>IF(E39=0,"",$C$39*E39)</f>
        <v/>
      </c>
      <c r="F41" s="36" t="str">
        <f t="shared" ref="F41:O41" si="21">IF(F39=0,"",$C$39*F39)</f>
        <v/>
      </c>
      <c r="G41" s="36" t="str">
        <f t="shared" si="21"/>
        <v/>
      </c>
      <c r="H41" s="36" t="str">
        <f t="shared" si="21"/>
        <v/>
      </c>
      <c r="I41" s="36" t="str">
        <f t="shared" si="21"/>
        <v/>
      </c>
      <c r="J41" s="36" t="str">
        <f t="shared" si="21"/>
        <v/>
      </c>
      <c r="K41" s="36" t="str">
        <f t="shared" si="21"/>
        <v/>
      </c>
      <c r="L41" s="36" t="str">
        <f t="shared" si="21"/>
        <v/>
      </c>
      <c r="M41" s="36">
        <f t="shared" si="21"/>
        <v>33322.284</v>
      </c>
      <c r="N41" s="36">
        <f t="shared" si="21"/>
        <v>33322.284</v>
      </c>
      <c r="O41" s="36">
        <f t="shared" si="21"/>
        <v>44429.712000000007</v>
      </c>
      <c r="P41" s="36"/>
      <c r="Q41" s="36"/>
      <c r="R41" s="36"/>
      <c r="S41" s="36"/>
      <c r="T41" s="36" t="str">
        <f t="shared" ref="T41:V41" si="22">IF(T39=0,"",$C$36*T39)</f>
        <v/>
      </c>
      <c r="U41" s="36" t="str">
        <f t="shared" si="22"/>
        <v/>
      </c>
      <c r="V41" s="36" t="str">
        <f t="shared" si="22"/>
        <v/>
      </c>
      <c r="W41" s="36">
        <f>IF(W39=0,"",$C$39*W39)</f>
        <v>111074.28000000001</v>
      </c>
    </row>
    <row r="42" spans="1:23" x14ac:dyDescent="0.25">
      <c r="A42" s="167">
        <v>13</v>
      </c>
      <c r="B42" s="170" t="str">
        <f>PLANILHA!$D$346</f>
        <v>COBERTURA, FORROS</v>
      </c>
      <c r="C42" s="164">
        <f>PLANILHA!$J$346</f>
        <v>243405.73000000004</v>
      </c>
      <c r="D42" s="34" t="s">
        <v>9</v>
      </c>
      <c r="E42" s="35"/>
      <c r="F42" s="35"/>
      <c r="G42" s="35"/>
      <c r="H42" s="35"/>
      <c r="I42" s="35"/>
      <c r="J42" s="35"/>
      <c r="K42" s="35"/>
      <c r="L42" s="35"/>
      <c r="M42" s="35"/>
      <c r="N42" s="35"/>
      <c r="O42" s="35"/>
      <c r="P42" s="35"/>
      <c r="Q42" s="35">
        <v>0.4</v>
      </c>
      <c r="R42" s="35">
        <v>0.4</v>
      </c>
      <c r="S42" s="35">
        <v>0.2</v>
      </c>
      <c r="T42" s="35"/>
      <c r="U42" s="35"/>
      <c r="V42" s="35"/>
      <c r="W42" s="35">
        <f t="shared" ref="W42" si="23">SUM(E42:V42)</f>
        <v>1</v>
      </c>
    </row>
    <row r="43" spans="1:23" ht="5.0999999999999996" customHeight="1" x14ac:dyDescent="0.25">
      <c r="A43" s="168"/>
      <c r="B43" s="171"/>
      <c r="C43" s="165"/>
      <c r="D43" s="34"/>
      <c r="E43" s="36"/>
      <c r="F43" s="36"/>
      <c r="G43" s="36"/>
      <c r="H43" s="36"/>
      <c r="I43" s="36"/>
      <c r="J43" s="36"/>
      <c r="K43" s="36"/>
      <c r="L43" s="36"/>
      <c r="M43" s="36"/>
      <c r="N43" s="36"/>
      <c r="O43" s="36"/>
      <c r="P43" s="36"/>
      <c r="Q43" s="36"/>
      <c r="R43" s="36"/>
      <c r="S43" s="36"/>
      <c r="T43" s="36"/>
      <c r="U43" s="36"/>
      <c r="V43" s="36"/>
      <c r="W43" s="36"/>
    </row>
    <row r="44" spans="1:23" x14ac:dyDescent="0.25">
      <c r="A44" s="169"/>
      <c r="B44" s="172"/>
      <c r="C44" s="166"/>
      <c r="D44" s="34" t="s">
        <v>45</v>
      </c>
      <c r="E44" s="36" t="str">
        <f>IF(E42=0,"",$C$42*E42)</f>
        <v/>
      </c>
      <c r="F44" s="36" t="str">
        <f t="shared" ref="F44:V44" si="24">IF(F42=0,"",$C$42*F42)</f>
        <v/>
      </c>
      <c r="G44" s="36" t="str">
        <f t="shared" si="24"/>
        <v/>
      </c>
      <c r="H44" s="36" t="str">
        <f t="shared" si="24"/>
        <v/>
      </c>
      <c r="I44" s="36" t="str">
        <f t="shared" si="24"/>
        <v/>
      </c>
      <c r="J44" s="36" t="str">
        <f t="shared" si="24"/>
        <v/>
      </c>
      <c r="K44" s="36" t="str">
        <f t="shared" si="24"/>
        <v/>
      </c>
      <c r="L44" s="36" t="str">
        <f t="shared" si="24"/>
        <v/>
      </c>
      <c r="M44" s="36" t="str">
        <f t="shared" si="24"/>
        <v/>
      </c>
      <c r="N44" s="36" t="str">
        <f t="shared" si="24"/>
        <v/>
      </c>
      <c r="O44" s="36" t="str">
        <f t="shared" si="24"/>
        <v/>
      </c>
      <c r="P44" s="36" t="str">
        <f t="shared" si="24"/>
        <v/>
      </c>
      <c r="Q44" s="36">
        <f t="shared" si="24"/>
        <v>97362.292000000016</v>
      </c>
      <c r="R44" s="36">
        <f t="shared" si="24"/>
        <v>97362.292000000016</v>
      </c>
      <c r="S44" s="36">
        <f t="shared" si="24"/>
        <v>48681.146000000008</v>
      </c>
      <c r="T44" s="36" t="str">
        <f t="shared" si="24"/>
        <v/>
      </c>
      <c r="U44" s="36" t="str">
        <f t="shared" si="24"/>
        <v/>
      </c>
      <c r="V44" s="36" t="str">
        <f t="shared" si="24"/>
        <v/>
      </c>
      <c r="W44" s="36">
        <f>IF(W42=0,"",$C$42*W42)</f>
        <v>243405.73000000004</v>
      </c>
    </row>
    <row r="45" spans="1:23" x14ac:dyDescent="0.25">
      <c r="A45" s="167">
        <v>14</v>
      </c>
      <c r="B45" s="170" t="str">
        <f>PLANILHA!$D$350</f>
        <v xml:space="preserve">PISO, RODAPÉS E PEITORIS </v>
      </c>
      <c r="C45" s="164">
        <f>PLANILHA!$J$350</f>
        <v>50642.31</v>
      </c>
      <c r="D45" s="34" t="s">
        <v>9</v>
      </c>
      <c r="E45" s="35"/>
      <c r="F45" s="35"/>
      <c r="G45" s="35"/>
      <c r="H45" s="35"/>
      <c r="I45" s="35"/>
      <c r="J45" s="35"/>
      <c r="K45" s="35">
        <v>0.4</v>
      </c>
      <c r="L45" s="35">
        <v>0.3</v>
      </c>
      <c r="M45" s="35">
        <v>0.3</v>
      </c>
      <c r="N45" s="35"/>
      <c r="O45" s="35"/>
      <c r="P45" s="35"/>
      <c r="Q45" s="35"/>
      <c r="R45" s="35"/>
      <c r="S45" s="35"/>
      <c r="T45" s="35"/>
      <c r="U45" s="35"/>
      <c r="V45" s="35"/>
      <c r="W45" s="35">
        <f t="shared" ref="W45" si="25">SUM(E45:V45)</f>
        <v>1</v>
      </c>
    </row>
    <row r="46" spans="1:23" ht="5.0999999999999996" customHeight="1" x14ac:dyDescent="0.25">
      <c r="A46" s="168"/>
      <c r="B46" s="171"/>
      <c r="C46" s="165"/>
      <c r="D46" s="34"/>
      <c r="E46" s="36"/>
      <c r="F46" s="36"/>
      <c r="G46" s="36"/>
      <c r="H46" s="36"/>
      <c r="I46" s="36"/>
      <c r="J46" s="36"/>
      <c r="K46" s="36"/>
      <c r="L46" s="36"/>
      <c r="M46" s="36"/>
      <c r="N46" s="36"/>
      <c r="O46" s="36"/>
      <c r="P46" s="36"/>
      <c r="Q46" s="36"/>
      <c r="R46" s="36"/>
      <c r="S46" s="36"/>
      <c r="T46" s="36"/>
      <c r="U46" s="36"/>
      <c r="V46" s="36"/>
      <c r="W46" s="36"/>
    </row>
    <row r="47" spans="1:23" x14ac:dyDescent="0.25">
      <c r="A47" s="169"/>
      <c r="B47" s="172"/>
      <c r="C47" s="166"/>
      <c r="D47" s="34" t="s">
        <v>45</v>
      </c>
      <c r="E47" s="36" t="str">
        <f>IF(E45=0,"",$C$45*E45)</f>
        <v/>
      </c>
      <c r="F47" s="36" t="str">
        <f t="shared" ref="F47:M47" si="26">IF(F45=0,"",$C$45*F45)</f>
        <v/>
      </c>
      <c r="G47" s="36" t="str">
        <f t="shared" si="26"/>
        <v/>
      </c>
      <c r="H47" s="36" t="str">
        <f t="shared" si="26"/>
        <v/>
      </c>
      <c r="I47" s="36" t="str">
        <f t="shared" si="26"/>
        <v/>
      </c>
      <c r="J47" s="36" t="str">
        <f t="shared" si="26"/>
        <v/>
      </c>
      <c r="K47" s="36">
        <f t="shared" si="26"/>
        <v>20256.923999999999</v>
      </c>
      <c r="L47" s="36">
        <f t="shared" si="26"/>
        <v>15192.692999999999</v>
      </c>
      <c r="M47" s="36">
        <f t="shared" si="26"/>
        <v>15192.692999999999</v>
      </c>
      <c r="N47" s="36"/>
      <c r="O47" s="36"/>
      <c r="P47" s="36"/>
      <c r="Q47" s="36"/>
      <c r="R47" s="36"/>
      <c r="S47" s="36"/>
      <c r="T47" s="36" t="str">
        <f t="shared" ref="T47:V47" si="27">IF(T45=0,"",$C$36*T45)</f>
        <v/>
      </c>
      <c r="U47" s="36" t="str">
        <f t="shared" si="27"/>
        <v/>
      </c>
      <c r="V47" s="36" t="str">
        <f t="shared" si="27"/>
        <v/>
      </c>
      <c r="W47" s="36">
        <f>IF(W45=0,"",$C$45*W45)</f>
        <v>50642.31</v>
      </c>
    </row>
    <row r="48" spans="1:23" x14ac:dyDescent="0.25">
      <c r="A48" s="167">
        <v>15</v>
      </c>
      <c r="B48" s="170" t="str">
        <f>PLANILHA!$D$356</f>
        <v xml:space="preserve">PINTURA E IMPERMEABILIZAÇÃO </v>
      </c>
      <c r="C48" s="164">
        <f>PLANILHA!$J$356</f>
        <v>272955.14</v>
      </c>
      <c r="D48" s="34" t="s">
        <v>9</v>
      </c>
      <c r="E48" s="35"/>
      <c r="F48" s="35"/>
      <c r="G48" s="35"/>
      <c r="H48" s="35"/>
      <c r="I48" s="35"/>
      <c r="J48" s="35"/>
      <c r="K48" s="35"/>
      <c r="L48" s="35"/>
      <c r="M48" s="35"/>
      <c r="N48" s="35"/>
      <c r="O48" s="35"/>
      <c r="P48" s="35"/>
      <c r="Q48" s="35">
        <v>0.1</v>
      </c>
      <c r="R48" s="35">
        <v>0.2</v>
      </c>
      <c r="S48" s="35">
        <v>0.2</v>
      </c>
      <c r="T48" s="35">
        <v>0.2</v>
      </c>
      <c r="U48" s="35">
        <v>0.2</v>
      </c>
      <c r="V48" s="35">
        <v>0.1</v>
      </c>
      <c r="W48" s="35">
        <f t="shared" ref="W48" si="28">SUM(E48:V48)</f>
        <v>0.99999999999999989</v>
      </c>
    </row>
    <row r="49" spans="1:23" ht="5.0999999999999996" customHeight="1" x14ac:dyDescent="0.25">
      <c r="A49" s="168"/>
      <c r="B49" s="171"/>
      <c r="C49" s="165"/>
      <c r="D49" s="34"/>
      <c r="E49" s="36"/>
      <c r="F49" s="36"/>
      <c r="G49" s="36"/>
      <c r="H49" s="36"/>
      <c r="I49" s="36"/>
      <c r="J49" s="36"/>
      <c r="K49" s="36"/>
      <c r="L49" s="36"/>
      <c r="M49" s="36"/>
      <c r="N49" s="36"/>
      <c r="O49" s="36"/>
      <c r="P49" s="36"/>
      <c r="Q49" s="36"/>
      <c r="R49" s="36"/>
      <c r="S49" s="36"/>
      <c r="T49" s="36"/>
      <c r="U49" s="36"/>
      <c r="V49" s="36"/>
      <c r="W49" s="36"/>
    </row>
    <row r="50" spans="1:23" x14ac:dyDescent="0.25">
      <c r="A50" s="169"/>
      <c r="B50" s="172"/>
      <c r="C50" s="166"/>
      <c r="D50" s="34" t="s">
        <v>45</v>
      </c>
      <c r="E50" s="36" t="str">
        <f>IF(E48=0,"",$C$48*E48)</f>
        <v/>
      </c>
      <c r="F50" s="36" t="str">
        <f t="shared" ref="F50:V50" si="29">IF(F48=0,"",$C$48*F48)</f>
        <v/>
      </c>
      <c r="G50" s="36" t="str">
        <f t="shared" si="29"/>
        <v/>
      </c>
      <c r="H50" s="36" t="str">
        <f t="shared" si="29"/>
        <v/>
      </c>
      <c r="I50" s="36" t="str">
        <f t="shared" si="29"/>
        <v/>
      </c>
      <c r="J50" s="36" t="str">
        <f t="shared" si="29"/>
        <v/>
      </c>
      <c r="K50" s="36" t="str">
        <f t="shared" si="29"/>
        <v/>
      </c>
      <c r="L50" s="36" t="str">
        <f t="shared" si="29"/>
        <v/>
      </c>
      <c r="M50" s="36" t="str">
        <f t="shared" si="29"/>
        <v/>
      </c>
      <c r="N50" s="36" t="str">
        <f t="shared" si="29"/>
        <v/>
      </c>
      <c r="O50" s="36" t="str">
        <f t="shared" si="29"/>
        <v/>
      </c>
      <c r="P50" s="36" t="str">
        <f t="shared" si="29"/>
        <v/>
      </c>
      <c r="Q50" s="36">
        <f t="shared" si="29"/>
        <v>27295.514000000003</v>
      </c>
      <c r="R50" s="36">
        <f t="shared" si="29"/>
        <v>54591.028000000006</v>
      </c>
      <c r="S50" s="36">
        <f t="shared" si="29"/>
        <v>54591.028000000006</v>
      </c>
      <c r="T50" s="36">
        <f t="shared" si="29"/>
        <v>54591.028000000006</v>
      </c>
      <c r="U50" s="36">
        <f t="shared" si="29"/>
        <v>54591.028000000006</v>
      </c>
      <c r="V50" s="36">
        <f t="shared" si="29"/>
        <v>27295.514000000003</v>
      </c>
      <c r="W50" s="36">
        <f>IF(W48=0,"",$C$48*W48)</f>
        <v>272955.13999999996</v>
      </c>
    </row>
    <row r="51" spans="1:23" x14ac:dyDescent="0.25">
      <c r="A51" s="167">
        <v>16</v>
      </c>
      <c r="B51" s="170" t="str">
        <f>PLANILHA!$D$363</f>
        <v>LOUÇAS E METAIS</v>
      </c>
      <c r="C51" s="164">
        <f>PLANILHA!$J$363</f>
        <v>59494.230000000018</v>
      </c>
      <c r="D51" s="34" t="s">
        <v>9</v>
      </c>
      <c r="E51" s="35"/>
      <c r="F51" s="35"/>
      <c r="G51" s="35"/>
      <c r="H51" s="35"/>
      <c r="I51" s="35"/>
      <c r="J51" s="35"/>
      <c r="K51" s="35"/>
      <c r="L51" s="35"/>
      <c r="M51" s="35"/>
      <c r="N51" s="35"/>
      <c r="O51" s="35"/>
      <c r="P51" s="35"/>
      <c r="Q51" s="35">
        <v>0.5</v>
      </c>
      <c r="R51" s="35">
        <v>0.5</v>
      </c>
      <c r="S51" s="35"/>
      <c r="T51" s="35"/>
      <c r="U51" s="35"/>
      <c r="V51" s="35"/>
      <c r="W51" s="35">
        <f t="shared" ref="W51" si="30">SUM(E51:V51)</f>
        <v>1</v>
      </c>
    </row>
    <row r="52" spans="1:23" ht="5.0999999999999996" customHeight="1" x14ac:dyDescent="0.25">
      <c r="A52" s="168"/>
      <c r="B52" s="171"/>
      <c r="C52" s="165"/>
      <c r="D52" s="34"/>
      <c r="E52" s="36"/>
      <c r="F52" s="36"/>
      <c r="G52" s="36"/>
      <c r="H52" s="36"/>
      <c r="I52" s="36"/>
      <c r="J52" s="36"/>
      <c r="K52" s="36"/>
      <c r="L52" s="36"/>
      <c r="M52" s="36"/>
      <c r="N52" s="36"/>
      <c r="O52" s="36"/>
      <c r="P52" s="36"/>
      <c r="Q52" s="36"/>
      <c r="R52" s="36"/>
      <c r="S52" s="36"/>
      <c r="T52" s="36"/>
      <c r="U52" s="36"/>
      <c r="V52" s="36"/>
      <c r="W52" s="36"/>
    </row>
    <row r="53" spans="1:23" x14ac:dyDescent="0.25">
      <c r="A53" s="169"/>
      <c r="B53" s="172"/>
      <c r="C53" s="166"/>
      <c r="D53" s="34" t="s">
        <v>45</v>
      </c>
      <c r="E53" s="36" t="str">
        <f>IF(E51=0,"",$C$51*E51)</f>
        <v/>
      </c>
      <c r="F53" s="36" t="str">
        <f t="shared" ref="F53:R53" si="31">IF(F51=0,"",$C$51*F51)</f>
        <v/>
      </c>
      <c r="G53" s="36" t="str">
        <f t="shared" si="31"/>
        <v/>
      </c>
      <c r="H53" s="36" t="str">
        <f t="shared" si="31"/>
        <v/>
      </c>
      <c r="I53" s="36" t="str">
        <f t="shared" si="31"/>
        <v/>
      </c>
      <c r="J53" s="36" t="str">
        <f t="shared" si="31"/>
        <v/>
      </c>
      <c r="K53" s="36" t="str">
        <f t="shared" si="31"/>
        <v/>
      </c>
      <c r="L53" s="36" t="str">
        <f t="shared" si="31"/>
        <v/>
      </c>
      <c r="M53" s="36" t="str">
        <f t="shared" si="31"/>
        <v/>
      </c>
      <c r="N53" s="36" t="str">
        <f t="shared" si="31"/>
        <v/>
      </c>
      <c r="O53" s="36" t="str">
        <f t="shared" si="31"/>
        <v/>
      </c>
      <c r="P53" s="36" t="str">
        <f t="shared" si="31"/>
        <v/>
      </c>
      <c r="Q53" s="36">
        <f t="shared" si="31"/>
        <v>29747.115000000009</v>
      </c>
      <c r="R53" s="36">
        <f t="shared" si="31"/>
        <v>29747.115000000009</v>
      </c>
      <c r="S53" s="36"/>
      <c r="T53" s="36" t="str">
        <f t="shared" ref="T53:V53" si="32">IF(T51=0,"",$C$36*T51)</f>
        <v/>
      </c>
      <c r="U53" s="36" t="str">
        <f t="shared" si="32"/>
        <v/>
      </c>
      <c r="V53" s="36" t="str">
        <f t="shared" si="32"/>
        <v/>
      </c>
      <c r="W53" s="36">
        <f>IF(W51=0,"",$C$51*W51)</f>
        <v>59494.230000000018</v>
      </c>
    </row>
    <row r="54" spans="1:23" x14ac:dyDescent="0.25">
      <c r="A54" s="167">
        <v>17</v>
      </c>
      <c r="B54" s="170" t="str">
        <f>PLANILHA!$D$406</f>
        <v>ÁREAS EXTERNAS</v>
      </c>
      <c r="C54" s="164">
        <f>PLANILHA!$J$406</f>
        <v>6499.0099999999993</v>
      </c>
      <c r="D54" s="34" t="s">
        <v>9</v>
      </c>
      <c r="E54" s="35"/>
      <c r="F54" s="35"/>
      <c r="G54" s="35"/>
      <c r="H54" s="35"/>
      <c r="I54" s="35"/>
      <c r="J54" s="35"/>
      <c r="K54" s="35"/>
      <c r="L54" s="35"/>
      <c r="M54" s="35"/>
      <c r="N54" s="35"/>
      <c r="O54" s="35"/>
      <c r="P54" s="35"/>
      <c r="Q54" s="35"/>
      <c r="R54" s="35"/>
      <c r="S54" s="35">
        <v>0.5</v>
      </c>
      <c r="T54" s="35">
        <v>0.5</v>
      </c>
      <c r="U54" s="35"/>
      <c r="V54" s="35"/>
      <c r="W54" s="35">
        <f t="shared" ref="W54" si="33">SUM(E54:V54)</f>
        <v>1</v>
      </c>
    </row>
    <row r="55" spans="1:23" ht="5.0999999999999996" customHeight="1" x14ac:dyDescent="0.25">
      <c r="A55" s="168"/>
      <c r="B55" s="171"/>
      <c r="C55" s="165"/>
      <c r="D55" s="34"/>
      <c r="E55" s="36"/>
      <c r="F55" s="36"/>
      <c r="G55" s="36"/>
      <c r="H55" s="36"/>
      <c r="I55" s="36"/>
      <c r="J55" s="36"/>
      <c r="K55" s="36"/>
      <c r="L55" s="36"/>
      <c r="M55" s="36"/>
      <c r="N55" s="36"/>
      <c r="O55" s="36"/>
      <c r="P55" s="36"/>
      <c r="Q55" s="36"/>
      <c r="R55" s="36"/>
      <c r="S55" s="36"/>
      <c r="T55" s="36"/>
      <c r="U55" s="36"/>
      <c r="V55" s="36"/>
      <c r="W55" s="36"/>
    </row>
    <row r="56" spans="1:23" x14ac:dyDescent="0.25">
      <c r="A56" s="169"/>
      <c r="B56" s="172"/>
      <c r="C56" s="166"/>
      <c r="D56" s="34" t="s">
        <v>45</v>
      </c>
      <c r="E56" s="36" t="str">
        <f>IF(E54=0,"",$C$54*E54)</f>
        <v/>
      </c>
      <c r="F56" s="36" t="str">
        <f t="shared" ref="F56:V56" si="34">IF(F54=0,"",$C$54*F54)</f>
        <v/>
      </c>
      <c r="G56" s="36" t="str">
        <f t="shared" si="34"/>
        <v/>
      </c>
      <c r="H56" s="36" t="str">
        <f t="shared" si="34"/>
        <v/>
      </c>
      <c r="I56" s="36" t="str">
        <f t="shared" si="34"/>
        <v/>
      </c>
      <c r="J56" s="36" t="str">
        <f t="shared" si="34"/>
        <v/>
      </c>
      <c r="K56" s="36" t="str">
        <f t="shared" si="34"/>
        <v/>
      </c>
      <c r="L56" s="36" t="str">
        <f t="shared" si="34"/>
        <v/>
      </c>
      <c r="M56" s="36" t="str">
        <f t="shared" si="34"/>
        <v/>
      </c>
      <c r="N56" s="36" t="str">
        <f t="shared" si="34"/>
        <v/>
      </c>
      <c r="O56" s="36" t="str">
        <f t="shared" si="34"/>
        <v/>
      </c>
      <c r="P56" s="36" t="str">
        <f t="shared" si="34"/>
        <v/>
      </c>
      <c r="Q56" s="36" t="str">
        <f t="shared" si="34"/>
        <v/>
      </c>
      <c r="R56" s="36" t="str">
        <f t="shared" si="34"/>
        <v/>
      </c>
      <c r="S56" s="36">
        <f t="shared" si="34"/>
        <v>3249.5049999999997</v>
      </c>
      <c r="T56" s="36">
        <f t="shared" si="34"/>
        <v>3249.5049999999997</v>
      </c>
      <c r="U56" s="36" t="str">
        <f t="shared" si="34"/>
        <v/>
      </c>
      <c r="V56" s="36" t="str">
        <f t="shared" si="34"/>
        <v/>
      </c>
      <c r="W56" s="36">
        <f>IF(W54=0,"",$C$54*W54)</f>
        <v>6499.0099999999993</v>
      </c>
    </row>
    <row r="57" spans="1:23" x14ac:dyDescent="0.25">
      <c r="A57" s="167">
        <v>18</v>
      </c>
      <c r="B57" s="170" t="str">
        <f>PLANILHA!$D$414</f>
        <v>SERVIÇOS DIVERSOS</v>
      </c>
      <c r="C57" s="164">
        <f>PLANILHA!$J$414</f>
        <v>2505159.36</v>
      </c>
      <c r="D57" s="34" t="s">
        <v>9</v>
      </c>
      <c r="E57" s="35"/>
      <c r="F57" s="35"/>
      <c r="G57" s="35"/>
      <c r="H57" s="35"/>
      <c r="I57" s="35"/>
      <c r="J57" s="35"/>
      <c r="K57" s="35"/>
      <c r="L57" s="35">
        <v>0.1</v>
      </c>
      <c r="M57" s="35">
        <v>0.09</v>
      </c>
      <c r="N57" s="35">
        <v>0.09</v>
      </c>
      <c r="O57" s="35">
        <v>0.09</v>
      </c>
      <c r="P57" s="35">
        <v>0.09</v>
      </c>
      <c r="Q57" s="35">
        <v>0.09</v>
      </c>
      <c r="R57" s="35">
        <v>0.09</v>
      </c>
      <c r="S57" s="35">
        <v>0.09</v>
      </c>
      <c r="T57" s="35">
        <v>0.09</v>
      </c>
      <c r="U57" s="35">
        <v>0.09</v>
      </c>
      <c r="V57" s="35">
        <v>0.09</v>
      </c>
      <c r="W57" s="35">
        <f t="shared" ref="W57" si="35">SUM(E57:V57)</f>
        <v>0.99999999999999978</v>
      </c>
    </row>
    <row r="58" spans="1:23" ht="5.0999999999999996" customHeight="1" x14ac:dyDescent="0.25">
      <c r="A58" s="168"/>
      <c r="B58" s="171"/>
      <c r="C58" s="165"/>
      <c r="D58" s="34"/>
      <c r="E58" s="36"/>
      <c r="F58" s="36"/>
      <c r="G58" s="36"/>
      <c r="H58" s="36"/>
      <c r="I58" s="36"/>
      <c r="J58" s="36"/>
      <c r="K58" s="36"/>
      <c r="L58" s="36"/>
      <c r="M58" s="36"/>
      <c r="N58" s="36"/>
      <c r="O58" s="36"/>
      <c r="P58" s="36"/>
      <c r="Q58" s="36"/>
      <c r="R58" s="36"/>
      <c r="S58" s="36"/>
      <c r="T58" s="36"/>
      <c r="U58" s="36"/>
      <c r="V58" s="36"/>
      <c r="W58" s="36"/>
    </row>
    <row r="59" spans="1:23" x14ac:dyDescent="0.25">
      <c r="A59" s="169"/>
      <c r="B59" s="172"/>
      <c r="C59" s="166"/>
      <c r="D59" s="34" t="s">
        <v>45</v>
      </c>
      <c r="E59" s="36" t="str">
        <f>IF(E57=0,"",$C$57*E57)</f>
        <v/>
      </c>
      <c r="F59" s="36" t="str">
        <f t="shared" ref="F59:V59" si="36">IF(F57=0,"",$C$57*F57)</f>
        <v/>
      </c>
      <c r="G59" s="36" t="str">
        <f t="shared" si="36"/>
        <v/>
      </c>
      <c r="H59" s="36" t="str">
        <f t="shared" si="36"/>
        <v/>
      </c>
      <c r="I59" s="36" t="str">
        <f t="shared" si="36"/>
        <v/>
      </c>
      <c r="J59" s="36" t="str">
        <f t="shared" si="36"/>
        <v/>
      </c>
      <c r="K59" s="36" t="str">
        <f t="shared" si="36"/>
        <v/>
      </c>
      <c r="L59" s="36">
        <f t="shared" si="36"/>
        <v>250515.93599999999</v>
      </c>
      <c r="M59" s="36">
        <f t="shared" si="36"/>
        <v>225464.34239999999</v>
      </c>
      <c r="N59" s="36">
        <f t="shared" si="36"/>
        <v>225464.34239999999</v>
      </c>
      <c r="O59" s="36">
        <f t="shared" si="36"/>
        <v>225464.34239999999</v>
      </c>
      <c r="P59" s="36">
        <f t="shared" si="36"/>
        <v>225464.34239999999</v>
      </c>
      <c r="Q59" s="36">
        <f t="shared" si="36"/>
        <v>225464.34239999999</v>
      </c>
      <c r="R59" s="36">
        <f t="shared" si="36"/>
        <v>225464.34239999999</v>
      </c>
      <c r="S59" s="36">
        <f t="shared" si="36"/>
        <v>225464.34239999999</v>
      </c>
      <c r="T59" s="36">
        <f t="shared" si="36"/>
        <v>225464.34239999999</v>
      </c>
      <c r="U59" s="36">
        <f t="shared" si="36"/>
        <v>225464.34239999999</v>
      </c>
      <c r="V59" s="36">
        <f t="shared" si="36"/>
        <v>225464.34239999999</v>
      </c>
      <c r="W59" s="36">
        <f>IF(W57=0,"",$C$57*W57)</f>
        <v>2505159.3599999994</v>
      </c>
    </row>
    <row r="60" spans="1:23" x14ac:dyDescent="0.25">
      <c r="A60" s="167">
        <v>19</v>
      </c>
      <c r="B60" s="170" t="str">
        <f>PLANILHA!$D$420</f>
        <v>DEDETIZAÇÃO E IMUNIZAÇÃO</v>
      </c>
      <c r="C60" s="164">
        <f>PLANILHA!$J$420</f>
        <v>217774.28</v>
      </c>
      <c r="D60" s="34" t="s">
        <v>9</v>
      </c>
      <c r="E60" s="35">
        <v>0.2</v>
      </c>
      <c r="F60" s="35"/>
      <c r="G60" s="35"/>
      <c r="H60" s="35"/>
      <c r="I60" s="35"/>
      <c r="J60" s="35"/>
      <c r="K60" s="35">
        <v>0.2</v>
      </c>
      <c r="L60" s="35"/>
      <c r="M60" s="35"/>
      <c r="N60" s="35"/>
      <c r="O60" s="35"/>
      <c r="P60" s="35"/>
      <c r="Q60" s="35">
        <v>0.2</v>
      </c>
      <c r="R60" s="35"/>
      <c r="S60" s="35"/>
      <c r="T60" s="35"/>
      <c r="U60" s="35"/>
      <c r="V60" s="35">
        <v>0.4</v>
      </c>
      <c r="W60" s="35">
        <f t="shared" ref="W60" si="37">SUM(E60:V60)</f>
        <v>1</v>
      </c>
    </row>
    <row r="61" spans="1:23" ht="5.0999999999999996" customHeight="1" x14ac:dyDescent="0.25">
      <c r="A61" s="168"/>
      <c r="B61" s="171"/>
      <c r="C61" s="165"/>
      <c r="D61" s="34"/>
      <c r="E61" s="36"/>
      <c r="F61" s="36"/>
      <c r="G61" s="36"/>
      <c r="H61" s="36"/>
      <c r="I61" s="36"/>
      <c r="J61" s="36"/>
      <c r="K61" s="36"/>
      <c r="L61" s="36"/>
      <c r="M61" s="36"/>
      <c r="N61" s="36"/>
      <c r="O61" s="36"/>
      <c r="P61" s="36"/>
      <c r="Q61" s="36"/>
      <c r="R61" s="36"/>
      <c r="S61" s="36"/>
      <c r="T61" s="36"/>
      <c r="U61" s="36"/>
      <c r="V61" s="36"/>
      <c r="W61" s="36"/>
    </row>
    <row r="62" spans="1:23" x14ac:dyDescent="0.25">
      <c r="A62" s="169"/>
      <c r="B62" s="172"/>
      <c r="C62" s="166"/>
      <c r="D62" s="34" t="s">
        <v>45</v>
      </c>
      <c r="E62" s="36">
        <f>IF(E60=0,"",$C$60*E60)</f>
        <v>43554.856</v>
      </c>
      <c r="F62" s="36" t="str">
        <f t="shared" ref="F62:V62" si="38">IF(F60=0,"",$C$60*F60)</f>
        <v/>
      </c>
      <c r="G62" s="36" t="str">
        <f t="shared" si="38"/>
        <v/>
      </c>
      <c r="H62" s="36" t="str">
        <f t="shared" si="38"/>
        <v/>
      </c>
      <c r="I62" s="36" t="str">
        <f t="shared" si="38"/>
        <v/>
      </c>
      <c r="J62" s="36" t="str">
        <f t="shared" si="38"/>
        <v/>
      </c>
      <c r="K62" s="36">
        <f t="shared" si="38"/>
        <v>43554.856</v>
      </c>
      <c r="L62" s="36" t="str">
        <f t="shared" si="38"/>
        <v/>
      </c>
      <c r="M62" s="36" t="str">
        <f t="shared" si="38"/>
        <v/>
      </c>
      <c r="N62" s="36" t="str">
        <f t="shared" si="38"/>
        <v/>
      </c>
      <c r="O62" s="36" t="str">
        <f t="shared" si="38"/>
        <v/>
      </c>
      <c r="P62" s="36" t="str">
        <f t="shared" si="38"/>
        <v/>
      </c>
      <c r="Q62" s="36">
        <f t="shared" si="38"/>
        <v>43554.856</v>
      </c>
      <c r="R62" s="36" t="str">
        <f t="shared" si="38"/>
        <v/>
      </c>
      <c r="S62" s="36" t="str">
        <f t="shared" si="38"/>
        <v/>
      </c>
      <c r="T62" s="36" t="str">
        <f t="shared" si="38"/>
        <v/>
      </c>
      <c r="U62" s="36" t="str">
        <f t="shared" si="38"/>
        <v/>
      </c>
      <c r="V62" s="36">
        <f t="shared" si="38"/>
        <v>87109.712</v>
      </c>
      <c r="W62" s="36">
        <f>IF(W60=0,"",$C$60*W60)</f>
        <v>217774.28</v>
      </c>
    </row>
    <row r="63" spans="1:23" x14ac:dyDescent="0.25">
      <c r="A63" s="167">
        <v>20</v>
      </c>
      <c r="B63" s="170" t="str">
        <f>PLANILHA!$D$424</f>
        <v>SERVIÇOS FINAIS</v>
      </c>
      <c r="C63" s="164">
        <f>PLANILHA!$J$424</f>
        <v>47104.77</v>
      </c>
      <c r="D63" s="34" t="s">
        <v>9</v>
      </c>
      <c r="E63" s="35">
        <v>0.05</v>
      </c>
      <c r="F63" s="35">
        <v>0.05</v>
      </c>
      <c r="G63" s="35">
        <v>0.05</v>
      </c>
      <c r="H63" s="35">
        <v>0.05</v>
      </c>
      <c r="I63" s="35">
        <v>0.05</v>
      </c>
      <c r="J63" s="35">
        <v>0.05</v>
      </c>
      <c r="K63" s="35">
        <v>0.05</v>
      </c>
      <c r="L63" s="35">
        <v>0.05</v>
      </c>
      <c r="M63" s="35">
        <v>0.05</v>
      </c>
      <c r="N63" s="35">
        <v>0.05</v>
      </c>
      <c r="O63" s="35">
        <v>0.05</v>
      </c>
      <c r="P63" s="35">
        <v>0.05</v>
      </c>
      <c r="Q63" s="35">
        <v>0.05</v>
      </c>
      <c r="R63" s="35">
        <v>0.05</v>
      </c>
      <c r="S63" s="35">
        <v>0.05</v>
      </c>
      <c r="T63" s="35">
        <v>0.05</v>
      </c>
      <c r="U63" s="35">
        <v>0.05</v>
      </c>
      <c r="V63" s="35">
        <v>0.15</v>
      </c>
      <c r="W63" s="35">
        <f t="shared" ref="W63" si="39">SUM(E63:V63)</f>
        <v>1.0000000000000002</v>
      </c>
    </row>
    <row r="64" spans="1:23" ht="5.0999999999999996" customHeight="1" x14ac:dyDescent="0.25">
      <c r="A64" s="168"/>
      <c r="B64" s="171"/>
      <c r="C64" s="165"/>
      <c r="D64" s="34"/>
      <c r="E64" s="36"/>
      <c r="F64" s="36"/>
      <c r="G64" s="36"/>
      <c r="H64" s="36"/>
      <c r="I64" s="36"/>
      <c r="J64" s="36"/>
      <c r="K64" s="36"/>
      <c r="L64" s="36"/>
      <c r="M64" s="36"/>
      <c r="N64" s="36"/>
      <c r="O64" s="36"/>
      <c r="P64" s="36"/>
      <c r="Q64" s="36"/>
      <c r="R64" s="36"/>
      <c r="S64" s="36"/>
      <c r="T64" s="36"/>
      <c r="U64" s="36"/>
      <c r="V64" s="36"/>
      <c r="W64" s="36"/>
    </row>
    <row r="65" spans="1:24" x14ac:dyDescent="0.25">
      <c r="A65" s="169"/>
      <c r="B65" s="172"/>
      <c r="C65" s="166"/>
      <c r="D65" s="34" t="s">
        <v>45</v>
      </c>
      <c r="E65" s="36">
        <f>IF(E63=0,"",$C$63*E63)</f>
        <v>2355.2384999999999</v>
      </c>
      <c r="F65" s="36">
        <f t="shared" ref="F65:V65" si="40">IF(F63=0,"",$C$63*F63)</f>
        <v>2355.2384999999999</v>
      </c>
      <c r="G65" s="36">
        <f t="shared" si="40"/>
        <v>2355.2384999999999</v>
      </c>
      <c r="H65" s="36">
        <f t="shared" si="40"/>
        <v>2355.2384999999999</v>
      </c>
      <c r="I65" s="36">
        <f t="shared" si="40"/>
        <v>2355.2384999999999</v>
      </c>
      <c r="J65" s="36">
        <f t="shared" si="40"/>
        <v>2355.2384999999999</v>
      </c>
      <c r="K65" s="36">
        <f t="shared" si="40"/>
        <v>2355.2384999999999</v>
      </c>
      <c r="L65" s="36">
        <f t="shared" si="40"/>
        <v>2355.2384999999999</v>
      </c>
      <c r="M65" s="36">
        <f t="shared" si="40"/>
        <v>2355.2384999999999</v>
      </c>
      <c r="N65" s="36">
        <f t="shared" si="40"/>
        <v>2355.2384999999999</v>
      </c>
      <c r="O65" s="36">
        <f t="shared" si="40"/>
        <v>2355.2384999999999</v>
      </c>
      <c r="P65" s="36">
        <f t="shared" si="40"/>
        <v>2355.2384999999999</v>
      </c>
      <c r="Q65" s="36">
        <f t="shared" si="40"/>
        <v>2355.2384999999999</v>
      </c>
      <c r="R65" s="36">
        <f t="shared" si="40"/>
        <v>2355.2384999999999</v>
      </c>
      <c r="S65" s="36">
        <f t="shared" si="40"/>
        <v>2355.2384999999999</v>
      </c>
      <c r="T65" s="36">
        <f t="shared" si="40"/>
        <v>2355.2384999999999</v>
      </c>
      <c r="U65" s="36">
        <f t="shared" si="40"/>
        <v>2355.2384999999999</v>
      </c>
      <c r="V65" s="36">
        <f t="shared" si="40"/>
        <v>7065.7154999999993</v>
      </c>
      <c r="W65" s="36">
        <f>IF(W63=0,"",$C$63*W63)</f>
        <v>47104.770000000004</v>
      </c>
    </row>
    <row r="66" spans="1:24" x14ac:dyDescent="0.25">
      <c r="A66" s="32"/>
      <c r="B66" s="37" t="s">
        <v>46</v>
      </c>
      <c r="C66" s="38">
        <f>SUM(C6:C65)</f>
        <v>6604287.8199999994</v>
      </c>
      <c r="D66" s="34"/>
      <c r="E66" s="34"/>
      <c r="F66" s="34"/>
      <c r="G66" s="34"/>
      <c r="H66" s="34"/>
      <c r="I66" s="34"/>
      <c r="J66" s="34"/>
      <c r="K66" s="34"/>
      <c r="L66" s="34"/>
      <c r="M66" s="34"/>
      <c r="N66" s="34"/>
      <c r="O66" s="34"/>
      <c r="P66" s="34"/>
      <c r="Q66" s="34"/>
      <c r="R66" s="34"/>
      <c r="S66" s="34"/>
      <c r="T66" s="34"/>
      <c r="U66" s="34"/>
      <c r="V66" s="34"/>
      <c r="W66" s="39"/>
    </row>
    <row r="67" spans="1:24" x14ac:dyDescent="0.25">
      <c r="A67" s="32"/>
      <c r="B67" s="37" t="s">
        <v>47</v>
      </c>
      <c r="C67" s="40"/>
      <c r="D67" s="34" t="s">
        <v>45</v>
      </c>
      <c r="E67" s="36">
        <f>SUMIF($D$6:$D$65,$D$8,E6:E65)</f>
        <v>228999.14799999999</v>
      </c>
      <c r="F67" s="36">
        <f t="shared" ref="F67:V67" si="41">SUMIF($D$6:$D$65,$D$8,F6:F65)</f>
        <v>64592.66</v>
      </c>
      <c r="G67" s="36">
        <f t="shared" si="41"/>
        <v>65812.867499999993</v>
      </c>
      <c r="H67" s="36">
        <f t="shared" si="41"/>
        <v>52895.424500000001</v>
      </c>
      <c r="I67" s="36">
        <f t="shared" si="41"/>
        <v>169948.8125</v>
      </c>
      <c r="J67" s="36">
        <f t="shared" si="41"/>
        <v>130549.932</v>
      </c>
      <c r="K67" s="36">
        <f t="shared" si="41"/>
        <v>380822.11099999992</v>
      </c>
      <c r="L67" s="36">
        <f t="shared" si="41"/>
        <v>593860.26549999998</v>
      </c>
      <c r="M67" s="36">
        <f t="shared" si="41"/>
        <v>582973.44189999986</v>
      </c>
      <c r="N67" s="36">
        <f t="shared" si="41"/>
        <v>611554.01239999989</v>
      </c>
      <c r="O67" s="36">
        <f t="shared" si="41"/>
        <v>637186.59239999996</v>
      </c>
      <c r="P67" s="36">
        <f t="shared" si="41"/>
        <v>319541.9129</v>
      </c>
      <c r="Q67" s="36">
        <f t="shared" si="41"/>
        <v>514909.80190000008</v>
      </c>
      <c r="R67" s="36">
        <f t="shared" si="41"/>
        <v>476367.84889999998</v>
      </c>
      <c r="S67" s="36">
        <f t="shared" si="41"/>
        <v>529956.2879</v>
      </c>
      <c r="T67" s="36">
        <f t="shared" si="41"/>
        <v>481275.14189999993</v>
      </c>
      <c r="U67" s="36">
        <f t="shared" si="41"/>
        <v>326975.83089999994</v>
      </c>
      <c r="V67" s="36">
        <f t="shared" si="41"/>
        <v>436065.7279</v>
      </c>
      <c r="W67" s="36">
        <f>SUM(E67:V67)</f>
        <v>6604287.8200000003</v>
      </c>
    </row>
    <row r="68" spans="1:24" x14ac:dyDescent="0.25">
      <c r="A68" s="32"/>
      <c r="B68" s="37" t="s">
        <v>48</v>
      </c>
      <c r="C68" s="40"/>
      <c r="D68" s="35" t="s">
        <v>9</v>
      </c>
      <c r="E68" s="39">
        <f>E67/$C$66</f>
        <v>3.4674313755150669E-2</v>
      </c>
      <c r="F68" s="39">
        <f t="shared" ref="F68:V68" si="42">F67/$C$66</f>
        <v>9.7804126289577752E-3</v>
      </c>
      <c r="G68" s="39">
        <f t="shared" si="42"/>
        <v>9.9651725202975789E-3</v>
      </c>
      <c r="H68" s="39">
        <f t="shared" si="42"/>
        <v>8.0092548873801211E-3</v>
      </c>
      <c r="I68" s="39">
        <f t="shared" si="42"/>
        <v>2.5733102059140724E-2</v>
      </c>
      <c r="J68" s="39">
        <f t="shared" si="42"/>
        <v>1.9767450413752562E-2</v>
      </c>
      <c r="K68" s="39">
        <f t="shared" si="42"/>
        <v>5.766285803697755E-2</v>
      </c>
      <c r="L68" s="39">
        <f t="shared" si="42"/>
        <v>8.9920409540842822E-2</v>
      </c>
      <c r="M68" s="39">
        <f t="shared" si="42"/>
        <v>8.8271961760140238E-2</v>
      </c>
      <c r="N68" s="39">
        <f t="shared" si="42"/>
        <v>9.2599539733566605E-2</v>
      </c>
      <c r="O68" s="39">
        <f t="shared" si="42"/>
        <v>9.6480742476181186E-2</v>
      </c>
      <c r="P68" s="39">
        <f t="shared" si="42"/>
        <v>4.838400772484807E-2</v>
      </c>
      <c r="Q68" s="39">
        <f t="shared" si="42"/>
        <v>7.7965984513982026E-2</v>
      </c>
      <c r="R68" s="39">
        <f t="shared" si="42"/>
        <v>7.2130086071869604E-2</v>
      </c>
      <c r="S68" s="39">
        <f t="shared" si="42"/>
        <v>8.0244274983763506E-2</v>
      </c>
      <c r="T68" s="39">
        <f t="shared" si="42"/>
        <v>7.287313257949439E-2</v>
      </c>
      <c r="U68" s="39">
        <f t="shared" si="42"/>
        <v>4.9509627655809824E-2</v>
      </c>
      <c r="V68" s="39">
        <f t="shared" si="42"/>
        <v>6.6027668657844776E-2</v>
      </c>
      <c r="W68" s="35">
        <f>W67/$C$66</f>
        <v>1.0000000000000002</v>
      </c>
    </row>
    <row r="69" spans="1:24" x14ac:dyDescent="0.25">
      <c r="A69" s="32"/>
      <c r="B69" s="37" t="s">
        <v>49</v>
      </c>
      <c r="C69" s="40"/>
      <c r="D69" s="34" t="s">
        <v>45</v>
      </c>
      <c r="E69" s="36">
        <f>E67</f>
        <v>228999.14799999999</v>
      </c>
      <c r="F69" s="36">
        <f>E69+F67</f>
        <v>293591.80799999996</v>
      </c>
      <c r="G69" s="36">
        <f>F69+G67</f>
        <v>359404.67549999995</v>
      </c>
      <c r="H69" s="36">
        <f t="shared" ref="H69:V69" si="43">G69+H67</f>
        <v>412300.1</v>
      </c>
      <c r="I69" s="36">
        <f t="shared" si="43"/>
        <v>582248.91249999998</v>
      </c>
      <c r="J69" s="36">
        <f t="shared" si="43"/>
        <v>712798.84450000001</v>
      </c>
      <c r="K69" s="36">
        <f t="shared" si="43"/>
        <v>1093620.9554999999</v>
      </c>
      <c r="L69" s="36">
        <f t="shared" si="43"/>
        <v>1687481.2209999999</v>
      </c>
      <c r="M69" s="36">
        <f t="shared" si="43"/>
        <v>2270454.6628999999</v>
      </c>
      <c r="N69" s="36">
        <f t="shared" si="43"/>
        <v>2882008.6752999998</v>
      </c>
      <c r="O69" s="36">
        <f t="shared" si="43"/>
        <v>3519195.2676999997</v>
      </c>
      <c r="P69" s="36">
        <f t="shared" si="43"/>
        <v>3838737.1805999996</v>
      </c>
      <c r="Q69" s="36">
        <f t="shared" si="43"/>
        <v>4353646.9824999999</v>
      </c>
      <c r="R69" s="36">
        <f t="shared" si="43"/>
        <v>4830014.8313999996</v>
      </c>
      <c r="S69" s="36">
        <f t="shared" si="43"/>
        <v>5359971.1192999994</v>
      </c>
      <c r="T69" s="36">
        <f t="shared" si="43"/>
        <v>5841246.2611999996</v>
      </c>
      <c r="U69" s="36">
        <f t="shared" si="43"/>
        <v>6168222.0921</v>
      </c>
      <c r="V69" s="36">
        <f t="shared" si="43"/>
        <v>6604287.8200000003</v>
      </c>
      <c r="W69" s="175"/>
    </row>
    <row r="70" spans="1:24" x14ac:dyDescent="0.25">
      <c r="A70" s="32"/>
      <c r="B70" s="37" t="s">
        <v>50</v>
      </c>
      <c r="C70" s="40"/>
      <c r="D70" s="35" t="s">
        <v>9</v>
      </c>
      <c r="E70" s="39">
        <f>E69/$C$66</f>
        <v>3.4674313755150669E-2</v>
      </c>
      <c r="F70" s="39">
        <f t="shared" ref="F70:V70" si="44">F69/$C$66</f>
        <v>4.4454726384108439E-2</v>
      </c>
      <c r="G70" s="39">
        <f t="shared" si="44"/>
        <v>5.4419898904406017E-2</v>
      </c>
      <c r="H70" s="39">
        <f t="shared" si="44"/>
        <v>6.2429153791786138E-2</v>
      </c>
      <c r="I70" s="39">
        <f t="shared" si="44"/>
        <v>8.8162255850926866E-2</v>
      </c>
      <c r="J70" s="39">
        <f t="shared" si="44"/>
        <v>0.10792970626467943</v>
      </c>
      <c r="K70" s="39">
        <f t="shared" si="44"/>
        <v>0.16559256430165697</v>
      </c>
      <c r="L70" s="39">
        <f t="shared" si="44"/>
        <v>0.25551297384249982</v>
      </c>
      <c r="M70" s="39">
        <f t="shared" si="44"/>
        <v>0.34378493560264006</v>
      </c>
      <c r="N70" s="39">
        <f t="shared" si="44"/>
        <v>0.43638447533620667</v>
      </c>
      <c r="O70" s="39">
        <f t="shared" si="44"/>
        <v>0.53286521781238783</v>
      </c>
      <c r="P70" s="39">
        <f t="shared" si="44"/>
        <v>0.5812492255372359</v>
      </c>
      <c r="Q70" s="39">
        <f t="shared" si="44"/>
        <v>0.65921521005121797</v>
      </c>
      <c r="R70" s="39">
        <f t="shared" si="44"/>
        <v>0.73134529612308752</v>
      </c>
      <c r="S70" s="39">
        <f t="shared" si="44"/>
        <v>0.81158957110685104</v>
      </c>
      <c r="T70" s="39">
        <f t="shared" si="44"/>
        <v>0.88446270368634539</v>
      </c>
      <c r="U70" s="39">
        <f t="shared" si="44"/>
        <v>0.93397233134215529</v>
      </c>
      <c r="V70" s="39">
        <f t="shared" si="44"/>
        <v>1.0000000000000002</v>
      </c>
      <c r="W70" s="176"/>
    </row>
    <row r="71" spans="1:24" s="73" customFormat="1" ht="174.95" customHeight="1" x14ac:dyDescent="0.25">
      <c r="A71" s="156" t="str">
        <f>PLANILHA!A430</f>
        <v xml:space="preserve">
Renato Pinheiro Cury
Engenheiro Civil
CREA/MG: 36.264/D</v>
      </c>
      <c r="B71" s="157"/>
      <c r="C71" s="157"/>
      <c r="D71" s="157"/>
      <c r="E71" s="157"/>
      <c r="F71" s="157"/>
      <c r="G71" s="157"/>
      <c r="H71" s="157"/>
      <c r="I71" s="157"/>
      <c r="J71" s="157"/>
      <c r="K71" s="157"/>
      <c r="L71" s="157"/>
      <c r="M71" s="157"/>
      <c r="N71" s="157"/>
      <c r="O71" s="157"/>
      <c r="P71" s="157"/>
      <c r="Q71" s="157"/>
      <c r="R71" s="157"/>
      <c r="S71" s="157"/>
      <c r="T71" s="157"/>
      <c r="U71" s="157"/>
      <c r="V71" s="157"/>
      <c r="W71" s="158"/>
      <c r="X71" s="72"/>
    </row>
    <row r="72" spans="1:24" s="73" customFormat="1" ht="15" customHeight="1" x14ac:dyDescent="0.25">
      <c r="A72" s="189" t="str">
        <f>PLANILHA!A431</f>
        <v>RESTAURARE CONSTRUTORA LTDA</v>
      </c>
      <c r="B72" s="190"/>
      <c r="C72" s="190"/>
      <c r="D72" s="190"/>
      <c r="E72" s="190"/>
      <c r="F72" s="190"/>
      <c r="G72" s="190"/>
      <c r="H72" s="190"/>
      <c r="I72" s="190"/>
      <c r="J72" s="190"/>
      <c r="K72" s="190"/>
      <c r="L72" s="190"/>
      <c r="M72" s="190"/>
      <c r="N72" s="190"/>
      <c r="O72" s="190"/>
      <c r="P72" s="190"/>
      <c r="Q72" s="190"/>
      <c r="R72" s="190"/>
      <c r="S72" s="190"/>
      <c r="T72" s="190"/>
      <c r="U72" s="190"/>
      <c r="V72" s="190"/>
      <c r="W72" s="191"/>
    </row>
    <row r="366" spans="20:20" x14ac:dyDescent="0.25">
      <c r="T366">
        <f>(0.71*0.52*3)*2</f>
        <v>2.2151999999999998</v>
      </c>
    </row>
    <row r="367" spans="20:20" x14ac:dyDescent="0.25">
      <c r="T367">
        <f>(1*1)*7</f>
        <v>7</v>
      </c>
    </row>
    <row r="370" spans="3:20" x14ac:dyDescent="0.25">
      <c r="T370">
        <v>1</v>
      </c>
    </row>
    <row r="371" spans="3:20" x14ac:dyDescent="0.25">
      <c r="C371">
        <v>102151</v>
      </c>
    </row>
    <row r="453" spans="1:19" ht="90" x14ac:dyDescent="0.25">
      <c r="A453" s="134" t="s">
        <v>34708</v>
      </c>
      <c r="E453" s="134" t="s">
        <v>34709</v>
      </c>
      <c r="F453" s="134"/>
      <c r="G453" s="134"/>
      <c r="H453" s="134"/>
      <c r="I453" s="134"/>
      <c r="J453" s="134"/>
      <c r="K453" s="134"/>
      <c r="L453" s="134"/>
      <c r="M453" s="134"/>
      <c r="N453" s="134"/>
      <c r="O453" s="134"/>
      <c r="P453" s="134"/>
      <c r="Q453" s="134"/>
      <c r="R453" s="134"/>
      <c r="S453" s="134"/>
    </row>
  </sheetData>
  <mergeCells count="72">
    <mergeCell ref="A71:W71"/>
    <mergeCell ref="A72:W72"/>
    <mergeCell ref="A6:A8"/>
    <mergeCell ref="C21:C23"/>
    <mergeCell ref="A21:A23"/>
    <mergeCell ref="B21:B23"/>
    <mergeCell ref="B18:B20"/>
    <mergeCell ref="C18:C20"/>
    <mergeCell ref="B15:B17"/>
    <mergeCell ref="A42:A44"/>
    <mergeCell ref="B42:B44"/>
    <mergeCell ref="C42:C44"/>
    <mergeCell ref="A45:A47"/>
    <mergeCell ref="B45:B47"/>
    <mergeCell ref="C45:C47"/>
    <mergeCell ref="A48:A50"/>
    <mergeCell ref="A36:A38"/>
    <mergeCell ref="B36:B38"/>
    <mergeCell ref="C36:C38"/>
    <mergeCell ref="C24:C26"/>
    <mergeCell ref="B33:B35"/>
    <mergeCell ref="C33:C35"/>
    <mergeCell ref="C15:C17"/>
    <mergeCell ref="A18:A20"/>
    <mergeCell ref="A27:A29"/>
    <mergeCell ref="C27:C29"/>
    <mergeCell ref="A33:A35"/>
    <mergeCell ref="B30:B32"/>
    <mergeCell ref="C30:C32"/>
    <mergeCell ref="B6:B8"/>
    <mergeCell ref="C6:C8"/>
    <mergeCell ref="C12:C14"/>
    <mergeCell ref="B9:B11"/>
    <mergeCell ref="C9:C11"/>
    <mergeCell ref="A12:A14"/>
    <mergeCell ref="B12:B14"/>
    <mergeCell ref="A9:A11"/>
    <mergeCell ref="A30:A32"/>
    <mergeCell ref="A15:A17"/>
    <mergeCell ref="B27:B29"/>
    <mergeCell ref="B24:B26"/>
    <mergeCell ref="T1:U1"/>
    <mergeCell ref="V1:W1"/>
    <mergeCell ref="W69:W70"/>
    <mergeCell ref="A1:S1"/>
    <mergeCell ref="V2:W2"/>
    <mergeCell ref="V3:W4"/>
    <mergeCell ref="B2:E2"/>
    <mergeCell ref="B3:E3"/>
    <mergeCell ref="B4:E4"/>
    <mergeCell ref="T2:U2"/>
    <mergeCell ref="B48:B50"/>
    <mergeCell ref="C48:C50"/>
    <mergeCell ref="A51:A53"/>
    <mergeCell ref="B51:B53"/>
    <mergeCell ref="A24:A26"/>
    <mergeCell ref="B54:B56"/>
    <mergeCell ref="C51:C53"/>
    <mergeCell ref="A39:A41"/>
    <mergeCell ref="B39:B41"/>
    <mergeCell ref="C54:C56"/>
    <mergeCell ref="A63:A65"/>
    <mergeCell ref="B63:B65"/>
    <mergeCell ref="C63:C65"/>
    <mergeCell ref="A57:A59"/>
    <mergeCell ref="B57:B59"/>
    <mergeCell ref="C57:C59"/>
    <mergeCell ref="A60:A62"/>
    <mergeCell ref="B60:B62"/>
    <mergeCell ref="C60:C62"/>
    <mergeCell ref="A54:A56"/>
    <mergeCell ref="C39:C41"/>
  </mergeCells>
  <conditionalFormatting sqref="E7:W7">
    <cfRule type="expression" dxfId="23" priority="11">
      <formula>E6&lt;&gt;0</formula>
    </cfRule>
  </conditionalFormatting>
  <conditionalFormatting sqref="E10:W10">
    <cfRule type="expression" dxfId="22" priority="10">
      <formula>E9&lt;&gt;0</formula>
    </cfRule>
  </conditionalFormatting>
  <conditionalFormatting sqref="E13:W13">
    <cfRule type="expression" dxfId="21" priority="9">
      <formula>E12&lt;&gt;0</formula>
    </cfRule>
  </conditionalFormatting>
  <conditionalFormatting sqref="E16:W16">
    <cfRule type="expression" dxfId="20" priority="8">
      <formula>E15&lt;&gt;0</formula>
    </cfRule>
  </conditionalFormatting>
  <conditionalFormatting sqref="E19:W19">
    <cfRule type="expression" dxfId="19" priority="7">
      <formula>E18&lt;&gt;0</formula>
    </cfRule>
  </conditionalFormatting>
  <conditionalFormatting sqref="E22:W22">
    <cfRule type="expression" dxfId="18" priority="6">
      <formula>E21&lt;&gt;0</formula>
    </cfRule>
  </conditionalFormatting>
  <conditionalFormatting sqref="E25:W25">
    <cfRule type="expression" dxfId="17" priority="5">
      <formula>E24&lt;&gt;0</formula>
    </cfRule>
  </conditionalFormatting>
  <conditionalFormatting sqref="E28:W28">
    <cfRule type="expression" dxfId="16" priority="4">
      <formula>E27&lt;&gt;0</formula>
    </cfRule>
  </conditionalFormatting>
  <conditionalFormatting sqref="E31:W31">
    <cfRule type="expression" dxfId="15" priority="3">
      <formula>E30&lt;&gt;0</formula>
    </cfRule>
  </conditionalFormatting>
  <conditionalFormatting sqref="E34:W34">
    <cfRule type="expression" dxfId="14" priority="2">
      <formula>E33&lt;&gt;0</formula>
    </cfRule>
  </conditionalFormatting>
  <conditionalFormatting sqref="E37:W37 E40:W40 E43:W43 E46:W46 E49:W49 E52:W52 E55:W55 E58:W58 E61:W61 E64:W64">
    <cfRule type="expression" dxfId="13" priority="1">
      <formula>E36&lt;&gt;0</formula>
    </cfRule>
  </conditionalFormatting>
  <printOptions horizontalCentered="1"/>
  <pageMargins left="0.25" right="0.25" top="0.75" bottom="0.75" header="0.3" footer="0.3"/>
  <pageSetup paperSize="9" scale="3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426"/>
  <sheetViews>
    <sheetView showGridLines="0" zoomScaleNormal="100" zoomScaleSheetLayoutView="100" workbookViewId="0">
      <selection activeCell="I14" sqref="I14"/>
    </sheetView>
  </sheetViews>
  <sheetFormatPr defaultColWidth="10.7109375" defaultRowHeight="15" x14ac:dyDescent="0.25"/>
  <cols>
    <col min="1" max="1" width="32.7109375" style="46" customWidth="1"/>
    <col min="2" max="2" width="6.85546875" style="46" customWidth="1"/>
    <col min="3" max="4" width="5.7109375" style="46" customWidth="1"/>
    <col min="5" max="5" width="6.5703125" style="46" customWidth="1"/>
    <col min="6" max="7" width="5.7109375" style="46" customWidth="1"/>
    <col min="8" max="8" width="30.7109375" style="46" customWidth="1"/>
    <col min="9" max="9" width="8.7109375" style="46" customWidth="1"/>
    <col min="10" max="16384" width="10.7109375" style="46"/>
  </cols>
  <sheetData>
    <row r="1" spans="1:9" ht="60" customHeight="1" x14ac:dyDescent="0.25">
      <c r="A1" s="173" t="s">
        <v>52</v>
      </c>
      <c r="B1" s="173"/>
      <c r="C1" s="173"/>
      <c r="D1" s="173"/>
      <c r="E1" s="173"/>
      <c r="F1" s="173"/>
      <c r="G1" s="173"/>
      <c r="H1" s="194"/>
      <c r="I1" s="195"/>
    </row>
    <row r="2" spans="1:9" x14ac:dyDescent="0.25">
      <c r="A2" s="197" t="s">
        <v>3695</v>
      </c>
      <c r="B2" s="197"/>
      <c r="C2" s="197"/>
      <c r="D2" s="197"/>
      <c r="E2" s="197"/>
      <c r="F2" s="197"/>
      <c r="G2" s="197"/>
      <c r="H2" s="197"/>
      <c r="I2" s="197"/>
    </row>
    <row r="3" spans="1:9" x14ac:dyDescent="0.25">
      <c r="A3" s="197" t="s">
        <v>3688</v>
      </c>
      <c r="B3" s="197"/>
      <c r="C3" s="197"/>
      <c r="D3" s="197"/>
      <c r="E3" s="197"/>
      <c r="F3" s="197"/>
      <c r="G3" s="197"/>
      <c r="H3" s="197"/>
      <c r="I3" s="197"/>
    </row>
    <row r="4" spans="1:9" x14ac:dyDescent="0.25">
      <c r="A4" s="196" t="s">
        <v>31</v>
      </c>
      <c r="B4" s="196"/>
      <c r="C4" s="196"/>
      <c r="D4" s="196"/>
      <c r="E4" s="196"/>
      <c r="F4" s="196"/>
      <c r="G4" s="196"/>
      <c r="H4" s="196"/>
      <c r="I4" s="196"/>
    </row>
    <row r="5" spans="1:9" x14ac:dyDescent="0.25">
      <c r="A5" s="198" t="str">
        <f>PLANILHA!C2</f>
        <v>PREFEITURA MUNICIPAL DE SANTA LUZIA</v>
      </c>
      <c r="B5" s="198"/>
      <c r="C5" s="198"/>
      <c r="D5" s="198"/>
      <c r="E5" s="198"/>
      <c r="F5" s="198"/>
      <c r="G5" s="198"/>
      <c r="H5" s="198"/>
      <c r="I5" s="198"/>
    </row>
    <row r="6" spans="1:9" x14ac:dyDescent="0.25">
      <c r="A6" s="196" t="s">
        <v>32</v>
      </c>
      <c r="B6" s="196"/>
      <c r="C6" s="196"/>
      <c r="D6" s="196"/>
      <c r="E6" s="196"/>
      <c r="F6" s="196"/>
      <c r="G6" s="196"/>
      <c r="H6" s="196"/>
      <c r="I6" s="196"/>
    </row>
    <row r="7" spans="1:9" x14ac:dyDescent="0.25">
      <c r="A7" s="198" t="str">
        <f>PLANILHA!C4</f>
        <v>REFORMA DO SOLAR TEIXEIRA DA COSTA (MUSEU AURÉLIO DOLABELLA)</v>
      </c>
      <c r="B7" s="198"/>
      <c r="C7" s="198"/>
      <c r="D7" s="198"/>
      <c r="E7" s="198"/>
      <c r="F7" s="198"/>
      <c r="G7" s="198"/>
      <c r="H7" s="198"/>
      <c r="I7" s="198"/>
    </row>
    <row r="8" spans="1:9" x14ac:dyDescent="0.25">
      <c r="A8" s="196" t="s">
        <v>33</v>
      </c>
      <c r="B8" s="196"/>
      <c r="C8" s="196"/>
      <c r="D8" s="196"/>
      <c r="E8" s="196"/>
      <c r="F8" s="196"/>
      <c r="G8" s="196"/>
      <c r="H8" s="196"/>
      <c r="I8" s="196"/>
    </row>
    <row r="9" spans="1:9" x14ac:dyDescent="0.25">
      <c r="A9" s="198" t="str">
        <f>PLANILHA!C5</f>
        <v>RUA DIREITA, 785, CENTRO. SANTA LUZIA/MG - CEP: 33010000</v>
      </c>
      <c r="B9" s="198"/>
      <c r="C9" s="198"/>
      <c r="D9" s="198"/>
      <c r="E9" s="198"/>
      <c r="F9" s="198"/>
      <c r="G9" s="198"/>
      <c r="H9" s="198"/>
      <c r="I9" s="198"/>
    </row>
    <row r="10" spans="1:9" x14ac:dyDescent="0.25">
      <c r="A10" s="196" t="s">
        <v>11</v>
      </c>
      <c r="B10" s="196"/>
      <c r="C10" s="196"/>
      <c r="D10" s="196"/>
      <c r="E10" s="196"/>
      <c r="F10" s="196"/>
      <c r="G10" s="196"/>
      <c r="H10" s="196"/>
      <c r="I10" s="41" t="s">
        <v>12</v>
      </c>
    </row>
    <row r="11" spans="1:9" x14ac:dyDescent="0.25">
      <c r="A11" s="198" t="s">
        <v>34135</v>
      </c>
      <c r="B11" s="198"/>
      <c r="C11" s="198"/>
      <c r="D11" s="198"/>
      <c r="E11" s="198"/>
      <c r="F11" s="198"/>
      <c r="G11" s="198"/>
      <c r="H11" s="198"/>
      <c r="I11" s="42" t="s">
        <v>1553</v>
      </c>
    </row>
    <row r="12" spans="1:9" x14ac:dyDescent="0.25">
      <c r="A12" s="193" t="s">
        <v>13</v>
      </c>
      <c r="B12" s="193"/>
      <c r="C12" s="193"/>
      <c r="D12" s="193"/>
      <c r="E12" s="193"/>
      <c r="F12" s="193"/>
      <c r="G12" s="193"/>
      <c r="H12" s="193"/>
      <c r="I12" s="193"/>
    </row>
    <row r="13" spans="1:9" x14ac:dyDescent="0.25">
      <c r="A13" s="43" t="s">
        <v>14</v>
      </c>
      <c r="B13" s="201" t="s">
        <v>15</v>
      </c>
      <c r="C13" s="201"/>
      <c r="D13" s="201"/>
      <c r="E13" s="201"/>
      <c r="F13" s="201"/>
      <c r="G13" s="201"/>
      <c r="H13" s="199" t="s">
        <v>16</v>
      </c>
      <c r="I13" s="199"/>
    </row>
    <row r="14" spans="1:9" x14ac:dyDescent="0.25">
      <c r="A14" s="44" t="s">
        <v>17</v>
      </c>
      <c r="B14" s="39" t="s">
        <v>18</v>
      </c>
      <c r="C14" s="200">
        <v>0.03</v>
      </c>
      <c r="D14" s="200"/>
      <c r="E14" s="34" t="s">
        <v>19</v>
      </c>
      <c r="F14" s="200">
        <v>5.5E-2</v>
      </c>
      <c r="G14" s="200"/>
      <c r="H14" s="44" t="s">
        <v>17</v>
      </c>
      <c r="I14" s="59">
        <v>3.5000000000000003E-2</v>
      </c>
    </row>
    <row r="15" spans="1:9" x14ac:dyDescent="0.25">
      <c r="A15" s="44" t="s">
        <v>20</v>
      </c>
      <c r="B15" s="39" t="s">
        <v>18</v>
      </c>
      <c r="C15" s="200">
        <v>8.0000000000000002E-3</v>
      </c>
      <c r="D15" s="200"/>
      <c r="E15" s="34" t="s">
        <v>19</v>
      </c>
      <c r="F15" s="200">
        <v>0.01</v>
      </c>
      <c r="G15" s="200"/>
      <c r="H15" s="44" t="s">
        <v>20</v>
      </c>
      <c r="I15" s="59">
        <v>0.01</v>
      </c>
    </row>
    <row r="16" spans="1:9" x14ac:dyDescent="0.25">
      <c r="A16" s="44" t="s">
        <v>21</v>
      </c>
      <c r="B16" s="39" t="s">
        <v>18</v>
      </c>
      <c r="C16" s="200">
        <v>9.7000000000000003E-3</v>
      </c>
      <c r="D16" s="200"/>
      <c r="E16" s="34" t="s">
        <v>19</v>
      </c>
      <c r="F16" s="200">
        <v>1.2699999999999999E-2</v>
      </c>
      <c r="G16" s="200"/>
      <c r="H16" s="44" t="s">
        <v>21</v>
      </c>
      <c r="I16" s="59">
        <v>9.9000000000000008E-3</v>
      </c>
    </row>
    <row r="17" spans="1:9" x14ac:dyDescent="0.25">
      <c r="A17" s="44" t="s">
        <v>22</v>
      </c>
      <c r="B17" s="39" t="s">
        <v>18</v>
      </c>
      <c r="C17" s="200">
        <v>5.8999999999999999E-3</v>
      </c>
      <c r="D17" s="200"/>
      <c r="E17" s="34" t="s">
        <v>19</v>
      </c>
      <c r="F17" s="200">
        <v>1.3899999999999999E-2</v>
      </c>
      <c r="G17" s="200"/>
      <c r="H17" s="44" t="s">
        <v>22</v>
      </c>
      <c r="I17" s="59">
        <v>0.01</v>
      </c>
    </row>
    <row r="18" spans="1:9" x14ac:dyDescent="0.25">
      <c r="A18" s="44" t="s">
        <v>23</v>
      </c>
      <c r="B18" s="39" t="s">
        <v>18</v>
      </c>
      <c r="C18" s="200">
        <v>6.1600000000000002E-2</v>
      </c>
      <c r="D18" s="200"/>
      <c r="E18" s="34" t="s">
        <v>19</v>
      </c>
      <c r="F18" s="200">
        <v>8.9599999999999999E-2</v>
      </c>
      <c r="G18" s="200"/>
      <c r="H18" s="44" t="s">
        <v>23</v>
      </c>
      <c r="I18" s="59">
        <v>6.7299999999999999E-2</v>
      </c>
    </row>
    <row r="19" spans="1:9" x14ac:dyDescent="0.25">
      <c r="A19" s="44" t="s">
        <v>24</v>
      </c>
      <c r="B19" s="39" t="s">
        <v>18</v>
      </c>
      <c r="C19" s="200">
        <f>SUM(C20:D22)</f>
        <v>3.6499999999999998E-2</v>
      </c>
      <c r="D19" s="200"/>
      <c r="E19" s="34" t="s">
        <v>19</v>
      </c>
      <c r="F19" s="200">
        <f>SUM(F20:G22)</f>
        <v>8.6499999999999994E-2</v>
      </c>
      <c r="G19" s="200"/>
      <c r="H19" s="44" t="s">
        <v>24</v>
      </c>
      <c r="I19" s="59">
        <f>SUM(I20:I22)</f>
        <v>7.1500000000000008E-2</v>
      </c>
    </row>
    <row r="20" spans="1:9" x14ac:dyDescent="0.25">
      <c r="A20" s="44" t="s">
        <v>34</v>
      </c>
      <c r="B20" s="39" t="s">
        <v>18</v>
      </c>
      <c r="C20" s="200">
        <v>0</v>
      </c>
      <c r="D20" s="200"/>
      <c r="E20" s="34" t="s">
        <v>19</v>
      </c>
      <c r="F20" s="200">
        <v>0.05</v>
      </c>
      <c r="G20" s="200"/>
      <c r="H20" s="44" t="s">
        <v>34</v>
      </c>
      <c r="I20" s="59">
        <v>3.5000000000000003E-2</v>
      </c>
    </row>
    <row r="21" spans="1:9" x14ac:dyDescent="0.25">
      <c r="A21" s="44" t="s">
        <v>35</v>
      </c>
      <c r="B21" s="39" t="s">
        <v>18</v>
      </c>
      <c r="C21" s="200">
        <v>6.4999999999999997E-3</v>
      </c>
      <c r="D21" s="200"/>
      <c r="E21" s="34" t="s">
        <v>19</v>
      </c>
      <c r="F21" s="200">
        <v>6.4999999999999997E-3</v>
      </c>
      <c r="G21" s="200"/>
      <c r="H21" s="44" t="s">
        <v>35</v>
      </c>
      <c r="I21" s="59">
        <v>6.4999999999999997E-3</v>
      </c>
    </row>
    <row r="22" spans="1:9" x14ac:dyDescent="0.25">
      <c r="A22" s="44" t="s">
        <v>36</v>
      </c>
      <c r="B22" s="39" t="s">
        <v>18</v>
      </c>
      <c r="C22" s="200">
        <v>0.03</v>
      </c>
      <c r="D22" s="200"/>
      <c r="E22" s="34" t="s">
        <v>19</v>
      </c>
      <c r="F22" s="200">
        <v>0.03</v>
      </c>
      <c r="G22" s="200"/>
      <c r="H22" s="44" t="s">
        <v>36</v>
      </c>
      <c r="I22" s="59">
        <v>0.03</v>
      </c>
    </row>
    <row r="23" spans="1:9" x14ac:dyDescent="0.25">
      <c r="A23" s="44" t="s">
        <v>37</v>
      </c>
      <c r="B23" s="39" t="s">
        <v>18</v>
      </c>
      <c r="C23" s="200">
        <v>0</v>
      </c>
      <c r="D23" s="200"/>
      <c r="E23" s="34" t="s">
        <v>19</v>
      </c>
      <c r="F23" s="200">
        <v>4.4999999999999998E-2</v>
      </c>
      <c r="G23" s="200"/>
      <c r="H23" s="44" t="s">
        <v>37</v>
      </c>
      <c r="I23" s="59"/>
    </row>
    <row r="24" spans="1:9" x14ac:dyDescent="0.25">
      <c r="A24" s="203" t="s">
        <v>25</v>
      </c>
      <c r="B24" s="203"/>
      <c r="C24" s="203"/>
      <c r="D24" s="203"/>
      <c r="E24" s="203"/>
      <c r="F24" s="203"/>
      <c r="G24" s="203"/>
      <c r="H24" s="203"/>
      <c r="I24" s="203"/>
    </row>
    <row r="25" spans="1:9" x14ac:dyDescent="0.25">
      <c r="A25" s="44" t="s">
        <v>17</v>
      </c>
      <c r="B25" s="192" t="str">
        <f t="shared" ref="B25:B30" si="0">IF(I14&gt;F14,"Incidência maior que a permitida",IF(I14&lt;C14,"Incidência menor que a permitida","ok"))</f>
        <v>ok</v>
      </c>
      <c r="C25" s="192"/>
      <c r="D25" s="192"/>
      <c r="E25" s="192"/>
      <c r="F25" s="192"/>
      <c r="G25" s="192"/>
      <c r="H25" s="192"/>
      <c r="I25" s="192"/>
    </row>
    <row r="26" spans="1:9" x14ac:dyDescent="0.25">
      <c r="A26" s="44" t="s">
        <v>20</v>
      </c>
      <c r="B26" s="192" t="str">
        <f t="shared" si="0"/>
        <v>ok</v>
      </c>
      <c r="C26" s="192"/>
      <c r="D26" s="192"/>
      <c r="E26" s="192"/>
      <c r="F26" s="192"/>
      <c r="G26" s="192"/>
      <c r="H26" s="192"/>
      <c r="I26" s="192"/>
    </row>
    <row r="27" spans="1:9" x14ac:dyDescent="0.25">
      <c r="A27" s="44" t="s">
        <v>21</v>
      </c>
      <c r="B27" s="192" t="str">
        <f t="shared" si="0"/>
        <v>ok</v>
      </c>
      <c r="C27" s="192"/>
      <c r="D27" s="192"/>
      <c r="E27" s="192"/>
      <c r="F27" s="192"/>
      <c r="G27" s="192"/>
      <c r="H27" s="192"/>
      <c r="I27" s="192"/>
    </row>
    <row r="28" spans="1:9" x14ac:dyDescent="0.25">
      <c r="A28" s="44" t="s">
        <v>22</v>
      </c>
      <c r="B28" s="192" t="str">
        <f t="shared" si="0"/>
        <v>ok</v>
      </c>
      <c r="C28" s="192"/>
      <c r="D28" s="192"/>
      <c r="E28" s="192"/>
      <c r="F28" s="192"/>
      <c r="G28" s="192"/>
      <c r="H28" s="192"/>
      <c r="I28" s="192"/>
    </row>
    <row r="29" spans="1:9" x14ac:dyDescent="0.25">
      <c r="A29" s="44" t="s">
        <v>23</v>
      </c>
      <c r="B29" s="192" t="str">
        <f t="shared" si="0"/>
        <v>ok</v>
      </c>
      <c r="C29" s="192"/>
      <c r="D29" s="192"/>
      <c r="E29" s="192"/>
      <c r="F29" s="192"/>
      <c r="G29" s="192"/>
      <c r="H29" s="192"/>
      <c r="I29" s="192"/>
    </row>
    <row r="30" spans="1:9" x14ac:dyDescent="0.25">
      <c r="A30" s="44" t="s">
        <v>24</v>
      </c>
      <c r="B30" s="192" t="str">
        <f t="shared" si="0"/>
        <v>ok</v>
      </c>
      <c r="C30" s="192"/>
      <c r="D30" s="192"/>
      <c r="E30" s="192"/>
      <c r="F30" s="192"/>
      <c r="G30" s="192"/>
      <c r="H30" s="192"/>
      <c r="I30" s="192"/>
    </row>
    <row r="31" spans="1:9" x14ac:dyDescent="0.25">
      <c r="A31" s="44" t="s">
        <v>37</v>
      </c>
      <c r="B31" s="192" t="str">
        <f>IF(I23&gt;F23,"Incidência maior que a permitida",IF(I23&lt;C23,"Incidência menor que a permitida","ok"))</f>
        <v>ok</v>
      </c>
      <c r="C31" s="192"/>
      <c r="D31" s="192"/>
      <c r="E31" s="192"/>
      <c r="F31" s="192"/>
      <c r="G31" s="192"/>
      <c r="H31" s="192"/>
      <c r="I31" s="192"/>
    </row>
    <row r="32" spans="1:9" x14ac:dyDescent="0.25">
      <c r="A32" s="44" t="s">
        <v>26</v>
      </c>
      <c r="B32" s="202" t="s">
        <v>27</v>
      </c>
      <c r="C32" s="202"/>
      <c r="D32" s="202"/>
      <c r="E32" s="202"/>
      <c r="F32" s="202"/>
      <c r="G32" s="202"/>
      <c r="H32" s="202"/>
      <c r="I32" s="45">
        <f>ROUND(((1+I14+I15+I16)*(1+I17)*(1+I18)/(1-(I19+I23))-1),4)</f>
        <v>0.22470000000000001</v>
      </c>
    </row>
    <row r="33" spans="1:10" s="73" customFormat="1" ht="150" customHeight="1" x14ac:dyDescent="0.25">
      <c r="A33" s="156" t="str">
        <f>PLANILHA!A430</f>
        <v xml:space="preserve">
Renato Pinheiro Cury
Engenheiro Civil
CREA/MG: 36.264/D</v>
      </c>
      <c r="B33" s="157"/>
      <c r="C33" s="157"/>
      <c r="D33" s="157"/>
      <c r="E33" s="157"/>
      <c r="F33" s="157"/>
      <c r="G33" s="157"/>
      <c r="H33" s="157"/>
      <c r="I33" s="158"/>
      <c r="J33" s="72"/>
    </row>
    <row r="34" spans="1:10" s="73" customFormat="1" ht="15" customHeight="1" x14ac:dyDescent="0.25">
      <c r="A34" s="189" t="str">
        <f>PLANILHA!A431</f>
        <v>RESTAURARE CONSTRUTORA LTDA</v>
      </c>
      <c r="B34" s="190"/>
      <c r="C34" s="190"/>
      <c r="D34" s="190"/>
      <c r="E34" s="190"/>
      <c r="F34" s="190"/>
      <c r="G34" s="190"/>
      <c r="H34" s="190"/>
      <c r="I34" s="191"/>
    </row>
    <row r="339" spans="3:6" x14ac:dyDescent="0.25">
      <c r="F339" s="46">
        <f>(0.71*0.52*3)*2</f>
        <v>2.2151999999999998</v>
      </c>
    </row>
    <row r="340" spans="3:6" x14ac:dyDescent="0.25">
      <c r="F340" s="46">
        <f>(1*1)*7</f>
        <v>7</v>
      </c>
    </row>
    <row r="343" spans="3:6" x14ac:dyDescent="0.25">
      <c r="F343" s="46">
        <v>1</v>
      </c>
    </row>
    <row r="344" spans="3:6" x14ac:dyDescent="0.25">
      <c r="C344" s="46">
        <v>102151</v>
      </c>
    </row>
    <row r="426" spans="1:5" ht="195" x14ac:dyDescent="0.25">
      <c r="A426" s="133" t="s">
        <v>34708</v>
      </c>
      <c r="E426" s="133" t="s">
        <v>34709</v>
      </c>
    </row>
  </sheetData>
  <mergeCells count="46">
    <mergeCell ref="A33:I33"/>
    <mergeCell ref="A34:I34"/>
    <mergeCell ref="F14:G14"/>
    <mergeCell ref="C16:D16"/>
    <mergeCell ref="F19:G19"/>
    <mergeCell ref="C23:D23"/>
    <mergeCell ref="F23:G23"/>
    <mergeCell ref="C19:D19"/>
    <mergeCell ref="B32:H32"/>
    <mergeCell ref="A24:I24"/>
    <mergeCell ref="B25:I25"/>
    <mergeCell ref="B31:I31"/>
    <mergeCell ref="B30:I30"/>
    <mergeCell ref="B29:I29"/>
    <mergeCell ref="B26:I26"/>
    <mergeCell ref="B27:I27"/>
    <mergeCell ref="F22:G22"/>
    <mergeCell ref="C18:D18"/>
    <mergeCell ref="F18:G18"/>
    <mergeCell ref="B13:G13"/>
    <mergeCell ref="C15:D15"/>
    <mergeCell ref="F15:G15"/>
    <mergeCell ref="C20:D20"/>
    <mergeCell ref="F20:G20"/>
    <mergeCell ref="C21:D21"/>
    <mergeCell ref="F21:G21"/>
    <mergeCell ref="F16:G16"/>
    <mergeCell ref="C17:D17"/>
    <mergeCell ref="F17:G17"/>
    <mergeCell ref="C14:D14"/>
    <mergeCell ref="B28:I28"/>
    <mergeCell ref="A12:I12"/>
    <mergeCell ref="H1:I1"/>
    <mergeCell ref="A4:I4"/>
    <mergeCell ref="A6:I6"/>
    <mergeCell ref="A8:I8"/>
    <mergeCell ref="A10:H10"/>
    <mergeCell ref="A1:G1"/>
    <mergeCell ref="A2:I2"/>
    <mergeCell ref="A3:I3"/>
    <mergeCell ref="A5:I5"/>
    <mergeCell ref="A7:I7"/>
    <mergeCell ref="A9:I9"/>
    <mergeCell ref="A11:H11"/>
    <mergeCell ref="H13:I13"/>
    <mergeCell ref="C22:D22"/>
  </mergeCells>
  <conditionalFormatting sqref="B25:B31">
    <cfRule type="cellIs" dxfId="12" priority="1" stopIfTrue="1" operator="notEqual">
      <formula>"ok"</formula>
    </cfRule>
  </conditionalFormatting>
  <conditionalFormatting sqref="I14:I18 I20:I22">
    <cfRule type="cellIs" dxfId="11" priority="2" stopIfTrue="1" operator="notBetween">
      <formula>C14</formula>
      <formula>F14</formula>
    </cfRule>
  </conditionalFormatting>
  <dataValidations count="1">
    <dataValidation allowBlank="1" showInputMessage="1" showErrorMessage="1" promptTitle="Fórmula TCU Acórdão 2622/2013" prompt="Edificações" sqref="B32:H32" xr:uid="{00000000-0002-0000-0200-000000000000}"/>
  </dataValidations>
  <printOptions horizontalCentered="1"/>
  <pageMargins left="0.23622047244094491" right="0.23622047244094491" top="0.74803149606299213" bottom="0.74803149606299213" header="0.31496062992125984" footer="0.31496062992125984"/>
  <pageSetup paperSize="9" scale="92"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45"/>
  <sheetViews>
    <sheetView showGridLines="0" zoomScaleNormal="100" zoomScaleSheetLayoutView="100" workbookViewId="0">
      <selection activeCell="E15" sqref="E15"/>
    </sheetView>
  </sheetViews>
  <sheetFormatPr defaultColWidth="15.7109375" defaultRowHeight="15" x14ac:dyDescent="0.25"/>
  <sheetData>
    <row r="1" spans="1:9" x14ac:dyDescent="0.25">
      <c r="A1" s="211" t="s">
        <v>1577</v>
      </c>
      <c r="B1" s="211"/>
      <c r="C1" s="211"/>
      <c r="D1" s="211"/>
      <c r="E1" s="211"/>
      <c r="F1" s="211"/>
      <c r="G1" s="211"/>
      <c r="H1" s="212"/>
      <c r="I1" s="213"/>
    </row>
    <row r="2" spans="1:9" x14ac:dyDescent="0.25">
      <c r="A2" s="218" t="s">
        <v>1562</v>
      </c>
      <c r="B2" s="218"/>
      <c r="C2" s="218"/>
      <c r="D2" s="219" t="str">
        <f>PLANILHA!H5</f>
        <v>18 MESES</v>
      </c>
      <c r="E2" s="219"/>
      <c r="F2" s="219"/>
      <c r="G2" s="219"/>
      <c r="H2" s="214"/>
      <c r="I2" s="215"/>
    </row>
    <row r="3" spans="1:9" x14ac:dyDescent="0.25">
      <c r="A3" s="6" t="s">
        <v>1512</v>
      </c>
      <c r="B3" s="220" t="str">
        <f>PLANILHA!C2</f>
        <v>PREFEITURA MUNICIPAL DE SANTA LUZIA</v>
      </c>
      <c r="C3" s="220"/>
      <c r="D3" s="220"/>
      <c r="E3" s="220"/>
      <c r="F3" s="220"/>
      <c r="G3" s="220"/>
      <c r="H3" s="214"/>
      <c r="I3" s="215"/>
    </row>
    <row r="4" spans="1:9" x14ac:dyDescent="0.25">
      <c r="A4" s="6" t="s">
        <v>1513</v>
      </c>
      <c r="B4" s="220" t="str">
        <f>PLANILHA!C4</f>
        <v>REFORMA DO SOLAR TEIXEIRA DA COSTA (MUSEU AURÉLIO DOLABELLA)</v>
      </c>
      <c r="C4" s="220"/>
      <c r="D4" s="220"/>
      <c r="E4" s="220"/>
      <c r="F4" s="220"/>
      <c r="G4" s="220"/>
      <c r="H4" s="214"/>
      <c r="I4" s="215"/>
    </row>
    <row r="5" spans="1:9" x14ac:dyDescent="0.25">
      <c r="A5" s="7" t="s">
        <v>1578</v>
      </c>
      <c r="B5" s="220" t="str">
        <f>PLANILHA!C5</f>
        <v>RUA DIREITA, 785, CENTRO. SANTA LUZIA/MG - CEP: 33010000</v>
      </c>
      <c r="C5" s="220"/>
      <c r="D5" s="220"/>
      <c r="E5" s="220"/>
      <c r="F5" s="220"/>
      <c r="G5" s="220"/>
      <c r="H5" s="216"/>
      <c r="I5" s="217"/>
    </row>
    <row r="6" spans="1:9" x14ac:dyDescent="0.25">
      <c r="A6" s="210" t="s">
        <v>51</v>
      </c>
      <c r="B6" s="210"/>
      <c r="C6" s="210"/>
      <c r="D6" s="210"/>
      <c r="E6" s="210"/>
      <c r="F6" s="210"/>
      <c r="G6" s="210"/>
      <c r="H6" s="210"/>
      <c r="I6" s="210"/>
    </row>
    <row r="7" spans="1:9" x14ac:dyDescent="0.25">
      <c r="A7" s="8" t="s">
        <v>6</v>
      </c>
      <c r="B7" s="9" t="s">
        <v>10</v>
      </c>
      <c r="C7" s="9" t="s">
        <v>44</v>
      </c>
      <c r="D7" s="9"/>
      <c r="E7" s="9" t="s">
        <v>1550</v>
      </c>
      <c r="F7" s="9" t="s">
        <v>1551</v>
      </c>
      <c r="G7" s="9" t="s">
        <v>1552</v>
      </c>
      <c r="H7" s="9" t="s">
        <v>1573</v>
      </c>
      <c r="I7" s="9" t="s">
        <v>5</v>
      </c>
    </row>
    <row r="8" spans="1:9" x14ac:dyDescent="0.25">
      <c r="A8" s="204">
        <v>1</v>
      </c>
      <c r="B8" s="206" t="str">
        <f>VLOOKUP(A8,PLANILHA!$A:$J,4,)</f>
        <v>ADMINISTRATIVO</v>
      </c>
      <c r="C8" s="208">
        <f>VLOOKUP(A8,PLANILHA!$A:$J,10,)</f>
        <v>1114130.55</v>
      </c>
      <c r="D8" s="3" t="s">
        <v>9</v>
      </c>
      <c r="E8" s="13">
        <v>0.25</v>
      </c>
      <c r="F8" s="13">
        <v>0.25</v>
      </c>
      <c r="G8" s="13">
        <v>0.25</v>
      </c>
      <c r="H8" s="13">
        <v>0.25</v>
      </c>
      <c r="I8" s="13">
        <f>SUM(E8:H8)</f>
        <v>1</v>
      </c>
    </row>
    <row r="9" spans="1:9" x14ac:dyDescent="0.25">
      <c r="A9" s="205"/>
      <c r="B9" s="207"/>
      <c r="C9" s="208"/>
      <c r="D9" s="3"/>
      <c r="E9" s="5"/>
      <c r="F9" s="5"/>
      <c r="G9" s="5"/>
      <c r="H9" s="5"/>
      <c r="I9" s="5"/>
    </row>
    <row r="10" spans="1:9" x14ac:dyDescent="0.25">
      <c r="A10" s="205"/>
      <c r="B10" s="207"/>
      <c r="C10" s="208"/>
      <c r="D10" s="3" t="s">
        <v>45</v>
      </c>
      <c r="E10" s="5">
        <f>$C$8*E8</f>
        <v>278532.63750000001</v>
      </c>
      <c r="F10" s="5">
        <f>$C$8*F8</f>
        <v>278532.63750000001</v>
      </c>
      <c r="G10" s="5">
        <f>$C$8*G8</f>
        <v>278532.63750000001</v>
      </c>
      <c r="H10" s="5">
        <f>$C$8*H8</f>
        <v>278532.63750000001</v>
      </c>
      <c r="I10" s="5">
        <f>SUM(E10:H10)</f>
        <v>1114130.55</v>
      </c>
    </row>
    <row r="11" spans="1:9" x14ac:dyDescent="0.25">
      <c r="A11" s="204">
        <v>2</v>
      </c>
      <c r="B11" s="206" t="str">
        <f>VLOOKUP(A11,PLANILHA!$A:$J,4,)</f>
        <v>IMPLANTAÇÃO</v>
      </c>
      <c r="C11" s="208">
        <f>VLOOKUP(A11,PLANILHA!$A:$J,10,)</f>
        <v>91913.37</v>
      </c>
      <c r="D11" s="3" t="s">
        <v>9</v>
      </c>
      <c r="E11" s="13" t="e">
        <f>1-H11</f>
        <v>#REF!</v>
      </c>
      <c r="F11" s="13"/>
      <c r="G11" s="13"/>
      <c r="H11" s="13" t="e">
        <f>PLANILHA!#REF!</f>
        <v>#REF!</v>
      </c>
      <c r="I11" s="13" t="e">
        <f>SUM(E11:H11)</f>
        <v>#REF!</v>
      </c>
    </row>
    <row r="12" spans="1:9" x14ac:dyDescent="0.25">
      <c r="A12" s="205"/>
      <c r="B12" s="207"/>
      <c r="C12" s="208"/>
      <c r="D12" s="3"/>
      <c r="E12" s="5"/>
      <c r="F12" s="5"/>
      <c r="G12" s="5"/>
      <c r="H12" s="5"/>
      <c r="I12" s="5"/>
    </row>
    <row r="13" spans="1:9" x14ac:dyDescent="0.25">
      <c r="A13" s="205"/>
      <c r="B13" s="207"/>
      <c r="C13" s="208"/>
      <c r="D13" s="3" t="s">
        <v>45</v>
      </c>
      <c r="E13" s="5" t="e">
        <f>$C$11*E11</f>
        <v>#REF!</v>
      </c>
      <c r="F13" s="5">
        <f>$C$11*F11</f>
        <v>0</v>
      </c>
      <c r="G13" s="5">
        <f>$C$11*G11</f>
        <v>0</v>
      </c>
      <c r="H13" s="5" t="e">
        <f>$C$11*H11</f>
        <v>#REF!</v>
      </c>
      <c r="I13" s="5" t="e">
        <f>SUM(E13:H13)</f>
        <v>#REF!</v>
      </c>
    </row>
    <row r="14" spans="1:9" ht="15" customHeight="1" x14ac:dyDescent="0.25">
      <c r="A14" s="204">
        <v>3</v>
      </c>
      <c r="B14" s="206" t="str">
        <f>VLOOKUP(A14,PLANILHA!$A:$J,4,)</f>
        <v>REMOÇÕES</v>
      </c>
      <c r="C14" s="208">
        <f>VLOOKUP(A14,PLANILHA!$A:$J,10,)</f>
        <v>118230.51999999999</v>
      </c>
      <c r="D14" s="3" t="s">
        <v>9</v>
      </c>
      <c r="E14" s="13">
        <v>0.5</v>
      </c>
      <c r="F14" s="13"/>
      <c r="G14" s="13"/>
      <c r="H14" s="13">
        <v>0.5</v>
      </c>
      <c r="I14" s="13">
        <f>SUM(E14:H14)</f>
        <v>1</v>
      </c>
    </row>
    <row r="15" spans="1:9" x14ac:dyDescent="0.25">
      <c r="A15" s="205"/>
      <c r="B15" s="207"/>
      <c r="C15" s="208"/>
      <c r="D15" s="3"/>
      <c r="E15" s="5"/>
      <c r="F15" s="5"/>
      <c r="G15" s="5"/>
      <c r="H15" s="5"/>
      <c r="I15" s="5"/>
    </row>
    <row r="16" spans="1:9" x14ac:dyDescent="0.25">
      <c r="A16" s="205"/>
      <c r="B16" s="207"/>
      <c r="C16" s="208"/>
      <c r="D16" s="3" t="s">
        <v>45</v>
      </c>
      <c r="E16" s="5">
        <f>$C$14*E14</f>
        <v>59115.259999999995</v>
      </c>
      <c r="F16" s="5">
        <f>$C$14*F14</f>
        <v>0</v>
      </c>
      <c r="G16" s="5">
        <f>$C$14*G14</f>
        <v>0</v>
      </c>
      <c r="H16" s="5">
        <f>$C$14*H14</f>
        <v>59115.259999999995</v>
      </c>
      <c r="I16" s="5">
        <f>SUM(E16:H16)</f>
        <v>118230.51999999999</v>
      </c>
    </row>
    <row r="17" spans="1:9" x14ac:dyDescent="0.25">
      <c r="A17" s="204">
        <v>4</v>
      </c>
      <c r="B17" s="206" t="str">
        <f>VLOOKUP(A17,PLANILHA!$A:$J,4,)</f>
        <v>MOVIMENTAÇÃO DE TERRA</v>
      </c>
      <c r="C17" s="208">
        <f>VLOOKUP(A17,PLANILHA!$A:$J,10,)</f>
        <v>9509.77</v>
      </c>
      <c r="D17" s="3" t="s">
        <v>9</v>
      </c>
      <c r="E17" s="13"/>
      <c r="F17" s="13"/>
      <c r="G17" s="13"/>
      <c r="H17" s="13"/>
      <c r="I17" s="13">
        <f>SUM(E17:H17)</f>
        <v>0</v>
      </c>
    </row>
    <row r="18" spans="1:9" x14ac:dyDescent="0.25">
      <c r="A18" s="205"/>
      <c r="B18" s="207"/>
      <c r="C18" s="208"/>
      <c r="D18" s="3"/>
      <c r="E18" s="5"/>
      <c r="F18" s="5"/>
      <c r="G18" s="5"/>
      <c r="H18" s="5"/>
      <c r="I18" s="5"/>
    </row>
    <row r="19" spans="1:9" x14ac:dyDescent="0.25">
      <c r="A19" s="205"/>
      <c r="B19" s="207"/>
      <c r="C19" s="208"/>
      <c r="D19" s="3" t="s">
        <v>45</v>
      </c>
      <c r="E19" s="5">
        <f>$C$17*E17</f>
        <v>0</v>
      </c>
      <c r="F19" s="5">
        <f>$C$17*F17</f>
        <v>0</v>
      </c>
      <c r="G19" s="5">
        <f>$C$17*G17</f>
        <v>0</v>
      </c>
      <c r="H19" s="5">
        <f>$C$17*H17</f>
        <v>0</v>
      </c>
      <c r="I19" s="5">
        <f>SUM(E19:H19)</f>
        <v>0</v>
      </c>
    </row>
    <row r="20" spans="1:9" x14ac:dyDescent="0.25">
      <c r="A20" s="204">
        <v>5</v>
      </c>
      <c r="B20" s="206" t="str">
        <f>VLOOKUP(A20,PLANILHA!$A:$J,4,)</f>
        <v>INFRAESTRUTURA E FUNDAÇÃO</v>
      </c>
      <c r="C20" s="208">
        <f>VLOOKUP(A20,PLANILHA!$A:$J,10,)</f>
        <v>56515.15</v>
      </c>
      <c r="D20" s="3" t="s">
        <v>9</v>
      </c>
      <c r="E20" s="13"/>
      <c r="F20" s="13"/>
      <c r="G20" s="13"/>
      <c r="H20" s="13"/>
      <c r="I20" s="13">
        <f>SUM(E20:H20)</f>
        <v>0</v>
      </c>
    </row>
    <row r="21" spans="1:9" x14ac:dyDescent="0.25">
      <c r="A21" s="205"/>
      <c r="B21" s="207"/>
      <c r="C21" s="208"/>
      <c r="D21" s="3"/>
      <c r="E21" s="5"/>
      <c r="F21" s="5"/>
      <c r="G21" s="5"/>
      <c r="H21" s="5"/>
      <c r="I21" s="5"/>
    </row>
    <row r="22" spans="1:9" x14ac:dyDescent="0.25">
      <c r="A22" s="205"/>
      <c r="B22" s="207"/>
      <c r="C22" s="208"/>
      <c r="D22" s="3" t="s">
        <v>45</v>
      </c>
      <c r="E22" s="5">
        <f>$C$20*E20</f>
        <v>0</v>
      </c>
      <c r="F22" s="5">
        <f>$C$20*F20</f>
        <v>0</v>
      </c>
      <c r="G22" s="5">
        <f>$C$20*G20</f>
        <v>0</v>
      </c>
      <c r="H22" s="5">
        <f>$C$20*H20</f>
        <v>0</v>
      </c>
      <c r="I22" s="5">
        <f>SUM(E22:H22)</f>
        <v>0</v>
      </c>
    </row>
    <row r="23" spans="1:9" x14ac:dyDescent="0.25">
      <c r="A23" s="204">
        <v>6</v>
      </c>
      <c r="B23" s="206" t="str">
        <f>VLOOKUP(A23,PLANILHA!$A:$J,4,)</f>
        <v>PAREDES, PAINEIS, FECHAMENTOS E REVESTIMENTO</v>
      </c>
      <c r="C23" s="208">
        <f>VLOOKUP(A23,PLANILHA!$A:$J,10,)</f>
        <v>423648.32999999996</v>
      </c>
      <c r="D23" s="3" t="s">
        <v>9</v>
      </c>
      <c r="E23" s="13"/>
      <c r="F23" s="13">
        <v>0.05</v>
      </c>
      <c r="G23" s="13"/>
      <c r="H23" s="13"/>
      <c r="I23" s="13">
        <f>SUM(E23:H23)</f>
        <v>0.05</v>
      </c>
    </row>
    <row r="24" spans="1:9" x14ac:dyDescent="0.25">
      <c r="A24" s="205"/>
      <c r="B24" s="207"/>
      <c r="C24" s="208"/>
      <c r="D24" s="3"/>
      <c r="E24" s="5"/>
      <c r="F24" s="5"/>
      <c r="G24" s="5"/>
      <c r="H24" s="5"/>
      <c r="I24" s="5"/>
    </row>
    <row r="25" spans="1:9" x14ac:dyDescent="0.25">
      <c r="A25" s="205"/>
      <c r="B25" s="207"/>
      <c r="C25" s="208"/>
      <c r="D25" s="3" t="s">
        <v>45</v>
      </c>
      <c r="E25" s="5">
        <f>$C$23*E23</f>
        <v>0</v>
      </c>
      <c r="F25" s="5">
        <f>$C$23*F23</f>
        <v>21182.416499999999</v>
      </c>
      <c r="G25" s="5">
        <f>$C$23*G23</f>
        <v>0</v>
      </c>
      <c r="H25" s="5">
        <f>$C$23*H23</f>
        <v>0</v>
      </c>
      <c r="I25" s="5">
        <f>SUM(E25:H25)</f>
        <v>21182.416499999999</v>
      </c>
    </row>
    <row r="26" spans="1:9" x14ac:dyDescent="0.25">
      <c r="A26" s="204">
        <v>7</v>
      </c>
      <c r="B26" s="206" t="str">
        <f>VLOOKUP(A26,PLANILHA!$A:$J,4,)</f>
        <v>TABUADOS, LAMBREQUINS, CORRIMÃO E ACESSÓRIOS DE MADEIRA INCLUINDO DECK E ELEVADOR</v>
      </c>
      <c r="C26" s="208">
        <f>VLOOKUP(A26,PLANILHA!$A:$J,10,)</f>
        <v>598062.82999999984</v>
      </c>
      <c r="D26" s="3" t="s">
        <v>9</v>
      </c>
      <c r="E26" s="13"/>
      <c r="F26" s="13"/>
      <c r="G26" s="13"/>
      <c r="H26" s="13"/>
      <c r="I26" s="13">
        <f>SUM(E26:H26)</f>
        <v>0</v>
      </c>
    </row>
    <row r="27" spans="1:9" x14ac:dyDescent="0.25">
      <c r="A27" s="205"/>
      <c r="B27" s="207"/>
      <c r="C27" s="208"/>
      <c r="D27" s="3"/>
      <c r="E27" s="5"/>
      <c r="F27" s="5"/>
      <c r="G27" s="5"/>
      <c r="H27" s="5"/>
      <c r="I27" s="5"/>
    </row>
    <row r="28" spans="1:9" x14ac:dyDescent="0.25">
      <c r="A28" s="205"/>
      <c r="B28" s="207"/>
      <c r="C28" s="208"/>
      <c r="D28" s="3" t="s">
        <v>45</v>
      </c>
      <c r="E28" s="5">
        <f>$C$26*E26</f>
        <v>0</v>
      </c>
      <c r="F28" s="5">
        <f>$C$26*F26</f>
        <v>0</v>
      </c>
      <c r="G28" s="5">
        <f>$C$26*G26</f>
        <v>0</v>
      </c>
      <c r="H28" s="5">
        <f>$C$26*H26</f>
        <v>0</v>
      </c>
      <c r="I28" s="5">
        <f>SUM(E28:H28)</f>
        <v>0</v>
      </c>
    </row>
    <row r="29" spans="1:9" ht="15" customHeight="1" x14ac:dyDescent="0.25">
      <c r="A29" s="204">
        <v>8</v>
      </c>
      <c r="B29" s="206" t="str">
        <f>VLOOKUP(A29,PLANILHA!$A:$J,4,)</f>
        <v>INSTALAÇÃO ELÉTRICA E ELETRÔNICA 127/220V</v>
      </c>
      <c r="C29" s="208">
        <f>VLOOKUP(A29,PLANILHA!$A:$J,10,)</f>
        <v>326319.58</v>
      </c>
      <c r="D29" s="3" t="s">
        <v>9</v>
      </c>
      <c r="E29" s="13"/>
      <c r="F29" s="13"/>
      <c r="G29" s="13"/>
      <c r="H29" s="13"/>
      <c r="I29" s="13">
        <f>SUM(E29:H29)</f>
        <v>0</v>
      </c>
    </row>
    <row r="30" spans="1:9" x14ac:dyDescent="0.25">
      <c r="A30" s="205"/>
      <c r="B30" s="207"/>
      <c r="C30" s="208"/>
      <c r="D30" s="3"/>
      <c r="E30" s="5"/>
      <c r="F30" s="5"/>
      <c r="G30" s="5"/>
      <c r="H30" s="5"/>
      <c r="I30" s="5"/>
    </row>
    <row r="31" spans="1:9" x14ac:dyDescent="0.25">
      <c r="A31" s="205"/>
      <c r="B31" s="207"/>
      <c r="C31" s="208"/>
      <c r="D31" s="3" t="s">
        <v>45</v>
      </c>
      <c r="E31" s="5">
        <f>$C$29*E29</f>
        <v>0</v>
      </c>
      <c r="F31" s="5">
        <f>$C$29*F29</f>
        <v>0</v>
      </c>
      <c r="G31" s="5">
        <f>$C$29*G29</f>
        <v>0</v>
      </c>
      <c r="H31" s="5">
        <f>$C$29*H29</f>
        <v>0</v>
      </c>
      <c r="I31" s="5">
        <f>SUM(E31:H31)</f>
        <v>0</v>
      </c>
    </row>
    <row r="32" spans="1:9" ht="15" customHeight="1" x14ac:dyDescent="0.25">
      <c r="A32" s="204">
        <v>9</v>
      </c>
      <c r="B32" s="206" t="str">
        <f>VLOOKUP(A32,PLANILHA!$A:$J,4,)</f>
        <v>INSTALAÇÕES HIDRÁULICAS</v>
      </c>
      <c r="C32" s="208">
        <f>VLOOKUP(A32,PLANILHA!$A:$J,10,)</f>
        <v>94314.220000000016</v>
      </c>
      <c r="D32" s="3" t="s">
        <v>9</v>
      </c>
      <c r="E32" s="13"/>
      <c r="F32" s="13"/>
      <c r="G32" s="13"/>
      <c r="H32" s="13"/>
      <c r="I32" s="13">
        <f>SUM(E32:H32)</f>
        <v>0</v>
      </c>
    </row>
    <row r="33" spans="1:9" x14ac:dyDescent="0.25">
      <c r="A33" s="205"/>
      <c r="B33" s="207"/>
      <c r="C33" s="208"/>
      <c r="D33" s="3"/>
      <c r="E33" s="5"/>
      <c r="F33" s="5"/>
      <c r="G33" s="5"/>
      <c r="H33" s="5"/>
      <c r="I33" s="5"/>
    </row>
    <row r="34" spans="1:9" x14ac:dyDescent="0.25">
      <c r="A34" s="205"/>
      <c r="B34" s="207"/>
      <c r="C34" s="208"/>
      <c r="D34" s="3" t="s">
        <v>45</v>
      </c>
      <c r="E34" s="5">
        <f>$C$32*E32</f>
        <v>0</v>
      </c>
      <c r="F34" s="5">
        <f>$C$32*F32</f>
        <v>0</v>
      </c>
      <c r="G34" s="5">
        <f>$C$32*G32</f>
        <v>0</v>
      </c>
      <c r="H34" s="5">
        <f>$C$32*H32</f>
        <v>0</v>
      </c>
      <c r="I34" s="5">
        <f>SUM(E34:H34)</f>
        <v>0</v>
      </c>
    </row>
    <row r="35" spans="1:9" x14ac:dyDescent="0.25">
      <c r="A35" s="204">
        <v>10</v>
      </c>
      <c r="B35" s="206" t="str">
        <f>VLOOKUP(A35,PLANILHA!$A:$J,4,)</f>
        <v>PLATAFORMA</v>
      </c>
      <c r="C35" s="208">
        <f>VLOOKUP(A35,PLANILHA!$A:$J,10,)</f>
        <v>144206.10999999999</v>
      </c>
      <c r="D35" s="3" t="s">
        <v>9</v>
      </c>
      <c r="E35" s="13"/>
      <c r="F35" s="13"/>
      <c r="G35" s="13"/>
      <c r="H35" s="13"/>
      <c r="I35" s="13">
        <f>SUM(E35:H35)</f>
        <v>0</v>
      </c>
    </row>
    <row r="36" spans="1:9" x14ac:dyDescent="0.25">
      <c r="A36" s="205"/>
      <c r="B36" s="207"/>
      <c r="C36" s="208"/>
      <c r="D36" s="3"/>
      <c r="E36" s="5"/>
      <c r="F36" s="5"/>
      <c r="G36" s="5"/>
      <c r="H36" s="5"/>
      <c r="I36" s="5"/>
    </row>
    <row r="37" spans="1:9" x14ac:dyDescent="0.25">
      <c r="A37" s="205"/>
      <c r="B37" s="207"/>
      <c r="C37" s="208"/>
      <c r="D37" s="3" t="s">
        <v>45</v>
      </c>
      <c r="E37" s="5">
        <f>$C$35*E35</f>
        <v>0</v>
      </c>
      <c r="F37" s="5">
        <f>$C$35*F35</f>
        <v>0</v>
      </c>
      <c r="G37" s="5">
        <f>$C$35*G35</f>
        <v>0</v>
      </c>
      <c r="H37" s="5">
        <f>$C$35*H35</f>
        <v>0</v>
      </c>
      <c r="I37" s="5">
        <f>SUM(E37:H37)</f>
        <v>0</v>
      </c>
    </row>
    <row r="38" spans="1:9" x14ac:dyDescent="0.25">
      <c r="A38" s="204">
        <v>11</v>
      </c>
      <c r="B38" s="206" t="str">
        <f>VLOOKUP(A38,PLANILHA!$A:$J,4,)</f>
        <v>INSTALAÇÕES DE SEGURANÇA, PROTEÇÃO E COMBATE À INCÊNDIO</v>
      </c>
      <c r="C38" s="208">
        <f>VLOOKUP(A38,PLANILHA!$A:$J,10,)</f>
        <v>113328.28000000001</v>
      </c>
      <c r="D38" s="3" t="s">
        <v>9</v>
      </c>
      <c r="E38" s="13"/>
      <c r="F38" s="13"/>
      <c r="G38" s="13"/>
      <c r="H38" s="13">
        <v>1</v>
      </c>
      <c r="I38" s="13">
        <f>SUM(E38:H38)</f>
        <v>1</v>
      </c>
    </row>
    <row r="39" spans="1:9" x14ac:dyDescent="0.25">
      <c r="A39" s="205"/>
      <c r="B39" s="207"/>
      <c r="C39" s="208"/>
      <c r="D39" s="3"/>
      <c r="E39" s="5"/>
      <c r="F39" s="5"/>
      <c r="G39" s="5"/>
      <c r="H39" s="5"/>
      <c r="I39" s="5"/>
    </row>
    <row r="40" spans="1:9" x14ac:dyDescent="0.25">
      <c r="A40" s="205"/>
      <c r="B40" s="207"/>
      <c r="C40" s="208"/>
      <c r="D40" s="3" t="s">
        <v>45</v>
      </c>
      <c r="E40" s="5">
        <f>$C$38*E38</f>
        <v>0</v>
      </c>
      <c r="F40" s="5">
        <f>$C$38*F38</f>
        <v>0</v>
      </c>
      <c r="G40" s="5">
        <f>$C$38*G38</f>
        <v>0</v>
      </c>
      <c r="H40" s="5">
        <f>$C$38*H38</f>
        <v>113328.28000000001</v>
      </c>
      <c r="I40" s="5">
        <f>SUM(E40:H40)</f>
        <v>113328.28000000001</v>
      </c>
    </row>
    <row r="41" spans="1:9" x14ac:dyDescent="0.25">
      <c r="A41" s="8"/>
      <c r="B41" s="10" t="s">
        <v>46</v>
      </c>
      <c r="C41" s="11">
        <f>SUM(C8:C40)</f>
        <v>3090178.7099999995</v>
      </c>
      <c r="D41" s="3"/>
      <c r="E41" s="3"/>
      <c r="F41" s="3"/>
      <c r="G41" s="3"/>
      <c r="H41" s="3"/>
      <c r="I41" s="4">
        <f>SUM(E41:H41)</f>
        <v>0</v>
      </c>
    </row>
    <row r="42" spans="1:9" x14ac:dyDescent="0.25">
      <c r="A42" s="8"/>
      <c r="B42" s="10" t="s">
        <v>47</v>
      </c>
      <c r="C42" s="12"/>
      <c r="D42" s="3" t="s">
        <v>45</v>
      </c>
      <c r="E42" s="5" t="e">
        <f>SUMIF($D$8:$D$40,$D$10,E8:E40)</f>
        <v>#REF!</v>
      </c>
      <c r="F42" s="5">
        <f>SUMIF($D$8:$D$40,$D$10,F8:F40)</f>
        <v>299715.054</v>
      </c>
      <c r="G42" s="5">
        <f>SUMIF($D$8:$D$40,$D$10,G8:G40)</f>
        <v>278532.63750000001</v>
      </c>
      <c r="H42" s="5" t="e">
        <f>SUMIF($D$8:$D$40,$D$10,H8:H40)</f>
        <v>#REF!</v>
      </c>
      <c r="I42" s="5" t="e">
        <f>SUM(E42:H42)</f>
        <v>#REF!</v>
      </c>
    </row>
    <row r="43" spans="1:9" x14ac:dyDescent="0.25">
      <c r="A43" s="8"/>
      <c r="B43" s="10" t="s">
        <v>48</v>
      </c>
      <c r="C43" s="12"/>
      <c r="D43" s="13" t="s">
        <v>9</v>
      </c>
      <c r="E43" s="4" t="e">
        <f>E42/$C$41</f>
        <v>#REF!</v>
      </c>
      <c r="F43" s="4">
        <f>F42/$C$41</f>
        <v>9.6989553720664923E-2</v>
      </c>
      <c r="G43" s="4">
        <f>G42/$C$41</f>
        <v>9.0134799194186432E-2</v>
      </c>
      <c r="H43" s="4" t="e">
        <f>H42/$C$41</f>
        <v>#REF!</v>
      </c>
      <c r="I43" s="13" t="e">
        <f>I42/$C$41</f>
        <v>#REF!</v>
      </c>
    </row>
    <row r="44" spans="1:9" x14ac:dyDescent="0.25">
      <c r="A44" s="8"/>
      <c r="B44" s="10" t="s">
        <v>49</v>
      </c>
      <c r="C44" s="12"/>
      <c r="D44" s="3" t="s">
        <v>45</v>
      </c>
      <c r="E44" s="5" t="e">
        <f>E42</f>
        <v>#REF!</v>
      </c>
      <c r="F44" s="5" t="e">
        <f>E44+F42</f>
        <v>#REF!</v>
      </c>
      <c r="G44" s="5" t="e">
        <f>F44+G42</f>
        <v>#REF!</v>
      </c>
      <c r="H44" s="5" t="e">
        <f>G44+H42</f>
        <v>#REF!</v>
      </c>
      <c r="I44" s="209"/>
    </row>
    <row r="45" spans="1:9" x14ac:dyDescent="0.25">
      <c r="A45" s="8"/>
      <c r="B45" s="10" t="s">
        <v>50</v>
      </c>
      <c r="C45" s="12"/>
      <c r="D45" s="13" t="s">
        <v>9</v>
      </c>
      <c r="E45" s="4" t="e">
        <f>E44/$C$41</f>
        <v>#REF!</v>
      </c>
      <c r="F45" s="4" t="e">
        <f>F44/$C$41</f>
        <v>#REF!</v>
      </c>
      <c r="G45" s="4" t="e">
        <f>G44/$C$41</f>
        <v>#REF!</v>
      </c>
      <c r="H45" s="13" t="e">
        <f>H44/$C$41</f>
        <v>#REF!</v>
      </c>
      <c r="I45" s="209"/>
    </row>
  </sheetData>
  <mergeCells count="42">
    <mergeCell ref="A1:G1"/>
    <mergeCell ref="H1:I5"/>
    <mergeCell ref="A2:C2"/>
    <mergeCell ref="D2:G2"/>
    <mergeCell ref="B3:G3"/>
    <mergeCell ref="B4:G4"/>
    <mergeCell ref="B5:G5"/>
    <mergeCell ref="A6:I6"/>
    <mergeCell ref="A8:A10"/>
    <mergeCell ref="B8:B10"/>
    <mergeCell ref="C8:C10"/>
    <mergeCell ref="A11:A13"/>
    <mergeCell ref="B11:B13"/>
    <mergeCell ref="C11:C13"/>
    <mergeCell ref="A14:A16"/>
    <mergeCell ref="B14:B16"/>
    <mergeCell ref="C14:C16"/>
    <mergeCell ref="A17:A19"/>
    <mergeCell ref="B17:B19"/>
    <mergeCell ref="C17:C19"/>
    <mergeCell ref="A20:A22"/>
    <mergeCell ref="B20:B22"/>
    <mergeCell ref="C20:C22"/>
    <mergeCell ref="A23:A25"/>
    <mergeCell ref="B23:B25"/>
    <mergeCell ref="C23:C25"/>
    <mergeCell ref="A26:A28"/>
    <mergeCell ref="B26:B28"/>
    <mergeCell ref="C26:C28"/>
    <mergeCell ref="A29:A31"/>
    <mergeCell ref="B29:B31"/>
    <mergeCell ref="C29:C31"/>
    <mergeCell ref="A38:A40"/>
    <mergeCell ref="B38:B40"/>
    <mergeCell ref="C38:C40"/>
    <mergeCell ref="I44:I45"/>
    <mergeCell ref="A32:A34"/>
    <mergeCell ref="B32:B34"/>
    <mergeCell ref="C32:C34"/>
    <mergeCell ref="A35:A37"/>
    <mergeCell ref="B35:B37"/>
    <mergeCell ref="C35:C37"/>
  </mergeCells>
  <conditionalFormatting sqref="E9:I9">
    <cfRule type="expression" dxfId="10" priority="11">
      <formula>E8&lt;&gt;0</formula>
    </cfRule>
  </conditionalFormatting>
  <conditionalFormatting sqref="E12:I12">
    <cfRule type="expression" dxfId="9" priority="10">
      <formula>E11&lt;&gt;0</formula>
    </cfRule>
  </conditionalFormatting>
  <conditionalFormatting sqref="E15:I15">
    <cfRule type="expression" dxfId="8" priority="9">
      <formula>E14&lt;&gt;0</formula>
    </cfRule>
  </conditionalFormatting>
  <conditionalFormatting sqref="E18:I18">
    <cfRule type="expression" dxfId="7" priority="8">
      <formula>E17&lt;&gt;0</formula>
    </cfRule>
  </conditionalFormatting>
  <conditionalFormatting sqref="E21:I21">
    <cfRule type="expression" dxfId="6" priority="7">
      <formula>E20&lt;&gt;0</formula>
    </cfRule>
  </conditionalFormatting>
  <conditionalFormatting sqref="E24:I24">
    <cfRule type="expression" dxfId="5" priority="6">
      <formula>E23&lt;&gt;0</formula>
    </cfRule>
  </conditionalFormatting>
  <conditionalFormatting sqref="E27:I27">
    <cfRule type="expression" dxfId="4" priority="5">
      <formula>E26&lt;&gt;0</formula>
    </cfRule>
  </conditionalFormatting>
  <conditionalFormatting sqref="E30:I30">
    <cfRule type="expression" dxfId="3" priority="4">
      <formula>E29&lt;&gt;0</formula>
    </cfRule>
  </conditionalFormatting>
  <conditionalFormatting sqref="E33:I33">
    <cfRule type="expression" dxfId="2" priority="3">
      <formula>E32&lt;&gt;0</formula>
    </cfRule>
  </conditionalFormatting>
  <conditionalFormatting sqref="E36:I36">
    <cfRule type="expression" dxfId="1" priority="2">
      <formula>E35&lt;&gt;0</formula>
    </cfRule>
  </conditionalFormatting>
  <conditionalFormatting sqref="E39:I39">
    <cfRule type="expression" dxfId="0" priority="1">
      <formula>E38&lt;&gt;0</formula>
    </cfRule>
  </conditionalFormatting>
  <printOptions horizontalCentered="1"/>
  <pageMargins left="0.23622047244094491" right="0.23622047244094491" top="0.74803149606299213" bottom="0.74803149606299213" header="0.31496062992125984" footer="0.31496062992125984"/>
  <pageSetup paperSize="9" scale="7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1067"/>
  <sheetViews>
    <sheetView showGridLines="0" view="pageBreakPreview" zoomScaleNormal="110" zoomScaleSheetLayoutView="100" workbookViewId="0">
      <selection activeCell="I12" sqref="I12"/>
    </sheetView>
  </sheetViews>
  <sheetFormatPr defaultColWidth="15.7109375" defaultRowHeight="15.75" customHeight="1" x14ac:dyDescent="0.25"/>
  <cols>
    <col min="1" max="1" width="11.140625" customWidth="1"/>
    <col min="2" max="2" width="12" customWidth="1"/>
    <col min="3" max="3" width="80.7109375" customWidth="1"/>
    <col min="4" max="4" width="8.7109375" customWidth="1"/>
  </cols>
  <sheetData>
    <row r="1" spans="1:7" ht="60" customHeight="1" x14ac:dyDescent="0.25">
      <c r="A1" s="226" t="s">
        <v>35609</v>
      </c>
      <c r="B1" s="226"/>
      <c r="C1" s="227"/>
      <c r="D1" s="228"/>
      <c r="E1" s="228"/>
      <c r="F1" s="229" t="str">
        <f>PLANILHA!I4</f>
        <v>ABRIL/2023 - SETOP (CENTRAL);
JUNHO/2023 - SINAPI;
ABRIL/2023 - SUDECAP;
JULHO/2023 - SBC;
MAIO/2023 - ORSE.</v>
      </c>
      <c r="G1" s="229"/>
    </row>
    <row r="2" spans="1:7" ht="15.75" customHeight="1" x14ac:dyDescent="0.25">
      <c r="A2" s="60" t="s">
        <v>1561</v>
      </c>
      <c r="B2" s="60" t="s">
        <v>1560</v>
      </c>
      <c r="C2" s="61" t="s">
        <v>1559</v>
      </c>
      <c r="D2" s="60" t="s">
        <v>1558</v>
      </c>
      <c r="E2" s="60" t="s">
        <v>1557</v>
      </c>
      <c r="F2" s="62" t="s">
        <v>1556</v>
      </c>
      <c r="G2" s="62" t="s">
        <v>1555</v>
      </c>
    </row>
    <row r="3" spans="1:7" ht="15.75" customHeight="1" x14ac:dyDescent="0.25">
      <c r="A3" s="64" t="s">
        <v>10362</v>
      </c>
      <c r="B3" s="64"/>
      <c r="C3" s="63" t="s">
        <v>10364</v>
      </c>
      <c r="D3" s="64" t="s">
        <v>1509</v>
      </c>
      <c r="E3" s="65">
        <v>1</v>
      </c>
      <c r="F3" s="66"/>
      <c r="G3" s="67">
        <f>G9</f>
        <v>909717.12000000011</v>
      </c>
    </row>
    <row r="4" spans="1:7" ht="15.75" customHeight="1" x14ac:dyDescent="0.25">
      <c r="A4" s="47">
        <v>90769</v>
      </c>
      <c r="B4" s="47" t="s">
        <v>35333</v>
      </c>
      <c r="C4" s="24" t="s">
        <v>1377</v>
      </c>
      <c r="D4" s="25" t="s">
        <v>8</v>
      </c>
      <c r="E4" s="48">
        <v>3168</v>
      </c>
      <c r="F4" s="27">
        <v>85</v>
      </c>
      <c r="G4" s="49">
        <f>TRUNC(E4*F4,2)</f>
        <v>269280</v>
      </c>
    </row>
    <row r="5" spans="1:7" ht="15.75" customHeight="1" x14ac:dyDescent="0.25">
      <c r="A5" s="47">
        <v>90779</v>
      </c>
      <c r="B5" s="47" t="s">
        <v>35333</v>
      </c>
      <c r="C5" s="24" t="s">
        <v>1385</v>
      </c>
      <c r="D5" s="25" t="s">
        <v>8</v>
      </c>
      <c r="E5" s="48">
        <v>3168</v>
      </c>
      <c r="F5" s="27">
        <v>85</v>
      </c>
      <c r="G5" s="49">
        <f t="shared" ref="G5:G7" si="0">TRUNC(E5*F5,2)</f>
        <v>269280</v>
      </c>
    </row>
    <row r="6" spans="1:7" ht="15.75" customHeight="1" x14ac:dyDescent="0.25">
      <c r="A6" s="47">
        <v>88326</v>
      </c>
      <c r="B6" s="47" t="s">
        <v>35333</v>
      </c>
      <c r="C6" s="24" t="s">
        <v>1371</v>
      </c>
      <c r="D6" s="25" t="s">
        <v>8</v>
      </c>
      <c r="E6" s="48">
        <v>6480</v>
      </c>
      <c r="F6" s="27">
        <v>19.760000000000002</v>
      </c>
      <c r="G6" s="49">
        <f t="shared" si="0"/>
        <v>128044.8</v>
      </c>
    </row>
    <row r="7" spans="1:7" ht="15.75" customHeight="1" x14ac:dyDescent="0.25">
      <c r="A7" s="47">
        <v>90766</v>
      </c>
      <c r="B7" s="47" t="s">
        <v>35333</v>
      </c>
      <c r="C7" s="24" t="s">
        <v>1374</v>
      </c>
      <c r="D7" s="25" t="s">
        <v>8</v>
      </c>
      <c r="E7" s="48">
        <v>3168</v>
      </c>
      <c r="F7" s="27">
        <v>21.74</v>
      </c>
      <c r="G7" s="49">
        <f t="shared" si="0"/>
        <v>68872.320000000007</v>
      </c>
    </row>
    <row r="8" spans="1:7" ht="15.75" customHeight="1" x14ac:dyDescent="0.25">
      <c r="A8" s="47">
        <v>90776</v>
      </c>
      <c r="B8" s="47" t="s">
        <v>35333</v>
      </c>
      <c r="C8" s="24" t="s">
        <v>1383</v>
      </c>
      <c r="D8" s="25" t="s">
        <v>8</v>
      </c>
      <c r="E8" s="48">
        <v>3168</v>
      </c>
      <c r="F8" s="27">
        <v>55</v>
      </c>
      <c r="G8" s="49">
        <f>TRUNC(E8*F8,2)</f>
        <v>174240</v>
      </c>
    </row>
    <row r="9" spans="1:7" ht="15" x14ac:dyDescent="0.25">
      <c r="A9" s="221"/>
      <c r="B9" s="221"/>
      <c r="C9" s="221"/>
      <c r="D9" s="221"/>
      <c r="E9" s="221"/>
      <c r="F9" s="221"/>
      <c r="G9" s="50">
        <f>SUM(G4:G8)</f>
        <v>909717.12000000011</v>
      </c>
    </row>
    <row r="11" spans="1:7" ht="15.75" customHeight="1" x14ac:dyDescent="0.25">
      <c r="A11" s="114" t="s">
        <v>1561</v>
      </c>
      <c r="B11" s="114" t="s">
        <v>1560</v>
      </c>
      <c r="C11" s="115" t="s">
        <v>1559</v>
      </c>
      <c r="D11" s="114" t="s">
        <v>1558</v>
      </c>
      <c r="E11" s="114" t="s">
        <v>1557</v>
      </c>
      <c r="F11" s="116" t="s">
        <v>1556</v>
      </c>
      <c r="G11" s="116" t="s">
        <v>1555</v>
      </c>
    </row>
    <row r="12" spans="1:7" ht="15.75" customHeight="1" x14ac:dyDescent="0.25">
      <c r="A12" s="117" t="s">
        <v>34710</v>
      </c>
      <c r="B12" s="117"/>
      <c r="C12" s="118" t="s">
        <v>34711</v>
      </c>
      <c r="D12" s="117" t="s">
        <v>2</v>
      </c>
      <c r="E12" s="119">
        <v>1</v>
      </c>
      <c r="F12" s="120"/>
      <c r="G12" s="121">
        <f>G14</f>
        <v>150</v>
      </c>
    </row>
    <row r="13" spans="1:7" ht="15.75" customHeight="1" x14ac:dyDescent="0.25">
      <c r="A13" s="23">
        <v>11392</v>
      </c>
      <c r="B13" s="47" t="s">
        <v>34132</v>
      </c>
      <c r="C13" s="24" t="s">
        <v>35204</v>
      </c>
      <c r="D13" s="25" t="s">
        <v>2</v>
      </c>
      <c r="E13" s="122">
        <v>1.1000000000000001</v>
      </c>
      <c r="F13" s="127">
        <v>136.37</v>
      </c>
      <c r="G13" s="123">
        <f>TRUNC(E13*F13,2)</f>
        <v>150</v>
      </c>
    </row>
    <row r="14" spans="1:7" ht="15.75" customHeight="1" x14ac:dyDescent="0.25">
      <c r="A14" s="223"/>
      <c r="B14" s="223"/>
      <c r="C14" s="223"/>
      <c r="D14" s="223"/>
      <c r="E14" s="223"/>
      <c r="F14" s="223"/>
      <c r="G14" s="123">
        <f>SUM(G13:G13)</f>
        <v>150</v>
      </c>
    </row>
    <row r="16" spans="1:7" ht="15.75" customHeight="1" x14ac:dyDescent="0.25">
      <c r="A16" s="60" t="s">
        <v>1561</v>
      </c>
      <c r="B16" s="60" t="s">
        <v>1560</v>
      </c>
      <c r="C16" s="61" t="s">
        <v>1559</v>
      </c>
      <c r="D16" s="60" t="s">
        <v>1558</v>
      </c>
      <c r="E16" s="60" t="s">
        <v>1557</v>
      </c>
      <c r="F16" s="62" t="s">
        <v>1556</v>
      </c>
      <c r="G16" s="62" t="s">
        <v>1555</v>
      </c>
    </row>
    <row r="17" spans="1:7" ht="30" x14ac:dyDescent="0.25">
      <c r="A17" s="64" t="s">
        <v>34130</v>
      </c>
      <c r="B17" s="64"/>
      <c r="C17" s="63" t="s">
        <v>34131</v>
      </c>
      <c r="D17" s="64" t="s">
        <v>38</v>
      </c>
      <c r="E17" s="65">
        <v>1</v>
      </c>
      <c r="F17" s="66"/>
      <c r="G17" s="67">
        <f>G20</f>
        <v>18.329999999999998</v>
      </c>
    </row>
    <row r="18" spans="1:7" ht="15.75" customHeight="1" x14ac:dyDescent="0.25">
      <c r="A18" s="47">
        <v>88309</v>
      </c>
      <c r="B18" s="47" t="s">
        <v>35333</v>
      </c>
      <c r="C18" s="24" t="s">
        <v>40</v>
      </c>
      <c r="D18" s="25" t="s">
        <v>8</v>
      </c>
      <c r="E18" s="48">
        <v>0.2</v>
      </c>
      <c r="F18" s="27">
        <v>27.45</v>
      </c>
      <c r="G18" s="49">
        <f>TRUNC(E18*F18,2)</f>
        <v>5.49</v>
      </c>
    </row>
    <row r="19" spans="1:7" ht="15.75" customHeight="1" x14ac:dyDescent="0.25">
      <c r="A19" s="47">
        <v>88316</v>
      </c>
      <c r="B19" s="47" t="s">
        <v>35333</v>
      </c>
      <c r="C19" s="24" t="s">
        <v>39</v>
      </c>
      <c r="D19" s="25" t="s">
        <v>8</v>
      </c>
      <c r="E19" s="48">
        <v>0.65</v>
      </c>
      <c r="F19" s="27">
        <v>19.760000000000002</v>
      </c>
      <c r="G19" s="49">
        <f>TRUNC(E19*F19,2)</f>
        <v>12.84</v>
      </c>
    </row>
    <row r="20" spans="1:7" ht="15.75" customHeight="1" x14ac:dyDescent="0.25">
      <c r="A20" s="221"/>
      <c r="B20" s="221"/>
      <c r="C20" s="221"/>
      <c r="D20" s="221"/>
      <c r="E20" s="221"/>
      <c r="F20" s="221"/>
      <c r="G20" s="50">
        <f>SUM(G18:G19)</f>
        <v>18.329999999999998</v>
      </c>
    </row>
    <row r="22" spans="1:7" ht="15.75" customHeight="1" x14ac:dyDescent="0.25">
      <c r="A22" s="60" t="s">
        <v>1561</v>
      </c>
      <c r="B22" s="60" t="s">
        <v>1560</v>
      </c>
      <c r="C22" s="61" t="s">
        <v>1559</v>
      </c>
      <c r="D22" s="60" t="s">
        <v>1558</v>
      </c>
      <c r="E22" s="60" t="s">
        <v>1557</v>
      </c>
      <c r="F22" s="62" t="s">
        <v>1556</v>
      </c>
      <c r="G22" s="62" t="s">
        <v>1555</v>
      </c>
    </row>
    <row r="23" spans="1:7" ht="30" x14ac:dyDescent="0.25">
      <c r="A23" s="64" t="s">
        <v>34483</v>
      </c>
      <c r="B23" s="64"/>
      <c r="C23" s="63" t="s">
        <v>34484</v>
      </c>
      <c r="D23" s="64" t="s">
        <v>2</v>
      </c>
      <c r="E23" s="65">
        <v>1</v>
      </c>
      <c r="F23" s="66"/>
      <c r="G23" s="67">
        <f>G33</f>
        <v>332.66</v>
      </c>
    </row>
    <row r="24" spans="1:7" ht="15.75" customHeight="1" x14ac:dyDescent="0.25">
      <c r="A24" s="47">
        <v>88316</v>
      </c>
      <c r="B24" s="47" t="s">
        <v>35333</v>
      </c>
      <c r="C24" s="24" t="s">
        <v>39</v>
      </c>
      <c r="D24" s="25" t="s">
        <v>8</v>
      </c>
      <c r="E24" s="48">
        <v>3</v>
      </c>
      <c r="F24" s="27">
        <v>19.760000000000002</v>
      </c>
      <c r="G24" s="49">
        <f t="shared" ref="G24:G32" si="1">TRUNC(E24*F24,2)</f>
        <v>59.28</v>
      </c>
    </row>
    <row r="25" spans="1:7" ht="15.75" customHeight="1" x14ac:dyDescent="0.25">
      <c r="A25" s="47">
        <v>88309</v>
      </c>
      <c r="B25" s="47" t="s">
        <v>35333</v>
      </c>
      <c r="C25" s="24" t="s">
        <v>40</v>
      </c>
      <c r="D25" s="25" t="s">
        <v>8</v>
      </c>
      <c r="E25" s="48">
        <v>2</v>
      </c>
      <c r="F25" s="27">
        <v>27.45</v>
      </c>
      <c r="G25" s="49">
        <f>TRUNC(E25*F25,2)</f>
        <v>54.9</v>
      </c>
    </row>
    <row r="26" spans="1:7" ht="15.75" customHeight="1" x14ac:dyDescent="0.25">
      <c r="A26" s="47">
        <v>3072</v>
      </c>
      <c r="B26" s="47" t="s">
        <v>34132</v>
      </c>
      <c r="C26" s="24" t="s">
        <v>35206</v>
      </c>
      <c r="D26" s="25" t="s">
        <v>8</v>
      </c>
      <c r="E26" s="48">
        <v>1</v>
      </c>
      <c r="F26" s="27">
        <v>74.75</v>
      </c>
      <c r="G26" s="49">
        <f t="shared" si="1"/>
        <v>74.75</v>
      </c>
    </row>
    <row r="27" spans="1:7" ht="15.75" customHeight="1" x14ac:dyDescent="0.25">
      <c r="A27" s="47">
        <v>11868</v>
      </c>
      <c r="B27" s="47" t="s">
        <v>34132</v>
      </c>
      <c r="C27" s="24" t="s">
        <v>35207</v>
      </c>
      <c r="D27" s="25" t="s">
        <v>8</v>
      </c>
      <c r="E27" s="48">
        <v>1</v>
      </c>
      <c r="F27" s="27">
        <v>12.72</v>
      </c>
      <c r="G27" s="49">
        <f t="shared" si="1"/>
        <v>12.72</v>
      </c>
    </row>
    <row r="28" spans="1:7" ht="15.75" customHeight="1" x14ac:dyDescent="0.25">
      <c r="A28" s="47">
        <v>11869</v>
      </c>
      <c r="B28" s="47" t="s">
        <v>34132</v>
      </c>
      <c r="C28" s="24" t="s">
        <v>35208</v>
      </c>
      <c r="D28" s="25" t="s">
        <v>8</v>
      </c>
      <c r="E28" s="48">
        <v>1</v>
      </c>
      <c r="F28" s="27">
        <v>56.06</v>
      </c>
      <c r="G28" s="49">
        <f t="shared" si="1"/>
        <v>56.06</v>
      </c>
    </row>
    <row r="29" spans="1:7" ht="15.75" customHeight="1" x14ac:dyDescent="0.25">
      <c r="A29" s="47">
        <v>1106</v>
      </c>
      <c r="B29" s="47" t="s">
        <v>35333</v>
      </c>
      <c r="C29" s="24" t="s">
        <v>35254</v>
      </c>
      <c r="D29" s="25" t="s">
        <v>4</v>
      </c>
      <c r="E29" s="48">
        <v>8</v>
      </c>
      <c r="F29" s="27">
        <v>1.04</v>
      </c>
      <c r="G29" s="49">
        <f t="shared" si="1"/>
        <v>8.32</v>
      </c>
    </row>
    <row r="30" spans="1:7" ht="15.75" customHeight="1" x14ac:dyDescent="0.25">
      <c r="A30" s="47" t="s">
        <v>10300</v>
      </c>
      <c r="B30" s="47" t="s">
        <v>34162</v>
      </c>
      <c r="C30" s="24" t="s">
        <v>35268</v>
      </c>
      <c r="D30" s="25" t="str">
        <f>IFERROR(VLOOKUP(A30,SINAPI!$A:$D,3,FALSE),IFERROR(VLOOKUP(A30,SETOP!$A:$E,4,FALSE),VLOOKUP(A30,SETOP!$B:$E,3,FALSE)))</f>
        <v>M3</v>
      </c>
      <c r="E30" s="48">
        <v>0.1</v>
      </c>
      <c r="F30" s="27">
        <v>628.19000000000005</v>
      </c>
      <c r="G30" s="49">
        <f>TRUNC(E30*F30,2)</f>
        <v>62.81</v>
      </c>
    </row>
    <row r="31" spans="1:7" ht="15.75" customHeight="1" x14ac:dyDescent="0.25">
      <c r="A31" s="47" t="s">
        <v>34467</v>
      </c>
      <c r="B31" s="47" t="s">
        <v>35272</v>
      </c>
      <c r="C31" s="24" t="s">
        <v>35202</v>
      </c>
      <c r="D31" s="25" t="s">
        <v>4</v>
      </c>
      <c r="E31" s="48">
        <v>0.1</v>
      </c>
      <c r="F31" s="27">
        <v>23.95</v>
      </c>
      <c r="G31" s="49">
        <f t="shared" si="1"/>
        <v>2.39</v>
      </c>
    </row>
    <row r="32" spans="1:7" ht="15.75" customHeight="1" x14ac:dyDescent="0.25">
      <c r="A32" s="47" t="s">
        <v>34467</v>
      </c>
      <c r="B32" s="47" t="s">
        <v>35272</v>
      </c>
      <c r="C32" s="24" t="s">
        <v>35203</v>
      </c>
      <c r="D32" s="25" t="s">
        <v>4</v>
      </c>
      <c r="E32" s="48">
        <v>0.1</v>
      </c>
      <c r="F32" s="27">
        <v>14.33</v>
      </c>
      <c r="G32" s="49">
        <f t="shared" si="1"/>
        <v>1.43</v>
      </c>
    </row>
    <row r="33" spans="1:7" ht="15.75" customHeight="1" x14ac:dyDescent="0.25">
      <c r="A33" s="221"/>
      <c r="B33" s="221"/>
      <c r="C33" s="221"/>
      <c r="D33" s="221"/>
      <c r="E33" s="221"/>
      <c r="F33" s="221"/>
      <c r="G33" s="50">
        <f>SUM(G24:G32)</f>
        <v>332.66</v>
      </c>
    </row>
    <row r="35" spans="1:7" ht="15.75" customHeight="1" x14ac:dyDescent="0.25">
      <c r="A35" s="60" t="s">
        <v>1561</v>
      </c>
      <c r="B35" s="60" t="s">
        <v>1560</v>
      </c>
      <c r="C35" s="61" t="s">
        <v>1559</v>
      </c>
      <c r="D35" s="60" t="s">
        <v>1558</v>
      </c>
      <c r="E35" s="60" t="s">
        <v>1557</v>
      </c>
      <c r="F35" s="62" t="s">
        <v>1556</v>
      </c>
      <c r="G35" s="62" t="s">
        <v>1555</v>
      </c>
    </row>
    <row r="36" spans="1:7" ht="30" x14ac:dyDescent="0.25">
      <c r="A36" s="64" t="s">
        <v>34487</v>
      </c>
      <c r="B36" s="64"/>
      <c r="C36" s="63" t="s">
        <v>34488</v>
      </c>
      <c r="D36" s="64" t="s">
        <v>2</v>
      </c>
      <c r="E36" s="65">
        <v>1</v>
      </c>
      <c r="F36" s="66"/>
      <c r="G36" s="67">
        <f>G46</f>
        <v>302.01000000000005</v>
      </c>
    </row>
    <row r="37" spans="1:7" ht="15.75" customHeight="1" x14ac:dyDescent="0.25">
      <c r="A37" s="47">
        <v>88316</v>
      </c>
      <c r="B37" s="47" t="s">
        <v>35333</v>
      </c>
      <c r="C37" s="24" t="s">
        <v>39</v>
      </c>
      <c r="D37" s="25" t="s">
        <v>8</v>
      </c>
      <c r="E37" s="48">
        <v>3</v>
      </c>
      <c r="F37" s="27">
        <v>19.760000000000002</v>
      </c>
      <c r="G37" s="49">
        <f t="shared" ref="G37:G45" si="2">TRUNC(E37*F37,2)</f>
        <v>59.28</v>
      </c>
    </row>
    <row r="38" spans="1:7" ht="15.75" customHeight="1" x14ac:dyDescent="0.25">
      <c r="A38" s="47">
        <v>88309</v>
      </c>
      <c r="B38" s="47" t="s">
        <v>35333</v>
      </c>
      <c r="C38" s="24" t="s">
        <v>40</v>
      </c>
      <c r="D38" s="25" t="s">
        <v>8</v>
      </c>
      <c r="E38" s="48">
        <v>2</v>
      </c>
      <c r="F38" s="27">
        <v>27.45</v>
      </c>
      <c r="G38" s="49">
        <f>TRUNC(E38*F38,2)</f>
        <v>54.9</v>
      </c>
    </row>
    <row r="39" spans="1:7" ht="15.75" customHeight="1" x14ac:dyDescent="0.25">
      <c r="A39" s="47">
        <v>3072</v>
      </c>
      <c r="B39" s="47" t="s">
        <v>34132</v>
      </c>
      <c r="C39" s="24" t="s">
        <v>35206</v>
      </c>
      <c r="D39" s="25" t="s">
        <v>8</v>
      </c>
      <c r="E39" s="48">
        <v>1</v>
      </c>
      <c r="F39" s="27">
        <v>74.75</v>
      </c>
      <c r="G39" s="49">
        <f t="shared" si="2"/>
        <v>74.75</v>
      </c>
    </row>
    <row r="40" spans="1:7" ht="15.75" customHeight="1" x14ac:dyDescent="0.25">
      <c r="A40" s="47">
        <v>11868</v>
      </c>
      <c r="B40" s="47" t="s">
        <v>34132</v>
      </c>
      <c r="C40" s="24" t="s">
        <v>35207</v>
      </c>
      <c r="D40" s="25" t="s">
        <v>8</v>
      </c>
      <c r="E40" s="48">
        <v>1</v>
      </c>
      <c r="F40" s="27">
        <v>12.72</v>
      </c>
      <c r="G40" s="49">
        <f t="shared" si="2"/>
        <v>12.72</v>
      </c>
    </row>
    <row r="41" spans="1:7" ht="15.75" customHeight="1" x14ac:dyDescent="0.25">
      <c r="A41" s="47">
        <v>11869</v>
      </c>
      <c r="B41" s="47" t="s">
        <v>34132</v>
      </c>
      <c r="C41" s="24" t="s">
        <v>35208</v>
      </c>
      <c r="D41" s="25" t="s">
        <v>8</v>
      </c>
      <c r="E41" s="48">
        <v>1</v>
      </c>
      <c r="F41" s="27">
        <v>56.06</v>
      </c>
      <c r="G41" s="49">
        <f t="shared" si="2"/>
        <v>56.06</v>
      </c>
    </row>
    <row r="42" spans="1:7" ht="15.75" customHeight="1" x14ac:dyDescent="0.25">
      <c r="A42" s="47">
        <v>1106</v>
      </c>
      <c r="B42" s="47" t="s">
        <v>35333</v>
      </c>
      <c r="C42" s="24" t="s">
        <v>35254</v>
      </c>
      <c r="D42" s="25" t="s">
        <v>4</v>
      </c>
      <c r="E42" s="48">
        <v>6</v>
      </c>
      <c r="F42" s="27">
        <v>1.04</v>
      </c>
      <c r="G42" s="49">
        <f t="shared" si="2"/>
        <v>6.24</v>
      </c>
    </row>
    <row r="43" spans="1:7" ht="15.75" customHeight="1" x14ac:dyDescent="0.25">
      <c r="A43" s="47" t="s">
        <v>10300</v>
      </c>
      <c r="B43" s="47" t="s">
        <v>34162</v>
      </c>
      <c r="C43" s="24" t="s">
        <v>35268</v>
      </c>
      <c r="D43" s="25" t="s">
        <v>38</v>
      </c>
      <c r="E43" s="48">
        <v>0.06</v>
      </c>
      <c r="F43" s="27">
        <v>628.19000000000005</v>
      </c>
      <c r="G43" s="49">
        <f>TRUNC(E43*F43,2)</f>
        <v>37.69</v>
      </c>
    </row>
    <row r="44" spans="1:7" ht="15.75" customHeight="1" x14ac:dyDescent="0.25">
      <c r="A44" s="47" t="s">
        <v>34467</v>
      </c>
      <c r="B44" s="47" t="s">
        <v>35272</v>
      </c>
      <c r="C44" s="24" t="s">
        <v>35202</v>
      </c>
      <c r="D44" s="25" t="s">
        <v>4</v>
      </c>
      <c r="E44" s="48">
        <v>0.01</v>
      </c>
      <c r="F44" s="27">
        <v>23.95</v>
      </c>
      <c r="G44" s="49">
        <f t="shared" si="2"/>
        <v>0.23</v>
      </c>
    </row>
    <row r="45" spans="1:7" ht="15.75" customHeight="1" x14ac:dyDescent="0.25">
      <c r="A45" s="47" t="s">
        <v>34467</v>
      </c>
      <c r="B45" s="47" t="s">
        <v>35272</v>
      </c>
      <c r="C45" s="24" t="s">
        <v>35203</v>
      </c>
      <c r="D45" s="25" t="s">
        <v>4</v>
      </c>
      <c r="E45" s="48">
        <v>0.01</v>
      </c>
      <c r="F45" s="27">
        <v>14.33</v>
      </c>
      <c r="G45" s="49">
        <f t="shared" si="2"/>
        <v>0.14000000000000001</v>
      </c>
    </row>
    <row r="46" spans="1:7" ht="15.75" customHeight="1" x14ac:dyDescent="0.25">
      <c r="A46" s="221"/>
      <c r="B46" s="221"/>
      <c r="C46" s="221"/>
      <c r="D46" s="221"/>
      <c r="E46" s="221"/>
      <c r="F46" s="221"/>
      <c r="G46" s="50">
        <f>SUM(G37:G45)</f>
        <v>302.01000000000005</v>
      </c>
    </row>
    <row r="47" spans="1:7" ht="15.75" customHeight="1" x14ac:dyDescent="0.25">
      <c r="A47" s="105"/>
      <c r="B47" s="105"/>
      <c r="C47" s="105"/>
      <c r="D47" s="105"/>
      <c r="E47" s="105"/>
      <c r="F47" s="105"/>
      <c r="G47" s="106"/>
    </row>
    <row r="48" spans="1:7" ht="15.75" customHeight="1" x14ac:dyDescent="0.25">
      <c r="A48" s="60" t="s">
        <v>1561</v>
      </c>
      <c r="B48" s="60" t="s">
        <v>1560</v>
      </c>
      <c r="C48" s="61" t="s">
        <v>1559</v>
      </c>
      <c r="D48" s="60" t="s">
        <v>1558</v>
      </c>
      <c r="E48" s="60" t="s">
        <v>1557</v>
      </c>
      <c r="F48" s="62" t="s">
        <v>1556</v>
      </c>
      <c r="G48" s="62" t="s">
        <v>1555</v>
      </c>
    </row>
    <row r="49" spans="1:7" ht="45" x14ac:dyDescent="0.25">
      <c r="A49" s="64" t="s">
        <v>34500</v>
      </c>
      <c r="B49" s="64"/>
      <c r="C49" s="63" t="s">
        <v>34503</v>
      </c>
      <c r="D49" s="64" t="s">
        <v>1509</v>
      </c>
      <c r="E49" s="65">
        <v>1</v>
      </c>
      <c r="F49" s="66"/>
      <c r="G49" s="67">
        <f>G58</f>
        <v>138.12</v>
      </c>
    </row>
    <row r="50" spans="1:7" ht="15.75" customHeight="1" x14ac:dyDescent="0.25">
      <c r="A50" s="47">
        <v>88316</v>
      </c>
      <c r="B50" s="47" t="s">
        <v>35333</v>
      </c>
      <c r="C50" s="24" t="s">
        <v>39</v>
      </c>
      <c r="D50" s="25" t="s">
        <v>8</v>
      </c>
      <c r="E50" s="48">
        <v>1.5</v>
      </c>
      <c r="F50" s="27">
        <v>19.760000000000002</v>
      </c>
      <c r="G50" s="49">
        <f t="shared" ref="G50:G57" si="3">TRUNC(E50*F50,2)</f>
        <v>29.64</v>
      </c>
    </row>
    <row r="51" spans="1:7" ht="15.75" customHeight="1" x14ac:dyDescent="0.25">
      <c r="A51" s="47">
        <v>3072</v>
      </c>
      <c r="B51" s="47" t="s">
        <v>34132</v>
      </c>
      <c r="C51" s="24" t="s">
        <v>35206</v>
      </c>
      <c r="D51" s="25" t="s">
        <v>8</v>
      </c>
      <c r="E51" s="48">
        <f>0.5</f>
        <v>0.5</v>
      </c>
      <c r="F51" s="27">
        <v>74.75</v>
      </c>
      <c r="G51" s="49">
        <f t="shared" si="3"/>
        <v>37.369999999999997</v>
      </c>
    </row>
    <row r="52" spans="1:7" ht="15.75" customHeight="1" x14ac:dyDescent="0.25">
      <c r="A52" s="47">
        <v>3076</v>
      </c>
      <c r="B52" s="47" t="s">
        <v>34132</v>
      </c>
      <c r="C52" s="24" t="s">
        <v>35210</v>
      </c>
      <c r="D52" s="25" t="s">
        <v>8</v>
      </c>
      <c r="E52" s="48">
        <v>0.5</v>
      </c>
      <c r="F52" s="27">
        <v>43.62</v>
      </c>
      <c r="G52" s="49">
        <f t="shared" si="3"/>
        <v>21.81</v>
      </c>
    </row>
    <row r="53" spans="1:7" ht="15.75" customHeight="1" x14ac:dyDescent="0.25">
      <c r="A53" s="47">
        <v>11869</v>
      </c>
      <c r="B53" s="47" t="s">
        <v>34132</v>
      </c>
      <c r="C53" s="24" t="s">
        <v>35208</v>
      </c>
      <c r="D53" s="25" t="s">
        <v>8</v>
      </c>
      <c r="E53" s="48">
        <v>0.5</v>
      </c>
      <c r="F53" s="27">
        <v>56.06</v>
      </c>
      <c r="G53" s="49">
        <f t="shared" si="3"/>
        <v>28.03</v>
      </c>
    </row>
    <row r="54" spans="1:7" ht="15.75" customHeight="1" x14ac:dyDescent="0.25">
      <c r="A54" s="47">
        <v>11868</v>
      </c>
      <c r="B54" s="47" t="s">
        <v>34132</v>
      </c>
      <c r="C54" s="24" t="s">
        <v>35207</v>
      </c>
      <c r="D54" s="25" t="s">
        <v>8</v>
      </c>
      <c r="E54" s="48">
        <v>0.5</v>
      </c>
      <c r="F54" s="27">
        <v>12.72</v>
      </c>
      <c r="G54" s="49">
        <f t="shared" si="3"/>
        <v>6.36</v>
      </c>
    </row>
    <row r="55" spans="1:7" ht="15.75" customHeight="1" x14ac:dyDescent="0.25">
      <c r="A55" s="47" t="s">
        <v>34467</v>
      </c>
      <c r="B55" s="47" t="s">
        <v>35272</v>
      </c>
      <c r="C55" s="24" t="s">
        <v>35212</v>
      </c>
      <c r="D55" s="25" t="s">
        <v>4</v>
      </c>
      <c r="E55" s="48">
        <v>0.01</v>
      </c>
      <c r="F55" s="27">
        <v>23.95</v>
      </c>
      <c r="G55" s="49">
        <f t="shared" si="3"/>
        <v>0.23</v>
      </c>
    </row>
    <row r="56" spans="1:7" ht="15.75" customHeight="1" x14ac:dyDescent="0.25">
      <c r="A56" s="47" t="s">
        <v>34467</v>
      </c>
      <c r="B56" s="47" t="s">
        <v>35272</v>
      </c>
      <c r="C56" s="24" t="s">
        <v>35203</v>
      </c>
      <c r="D56" s="25" t="s">
        <v>4</v>
      </c>
      <c r="E56" s="48">
        <v>0.01</v>
      </c>
      <c r="F56" s="27">
        <v>14.33</v>
      </c>
      <c r="G56" s="49">
        <f t="shared" si="3"/>
        <v>0.14000000000000001</v>
      </c>
    </row>
    <row r="57" spans="1:7" ht="15.75" customHeight="1" x14ac:dyDescent="0.25">
      <c r="A57" s="47">
        <v>3092</v>
      </c>
      <c r="B57" s="47" t="s">
        <v>34132</v>
      </c>
      <c r="C57" s="24" t="s">
        <v>35213</v>
      </c>
      <c r="D57" s="25" t="s">
        <v>35334</v>
      </c>
      <c r="E57" s="48">
        <v>0.5</v>
      </c>
      <c r="F57" s="27">
        <v>29.09</v>
      </c>
      <c r="G57" s="49">
        <f t="shared" si="3"/>
        <v>14.54</v>
      </c>
    </row>
    <row r="58" spans="1:7" ht="15.75" customHeight="1" x14ac:dyDescent="0.25">
      <c r="A58" s="221"/>
      <c r="B58" s="221"/>
      <c r="C58" s="221"/>
      <c r="D58" s="221"/>
      <c r="E58" s="221"/>
      <c r="F58" s="221"/>
      <c r="G58" s="50">
        <f>SUM(G50:G57)</f>
        <v>138.12</v>
      </c>
    </row>
    <row r="60" spans="1:7" ht="15.75" customHeight="1" x14ac:dyDescent="0.25">
      <c r="A60" s="60" t="s">
        <v>1561</v>
      </c>
      <c r="B60" s="60" t="s">
        <v>1560</v>
      </c>
      <c r="C60" s="61" t="s">
        <v>1559</v>
      </c>
      <c r="D60" s="60" t="s">
        <v>1558</v>
      </c>
      <c r="E60" s="60" t="s">
        <v>1557</v>
      </c>
      <c r="F60" s="62" t="s">
        <v>1556</v>
      </c>
      <c r="G60" s="62" t="s">
        <v>1555</v>
      </c>
    </row>
    <row r="61" spans="1:7" ht="30" x14ac:dyDescent="0.25">
      <c r="A61" s="64" t="s">
        <v>34716</v>
      </c>
      <c r="B61" s="64"/>
      <c r="C61" s="63" t="s">
        <v>34717</v>
      </c>
      <c r="D61" s="64" t="s">
        <v>2</v>
      </c>
      <c r="E61" s="65">
        <v>1</v>
      </c>
      <c r="F61" s="66"/>
      <c r="G61" s="67">
        <f>G71</f>
        <v>596.5</v>
      </c>
    </row>
    <row r="62" spans="1:7" ht="15.75" customHeight="1" x14ac:dyDescent="0.25">
      <c r="A62" s="47">
        <v>88316</v>
      </c>
      <c r="B62" s="47" t="s">
        <v>35333</v>
      </c>
      <c r="C62" s="24" t="s">
        <v>39</v>
      </c>
      <c r="D62" s="25" t="s">
        <v>8</v>
      </c>
      <c r="E62" s="48">
        <v>3</v>
      </c>
      <c r="F62" s="27">
        <v>19.760000000000002</v>
      </c>
      <c r="G62" s="49">
        <f t="shared" ref="G62:G70" si="4">TRUNC(E62*F62,2)</f>
        <v>59.28</v>
      </c>
    </row>
    <row r="63" spans="1:7" ht="15.75" customHeight="1" x14ac:dyDescent="0.25">
      <c r="A63" s="47">
        <v>88309</v>
      </c>
      <c r="B63" s="47" t="s">
        <v>35333</v>
      </c>
      <c r="C63" s="24" t="s">
        <v>40</v>
      </c>
      <c r="D63" s="25" t="s">
        <v>8</v>
      </c>
      <c r="E63" s="48">
        <v>3</v>
      </c>
      <c r="F63" s="27">
        <v>27.45</v>
      </c>
      <c r="G63" s="49">
        <f>TRUNC(E63*F63,2)</f>
        <v>82.35</v>
      </c>
    </row>
    <row r="64" spans="1:7" ht="15.75" customHeight="1" x14ac:dyDescent="0.25">
      <c r="A64" s="47">
        <v>3072</v>
      </c>
      <c r="B64" s="47" t="s">
        <v>34132</v>
      </c>
      <c r="C64" s="24" t="s">
        <v>35206</v>
      </c>
      <c r="D64" s="25" t="s">
        <v>8</v>
      </c>
      <c r="E64" s="48">
        <v>2</v>
      </c>
      <c r="F64" s="27">
        <v>74.75</v>
      </c>
      <c r="G64" s="49">
        <f t="shared" si="4"/>
        <v>149.5</v>
      </c>
    </row>
    <row r="65" spans="1:7" ht="15.75" customHeight="1" x14ac:dyDescent="0.25">
      <c r="A65" s="47">
        <v>11868</v>
      </c>
      <c r="B65" s="47" t="s">
        <v>34132</v>
      </c>
      <c r="C65" s="24" t="s">
        <v>35207</v>
      </c>
      <c r="D65" s="25" t="s">
        <v>8</v>
      </c>
      <c r="E65" s="48">
        <v>2</v>
      </c>
      <c r="F65" s="27">
        <v>12.72</v>
      </c>
      <c r="G65" s="49">
        <f t="shared" si="4"/>
        <v>25.44</v>
      </c>
    </row>
    <row r="66" spans="1:7" ht="15.75" customHeight="1" x14ac:dyDescent="0.25">
      <c r="A66" s="47">
        <v>11869</v>
      </c>
      <c r="B66" s="47" t="s">
        <v>34132</v>
      </c>
      <c r="C66" s="24" t="s">
        <v>35208</v>
      </c>
      <c r="D66" s="25" t="s">
        <v>8</v>
      </c>
      <c r="E66" s="48">
        <v>2</v>
      </c>
      <c r="F66" s="27">
        <v>56.06</v>
      </c>
      <c r="G66" s="49">
        <f t="shared" si="4"/>
        <v>112.12</v>
      </c>
    </row>
    <row r="67" spans="1:7" ht="15.75" customHeight="1" x14ac:dyDescent="0.25">
      <c r="A67" s="47">
        <v>1106</v>
      </c>
      <c r="B67" s="47" t="s">
        <v>35333</v>
      </c>
      <c r="C67" s="24" t="s">
        <v>35254</v>
      </c>
      <c r="D67" s="25" t="s">
        <v>4</v>
      </c>
      <c r="E67" s="48">
        <v>10</v>
      </c>
      <c r="F67" s="27">
        <v>1.04</v>
      </c>
      <c r="G67" s="49">
        <f t="shared" si="4"/>
        <v>10.4</v>
      </c>
    </row>
    <row r="68" spans="1:7" ht="15.75" customHeight="1" x14ac:dyDescent="0.25">
      <c r="A68" s="47" t="s">
        <v>10300</v>
      </c>
      <c r="B68" s="47" t="s">
        <v>34162</v>
      </c>
      <c r="C68" s="24" t="s">
        <v>35268</v>
      </c>
      <c r="D68" s="25" t="s">
        <v>38</v>
      </c>
      <c r="E68" s="48">
        <v>0.25</v>
      </c>
      <c r="F68" s="27">
        <v>628.19000000000005</v>
      </c>
      <c r="G68" s="49">
        <f>TRUNC(E68*F68,2)</f>
        <v>157.04</v>
      </c>
    </row>
    <row r="69" spans="1:7" ht="15.75" customHeight="1" x14ac:dyDescent="0.25">
      <c r="A69" s="47" t="s">
        <v>34467</v>
      </c>
      <c r="B69" s="47" t="s">
        <v>35272</v>
      </c>
      <c r="C69" s="24" t="s">
        <v>35212</v>
      </c>
      <c r="D69" s="25" t="s">
        <v>4</v>
      </c>
      <c r="E69" s="48">
        <v>0.01</v>
      </c>
      <c r="F69" s="27">
        <v>23.95</v>
      </c>
      <c r="G69" s="49">
        <f t="shared" si="4"/>
        <v>0.23</v>
      </c>
    </row>
    <row r="70" spans="1:7" ht="15.75" customHeight="1" x14ac:dyDescent="0.25">
      <c r="A70" s="47" t="s">
        <v>34467</v>
      </c>
      <c r="B70" s="47" t="s">
        <v>35272</v>
      </c>
      <c r="C70" s="24" t="s">
        <v>35203</v>
      </c>
      <c r="D70" s="25" t="s">
        <v>4</v>
      </c>
      <c r="E70" s="48">
        <v>0.01</v>
      </c>
      <c r="F70" s="27">
        <v>14.33</v>
      </c>
      <c r="G70" s="49">
        <f t="shared" si="4"/>
        <v>0.14000000000000001</v>
      </c>
    </row>
    <row r="71" spans="1:7" ht="15.75" customHeight="1" x14ac:dyDescent="0.25">
      <c r="A71" s="221"/>
      <c r="B71" s="221"/>
      <c r="C71" s="221"/>
      <c r="D71" s="221"/>
      <c r="E71" s="221"/>
      <c r="F71" s="221"/>
      <c r="G71" s="50">
        <f>SUM(G62:G70)</f>
        <v>596.5</v>
      </c>
    </row>
    <row r="73" spans="1:7" ht="15.75" customHeight="1" x14ac:dyDescent="0.25">
      <c r="A73" s="60" t="s">
        <v>1561</v>
      </c>
      <c r="B73" s="60" t="s">
        <v>1560</v>
      </c>
      <c r="C73" s="61" t="s">
        <v>1559</v>
      </c>
      <c r="D73" s="60" t="s">
        <v>1558</v>
      </c>
      <c r="E73" s="60" t="s">
        <v>1557</v>
      </c>
      <c r="F73" s="62" t="s">
        <v>1556</v>
      </c>
      <c r="G73" s="62" t="s">
        <v>1555</v>
      </c>
    </row>
    <row r="74" spans="1:7" ht="30" x14ac:dyDescent="0.25">
      <c r="A74" s="64" t="s">
        <v>34462</v>
      </c>
      <c r="B74" s="64"/>
      <c r="C74" s="63" t="s">
        <v>34504</v>
      </c>
      <c r="D74" s="64" t="s">
        <v>2</v>
      </c>
      <c r="E74" s="65">
        <v>1</v>
      </c>
      <c r="F74" s="66"/>
      <c r="G74" s="67">
        <f>G80</f>
        <v>159.98999999999998</v>
      </c>
    </row>
    <row r="75" spans="1:7" ht="15.75" customHeight="1" x14ac:dyDescent="0.25">
      <c r="A75" s="47">
        <v>88316</v>
      </c>
      <c r="B75" s="47" t="s">
        <v>35333</v>
      </c>
      <c r="C75" s="24" t="s">
        <v>39</v>
      </c>
      <c r="D75" s="25" t="s">
        <v>8</v>
      </c>
      <c r="E75" s="48">
        <v>2.5</v>
      </c>
      <c r="F75" s="27">
        <v>19.760000000000002</v>
      </c>
      <c r="G75" s="49">
        <f t="shared" ref="G75:G79" si="5">TRUNC(E75*F75,2)</f>
        <v>49.4</v>
      </c>
    </row>
    <row r="76" spans="1:7" ht="15.75" customHeight="1" x14ac:dyDescent="0.25">
      <c r="A76" s="47">
        <v>88309</v>
      </c>
      <c r="B76" s="47" t="s">
        <v>35333</v>
      </c>
      <c r="C76" s="24" t="s">
        <v>40</v>
      </c>
      <c r="D76" s="25" t="s">
        <v>8</v>
      </c>
      <c r="E76" s="48">
        <v>2</v>
      </c>
      <c r="F76" s="27">
        <v>27.45</v>
      </c>
      <c r="G76" s="49">
        <f>TRUNC(E76*F76,2)</f>
        <v>54.9</v>
      </c>
    </row>
    <row r="77" spans="1:7" ht="15.75" customHeight="1" x14ac:dyDescent="0.25">
      <c r="A77" s="47">
        <v>3072</v>
      </c>
      <c r="B77" s="47" t="s">
        <v>34132</v>
      </c>
      <c r="C77" s="24" t="s">
        <v>35206</v>
      </c>
      <c r="D77" s="25" t="s">
        <v>8</v>
      </c>
      <c r="E77" s="48">
        <v>0.5</v>
      </c>
      <c r="F77" s="27">
        <v>74.75</v>
      </c>
      <c r="G77" s="49">
        <f t="shared" si="5"/>
        <v>37.369999999999997</v>
      </c>
    </row>
    <row r="78" spans="1:7" ht="15.75" customHeight="1" x14ac:dyDescent="0.25">
      <c r="A78" s="47">
        <v>11868</v>
      </c>
      <c r="B78" s="47" t="s">
        <v>34132</v>
      </c>
      <c r="C78" s="24" t="s">
        <v>35207</v>
      </c>
      <c r="D78" s="25" t="s">
        <v>8</v>
      </c>
      <c r="E78" s="48">
        <v>1</v>
      </c>
      <c r="F78" s="27">
        <v>12.72</v>
      </c>
      <c r="G78" s="49">
        <f t="shared" si="5"/>
        <v>12.72</v>
      </c>
    </row>
    <row r="79" spans="1:7" ht="15.75" customHeight="1" x14ac:dyDescent="0.25">
      <c r="A79" s="47">
        <v>11869</v>
      </c>
      <c r="B79" s="47" t="s">
        <v>34132</v>
      </c>
      <c r="C79" s="24" t="s">
        <v>35208</v>
      </c>
      <c r="D79" s="25" t="s">
        <v>8</v>
      </c>
      <c r="E79" s="48">
        <v>0.1</v>
      </c>
      <c r="F79" s="27">
        <v>56.06</v>
      </c>
      <c r="G79" s="49">
        <f t="shared" si="5"/>
        <v>5.6</v>
      </c>
    </row>
    <row r="80" spans="1:7" ht="15.75" customHeight="1" x14ac:dyDescent="0.25">
      <c r="A80" s="221"/>
      <c r="B80" s="221"/>
      <c r="C80" s="221"/>
      <c r="D80" s="221"/>
      <c r="E80" s="221"/>
      <c r="F80" s="221"/>
      <c r="G80" s="50">
        <f>SUM(G75:G79)</f>
        <v>159.98999999999998</v>
      </c>
    </row>
    <row r="82" spans="1:7" ht="15.75" customHeight="1" x14ac:dyDescent="0.25">
      <c r="A82" s="60" t="s">
        <v>1561</v>
      </c>
      <c r="B82" s="60" t="s">
        <v>1560</v>
      </c>
      <c r="C82" s="61" t="s">
        <v>1559</v>
      </c>
      <c r="D82" s="60" t="s">
        <v>1558</v>
      </c>
      <c r="E82" s="60" t="s">
        <v>1557</v>
      </c>
      <c r="F82" s="62" t="s">
        <v>1556</v>
      </c>
      <c r="G82" s="62" t="s">
        <v>1555</v>
      </c>
    </row>
    <row r="83" spans="1:7" ht="36" customHeight="1" x14ac:dyDescent="0.25">
      <c r="A83" s="64" t="s">
        <v>34505</v>
      </c>
      <c r="B83" s="64"/>
      <c r="C83" s="63" t="s">
        <v>34506</v>
      </c>
      <c r="D83" s="64" t="s">
        <v>3</v>
      </c>
      <c r="E83" s="65">
        <v>1</v>
      </c>
      <c r="F83" s="66"/>
      <c r="G83" s="67">
        <f>G92</f>
        <v>446.29999999999995</v>
      </c>
    </row>
    <row r="84" spans="1:7" ht="15" x14ac:dyDescent="0.25">
      <c r="A84" s="47">
        <v>11082</v>
      </c>
      <c r="B84" s="47" t="s">
        <v>35333</v>
      </c>
      <c r="C84" s="24" t="s">
        <v>35249</v>
      </c>
      <c r="D84" s="25" t="str">
        <f>IFERROR(VLOOKUP(A84,SINAPI!$A:$D,3,FALSE),IFERROR(VLOOKUP(A84,SETOP!$A:$E,4,FALSE),VLOOKUP(A84,SETOP!$B:$E,3,FALSE)))</f>
        <v xml:space="preserve">M3    </v>
      </c>
      <c r="E84" s="48">
        <v>0.13</v>
      </c>
      <c r="F84" s="27">
        <v>2279.11</v>
      </c>
      <c r="G84" s="49">
        <f t="shared" ref="G84:G91" si="6">TRUNC(E84*F84,2)</f>
        <v>296.27999999999997</v>
      </c>
    </row>
    <row r="85" spans="1:7" ht="15.75" customHeight="1" x14ac:dyDescent="0.25">
      <c r="A85" s="47" t="s">
        <v>6243</v>
      </c>
      <c r="B85" s="47" t="s">
        <v>34162</v>
      </c>
      <c r="C85" s="24" t="s">
        <v>35250</v>
      </c>
      <c r="D85" s="25" t="str">
        <f>IFERROR(VLOOKUP(A85,SINAPI!$A:$D,3,FALSE),IFERROR(VLOOKUP(A85,SETOP!$A:$E,4,FALSE),VLOOKUP(A85,SETOP!$B:$E,3,FALSE)))</f>
        <v>KG</v>
      </c>
      <c r="E85" s="48">
        <v>5.8</v>
      </c>
      <c r="F85" s="27">
        <v>13.18</v>
      </c>
      <c r="G85" s="49">
        <f t="shared" si="6"/>
        <v>76.44</v>
      </c>
    </row>
    <row r="86" spans="1:7" ht="15" x14ac:dyDescent="0.25">
      <c r="A86" s="47" t="s">
        <v>6167</v>
      </c>
      <c r="B86" s="47" t="s">
        <v>34162</v>
      </c>
      <c r="C86" s="24" t="s">
        <v>35262</v>
      </c>
      <c r="D86" s="25" t="str">
        <f>IFERROR(VLOOKUP(A86,SINAPI!$A:$D,3,FALSE),IFERROR(VLOOKUP(A86,SETOP!$A:$E,4,FALSE),VLOOKUP(A86,SETOP!$B:$E,3,FALSE)))</f>
        <v>M3</v>
      </c>
      <c r="E86" s="48">
        <v>0.11</v>
      </c>
      <c r="F86" s="27">
        <v>67.39</v>
      </c>
      <c r="G86" s="49">
        <f t="shared" si="6"/>
        <v>7.41</v>
      </c>
    </row>
    <row r="87" spans="1:7" ht="15" x14ac:dyDescent="0.25">
      <c r="A87" s="47" t="s">
        <v>6205</v>
      </c>
      <c r="B87" s="47" t="s">
        <v>34162</v>
      </c>
      <c r="C87" s="24" t="s">
        <v>35251</v>
      </c>
      <c r="D87" s="25" t="str">
        <f>IFERROR(VLOOKUP(A87,SINAPI!$A:$D,3,FALSE),IFERROR(VLOOKUP(A87,SETOP!$A:$E,4,FALSE),VLOOKUP(A87,SETOP!$B:$E,3,FALSE)))</f>
        <v>M2</v>
      </c>
      <c r="E87" s="48">
        <v>0.6</v>
      </c>
      <c r="F87" s="27">
        <v>60.87</v>
      </c>
      <c r="G87" s="49">
        <f t="shared" si="6"/>
        <v>36.520000000000003</v>
      </c>
    </row>
    <row r="88" spans="1:7" ht="15" x14ac:dyDescent="0.25">
      <c r="A88" s="47" t="s">
        <v>6279</v>
      </c>
      <c r="B88" s="47" t="s">
        <v>34162</v>
      </c>
      <c r="C88" s="24" t="s">
        <v>35252</v>
      </c>
      <c r="D88" s="25" t="str">
        <f>IFERROR(VLOOKUP(A88,SINAPI!$A:$D,3,FALSE),IFERROR(VLOOKUP(A88,SETOP!$A:$E,4,FALSE),VLOOKUP(A88,SETOP!$B:$E,3,FALSE)))</f>
        <v>M3</v>
      </c>
      <c r="E88" s="48">
        <v>0.02</v>
      </c>
      <c r="F88" s="27">
        <v>704.77</v>
      </c>
      <c r="G88" s="49">
        <f t="shared" si="6"/>
        <v>14.09</v>
      </c>
    </row>
    <row r="89" spans="1:7" ht="15" x14ac:dyDescent="0.25">
      <c r="A89" s="47" t="s">
        <v>6225</v>
      </c>
      <c r="B89" s="47" t="s">
        <v>34162</v>
      </c>
      <c r="C89" s="24" t="s">
        <v>35253</v>
      </c>
      <c r="D89" s="25" t="str">
        <f>IFERROR(VLOOKUP(A89,SINAPI!$A:$D,3,FALSE),IFERROR(VLOOKUP(A89,SETOP!$A:$E,4,FALSE),VLOOKUP(A89,SETOP!$B:$E,3,FALSE)))</f>
        <v>M3</v>
      </c>
      <c r="E89" s="48">
        <v>1.0999999999999999E-2</v>
      </c>
      <c r="F89" s="27">
        <v>643.44000000000005</v>
      </c>
      <c r="G89" s="49">
        <f t="shared" si="6"/>
        <v>7.07</v>
      </c>
    </row>
    <row r="90" spans="1:7" ht="15.75" customHeight="1" x14ac:dyDescent="0.25">
      <c r="A90" s="47" t="s">
        <v>10273</v>
      </c>
      <c r="B90" s="47" t="s">
        <v>34162</v>
      </c>
      <c r="C90" s="24" t="s">
        <v>40</v>
      </c>
      <c r="D90" s="25" t="str">
        <f>IFERROR(VLOOKUP(A90,SINAPI!$A:$D,3,FALSE),IFERROR(VLOOKUP(A90,SETOP!$A:$E,4,FALSE),VLOOKUP(A90,SETOP!$B:$E,3,FALSE)))</f>
        <v>HORA</v>
      </c>
      <c r="E90" s="48">
        <v>0.18</v>
      </c>
      <c r="F90" s="27">
        <v>27.45</v>
      </c>
      <c r="G90" s="49">
        <f t="shared" si="6"/>
        <v>4.9400000000000004</v>
      </c>
    </row>
    <row r="91" spans="1:7" ht="15.75" customHeight="1" x14ac:dyDescent="0.25">
      <c r="A91" s="47" t="s">
        <v>10282</v>
      </c>
      <c r="B91" s="47" t="s">
        <v>34162</v>
      </c>
      <c r="C91" s="24" t="s">
        <v>39</v>
      </c>
      <c r="D91" s="25" t="str">
        <f>IFERROR(VLOOKUP(A91,SINAPI!$A:$D,3,FALSE),IFERROR(VLOOKUP(A91,SETOP!$A:$E,4,FALSE),VLOOKUP(A91,SETOP!$B:$E,3,FALSE)))</f>
        <v>HORA</v>
      </c>
      <c r="E91" s="48">
        <v>0.18</v>
      </c>
      <c r="F91" s="27">
        <v>19.760000000000002</v>
      </c>
      <c r="G91" s="49">
        <f t="shared" si="6"/>
        <v>3.55</v>
      </c>
    </row>
    <row r="92" spans="1:7" ht="15.75" customHeight="1" x14ac:dyDescent="0.25">
      <c r="A92" s="221"/>
      <c r="B92" s="221"/>
      <c r="C92" s="221"/>
      <c r="D92" s="221"/>
      <c r="E92" s="221"/>
      <c r="F92" s="221"/>
      <c r="G92" s="50">
        <f>SUM(G84:G91)</f>
        <v>446.29999999999995</v>
      </c>
    </row>
    <row r="94" spans="1:7" ht="15.75" customHeight="1" x14ac:dyDescent="0.25">
      <c r="A94" s="60" t="s">
        <v>1561</v>
      </c>
      <c r="B94" s="60" t="s">
        <v>1560</v>
      </c>
      <c r="C94" s="61" t="s">
        <v>1559</v>
      </c>
      <c r="D94" s="60" t="s">
        <v>1558</v>
      </c>
      <c r="E94" s="60" t="s">
        <v>1557</v>
      </c>
      <c r="F94" s="62" t="s">
        <v>1556</v>
      </c>
      <c r="G94" s="62" t="s">
        <v>1555</v>
      </c>
    </row>
    <row r="95" spans="1:7" ht="15.75" customHeight="1" x14ac:dyDescent="0.25">
      <c r="A95" s="64" t="s">
        <v>34463</v>
      </c>
      <c r="B95" s="64"/>
      <c r="C95" s="63" t="s">
        <v>34464</v>
      </c>
      <c r="D95" s="64" t="s">
        <v>2</v>
      </c>
      <c r="E95" s="65">
        <v>1</v>
      </c>
      <c r="F95" s="66"/>
      <c r="G95" s="67">
        <f>G101</f>
        <v>484.5</v>
      </c>
    </row>
    <row r="96" spans="1:7" ht="15.75" customHeight="1" x14ac:dyDescent="0.25">
      <c r="A96" s="47">
        <v>88309</v>
      </c>
      <c r="B96" s="47" t="s">
        <v>35333</v>
      </c>
      <c r="C96" s="24" t="s">
        <v>40</v>
      </c>
      <c r="D96" s="25" t="s">
        <v>8</v>
      </c>
      <c r="E96" s="48">
        <v>3.5</v>
      </c>
      <c r="F96" s="27">
        <v>27.45</v>
      </c>
      <c r="G96" s="49">
        <f t="shared" ref="G96:G100" si="7">TRUNC(E96*F96,2)</f>
        <v>96.07</v>
      </c>
    </row>
    <row r="97" spans="1:7" ht="15.75" customHeight="1" x14ac:dyDescent="0.25">
      <c r="A97" s="47">
        <v>88316</v>
      </c>
      <c r="B97" s="47" t="s">
        <v>35333</v>
      </c>
      <c r="C97" s="24" t="s">
        <v>39</v>
      </c>
      <c r="D97" s="25" t="s">
        <v>8</v>
      </c>
      <c r="E97" s="48">
        <v>3.5</v>
      </c>
      <c r="F97" s="27">
        <v>19.760000000000002</v>
      </c>
      <c r="G97" s="49">
        <f t="shared" si="7"/>
        <v>69.16</v>
      </c>
    </row>
    <row r="98" spans="1:7" ht="15.75" customHeight="1" x14ac:dyDescent="0.25">
      <c r="A98" s="47">
        <v>12529</v>
      </c>
      <c r="B98" s="47" t="s">
        <v>34132</v>
      </c>
      <c r="C98" s="24" t="s">
        <v>35205</v>
      </c>
      <c r="D98" s="25" t="s">
        <v>8</v>
      </c>
      <c r="E98" s="48">
        <v>1.5</v>
      </c>
      <c r="F98" s="27">
        <v>37.380000000000003</v>
      </c>
      <c r="G98" s="49">
        <f t="shared" si="7"/>
        <v>56.07</v>
      </c>
    </row>
    <row r="99" spans="1:7" ht="15.75" customHeight="1" x14ac:dyDescent="0.25">
      <c r="A99" s="47">
        <v>1106</v>
      </c>
      <c r="B99" s="47" t="s">
        <v>35333</v>
      </c>
      <c r="C99" s="24" t="s">
        <v>35254</v>
      </c>
      <c r="D99" s="25" t="s">
        <v>4</v>
      </c>
      <c r="E99" s="48">
        <v>5</v>
      </c>
      <c r="F99" s="27">
        <v>1.04</v>
      </c>
      <c r="G99" s="49">
        <f t="shared" si="7"/>
        <v>5.2</v>
      </c>
    </row>
    <row r="100" spans="1:7" ht="15.75" customHeight="1" x14ac:dyDescent="0.25">
      <c r="A100" s="47" t="s">
        <v>34507</v>
      </c>
      <c r="B100" s="47" t="s">
        <v>34467</v>
      </c>
      <c r="C100" s="24" t="str">
        <f>C139</f>
        <v>TRAMA DE PAU A PIQUE SEM BARRO - FORNECIMENTO E INSTALAÇÃO</v>
      </c>
      <c r="D100" s="25" t="s">
        <v>2</v>
      </c>
      <c r="E100" s="48">
        <v>1</v>
      </c>
      <c r="F100" s="27">
        <f>G146</f>
        <v>258</v>
      </c>
      <c r="G100" s="49">
        <f t="shared" si="7"/>
        <v>258</v>
      </c>
    </row>
    <row r="101" spans="1:7" ht="15.75" customHeight="1" x14ac:dyDescent="0.25">
      <c r="A101" s="221"/>
      <c r="B101" s="221"/>
      <c r="C101" s="221"/>
      <c r="D101" s="221"/>
      <c r="E101" s="221"/>
      <c r="F101" s="221"/>
      <c r="G101" s="50">
        <f>SUM(G96:G100)</f>
        <v>484.5</v>
      </c>
    </row>
    <row r="103" spans="1:7" ht="15.75" customHeight="1" x14ac:dyDescent="0.25">
      <c r="A103" s="60" t="s">
        <v>1561</v>
      </c>
      <c r="B103" s="60" t="s">
        <v>1560</v>
      </c>
      <c r="C103" s="61" t="s">
        <v>1559</v>
      </c>
      <c r="D103" s="60" t="s">
        <v>1558</v>
      </c>
      <c r="E103" s="60" t="s">
        <v>1557</v>
      </c>
      <c r="F103" s="62" t="s">
        <v>1556</v>
      </c>
      <c r="G103" s="62" t="s">
        <v>1555</v>
      </c>
    </row>
    <row r="104" spans="1:7" ht="15.75" customHeight="1" x14ac:dyDescent="0.25">
      <c r="A104" s="64" t="s">
        <v>34465</v>
      </c>
      <c r="B104" s="64"/>
      <c r="C104" s="63" t="s">
        <v>34466</v>
      </c>
      <c r="D104" s="64" t="s">
        <v>2</v>
      </c>
      <c r="E104" s="65">
        <v>1</v>
      </c>
      <c r="F104" s="66"/>
      <c r="G104" s="67">
        <f>G109</f>
        <v>401.29999999999995</v>
      </c>
    </row>
    <row r="105" spans="1:7" ht="15.75" customHeight="1" x14ac:dyDescent="0.25">
      <c r="A105" s="47">
        <v>88309</v>
      </c>
      <c r="B105" s="47" t="s">
        <v>35333</v>
      </c>
      <c r="C105" s="24" t="s">
        <v>40</v>
      </c>
      <c r="D105" s="25" t="s">
        <v>8</v>
      </c>
      <c r="E105" s="48">
        <v>3.5</v>
      </c>
      <c r="F105" s="27">
        <v>27.45</v>
      </c>
      <c r="G105" s="49">
        <f t="shared" ref="G105:G108" si="8">TRUNC(E105*F105,2)</f>
        <v>96.07</v>
      </c>
    </row>
    <row r="106" spans="1:7" ht="15.75" customHeight="1" x14ac:dyDescent="0.25">
      <c r="A106" s="47">
        <v>88316</v>
      </c>
      <c r="B106" s="47" t="s">
        <v>35333</v>
      </c>
      <c r="C106" s="24" t="s">
        <v>39</v>
      </c>
      <c r="D106" s="25" t="s">
        <v>8</v>
      </c>
      <c r="E106" s="48">
        <v>3.5</v>
      </c>
      <c r="F106" s="27">
        <v>19.760000000000002</v>
      </c>
      <c r="G106" s="49">
        <f t="shared" si="8"/>
        <v>69.16</v>
      </c>
    </row>
    <row r="107" spans="1:7" ht="15.75" customHeight="1" x14ac:dyDescent="0.25">
      <c r="A107" s="47">
        <v>12529</v>
      </c>
      <c r="B107" s="47" t="s">
        <v>34132</v>
      </c>
      <c r="C107" s="24" t="s">
        <v>35205</v>
      </c>
      <c r="D107" s="25" t="s">
        <v>8</v>
      </c>
      <c r="E107" s="48">
        <v>1.5</v>
      </c>
      <c r="F107" s="27">
        <v>37.380000000000003</v>
      </c>
      <c r="G107" s="49">
        <f t="shared" si="8"/>
        <v>56.07</v>
      </c>
    </row>
    <row r="108" spans="1:7" ht="15" x14ac:dyDescent="0.25">
      <c r="A108" s="47" t="s">
        <v>34467</v>
      </c>
      <c r="B108" s="47" t="s">
        <v>35272</v>
      </c>
      <c r="C108" s="24" t="s">
        <v>35273</v>
      </c>
      <c r="D108" s="25" t="s">
        <v>1509</v>
      </c>
      <c r="E108" s="48">
        <v>30</v>
      </c>
      <c r="F108" s="27">
        <v>6</v>
      </c>
      <c r="G108" s="49">
        <f t="shared" si="8"/>
        <v>180</v>
      </c>
    </row>
    <row r="109" spans="1:7" ht="15.75" customHeight="1" x14ac:dyDescent="0.25">
      <c r="A109" s="221"/>
      <c r="B109" s="221"/>
      <c r="C109" s="221"/>
      <c r="D109" s="221"/>
      <c r="E109" s="221"/>
      <c r="F109" s="221"/>
      <c r="G109" s="50">
        <f>SUM(G105:G108)</f>
        <v>401.29999999999995</v>
      </c>
    </row>
    <row r="111" spans="1:7" ht="15.75" customHeight="1" x14ac:dyDescent="0.25">
      <c r="A111" s="60" t="s">
        <v>1561</v>
      </c>
      <c r="B111" s="60" t="s">
        <v>1560</v>
      </c>
      <c r="C111" s="61" t="s">
        <v>1559</v>
      </c>
      <c r="D111" s="60" t="s">
        <v>1558</v>
      </c>
      <c r="E111" s="60" t="s">
        <v>1557</v>
      </c>
      <c r="F111" s="62" t="s">
        <v>1556</v>
      </c>
      <c r="G111" s="62" t="s">
        <v>1555</v>
      </c>
    </row>
    <row r="112" spans="1:7" ht="30" x14ac:dyDescent="0.25">
      <c r="A112" s="64" t="s">
        <v>34468</v>
      </c>
      <c r="B112" s="64"/>
      <c r="C112" s="63" t="s">
        <v>34469</v>
      </c>
      <c r="D112" s="64" t="s">
        <v>2</v>
      </c>
      <c r="E112" s="65">
        <v>1</v>
      </c>
      <c r="F112" s="66"/>
      <c r="G112" s="67">
        <f>G118</f>
        <v>170.89</v>
      </c>
    </row>
    <row r="113" spans="1:7" ht="15.75" customHeight="1" x14ac:dyDescent="0.25">
      <c r="A113" s="47">
        <v>478</v>
      </c>
      <c r="B113" s="47" t="s">
        <v>34470</v>
      </c>
      <c r="C113" s="24" t="s">
        <v>35274</v>
      </c>
      <c r="D113" s="25" t="s">
        <v>2</v>
      </c>
      <c r="E113" s="48">
        <v>1.1000000000000001</v>
      </c>
      <c r="F113" s="27">
        <v>104.9</v>
      </c>
      <c r="G113" s="49">
        <f t="shared" ref="G113:G117" si="9">TRUNC(E113*F113,2)</f>
        <v>115.39</v>
      </c>
    </row>
    <row r="114" spans="1:7" ht="15.75" customHeight="1" x14ac:dyDescent="0.25">
      <c r="A114" s="47">
        <v>37595</v>
      </c>
      <c r="B114" s="47" t="s">
        <v>35333</v>
      </c>
      <c r="C114" s="24" t="s">
        <v>34002</v>
      </c>
      <c r="D114" s="25" t="s">
        <v>1518</v>
      </c>
      <c r="E114" s="48">
        <v>8.6</v>
      </c>
      <c r="F114" s="27">
        <v>2.15</v>
      </c>
      <c r="G114" s="49">
        <f t="shared" si="9"/>
        <v>18.489999999999998</v>
      </c>
    </row>
    <row r="115" spans="1:7" ht="15.75" customHeight="1" x14ac:dyDescent="0.25">
      <c r="A115" s="47">
        <v>34357</v>
      </c>
      <c r="B115" s="47" t="s">
        <v>35333</v>
      </c>
      <c r="C115" s="24" t="s">
        <v>35255</v>
      </c>
      <c r="D115" s="25" t="s">
        <v>1518</v>
      </c>
      <c r="E115" s="48">
        <v>0.14000000000000001</v>
      </c>
      <c r="F115" s="27">
        <v>4.1100000000000003</v>
      </c>
      <c r="G115" s="49">
        <f t="shared" si="9"/>
        <v>0.56999999999999995</v>
      </c>
    </row>
    <row r="116" spans="1:7" ht="15.75" customHeight="1" x14ac:dyDescent="0.25">
      <c r="A116" s="47">
        <v>88256</v>
      </c>
      <c r="B116" s="47" t="s">
        <v>35333</v>
      </c>
      <c r="C116" s="24" t="s">
        <v>10243</v>
      </c>
      <c r="D116" s="25" t="s">
        <v>8</v>
      </c>
      <c r="E116" s="48">
        <v>1</v>
      </c>
      <c r="F116" s="27">
        <v>29.13</v>
      </c>
      <c r="G116" s="49">
        <f t="shared" si="9"/>
        <v>29.13</v>
      </c>
    </row>
    <row r="117" spans="1:7" ht="15.75" customHeight="1" x14ac:dyDescent="0.25">
      <c r="A117" s="47">
        <v>88316</v>
      </c>
      <c r="B117" s="47" t="s">
        <v>35333</v>
      </c>
      <c r="C117" s="24" t="s">
        <v>39</v>
      </c>
      <c r="D117" s="25" t="s">
        <v>8</v>
      </c>
      <c r="E117" s="48">
        <v>0.37</v>
      </c>
      <c r="F117" s="27">
        <v>19.760000000000002</v>
      </c>
      <c r="G117" s="49">
        <f t="shared" si="9"/>
        <v>7.31</v>
      </c>
    </row>
    <row r="118" spans="1:7" ht="15.75" customHeight="1" x14ac:dyDescent="0.25">
      <c r="A118" s="221"/>
      <c r="B118" s="221"/>
      <c r="C118" s="221"/>
      <c r="D118" s="221"/>
      <c r="E118" s="221"/>
      <c r="F118" s="221"/>
      <c r="G118" s="50">
        <f>SUM(G113:G117)</f>
        <v>170.89</v>
      </c>
    </row>
    <row r="120" spans="1:7" ht="15.75" customHeight="1" x14ac:dyDescent="0.25">
      <c r="A120" s="60" t="s">
        <v>1561</v>
      </c>
      <c r="B120" s="60" t="s">
        <v>1560</v>
      </c>
      <c r="C120" s="61" t="s">
        <v>1559</v>
      </c>
      <c r="D120" s="60" t="s">
        <v>1558</v>
      </c>
      <c r="E120" s="60" t="s">
        <v>1557</v>
      </c>
      <c r="F120" s="62" t="s">
        <v>1556</v>
      </c>
      <c r="G120" s="62" t="s">
        <v>1555</v>
      </c>
    </row>
    <row r="121" spans="1:7" ht="30" x14ac:dyDescent="0.25">
      <c r="A121" s="64" t="s">
        <v>34471</v>
      </c>
      <c r="B121" s="64"/>
      <c r="C121" s="63" t="s">
        <v>34472</v>
      </c>
      <c r="D121" s="64" t="s">
        <v>2</v>
      </c>
      <c r="E121" s="65">
        <v>1</v>
      </c>
      <c r="F121" s="66"/>
      <c r="G121" s="67">
        <f>G127</f>
        <v>81.97</v>
      </c>
    </row>
    <row r="122" spans="1:7" ht="15.75" customHeight="1" x14ac:dyDescent="0.25">
      <c r="A122" s="47">
        <v>55116</v>
      </c>
      <c r="B122" s="47" t="s">
        <v>34473</v>
      </c>
      <c r="C122" s="24" t="s">
        <v>35275</v>
      </c>
      <c r="D122" s="25" t="s">
        <v>2</v>
      </c>
      <c r="E122" s="48">
        <v>1.05</v>
      </c>
      <c r="F122" s="27">
        <v>43.99</v>
      </c>
      <c r="G122" s="49">
        <f>TRUNC(E122*F122,2)</f>
        <v>46.18</v>
      </c>
    </row>
    <row r="123" spans="1:7" ht="15.75" customHeight="1" x14ac:dyDescent="0.25">
      <c r="A123" s="47">
        <v>1381</v>
      </c>
      <c r="B123" s="47" t="s">
        <v>35333</v>
      </c>
      <c r="C123" s="24" t="s">
        <v>35256</v>
      </c>
      <c r="D123" s="25" t="s">
        <v>1518</v>
      </c>
      <c r="E123" s="48">
        <v>4.8</v>
      </c>
      <c r="F123" s="27">
        <v>0.7</v>
      </c>
      <c r="G123" s="49">
        <f>TRUNC(E123*F123,2)</f>
        <v>3.36</v>
      </c>
    </row>
    <row r="124" spans="1:7" ht="15.75" customHeight="1" x14ac:dyDescent="0.25">
      <c r="A124" s="47">
        <v>34357</v>
      </c>
      <c r="B124" s="47" t="s">
        <v>35333</v>
      </c>
      <c r="C124" s="24" t="s">
        <v>35255</v>
      </c>
      <c r="D124" s="25" t="s">
        <v>1518</v>
      </c>
      <c r="E124" s="48">
        <v>0.3</v>
      </c>
      <c r="F124" s="27">
        <v>4.1100000000000003</v>
      </c>
      <c r="G124" s="49">
        <f>TRUNC(E124*F124,2)</f>
        <v>1.23</v>
      </c>
    </row>
    <row r="125" spans="1:7" ht="15.75" customHeight="1" x14ac:dyDescent="0.25">
      <c r="A125" s="47">
        <v>88256</v>
      </c>
      <c r="B125" s="47" t="s">
        <v>35333</v>
      </c>
      <c r="C125" s="24" t="s">
        <v>10243</v>
      </c>
      <c r="D125" s="25" t="s">
        <v>8</v>
      </c>
      <c r="E125" s="48">
        <v>0.8</v>
      </c>
      <c r="F125" s="27">
        <v>29.13</v>
      </c>
      <c r="G125" s="49">
        <f>TRUNC(E125*F125,2)</f>
        <v>23.3</v>
      </c>
    </row>
    <row r="126" spans="1:7" ht="15.75" customHeight="1" x14ac:dyDescent="0.25">
      <c r="A126" s="47">
        <v>88316</v>
      </c>
      <c r="B126" s="47" t="s">
        <v>35333</v>
      </c>
      <c r="C126" s="24" t="s">
        <v>39</v>
      </c>
      <c r="D126" s="25" t="s">
        <v>8</v>
      </c>
      <c r="E126" s="48">
        <v>0.4</v>
      </c>
      <c r="F126" s="27">
        <v>19.760000000000002</v>
      </c>
      <c r="G126" s="49">
        <f>TRUNC(E126*F126,2)</f>
        <v>7.9</v>
      </c>
    </row>
    <row r="127" spans="1:7" ht="15.75" customHeight="1" x14ac:dyDescent="0.25">
      <c r="A127" s="221"/>
      <c r="B127" s="221"/>
      <c r="C127" s="221"/>
      <c r="D127" s="221"/>
      <c r="E127" s="221"/>
      <c r="F127" s="221"/>
      <c r="G127" s="50">
        <f>SUM(G122:G126)</f>
        <v>81.97</v>
      </c>
    </row>
    <row r="129" spans="1:7" ht="15.75" customHeight="1" x14ac:dyDescent="0.25">
      <c r="A129" s="60" t="s">
        <v>1561</v>
      </c>
      <c r="B129" s="60" t="s">
        <v>1560</v>
      </c>
      <c r="C129" s="61" t="s">
        <v>1559</v>
      </c>
      <c r="D129" s="60" t="s">
        <v>1558</v>
      </c>
      <c r="E129" s="60" t="s">
        <v>1557</v>
      </c>
      <c r="F129" s="62" t="s">
        <v>1556</v>
      </c>
      <c r="G129" s="62" t="s">
        <v>1555</v>
      </c>
    </row>
    <row r="130" spans="1:7" ht="30" x14ac:dyDescent="0.25">
      <c r="A130" s="64" t="s">
        <v>34475</v>
      </c>
      <c r="B130" s="64"/>
      <c r="C130" s="63" t="s">
        <v>34474</v>
      </c>
      <c r="D130" s="64" t="s">
        <v>2</v>
      </c>
      <c r="E130" s="65">
        <v>1</v>
      </c>
      <c r="F130" s="66"/>
      <c r="G130" s="67">
        <f>G136</f>
        <v>239.61999999999998</v>
      </c>
    </row>
    <row r="131" spans="1:7" ht="15.75" customHeight="1" x14ac:dyDescent="0.25">
      <c r="A131" s="47">
        <v>70219</v>
      </c>
      <c r="B131" s="47" t="s">
        <v>34470</v>
      </c>
      <c r="C131" s="24" t="s">
        <v>35276</v>
      </c>
      <c r="D131" s="25" t="s">
        <v>2</v>
      </c>
      <c r="E131" s="48">
        <v>1.1000000000000001</v>
      </c>
      <c r="F131" s="27">
        <v>167.18</v>
      </c>
      <c r="G131" s="49">
        <f t="shared" ref="G131:G135" si="10">TRUNC(E131*F131,2)</f>
        <v>183.89</v>
      </c>
    </row>
    <row r="132" spans="1:7" ht="15.75" customHeight="1" x14ac:dyDescent="0.25">
      <c r="A132" s="47">
        <v>37595</v>
      </c>
      <c r="B132" s="47" t="s">
        <v>35333</v>
      </c>
      <c r="C132" s="24" t="s">
        <v>34002</v>
      </c>
      <c r="D132" s="25" t="s">
        <v>1518</v>
      </c>
      <c r="E132" s="48">
        <v>8.4</v>
      </c>
      <c r="F132" s="27">
        <v>2.15</v>
      </c>
      <c r="G132" s="49">
        <f t="shared" si="10"/>
        <v>18.059999999999999</v>
      </c>
    </row>
    <row r="133" spans="1:7" ht="15.75" customHeight="1" x14ac:dyDescent="0.25">
      <c r="A133" s="47">
        <v>34357</v>
      </c>
      <c r="B133" s="47" t="s">
        <v>35333</v>
      </c>
      <c r="C133" s="24" t="s">
        <v>35255</v>
      </c>
      <c r="D133" s="25" t="s">
        <v>1518</v>
      </c>
      <c r="E133" s="48">
        <v>0.3</v>
      </c>
      <c r="F133" s="27">
        <v>4.1100000000000003</v>
      </c>
      <c r="G133" s="49">
        <f t="shared" si="10"/>
        <v>1.23</v>
      </c>
    </row>
    <row r="134" spans="1:7" ht="15.75" customHeight="1" x14ac:dyDescent="0.25">
      <c r="A134" s="47">
        <v>88256</v>
      </c>
      <c r="B134" s="47" t="s">
        <v>35333</v>
      </c>
      <c r="C134" s="24" t="s">
        <v>10243</v>
      </c>
      <c r="D134" s="25" t="s">
        <v>8</v>
      </c>
      <c r="E134" s="48">
        <v>1</v>
      </c>
      <c r="F134" s="27">
        <v>29.13</v>
      </c>
      <c r="G134" s="49">
        <f t="shared" si="10"/>
        <v>29.13</v>
      </c>
    </row>
    <row r="135" spans="1:7" ht="15.75" customHeight="1" x14ac:dyDescent="0.25">
      <c r="A135" s="47">
        <v>88316</v>
      </c>
      <c r="B135" s="47" t="s">
        <v>35333</v>
      </c>
      <c r="C135" s="24" t="s">
        <v>39</v>
      </c>
      <c r="D135" s="25" t="s">
        <v>8</v>
      </c>
      <c r="E135" s="48">
        <v>0.37</v>
      </c>
      <c r="F135" s="27">
        <v>19.760000000000002</v>
      </c>
      <c r="G135" s="49">
        <f t="shared" si="10"/>
        <v>7.31</v>
      </c>
    </row>
    <row r="136" spans="1:7" ht="15.75" customHeight="1" x14ac:dyDescent="0.25">
      <c r="A136" s="221"/>
      <c r="B136" s="221"/>
      <c r="C136" s="221"/>
      <c r="D136" s="221"/>
      <c r="E136" s="221"/>
      <c r="F136" s="221"/>
      <c r="G136" s="50">
        <f>SUM(G131:G135)</f>
        <v>239.61999999999998</v>
      </c>
    </row>
    <row r="138" spans="1:7" ht="15.75" customHeight="1" x14ac:dyDescent="0.25">
      <c r="A138" s="60" t="s">
        <v>1561</v>
      </c>
      <c r="B138" s="60" t="s">
        <v>1560</v>
      </c>
      <c r="C138" s="61" t="s">
        <v>1559</v>
      </c>
      <c r="D138" s="60" t="s">
        <v>1558</v>
      </c>
      <c r="E138" s="60" t="s">
        <v>1557</v>
      </c>
      <c r="F138" s="62" t="s">
        <v>1556</v>
      </c>
      <c r="G138" s="62" t="s">
        <v>1555</v>
      </c>
    </row>
    <row r="139" spans="1:7" ht="15.75" customHeight="1" x14ac:dyDescent="0.25">
      <c r="A139" s="64" t="s">
        <v>34507</v>
      </c>
      <c r="B139" s="64"/>
      <c r="C139" s="63" t="s">
        <v>34508</v>
      </c>
      <c r="D139" s="64" t="s">
        <v>2</v>
      </c>
      <c r="E139" s="65">
        <v>1</v>
      </c>
      <c r="F139" s="66"/>
      <c r="G139" s="67">
        <f>G146</f>
        <v>258</v>
      </c>
    </row>
    <row r="140" spans="1:7" ht="15.75" customHeight="1" x14ac:dyDescent="0.25">
      <c r="A140" s="47">
        <v>88239</v>
      </c>
      <c r="B140" s="47" t="s">
        <v>35333</v>
      </c>
      <c r="C140" s="24" t="s">
        <v>42</v>
      </c>
      <c r="D140" s="25" t="s">
        <v>8</v>
      </c>
      <c r="E140" s="48">
        <v>0.25</v>
      </c>
      <c r="F140" s="27">
        <v>21.78</v>
      </c>
      <c r="G140" s="49">
        <f t="shared" ref="G140:G145" si="11">TRUNC(E140*F140,2)</f>
        <v>5.44</v>
      </c>
    </row>
    <row r="141" spans="1:7" ht="15.75" customHeight="1" x14ac:dyDescent="0.25">
      <c r="A141" s="47">
        <v>88262</v>
      </c>
      <c r="B141" s="47" t="s">
        <v>35333</v>
      </c>
      <c r="C141" s="24" t="s">
        <v>1326</v>
      </c>
      <c r="D141" s="25" t="s">
        <v>8</v>
      </c>
      <c r="E141" s="48">
        <v>0.5</v>
      </c>
      <c r="F141" s="27">
        <v>27.05</v>
      </c>
      <c r="G141" s="49">
        <f t="shared" si="11"/>
        <v>13.52</v>
      </c>
    </row>
    <row r="142" spans="1:7" ht="30" x14ac:dyDescent="0.25">
      <c r="A142" s="47">
        <v>91693</v>
      </c>
      <c r="B142" s="47" t="s">
        <v>35333</v>
      </c>
      <c r="C142" s="24" t="s">
        <v>35277</v>
      </c>
      <c r="D142" s="25" t="s">
        <v>274</v>
      </c>
      <c r="E142" s="48">
        <v>0.09</v>
      </c>
      <c r="F142" s="27">
        <v>26.76</v>
      </c>
      <c r="G142" s="49">
        <f t="shared" si="11"/>
        <v>2.4</v>
      </c>
    </row>
    <row r="143" spans="1:7" ht="30" x14ac:dyDescent="0.25">
      <c r="A143" s="47">
        <v>91692</v>
      </c>
      <c r="B143" s="47" t="s">
        <v>35333</v>
      </c>
      <c r="C143" s="24" t="s">
        <v>35277</v>
      </c>
      <c r="D143" s="25" t="s">
        <v>159</v>
      </c>
      <c r="E143" s="48">
        <v>0.38350000000000001</v>
      </c>
      <c r="F143" s="27">
        <v>27.96</v>
      </c>
      <c r="G143" s="49">
        <f t="shared" si="11"/>
        <v>10.72</v>
      </c>
    </row>
    <row r="144" spans="1:7" ht="15" x14ac:dyDescent="0.25">
      <c r="A144" s="47">
        <v>2729</v>
      </c>
      <c r="B144" s="47" t="s">
        <v>35333</v>
      </c>
      <c r="C144" s="24" t="s">
        <v>35257</v>
      </c>
      <c r="D144" s="25" t="s">
        <v>1509</v>
      </c>
      <c r="E144" s="48">
        <v>10</v>
      </c>
      <c r="F144" s="27">
        <v>22.49</v>
      </c>
      <c r="G144" s="49">
        <f t="shared" si="11"/>
        <v>224.9</v>
      </c>
    </row>
    <row r="145" spans="1:7" ht="15.75" customHeight="1" x14ac:dyDescent="0.25">
      <c r="A145" s="47">
        <v>40568</v>
      </c>
      <c r="B145" s="47" t="s">
        <v>35333</v>
      </c>
      <c r="C145" s="24" t="s">
        <v>35258</v>
      </c>
      <c r="D145" s="25" t="s">
        <v>4</v>
      </c>
      <c r="E145" s="48">
        <v>0.05</v>
      </c>
      <c r="F145" s="27">
        <v>20.55</v>
      </c>
      <c r="G145" s="49">
        <f t="shared" si="11"/>
        <v>1.02</v>
      </c>
    </row>
    <row r="146" spans="1:7" ht="15.75" customHeight="1" x14ac:dyDescent="0.25">
      <c r="A146" s="221"/>
      <c r="B146" s="221"/>
      <c r="C146" s="221"/>
      <c r="D146" s="221"/>
      <c r="E146" s="221"/>
      <c r="F146" s="221"/>
      <c r="G146" s="50">
        <f>SUM(G140:G145)</f>
        <v>258</v>
      </c>
    </row>
    <row r="148" spans="1:7" ht="15.75" customHeight="1" x14ac:dyDescent="0.25">
      <c r="A148" s="60" t="s">
        <v>1561</v>
      </c>
      <c r="B148" s="60" t="s">
        <v>1560</v>
      </c>
      <c r="C148" s="61" t="s">
        <v>1559</v>
      </c>
      <c r="D148" s="60" t="s">
        <v>1558</v>
      </c>
      <c r="E148" s="60" t="s">
        <v>1557</v>
      </c>
      <c r="F148" s="62" t="s">
        <v>1556</v>
      </c>
      <c r="G148" s="62" t="s">
        <v>1555</v>
      </c>
    </row>
    <row r="149" spans="1:7" ht="15.75" customHeight="1" x14ac:dyDescent="0.25">
      <c r="A149" s="64" t="s">
        <v>34816</v>
      </c>
      <c r="B149" s="64"/>
      <c r="C149" s="63" t="s">
        <v>34817</v>
      </c>
      <c r="D149" s="64" t="s">
        <v>2</v>
      </c>
      <c r="E149" s="65">
        <v>1</v>
      </c>
      <c r="F149" s="66"/>
      <c r="G149" s="67">
        <f>G155</f>
        <v>134.28</v>
      </c>
    </row>
    <row r="150" spans="1:7" ht="30" x14ac:dyDescent="0.25">
      <c r="A150" s="47" t="s">
        <v>34818</v>
      </c>
      <c r="B150" s="47" t="s">
        <v>34162</v>
      </c>
      <c r="C150" s="24" t="s">
        <v>35259</v>
      </c>
      <c r="D150" s="25" t="s">
        <v>38</v>
      </c>
      <c r="E150" s="48">
        <v>3.3000000000000002E-2</v>
      </c>
      <c r="F150" s="27">
        <v>2680.06</v>
      </c>
      <c r="G150" s="49">
        <f t="shared" ref="G150:G154" si="12">TRUNC(E150*F150,2)</f>
        <v>88.44</v>
      </c>
    </row>
    <row r="151" spans="1:7" ht="15.75" customHeight="1" x14ac:dyDescent="0.25">
      <c r="A151" s="47">
        <v>88239</v>
      </c>
      <c r="B151" s="47" t="s">
        <v>35333</v>
      </c>
      <c r="C151" s="24" t="s">
        <v>42</v>
      </c>
      <c r="D151" s="25" t="s">
        <v>8</v>
      </c>
      <c r="E151" s="48">
        <v>0.25</v>
      </c>
      <c r="F151" s="27">
        <v>21.78</v>
      </c>
      <c r="G151" s="49">
        <f t="shared" si="12"/>
        <v>5.44</v>
      </c>
    </row>
    <row r="152" spans="1:7" ht="15.75" customHeight="1" x14ac:dyDescent="0.25">
      <c r="A152" s="47">
        <v>88262</v>
      </c>
      <c r="B152" s="47" t="s">
        <v>35333</v>
      </c>
      <c r="C152" s="24" t="s">
        <v>1326</v>
      </c>
      <c r="D152" s="25" t="s">
        <v>8</v>
      </c>
      <c r="E152" s="48">
        <v>1.18</v>
      </c>
      <c r="F152" s="27">
        <v>27.05</v>
      </c>
      <c r="G152" s="49">
        <f t="shared" si="12"/>
        <v>31.91</v>
      </c>
    </row>
    <row r="153" spans="1:7" ht="30" x14ac:dyDescent="0.25">
      <c r="A153" s="47">
        <v>91692</v>
      </c>
      <c r="B153" s="47" t="s">
        <v>35333</v>
      </c>
      <c r="C153" s="24" t="s">
        <v>35278</v>
      </c>
      <c r="D153" s="25" t="s">
        <v>159</v>
      </c>
      <c r="E153" s="48">
        <v>0.06</v>
      </c>
      <c r="F153" s="27">
        <v>27.96</v>
      </c>
      <c r="G153" s="49">
        <f t="shared" si="12"/>
        <v>1.67</v>
      </c>
    </row>
    <row r="154" spans="1:7" ht="30" x14ac:dyDescent="0.25">
      <c r="A154" s="47">
        <v>91693</v>
      </c>
      <c r="B154" s="47" t="s">
        <v>35333</v>
      </c>
      <c r="C154" s="24" t="s">
        <v>35277</v>
      </c>
      <c r="D154" s="25" t="s">
        <v>274</v>
      </c>
      <c r="E154" s="48">
        <v>0.255</v>
      </c>
      <c r="F154" s="27">
        <v>26.76</v>
      </c>
      <c r="G154" s="49">
        <f t="shared" si="12"/>
        <v>6.82</v>
      </c>
    </row>
    <row r="155" spans="1:7" ht="15.75" customHeight="1" x14ac:dyDescent="0.25">
      <c r="A155" s="221"/>
      <c r="B155" s="221"/>
      <c r="C155" s="221"/>
      <c r="D155" s="221"/>
      <c r="E155" s="221"/>
      <c r="F155" s="221"/>
      <c r="G155" s="50">
        <f>SUM(G150:G154)</f>
        <v>134.28</v>
      </c>
    </row>
    <row r="157" spans="1:7" ht="15.75" customHeight="1" x14ac:dyDescent="0.25">
      <c r="A157" s="60" t="s">
        <v>1561</v>
      </c>
      <c r="B157" s="60" t="s">
        <v>1560</v>
      </c>
      <c r="C157" s="61" t="s">
        <v>1559</v>
      </c>
      <c r="D157" s="60" t="s">
        <v>1558</v>
      </c>
      <c r="E157" s="60" t="s">
        <v>1557</v>
      </c>
      <c r="F157" s="62" t="s">
        <v>1556</v>
      </c>
      <c r="G157" s="62" t="s">
        <v>1555</v>
      </c>
    </row>
    <row r="158" spans="1:7" ht="45" x14ac:dyDescent="0.25">
      <c r="A158" s="64" t="s">
        <v>34476</v>
      </c>
      <c r="B158" s="64"/>
      <c r="C158" s="63" t="s">
        <v>34477</v>
      </c>
      <c r="D158" s="64" t="s">
        <v>2</v>
      </c>
      <c r="E158" s="65">
        <v>1</v>
      </c>
      <c r="F158" s="66"/>
      <c r="G158" s="67">
        <f>G164</f>
        <v>258.89</v>
      </c>
    </row>
    <row r="159" spans="1:7" ht="15.75" customHeight="1" x14ac:dyDescent="0.25">
      <c r="A159" s="47">
        <v>66152</v>
      </c>
      <c r="B159" s="47" t="s">
        <v>34470</v>
      </c>
      <c r="C159" s="24" t="s">
        <v>35279</v>
      </c>
      <c r="D159" s="25" t="s">
        <v>2</v>
      </c>
      <c r="E159" s="48">
        <v>1.1000000000000001</v>
      </c>
      <c r="F159" s="27">
        <v>184.9</v>
      </c>
      <c r="G159" s="49">
        <f t="shared" ref="G159:G163" si="13">TRUNC(E159*F159,2)</f>
        <v>203.39</v>
      </c>
    </row>
    <row r="160" spans="1:7" ht="15.75" customHeight="1" x14ac:dyDescent="0.25">
      <c r="A160" s="47">
        <v>37595</v>
      </c>
      <c r="B160" s="47" t="s">
        <v>35333</v>
      </c>
      <c r="C160" s="24" t="s">
        <v>34002</v>
      </c>
      <c r="D160" s="25" t="s">
        <v>1518</v>
      </c>
      <c r="E160" s="48">
        <v>8.6</v>
      </c>
      <c r="F160" s="27">
        <v>2.15</v>
      </c>
      <c r="G160" s="49">
        <f t="shared" si="13"/>
        <v>18.489999999999998</v>
      </c>
    </row>
    <row r="161" spans="1:7" ht="15.75" customHeight="1" x14ac:dyDescent="0.25">
      <c r="A161" s="47">
        <v>34357</v>
      </c>
      <c r="B161" s="47" t="s">
        <v>35333</v>
      </c>
      <c r="C161" s="24" t="s">
        <v>35255</v>
      </c>
      <c r="D161" s="25" t="s">
        <v>1518</v>
      </c>
      <c r="E161" s="48">
        <v>0.14000000000000001</v>
      </c>
      <c r="F161" s="27">
        <v>4.1100000000000003</v>
      </c>
      <c r="G161" s="49">
        <f t="shared" si="13"/>
        <v>0.56999999999999995</v>
      </c>
    </row>
    <row r="162" spans="1:7" ht="15.75" customHeight="1" x14ac:dyDescent="0.25">
      <c r="A162" s="47">
        <v>88256</v>
      </c>
      <c r="B162" s="47" t="s">
        <v>35333</v>
      </c>
      <c r="C162" s="24" t="s">
        <v>10243</v>
      </c>
      <c r="D162" s="25" t="s">
        <v>8</v>
      </c>
      <c r="E162" s="48">
        <v>1</v>
      </c>
      <c r="F162" s="27">
        <v>29.13</v>
      </c>
      <c r="G162" s="49">
        <f t="shared" si="13"/>
        <v>29.13</v>
      </c>
    </row>
    <row r="163" spans="1:7" ht="15.75" customHeight="1" x14ac:dyDescent="0.25">
      <c r="A163" s="47">
        <v>88316</v>
      </c>
      <c r="B163" s="47" t="s">
        <v>35333</v>
      </c>
      <c r="C163" s="24" t="s">
        <v>39</v>
      </c>
      <c r="D163" s="25" t="s">
        <v>8</v>
      </c>
      <c r="E163" s="48">
        <v>0.37</v>
      </c>
      <c r="F163" s="27">
        <v>19.760000000000002</v>
      </c>
      <c r="G163" s="49">
        <f t="shared" si="13"/>
        <v>7.31</v>
      </c>
    </row>
    <row r="164" spans="1:7" ht="15.75" customHeight="1" x14ac:dyDescent="0.25">
      <c r="A164" s="221"/>
      <c r="B164" s="221"/>
      <c r="C164" s="221"/>
      <c r="D164" s="221"/>
      <c r="E164" s="221"/>
      <c r="F164" s="221"/>
      <c r="G164" s="50">
        <f>SUM(G159:G163)</f>
        <v>258.89</v>
      </c>
    </row>
    <row r="166" spans="1:7" ht="15.75" customHeight="1" x14ac:dyDescent="0.25">
      <c r="A166" s="60" t="s">
        <v>1561</v>
      </c>
      <c r="B166" s="60" t="s">
        <v>1560</v>
      </c>
      <c r="C166" s="61" t="s">
        <v>1559</v>
      </c>
      <c r="D166" s="60" t="s">
        <v>1558</v>
      </c>
      <c r="E166" s="60" t="s">
        <v>1557</v>
      </c>
      <c r="F166" s="62" t="s">
        <v>1556</v>
      </c>
      <c r="G166" s="62" t="s">
        <v>1555</v>
      </c>
    </row>
    <row r="167" spans="1:7" ht="45" x14ac:dyDescent="0.25">
      <c r="A167" s="64" t="s">
        <v>34478</v>
      </c>
      <c r="B167" s="64"/>
      <c r="C167" s="63" t="s">
        <v>34479</v>
      </c>
      <c r="D167" s="64" t="s">
        <v>2</v>
      </c>
      <c r="E167" s="65">
        <v>1</v>
      </c>
      <c r="F167" s="66"/>
      <c r="G167" s="67">
        <f>G173</f>
        <v>151.91</v>
      </c>
    </row>
    <row r="168" spans="1:7" ht="15.75" customHeight="1" x14ac:dyDescent="0.25">
      <c r="A168" s="47">
        <v>20790</v>
      </c>
      <c r="B168" s="47" t="s">
        <v>34470</v>
      </c>
      <c r="C168" s="24" t="s">
        <v>35280</v>
      </c>
      <c r="D168" s="25" t="s">
        <v>2</v>
      </c>
      <c r="E168" s="48">
        <v>1.1100000000000001</v>
      </c>
      <c r="F168" s="27">
        <v>86.86</v>
      </c>
      <c r="G168" s="49">
        <f t="shared" ref="G168:G172" si="14">TRUNC(E168*F168,2)</f>
        <v>96.41</v>
      </c>
    </row>
    <row r="169" spans="1:7" ht="15.75" customHeight="1" x14ac:dyDescent="0.25">
      <c r="A169" s="47">
        <v>37595</v>
      </c>
      <c r="B169" s="47" t="s">
        <v>35333</v>
      </c>
      <c r="C169" s="24" t="s">
        <v>34002</v>
      </c>
      <c r="D169" s="25" t="s">
        <v>1518</v>
      </c>
      <c r="E169" s="48">
        <v>8.6</v>
      </c>
      <c r="F169" s="27">
        <v>2.15</v>
      </c>
      <c r="G169" s="49">
        <f t="shared" si="14"/>
        <v>18.489999999999998</v>
      </c>
    </row>
    <row r="170" spans="1:7" ht="15.75" customHeight="1" x14ac:dyDescent="0.25">
      <c r="A170" s="47">
        <v>34357</v>
      </c>
      <c r="B170" s="47" t="s">
        <v>35333</v>
      </c>
      <c r="C170" s="24" t="s">
        <v>35255</v>
      </c>
      <c r="D170" s="25" t="s">
        <v>1518</v>
      </c>
      <c r="E170" s="48">
        <v>0.14000000000000001</v>
      </c>
      <c r="F170" s="27">
        <v>4.1100000000000003</v>
      </c>
      <c r="G170" s="49">
        <f t="shared" si="14"/>
        <v>0.56999999999999995</v>
      </c>
    </row>
    <row r="171" spans="1:7" ht="15.75" customHeight="1" x14ac:dyDescent="0.25">
      <c r="A171" s="47">
        <v>88256</v>
      </c>
      <c r="B171" s="47" t="s">
        <v>35333</v>
      </c>
      <c r="C171" s="24" t="s">
        <v>10243</v>
      </c>
      <c r="D171" s="25" t="s">
        <v>8</v>
      </c>
      <c r="E171" s="48">
        <v>1</v>
      </c>
      <c r="F171" s="27">
        <v>29.13</v>
      </c>
      <c r="G171" s="49">
        <f t="shared" si="14"/>
        <v>29.13</v>
      </c>
    </row>
    <row r="172" spans="1:7" ht="15.75" customHeight="1" x14ac:dyDescent="0.25">
      <c r="A172" s="47">
        <v>88316</v>
      </c>
      <c r="B172" s="47" t="s">
        <v>35333</v>
      </c>
      <c r="C172" s="24" t="s">
        <v>39</v>
      </c>
      <c r="D172" s="25" t="s">
        <v>8</v>
      </c>
      <c r="E172" s="48">
        <v>0.37</v>
      </c>
      <c r="F172" s="27">
        <v>19.760000000000002</v>
      </c>
      <c r="G172" s="49">
        <f t="shared" si="14"/>
        <v>7.31</v>
      </c>
    </row>
    <row r="173" spans="1:7" ht="15.75" customHeight="1" x14ac:dyDescent="0.25">
      <c r="A173" s="221"/>
      <c r="B173" s="221"/>
      <c r="C173" s="221"/>
      <c r="D173" s="221"/>
      <c r="E173" s="221"/>
      <c r="F173" s="221"/>
      <c r="G173" s="50">
        <f>SUM(G168:G172)</f>
        <v>151.91</v>
      </c>
    </row>
    <row r="175" spans="1:7" ht="15.75" customHeight="1" x14ac:dyDescent="0.25">
      <c r="A175" s="60" t="s">
        <v>1561</v>
      </c>
      <c r="B175" s="60" t="s">
        <v>1560</v>
      </c>
      <c r="C175" s="61" t="s">
        <v>1559</v>
      </c>
      <c r="D175" s="60" t="s">
        <v>1558</v>
      </c>
      <c r="E175" s="60" t="s">
        <v>1557</v>
      </c>
      <c r="F175" s="62" t="s">
        <v>1556</v>
      </c>
      <c r="G175" s="62" t="s">
        <v>1555</v>
      </c>
    </row>
    <row r="176" spans="1:7" ht="45" x14ac:dyDescent="0.25">
      <c r="A176" s="64" t="s">
        <v>34480</v>
      </c>
      <c r="B176" s="64"/>
      <c r="C176" s="63" t="s">
        <v>34481</v>
      </c>
      <c r="D176" s="64" t="s">
        <v>2</v>
      </c>
      <c r="E176" s="65">
        <v>1</v>
      </c>
      <c r="F176" s="66"/>
      <c r="G176" s="67">
        <f>G182</f>
        <v>307.7</v>
      </c>
    </row>
    <row r="177" spans="1:7" ht="15.75" customHeight="1" x14ac:dyDescent="0.25">
      <c r="A177" s="47">
        <v>4026</v>
      </c>
      <c r="B177" s="47" t="s">
        <v>34470</v>
      </c>
      <c r="C177" s="24" t="s">
        <v>35281</v>
      </c>
      <c r="D177" s="25" t="s">
        <v>16077</v>
      </c>
      <c r="E177" s="48">
        <v>5</v>
      </c>
      <c r="F177" s="27">
        <v>3.82</v>
      </c>
      <c r="G177" s="49">
        <f t="shared" ref="G177:G181" si="15">TRUNC(E177*F177,2)</f>
        <v>19.100000000000001</v>
      </c>
    </row>
    <row r="178" spans="1:7" ht="15" x14ac:dyDescent="0.25">
      <c r="A178" s="47">
        <v>10478</v>
      </c>
      <c r="B178" s="47" t="s">
        <v>35333</v>
      </c>
      <c r="C178" s="24" t="s">
        <v>35260</v>
      </c>
      <c r="D178" s="25" t="s">
        <v>53</v>
      </c>
      <c r="E178" s="48">
        <v>1.6</v>
      </c>
      <c r="F178" s="27">
        <v>40.67</v>
      </c>
      <c r="G178" s="49">
        <f t="shared" si="15"/>
        <v>65.069999999999993</v>
      </c>
    </row>
    <row r="179" spans="1:7" ht="30" x14ac:dyDescent="0.25">
      <c r="A179" s="47" t="s">
        <v>34482</v>
      </c>
      <c r="B179" s="47" t="s">
        <v>34162</v>
      </c>
      <c r="C179" s="24" t="s">
        <v>35261</v>
      </c>
      <c r="D179" s="25" t="s">
        <v>3</v>
      </c>
      <c r="E179" s="48">
        <v>11</v>
      </c>
      <c r="F179" s="27">
        <v>14.25</v>
      </c>
      <c r="G179" s="49">
        <f t="shared" si="15"/>
        <v>156.75</v>
      </c>
    </row>
    <row r="180" spans="1:7" ht="15.75" customHeight="1" x14ac:dyDescent="0.25">
      <c r="A180" s="47">
        <v>1214</v>
      </c>
      <c r="B180" s="47" t="s">
        <v>35333</v>
      </c>
      <c r="C180" s="24" t="s">
        <v>4076</v>
      </c>
      <c r="D180" s="25" t="s">
        <v>1514</v>
      </c>
      <c r="E180" s="48">
        <v>1.5</v>
      </c>
      <c r="F180" s="27">
        <v>24.76</v>
      </c>
      <c r="G180" s="49">
        <f t="shared" si="15"/>
        <v>37.14</v>
      </c>
    </row>
    <row r="181" spans="1:7" ht="15.75" customHeight="1" x14ac:dyDescent="0.25">
      <c r="A181" s="47">
        <v>6111</v>
      </c>
      <c r="B181" s="47" t="s">
        <v>35333</v>
      </c>
      <c r="C181" s="24" t="s">
        <v>39</v>
      </c>
      <c r="D181" s="25" t="s">
        <v>1514</v>
      </c>
      <c r="E181" s="48">
        <v>1.5</v>
      </c>
      <c r="F181" s="27">
        <v>19.760000000000002</v>
      </c>
      <c r="G181" s="49">
        <f t="shared" si="15"/>
        <v>29.64</v>
      </c>
    </row>
    <row r="182" spans="1:7" ht="15.75" customHeight="1" x14ac:dyDescent="0.25">
      <c r="A182" s="221"/>
      <c r="B182" s="221"/>
      <c r="C182" s="221"/>
      <c r="D182" s="221"/>
      <c r="E182" s="221"/>
      <c r="F182" s="221"/>
      <c r="G182" s="50">
        <f>SUM(G177:G181)</f>
        <v>307.7</v>
      </c>
    </row>
    <row r="184" spans="1:7" ht="15.75" customHeight="1" x14ac:dyDescent="0.25">
      <c r="A184" s="60" t="s">
        <v>1561</v>
      </c>
      <c r="B184" s="60" t="s">
        <v>1560</v>
      </c>
      <c r="C184" s="61" t="s">
        <v>1559</v>
      </c>
      <c r="D184" s="60" t="s">
        <v>1558</v>
      </c>
      <c r="E184" s="60" t="s">
        <v>1557</v>
      </c>
      <c r="F184" s="62" t="s">
        <v>1556</v>
      </c>
      <c r="G184" s="62" t="s">
        <v>1555</v>
      </c>
    </row>
    <row r="185" spans="1:7" ht="30" x14ac:dyDescent="0.25">
      <c r="A185" s="64" t="s">
        <v>34501</v>
      </c>
      <c r="B185" s="64"/>
      <c r="C185" s="63" t="s">
        <v>34509</v>
      </c>
      <c r="D185" s="64" t="s">
        <v>38</v>
      </c>
      <c r="E185" s="65">
        <v>1</v>
      </c>
      <c r="F185" s="66"/>
      <c r="G185" s="67">
        <f>G193</f>
        <v>535.08999999999992</v>
      </c>
    </row>
    <row r="186" spans="1:7" ht="15" x14ac:dyDescent="0.25">
      <c r="A186" s="47">
        <v>11082</v>
      </c>
      <c r="B186" s="47" t="s">
        <v>35333</v>
      </c>
      <c r="C186" s="24" t="s">
        <v>35249</v>
      </c>
      <c r="D186" s="25" t="s">
        <v>38</v>
      </c>
      <c r="E186" s="48">
        <v>0.18</v>
      </c>
      <c r="F186" s="27">
        <v>2279.11</v>
      </c>
      <c r="G186" s="49">
        <f t="shared" ref="G186:G192" si="16">TRUNC(E186*F186,2)</f>
        <v>410.23</v>
      </c>
    </row>
    <row r="187" spans="1:7" ht="15.75" customHeight="1" x14ac:dyDescent="0.25">
      <c r="A187" s="47" t="s">
        <v>6243</v>
      </c>
      <c r="B187" s="47" t="s">
        <v>34162</v>
      </c>
      <c r="C187" s="24" t="s">
        <v>35250</v>
      </c>
      <c r="D187" s="25" t="s">
        <v>4</v>
      </c>
      <c r="E187" s="48">
        <v>5</v>
      </c>
      <c r="F187" s="27">
        <v>13.18</v>
      </c>
      <c r="G187" s="49">
        <f t="shared" si="16"/>
        <v>65.900000000000006</v>
      </c>
    </row>
    <row r="188" spans="1:7" ht="15" x14ac:dyDescent="0.25">
      <c r="A188" s="47" t="s">
        <v>6205</v>
      </c>
      <c r="B188" s="47" t="s">
        <v>34162</v>
      </c>
      <c r="C188" s="24" t="s">
        <v>35251</v>
      </c>
      <c r="D188" s="25" t="s">
        <v>2</v>
      </c>
      <c r="E188" s="48">
        <v>0.5</v>
      </c>
      <c r="F188" s="27">
        <v>60.87</v>
      </c>
      <c r="G188" s="49">
        <f t="shared" si="16"/>
        <v>30.43</v>
      </c>
    </row>
    <row r="189" spans="1:7" ht="15" x14ac:dyDescent="0.25">
      <c r="A189" s="47" t="s">
        <v>6279</v>
      </c>
      <c r="B189" s="47" t="s">
        <v>34162</v>
      </c>
      <c r="C189" s="24" t="s">
        <v>35252</v>
      </c>
      <c r="D189" s="25" t="s">
        <v>38</v>
      </c>
      <c r="E189" s="48">
        <v>0.02</v>
      </c>
      <c r="F189" s="27">
        <v>704.77</v>
      </c>
      <c r="G189" s="49">
        <f t="shared" si="16"/>
        <v>14.09</v>
      </c>
    </row>
    <row r="190" spans="1:7" ht="19.5" customHeight="1" x14ac:dyDescent="0.25">
      <c r="A190" s="47" t="s">
        <v>6225</v>
      </c>
      <c r="B190" s="47" t="s">
        <v>34162</v>
      </c>
      <c r="C190" s="24" t="s">
        <v>35253</v>
      </c>
      <c r="D190" s="25" t="s">
        <v>38</v>
      </c>
      <c r="E190" s="48">
        <v>0.01</v>
      </c>
      <c r="F190" s="27">
        <v>643.44000000000005</v>
      </c>
      <c r="G190" s="49">
        <f t="shared" si="16"/>
        <v>6.43</v>
      </c>
    </row>
    <row r="191" spans="1:7" ht="15.75" customHeight="1" x14ac:dyDescent="0.25">
      <c r="A191" s="47" t="s">
        <v>10273</v>
      </c>
      <c r="B191" s="47" t="s">
        <v>34162</v>
      </c>
      <c r="C191" s="24" t="s">
        <v>40</v>
      </c>
      <c r="D191" s="25" t="s">
        <v>8</v>
      </c>
      <c r="E191" s="48">
        <v>0.17</v>
      </c>
      <c r="F191" s="27">
        <v>27.45</v>
      </c>
      <c r="G191" s="49">
        <f t="shared" si="16"/>
        <v>4.66</v>
      </c>
    </row>
    <row r="192" spans="1:7" ht="15.75" customHeight="1" x14ac:dyDescent="0.25">
      <c r="A192" s="47" t="s">
        <v>10282</v>
      </c>
      <c r="B192" s="47" t="s">
        <v>34162</v>
      </c>
      <c r="C192" s="24" t="s">
        <v>39</v>
      </c>
      <c r="D192" s="25" t="s">
        <v>8</v>
      </c>
      <c r="E192" s="48">
        <v>0.17</v>
      </c>
      <c r="F192" s="27">
        <v>19.760000000000002</v>
      </c>
      <c r="G192" s="49">
        <f t="shared" si="16"/>
        <v>3.35</v>
      </c>
    </row>
    <row r="193" spans="1:7" ht="15.75" customHeight="1" x14ac:dyDescent="0.25">
      <c r="A193" s="221"/>
      <c r="B193" s="221"/>
      <c r="C193" s="221"/>
      <c r="D193" s="221"/>
      <c r="E193" s="221"/>
      <c r="F193" s="221"/>
      <c r="G193" s="50">
        <f>SUM(G186:G192)</f>
        <v>535.08999999999992</v>
      </c>
    </row>
    <row r="195" spans="1:7" ht="15.75" customHeight="1" x14ac:dyDescent="0.25">
      <c r="A195" s="60" t="s">
        <v>1561</v>
      </c>
      <c r="B195" s="60" t="s">
        <v>1560</v>
      </c>
      <c r="C195" s="61" t="s">
        <v>1559</v>
      </c>
      <c r="D195" s="60" t="s">
        <v>1558</v>
      </c>
      <c r="E195" s="60" t="s">
        <v>1557</v>
      </c>
      <c r="F195" s="62" t="s">
        <v>1556</v>
      </c>
      <c r="G195" s="62" t="s">
        <v>1555</v>
      </c>
    </row>
    <row r="196" spans="1:7" ht="15.75" customHeight="1" x14ac:dyDescent="0.25">
      <c r="A196" s="64" t="s">
        <v>34510</v>
      </c>
      <c r="B196" s="64"/>
      <c r="C196" s="63" t="s">
        <v>34511</v>
      </c>
      <c r="D196" s="64" t="s">
        <v>3</v>
      </c>
      <c r="E196" s="65">
        <v>1</v>
      </c>
      <c r="F196" s="66"/>
      <c r="G196" s="67">
        <f>G211</f>
        <v>230.12</v>
      </c>
    </row>
    <row r="197" spans="1:7" ht="15.75" customHeight="1" x14ac:dyDescent="0.25">
      <c r="A197" s="47">
        <v>88316</v>
      </c>
      <c r="B197" s="47" t="s">
        <v>35333</v>
      </c>
      <c r="C197" s="24" t="s">
        <v>39</v>
      </c>
      <c r="D197" s="25" t="s">
        <v>8</v>
      </c>
      <c r="E197" s="48">
        <v>1</v>
      </c>
      <c r="F197" s="27">
        <v>19.760000000000002</v>
      </c>
      <c r="G197" s="49">
        <f t="shared" ref="G197:G210" si="17">TRUNC(E197*F197,2)</f>
        <v>19.760000000000002</v>
      </c>
    </row>
    <row r="198" spans="1:7" ht="15.75" customHeight="1" x14ac:dyDescent="0.25">
      <c r="A198" s="47">
        <v>1214</v>
      </c>
      <c r="B198" s="47" t="s">
        <v>35333</v>
      </c>
      <c r="C198" s="24" t="s">
        <v>4076</v>
      </c>
      <c r="D198" s="25" t="s">
        <v>8</v>
      </c>
      <c r="E198" s="48">
        <v>1</v>
      </c>
      <c r="F198" s="27">
        <v>24.76</v>
      </c>
      <c r="G198" s="49">
        <f t="shared" si="17"/>
        <v>24.76</v>
      </c>
    </row>
    <row r="199" spans="1:7" ht="15.75" customHeight="1" x14ac:dyDescent="0.25">
      <c r="A199" s="47">
        <v>3072</v>
      </c>
      <c r="B199" s="47" t="s">
        <v>34132</v>
      </c>
      <c r="C199" s="24" t="s">
        <v>35206</v>
      </c>
      <c r="D199" s="25" t="s">
        <v>8</v>
      </c>
      <c r="E199" s="48">
        <v>1</v>
      </c>
      <c r="F199" s="27">
        <v>74.75</v>
      </c>
      <c r="G199" s="49">
        <f t="shared" si="17"/>
        <v>74.75</v>
      </c>
    </row>
    <row r="200" spans="1:7" ht="15.75" customHeight="1" x14ac:dyDescent="0.25">
      <c r="A200" s="47">
        <v>3076</v>
      </c>
      <c r="B200" s="47" t="s">
        <v>34132</v>
      </c>
      <c r="C200" s="24" t="s">
        <v>35210</v>
      </c>
      <c r="D200" s="25" t="s">
        <v>8</v>
      </c>
      <c r="E200" s="48">
        <v>1</v>
      </c>
      <c r="F200" s="27">
        <v>43.62</v>
      </c>
      <c r="G200" s="49">
        <f t="shared" si="17"/>
        <v>43.62</v>
      </c>
    </row>
    <row r="201" spans="1:7" ht="15.75" customHeight="1" x14ac:dyDescent="0.25">
      <c r="A201" s="47">
        <v>3073</v>
      </c>
      <c r="B201" s="47" t="s">
        <v>34132</v>
      </c>
      <c r="C201" s="24" t="s">
        <v>35211</v>
      </c>
      <c r="D201" s="25" t="s">
        <v>8</v>
      </c>
      <c r="E201" s="48">
        <v>1</v>
      </c>
      <c r="F201" s="27">
        <v>12.72</v>
      </c>
      <c r="G201" s="49">
        <f t="shared" si="17"/>
        <v>12.72</v>
      </c>
    </row>
    <row r="202" spans="1:7" ht="15.75" customHeight="1" x14ac:dyDescent="0.25">
      <c r="A202" s="47">
        <v>11868</v>
      </c>
      <c r="B202" s="47" t="s">
        <v>34132</v>
      </c>
      <c r="C202" s="24" t="s">
        <v>35207</v>
      </c>
      <c r="D202" s="25" t="s">
        <v>8</v>
      </c>
      <c r="E202" s="48">
        <v>1</v>
      </c>
      <c r="F202" s="27">
        <v>12.72</v>
      </c>
      <c r="G202" s="49">
        <f t="shared" si="17"/>
        <v>12.72</v>
      </c>
    </row>
    <row r="203" spans="1:7" ht="15.75" customHeight="1" x14ac:dyDescent="0.25">
      <c r="A203" s="47">
        <v>11869</v>
      </c>
      <c r="B203" s="47" t="s">
        <v>34132</v>
      </c>
      <c r="C203" s="24" t="s">
        <v>35208</v>
      </c>
      <c r="D203" s="25" t="s">
        <v>8</v>
      </c>
      <c r="E203" s="48">
        <v>0.1</v>
      </c>
      <c r="F203" s="27">
        <v>56.06</v>
      </c>
      <c r="G203" s="49">
        <f t="shared" si="17"/>
        <v>5.6</v>
      </c>
    </row>
    <row r="204" spans="1:7" ht="15.75" customHeight="1" x14ac:dyDescent="0.25">
      <c r="A204" s="47" t="s">
        <v>34467</v>
      </c>
      <c r="B204" s="47" t="s">
        <v>35272</v>
      </c>
      <c r="C204" s="24" t="s">
        <v>35212</v>
      </c>
      <c r="D204" s="25" t="s">
        <v>4</v>
      </c>
      <c r="E204" s="48">
        <f>(1/1000)*5</f>
        <v>5.0000000000000001E-3</v>
      </c>
      <c r="F204" s="27">
        <v>23.95</v>
      </c>
      <c r="G204" s="49">
        <f t="shared" si="17"/>
        <v>0.11</v>
      </c>
    </row>
    <row r="205" spans="1:7" ht="15.75" customHeight="1" x14ac:dyDescent="0.25">
      <c r="A205" s="47" t="s">
        <v>34467</v>
      </c>
      <c r="B205" s="47" t="s">
        <v>35272</v>
      </c>
      <c r="C205" s="24" t="s">
        <v>35203</v>
      </c>
      <c r="D205" s="25" t="s">
        <v>4</v>
      </c>
      <c r="E205" s="48">
        <f>1/1000</f>
        <v>1E-3</v>
      </c>
      <c r="F205" s="27">
        <v>14.33</v>
      </c>
      <c r="G205" s="49">
        <f t="shared" si="17"/>
        <v>0.01</v>
      </c>
    </row>
    <row r="206" spans="1:7" ht="15.75" customHeight="1" x14ac:dyDescent="0.25">
      <c r="A206" s="47">
        <v>3092</v>
      </c>
      <c r="B206" s="47" t="s">
        <v>35272</v>
      </c>
      <c r="C206" s="24" t="s">
        <v>35213</v>
      </c>
      <c r="D206" s="25" t="s">
        <v>35334</v>
      </c>
      <c r="E206" s="48">
        <v>0.3</v>
      </c>
      <c r="F206" s="27">
        <v>29.09</v>
      </c>
      <c r="G206" s="49">
        <f t="shared" si="17"/>
        <v>8.7200000000000006</v>
      </c>
    </row>
    <row r="207" spans="1:7" ht="15.75" customHeight="1" x14ac:dyDescent="0.25">
      <c r="A207" s="47">
        <v>3526</v>
      </c>
      <c r="B207" s="47" t="s">
        <v>34132</v>
      </c>
      <c r="C207" s="24" t="s">
        <v>35214</v>
      </c>
      <c r="D207" s="25" t="s">
        <v>53</v>
      </c>
      <c r="E207" s="48">
        <v>0.3</v>
      </c>
      <c r="F207" s="27">
        <v>1.26</v>
      </c>
      <c r="G207" s="49">
        <f t="shared" si="17"/>
        <v>0.37</v>
      </c>
    </row>
    <row r="208" spans="1:7" ht="15" x14ac:dyDescent="0.25">
      <c r="A208" s="47">
        <v>11757</v>
      </c>
      <c r="B208" s="47" t="s">
        <v>34132</v>
      </c>
      <c r="C208" s="24" t="s">
        <v>35215</v>
      </c>
      <c r="D208" s="25" t="s">
        <v>3</v>
      </c>
      <c r="E208" s="48">
        <v>1</v>
      </c>
      <c r="F208" s="27">
        <v>19.309999999999999</v>
      </c>
      <c r="G208" s="49">
        <f t="shared" si="17"/>
        <v>19.309999999999999</v>
      </c>
    </row>
    <row r="209" spans="1:7" ht="15.75" customHeight="1" x14ac:dyDescent="0.25">
      <c r="A209" s="47">
        <v>3106</v>
      </c>
      <c r="B209" s="47" t="s">
        <v>34132</v>
      </c>
      <c r="C209" s="24" t="s">
        <v>35216</v>
      </c>
      <c r="D209" s="25" t="s">
        <v>35282</v>
      </c>
      <c r="E209" s="48">
        <v>0.01</v>
      </c>
      <c r="F209" s="27">
        <v>263.39</v>
      </c>
      <c r="G209" s="49">
        <f t="shared" si="17"/>
        <v>2.63</v>
      </c>
    </row>
    <row r="210" spans="1:7" ht="15" x14ac:dyDescent="0.25">
      <c r="A210" s="47">
        <v>13211</v>
      </c>
      <c r="B210" s="47" t="s">
        <v>34132</v>
      </c>
      <c r="C210" s="24" t="s">
        <v>35217</v>
      </c>
      <c r="D210" s="25" t="s">
        <v>3</v>
      </c>
      <c r="E210" s="48">
        <v>1</v>
      </c>
      <c r="F210" s="27">
        <v>5.04</v>
      </c>
      <c r="G210" s="49">
        <f t="shared" si="17"/>
        <v>5.04</v>
      </c>
    </row>
    <row r="211" spans="1:7" ht="15.75" customHeight="1" x14ac:dyDescent="0.25">
      <c r="A211" s="221"/>
      <c r="B211" s="221"/>
      <c r="C211" s="221"/>
      <c r="D211" s="221"/>
      <c r="E211" s="221"/>
      <c r="F211" s="221"/>
      <c r="G211" s="50">
        <f>SUM(G197:G210)</f>
        <v>230.12</v>
      </c>
    </row>
    <row r="213" spans="1:7" ht="15.75" customHeight="1" x14ac:dyDescent="0.25">
      <c r="A213" s="60" t="s">
        <v>1561</v>
      </c>
      <c r="B213" s="60" t="s">
        <v>1560</v>
      </c>
      <c r="C213" s="61" t="s">
        <v>1559</v>
      </c>
      <c r="D213" s="60" t="s">
        <v>1558</v>
      </c>
      <c r="E213" s="60" t="s">
        <v>1557</v>
      </c>
      <c r="F213" s="62" t="s">
        <v>1556</v>
      </c>
      <c r="G213" s="62" t="s">
        <v>1555</v>
      </c>
    </row>
    <row r="214" spans="1:7" ht="15.75" customHeight="1" x14ac:dyDescent="0.25">
      <c r="A214" s="64" t="s">
        <v>34512</v>
      </c>
      <c r="B214" s="64"/>
      <c r="C214" s="63" t="s">
        <v>34513</v>
      </c>
      <c r="D214" s="64" t="s">
        <v>3</v>
      </c>
      <c r="E214" s="65">
        <v>1</v>
      </c>
      <c r="F214" s="66"/>
      <c r="G214" s="67">
        <f>G229</f>
        <v>249.37</v>
      </c>
    </row>
    <row r="215" spans="1:7" ht="15.75" customHeight="1" x14ac:dyDescent="0.25">
      <c r="A215" s="47">
        <v>88316</v>
      </c>
      <c r="B215" s="47" t="s">
        <v>35333</v>
      </c>
      <c r="C215" s="24" t="s">
        <v>39</v>
      </c>
      <c r="D215" s="25" t="s">
        <v>8</v>
      </c>
      <c r="E215" s="48">
        <v>1</v>
      </c>
      <c r="F215" s="27">
        <v>19.760000000000002</v>
      </c>
      <c r="G215" s="49">
        <f t="shared" ref="G215:G228" si="18">TRUNC(E215*F215,2)</f>
        <v>19.760000000000002</v>
      </c>
    </row>
    <row r="216" spans="1:7" ht="15.75" customHeight="1" x14ac:dyDescent="0.25">
      <c r="A216" s="47">
        <v>1214</v>
      </c>
      <c r="B216" s="47" t="s">
        <v>35333</v>
      </c>
      <c r="C216" s="24" t="s">
        <v>4076</v>
      </c>
      <c r="D216" s="25" t="s">
        <v>8</v>
      </c>
      <c r="E216" s="48">
        <v>1</v>
      </c>
      <c r="F216" s="27">
        <v>24.7</v>
      </c>
      <c r="G216" s="49">
        <f t="shared" si="18"/>
        <v>24.7</v>
      </c>
    </row>
    <row r="217" spans="1:7" ht="15.75" customHeight="1" x14ac:dyDescent="0.25">
      <c r="A217" s="47">
        <v>3072</v>
      </c>
      <c r="B217" s="47" t="s">
        <v>34132</v>
      </c>
      <c r="C217" s="24" t="s">
        <v>35206</v>
      </c>
      <c r="D217" s="25" t="s">
        <v>8</v>
      </c>
      <c r="E217" s="48">
        <v>1</v>
      </c>
      <c r="F217" s="27">
        <v>74.75</v>
      </c>
      <c r="G217" s="49">
        <f t="shared" si="18"/>
        <v>74.75</v>
      </c>
    </row>
    <row r="218" spans="1:7" ht="15.75" customHeight="1" x14ac:dyDescent="0.25">
      <c r="A218" s="47">
        <v>3076</v>
      </c>
      <c r="B218" s="47" t="s">
        <v>34132</v>
      </c>
      <c r="C218" s="24" t="s">
        <v>35210</v>
      </c>
      <c r="D218" s="25" t="s">
        <v>8</v>
      </c>
      <c r="E218" s="48">
        <v>1</v>
      </c>
      <c r="F218" s="27">
        <v>43.62</v>
      </c>
      <c r="G218" s="49">
        <f t="shared" si="18"/>
        <v>43.62</v>
      </c>
    </row>
    <row r="219" spans="1:7" ht="15.75" customHeight="1" x14ac:dyDescent="0.25">
      <c r="A219" s="47">
        <v>3073</v>
      </c>
      <c r="B219" s="47" t="s">
        <v>34132</v>
      </c>
      <c r="C219" s="24" t="s">
        <v>35211</v>
      </c>
      <c r="D219" s="25" t="s">
        <v>8</v>
      </c>
      <c r="E219" s="48">
        <v>1</v>
      </c>
      <c r="F219" s="27">
        <v>12.72</v>
      </c>
      <c r="G219" s="49">
        <f t="shared" si="18"/>
        <v>12.72</v>
      </c>
    </row>
    <row r="220" spans="1:7" ht="15.75" customHeight="1" x14ac:dyDescent="0.25">
      <c r="A220" s="47">
        <v>11868</v>
      </c>
      <c r="B220" s="47" t="s">
        <v>34132</v>
      </c>
      <c r="C220" s="24" t="s">
        <v>35207</v>
      </c>
      <c r="D220" s="25" t="s">
        <v>8</v>
      </c>
      <c r="E220" s="48">
        <v>1</v>
      </c>
      <c r="F220" s="27">
        <v>12.72</v>
      </c>
      <c r="G220" s="49">
        <f t="shared" si="18"/>
        <v>12.72</v>
      </c>
    </row>
    <row r="221" spans="1:7" ht="15.75" customHeight="1" x14ac:dyDescent="0.25">
      <c r="A221" s="47">
        <v>11869</v>
      </c>
      <c r="B221" s="47" t="s">
        <v>34132</v>
      </c>
      <c r="C221" s="24" t="s">
        <v>35208</v>
      </c>
      <c r="D221" s="25" t="s">
        <v>8</v>
      </c>
      <c r="E221" s="48">
        <v>0.1</v>
      </c>
      <c r="F221" s="27">
        <v>56.06</v>
      </c>
      <c r="G221" s="49">
        <f t="shared" si="18"/>
        <v>5.6</v>
      </c>
    </row>
    <row r="222" spans="1:7" ht="15.75" customHeight="1" x14ac:dyDescent="0.25">
      <c r="A222" s="47" t="s">
        <v>34467</v>
      </c>
      <c r="B222" s="47" t="s">
        <v>35272</v>
      </c>
      <c r="C222" s="24" t="s">
        <v>35212</v>
      </c>
      <c r="D222" s="25" t="s">
        <v>4</v>
      </c>
      <c r="E222" s="48">
        <f>(1/1000)*5</f>
        <v>5.0000000000000001E-3</v>
      </c>
      <c r="F222" s="27">
        <v>23.95</v>
      </c>
      <c r="G222" s="49">
        <f t="shared" si="18"/>
        <v>0.11</v>
      </c>
    </row>
    <row r="223" spans="1:7" ht="15.75" customHeight="1" x14ac:dyDescent="0.25">
      <c r="A223" s="47" t="s">
        <v>34467</v>
      </c>
      <c r="B223" s="47" t="s">
        <v>35272</v>
      </c>
      <c r="C223" s="24" t="s">
        <v>35203</v>
      </c>
      <c r="D223" s="25" t="s">
        <v>4</v>
      </c>
      <c r="E223" s="48">
        <f>1/1000</f>
        <v>1E-3</v>
      </c>
      <c r="F223" s="27">
        <v>14.33</v>
      </c>
      <c r="G223" s="49">
        <f t="shared" si="18"/>
        <v>0.01</v>
      </c>
    </row>
    <row r="224" spans="1:7" ht="15.75" customHeight="1" x14ac:dyDescent="0.25">
      <c r="A224" s="47">
        <v>3092</v>
      </c>
      <c r="B224" s="47" t="s">
        <v>35272</v>
      </c>
      <c r="C224" s="24" t="s">
        <v>35213</v>
      </c>
      <c r="D224" s="25" t="s">
        <v>35334</v>
      </c>
      <c r="E224" s="48">
        <v>0.3</v>
      </c>
      <c r="F224" s="27">
        <v>29.09</v>
      </c>
      <c r="G224" s="49">
        <f t="shared" si="18"/>
        <v>8.7200000000000006</v>
      </c>
    </row>
    <row r="225" spans="1:7" ht="15.75" customHeight="1" x14ac:dyDescent="0.25">
      <c r="A225" s="47">
        <v>3526</v>
      </c>
      <c r="B225" s="47" t="s">
        <v>34132</v>
      </c>
      <c r="C225" s="24" t="s">
        <v>35214</v>
      </c>
      <c r="D225" s="25" t="s">
        <v>53</v>
      </c>
      <c r="E225" s="48">
        <v>0.3</v>
      </c>
      <c r="F225" s="27">
        <v>1.26</v>
      </c>
      <c r="G225" s="49">
        <f t="shared" si="18"/>
        <v>0.37</v>
      </c>
    </row>
    <row r="226" spans="1:7" ht="15" x14ac:dyDescent="0.25">
      <c r="A226" s="47">
        <v>11757</v>
      </c>
      <c r="B226" s="47" t="s">
        <v>34132</v>
      </c>
      <c r="C226" s="24" t="s">
        <v>35218</v>
      </c>
      <c r="D226" s="25" t="s">
        <v>3</v>
      </c>
      <c r="E226" s="48">
        <v>2</v>
      </c>
      <c r="F226" s="27">
        <v>19.309999999999999</v>
      </c>
      <c r="G226" s="49">
        <f t="shared" si="18"/>
        <v>38.619999999999997</v>
      </c>
    </row>
    <row r="227" spans="1:7" ht="15.75" customHeight="1" x14ac:dyDescent="0.25">
      <c r="A227" s="47">
        <v>3106</v>
      </c>
      <c r="B227" s="47" t="s">
        <v>34132</v>
      </c>
      <c r="C227" s="24" t="s">
        <v>35216</v>
      </c>
      <c r="D227" s="25" t="s">
        <v>35282</v>
      </c>
      <c r="E227" s="48">
        <v>0.01</v>
      </c>
      <c r="F227" s="27">
        <v>263.39</v>
      </c>
      <c r="G227" s="49">
        <f t="shared" si="18"/>
        <v>2.63</v>
      </c>
    </row>
    <row r="228" spans="1:7" ht="15" x14ac:dyDescent="0.25">
      <c r="A228" s="47">
        <v>13211</v>
      </c>
      <c r="B228" s="47" t="s">
        <v>34132</v>
      </c>
      <c r="C228" s="24" t="s">
        <v>35217</v>
      </c>
      <c r="D228" s="25" t="s">
        <v>3</v>
      </c>
      <c r="E228" s="48">
        <v>1</v>
      </c>
      <c r="F228" s="27">
        <v>5.04</v>
      </c>
      <c r="G228" s="49">
        <f t="shared" si="18"/>
        <v>5.04</v>
      </c>
    </row>
    <row r="229" spans="1:7" ht="15.75" customHeight="1" x14ac:dyDescent="0.25">
      <c r="A229" s="221"/>
      <c r="B229" s="221"/>
      <c r="C229" s="221"/>
      <c r="D229" s="221"/>
      <c r="E229" s="221"/>
      <c r="F229" s="221"/>
      <c r="G229" s="50">
        <f>SUM(G215:G228)</f>
        <v>249.37</v>
      </c>
    </row>
    <row r="231" spans="1:7" ht="15.75" customHeight="1" x14ac:dyDescent="0.25">
      <c r="A231" s="60" t="s">
        <v>1561</v>
      </c>
      <c r="B231" s="60" t="s">
        <v>1560</v>
      </c>
      <c r="C231" s="61" t="s">
        <v>1559</v>
      </c>
      <c r="D231" s="60" t="s">
        <v>1558</v>
      </c>
      <c r="E231" s="60" t="s">
        <v>1557</v>
      </c>
      <c r="F231" s="62" t="s">
        <v>1556</v>
      </c>
      <c r="G231" s="62" t="s">
        <v>1555</v>
      </c>
    </row>
    <row r="232" spans="1:7" ht="30" x14ac:dyDescent="0.25">
      <c r="A232" s="64" t="s">
        <v>34514</v>
      </c>
      <c r="B232" s="64"/>
      <c r="C232" s="63" t="s">
        <v>34515</v>
      </c>
      <c r="D232" s="64" t="s">
        <v>1515</v>
      </c>
      <c r="E232" s="65">
        <v>1</v>
      </c>
      <c r="F232" s="66"/>
      <c r="G232" s="67">
        <f>G236</f>
        <v>161.65</v>
      </c>
    </row>
    <row r="233" spans="1:7" ht="15.75" customHeight="1" x14ac:dyDescent="0.25">
      <c r="A233" s="47">
        <v>88316</v>
      </c>
      <c r="B233" s="47" t="s">
        <v>35333</v>
      </c>
      <c r="C233" s="24" t="s">
        <v>39</v>
      </c>
      <c r="D233" s="25" t="s">
        <v>8</v>
      </c>
      <c r="E233" s="48">
        <v>1.5</v>
      </c>
      <c r="F233" s="27">
        <v>19.760000000000002</v>
      </c>
      <c r="G233" s="49">
        <f t="shared" ref="G233:G235" si="19">TRUNC(E233*F233,2)</f>
        <v>29.64</v>
      </c>
    </row>
    <row r="234" spans="1:7" ht="15.75" customHeight="1" x14ac:dyDescent="0.25">
      <c r="A234" s="47">
        <v>88262</v>
      </c>
      <c r="B234" s="47" t="s">
        <v>35333</v>
      </c>
      <c r="C234" s="24" t="s">
        <v>1326</v>
      </c>
      <c r="D234" s="25" t="s">
        <v>8</v>
      </c>
      <c r="E234" s="48">
        <v>2</v>
      </c>
      <c r="F234" s="27">
        <v>27.05</v>
      </c>
      <c r="G234" s="49">
        <f t="shared" si="19"/>
        <v>54.1</v>
      </c>
    </row>
    <row r="235" spans="1:7" ht="15.75" customHeight="1" x14ac:dyDescent="0.25">
      <c r="A235" s="47">
        <v>4006</v>
      </c>
      <c r="B235" s="47" t="s">
        <v>35333</v>
      </c>
      <c r="C235" s="24" t="s">
        <v>35263</v>
      </c>
      <c r="D235" s="25" t="s">
        <v>1515</v>
      </c>
      <c r="E235" s="48">
        <v>0.04</v>
      </c>
      <c r="F235" s="27">
        <v>1947.89</v>
      </c>
      <c r="G235" s="49">
        <f t="shared" si="19"/>
        <v>77.91</v>
      </c>
    </row>
    <row r="236" spans="1:7" ht="15.75" customHeight="1" x14ac:dyDescent="0.25">
      <c r="A236" s="221"/>
      <c r="B236" s="221"/>
      <c r="C236" s="221"/>
      <c r="D236" s="221"/>
      <c r="E236" s="221"/>
      <c r="F236" s="221"/>
      <c r="G236" s="50">
        <f>SUM(G233:G235)</f>
        <v>161.65</v>
      </c>
    </row>
    <row r="238" spans="1:7" ht="15.75" customHeight="1" x14ac:dyDescent="0.25">
      <c r="A238" s="60" t="s">
        <v>1561</v>
      </c>
      <c r="B238" s="60" t="s">
        <v>1560</v>
      </c>
      <c r="C238" s="61" t="s">
        <v>1559</v>
      </c>
      <c r="D238" s="60" t="s">
        <v>1558</v>
      </c>
      <c r="E238" s="60" t="s">
        <v>1557</v>
      </c>
      <c r="F238" s="62" t="s">
        <v>1556</v>
      </c>
      <c r="G238" s="62" t="s">
        <v>1555</v>
      </c>
    </row>
    <row r="239" spans="1:7" ht="15.75" customHeight="1" x14ac:dyDescent="0.25">
      <c r="A239" s="64" t="s">
        <v>34516</v>
      </c>
      <c r="B239" s="64"/>
      <c r="C239" s="63" t="s">
        <v>34517</v>
      </c>
      <c r="D239" s="64" t="s">
        <v>4</v>
      </c>
      <c r="E239" s="65">
        <v>1</v>
      </c>
      <c r="F239" s="66"/>
      <c r="G239" s="67">
        <f>G243</f>
        <v>99.4</v>
      </c>
    </row>
    <row r="240" spans="1:7" ht="15.75" customHeight="1" x14ac:dyDescent="0.25">
      <c r="A240" s="47">
        <v>88309</v>
      </c>
      <c r="B240" s="47" t="s">
        <v>35333</v>
      </c>
      <c r="C240" s="24" t="s">
        <v>40</v>
      </c>
      <c r="D240" s="25" t="s">
        <v>8</v>
      </c>
      <c r="E240" s="48">
        <v>0.5</v>
      </c>
      <c r="F240" s="27">
        <v>27.45</v>
      </c>
      <c r="G240" s="49">
        <f t="shared" ref="G240:G242" si="20">TRUNC(E240*F240,2)</f>
        <v>13.72</v>
      </c>
    </row>
    <row r="241" spans="1:7" ht="15.75" customHeight="1" x14ac:dyDescent="0.25">
      <c r="A241" s="47">
        <v>88316</v>
      </c>
      <c r="B241" s="47" t="s">
        <v>35333</v>
      </c>
      <c r="C241" s="24" t="s">
        <v>39</v>
      </c>
      <c r="D241" s="25" t="s">
        <v>8</v>
      </c>
      <c r="E241" s="48">
        <v>0.99850000000000005</v>
      </c>
      <c r="F241" s="27">
        <v>19.760000000000002</v>
      </c>
      <c r="G241" s="49">
        <f t="shared" si="20"/>
        <v>19.73</v>
      </c>
    </row>
    <row r="242" spans="1:7" ht="15.75" customHeight="1" x14ac:dyDescent="0.25">
      <c r="A242" s="47">
        <v>34360</v>
      </c>
      <c r="B242" s="47" t="s">
        <v>35333</v>
      </c>
      <c r="C242" s="24" t="s">
        <v>35264</v>
      </c>
      <c r="D242" s="25" t="s">
        <v>4</v>
      </c>
      <c r="E242" s="48">
        <v>1</v>
      </c>
      <c r="F242" s="27">
        <v>65.95</v>
      </c>
      <c r="G242" s="49">
        <f t="shared" si="20"/>
        <v>65.95</v>
      </c>
    </row>
    <row r="243" spans="1:7" ht="15.75" customHeight="1" x14ac:dyDescent="0.25">
      <c r="A243" s="221"/>
      <c r="B243" s="221"/>
      <c r="C243" s="221"/>
      <c r="D243" s="221"/>
      <c r="E243" s="221"/>
      <c r="F243" s="221"/>
      <c r="G243" s="50">
        <f>SUM(G240:G242)</f>
        <v>99.4</v>
      </c>
    </row>
    <row r="245" spans="1:7" ht="15.75" customHeight="1" x14ac:dyDescent="0.25">
      <c r="A245" s="60" t="s">
        <v>1561</v>
      </c>
      <c r="B245" s="60" t="s">
        <v>1560</v>
      </c>
      <c r="C245" s="61" t="s">
        <v>1559</v>
      </c>
      <c r="D245" s="60" t="s">
        <v>1558</v>
      </c>
      <c r="E245" s="60" t="s">
        <v>1557</v>
      </c>
      <c r="F245" s="62" t="s">
        <v>1556</v>
      </c>
      <c r="G245" s="62" t="s">
        <v>1555</v>
      </c>
    </row>
    <row r="246" spans="1:7" ht="30" x14ac:dyDescent="0.25">
      <c r="A246" s="64" t="s">
        <v>34533</v>
      </c>
      <c r="B246" s="64"/>
      <c r="C246" s="63" t="s">
        <v>34534</v>
      </c>
      <c r="D246" s="64" t="s">
        <v>2</v>
      </c>
      <c r="E246" s="65">
        <v>1</v>
      </c>
      <c r="F246" s="66"/>
      <c r="G246" s="67">
        <f>G251</f>
        <v>395</v>
      </c>
    </row>
    <row r="247" spans="1:7" ht="15" x14ac:dyDescent="0.25">
      <c r="A247" s="47">
        <v>6180</v>
      </c>
      <c r="B247" s="47" t="s">
        <v>35333</v>
      </c>
      <c r="C247" s="24" t="s">
        <v>35265</v>
      </c>
      <c r="D247" s="25" t="s">
        <v>2</v>
      </c>
      <c r="E247" s="48">
        <v>1.05</v>
      </c>
      <c r="F247" s="27">
        <v>325</v>
      </c>
      <c r="G247" s="49">
        <f>TRUNC(E247*F247,2)</f>
        <v>341.25</v>
      </c>
    </row>
    <row r="248" spans="1:7" ht="15.75" customHeight="1" x14ac:dyDescent="0.25">
      <c r="A248" s="47">
        <v>5067</v>
      </c>
      <c r="B248" s="47" t="s">
        <v>35333</v>
      </c>
      <c r="C248" s="24" t="s">
        <v>35266</v>
      </c>
      <c r="D248" s="25" t="s">
        <v>4</v>
      </c>
      <c r="E248" s="48">
        <v>0.2034</v>
      </c>
      <c r="F248" s="27">
        <v>21.74</v>
      </c>
      <c r="G248" s="49">
        <f>TRUNC(E248*F248,2)</f>
        <v>4.42</v>
      </c>
    </row>
    <row r="249" spans="1:7" ht="15.75" customHeight="1" x14ac:dyDescent="0.25">
      <c r="A249" s="47">
        <v>88261</v>
      </c>
      <c r="B249" s="47" t="s">
        <v>35333</v>
      </c>
      <c r="C249" s="24" t="s">
        <v>4076</v>
      </c>
      <c r="D249" s="25" t="s">
        <v>8</v>
      </c>
      <c r="E249" s="48">
        <v>0.98</v>
      </c>
      <c r="F249" s="27">
        <v>30.59</v>
      </c>
      <c r="G249" s="49">
        <f>TRUNC(E249*F249,2)</f>
        <v>29.97</v>
      </c>
    </row>
    <row r="250" spans="1:7" ht="15.75" customHeight="1" x14ac:dyDescent="0.25">
      <c r="A250" s="47">
        <v>88316</v>
      </c>
      <c r="B250" s="47" t="s">
        <v>35333</v>
      </c>
      <c r="C250" s="24" t="s">
        <v>39</v>
      </c>
      <c r="D250" s="25" t="s">
        <v>8</v>
      </c>
      <c r="E250" s="48">
        <v>0.98</v>
      </c>
      <c r="F250" s="27">
        <v>19.760000000000002</v>
      </c>
      <c r="G250" s="49">
        <f>TRUNC(E250*F250,2)</f>
        <v>19.36</v>
      </c>
    </row>
    <row r="251" spans="1:7" ht="15.75" customHeight="1" x14ac:dyDescent="0.25">
      <c r="A251" s="221"/>
      <c r="B251" s="221"/>
      <c r="C251" s="221"/>
      <c r="D251" s="221"/>
      <c r="E251" s="221"/>
      <c r="F251" s="221"/>
      <c r="G251" s="50">
        <f>SUM(G247:G250)</f>
        <v>395</v>
      </c>
    </row>
    <row r="253" spans="1:7" ht="15.75" customHeight="1" x14ac:dyDescent="0.25">
      <c r="A253" s="60" t="s">
        <v>1561</v>
      </c>
      <c r="B253" s="60" t="s">
        <v>1560</v>
      </c>
      <c r="C253" s="61" t="s">
        <v>1559</v>
      </c>
      <c r="D253" s="60" t="s">
        <v>1558</v>
      </c>
      <c r="E253" s="60" t="s">
        <v>1557</v>
      </c>
      <c r="F253" s="62" t="s">
        <v>1556</v>
      </c>
      <c r="G253" s="62" t="s">
        <v>1555</v>
      </c>
    </row>
    <row r="254" spans="1:7" ht="30" x14ac:dyDescent="0.25">
      <c r="A254" s="64" t="s">
        <v>34535</v>
      </c>
      <c r="B254" s="64"/>
      <c r="C254" s="63" t="s">
        <v>34536</v>
      </c>
      <c r="D254" s="64" t="s">
        <v>1516</v>
      </c>
      <c r="E254" s="65">
        <v>1</v>
      </c>
      <c r="F254" s="66"/>
      <c r="G254" s="67">
        <f>G260</f>
        <v>997.78</v>
      </c>
    </row>
    <row r="255" spans="1:7" ht="15.75" customHeight="1" x14ac:dyDescent="0.25">
      <c r="A255" s="47">
        <v>88316</v>
      </c>
      <c r="B255" s="47" t="s">
        <v>35333</v>
      </c>
      <c r="C255" s="24" t="s">
        <v>39</v>
      </c>
      <c r="D255" s="25" t="s">
        <v>8</v>
      </c>
      <c r="E255" s="48">
        <v>4</v>
      </c>
      <c r="F255" s="27">
        <v>19.760000000000002</v>
      </c>
      <c r="G255" s="49">
        <f t="shared" ref="G255:G259" si="21">TRUNC(E255*F255,2)</f>
        <v>79.040000000000006</v>
      </c>
    </row>
    <row r="256" spans="1:7" ht="15.75" customHeight="1" x14ac:dyDescent="0.25">
      <c r="A256" s="47">
        <v>88325</v>
      </c>
      <c r="B256" s="47" t="s">
        <v>35333</v>
      </c>
      <c r="C256" s="24" t="s">
        <v>55</v>
      </c>
      <c r="D256" s="25" t="s">
        <v>8</v>
      </c>
      <c r="E256" s="48">
        <v>4</v>
      </c>
      <c r="F256" s="27">
        <v>21.98</v>
      </c>
      <c r="G256" s="49">
        <f t="shared" si="21"/>
        <v>87.92</v>
      </c>
    </row>
    <row r="257" spans="1:7" ht="15.75" customHeight="1" x14ac:dyDescent="0.25">
      <c r="A257" s="47">
        <v>10506</v>
      </c>
      <c r="B257" s="47" t="s">
        <v>35333</v>
      </c>
      <c r="C257" s="24" t="s">
        <v>35284</v>
      </c>
      <c r="D257" s="25" t="s">
        <v>1516</v>
      </c>
      <c r="E257" s="48">
        <v>3</v>
      </c>
      <c r="F257" s="27">
        <v>270</v>
      </c>
      <c r="G257" s="49">
        <f t="shared" si="21"/>
        <v>810</v>
      </c>
    </row>
    <row r="258" spans="1:7" ht="15" x14ac:dyDescent="0.25">
      <c r="A258" s="47">
        <v>11950</v>
      </c>
      <c r="B258" s="47" t="s">
        <v>35333</v>
      </c>
      <c r="C258" s="24" t="s">
        <v>35267</v>
      </c>
      <c r="D258" s="25" t="s">
        <v>1509</v>
      </c>
      <c r="E258" s="48">
        <v>5</v>
      </c>
      <c r="F258" s="27">
        <v>0.26</v>
      </c>
      <c r="G258" s="49">
        <f t="shared" si="21"/>
        <v>1.3</v>
      </c>
    </row>
    <row r="259" spans="1:7" ht="15.75" customHeight="1" x14ac:dyDescent="0.25">
      <c r="A259" s="47">
        <v>39961</v>
      </c>
      <c r="B259" s="47" t="s">
        <v>35333</v>
      </c>
      <c r="C259" s="24" t="s">
        <v>35283</v>
      </c>
      <c r="D259" s="25" t="s">
        <v>1509</v>
      </c>
      <c r="E259" s="48">
        <v>1</v>
      </c>
      <c r="F259" s="27">
        <v>19.52</v>
      </c>
      <c r="G259" s="49">
        <f t="shared" si="21"/>
        <v>19.52</v>
      </c>
    </row>
    <row r="260" spans="1:7" ht="15.75" customHeight="1" x14ac:dyDescent="0.25">
      <c r="A260" s="221"/>
      <c r="B260" s="221"/>
      <c r="C260" s="221"/>
      <c r="D260" s="221"/>
      <c r="E260" s="221"/>
      <c r="F260" s="221"/>
      <c r="G260" s="50">
        <f>SUM(G255:G259)</f>
        <v>997.78</v>
      </c>
    </row>
    <row r="262" spans="1:7" ht="15.75" customHeight="1" x14ac:dyDescent="0.25">
      <c r="A262" s="60" t="s">
        <v>1561</v>
      </c>
      <c r="B262" s="60" t="s">
        <v>1560</v>
      </c>
      <c r="C262" s="61" t="s">
        <v>1559</v>
      </c>
      <c r="D262" s="60" t="s">
        <v>1558</v>
      </c>
      <c r="E262" s="60" t="s">
        <v>1557</v>
      </c>
      <c r="F262" s="62" t="s">
        <v>1556</v>
      </c>
      <c r="G262" s="62" t="s">
        <v>1555</v>
      </c>
    </row>
    <row r="263" spans="1:7" ht="15.75" customHeight="1" x14ac:dyDescent="0.25">
      <c r="A263" s="64" t="s">
        <v>35151</v>
      </c>
      <c r="B263" s="64"/>
      <c r="C263" s="63" t="s">
        <v>35152</v>
      </c>
      <c r="D263" s="64" t="s">
        <v>3</v>
      </c>
      <c r="E263" s="65">
        <v>1</v>
      </c>
      <c r="F263" s="66"/>
      <c r="G263" s="67">
        <f>G268</f>
        <v>294</v>
      </c>
    </row>
    <row r="264" spans="1:7" ht="15.75" customHeight="1" x14ac:dyDescent="0.25">
      <c r="A264" s="47">
        <v>9017</v>
      </c>
      <c r="B264" s="47" t="s">
        <v>34132</v>
      </c>
      <c r="C264" s="24" t="s">
        <v>35219</v>
      </c>
      <c r="D264" s="25" t="s">
        <v>3</v>
      </c>
      <c r="E264" s="48">
        <v>1</v>
      </c>
      <c r="F264" s="27">
        <v>260.05</v>
      </c>
      <c r="G264" s="49">
        <f>TRUNC(E264*F264,2)</f>
        <v>260.05</v>
      </c>
    </row>
    <row r="265" spans="1:7" ht="15.75" customHeight="1" x14ac:dyDescent="0.25">
      <c r="A265" s="47" t="s">
        <v>10300</v>
      </c>
      <c r="B265" s="47" t="s">
        <v>34162</v>
      </c>
      <c r="C265" s="24" t="s">
        <v>35268</v>
      </c>
      <c r="D265" s="25" t="s">
        <v>38</v>
      </c>
      <c r="E265" s="48">
        <v>8.9700000000000005E-3</v>
      </c>
      <c r="F265" s="27">
        <v>628.19000000000005</v>
      </c>
      <c r="G265" s="49">
        <f>TRUNC(E265*F265,2)</f>
        <v>5.63</v>
      </c>
    </row>
    <row r="266" spans="1:7" ht="15.75" customHeight="1" x14ac:dyDescent="0.25">
      <c r="A266" s="47" t="s">
        <v>10273</v>
      </c>
      <c r="B266" s="47" t="s">
        <v>34162</v>
      </c>
      <c r="C266" s="24" t="s">
        <v>40</v>
      </c>
      <c r="D266" s="25" t="s">
        <v>8</v>
      </c>
      <c r="E266" s="48">
        <v>0.6</v>
      </c>
      <c r="F266" s="27">
        <v>27.45</v>
      </c>
      <c r="G266" s="49">
        <f t="shared" ref="G266:G267" si="22">TRUNC(E266*F266,2)</f>
        <v>16.47</v>
      </c>
    </row>
    <row r="267" spans="1:7" ht="15.75" customHeight="1" x14ac:dyDescent="0.25">
      <c r="A267" s="47" t="s">
        <v>10282</v>
      </c>
      <c r="B267" s="47" t="s">
        <v>34162</v>
      </c>
      <c r="C267" s="24" t="s">
        <v>39</v>
      </c>
      <c r="D267" s="25" t="s">
        <v>8</v>
      </c>
      <c r="E267" s="48">
        <v>0.6</v>
      </c>
      <c r="F267" s="27">
        <v>19.760000000000002</v>
      </c>
      <c r="G267" s="49">
        <f t="shared" si="22"/>
        <v>11.85</v>
      </c>
    </row>
    <row r="268" spans="1:7" ht="15.75" customHeight="1" x14ac:dyDescent="0.25">
      <c r="A268" s="221"/>
      <c r="B268" s="221"/>
      <c r="C268" s="221"/>
      <c r="D268" s="221"/>
      <c r="E268" s="221"/>
      <c r="F268" s="221"/>
      <c r="G268" s="50">
        <f>SUM(G264:G267)</f>
        <v>294</v>
      </c>
    </row>
    <row r="270" spans="1:7" ht="15.75" customHeight="1" x14ac:dyDescent="0.25">
      <c r="A270" s="60" t="s">
        <v>1561</v>
      </c>
      <c r="B270" s="60" t="s">
        <v>1560</v>
      </c>
      <c r="C270" s="61" t="s">
        <v>1559</v>
      </c>
      <c r="D270" s="60" t="s">
        <v>1558</v>
      </c>
      <c r="E270" s="60" t="s">
        <v>1557</v>
      </c>
      <c r="F270" s="62" t="s">
        <v>1556</v>
      </c>
      <c r="G270" s="62" t="s">
        <v>1555</v>
      </c>
    </row>
    <row r="271" spans="1:7" ht="15.75" customHeight="1" x14ac:dyDescent="0.25">
      <c r="A271" s="64" t="s">
        <v>34537</v>
      </c>
      <c r="B271" s="64"/>
      <c r="C271" s="63" t="s">
        <v>34538</v>
      </c>
      <c r="D271" s="64" t="s">
        <v>3</v>
      </c>
      <c r="E271" s="65">
        <v>1</v>
      </c>
      <c r="F271" s="66"/>
      <c r="G271" s="67">
        <f>G275</f>
        <v>159.88999999999999</v>
      </c>
    </row>
    <row r="272" spans="1:7" ht="15.75" customHeight="1" x14ac:dyDescent="0.25">
      <c r="A272" s="47">
        <v>12728</v>
      </c>
      <c r="B272" s="47" t="s">
        <v>34132</v>
      </c>
      <c r="C272" s="24" t="s">
        <v>35220</v>
      </c>
      <c r="D272" s="25" t="s">
        <v>3</v>
      </c>
      <c r="E272" s="48">
        <v>1</v>
      </c>
      <c r="F272" s="27">
        <v>133.66999999999999</v>
      </c>
      <c r="G272" s="49">
        <f>TRUNC(E272*F272,2)</f>
        <v>133.66999999999999</v>
      </c>
    </row>
    <row r="273" spans="1:7" ht="15" x14ac:dyDescent="0.25">
      <c r="A273" s="47">
        <v>102933</v>
      </c>
      <c r="B273" s="47" t="s">
        <v>35333</v>
      </c>
      <c r="C273" s="24" t="s">
        <v>35269</v>
      </c>
      <c r="D273" s="25" t="s">
        <v>8</v>
      </c>
      <c r="E273" s="48">
        <v>0.7</v>
      </c>
      <c r="F273" s="27">
        <v>0.78</v>
      </c>
      <c r="G273" s="49">
        <f>TRUNC(E273*F273,2)</f>
        <v>0.54</v>
      </c>
    </row>
    <row r="274" spans="1:7" ht="15.75" customHeight="1" x14ac:dyDescent="0.25">
      <c r="A274" s="47">
        <v>88316</v>
      </c>
      <c r="B274" s="47" t="s">
        <v>35333</v>
      </c>
      <c r="C274" s="24" t="s">
        <v>39</v>
      </c>
      <c r="D274" s="25" t="s">
        <v>8</v>
      </c>
      <c r="E274" s="48">
        <v>1.3</v>
      </c>
      <c r="F274" s="27">
        <v>19.760000000000002</v>
      </c>
      <c r="G274" s="49">
        <f>TRUNC(E274*F274,2)</f>
        <v>25.68</v>
      </c>
    </row>
    <row r="275" spans="1:7" ht="15.75" customHeight="1" x14ac:dyDescent="0.25">
      <c r="A275" s="221"/>
      <c r="B275" s="221"/>
      <c r="C275" s="221"/>
      <c r="D275" s="221"/>
      <c r="E275" s="221"/>
      <c r="F275" s="221"/>
      <c r="G275" s="50">
        <f>SUM(G272:G274)</f>
        <v>159.88999999999999</v>
      </c>
    </row>
    <row r="277" spans="1:7" ht="15.75" customHeight="1" x14ac:dyDescent="0.25">
      <c r="A277" s="60" t="s">
        <v>1561</v>
      </c>
      <c r="B277" s="60" t="s">
        <v>1560</v>
      </c>
      <c r="C277" s="61" t="s">
        <v>1559</v>
      </c>
      <c r="D277" s="60" t="s">
        <v>1558</v>
      </c>
      <c r="E277" s="60" t="s">
        <v>1557</v>
      </c>
      <c r="F277" s="62" t="s">
        <v>1556</v>
      </c>
      <c r="G277" s="62" t="s">
        <v>1555</v>
      </c>
    </row>
    <row r="278" spans="1:7" ht="30" x14ac:dyDescent="0.25">
      <c r="A278" s="64" t="s">
        <v>34539</v>
      </c>
      <c r="B278" s="64"/>
      <c r="C278" s="63" t="s">
        <v>34540</v>
      </c>
      <c r="D278" s="64" t="s">
        <v>1509</v>
      </c>
      <c r="E278" s="65">
        <v>1</v>
      </c>
      <c r="F278" s="66"/>
      <c r="G278" s="67">
        <f>G283</f>
        <v>400.88</v>
      </c>
    </row>
    <row r="279" spans="1:7" ht="15" x14ac:dyDescent="0.25">
      <c r="A279" s="47">
        <v>35276</v>
      </c>
      <c r="B279" s="47" t="s">
        <v>35333</v>
      </c>
      <c r="C279" s="24" t="s">
        <v>35270</v>
      </c>
      <c r="D279" s="25" t="s">
        <v>3</v>
      </c>
      <c r="E279" s="48">
        <v>1.2</v>
      </c>
      <c r="F279" s="27">
        <v>309.24</v>
      </c>
      <c r="G279" s="49">
        <f>TRUNC(E279*F279,2)</f>
        <v>371.08</v>
      </c>
    </row>
    <row r="280" spans="1:7" ht="15.75" customHeight="1" x14ac:dyDescent="0.25">
      <c r="A280" s="47">
        <v>5076</v>
      </c>
      <c r="B280" s="47" t="s">
        <v>35333</v>
      </c>
      <c r="C280" s="24" t="s">
        <v>35271</v>
      </c>
      <c r="D280" s="25" t="s">
        <v>4</v>
      </c>
      <c r="E280" s="48">
        <v>2.5000000000000001E-2</v>
      </c>
      <c r="F280" s="27">
        <v>20.6</v>
      </c>
      <c r="G280" s="49">
        <f>TRUNC(E280*F280,2)</f>
        <v>0.51</v>
      </c>
    </row>
    <row r="281" spans="1:7" ht="15.75" customHeight="1" x14ac:dyDescent="0.25">
      <c r="A281" s="47">
        <v>88239</v>
      </c>
      <c r="B281" s="47" t="s">
        <v>35333</v>
      </c>
      <c r="C281" s="24" t="s">
        <v>42</v>
      </c>
      <c r="D281" s="25" t="s">
        <v>8</v>
      </c>
      <c r="E281" s="48">
        <v>0.6</v>
      </c>
      <c r="F281" s="27">
        <v>21.78</v>
      </c>
      <c r="G281" s="49">
        <f>TRUNC(E281*F281,2)</f>
        <v>13.06</v>
      </c>
    </row>
    <row r="282" spans="1:7" ht="15.75" customHeight="1" x14ac:dyDescent="0.25">
      <c r="A282" s="47">
        <v>88262</v>
      </c>
      <c r="B282" s="47" t="s">
        <v>35333</v>
      </c>
      <c r="C282" s="24" t="s">
        <v>1326</v>
      </c>
      <c r="D282" s="25" t="s">
        <v>8</v>
      </c>
      <c r="E282" s="48">
        <v>0.6</v>
      </c>
      <c r="F282" s="27">
        <v>27.05</v>
      </c>
      <c r="G282" s="49">
        <f>TRUNC(E282*F282,2)</f>
        <v>16.23</v>
      </c>
    </row>
    <row r="283" spans="1:7" ht="15.75" customHeight="1" x14ac:dyDescent="0.25">
      <c r="A283" s="221"/>
      <c r="B283" s="221"/>
      <c r="C283" s="221"/>
      <c r="D283" s="221"/>
      <c r="E283" s="221"/>
      <c r="F283" s="221"/>
      <c r="G283" s="50">
        <f>SUM(G279:G282)</f>
        <v>400.88</v>
      </c>
    </row>
    <row r="285" spans="1:7" ht="15.75" customHeight="1" x14ac:dyDescent="0.25">
      <c r="A285" s="60" t="s">
        <v>1561</v>
      </c>
      <c r="B285" s="60" t="s">
        <v>1560</v>
      </c>
      <c r="C285" s="61" t="s">
        <v>1559</v>
      </c>
      <c r="D285" s="60" t="s">
        <v>1558</v>
      </c>
      <c r="E285" s="60" t="s">
        <v>1557</v>
      </c>
      <c r="F285" s="62" t="s">
        <v>1556</v>
      </c>
      <c r="G285" s="62" t="s">
        <v>1555</v>
      </c>
    </row>
    <row r="286" spans="1:7" ht="15.75" customHeight="1" x14ac:dyDescent="0.25">
      <c r="A286" s="64" t="s">
        <v>34541</v>
      </c>
      <c r="B286" s="64"/>
      <c r="C286" s="63" t="s">
        <v>34542</v>
      </c>
      <c r="D286" s="64" t="s">
        <v>3</v>
      </c>
      <c r="E286" s="65">
        <v>1</v>
      </c>
      <c r="F286" s="66"/>
      <c r="G286" s="67">
        <f>G290</f>
        <v>30</v>
      </c>
    </row>
    <row r="287" spans="1:7" ht="15.75" customHeight="1" x14ac:dyDescent="0.25">
      <c r="A287" s="47">
        <v>36002</v>
      </c>
      <c r="B287" s="47" t="s">
        <v>34470</v>
      </c>
      <c r="C287" s="24" t="s">
        <v>35285</v>
      </c>
      <c r="D287" s="25" t="s">
        <v>3</v>
      </c>
      <c r="E287" s="48">
        <v>1.1000000000000001</v>
      </c>
      <c r="F287" s="27">
        <v>1.53</v>
      </c>
      <c r="G287" s="49">
        <f>TRUNC(E287*F287,2)</f>
        <v>1.68</v>
      </c>
    </row>
    <row r="288" spans="1:7" ht="15.75" customHeight="1" x14ac:dyDescent="0.25">
      <c r="A288" s="47">
        <v>88309</v>
      </c>
      <c r="B288" s="47" t="s">
        <v>35333</v>
      </c>
      <c r="C288" s="24" t="s">
        <v>40</v>
      </c>
      <c r="D288" s="25" t="s">
        <v>8</v>
      </c>
      <c r="E288" s="48">
        <v>0.6</v>
      </c>
      <c r="F288" s="27">
        <v>27.45</v>
      </c>
      <c r="G288" s="49">
        <f>TRUNC(E288*F288,2)</f>
        <v>16.47</v>
      </c>
    </row>
    <row r="289" spans="1:7" ht="15.75" customHeight="1" x14ac:dyDescent="0.25">
      <c r="A289" s="47">
        <v>88316</v>
      </c>
      <c r="B289" s="47" t="s">
        <v>35333</v>
      </c>
      <c r="C289" s="24" t="s">
        <v>39</v>
      </c>
      <c r="D289" s="25" t="s">
        <v>8</v>
      </c>
      <c r="E289" s="48">
        <v>0.6</v>
      </c>
      <c r="F289" s="27">
        <v>19.760000000000002</v>
      </c>
      <c r="G289" s="49">
        <f>TRUNC(E289*F289,2)</f>
        <v>11.85</v>
      </c>
    </row>
    <row r="290" spans="1:7" ht="15.75" customHeight="1" x14ac:dyDescent="0.25">
      <c r="A290" s="221"/>
      <c r="B290" s="221"/>
      <c r="C290" s="221"/>
      <c r="D290" s="221"/>
      <c r="E290" s="221"/>
      <c r="F290" s="221"/>
      <c r="G290" s="50">
        <f>SUM(G287:G289)</f>
        <v>30</v>
      </c>
    </row>
    <row r="292" spans="1:7" ht="15.75" customHeight="1" x14ac:dyDescent="0.25">
      <c r="A292" s="60" t="s">
        <v>1561</v>
      </c>
      <c r="B292" s="60" t="s">
        <v>1560</v>
      </c>
      <c r="C292" s="61" t="s">
        <v>1559</v>
      </c>
      <c r="D292" s="60" t="s">
        <v>1558</v>
      </c>
      <c r="E292" s="60" t="s">
        <v>1557</v>
      </c>
      <c r="F292" s="62" t="s">
        <v>1556</v>
      </c>
      <c r="G292" s="62" t="s">
        <v>1555</v>
      </c>
    </row>
    <row r="293" spans="1:7" ht="45" x14ac:dyDescent="0.25">
      <c r="A293" s="64" t="s">
        <v>34543</v>
      </c>
      <c r="B293" s="64"/>
      <c r="C293" s="63" t="s">
        <v>34544</v>
      </c>
      <c r="D293" s="64" t="s">
        <v>2</v>
      </c>
      <c r="E293" s="65">
        <v>1</v>
      </c>
      <c r="F293" s="66"/>
      <c r="G293" s="67">
        <f>G299</f>
        <v>353</v>
      </c>
    </row>
    <row r="294" spans="1:7" ht="30" x14ac:dyDescent="0.25">
      <c r="A294" s="47" t="s">
        <v>34545</v>
      </c>
      <c r="B294" s="47" t="s">
        <v>34162</v>
      </c>
      <c r="C294" s="24" t="s">
        <v>35286</v>
      </c>
      <c r="D294" s="25" t="s">
        <v>38</v>
      </c>
      <c r="E294" s="48">
        <f>1*1*0.15</f>
        <v>0.15</v>
      </c>
      <c r="F294" s="27">
        <v>1927.53</v>
      </c>
      <c r="G294" s="49">
        <f>TRUNC(E294*F294,2)</f>
        <v>289.12</v>
      </c>
    </row>
    <row r="295" spans="1:7" ht="30" x14ac:dyDescent="0.25">
      <c r="A295" s="47" t="s">
        <v>34546</v>
      </c>
      <c r="B295" s="47" t="s">
        <v>34162</v>
      </c>
      <c r="C295" s="24" t="s">
        <v>35287</v>
      </c>
      <c r="D295" s="25" t="s">
        <v>1509</v>
      </c>
      <c r="E295" s="48">
        <v>11</v>
      </c>
      <c r="F295" s="27">
        <v>0.25</v>
      </c>
      <c r="G295" s="49">
        <f>TRUNC(E295*F295,2)</f>
        <v>2.75</v>
      </c>
    </row>
    <row r="296" spans="1:7" ht="30" x14ac:dyDescent="0.25">
      <c r="A296" s="47" t="s">
        <v>34547</v>
      </c>
      <c r="B296" s="47" t="s">
        <v>34162</v>
      </c>
      <c r="C296" s="24" t="s">
        <v>35288</v>
      </c>
      <c r="D296" s="25" t="s">
        <v>3</v>
      </c>
      <c r="E296" s="48">
        <v>4.3456000000000001</v>
      </c>
      <c r="F296" s="27">
        <v>8.4499999999999993</v>
      </c>
      <c r="G296" s="49">
        <f>TRUNC(E296*F296,2)</f>
        <v>36.72</v>
      </c>
    </row>
    <row r="297" spans="1:7" ht="15.75" customHeight="1" x14ac:dyDescent="0.25">
      <c r="A297" s="47" t="s">
        <v>10229</v>
      </c>
      <c r="B297" s="47" t="s">
        <v>34162</v>
      </c>
      <c r="C297" s="24" t="s">
        <v>42</v>
      </c>
      <c r="D297" s="25" t="s">
        <v>8</v>
      </c>
      <c r="E297" s="48">
        <v>0.5</v>
      </c>
      <c r="F297" s="27">
        <v>21.78</v>
      </c>
      <c r="G297" s="49">
        <f>TRUNC(E297*F297,2)</f>
        <v>10.89</v>
      </c>
    </row>
    <row r="298" spans="1:7" ht="15.75" customHeight="1" x14ac:dyDescent="0.25">
      <c r="A298" s="47" t="s">
        <v>10248</v>
      </c>
      <c r="B298" s="47" t="s">
        <v>34162</v>
      </c>
      <c r="C298" s="24" t="s">
        <v>1326</v>
      </c>
      <c r="D298" s="25" t="s">
        <v>8</v>
      </c>
      <c r="E298" s="48">
        <v>0.5</v>
      </c>
      <c r="F298" s="27">
        <v>27.05</v>
      </c>
      <c r="G298" s="49">
        <f>TRUNC(E298*F298,2)</f>
        <v>13.52</v>
      </c>
    </row>
    <row r="299" spans="1:7" ht="15.75" customHeight="1" x14ac:dyDescent="0.25">
      <c r="A299" s="221"/>
      <c r="B299" s="221"/>
      <c r="C299" s="221"/>
      <c r="D299" s="221"/>
      <c r="E299" s="221"/>
      <c r="F299" s="221"/>
      <c r="G299" s="50">
        <f>SUM(G294:G298)</f>
        <v>353</v>
      </c>
    </row>
    <row r="301" spans="1:7" ht="15.75" customHeight="1" x14ac:dyDescent="0.25">
      <c r="A301" s="60" t="s">
        <v>1561</v>
      </c>
      <c r="B301" s="60" t="s">
        <v>1560</v>
      </c>
      <c r="C301" s="61" t="s">
        <v>1559</v>
      </c>
      <c r="D301" s="60" t="s">
        <v>1558</v>
      </c>
      <c r="E301" s="60" t="s">
        <v>1557</v>
      </c>
      <c r="F301" s="62" t="s">
        <v>1556</v>
      </c>
      <c r="G301" s="62" t="s">
        <v>1555</v>
      </c>
    </row>
    <row r="302" spans="1:7" ht="30" x14ac:dyDescent="0.25">
      <c r="A302" s="64" t="s">
        <v>34548</v>
      </c>
      <c r="B302" s="64"/>
      <c r="C302" s="63" t="s">
        <v>34549</v>
      </c>
      <c r="D302" s="64" t="s">
        <v>1509</v>
      </c>
      <c r="E302" s="65">
        <v>1</v>
      </c>
      <c r="F302" s="66"/>
      <c r="G302" s="67">
        <f>G310</f>
        <v>3510</v>
      </c>
    </row>
    <row r="303" spans="1:7" ht="15.75" customHeight="1" x14ac:dyDescent="0.25">
      <c r="A303" s="47">
        <v>766</v>
      </c>
      <c r="B303" s="47" t="s">
        <v>34470</v>
      </c>
      <c r="C303" s="24" t="s">
        <v>35289</v>
      </c>
      <c r="D303" s="25" t="s">
        <v>1509</v>
      </c>
      <c r="E303" s="48">
        <v>8</v>
      </c>
      <c r="F303" s="27">
        <v>16</v>
      </c>
      <c r="G303" s="49">
        <f t="shared" ref="G303:G307" si="23">TRUNC(E303*F303,2)</f>
        <v>128</v>
      </c>
    </row>
    <row r="304" spans="1:7" ht="15.75" customHeight="1" x14ac:dyDescent="0.25">
      <c r="A304" s="47">
        <v>4509</v>
      </c>
      <c r="B304" s="47" t="s">
        <v>35333</v>
      </c>
      <c r="C304" s="24" t="s">
        <v>35290</v>
      </c>
      <c r="D304" s="25" t="s">
        <v>2</v>
      </c>
      <c r="E304" s="48">
        <v>16.5</v>
      </c>
      <c r="F304" s="27">
        <v>4.3899999999999997</v>
      </c>
      <c r="G304" s="49">
        <f t="shared" si="23"/>
        <v>72.430000000000007</v>
      </c>
    </row>
    <row r="305" spans="1:7" ht="15.75" customHeight="1" x14ac:dyDescent="0.25">
      <c r="A305" s="47">
        <v>14436</v>
      </c>
      <c r="B305" s="47" t="s">
        <v>34470</v>
      </c>
      <c r="C305" s="24" t="s">
        <v>34550</v>
      </c>
      <c r="D305" s="25" t="s">
        <v>2</v>
      </c>
      <c r="E305" s="48">
        <v>5.4420000000000002</v>
      </c>
      <c r="F305" s="27">
        <v>38.799999999999997</v>
      </c>
      <c r="G305" s="49">
        <f t="shared" si="23"/>
        <v>211.14</v>
      </c>
    </row>
    <row r="306" spans="1:7" ht="15.75" customHeight="1" x14ac:dyDescent="0.25">
      <c r="A306" s="47">
        <v>17875</v>
      </c>
      <c r="B306" s="47" t="s">
        <v>34470</v>
      </c>
      <c r="C306" s="24" t="s">
        <v>35291</v>
      </c>
      <c r="D306" s="25" t="s">
        <v>2</v>
      </c>
      <c r="E306" s="48">
        <v>4.8719999999999999</v>
      </c>
      <c r="F306" s="27">
        <v>53.58</v>
      </c>
      <c r="G306" s="49">
        <f t="shared" si="23"/>
        <v>261.04000000000002</v>
      </c>
    </row>
    <row r="307" spans="1:7" ht="15.75" customHeight="1" x14ac:dyDescent="0.25">
      <c r="A307" s="47">
        <v>19667</v>
      </c>
      <c r="B307" s="47" t="s">
        <v>34470</v>
      </c>
      <c r="C307" s="24" t="s">
        <v>34551</v>
      </c>
      <c r="D307" s="25" t="s">
        <v>1509</v>
      </c>
      <c r="E307" s="48">
        <v>6</v>
      </c>
      <c r="F307" s="27">
        <v>6.5</v>
      </c>
      <c r="G307" s="49">
        <f t="shared" si="23"/>
        <v>39</v>
      </c>
    </row>
    <row r="308" spans="1:7" ht="15.75" customHeight="1" x14ac:dyDescent="0.25">
      <c r="A308" s="47">
        <v>88273</v>
      </c>
      <c r="B308" s="47" t="s">
        <v>35333</v>
      </c>
      <c r="C308" s="24" t="s">
        <v>41</v>
      </c>
      <c r="D308" s="25" t="s">
        <v>8</v>
      </c>
      <c r="E308" s="48">
        <v>55.234000000000002</v>
      </c>
      <c r="F308" s="27">
        <v>27.16</v>
      </c>
      <c r="G308" s="49">
        <f>TRUNC(E308*F308,2)</f>
        <v>1500.15</v>
      </c>
    </row>
    <row r="309" spans="1:7" ht="15.75" customHeight="1" x14ac:dyDescent="0.25">
      <c r="A309" s="47">
        <v>88239</v>
      </c>
      <c r="B309" s="47" t="s">
        <v>35333</v>
      </c>
      <c r="C309" s="24" t="s">
        <v>42</v>
      </c>
      <c r="D309" s="25" t="s">
        <v>8</v>
      </c>
      <c r="E309" s="48">
        <v>59.606999999999999</v>
      </c>
      <c r="F309" s="27">
        <v>21.78</v>
      </c>
      <c r="G309" s="49">
        <f>TRUNC(E309*F309,2)</f>
        <v>1298.24</v>
      </c>
    </row>
    <row r="310" spans="1:7" ht="15.75" customHeight="1" x14ac:dyDescent="0.25">
      <c r="A310" s="221"/>
      <c r="B310" s="221"/>
      <c r="C310" s="221"/>
      <c r="D310" s="221"/>
      <c r="E310" s="221"/>
      <c r="F310" s="221"/>
      <c r="G310" s="50">
        <f>SUM(G303:G309)</f>
        <v>3510</v>
      </c>
    </row>
    <row r="312" spans="1:7" ht="15.75" customHeight="1" x14ac:dyDescent="0.25">
      <c r="A312" s="60" t="s">
        <v>1561</v>
      </c>
      <c r="B312" s="60" t="s">
        <v>1560</v>
      </c>
      <c r="C312" s="61" t="s">
        <v>1559</v>
      </c>
      <c r="D312" s="60" t="s">
        <v>1558</v>
      </c>
      <c r="E312" s="60" t="s">
        <v>1557</v>
      </c>
      <c r="F312" s="62" t="s">
        <v>1556</v>
      </c>
      <c r="G312" s="62" t="s">
        <v>1555</v>
      </c>
    </row>
    <row r="313" spans="1:7" ht="30" x14ac:dyDescent="0.25">
      <c r="A313" s="64" t="s">
        <v>34552</v>
      </c>
      <c r="B313" s="64"/>
      <c r="C313" s="63" t="s">
        <v>34553</v>
      </c>
      <c r="D313" s="64" t="s">
        <v>2</v>
      </c>
      <c r="E313" s="65">
        <v>1</v>
      </c>
      <c r="F313" s="66"/>
      <c r="G313" s="67">
        <f>G320</f>
        <v>261.50000000000006</v>
      </c>
    </row>
    <row r="314" spans="1:7" ht="15" x14ac:dyDescent="0.25">
      <c r="A314" s="47">
        <v>3992</v>
      </c>
      <c r="B314" s="47" t="s">
        <v>35333</v>
      </c>
      <c r="C314" s="24" t="s">
        <v>35294</v>
      </c>
      <c r="D314" s="25" t="s">
        <v>2</v>
      </c>
      <c r="E314" s="48">
        <v>3.3178000000000001</v>
      </c>
      <c r="F314" s="27">
        <v>51.05</v>
      </c>
      <c r="G314" s="49">
        <f>TRUNC(E314*F314,2)</f>
        <v>169.37</v>
      </c>
    </row>
    <row r="315" spans="1:7" ht="15.75" customHeight="1" x14ac:dyDescent="0.25">
      <c r="A315" s="47">
        <v>39026</v>
      </c>
      <c r="B315" s="47" t="s">
        <v>35333</v>
      </c>
      <c r="C315" s="24" t="s">
        <v>35292</v>
      </c>
      <c r="D315" s="25" t="s">
        <v>4</v>
      </c>
      <c r="E315" s="48">
        <v>0.2</v>
      </c>
      <c r="F315" s="27">
        <v>22.93</v>
      </c>
      <c r="G315" s="49">
        <f>TRUNC(E315*F315,2)</f>
        <v>4.58</v>
      </c>
    </row>
    <row r="316" spans="1:7" ht="15" x14ac:dyDescent="0.25">
      <c r="A316" s="47">
        <v>4382</v>
      </c>
      <c r="B316" s="47" t="s">
        <v>35333</v>
      </c>
      <c r="C316" s="24" t="s">
        <v>35293</v>
      </c>
      <c r="D316" s="25" t="s">
        <v>1509</v>
      </c>
      <c r="E316" s="48">
        <v>12</v>
      </c>
      <c r="F316" s="27">
        <v>1.46</v>
      </c>
      <c r="G316" s="49">
        <f t="shared" ref="G316:G317" si="24">TRUNC(E316*F316,2)</f>
        <v>17.52</v>
      </c>
    </row>
    <row r="317" spans="1:7" ht="15.75" customHeight="1" x14ac:dyDescent="0.25">
      <c r="A317" s="47">
        <v>2324</v>
      </c>
      <c r="B317" s="47" t="s">
        <v>34132</v>
      </c>
      <c r="C317" s="24" t="s">
        <v>35221</v>
      </c>
      <c r="D317" s="25" t="s">
        <v>2</v>
      </c>
      <c r="E317" s="48">
        <v>1</v>
      </c>
      <c r="F317" s="27">
        <v>19.68</v>
      </c>
      <c r="G317" s="49">
        <f t="shared" si="24"/>
        <v>19.68</v>
      </c>
    </row>
    <row r="318" spans="1:7" ht="15.75" customHeight="1" x14ac:dyDescent="0.25">
      <c r="A318" s="47">
        <v>88261</v>
      </c>
      <c r="B318" s="47" t="s">
        <v>35333</v>
      </c>
      <c r="C318" s="24" t="s">
        <v>4076</v>
      </c>
      <c r="D318" s="25" t="s">
        <v>8</v>
      </c>
      <c r="E318" s="48">
        <v>1</v>
      </c>
      <c r="F318" s="27">
        <v>30.59</v>
      </c>
      <c r="G318" s="49">
        <f>TRUNC(E318*F318,2)</f>
        <v>30.59</v>
      </c>
    </row>
    <row r="319" spans="1:7" ht="15.75" customHeight="1" x14ac:dyDescent="0.25">
      <c r="A319" s="47">
        <v>88316</v>
      </c>
      <c r="B319" s="47" t="s">
        <v>35333</v>
      </c>
      <c r="C319" s="24" t="s">
        <v>39</v>
      </c>
      <c r="D319" s="25" t="s">
        <v>8</v>
      </c>
      <c r="E319" s="48">
        <v>1</v>
      </c>
      <c r="F319" s="27">
        <v>19.760000000000002</v>
      </c>
      <c r="G319" s="49">
        <f>TRUNC(E319*F319,2)</f>
        <v>19.760000000000002</v>
      </c>
    </row>
    <row r="320" spans="1:7" ht="15.75" customHeight="1" x14ac:dyDescent="0.25">
      <c r="A320" s="221"/>
      <c r="B320" s="221"/>
      <c r="C320" s="221"/>
      <c r="D320" s="221"/>
      <c r="E320" s="221"/>
      <c r="F320" s="221"/>
      <c r="G320" s="50">
        <f>SUM(G314:G319)</f>
        <v>261.50000000000006</v>
      </c>
    </row>
    <row r="322" spans="1:7" ht="15.75" customHeight="1" x14ac:dyDescent="0.25">
      <c r="A322" s="60" t="s">
        <v>1561</v>
      </c>
      <c r="B322" s="60" t="s">
        <v>1560</v>
      </c>
      <c r="C322" s="61" t="s">
        <v>1559</v>
      </c>
      <c r="D322" s="60" t="s">
        <v>1558</v>
      </c>
      <c r="E322" s="60" t="s">
        <v>1557</v>
      </c>
      <c r="F322" s="62" t="s">
        <v>1556</v>
      </c>
      <c r="G322" s="62" t="s">
        <v>1555</v>
      </c>
    </row>
    <row r="323" spans="1:7" ht="30" x14ac:dyDescent="0.25">
      <c r="A323" s="64" t="s">
        <v>34554</v>
      </c>
      <c r="B323" s="64"/>
      <c r="C323" s="63" t="s">
        <v>34555</v>
      </c>
      <c r="D323" s="64" t="s">
        <v>2</v>
      </c>
      <c r="E323" s="65">
        <v>1</v>
      </c>
      <c r="F323" s="66"/>
      <c r="G323" s="67">
        <f>G333</f>
        <v>310</v>
      </c>
    </row>
    <row r="324" spans="1:7" ht="15.75" customHeight="1" x14ac:dyDescent="0.25">
      <c r="A324" s="47">
        <v>42</v>
      </c>
      <c r="B324" s="47" t="s">
        <v>34132</v>
      </c>
      <c r="C324" s="24" t="s">
        <v>35222</v>
      </c>
      <c r="D324" s="25" t="s">
        <v>2</v>
      </c>
      <c r="E324" s="48">
        <v>1</v>
      </c>
      <c r="F324" s="27">
        <v>28.96</v>
      </c>
      <c r="G324" s="49">
        <f>TRUNC(E324*F324,2)</f>
        <v>28.96</v>
      </c>
    </row>
    <row r="325" spans="1:7" ht="15.75" customHeight="1" x14ac:dyDescent="0.25">
      <c r="A325" s="47">
        <v>2701</v>
      </c>
      <c r="B325" s="47" t="s">
        <v>34132</v>
      </c>
      <c r="C325" s="24" t="s">
        <v>35223</v>
      </c>
      <c r="D325" s="25" t="s">
        <v>38</v>
      </c>
      <c r="E325" s="48">
        <v>0.02</v>
      </c>
      <c r="F325" s="27">
        <v>7750</v>
      </c>
      <c r="G325" s="49">
        <f>TRUNC(E325*F325,2)</f>
        <v>155</v>
      </c>
    </row>
    <row r="326" spans="1:7" ht="15.75" customHeight="1" x14ac:dyDescent="0.25">
      <c r="A326" s="47">
        <v>2931</v>
      </c>
      <c r="B326" s="47" t="s">
        <v>34132</v>
      </c>
      <c r="C326" s="24" t="s">
        <v>35224</v>
      </c>
      <c r="D326" s="25" t="s">
        <v>1518</v>
      </c>
      <c r="E326" s="48">
        <v>0.26395000000000002</v>
      </c>
      <c r="F326" s="27">
        <v>39.520000000000003</v>
      </c>
      <c r="G326" s="49">
        <f>TRUNC(E326*F326,2)</f>
        <v>10.43</v>
      </c>
    </row>
    <row r="327" spans="1:7" ht="15.75" customHeight="1" x14ac:dyDescent="0.25">
      <c r="A327" s="47">
        <v>3526</v>
      </c>
      <c r="B327" s="47" t="s">
        <v>34132</v>
      </c>
      <c r="C327" s="24" t="s">
        <v>35214</v>
      </c>
      <c r="D327" s="25" t="s">
        <v>53</v>
      </c>
      <c r="E327" s="48">
        <v>0.2</v>
      </c>
      <c r="F327" s="27">
        <v>1.26</v>
      </c>
      <c r="G327" s="49">
        <f t="shared" ref="G327:G329" si="25">TRUNC(E327*F327,2)</f>
        <v>0.25</v>
      </c>
    </row>
    <row r="328" spans="1:7" ht="15.75" customHeight="1" x14ac:dyDescent="0.25">
      <c r="A328" s="47">
        <v>39026</v>
      </c>
      <c r="B328" s="47" t="s">
        <v>35333</v>
      </c>
      <c r="C328" s="24" t="s">
        <v>35292</v>
      </c>
      <c r="D328" s="25" t="s">
        <v>1518</v>
      </c>
      <c r="E328" s="48">
        <v>0.2</v>
      </c>
      <c r="F328" s="27">
        <v>22.93</v>
      </c>
      <c r="G328" s="49">
        <f t="shared" si="25"/>
        <v>4.58</v>
      </c>
    </row>
    <row r="329" spans="1:7" ht="15" x14ac:dyDescent="0.25">
      <c r="A329" s="47">
        <v>4382</v>
      </c>
      <c r="B329" s="47" t="s">
        <v>35333</v>
      </c>
      <c r="C329" s="24" t="s">
        <v>35293</v>
      </c>
      <c r="D329" s="25" t="s">
        <v>1509</v>
      </c>
      <c r="E329" s="48">
        <v>10</v>
      </c>
      <c r="F329" s="27">
        <v>1.46</v>
      </c>
      <c r="G329" s="49">
        <f t="shared" si="25"/>
        <v>14.6</v>
      </c>
    </row>
    <row r="330" spans="1:7" ht="15.75" customHeight="1" x14ac:dyDescent="0.25">
      <c r="A330" s="47">
        <v>2324</v>
      </c>
      <c r="B330" s="47" t="s">
        <v>34132</v>
      </c>
      <c r="C330" s="24" t="s">
        <v>35221</v>
      </c>
      <c r="D330" s="25" t="s">
        <v>2</v>
      </c>
      <c r="E330" s="48">
        <v>1.05</v>
      </c>
      <c r="F330" s="27">
        <v>19.68</v>
      </c>
      <c r="G330" s="49">
        <f>TRUNC(E330*F330,2)</f>
        <v>20.66</v>
      </c>
    </row>
    <row r="331" spans="1:7" ht="15.75" customHeight="1" x14ac:dyDescent="0.25">
      <c r="A331" s="47">
        <v>88261</v>
      </c>
      <c r="B331" s="47" t="s">
        <v>35333</v>
      </c>
      <c r="C331" s="24" t="s">
        <v>4076</v>
      </c>
      <c r="D331" s="25" t="s">
        <v>8</v>
      </c>
      <c r="E331" s="48">
        <v>1.5</v>
      </c>
      <c r="F331" s="27">
        <v>30.59</v>
      </c>
      <c r="G331" s="49">
        <f>TRUNC(E331*F331,2)</f>
        <v>45.88</v>
      </c>
    </row>
    <row r="332" spans="1:7" ht="15.75" customHeight="1" x14ac:dyDescent="0.25">
      <c r="A332" s="47">
        <v>88316</v>
      </c>
      <c r="B332" s="47" t="s">
        <v>35333</v>
      </c>
      <c r="C332" s="24" t="s">
        <v>39</v>
      </c>
      <c r="D332" s="25" t="s">
        <v>8</v>
      </c>
      <c r="E332" s="48">
        <v>1.5</v>
      </c>
      <c r="F332" s="27">
        <v>19.760000000000002</v>
      </c>
      <c r="G332" s="49">
        <f>TRUNC(E332*F332,2)</f>
        <v>29.64</v>
      </c>
    </row>
    <row r="333" spans="1:7" ht="15.75" customHeight="1" x14ac:dyDescent="0.25">
      <c r="A333" s="221"/>
      <c r="B333" s="221"/>
      <c r="C333" s="221"/>
      <c r="D333" s="221"/>
      <c r="E333" s="221"/>
      <c r="F333" s="221"/>
      <c r="G333" s="50">
        <f>SUM(G324:G332)</f>
        <v>310</v>
      </c>
    </row>
    <row r="335" spans="1:7" ht="15.75" customHeight="1" x14ac:dyDescent="0.25">
      <c r="A335" s="60" t="s">
        <v>1561</v>
      </c>
      <c r="B335" s="60" t="s">
        <v>1560</v>
      </c>
      <c r="C335" s="61" t="s">
        <v>1559</v>
      </c>
      <c r="D335" s="60" t="s">
        <v>1558</v>
      </c>
      <c r="E335" s="60" t="s">
        <v>1557</v>
      </c>
      <c r="F335" s="62" t="s">
        <v>1556</v>
      </c>
      <c r="G335" s="62" t="s">
        <v>1555</v>
      </c>
    </row>
    <row r="336" spans="1:7" ht="30" x14ac:dyDescent="0.25">
      <c r="A336" s="64" t="s">
        <v>34159</v>
      </c>
      <c r="B336" s="64"/>
      <c r="C336" s="63" t="s">
        <v>34160</v>
      </c>
      <c r="D336" s="64" t="s">
        <v>3</v>
      </c>
      <c r="E336" s="65">
        <v>1</v>
      </c>
      <c r="F336" s="66"/>
      <c r="G336" s="67">
        <f>G342</f>
        <v>192.07000000000002</v>
      </c>
    </row>
    <row r="337" spans="1:7" ht="27" customHeight="1" x14ac:dyDescent="0.25">
      <c r="A337" s="97" t="s">
        <v>34161</v>
      </c>
      <c r="B337" s="47" t="s">
        <v>34162</v>
      </c>
      <c r="C337" s="24" t="s">
        <v>34163</v>
      </c>
      <c r="D337" s="25" t="s">
        <v>38</v>
      </c>
      <c r="E337" s="48">
        <v>0.04</v>
      </c>
      <c r="F337" s="27">
        <v>2706.33</v>
      </c>
      <c r="G337" s="49">
        <f>TRUNC(E337*F337,2)</f>
        <v>108.25</v>
      </c>
    </row>
    <row r="338" spans="1:7" ht="15" x14ac:dyDescent="0.25">
      <c r="A338" s="47">
        <v>4382</v>
      </c>
      <c r="B338" s="47" t="s">
        <v>35333</v>
      </c>
      <c r="C338" s="24" t="s">
        <v>35293</v>
      </c>
      <c r="D338" s="25" t="s">
        <v>1509</v>
      </c>
      <c r="E338" s="48">
        <v>2</v>
      </c>
      <c r="F338" s="27">
        <v>1.46</v>
      </c>
      <c r="G338" s="49">
        <f>TRUNC(E338*F338,2)</f>
        <v>2.92</v>
      </c>
    </row>
    <row r="339" spans="1:7" ht="15.75" customHeight="1" x14ac:dyDescent="0.25">
      <c r="A339" s="47">
        <v>2324</v>
      </c>
      <c r="B339" s="47" t="s">
        <v>34132</v>
      </c>
      <c r="C339" s="24" t="s">
        <v>35221</v>
      </c>
      <c r="D339" s="25" t="s">
        <v>2</v>
      </c>
      <c r="E339" s="48">
        <v>0.5</v>
      </c>
      <c r="F339" s="27">
        <v>19.68</v>
      </c>
      <c r="G339" s="49">
        <f t="shared" ref="G339:G341" si="26">TRUNC(E339*F339,2)</f>
        <v>9.84</v>
      </c>
    </row>
    <row r="340" spans="1:7" ht="15.75" customHeight="1" x14ac:dyDescent="0.25">
      <c r="A340" s="47">
        <v>88262</v>
      </c>
      <c r="B340" s="47" t="s">
        <v>35333</v>
      </c>
      <c r="C340" s="24" t="s">
        <v>1326</v>
      </c>
      <c r="D340" s="25" t="s">
        <v>8</v>
      </c>
      <c r="E340" s="48">
        <v>1.5</v>
      </c>
      <c r="F340" s="27">
        <v>27.05</v>
      </c>
      <c r="G340" s="49">
        <f t="shared" si="26"/>
        <v>40.57</v>
      </c>
    </row>
    <row r="341" spans="1:7" ht="15.75" customHeight="1" x14ac:dyDescent="0.25">
      <c r="A341" s="47">
        <v>88239</v>
      </c>
      <c r="B341" s="47" t="s">
        <v>35333</v>
      </c>
      <c r="C341" s="24" t="s">
        <v>42</v>
      </c>
      <c r="D341" s="25" t="s">
        <v>8</v>
      </c>
      <c r="E341" s="48">
        <v>1.4</v>
      </c>
      <c r="F341" s="27">
        <v>21.78</v>
      </c>
      <c r="G341" s="49">
        <f t="shared" si="26"/>
        <v>30.49</v>
      </c>
    </row>
    <row r="342" spans="1:7" ht="15.75" customHeight="1" x14ac:dyDescent="0.25">
      <c r="A342" s="221"/>
      <c r="B342" s="221"/>
      <c r="C342" s="221"/>
      <c r="D342" s="221"/>
      <c r="E342" s="221"/>
      <c r="F342" s="221"/>
      <c r="G342" s="50">
        <f>SUM(G337:G341)</f>
        <v>192.07000000000002</v>
      </c>
    </row>
    <row r="344" spans="1:7" ht="15.75" customHeight="1" x14ac:dyDescent="0.25">
      <c r="A344" s="60" t="s">
        <v>1561</v>
      </c>
      <c r="B344" s="60" t="s">
        <v>1560</v>
      </c>
      <c r="C344" s="61" t="s">
        <v>1559</v>
      </c>
      <c r="D344" s="60" t="s">
        <v>1558</v>
      </c>
      <c r="E344" s="60" t="s">
        <v>1557</v>
      </c>
      <c r="F344" s="62" t="s">
        <v>1556</v>
      </c>
      <c r="G344" s="62" t="s">
        <v>1555</v>
      </c>
    </row>
    <row r="345" spans="1:7" ht="30" x14ac:dyDescent="0.25">
      <c r="A345" s="64" t="s">
        <v>34165</v>
      </c>
      <c r="B345" s="64"/>
      <c r="C345" s="63" t="s">
        <v>34164</v>
      </c>
      <c r="D345" s="64" t="s">
        <v>1515</v>
      </c>
      <c r="E345" s="65">
        <v>1</v>
      </c>
      <c r="F345" s="66"/>
      <c r="G345" s="67">
        <f>G350</f>
        <v>1416.8899999999999</v>
      </c>
    </row>
    <row r="346" spans="1:7" ht="15.75" customHeight="1" x14ac:dyDescent="0.25">
      <c r="A346" s="47">
        <v>4791</v>
      </c>
      <c r="B346" s="47" t="s">
        <v>35333</v>
      </c>
      <c r="C346" s="24" t="s">
        <v>35295</v>
      </c>
      <c r="D346" s="25" t="s">
        <v>4</v>
      </c>
      <c r="E346" s="48">
        <v>0.02</v>
      </c>
      <c r="F346" s="27">
        <v>46.91</v>
      </c>
      <c r="G346" s="49">
        <f t="shared" ref="G346:G349" si="27">TRUNC(E346*F346,2)</f>
        <v>0.93</v>
      </c>
    </row>
    <row r="347" spans="1:7" ht="15.75" customHeight="1" x14ac:dyDescent="0.25">
      <c r="A347" s="47">
        <v>3073</v>
      </c>
      <c r="B347" s="47" t="s">
        <v>34132</v>
      </c>
      <c r="C347" s="24" t="s">
        <v>35211</v>
      </c>
      <c r="D347" s="25" t="s">
        <v>8</v>
      </c>
      <c r="E347" s="48">
        <v>1.2</v>
      </c>
      <c r="F347" s="27">
        <v>12.55</v>
      </c>
      <c r="G347" s="49">
        <f t="shared" si="27"/>
        <v>15.06</v>
      </c>
    </row>
    <row r="348" spans="1:7" ht="15.75" customHeight="1" x14ac:dyDescent="0.25">
      <c r="A348" s="47">
        <v>3122</v>
      </c>
      <c r="B348" s="47" t="s">
        <v>34132</v>
      </c>
      <c r="C348" s="24" t="s">
        <v>35225</v>
      </c>
      <c r="D348" s="25" t="s">
        <v>8</v>
      </c>
      <c r="E348" s="48">
        <v>1.2</v>
      </c>
      <c r="F348" s="27">
        <v>31.15</v>
      </c>
      <c r="G348" s="49">
        <f t="shared" si="27"/>
        <v>37.380000000000003</v>
      </c>
    </row>
    <row r="349" spans="1:7" ht="15.75" customHeight="1" x14ac:dyDescent="0.25">
      <c r="A349" s="47">
        <v>4006</v>
      </c>
      <c r="B349" s="47" t="s">
        <v>35333</v>
      </c>
      <c r="C349" s="24" t="s">
        <v>35296</v>
      </c>
      <c r="D349" s="25" t="s">
        <v>1515</v>
      </c>
      <c r="E349" s="48">
        <v>0.7</v>
      </c>
      <c r="F349" s="27">
        <v>1947.89</v>
      </c>
      <c r="G349" s="49">
        <f t="shared" si="27"/>
        <v>1363.52</v>
      </c>
    </row>
    <row r="350" spans="1:7" ht="15.75" customHeight="1" x14ac:dyDescent="0.25">
      <c r="A350" s="221"/>
      <c r="B350" s="221"/>
      <c r="C350" s="221"/>
      <c r="D350" s="221"/>
      <c r="E350" s="221"/>
      <c r="F350" s="221"/>
      <c r="G350" s="50">
        <f>SUM(G346:G349)</f>
        <v>1416.8899999999999</v>
      </c>
    </row>
    <row r="351" spans="1:7" ht="15.75" customHeight="1" x14ac:dyDescent="0.25">
      <c r="A351" s="105"/>
      <c r="B351" s="105"/>
      <c r="C351" s="105"/>
      <c r="D351" s="105"/>
      <c r="E351" s="105"/>
      <c r="F351" s="105"/>
      <c r="G351" s="106"/>
    </row>
    <row r="352" spans="1:7" ht="15.75" customHeight="1" x14ac:dyDescent="0.25">
      <c r="A352" s="60" t="s">
        <v>1561</v>
      </c>
      <c r="B352" s="60" t="s">
        <v>1560</v>
      </c>
      <c r="C352" s="61" t="s">
        <v>1559</v>
      </c>
      <c r="D352" s="60" t="s">
        <v>1558</v>
      </c>
      <c r="E352" s="60" t="s">
        <v>1557</v>
      </c>
      <c r="F352" s="62" t="s">
        <v>1556</v>
      </c>
      <c r="G352" s="62" t="s">
        <v>1555</v>
      </c>
    </row>
    <row r="353" spans="1:7" ht="45" x14ac:dyDescent="0.25">
      <c r="A353" s="64" t="s">
        <v>34794</v>
      </c>
      <c r="B353" s="64"/>
      <c r="C353" s="63" t="s">
        <v>34819</v>
      </c>
      <c r="D353" s="64" t="s">
        <v>2</v>
      </c>
      <c r="E353" s="65">
        <v>1</v>
      </c>
      <c r="F353" s="66"/>
      <c r="G353" s="67">
        <f>G358</f>
        <v>1096.42</v>
      </c>
    </row>
    <row r="354" spans="1:7" ht="15.75" customHeight="1" x14ac:dyDescent="0.25">
      <c r="A354" s="47">
        <v>30806</v>
      </c>
      <c r="B354" s="47" t="s">
        <v>34470</v>
      </c>
      <c r="C354" s="24" t="s">
        <v>35607</v>
      </c>
      <c r="D354" s="25" t="s">
        <v>4</v>
      </c>
      <c r="E354" s="48">
        <v>60</v>
      </c>
      <c r="F354" s="27">
        <v>9.4499999999999993</v>
      </c>
      <c r="G354" s="49">
        <f t="shared" ref="G354:G357" si="28">TRUNC(E354*F354,2)</f>
        <v>567</v>
      </c>
    </row>
    <row r="355" spans="1:7" ht="15" x14ac:dyDescent="0.25">
      <c r="A355" s="47">
        <v>428</v>
      </c>
      <c r="B355" s="47" t="s">
        <v>35333</v>
      </c>
      <c r="C355" s="24" t="s">
        <v>35297</v>
      </c>
      <c r="D355" s="25" t="s">
        <v>1509</v>
      </c>
      <c r="E355" s="48">
        <v>10</v>
      </c>
      <c r="F355" s="27">
        <v>38.200000000000003</v>
      </c>
      <c r="G355" s="49">
        <f t="shared" si="28"/>
        <v>382</v>
      </c>
    </row>
    <row r="356" spans="1:7" ht="15.75" customHeight="1" x14ac:dyDescent="0.25">
      <c r="A356" s="47">
        <v>88315</v>
      </c>
      <c r="B356" s="47" t="s">
        <v>35333</v>
      </c>
      <c r="C356" s="24" t="s">
        <v>59</v>
      </c>
      <c r="D356" s="25" t="s">
        <v>8</v>
      </c>
      <c r="E356" s="48">
        <v>3</v>
      </c>
      <c r="F356" s="27">
        <v>27.23</v>
      </c>
      <c r="G356" s="49">
        <f t="shared" si="28"/>
        <v>81.69</v>
      </c>
    </row>
    <row r="357" spans="1:7" ht="15.75" customHeight="1" x14ac:dyDescent="0.25">
      <c r="A357" s="47">
        <v>88251</v>
      </c>
      <c r="B357" s="47" t="s">
        <v>35333</v>
      </c>
      <c r="C357" s="24" t="s">
        <v>58</v>
      </c>
      <c r="D357" s="25" t="s">
        <v>8</v>
      </c>
      <c r="E357" s="48">
        <v>3</v>
      </c>
      <c r="F357" s="27">
        <v>21.91</v>
      </c>
      <c r="G357" s="49">
        <f t="shared" si="28"/>
        <v>65.73</v>
      </c>
    </row>
    <row r="358" spans="1:7" ht="15.75" customHeight="1" x14ac:dyDescent="0.25">
      <c r="A358" s="221"/>
      <c r="B358" s="221"/>
      <c r="C358" s="221"/>
      <c r="D358" s="221"/>
      <c r="E358" s="221"/>
      <c r="F358" s="221"/>
      <c r="G358" s="50">
        <f>SUM(G354:G357)</f>
        <v>1096.42</v>
      </c>
    </row>
    <row r="359" spans="1:7" ht="15.75" customHeight="1" x14ac:dyDescent="0.25">
      <c r="A359" s="60" t="s">
        <v>1561</v>
      </c>
      <c r="B359" s="60" t="s">
        <v>1560</v>
      </c>
      <c r="C359" s="61" t="s">
        <v>1559</v>
      </c>
      <c r="D359" s="60" t="s">
        <v>1558</v>
      </c>
      <c r="E359" s="60" t="s">
        <v>1557</v>
      </c>
      <c r="F359" s="62" t="s">
        <v>1556</v>
      </c>
      <c r="G359" s="62" t="s">
        <v>1555</v>
      </c>
    </row>
    <row r="360" spans="1:7" ht="45" x14ac:dyDescent="0.25">
      <c r="A360" s="64" t="s">
        <v>34181</v>
      </c>
      <c r="B360" s="64"/>
      <c r="C360" s="63" t="s">
        <v>34182</v>
      </c>
      <c r="D360" s="64" t="s">
        <v>16514</v>
      </c>
      <c r="E360" s="65">
        <v>1</v>
      </c>
      <c r="F360" s="66"/>
      <c r="G360" s="67">
        <f>G372</f>
        <v>3600</v>
      </c>
    </row>
    <row r="361" spans="1:7" ht="15.75" customHeight="1" x14ac:dyDescent="0.25">
      <c r="A361" s="47">
        <v>88264</v>
      </c>
      <c r="B361" s="47" t="s">
        <v>35333</v>
      </c>
      <c r="C361" s="24" t="s">
        <v>43</v>
      </c>
      <c r="D361" s="25" t="s">
        <v>8</v>
      </c>
      <c r="E361" s="48">
        <v>7</v>
      </c>
      <c r="F361" s="27">
        <v>27.8</v>
      </c>
      <c r="G361" s="49">
        <f>TRUNC(E361*F361,2)</f>
        <v>194.6</v>
      </c>
    </row>
    <row r="362" spans="1:7" ht="15.75" customHeight="1" x14ac:dyDescent="0.25">
      <c r="A362" s="47">
        <v>88247</v>
      </c>
      <c r="B362" s="47" t="s">
        <v>35333</v>
      </c>
      <c r="C362" s="24" t="s">
        <v>57</v>
      </c>
      <c r="D362" s="25" t="s">
        <v>8</v>
      </c>
      <c r="E362" s="48">
        <v>6.8724999999999996</v>
      </c>
      <c r="F362" s="27">
        <v>22.34</v>
      </c>
      <c r="G362" s="49">
        <f t="shared" ref="G362:G369" si="29">TRUNC(E362*F362,2)</f>
        <v>153.53</v>
      </c>
    </row>
    <row r="363" spans="1:7" ht="15" x14ac:dyDescent="0.25">
      <c r="A363" s="47">
        <v>13393</v>
      </c>
      <c r="B363" s="47" t="s">
        <v>35333</v>
      </c>
      <c r="C363" s="24" t="s">
        <v>35306</v>
      </c>
      <c r="D363" s="25" t="s">
        <v>1509</v>
      </c>
      <c r="E363" s="48">
        <v>1</v>
      </c>
      <c r="F363" s="27">
        <v>389.59</v>
      </c>
      <c r="G363" s="49">
        <f t="shared" si="29"/>
        <v>389.59</v>
      </c>
    </row>
    <row r="364" spans="1:7" ht="15.75" customHeight="1" x14ac:dyDescent="0.25">
      <c r="A364" s="47">
        <v>34653</v>
      </c>
      <c r="B364" s="47" t="s">
        <v>35333</v>
      </c>
      <c r="C364" s="24" t="s">
        <v>35298</v>
      </c>
      <c r="D364" s="25" t="s">
        <v>1509</v>
      </c>
      <c r="E364" s="48">
        <v>9</v>
      </c>
      <c r="F364" s="27">
        <v>14.28</v>
      </c>
      <c r="G364" s="49">
        <f t="shared" si="29"/>
        <v>128.52000000000001</v>
      </c>
    </row>
    <row r="365" spans="1:7" ht="15.75" customHeight="1" x14ac:dyDescent="0.25">
      <c r="A365" s="47">
        <v>34709</v>
      </c>
      <c r="B365" s="47" t="s">
        <v>35333</v>
      </c>
      <c r="C365" s="24" t="s">
        <v>35299</v>
      </c>
      <c r="D365" s="25" t="s">
        <v>1509</v>
      </c>
      <c r="E365" s="48">
        <v>1</v>
      </c>
      <c r="F365" s="27">
        <v>100.32</v>
      </c>
      <c r="G365" s="49">
        <f t="shared" si="29"/>
        <v>100.32</v>
      </c>
    </row>
    <row r="366" spans="1:7" ht="15.75" customHeight="1" x14ac:dyDescent="0.25">
      <c r="A366" s="47">
        <v>34616</v>
      </c>
      <c r="B366" s="47" t="s">
        <v>35333</v>
      </c>
      <c r="C366" s="24" t="s">
        <v>35300</v>
      </c>
      <c r="D366" s="25" t="s">
        <v>1509</v>
      </c>
      <c r="E366" s="48">
        <v>1</v>
      </c>
      <c r="F366" s="27">
        <v>81.88</v>
      </c>
      <c r="G366" s="49">
        <f t="shared" si="29"/>
        <v>81.88</v>
      </c>
    </row>
    <row r="367" spans="1:7" ht="15" x14ac:dyDescent="0.25">
      <c r="A367" s="47">
        <v>39477</v>
      </c>
      <c r="B367" s="47" t="s">
        <v>35333</v>
      </c>
      <c r="C367" s="24" t="s">
        <v>35301</v>
      </c>
      <c r="D367" s="25" t="s">
        <v>1509</v>
      </c>
      <c r="E367" s="48">
        <v>4</v>
      </c>
      <c r="F367" s="27">
        <v>205.91</v>
      </c>
      <c r="G367" s="49">
        <f t="shared" si="29"/>
        <v>823.64</v>
      </c>
    </row>
    <row r="368" spans="1:7" ht="15.75" customHeight="1" x14ac:dyDescent="0.25">
      <c r="A368" s="47">
        <v>3394</v>
      </c>
      <c r="B368" s="47" t="s">
        <v>35333</v>
      </c>
      <c r="C368" s="24" t="s">
        <v>35302</v>
      </c>
      <c r="D368" s="25" t="s">
        <v>1509</v>
      </c>
      <c r="E368" s="48">
        <v>1</v>
      </c>
      <c r="F368" s="27">
        <v>720.51</v>
      </c>
      <c r="G368" s="49">
        <f t="shared" si="29"/>
        <v>720.51</v>
      </c>
    </row>
    <row r="369" spans="1:7" ht="15.75" customHeight="1" x14ac:dyDescent="0.25">
      <c r="A369" s="47">
        <v>34714</v>
      </c>
      <c r="B369" s="47" t="s">
        <v>35333</v>
      </c>
      <c r="C369" s="24" t="s">
        <v>35303</v>
      </c>
      <c r="D369" s="25" t="s">
        <v>1509</v>
      </c>
      <c r="E369" s="48">
        <v>1</v>
      </c>
      <c r="F369" s="27">
        <v>119.81</v>
      </c>
      <c r="G369" s="49">
        <f t="shared" si="29"/>
        <v>119.81</v>
      </c>
    </row>
    <row r="370" spans="1:7" ht="15.75" customHeight="1" x14ac:dyDescent="0.25">
      <c r="A370" s="47">
        <v>39445</v>
      </c>
      <c r="B370" s="47" t="s">
        <v>35333</v>
      </c>
      <c r="C370" s="24" t="s">
        <v>35305</v>
      </c>
      <c r="D370" s="25" t="s">
        <v>1509</v>
      </c>
      <c r="E370" s="48">
        <v>2</v>
      </c>
      <c r="F370" s="27">
        <v>219.94</v>
      </c>
      <c r="G370" s="49">
        <f>TRUNC(E370*F370,2)</f>
        <v>439.88</v>
      </c>
    </row>
    <row r="371" spans="1:7" ht="15.75" customHeight="1" x14ac:dyDescent="0.25">
      <c r="A371" s="47">
        <v>39446</v>
      </c>
      <c r="B371" s="47" t="s">
        <v>35333</v>
      </c>
      <c r="C371" s="24" t="s">
        <v>35304</v>
      </c>
      <c r="D371" s="25" t="s">
        <v>1509</v>
      </c>
      <c r="E371" s="48">
        <v>2</v>
      </c>
      <c r="F371" s="27">
        <v>223.86</v>
      </c>
      <c r="G371" s="49">
        <f>TRUNC(E371*F371,2)</f>
        <v>447.72</v>
      </c>
    </row>
    <row r="372" spans="1:7" ht="15.75" customHeight="1" x14ac:dyDescent="0.25">
      <c r="A372" s="221"/>
      <c r="B372" s="221"/>
      <c r="C372" s="221"/>
      <c r="D372" s="221"/>
      <c r="E372" s="221"/>
      <c r="F372" s="221"/>
      <c r="G372" s="50">
        <f>SUM(G361:G371)</f>
        <v>3600</v>
      </c>
    </row>
    <row r="373" spans="1:7" ht="15.75" customHeight="1" x14ac:dyDescent="0.25">
      <c r="A373" s="105"/>
      <c r="B373" s="105"/>
      <c r="C373" s="105"/>
      <c r="D373" s="105"/>
      <c r="E373" s="105"/>
      <c r="F373" s="105"/>
      <c r="G373" s="106"/>
    </row>
    <row r="374" spans="1:7" ht="15.75" customHeight="1" x14ac:dyDescent="0.25">
      <c r="A374" s="60" t="s">
        <v>1561</v>
      </c>
      <c r="B374" s="60" t="s">
        <v>1560</v>
      </c>
      <c r="C374" s="61" t="s">
        <v>1559</v>
      </c>
      <c r="D374" s="60" t="s">
        <v>1558</v>
      </c>
      <c r="E374" s="60" t="s">
        <v>1557</v>
      </c>
      <c r="F374" s="62" t="s">
        <v>1556</v>
      </c>
      <c r="G374" s="62" t="s">
        <v>1555</v>
      </c>
    </row>
    <row r="375" spans="1:7" ht="45" x14ac:dyDescent="0.25">
      <c r="A375" s="64" t="s">
        <v>34184</v>
      </c>
      <c r="B375" s="64"/>
      <c r="C375" s="63" t="s">
        <v>34183</v>
      </c>
      <c r="D375" s="64" t="s">
        <v>16514</v>
      </c>
      <c r="E375" s="65">
        <v>1</v>
      </c>
      <c r="F375" s="66"/>
      <c r="G375" s="67">
        <f>G387</f>
        <v>3840</v>
      </c>
    </row>
    <row r="376" spans="1:7" ht="15.75" customHeight="1" x14ac:dyDescent="0.25">
      <c r="A376" s="47">
        <v>88264</v>
      </c>
      <c r="B376" s="47" t="s">
        <v>35333</v>
      </c>
      <c r="C376" s="24" t="s">
        <v>43</v>
      </c>
      <c r="D376" s="25" t="s">
        <v>8</v>
      </c>
      <c r="E376" s="48">
        <v>7</v>
      </c>
      <c r="F376" s="27">
        <v>27.8</v>
      </c>
      <c r="G376" s="49">
        <f>TRUNC(E376*F376,2)</f>
        <v>194.6</v>
      </c>
    </row>
    <row r="377" spans="1:7" ht="15.75" customHeight="1" x14ac:dyDescent="0.25">
      <c r="A377" s="47">
        <v>88247</v>
      </c>
      <c r="B377" s="47" t="s">
        <v>35333</v>
      </c>
      <c r="C377" s="24" t="s">
        <v>57</v>
      </c>
      <c r="D377" s="25" t="s">
        <v>8</v>
      </c>
      <c r="E377" s="48">
        <v>6.7645</v>
      </c>
      <c r="F377" s="27">
        <v>22.34</v>
      </c>
      <c r="G377" s="49">
        <f t="shared" ref="G377:G384" si="30">TRUNC(E377*F377,2)</f>
        <v>151.11000000000001</v>
      </c>
    </row>
    <row r="378" spans="1:7" ht="15" x14ac:dyDescent="0.25">
      <c r="A378" s="47">
        <v>13395</v>
      </c>
      <c r="B378" s="47" t="s">
        <v>35333</v>
      </c>
      <c r="C378" s="24" t="s">
        <v>35307</v>
      </c>
      <c r="D378" s="25" t="s">
        <v>1509</v>
      </c>
      <c r="E378" s="48">
        <v>1</v>
      </c>
      <c r="F378" s="27">
        <v>545.97</v>
      </c>
      <c r="G378" s="49">
        <f t="shared" si="30"/>
        <v>545.97</v>
      </c>
    </row>
    <row r="379" spans="1:7" ht="15.75" customHeight="1" x14ac:dyDescent="0.25">
      <c r="A379" s="47">
        <v>34653</v>
      </c>
      <c r="B379" s="47" t="s">
        <v>35333</v>
      </c>
      <c r="C379" s="24" t="s">
        <v>35298</v>
      </c>
      <c r="D379" s="25" t="s">
        <v>1509</v>
      </c>
      <c r="E379" s="48">
        <v>8</v>
      </c>
      <c r="F379" s="27">
        <v>14.28</v>
      </c>
      <c r="G379" s="49">
        <f t="shared" si="30"/>
        <v>114.24</v>
      </c>
    </row>
    <row r="380" spans="1:7" ht="15.75" customHeight="1" x14ac:dyDescent="0.25">
      <c r="A380" s="47">
        <v>34709</v>
      </c>
      <c r="B380" s="47" t="s">
        <v>35333</v>
      </c>
      <c r="C380" s="24" t="s">
        <v>35299</v>
      </c>
      <c r="D380" s="25" t="s">
        <v>1509</v>
      </c>
      <c r="E380" s="48">
        <v>2</v>
      </c>
      <c r="F380" s="27">
        <v>100.32</v>
      </c>
      <c r="G380" s="49">
        <f t="shared" si="30"/>
        <v>200.64</v>
      </c>
    </row>
    <row r="381" spans="1:7" ht="15.75" customHeight="1" x14ac:dyDescent="0.25">
      <c r="A381" s="47">
        <v>34616</v>
      </c>
      <c r="B381" s="47" t="s">
        <v>35333</v>
      </c>
      <c r="C381" s="24" t="s">
        <v>35300</v>
      </c>
      <c r="D381" s="25" t="s">
        <v>1509</v>
      </c>
      <c r="E381" s="48">
        <v>1</v>
      </c>
      <c r="F381" s="27">
        <v>81.88</v>
      </c>
      <c r="G381" s="49">
        <f t="shared" si="30"/>
        <v>81.88</v>
      </c>
    </row>
    <row r="382" spans="1:7" ht="15" x14ac:dyDescent="0.25">
      <c r="A382" s="47">
        <v>39477</v>
      </c>
      <c r="B382" s="47" t="s">
        <v>35333</v>
      </c>
      <c r="C382" s="24" t="s">
        <v>35301</v>
      </c>
      <c r="D382" s="25" t="s">
        <v>1509</v>
      </c>
      <c r="E382" s="48">
        <v>4</v>
      </c>
      <c r="F382" s="27">
        <v>205.91</v>
      </c>
      <c r="G382" s="49">
        <f t="shared" si="30"/>
        <v>823.64</v>
      </c>
    </row>
    <row r="383" spans="1:7" ht="15.75" customHeight="1" x14ac:dyDescent="0.25">
      <c r="A383" s="47">
        <v>3394</v>
      </c>
      <c r="B383" s="47" t="s">
        <v>35333</v>
      </c>
      <c r="C383" s="24" t="s">
        <v>35302</v>
      </c>
      <c r="D383" s="25" t="s">
        <v>1509</v>
      </c>
      <c r="E383" s="48">
        <v>1</v>
      </c>
      <c r="F383" s="27">
        <v>720.51</v>
      </c>
      <c r="G383" s="49">
        <f t="shared" si="30"/>
        <v>720.51</v>
      </c>
    </row>
    <row r="384" spans="1:7" ht="15.75" customHeight="1" x14ac:dyDescent="0.25">
      <c r="A384" s="47">
        <v>34714</v>
      </c>
      <c r="B384" s="47" t="s">
        <v>35333</v>
      </c>
      <c r="C384" s="24" t="s">
        <v>35303</v>
      </c>
      <c r="D384" s="25" t="s">
        <v>1509</v>
      </c>
      <c r="E384" s="48">
        <v>1</v>
      </c>
      <c r="F384" s="27">
        <v>119.81</v>
      </c>
      <c r="G384" s="49">
        <f t="shared" si="30"/>
        <v>119.81</v>
      </c>
    </row>
    <row r="385" spans="1:7" ht="15.75" customHeight="1" x14ac:dyDescent="0.25">
      <c r="A385" s="47">
        <v>39445</v>
      </c>
      <c r="B385" s="47" t="s">
        <v>35333</v>
      </c>
      <c r="C385" s="24" t="s">
        <v>35305</v>
      </c>
      <c r="D385" s="25" t="s">
        <v>1509</v>
      </c>
      <c r="E385" s="48">
        <v>2</v>
      </c>
      <c r="F385" s="27">
        <v>219.94</v>
      </c>
      <c r="G385" s="49">
        <f>TRUNC(E385*F385,2)</f>
        <v>439.88</v>
      </c>
    </row>
    <row r="386" spans="1:7" ht="15.75" customHeight="1" x14ac:dyDescent="0.25">
      <c r="A386" s="47">
        <v>39446</v>
      </c>
      <c r="B386" s="47" t="s">
        <v>35333</v>
      </c>
      <c r="C386" s="24" t="s">
        <v>35304</v>
      </c>
      <c r="D386" s="25" t="s">
        <v>1509</v>
      </c>
      <c r="E386" s="48">
        <v>2</v>
      </c>
      <c r="F386" s="27">
        <v>223.86</v>
      </c>
      <c r="G386" s="49">
        <f>TRUNC(E386*F386,2)</f>
        <v>447.72</v>
      </c>
    </row>
    <row r="387" spans="1:7" ht="15.75" customHeight="1" x14ac:dyDescent="0.25">
      <c r="A387" s="221"/>
      <c r="B387" s="221"/>
      <c r="C387" s="221"/>
      <c r="D387" s="221"/>
      <c r="E387" s="221"/>
      <c r="F387" s="221"/>
      <c r="G387" s="50">
        <f>SUM(G376:G386)</f>
        <v>3840</v>
      </c>
    </row>
    <row r="388" spans="1:7" ht="15.75" customHeight="1" x14ac:dyDescent="0.25">
      <c r="A388" s="60" t="s">
        <v>1561</v>
      </c>
      <c r="B388" s="60" t="s">
        <v>1560</v>
      </c>
      <c r="C388" s="61" t="s">
        <v>1559</v>
      </c>
      <c r="D388" s="60" t="s">
        <v>1558</v>
      </c>
      <c r="E388" s="60" t="s">
        <v>1557</v>
      </c>
      <c r="F388" s="62" t="s">
        <v>1556</v>
      </c>
      <c r="G388" s="62" t="s">
        <v>1555</v>
      </c>
    </row>
    <row r="389" spans="1:7" ht="30" x14ac:dyDescent="0.25">
      <c r="A389" s="64" t="s">
        <v>34556</v>
      </c>
      <c r="B389" s="64"/>
      <c r="C389" s="63" t="s">
        <v>34557</v>
      </c>
      <c r="D389" s="64" t="s">
        <v>1509</v>
      </c>
      <c r="E389" s="65">
        <v>1</v>
      </c>
      <c r="F389" s="66"/>
      <c r="G389" s="67">
        <f>G393</f>
        <v>92.669999999999987</v>
      </c>
    </row>
    <row r="390" spans="1:7" ht="15.75" customHeight="1" x14ac:dyDescent="0.25">
      <c r="A390" s="47" t="s">
        <v>34467</v>
      </c>
      <c r="B390" s="47" t="s">
        <v>35272</v>
      </c>
      <c r="C390" s="24" t="s">
        <v>35308</v>
      </c>
      <c r="D390" s="25" t="s">
        <v>1509</v>
      </c>
      <c r="E390" s="48">
        <v>1</v>
      </c>
      <c r="F390" s="27">
        <v>57</v>
      </c>
      <c r="G390" s="49">
        <f>TRUNC(E390*F390,2)</f>
        <v>57</v>
      </c>
    </row>
    <row r="391" spans="1:7" ht="15.75" customHeight="1" x14ac:dyDescent="0.25">
      <c r="A391" s="47">
        <v>88264</v>
      </c>
      <c r="B391" s="47" t="s">
        <v>35333</v>
      </c>
      <c r="C391" s="24" t="s">
        <v>43</v>
      </c>
      <c r="D391" s="25" t="s">
        <v>8</v>
      </c>
      <c r="E391" s="48">
        <v>0.75</v>
      </c>
      <c r="F391" s="27">
        <v>27.8</v>
      </c>
      <c r="G391" s="49">
        <f>TRUNC(E391*F391,2)</f>
        <v>20.85</v>
      </c>
    </row>
    <row r="392" spans="1:7" ht="15.75" customHeight="1" x14ac:dyDescent="0.25">
      <c r="A392" s="47">
        <v>88316</v>
      </c>
      <c r="B392" s="47" t="s">
        <v>35333</v>
      </c>
      <c r="C392" s="24" t="s">
        <v>39</v>
      </c>
      <c r="D392" s="25" t="s">
        <v>8</v>
      </c>
      <c r="E392" s="48">
        <v>0.75</v>
      </c>
      <c r="F392" s="27">
        <v>19.760000000000002</v>
      </c>
      <c r="G392" s="49">
        <f>TRUNC(E392*F392,2)</f>
        <v>14.82</v>
      </c>
    </row>
    <row r="393" spans="1:7" ht="15.75" customHeight="1" x14ac:dyDescent="0.25">
      <c r="A393" s="221"/>
      <c r="B393" s="221"/>
      <c r="C393" s="221"/>
      <c r="D393" s="221"/>
      <c r="E393" s="221"/>
      <c r="F393" s="221"/>
      <c r="G393" s="50">
        <f>SUM(G390:G392)</f>
        <v>92.669999999999987</v>
      </c>
    </row>
    <row r="394" spans="1:7" ht="15.75" customHeight="1" x14ac:dyDescent="0.25">
      <c r="A394" s="105"/>
      <c r="B394" s="105"/>
      <c r="C394" s="105"/>
      <c r="D394" s="105"/>
      <c r="E394" s="105"/>
      <c r="F394" s="105"/>
      <c r="G394" s="106"/>
    </row>
    <row r="395" spans="1:7" ht="15.75" customHeight="1" x14ac:dyDescent="0.25">
      <c r="A395" s="60" t="s">
        <v>1561</v>
      </c>
      <c r="B395" s="60" t="s">
        <v>1560</v>
      </c>
      <c r="C395" s="61" t="s">
        <v>1559</v>
      </c>
      <c r="D395" s="60" t="s">
        <v>1558</v>
      </c>
      <c r="E395" s="60" t="s">
        <v>1557</v>
      </c>
      <c r="F395" s="62" t="s">
        <v>1556</v>
      </c>
      <c r="G395" s="62" t="s">
        <v>1555</v>
      </c>
    </row>
    <row r="396" spans="1:7" ht="30" x14ac:dyDescent="0.25">
      <c r="A396" s="64" t="s">
        <v>34558</v>
      </c>
      <c r="B396" s="64"/>
      <c r="C396" s="63" t="s">
        <v>34559</v>
      </c>
      <c r="D396" s="64" t="s">
        <v>1509</v>
      </c>
      <c r="E396" s="65">
        <v>1</v>
      </c>
      <c r="F396" s="66"/>
      <c r="G396" s="67">
        <f>G400</f>
        <v>98.79</v>
      </c>
    </row>
    <row r="397" spans="1:7" ht="15.75" customHeight="1" x14ac:dyDescent="0.25">
      <c r="A397" s="47" t="s">
        <v>34467</v>
      </c>
      <c r="B397" s="47" t="s">
        <v>35272</v>
      </c>
      <c r="C397" s="24" t="s">
        <v>35309</v>
      </c>
      <c r="D397" s="25" t="s">
        <v>1509</v>
      </c>
      <c r="E397" s="48">
        <v>1</v>
      </c>
      <c r="F397" s="27">
        <v>76</v>
      </c>
      <c r="G397" s="49">
        <f>TRUNC(E397*F397,2)</f>
        <v>76</v>
      </c>
    </row>
    <row r="398" spans="1:7" ht="15.75" customHeight="1" x14ac:dyDescent="0.25">
      <c r="A398" s="47">
        <v>88264</v>
      </c>
      <c r="B398" s="47" t="s">
        <v>35333</v>
      </c>
      <c r="C398" s="24" t="s">
        <v>43</v>
      </c>
      <c r="D398" s="25" t="s">
        <v>8</v>
      </c>
      <c r="E398" s="48">
        <v>0.5</v>
      </c>
      <c r="F398" s="27">
        <v>27.8</v>
      </c>
      <c r="G398" s="49">
        <f>TRUNC(E398*F398,2)</f>
        <v>13.9</v>
      </c>
    </row>
    <row r="399" spans="1:7" ht="15.75" customHeight="1" x14ac:dyDescent="0.25">
      <c r="A399" s="47">
        <v>88316</v>
      </c>
      <c r="B399" s="47" t="s">
        <v>35333</v>
      </c>
      <c r="C399" s="24" t="s">
        <v>39</v>
      </c>
      <c r="D399" s="25" t="s">
        <v>8</v>
      </c>
      <c r="E399" s="48">
        <v>0.45</v>
      </c>
      <c r="F399" s="27">
        <v>19.760000000000002</v>
      </c>
      <c r="G399" s="49">
        <f>TRUNC(E399*F399,2)</f>
        <v>8.89</v>
      </c>
    </row>
    <row r="400" spans="1:7" ht="15.75" customHeight="1" x14ac:dyDescent="0.25">
      <c r="A400" s="221"/>
      <c r="B400" s="221"/>
      <c r="C400" s="221"/>
      <c r="D400" s="221"/>
      <c r="E400" s="221"/>
      <c r="F400" s="221"/>
      <c r="G400" s="50">
        <f>SUM(G397:G399)</f>
        <v>98.79</v>
      </c>
    </row>
    <row r="401" spans="1:7" ht="15.75" customHeight="1" x14ac:dyDescent="0.25">
      <c r="A401" s="105"/>
      <c r="B401" s="105"/>
      <c r="C401" s="105"/>
      <c r="D401" s="105"/>
      <c r="E401" s="105">
        <f>(1*1)*7</f>
        <v>7</v>
      </c>
      <c r="F401" s="105"/>
      <c r="G401" s="106"/>
    </row>
    <row r="402" spans="1:7" ht="15.75" customHeight="1" x14ac:dyDescent="0.25">
      <c r="A402" s="60" t="s">
        <v>1561</v>
      </c>
      <c r="B402" s="60" t="s">
        <v>1560</v>
      </c>
      <c r="C402" s="61" t="s">
        <v>1559</v>
      </c>
      <c r="D402" s="60" t="s">
        <v>1558</v>
      </c>
      <c r="E402" s="60" t="s">
        <v>1557</v>
      </c>
      <c r="F402" s="62" t="s">
        <v>1556</v>
      </c>
      <c r="G402" s="62" t="s">
        <v>1555</v>
      </c>
    </row>
    <row r="403" spans="1:7" ht="15.75" customHeight="1" x14ac:dyDescent="0.25">
      <c r="A403" s="64" t="s">
        <v>34560</v>
      </c>
      <c r="B403" s="64"/>
      <c r="C403" s="63" t="s">
        <v>34561</v>
      </c>
      <c r="D403" s="64" t="s">
        <v>1509</v>
      </c>
      <c r="E403" s="65">
        <v>1</v>
      </c>
      <c r="F403" s="66"/>
      <c r="G403" s="67">
        <f>G407</f>
        <v>89.600000000000009</v>
      </c>
    </row>
    <row r="404" spans="1:7" ht="15.75" customHeight="1" x14ac:dyDescent="0.25">
      <c r="A404" s="47">
        <v>12922</v>
      </c>
      <c r="B404" s="47" t="s">
        <v>34132</v>
      </c>
      <c r="C404" s="24" t="s">
        <v>35226</v>
      </c>
      <c r="D404" s="25" t="s">
        <v>1509</v>
      </c>
      <c r="E404" s="48">
        <v>1</v>
      </c>
      <c r="F404" s="27">
        <v>84.9</v>
      </c>
      <c r="G404" s="49">
        <f>TRUNC(E404*F404,2)</f>
        <v>84.9</v>
      </c>
    </row>
    <row r="405" spans="1:7" ht="15.75" customHeight="1" x14ac:dyDescent="0.25">
      <c r="A405" s="47">
        <v>88264</v>
      </c>
      <c r="B405" s="47" t="s">
        <v>35333</v>
      </c>
      <c r="C405" s="24" t="s">
        <v>43</v>
      </c>
      <c r="D405" s="25" t="s">
        <v>8</v>
      </c>
      <c r="E405" s="48">
        <v>9.9000000000000005E-2</v>
      </c>
      <c r="F405" s="27">
        <v>27.8</v>
      </c>
      <c r="G405" s="49">
        <f>TRUNC(E405*F405,2)</f>
        <v>2.75</v>
      </c>
    </row>
    <row r="406" spans="1:7" ht="15.75" customHeight="1" x14ac:dyDescent="0.25">
      <c r="A406" s="47">
        <v>88316</v>
      </c>
      <c r="B406" s="47" t="s">
        <v>35333</v>
      </c>
      <c r="C406" s="24" t="s">
        <v>39</v>
      </c>
      <c r="D406" s="25" t="s">
        <v>8</v>
      </c>
      <c r="E406" s="48">
        <v>9.9000000000000005E-2</v>
      </c>
      <c r="F406" s="27">
        <v>19.760000000000002</v>
      </c>
      <c r="G406" s="49">
        <f>TRUNC(E406*F406,2)</f>
        <v>1.95</v>
      </c>
    </row>
    <row r="407" spans="1:7" ht="15.75" customHeight="1" x14ac:dyDescent="0.25">
      <c r="A407" s="221"/>
      <c r="B407" s="221"/>
      <c r="C407" s="221"/>
      <c r="D407" s="221"/>
      <c r="E407" s="221"/>
      <c r="F407" s="221"/>
      <c r="G407" s="50">
        <f>SUM(G404:G406)</f>
        <v>89.600000000000009</v>
      </c>
    </row>
    <row r="408" spans="1:7" ht="15.75" customHeight="1" x14ac:dyDescent="0.25">
      <c r="A408" s="105"/>
      <c r="B408" s="105"/>
      <c r="C408" s="105"/>
      <c r="D408" s="105"/>
      <c r="E408" s="105"/>
      <c r="F408" s="105"/>
      <c r="G408" s="106"/>
    </row>
    <row r="409" spans="1:7" ht="15.75" customHeight="1" x14ac:dyDescent="0.25">
      <c r="A409" s="60" t="s">
        <v>1561</v>
      </c>
      <c r="B409" s="60" t="s">
        <v>1560</v>
      </c>
      <c r="C409" s="61" t="s">
        <v>1559</v>
      </c>
      <c r="D409" s="60" t="s">
        <v>1558</v>
      </c>
      <c r="E409" s="60" t="s">
        <v>1557</v>
      </c>
      <c r="F409" s="62" t="s">
        <v>1556</v>
      </c>
      <c r="G409" s="62" t="s">
        <v>1555</v>
      </c>
    </row>
    <row r="410" spans="1:7" ht="15.75" customHeight="1" x14ac:dyDescent="0.25">
      <c r="A410" s="64" t="s">
        <v>34562</v>
      </c>
      <c r="B410" s="64"/>
      <c r="C410" s="63" t="s">
        <v>34563</v>
      </c>
      <c r="D410" s="64" t="s">
        <v>3</v>
      </c>
      <c r="E410" s="65">
        <v>1</v>
      </c>
      <c r="F410" s="66"/>
      <c r="G410" s="67">
        <f>G414</f>
        <v>65</v>
      </c>
    </row>
    <row r="411" spans="1:7" ht="15.75" customHeight="1" x14ac:dyDescent="0.25">
      <c r="A411" s="47">
        <v>13820</v>
      </c>
      <c r="B411" s="47" t="s">
        <v>34132</v>
      </c>
      <c r="C411" s="24" t="s">
        <v>35227</v>
      </c>
      <c r="D411" s="25" t="s">
        <v>3</v>
      </c>
      <c r="E411" s="48">
        <v>1</v>
      </c>
      <c r="F411" s="27">
        <v>17.899999999999999</v>
      </c>
      <c r="G411" s="49">
        <f>TRUNC(E411*F411,2)</f>
        <v>17.899999999999999</v>
      </c>
    </row>
    <row r="412" spans="1:7" ht="15.75" customHeight="1" x14ac:dyDescent="0.25">
      <c r="A412" s="47">
        <v>88264</v>
      </c>
      <c r="B412" s="47" t="s">
        <v>35333</v>
      </c>
      <c r="C412" s="24" t="s">
        <v>43</v>
      </c>
      <c r="D412" s="25" t="s">
        <v>8</v>
      </c>
      <c r="E412" s="48">
        <v>0.99070000000000003</v>
      </c>
      <c r="F412" s="27">
        <v>27.8</v>
      </c>
      <c r="G412" s="49">
        <f>TRUNC(E412*F412,2)</f>
        <v>27.54</v>
      </c>
    </row>
    <row r="413" spans="1:7" ht="15.75" customHeight="1" x14ac:dyDescent="0.25">
      <c r="A413" s="47">
        <v>88316</v>
      </c>
      <c r="B413" s="47" t="s">
        <v>35333</v>
      </c>
      <c r="C413" s="24" t="s">
        <v>39</v>
      </c>
      <c r="D413" s="25" t="s">
        <v>8</v>
      </c>
      <c r="E413" s="48">
        <v>0.99</v>
      </c>
      <c r="F413" s="27">
        <v>19.760000000000002</v>
      </c>
      <c r="G413" s="49">
        <f>TRUNC(E413*F413,2)</f>
        <v>19.559999999999999</v>
      </c>
    </row>
    <row r="414" spans="1:7" ht="15.75" customHeight="1" x14ac:dyDescent="0.25">
      <c r="A414" s="221"/>
      <c r="B414" s="221"/>
      <c r="C414" s="221"/>
      <c r="D414" s="221"/>
      <c r="E414" s="221"/>
      <c r="F414" s="221"/>
      <c r="G414" s="50">
        <f>SUM(G411:G413)</f>
        <v>65</v>
      </c>
    </row>
    <row r="415" spans="1:7" ht="15.75" customHeight="1" x14ac:dyDescent="0.25">
      <c r="A415" s="105"/>
      <c r="B415" s="105"/>
      <c r="C415" s="105"/>
      <c r="D415" s="105"/>
      <c r="E415" s="105"/>
      <c r="F415" s="105"/>
      <c r="G415" s="106"/>
    </row>
    <row r="416" spans="1:7" ht="15.75" customHeight="1" x14ac:dyDescent="0.25">
      <c r="A416" s="60" t="s">
        <v>1561</v>
      </c>
      <c r="B416" s="60" t="s">
        <v>1560</v>
      </c>
      <c r="C416" s="61" t="s">
        <v>1559</v>
      </c>
      <c r="D416" s="60" t="s">
        <v>1558</v>
      </c>
      <c r="E416" s="60" t="s">
        <v>1557</v>
      </c>
      <c r="F416" s="62" t="s">
        <v>1556</v>
      </c>
      <c r="G416" s="62" t="s">
        <v>1555</v>
      </c>
    </row>
    <row r="417" spans="1:7" ht="30" x14ac:dyDescent="0.25">
      <c r="A417" s="64" t="s">
        <v>34564</v>
      </c>
      <c r="B417" s="64"/>
      <c r="C417" s="63" t="s">
        <v>34565</v>
      </c>
      <c r="D417" s="64" t="s">
        <v>1509</v>
      </c>
      <c r="E417" s="65">
        <v>1</v>
      </c>
      <c r="F417" s="66"/>
      <c r="G417" s="67">
        <f>G421</f>
        <v>41.199999999999996</v>
      </c>
    </row>
    <row r="418" spans="1:7" ht="15.75" customHeight="1" x14ac:dyDescent="0.25">
      <c r="A418" s="47" t="s">
        <v>34467</v>
      </c>
      <c r="B418" s="47" t="s">
        <v>35272</v>
      </c>
      <c r="C418" s="24" t="s">
        <v>35310</v>
      </c>
      <c r="D418" s="25" t="s">
        <v>1509</v>
      </c>
      <c r="E418" s="48">
        <v>1</v>
      </c>
      <c r="F418" s="27">
        <v>36.58</v>
      </c>
      <c r="G418" s="49">
        <f>TRUNC(E418*F418,2)</f>
        <v>36.58</v>
      </c>
    </row>
    <row r="419" spans="1:7" ht="15.75" customHeight="1" x14ac:dyDescent="0.25">
      <c r="A419" s="47">
        <v>88264</v>
      </c>
      <c r="B419" s="47" t="s">
        <v>35333</v>
      </c>
      <c r="C419" s="24" t="s">
        <v>43</v>
      </c>
      <c r="D419" s="25" t="s">
        <v>8</v>
      </c>
      <c r="E419" s="48">
        <v>9.7000000000000003E-2</v>
      </c>
      <c r="F419" s="27">
        <v>27.8</v>
      </c>
      <c r="G419" s="49">
        <f>TRUNC(E419*F419,2)</f>
        <v>2.69</v>
      </c>
    </row>
    <row r="420" spans="1:7" ht="15.75" customHeight="1" x14ac:dyDescent="0.25">
      <c r="A420" s="47">
        <v>88316</v>
      </c>
      <c r="B420" s="47" t="s">
        <v>35333</v>
      </c>
      <c r="C420" s="24" t="s">
        <v>39</v>
      </c>
      <c r="D420" s="25" t="s">
        <v>8</v>
      </c>
      <c r="E420" s="48">
        <v>9.8000000000000004E-2</v>
      </c>
      <c r="F420" s="27">
        <v>19.760000000000002</v>
      </c>
      <c r="G420" s="49">
        <f>TRUNC(E420*F420,2)</f>
        <v>1.93</v>
      </c>
    </row>
    <row r="421" spans="1:7" ht="15.75" customHeight="1" x14ac:dyDescent="0.25">
      <c r="A421" s="221"/>
      <c r="B421" s="221"/>
      <c r="C421" s="221"/>
      <c r="D421" s="221"/>
      <c r="E421" s="221"/>
      <c r="F421" s="221"/>
      <c r="G421" s="50">
        <f>SUM(G418:G420)</f>
        <v>41.199999999999996</v>
      </c>
    </row>
    <row r="422" spans="1:7" ht="15.75" customHeight="1" x14ac:dyDescent="0.25">
      <c r="A422" s="105"/>
      <c r="B422" s="105"/>
      <c r="C422" s="105"/>
      <c r="D422" s="105"/>
      <c r="E422" s="105"/>
      <c r="F422" s="105"/>
      <c r="G422" s="106"/>
    </row>
    <row r="423" spans="1:7" ht="15.75" customHeight="1" x14ac:dyDescent="0.25">
      <c r="A423" s="60" t="s">
        <v>1561</v>
      </c>
      <c r="B423" s="60" t="s">
        <v>1560</v>
      </c>
      <c r="C423" s="61" t="s">
        <v>1559</v>
      </c>
      <c r="D423" s="60" t="s">
        <v>1558</v>
      </c>
      <c r="E423" s="60" t="s">
        <v>1557</v>
      </c>
      <c r="F423" s="62" t="s">
        <v>1556</v>
      </c>
      <c r="G423" s="62" t="s">
        <v>1555</v>
      </c>
    </row>
    <row r="424" spans="1:7" ht="30" x14ac:dyDescent="0.25">
      <c r="A424" s="64" t="s">
        <v>34566</v>
      </c>
      <c r="B424" s="64"/>
      <c r="C424" s="63" t="s">
        <v>34567</v>
      </c>
      <c r="D424" s="64" t="s">
        <v>1509</v>
      </c>
      <c r="E424" s="65">
        <v>1</v>
      </c>
      <c r="F424" s="66"/>
      <c r="G424" s="67">
        <f>G428</f>
        <v>17.200000000000003</v>
      </c>
    </row>
    <row r="425" spans="1:7" ht="30" x14ac:dyDescent="0.25">
      <c r="A425" s="47" t="s">
        <v>34568</v>
      </c>
      <c r="B425" s="47" t="s">
        <v>34162</v>
      </c>
      <c r="C425" s="24" t="s">
        <v>35311</v>
      </c>
      <c r="D425" s="25" t="s">
        <v>1509</v>
      </c>
      <c r="E425" s="48">
        <v>1</v>
      </c>
      <c r="F425" s="27">
        <v>12.56</v>
      </c>
      <c r="G425" s="49">
        <f>TRUNC(E425*F425,2)</f>
        <v>12.56</v>
      </c>
    </row>
    <row r="426" spans="1:7" ht="15.75" customHeight="1" x14ac:dyDescent="0.25">
      <c r="A426" s="47">
        <v>88264</v>
      </c>
      <c r="B426" s="47" t="s">
        <v>35333</v>
      </c>
      <c r="C426" s="24" t="s">
        <v>43</v>
      </c>
      <c r="D426" s="25" t="s">
        <v>8</v>
      </c>
      <c r="E426" s="48">
        <v>9.8000000000000004E-2</v>
      </c>
      <c r="F426" s="27">
        <v>27.8</v>
      </c>
      <c r="G426" s="49">
        <f>TRUNC(E426*F426,2)</f>
        <v>2.72</v>
      </c>
    </row>
    <row r="427" spans="1:7" ht="15.75" customHeight="1" x14ac:dyDescent="0.25">
      <c r="A427" s="47">
        <v>88316</v>
      </c>
      <c r="B427" s="47" t="s">
        <v>35333</v>
      </c>
      <c r="C427" s="24" t="s">
        <v>39</v>
      </c>
      <c r="D427" s="25" t="s">
        <v>8</v>
      </c>
      <c r="E427" s="48">
        <v>9.7170000000000006E-2</v>
      </c>
      <c r="F427" s="27">
        <v>19.760000000000002</v>
      </c>
      <c r="G427" s="49">
        <f>TRUNC(E427*F427,2)</f>
        <v>1.92</v>
      </c>
    </row>
    <row r="428" spans="1:7" ht="15.75" customHeight="1" x14ac:dyDescent="0.25">
      <c r="A428" s="221"/>
      <c r="B428" s="221"/>
      <c r="C428" s="221"/>
      <c r="D428" s="221"/>
      <c r="E428" s="221"/>
      <c r="F428" s="221"/>
      <c r="G428" s="50">
        <f>SUM(G425:G427)</f>
        <v>17.200000000000003</v>
      </c>
    </row>
    <row r="429" spans="1:7" ht="15.75" customHeight="1" x14ac:dyDescent="0.25">
      <c r="A429" s="105"/>
      <c r="B429" s="105"/>
      <c r="C429" s="105"/>
      <c r="D429" s="105"/>
      <c r="E429" s="105"/>
      <c r="F429" s="105"/>
      <c r="G429" s="106"/>
    </row>
    <row r="430" spans="1:7" ht="15.75" customHeight="1" x14ac:dyDescent="0.25">
      <c r="A430" s="60" t="s">
        <v>1561</v>
      </c>
      <c r="B430" s="60" t="s">
        <v>1560</v>
      </c>
      <c r="C430" s="61" t="s">
        <v>1559</v>
      </c>
      <c r="D430" s="60" t="s">
        <v>1558</v>
      </c>
      <c r="E430" s="60" t="s">
        <v>1557</v>
      </c>
      <c r="F430" s="62" t="s">
        <v>1556</v>
      </c>
      <c r="G430" s="62" t="s">
        <v>1555</v>
      </c>
    </row>
    <row r="431" spans="1:7" ht="15.75" customHeight="1" x14ac:dyDescent="0.25">
      <c r="A431" s="64" t="s">
        <v>34569</v>
      </c>
      <c r="B431" s="64"/>
      <c r="C431" s="63" t="s">
        <v>34570</v>
      </c>
      <c r="D431" s="64" t="s">
        <v>3</v>
      </c>
      <c r="E431" s="65">
        <v>1</v>
      </c>
      <c r="F431" s="66"/>
      <c r="G431" s="67">
        <f>G435</f>
        <v>100</v>
      </c>
    </row>
    <row r="432" spans="1:7" ht="15.75" customHeight="1" x14ac:dyDescent="0.25">
      <c r="A432" s="47">
        <v>2275</v>
      </c>
      <c r="B432" s="47" t="s">
        <v>34132</v>
      </c>
      <c r="C432" s="24" t="s">
        <v>35228</v>
      </c>
      <c r="D432" s="25" t="s">
        <v>1509</v>
      </c>
      <c r="E432" s="48">
        <v>1</v>
      </c>
      <c r="F432" s="27">
        <v>53</v>
      </c>
      <c r="G432" s="49">
        <f>TRUNC(E432*F432,2)</f>
        <v>53</v>
      </c>
    </row>
    <row r="433" spans="1:7" ht="15.75" customHeight="1" x14ac:dyDescent="0.25">
      <c r="A433" s="47">
        <v>88264</v>
      </c>
      <c r="B433" s="47" t="s">
        <v>35333</v>
      </c>
      <c r="C433" s="24" t="s">
        <v>43</v>
      </c>
      <c r="D433" s="25" t="s">
        <v>8</v>
      </c>
      <c r="E433" s="48">
        <v>0.99</v>
      </c>
      <c r="F433" s="27">
        <v>27.8</v>
      </c>
      <c r="G433" s="49">
        <f>TRUNC(E433*F433,2)</f>
        <v>27.52</v>
      </c>
    </row>
    <row r="434" spans="1:7" ht="15.75" customHeight="1" x14ac:dyDescent="0.25">
      <c r="A434" s="47">
        <v>88316</v>
      </c>
      <c r="B434" s="47" t="s">
        <v>35333</v>
      </c>
      <c r="C434" s="24" t="s">
        <v>39</v>
      </c>
      <c r="D434" s="25" t="s">
        <v>8</v>
      </c>
      <c r="E434" s="48">
        <v>0.98582999999999998</v>
      </c>
      <c r="F434" s="27">
        <v>19.760000000000002</v>
      </c>
      <c r="G434" s="49">
        <f>TRUNC(E434*F434,2)</f>
        <v>19.48</v>
      </c>
    </row>
    <row r="435" spans="1:7" ht="15.75" customHeight="1" x14ac:dyDescent="0.25">
      <c r="A435" s="221"/>
      <c r="B435" s="221"/>
      <c r="C435" s="221"/>
      <c r="D435" s="221"/>
      <c r="E435" s="221"/>
      <c r="F435" s="221"/>
      <c r="G435" s="50">
        <f>SUM(G432:G434)</f>
        <v>100</v>
      </c>
    </row>
    <row r="436" spans="1:7" ht="15.75" customHeight="1" x14ac:dyDescent="0.25">
      <c r="A436" s="105"/>
      <c r="B436" s="105"/>
      <c r="C436" s="105"/>
      <c r="D436" s="105"/>
      <c r="E436" s="105"/>
      <c r="F436" s="105"/>
      <c r="G436" s="106"/>
    </row>
    <row r="437" spans="1:7" ht="15.75" customHeight="1" x14ac:dyDescent="0.25">
      <c r="A437" s="60" t="s">
        <v>1561</v>
      </c>
      <c r="B437" s="60" t="s">
        <v>1560</v>
      </c>
      <c r="C437" s="61" t="s">
        <v>1559</v>
      </c>
      <c r="D437" s="60" t="s">
        <v>1558</v>
      </c>
      <c r="E437" s="60" t="s">
        <v>1557</v>
      </c>
      <c r="F437" s="62" t="s">
        <v>1556</v>
      </c>
      <c r="G437" s="62" t="s">
        <v>1555</v>
      </c>
    </row>
    <row r="438" spans="1:7" ht="30" x14ac:dyDescent="0.25">
      <c r="A438" s="64" t="s">
        <v>34571</v>
      </c>
      <c r="B438" s="64"/>
      <c r="C438" s="63" t="s">
        <v>34572</v>
      </c>
      <c r="D438" s="64" t="s">
        <v>1509</v>
      </c>
      <c r="E438" s="65">
        <v>1</v>
      </c>
      <c r="F438" s="66"/>
      <c r="G438" s="67">
        <f>G444</f>
        <v>46.6</v>
      </c>
    </row>
    <row r="439" spans="1:7" ht="15.75" customHeight="1" x14ac:dyDescent="0.25">
      <c r="A439" s="47">
        <v>38093</v>
      </c>
      <c r="B439" s="47" t="s">
        <v>35333</v>
      </c>
      <c r="C439" s="24" t="s">
        <v>35312</v>
      </c>
      <c r="D439" s="25" t="s">
        <v>1509</v>
      </c>
      <c r="E439" s="48">
        <v>1</v>
      </c>
      <c r="F439" s="27">
        <v>2.42</v>
      </c>
      <c r="G439" s="49">
        <f>TRUNC(E439*F439,2)</f>
        <v>2.42</v>
      </c>
    </row>
    <row r="440" spans="1:7" ht="15.75" customHeight="1" x14ac:dyDescent="0.25">
      <c r="A440" s="47">
        <v>38115</v>
      </c>
      <c r="B440" s="47" t="s">
        <v>35333</v>
      </c>
      <c r="C440" s="24" t="s">
        <v>35313</v>
      </c>
      <c r="D440" s="25" t="s">
        <v>1509</v>
      </c>
      <c r="E440" s="48">
        <v>1</v>
      </c>
      <c r="F440" s="27">
        <v>19.399999999999999</v>
      </c>
      <c r="G440" s="49">
        <f>TRUNC(E440*F440,2)</f>
        <v>19.399999999999999</v>
      </c>
    </row>
    <row r="441" spans="1:7" ht="15.75" customHeight="1" x14ac:dyDescent="0.25">
      <c r="A441" s="47">
        <v>38113</v>
      </c>
      <c r="B441" s="47" t="s">
        <v>35333</v>
      </c>
      <c r="C441" s="24" t="s">
        <v>35314</v>
      </c>
      <c r="D441" s="25" t="s">
        <v>1509</v>
      </c>
      <c r="E441" s="48">
        <v>1</v>
      </c>
      <c r="F441" s="27">
        <v>9.14</v>
      </c>
      <c r="G441" s="49">
        <f>TRUNC(E441*F441,2)</f>
        <v>9.14</v>
      </c>
    </row>
    <row r="442" spans="1:7" ht="15.75" customHeight="1" x14ac:dyDescent="0.25">
      <c r="A442" s="47">
        <v>88264</v>
      </c>
      <c r="B442" s="47" t="s">
        <v>35333</v>
      </c>
      <c r="C442" s="24" t="s">
        <v>43</v>
      </c>
      <c r="D442" s="25" t="s">
        <v>8</v>
      </c>
      <c r="E442" s="48">
        <v>0.33</v>
      </c>
      <c r="F442" s="27">
        <v>27.8</v>
      </c>
      <c r="G442" s="49">
        <f t="shared" ref="G442:G443" si="31">TRUNC(E442*F442,2)</f>
        <v>9.17</v>
      </c>
    </row>
    <row r="443" spans="1:7" ht="15.75" customHeight="1" x14ac:dyDescent="0.25">
      <c r="A443" s="47">
        <v>88316</v>
      </c>
      <c r="B443" s="47" t="s">
        <v>35333</v>
      </c>
      <c r="C443" s="24" t="s">
        <v>39</v>
      </c>
      <c r="D443" s="25" t="s">
        <v>8</v>
      </c>
      <c r="E443" s="48">
        <v>0.32743</v>
      </c>
      <c r="F443" s="27">
        <v>19.760000000000002</v>
      </c>
      <c r="G443" s="49">
        <f t="shared" si="31"/>
        <v>6.47</v>
      </c>
    </row>
    <row r="444" spans="1:7" ht="15.75" customHeight="1" x14ac:dyDescent="0.25">
      <c r="A444" s="221"/>
      <c r="B444" s="221"/>
      <c r="C444" s="221"/>
      <c r="D444" s="221"/>
      <c r="E444" s="221"/>
      <c r="F444" s="221"/>
      <c r="G444" s="50">
        <f>SUM(G439:G443)</f>
        <v>46.6</v>
      </c>
    </row>
    <row r="445" spans="1:7" ht="15.75" customHeight="1" x14ac:dyDescent="0.25">
      <c r="A445" s="105"/>
      <c r="B445" s="105"/>
      <c r="C445" s="105"/>
      <c r="D445" s="105"/>
      <c r="E445" s="105"/>
      <c r="F445" s="105"/>
      <c r="G445" s="106"/>
    </row>
    <row r="446" spans="1:7" ht="15.75" customHeight="1" x14ac:dyDescent="0.25">
      <c r="A446" s="60" t="s">
        <v>1561</v>
      </c>
      <c r="B446" s="60" t="s">
        <v>1560</v>
      </c>
      <c r="C446" s="61" t="s">
        <v>1559</v>
      </c>
      <c r="D446" s="60" t="s">
        <v>1558</v>
      </c>
      <c r="E446" s="60" t="s">
        <v>1557</v>
      </c>
      <c r="F446" s="62" t="s">
        <v>1556</v>
      </c>
      <c r="G446" s="62" t="s">
        <v>1555</v>
      </c>
    </row>
    <row r="447" spans="1:7" ht="30" x14ac:dyDescent="0.25">
      <c r="A447" s="64" t="s">
        <v>34573</v>
      </c>
      <c r="B447" s="64"/>
      <c r="C447" s="63" t="s">
        <v>34574</v>
      </c>
      <c r="D447" s="64" t="s">
        <v>1509</v>
      </c>
      <c r="E447" s="65">
        <v>1</v>
      </c>
      <c r="F447" s="66"/>
      <c r="G447" s="67">
        <f>G451</f>
        <v>20.100000000000001</v>
      </c>
    </row>
    <row r="448" spans="1:7" ht="15.75" customHeight="1" x14ac:dyDescent="0.25">
      <c r="A448" s="47">
        <v>13369</v>
      </c>
      <c r="B448" s="47" t="s">
        <v>34132</v>
      </c>
      <c r="C448" s="24" t="s">
        <v>35229</v>
      </c>
      <c r="D448" s="25" t="s">
        <v>1509</v>
      </c>
      <c r="E448" s="48">
        <v>1</v>
      </c>
      <c r="F448" s="27">
        <v>5.9</v>
      </c>
      <c r="G448" s="49">
        <f>TRUNC(E448*F448,2)</f>
        <v>5.9</v>
      </c>
    </row>
    <row r="449" spans="1:7" ht="15.75" customHeight="1" x14ac:dyDescent="0.25">
      <c r="A449" s="47">
        <v>88264</v>
      </c>
      <c r="B449" s="47" t="s">
        <v>35333</v>
      </c>
      <c r="C449" s="24" t="s">
        <v>43</v>
      </c>
      <c r="D449" s="25" t="s">
        <v>8</v>
      </c>
      <c r="E449" s="48">
        <v>0.3</v>
      </c>
      <c r="F449" s="27">
        <v>27.8</v>
      </c>
      <c r="G449" s="49">
        <f>TRUNC(E449*F449,2)</f>
        <v>8.34</v>
      </c>
    </row>
    <row r="450" spans="1:7" ht="15.75" customHeight="1" x14ac:dyDescent="0.25">
      <c r="A450" s="47">
        <v>88316</v>
      </c>
      <c r="B450" s="47" t="s">
        <v>35333</v>
      </c>
      <c r="C450" s="24" t="s">
        <v>39</v>
      </c>
      <c r="D450" s="25" t="s">
        <v>8</v>
      </c>
      <c r="E450" s="48">
        <v>0.29655999999999999</v>
      </c>
      <c r="F450" s="27">
        <v>19.760000000000002</v>
      </c>
      <c r="G450" s="49">
        <f>TRUNC(E450*F450,2)</f>
        <v>5.86</v>
      </c>
    </row>
    <row r="451" spans="1:7" ht="15.75" customHeight="1" x14ac:dyDescent="0.25">
      <c r="A451" s="221"/>
      <c r="B451" s="221"/>
      <c r="C451" s="221"/>
      <c r="D451" s="221"/>
      <c r="E451" s="221"/>
      <c r="F451" s="221"/>
      <c r="G451" s="50">
        <f>SUM(G448:G450)</f>
        <v>20.100000000000001</v>
      </c>
    </row>
    <row r="452" spans="1:7" ht="15.75" customHeight="1" x14ac:dyDescent="0.25">
      <c r="A452" s="105"/>
      <c r="B452" s="105"/>
      <c r="C452" s="105"/>
      <c r="D452" s="105"/>
      <c r="E452" s="105"/>
      <c r="F452" s="105"/>
      <c r="G452" s="106"/>
    </row>
    <row r="453" spans="1:7" ht="15.75" customHeight="1" x14ac:dyDescent="0.25">
      <c r="A453" s="60" t="s">
        <v>1561</v>
      </c>
      <c r="B453" s="60" t="s">
        <v>1560</v>
      </c>
      <c r="C453" s="61" t="s">
        <v>1559</v>
      </c>
      <c r="D453" s="60" t="s">
        <v>1558</v>
      </c>
      <c r="E453" s="60" t="s">
        <v>1557</v>
      </c>
      <c r="F453" s="62" t="s">
        <v>1556</v>
      </c>
      <c r="G453" s="62" t="s">
        <v>1555</v>
      </c>
    </row>
    <row r="454" spans="1:7" ht="15.75" customHeight="1" x14ac:dyDescent="0.25">
      <c r="A454" s="64" t="s">
        <v>34575</v>
      </c>
      <c r="B454" s="64"/>
      <c r="C454" s="63" t="s">
        <v>34576</v>
      </c>
      <c r="D454" s="64" t="s">
        <v>1509</v>
      </c>
      <c r="E454" s="65">
        <v>1</v>
      </c>
      <c r="F454" s="66"/>
      <c r="G454" s="67">
        <f>G458</f>
        <v>12.1</v>
      </c>
    </row>
    <row r="455" spans="1:7" ht="15.75" customHeight="1" x14ac:dyDescent="0.25">
      <c r="A455" s="47">
        <v>13370</v>
      </c>
      <c r="B455" s="47" t="s">
        <v>34132</v>
      </c>
      <c r="C455" s="24" t="s">
        <v>35230</v>
      </c>
      <c r="D455" s="25" t="s">
        <v>1509</v>
      </c>
      <c r="E455" s="48">
        <v>1</v>
      </c>
      <c r="F455" s="27">
        <v>2.6</v>
      </c>
      <c r="G455" s="49">
        <f>TRUNC(E455*F455,2)</f>
        <v>2.6</v>
      </c>
    </row>
    <row r="456" spans="1:7" ht="15.75" customHeight="1" x14ac:dyDescent="0.25">
      <c r="A456" s="47">
        <v>88264</v>
      </c>
      <c r="B456" s="47" t="s">
        <v>35333</v>
      </c>
      <c r="C456" s="24" t="s">
        <v>43</v>
      </c>
      <c r="D456" s="25" t="s">
        <v>8</v>
      </c>
      <c r="E456" s="48">
        <v>0.2</v>
      </c>
      <c r="F456" s="27">
        <v>27.8</v>
      </c>
      <c r="G456" s="49">
        <f>TRUNC(E456*F456,2)</f>
        <v>5.56</v>
      </c>
    </row>
    <row r="457" spans="1:7" ht="15.75" customHeight="1" x14ac:dyDescent="0.25">
      <c r="A457" s="47">
        <v>88316</v>
      </c>
      <c r="B457" s="47" t="s">
        <v>35333</v>
      </c>
      <c r="C457" s="24" t="s">
        <v>39</v>
      </c>
      <c r="D457" s="25" t="s">
        <v>8</v>
      </c>
      <c r="E457" s="48">
        <v>0.19939999999999999</v>
      </c>
      <c r="F457" s="27">
        <v>19.760000000000002</v>
      </c>
      <c r="G457" s="49">
        <f>TRUNC(E457*F457,2)</f>
        <v>3.94</v>
      </c>
    </row>
    <row r="458" spans="1:7" ht="15.75" customHeight="1" x14ac:dyDescent="0.25">
      <c r="A458" s="221"/>
      <c r="B458" s="221"/>
      <c r="C458" s="221"/>
      <c r="D458" s="221"/>
      <c r="E458" s="221"/>
      <c r="F458" s="221"/>
      <c r="G458" s="50">
        <f>SUM(G455:G457)</f>
        <v>12.1</v>
      </c>
    </row>
    <row r="459" spans="1:7" ht="15.75" customHeight="1" x14ac:dyDescent="0.25">
      <c r="A459" s="105"/>
      <c r="B459" s="105"/>
      <c r="C459" s="105"/>
      <c r="D459" s="105"/>
      <c r="E459" s="105"/>
      <c r="F459" s="105"/>
      <c r="G459" s="106"/>
    </row>
    <row r="460" spans="1:7" ht="15.75" customHeight="1" x14ac:dyDescent="0.25">
      <c r="A460" s="60" t="s">
        <v>1561</v>
      </c>
      <c r="B460" s="60" t="s">
        <v>1560</v>
      </c>
      <c r="C460" s="61" t="s">
        <v>1559</v>
      </c>
      <c r="D460" s="60" t="s">
        <v>1558</v>
      </c>
      <c r="E460" s="60" t="s">
        <v>1557</v>
      </c>
      <c r="F460" s="62" t="s">
        <v>1556</v>
      </c>
      <c r="G460" s="62" t="s">
        <v>1555</v>
      </c>
    </row>
    <row r="461" spans="1:7" ht="15.75" customHeight="1" x14ac:dyDescent="0.25">
      <c r="A461" s="64" t="s">
        <v>34577</v>
      </c>
      <c r="B461" s="64"/>
      <c r="C461" s="63" t="s">
        <v>34578</v>
      </c>
      <c r="D461" s="64" t="s">
        <v>1509</v>
      </c>
      <c r="E461" s="65">
        <v>1</v>
      </c>
      <c r="F461" s="66"/>
      <c r="G461" s="67">
        <f>G465</f>
        <v>5.6999999999999993</v>
      </c>
    </row>
    <row r="462" spans="1:7" ht="15.75" customHeight="1" x14ac:dyDescent="0.25">
      <c r="A462" s="47">
        <v>39210</v>
      </c>
      <c r="B462" s="47" t="s">
        <v>35333</v>
      </c>
      <c r="C462" s="24" t="s">
        <v>35315</v>
      </c>
      <c r="D462" s="25" t="s">
        <v>1509</v>
      </c>
      <c r="E462" s="48">
        <v>1</v>
      </c>
      <c r="F462" s="27">
        <v>1.04</v>
      </c>
      <c r="G462" s="49">
        <f>TRUNC(E462*F462,2)</f>
        <v>1.04</v>
      </c>
    </row>
    <row r="463" spans="1:7" ht="15.75" customHeight="1" x14ac:dyDescent="0.25">
      <c r="A463" s="47">
        <v>88264</v>
      </c>
      <c r="B463" s="47" t="s">
        <v>35333</v>
      </c>
      <c r="C463" s="24" t="s">
        <v>43</v>
      </c>
      <c r="D463" s="25" t="s">
        <v>8</v>
      </c>
      <c r="E463" s="48">
        <v>0.1</v>
      </c>
      <c r="F463" s="27">
        <v>27.8</v>
      </c>
      <c r="G463" s="49">
        <f>TRUNC(E463*F463,2)</f>
        <v>2.78</v>
      </c>
    </row>
    <row r="464" spans="1:7" ht="15.75" customHeight="1" x14ac:dyDescent="0.25">
      <c r="A464" s="47">
        <v>88316</v>
      </c>
      <c r="B464" s="47" t="s">
        <v>35333</v>
      </c>
      <c r="C464" s="24" t="s">
        <v>39</v>
      </c>
      <c r="D464" s="25" t="s">
        <v>8</v>
      </c>
      <c r="E464" s="48">
        <v>9.5149999999999998E-2</v>
      </c>
      <c r="F464" s="27">
        <v>19.760000000000002</v>
      </c>
      <c r="G464" s="49">
        <f>TRUNC(E464*F464,2)</f>
        <v>1.88</v>
      </c>
    </row>
    <row r="465" spans="1:7" ht="15.75" customHeight="1" x14ac:dyDescent="0.25">
      <c r="A465" s="221"/>
      <c r="B465" s="221"/>
      <c r="C465" s="221"/>
      <c r="D465" s="221"/>
      <c r="E465" s="221"/>
      <c r="F465" s="221"/>
      <c r="G465" s="50">
        <f>SUM(G462:G464)</f>
        <v>5.6999999999999993</v>
      </c>
    </row>
    <row r="466" spans="1:7" ht="15.75" customHeight="1" x14ac:dyDescent="0.25">
      <c r="A466" s="105"/>
      <c r="B466" s="105"/>
      <c r="C466" s="105"/>
      <c r="D466" s="105"/>
      <c r="E466" s="105"/>
      <c r="F466" s="105"/>
      <c r="G466" s="106"/>
    </row>
    <row r="467" spans="1:7" ht="15.75" customHeight="1" x14ac:dyDescent="0.25">
      <c r="A467" s="60" t="s">
        <v>1561</v>
      </c>
      <c r="B467" s="60" t="s">
        <v>1560</v>
      </c>
      <c r="C467" s="61" t="s">
        <v>1559</v>
      </c>
      <c r="D467" s="60" t="s">
        <v>1558</v>
      </c>
      <c r="E467" s="60" t="s">
        <v>1557</v>
      </c>
      <c r="F467" s="62" t="s">
        <v>1556</v>
      </c>
      <c r="G467" s="62" t="s">
        <v>1555</v>
      </c>
    </row>
    <row r="468" spans="1:7" ht="15.75" customHeight="1" x14ac:dyDescent="0.25">
      <c r="A468" s="64" t="s">
        <v>34579</v>
      </c>
      <c r="B468" s="64"/>
      <c r="C468" s="63" t="s">
        <v>34580</v>
      </c>
      <c r="D468" s="64" t="s">
        <v>1509</v>
      </c>
      <c r="E468" s="65">
        <v>1</v>
      </c>
      <c r="F468" s="66"/>
      <c r="G468" s="67">
        <f>G472</f>
        <v>4.5999999999999996</v>
      </c>
    </row>
    <row r="469" spans="1:7" ht="15" x14ac:dyDescent="0.25">
      <c r="A469" s="47">
        <v>393</v>
      </c>
      <c r="B469" s="47" t="s">
        <v>35333</v>
      </c>
      <c r="C469" s="24" t="s">
        <v>35316</v>
      </c>
      <c r="D469" s="25" t="s">
        <v>1509</v>
      </c>
      <c r="E469" s="48">
        <v>1</v>
      </c>
      <c r="F469" s="27">
        <v>2.25</v>
      </c>
      <c r="G469" s="49">
        <f>TRUNC(E469*F469,2)</f>
        <v>2.25</v>
      </c>
    </row>
    <row r="470" spans="1:7" ht="15.75" customHeight="1" x14ac:dyDescent="0.25">
      <c r="A470" s="47">
        <v>88264</v>
      </c>
      <c r="B470" s="47" t="s">
        <v>35333</v>
      </c>
      <c r="C470" s="24" t="s">
        <v>43</v>
      </c>
      <c r="D470" s="25" t="s">
        <v>8</v>
      </c>
      <c r="E470" s="48">
        <v>0.05</v>
      </c>
      <c r="F470" s="27">
        <v>27.8</v>
      </c>
      <c r="G470" s="49">
        <f>TRUNC(E470*F470,2)</f>
        <v>1.39</v>
      </c>
    </row>
    <row r="471" spans="1:7" ht="15.75" customHeight="1" x14ac:dyDescent="0.25">
      <c r="A471" s="47">
        <v>88316</v>
      </c>
      <c r="B471" s="47" t="s">
        <v>35333</v>
      </c>
      <c r="C471" s="24" t="s">
        <v>39</v>
      </c>
      <c r="D471" s="25" t="s">
        <v>8</v>
      </c>
      <c r="E471" s="48">
        <v>4.8599999999999997E-2</v>
      </c>
      <c r="F471" s="27">
        <v>19.760000000000002</v>
      </c>
      <c r="G471" s="49">
        <f>TRUNC(E471*F471,2)</f>
        <v>0.96</v>
      </c>
    </row>
    <row r="472" spans="1:7" ht="15.75" customHeight="1" x14ac:dyDescent="0.25">
      <c r="A472" s="221"/>
      <c r="B472" s="221"/>
      <c r="C472" s="221"/>
      <c r="D472" s="221"/>
      <c r="E472" s="221"/>
      <c r="F472" s="221"/>
      <c r="G472" s="50">
        <f>SUM(G469:G471)</f>
        <v>4.5999999999999996</v>
      </c>
    </row>
    <row r="473" spans="1:7" ht="15.75" customHeight="1" x14ac:dyDescent="0.25">
      <c r="A473" s="105"/>
      <c r="B473" s="105"/>
      <c r="C473" s="105"/>
      <c r="D473" s="105"/>
      <c r="E473" s="105"/>
      <c r="F473" s="105"/>
      <c r="G473" s="106"/>
    </row>
    <row r="474" spans="1:7" ht="15.75" customHeight="1" x14ac:dyDescent="0.25">
      <c r="A474" s="60" t="s">
        <v>1561</v>
      </c>
      <c r="B474" s="60" t="s">
        <v>1560</v>
      </c>
      <c r="C474" s="61" t="s">
        <v>1559</v>
      </c>
      <c r="D474" s="60" t="s">
        <v>1558</v>
      </c>
      <c r="E474" s="60" t="s">
        <v>1557</v>
      </c>
      <c r="F474" s="62" t="s">
        <v>1556</v>
      </c>
      <c r="G474" s="62" t="s">
        <v>1555</v>
      </c>
    </row>
    <row r="475" spans="1:7" ht="15.75" customHeight="1" x14ac:dyDescent="0.25">
      <c r="A475" s="64" t="s">
        <v>34581</v>
      </c>
      <c r="B475" s="64"/>
      <c r="C475" s="63" t="s">
        <v>34582</v>
      </c>
      <c r="D475" s="64" t="s">
        <v>1509</v>
      </c>
      <c r="E475" s="65">
        <v>1</v>
      </c>
      <c r="F475" s="66"/>
      <c r="G475" s="67">
        <f>G479</f>
        <v>3.7</v>
      </c>
    </row>
    <row r="476" spans="1:7" ht="15.75" customHeight="1" x14ac:dyDescent="0.25">
      <c r="A476" s="47">
        <v>39176</v>
      </c>
      <c r="B476" s="47" t="s">
        <v>35333</v>
      </c>
      <c r="C476" s="24" t="s">
        <v>35317</v>
      </c>
      <c r="D476" s="25" t="s">
        <v>1509</v>
      </c>
      <c r="E476" s="48">
        <v>1</v>
      </c>
      <c r="F476" s="27">
        <v>1.4</v>
      </c>
      <c r="G476" s="49">
        <f>TRUNC(E476*F476,2)</f>
        <v>1.4</v>
      </c>
    </row>
    <row r="477" spans="1:7" ht="15.75" customHeight="1" x14ac:dyDescent="0.25">
      <c r="A477" s="47">
        <v>88264</v>
      </c>
      <c r="B477" s="47" t="s">
        <v>35333</v>
      </c>
      <c r="C477" s="24" t="s">
        <v>43</v>
      </c>
      <c r="D477" s="25" t="s">
        <v>8</v>
      </c>
      <c r="E477" s="48">
        <v>0.05</v>
      </c>
      <c r="F477" s="27">
        <v>27.8</v>
      </c>
      <c r="G477" s="49">
        <f>TRUNC(E477*F477,2)</f>
        <v>1.39</v>
      </c>
    </row>
    <row r="478" spans="1:7" ht="15.75" customHeight="1" x14ac:dyDescent="0.25">
      <c r="A478" s="47">
        <v>88316</v>
      </c>
      <c r="B478" s="47" t="s">
        <v>35333</v>
      </c>
      <c r="C478" s="24" t="s">
        <v>39</v>
      </c>
      <c r="D478" s="25" t="s">
        <v>8</v>
      </c>
      <c r="E478" s="48">
        <v>4.6059999999999997E-2</v>
      </c>
      <c r="F478" s="27">
        <v>19.760000000000002</v>
      </c>
      <c r="G478" s="49">
        <f>TRUNC(E478*F478,2)</f>
        <v>0.91</v>
      </c>
    </row>
    <row r="479" spans="1:7" ht="15.75" customHeight="1" x14ac:dyDescent="0.25">
      <c r="A479" s="221"/>
      <c r="B479" s="221"/>
      <c r="C479" s="221"/>
      <c r="D479" s="221"/>
      <c r="E479" s="221"/>
      <c r="F479" s="221"/>
      <c r="G479" s="50">
        <f>SUM(G476:G478)</f>
        <v>3.7</v>
      </c>
    </row>
    <row r="480" spans="1:7" ht="15.75" customHeight="1" x14ac:dyDescent="0.25">
      <c r="A480" s="105"/>
      <c r="B480" s="105"/>
      <c r="C480" s="105"/>
      <c r="D480" s="105"/>
      <c r="E480" s="105"/>
      <c r="F480" s="105"/>
      <c r="G480" s="106"/>
    </row>
    <row r="481" spans="1:7" ht="15.75" customHeight="1" x14ac:dyDescent="0.25">
      <c r="A481" s="60" t="s">
        <v>1561</v>
      </c>
      <c r="B481" s="60" t="s">
        <v>1560</v>
      </c>
      <c r="C481" s="61" t="s">
        <v>1559</v>
      </c>
      <c r="D481" s="60" t="s">
        <v>1558</v>
      </c>
      <c r="E481" s="60" t="s">
        <v>1557</v>
      </c>
      <c r="F481" s="62" t="s">
        <v>1556</v>
      </c>
      <c r="G481" s="62" t="s">
        <v>1555</v>
      </c>
    </row>
    <row r="482" spans="1:7" ht="15.75" customHeight="1" x14ac:dyDescent="0.25">
      <c r="A482" s="64" t="s">
        <v>34583</v>
      </c>
      <c r="B482" s="64"/>
      <c r="C482" s="63" t="s">
        <v>34585</v>
      </c>
      <c r="D482" s="64" t="s">
        <v>1509</v>
      </c>
      <c r="E482" s="65">
        <v>1</v>
      </c>
      <c r="F482" s="66"/>
      <c r="G482" s="67">
        <f>G486</f>
        <v>5</v>
      </c>
    </row>
    <row r="483" spans="1:7" ht="30" x14ac:dyDescent="0.25">
      <c r="A483" s="47" t="s">
        <v>34584</v>
      </c>
      <c r="B483" s="47" t="s">
        <v>34162</v>
      </c>
      <c r="C483" s="24" t="s">
        <v>35318</v>
      </c>
      <c r="D483" s="25" t="s">
        <v>1509</v>
      </c>
      <c r="E483" s="48">
        <v>1</v>
      </c>
      <c r="F483" s="27">
        <v>2.72</v>
      </c>
      <c r="G483" s="49">
        <f>TRUNC(E483*F483,2)</f>
        <v>2.72</v>
      </c>
    </row>
    <row r="484" spans="1:7" ht="15.75" customHeight="1" x14ac:dyDescent="0.25">
      <c r="A484" s="47">
        <v>88264</v>
      </c>
      <c r="B484" s="47" t="s">
        <v>35333</v>
      </c>
      <c r="C484" s="24" t="s">
        <v>43</v>
      </c>
      <c r="D484" s="25" t="s">
        <v>8</v>
      </c>
      <c r="E484" s="48">
        <v>0.05</v>
      </c>
      <c r="F484" s="27">
        <v>27.8</v>
      </c>
      <c r="G484" s="49">
        <f>TRUNC(E484*F484,2)</f>
        <v>1.39</v>
      </c>
    </row>
    <row r="485" spans="1:7" ht="15.75" customHeight="1" x14ac:dyDescent="0.25">
      <c r="A485" s="47">
        <v>88316</v>
      </c>
      <c r="B485" s="47" t="s">
        <v>35333</v>
      </c>
      <c r="C485" s="24" t="s">
        <v>39</v>
      </c>
      <c r="D485" s="25" t="s">
        <v>8</v>
      </c>
      <c r="E485" s="48">
        <v>4.505E-2</v>
      </c>
      <c r="F485" s="27">
        <v>19.760000000000002</v>
      </c>
      <c r="G485" s="49">
        <f>TRUNC(E485*F485,2)</f>
        <v>0.89</v>
      </c>
    </row>
    <row r="486" spans="1:7" ht="15.75" customHeight="1" x14ac:dyDescent="0.25">
      <c r="A486" s="221"/>
      <c r="B486" s="221"/>
      <c r="C486" s="221"/>
      <c r="D486" s="221"/>
      <c r="E486" s="221"/>
      <c r="F486" s="221"/>
      <c r="G486" s="50">
        <f>SUM(G483:G485)</f>
        <v>5</v>
      </c>
    </row>
    <row r="487" spans="1:7" ht="15.75" customHeight="1" x14ac:dyDescent="0.25">
      <c r="A487" s="105"/>
      <c r="B487" s="105"/>
      <c r="C487" s="105"/>
      <c r="D487" s="105"/>
      <c r="E487" s="105"/>
      <c r="F487" s="105"/>
      <c r="G487" s="106"/>
    </row>
    <row r="488" spans="1:7" ht="15.75" customHeight="1" x14ac:dyDescent="0.25">
      <c r="A488" s="60" t="s">
        <v>1561</v>
      </c>
      <c r="B488" s="60" t="s">
        <v>1560</v>
      </c>
      <c r="C488" s="61" t="s">
        <v>1559</v>
      </c>
      <c r="D488" s="60" t="s">
        <v>1558</v>
      </c>
      <c r="E488" s="60" t="s">
        <v>1557</v>
      </c>
      <c r="F488" s="62" t="s">
        <v>1556</v>
      </c>
      <c r="G488" s="62" t="s">
        <v>1555</v>
      </c>
    </row>
    <row r="489" spans="1:7" ht="15.75" customHeight="1" x14ac:dyDescent="0.25">
      <c r="A489" s="64" t="s">
        <v>34586</v>
      </c>
      <c r="B489" s="64"/>
      <c r="C489" s="63" t="s">
        <v>34587</v>
      </c>
      <c r="D489" s="64" t="s">
        <v>1509</v>
      </c>
      <c r="E489" s="65">
        <v>1</v>
      </c>
      <c r="F489" s="66"/>
      <c r="G489" s="67">
        <f>G493</f>
        <v>7.6999999999999993</v>
      </c>
    </row>
    <row r="490" spans="1:7" ht="15.75" customHeight="1" x14ac:dyDescent="0.25">
      <c r="A490" s="47">
        <v>6895</v>
      </c>
      <c r="B490" s="47" t="s">
        <v>34470</v>
      </c>
      <c r="C490" s="24" t="s">
        <v>34588</v>
      </c>
      <c r="D490" s="25" t="s">
        <v>1509</v>
      </c>
      <c r="E490" s="48">
        <v>1</v>
      </c>
      <c r="F490" s="27">
        <v>5.42</v>
      </c>
      <c r="G490" s="49">
        <f>TRUNC(E490*F490,2)</f>
        <v>5.42</v>
      </c>
    </row>
    <row r="491" spans="1:7" ht="15.75" customHeight="1" x14ac:dyDescent="0.25">
      <c r="A491" s="47">
        <v>88264</v>
      </c>
      <c r="B491" s="47" t="s">
        <v>35333</v>
      </c>
      <c r="C491" s="24" t="s">
        <v>43</v>
      </c>
      <c r="D491" s="25" t="s">
        <v>8</v>
      </c>
      <c r="E491" s="48">
        <v>0.05</v>
      </c>
      <c r="F491" s="27">
        <v>27.8</v>
      </c>
      <c r="G491" s="49">
        <f>TRUNC(E491*F491,2)</f>
        <v>1.39</v>
      </c>
    </row>
    <row r="492" spans="1:7" ht="15.75" customHeight="1" x14ac:dyDescent="0.25">
      <c r="A492" s="47">
        <v>88316</v>
      </c>
      <c r="B492" s="47" t="s">
        <v>35333</v>
      </c>
      <c r="C492" s="24" t="s">
        <v>39</v>
      </c>
      <c r="D492" s="25" t="s">
        <v>8</v>
      </c>
      <c r="E492" s="48">
        <v>4.505E-2</v>
      </c>
      <c r="F492" s="27">
        <v>19.760000000000002</v>
      </c>
      <c r="G492" s="49">
        <f>TRUNC(E492*F492,2)</f>
        <v>0.89</v>
      </c>
    </row>
    <row r="493" spans="1:7" ht="15.75" customHeight="1" x14ac:dyDescent="0.25">
      <c r="A493" s="221"/>
      <c r="B493" s="221"/>
      <c r="C493" s="221"/>
      <c r="D493" s="221"/>
      <c r="E493" s="221"/>
      <c r="F493" s="221"/>
      <c r="G493" s="50">
        <f>SUM(G490:G492)</f>
        <v>7.6999999999999993</v>
      </c>
    </row>
    <row r="494" spans="1:7" ht="15.75" customHeight="1" x14ac:dyDescent="0.25">
      <c r="A494" s="105"/>
      <c r="B494" s="105"/>
      <c r="C494" s="105"/>
      <c r="D494" s="105"/>
      <c r="E494" s="105"/>
      <c r="F494" s="105"/>
      <c r="G494" s="106"/>
    </row>
    <row r="495" spans="1:7" ht="15.75" customHeight="1" x14ac:dyDescent="0.25">
      <c r="A495" s="60" t="s">
        <v>1561</v>
      </c>
      <c r="B495" s="60" t="s">
        <v>1560</v>
      </c>
      <c r="C495" s="61" t="s">
        <v>1559</v>
      </c>
      <c r="D495" s="60" t="s">
        <v>1558</v>
      </c>
      <c r="E495" s="60" t="s">
        <v>1557</v>
      </c>
      <c r="F495" s="62" t="s">
        <v>1556</v>
      </c>
      <c r="G495" s="62" t="s">
        <v>1555</v>
      </c>
    </row>
    <row r="496" spans="1:7" ht="15.75" customHeight="1" x14ac:dyDescent="0.25">
      <c r="A496" s="64" t="s">
        <v>34589</v>
      </c>
      <c r="B496" s="64"/>
      <c r="C496" s="63" t="s">
        <v>34590</v>
      </c>
      <c r="D496" s="64" t="s">
        <v>1509</v>
      </c>
      <c r="E496" s="65">
        <v>1</v>
      </c>
      <c r="F496" s="66"/>
      <c r="G496" s="67">
        <f>G500</f>
        <v>5.3999999999999995</v>
      </c>
    </row>
    <row r="497" spans="1:7" ht="15.75" customHeight="1" x14ac:dyDescent="0.25">
      <c r="A497" s="47">
        <v>11964</v>
      </c>
      <c r="B497" s="47" t="s">
        <v>35333</v>
      </c>
      <c r="C497" s="24" t="s">
        <v>35319</v>
      </c>
      <c r="D497" s="25" t="s">
        <v>1509</v>
      </c>
      <c r="E497" s="48">
        <v>1</v>
      </c>
      <c r="F497" s="27">
        <v>3.09</v>
      </c>
      <c r="G497" s="49">
        <f>TRUNC(E497*F497,2)</f>
        <v>3.09</v>
      </c>
    </row>
    <row r="498" spans="1:7" ht="15.75" customHeight="1" x14ac:dyDescent="0.25">
      <c r="A498" s="47">
        <v>88264</v>
      </c>
      <c r="B498" s="47" t="s">
        <v>35333</v>
      </c>
      <c r="C498" s="24" t="s">
        <v>43</v>
      </c>
      <c r="D498" s="25" t="s">
        <v>8</v>
      </c>
      <c r="E498" s="48">
        <v>0.05</v>
      </c>
      <c r="F498" s="27">
        <v>27.8</v>
      </c>
      <c r="G498" s="49">
        <f>TRUNC(E498*F498,2)</f>
        <v>1.39</v>
      </c>
    </row>
    <row r="499" spans="1:7" ht="15.75" customHeight="1" x14ac:dyDescent="0.25">
      <c r="A499" s="47">
        <v>88316</v>
      </c>
      <c r="B499" s="47" t="s">
        <v>35333</v>
      </c>
      <c r="C499" s="24" t="s">
        <v>39</v>
      </c>
      <c r="D499" s="25" t="s">
        <v>8</v>
      </c>
      <c r="E499" s="48">
        <v>4.6600000000000003E-2</v>
      </c>
      <c r="F499" s="27">
        <v>19.760000000000002</v>
      </c>
      <c r="G499" s="49">
        <f>TRUNC(E499*F499,2)</f>
        <v>0.92</v>
      </c>
    </row>
    <row r="500" spans="1:7" ht="15.75" customHeight="1" x14ac:dyDescent="0.25">
      <c r="A500" s="221"/>
      <c r="B500" s="221"/>
      <c r="C500" s="221"/>
      <c r="D500" s="221"/>
      <c r="E500" s="221"/>
      <c r="F500" s="221"/>
      <c r="G500" s="50">
        <f>SUM(G497:G499)</f>
        <v>5.3999999999999995</v>
      </c>
    </row>
    <row r="501" spans="1:7" ht="15.75" customHeight="1" x14ac:dyDescent="0.25">
      <c r="A501" s="105"/>
      <c r="B501" s="105"/>
      <c r="C501" s="105"/>
      <c r="D501" s="105"/>
      <c r="E501" s="105"/>
      <c r="F501" s="105"/>
      <c r="G501" s="106"/>
    </row>
    <row r="502" spans="1:7" ht="15.75" customHeight="1" x14ac:dyDescent="0.25">
      <c r="A502" s="60" t="s">
        <v>1561</v>
      </c>
      <c r="B502" s="60" t="s">
        <v>1560</v>
      </c>
      <c r="C502" s="61" t="s">
        <v>1559</v>
      </c>
      <c r="D502" s="60" t="s">
        <v>1558</v>
      </c>
      <c r="E502" s="60" t="s">
        <v>1557</v>
      </c>
      <c r="F502" s="62" t="s">
        <v>1556</v>
      </c>
      <c r="G502" s="62" t="s">
        <v>1555</v>
      </c>
    </row>
    <row r="503" spans="1:7" ht="15.75" customHeight="1" x14ac:dyDescent="0.25">
      <c r="A503" s="64" t="s">
        <v>34591</v>
      </c>
      <c r="B503" s="64"/>
      <c r="C503" s="63" t="s">
        <v>34592</v>
      </c>
      <c r="D503" s="64" t="s">
        <v>1509</v>
      </c>
      <c r="E503" s="65">
        <v>1</v>
      </c>
      <c r="F503" s="66"/>
      <c r="G503" s="67">
        <f>G507</f>
        <v>2.4</v>
      </c>
    </row>
    <row r="504" spans="1:7" ht="27.75" customHeight="1" x14ac:dyDescent="0.25">
      <c r="A504" s="47" t="s">
        <v>34593</v>
      </c>
      <c r="B504" s="47" t="s">
        <v>34162</v>
      </c>
      <c r="C504" s="24" t="s">
        <v>35320</v>
      </c>
      <c r="D504" s="25" t="s">
        <v>1509</v>
      </c>
      <c r="E504" s="48">
        <v>1</v>
      </c>
      <c r="F504" s="27">
        <v>0.11</v>
      </c>
      <c r="G504" s="49">
        <f>TRUNC(E504*F504,2)</f>
        <v>0.11</v>
      </c>
    </row>
    <row r="505" spans="1:7" ht="15.75" customHeight="1" x14ac:dyDescent="0.25">
      <c r="A505" s="47">
        <v>88264</v>
      </c>
      <c r="B505" s="47" t="s">
        <v>35333</v>
      </c>
      <c r="C505" s="24" t="s">
        <v>43</v>
      </c>
      <c r="D505" s="25" t="s">
        <v>8</v>
      </c>
      <c r="E505" s="48">
        <v>0.05</v>
      </c>
      <c r="F505" s="27">
        <v>27.8</v>
      </c>
      <c r="G505" s="49">
        <f>TRUNC(E505*F505,2)</f>
        <v>1.39</v>
      </c>
    </row>
    <row r="506" spans="1:7" ht="15.75" customHeight="1" x14ac:dyDescent="0.25">
      <c r="A506" s="47">
        <v>88316</v>
      </c>
      <c r="B506" s="47" t="s">
        <v>35333</v>
      </c>
      <c r="C506" s="24" t="s">
        <v>39</v>
      </c>
      <c r="D506" s="25" t="s">
        <v>8</v>
      </c>
      <c r="E506" s="48">
        <v>4.555E-2</v>
      </c>
      <c r="F506" s="27">
        <v>19.760000000000002</v>
      </c>
      <c r="G506" s="49">
        <f>TRUNC(E506*F506,2)</f>
        <v>0.9</v>
      </c>
    </row>
    <row r="507" spans="1:7" ht="15.75" customHeight="1" x14ac:dyDescent="0.25">
      <c r="A507" s="221"/>
      <c r="B507" s="221"/>
      <c r="C507" s="221"/>
      <c r="D507" s="221"/>
      <c r="E507" s="221"/>
      <c r="F507" s="221"/>
      <c r="G507" s="50">
        <f>SUM(G504:G506)</f>
        <v>2.4</v>
      </c>
    </row>
    <row r="508" spans="1:7" ht="15.75" customHeight="1" x14ac:dyDescent="0.25">
      <c r="A508" s="105"/>
      <c r="B508" s="105"/>
      <c r="C508" s="105"/>
      <c r="D508" s="105"/>
      <c r="E508" s="105"/>
      <c r="F508" s="105"/>
      <c r="G508" s="106"/>
    </row>
    <row r="509" spans="1:7" ht="15.75" customHeight="1" x14ac:dyDescent="0.25">
      <c r="A509" s="60" t="s">
        <v>1561</v>
      </c>
      <c r="B509" s="60" t="s">
        <v>1560</v>
      </c>
      <c r="C509" s="61" t="s">
        <v>1559</v>
      </c>
      <c r="D509" s="60" t="s">
        <v>1558</v>
      </c>
      <c r="E509" s="60" t="s">
        <v>1557</v>
      </c>
      <c r="F509" s="62" t="s">
        <v>1556</v>
      </c>
      <c r="G509" s="62" t="s">
        <v>1555</v>
      </c>
    </row>
    <row r="510" spans="1:7" ht="15.75" customHeight="1" x14ac:dyDescent="0.25">
      <c r="A510" s="64" t="s">
        <v>34594</v>
      </c>
      <c r="B510" s="64"/>
      <c r="C510" s="63" t="s">
        <v>34595</v>
      </c>
      <c r="D510" s="64" t="s">
        <v>1509</v>
      </c>
      <c r="E510" s="65">
        <v>1</v>
      </c>
      <c r="F510" s="66"/>
      <c r="G510" s="67">
        <f>G513</f>
        <v>4.8999999999999995</v>
      </c>
    </row>
    <row r="511" spans="1:7" ht="15.75" customHeight="1" x14ac:dyDescent="0.25">
      <c r="A511" s="47">
        <v>4375</v>
      </c>
      <c r="B511" s="47" t="s">
        <v>35333</v>
      </c>
      <c r="C511" s="24" t="s">
        <v>35321</v>
      </c>
      <c r="D511" s="25" t="s">
        <v>1509</v>
      </c>
      <c r="E511" s="48">
        <v>1</v>
      </c>
      <c r="F511" s="27">
        <v>0.13</v>
      </c>
      <c r="G511" s="49">
        <f>TRUNC(E511*F511,2)</f>
        <v>0.13</v>
      </c>
    </row>
    <row r="512" spans="1:7" ht="15.75" customHeight="1" x14ac:dyDescent="0.25">
      <c r="A512" s="47">
        <v>95541</v>
      </c>
      <c r="B512" s="47" t="s">
        <v>35333</v>
      </c>
      <c r="C512" s="24" t="s">
        <v>35323</v>
      </c>
      <c r="D512" s="25" t="s">
        <v>1509</v>
      </c>
      <c r="E512" s="48">
        <v>1</v>
      </c>
      <c r="F512" s="49">
        <v>4.7699999999999996</v>
      </c>
      <c r="G512" s="49">
        <f>TRUNC(E512*F512,2)</f>
        <v>4.7699999999999996</v>
      </c>
    </row>
    <row r="513" spans="1:7" ht="15.75" customHeight="1" x14ac:dyDescent="0.25">
      <c r="A513" s="221"/>
      <c r="B513" s="221"/>
      <c r="C513" s="221"/>
      <c r="D513" s="221"/>
      <c r="E513" s="221"/>
      <c r="F513" s="221"/>
      <c r="G513" s="50">
        <f>SUM(G511:G512)</f>
        <v>4.8999999999999995</v>
      </c>
    </row>
    <row r="514" spans="1:7" ht="15.75" customHeight="1" x14ac:dyDescent="0.25">
      <c r="A514" s="105"/>
      <c r="B514" s="105"/>
      <c r="C514" s="105"/>
      <c r="D514" s="105"/>
      <c r="E514" s="105"/>
      <c r="F514" s="105"/>
      <c r="G514" s="106"/>
    </row>
    <row r="515" spans="1:7" ht="15.75" customHeight="1" x14ac:dyDescent="0.25">
      <c r="A515" s="60" t="s">
        <v>1561</v>
      </c>
      <c r="B515" s="60" t="s">
        <v>1560</v>
      </c>
      <c r="C515" s="61" t="s">
        <v>1559</v>
      </c>
      <c r="D515" s="60" t="s">
        <v>1558</v>
      </c>
      <c r="E515" s="60" t="s">
        <v>1557</v>
      </c>
      <c r="F515" s="62" t="s">
        <v>1556</v>
      </c>
      <c r="G515" s="62" t="s">
        <v>1555</v>
      </c>
    </row>
    <row r="516" spans="1:7" ht="15.75" customHeight="1" x14ac:dyDescent="0.25">
      <c r="A516" s="64" t="s">
        <v>34596</v>
      </c>
      <c r="B516" s="64"/>
      <c r="C516" s="63" t="s">
        <v>34597</v>
      </c>
      <c r="D516" s="64" t="s">
        <v>1509</v>
      </c>
      <c r="E516" s="65">
        <v>1</v>
      </c>
      <c r="F516" s="66"/>
      <c r="G516" s="67">
        <f>G519</f>
        <v>5.0199999999999996</v>
      </c>
    </row>
    <row r="517" spans="1:7" ht="15.75" customHeight="1" x14ac:dyDescent="0.25">
      <c r="A517" s="47">
        <v>4376</v>
      </c>
      <c r="B517" s="47" t="s">
        <v>35333</v>
      </c>
      <c r="C517" s="24" t="s">
        <v>35322</v>
      </c>
      <c r="D517" s="25" t="s">
        <v>1509</v>
      </c>
      <c r="E517" s="48">
        <v>1</v>
      </c>
      <c r="F517" s="27">
        <v>0.25</v>
      </c>
      <c r="G517" s="49">
        <f>TRUNC(E517*F517,2)</f>
        <v>0.25</v>
      </c>
    </row>
    <row r="518" spans="1:7" ht="15.75" customHeight="1" x14ac:dyDescent="0.25">
      <c r="A518" s="47">
        <v>95541</v>
      </c>
      <c r="B518" s="47" t="s">
        <v>35333</v>
      </c>
      <c r="C518" s="24" t="s">
        <v>35323</v>
      </c>
      <c r="D518" s="25" t="s">
        <v>1509</v>
      </c>
      <c r="E518" s="48">
        <v>1</v>
      </c>
      <c r="F518" s="49">
        <v>4.7699999999999996</v>
      </c>
      <c r="G518" s="49">
        <f>TRUNC(E518*F518,2)</f>
        <v>4.7699999999999996</v>
      </c>
    </row>
    <row r="519" spans="1:7" ht="15.75" customHeight="1" x14ac:dyDescent="0.25">
      <c r="A519" s="221"/>
      <c r="B519" s="221"/>
      <c r="C519" s="221"/>
      <c r="D519" s="221"/>
      <c r="E519" s="221"/>
      <c r="F519" s="221"/>
      <c r="G519" s="50">
        <f>SUM(G517:G518)</f>
        <v>5.0199999999999996</v>
      </c>
    </row>
    <row r="520" spans="1:7" ht="15.75" customHeight="1" x14ac:dyDescent="0.25">
      <c r="A520" s="105"/>
      <c r="B520" s="105"/>
      <c r="C520" s="105"/>
      <c r="D520" s="105"/>
      <c r="E520" s="105"/>
      <c r="F520" s="105"/>
      <c r="G520" s="106"/>
    </row>
    <row r="521" spans="1:7" ht="15.75" customHeight="1" x14ac:dyDescent="0.25">
      <c r="A521" s="60" t="s">
        <v>1561</v>
      </c>
      <c r="B521" s="60" t="s">
        <v>1560</v>
      </c>
      <c r="C521" s="61" t="s">
        <v>1559</v>
      </c>
      <c r="D521" s="60" t="s">
        <v>1558</v>
      </c>
      <c r="E521" s="60" t="s">
        <v>1557</v>
      </c>
      <c r="F521" s="62" t="s">
        <v>1556</v>
      </c>
      <c r="G521" s="62" t="s">
        <v>1555</v>
      </c>
    </row>
    <row r="522" spans="1:7" ht="15.75" customHeight="1" x14ac:dyDescent="0.25">
      <c r="A522" s="64" t="s">
        <v>34601</v>
      </c>
      <c r="B522" s="64"/>
      <c r="C522" s="63" t="s">
        <v>34602</v>
      </c>
      <c r="D522" s="64" t="s">
        <v>1509</v>
      </c>
      <c r="E522" s="65">
        <v>1</v>
      </c>
      <c r="F522" s="66"/>
      <c r="G522" s="67">
        <f>G526</f>
        <v>3.6999999999999997</v>
      </c>
    </row>
    <row r="523" spans="1:7" ht="15.75" customHeight="1" x14ac:dyDescent="0.25">
      <c r="A523" s="47" t="s">
        <v>18848</v>
      </c>
      <c r="B523" s="47" t="s">
        <v>34600</v>
      </c>
      <c r="C523" s="24" t="s">
        <v>18849</v>
      </c>
      <c r="D523" s="25" t="s">
        <v>1509</v>
      </c>
      <c r="E523" s="48">
        <v>1</v>
      </c>
      <c r="F523" s="27">
        <v>1.33</v>
      </c>
      <c r="G523" s="49">
        <f>TRUNC(E523*F523,2)</f>
        <v>1.33</v>
      </c>
    </row>
    <row r="524" spans="1:7" ht="15.75" customHeight="1" x14ac:dyDescent="0.25">
      <c r="A524" s="47">
        <v>88264</v>
      </c>
      <c r="B524" s="47" t="s">
        <v>35333</v>
      </c>
      <c r="C524" s="24" t="s">
        <v>43</v>
      </c>
      <c r="D524" s="25" t="s">
        <v>8</v>
      </c>
      <c r="E524" s="48">
        <v>0.05</v>
      </c>
      <c r="F524" s="27">
        <v>27.8</v>
      </c>
      <c r="G524" s="49">
        <f>TRUNC(E524*F524,2)</f>
        <v>1.39</v>
      </c>
    </row>
    <row r="525" spans="1:7" ht="15.75" customHeight="1" x14ac:dyDescent="0.25">
      <c r="A525" s="47">
        <v>88316</v>
      </c>
      <c r="B525" s="47" t="s">
        <v>35333</v>
      </c>
      <c r="C525" s="24" t="s">
        <v>39</v>
      </c>
      <c r="D525" s="25" t="s">
        <v>8</v>
      </c>
      <c r="E525" s="48">
        <v>0.05</v>
      </c>
      <c r="F525" s="27">
        <v>19.760000000000002</v>
      </c>
      <c r="G525" s="49">
        <f>TRUNC(E525*F525,2)</f>
        <v>0.98</v>
      </c>
    </row>
    <row r="526" spans="1:7" ht="15.75" customHeight="1" x14ac:dyDescent="0.25">
      <c r="A526" s="221"/>
      <c r="B526" s="221"/>
      <c r="C526" s="221"/>
      <c r="D526" s="221"/>
      <c r="E526" s="221"/>
      <c r="F526" s="221"/>
      <c r="G526" s="50">
        <f>SUM(G523:G525)</f>
        <v>3.6999999999999997</v>
      </c>
    </row>
    <row r="527" spans="1:7" ht="15.75" customHeight="1" x14ac:dyDescent="0.25">
      <c r="A527" s="105"/>
      <c r="B527" s="105"/>
      <c r="C527" s="105"/>
      <c r="D527" s="105"/>
      <c r="E527" s="105"/>
      <c r="F527" s="105"/>
      <c r="G527" s="106"/>
    </row>
    <row r="528" spans="1:7" ht="15.75" customHeight="1" x14ac:dyDescent="0.25">
      <c r="A528" s="60" t="s">
        <v>1561</v>
      </c>
      <c r="B528" s="60" t="s">
        <v>1560</v>
      </c>
      <c r="C528" s="61" t="s">
        <v>1559</v>
      </c>
      <c r="D528" s="60" t="s">
        <v>1558</v>
      </c>
      <c r="E528" s="60" t="s">
        <v>1557</v>
      </c>
      <c r="F528" s="62" t="s">
        <v>1556</v>
      </c>
      <c r="G528" s="62" t="s">
        <v>1555</v>
      </c>
    </row>
    <row r="529" spans="1:7" ht="15.75" customHeight="1" x14ac:dyDescent="0.25">
      <c r="A529" s="64" t="s">
        <v>34598</v>
      </c>
      <c r="B529" s="64"/>
      <c r="C529" s="63" t="s">
        <v>34599</v>
      </c>
      <c r="D529" s="64" t="s">
        <v>1509</v>
      </c>
      <c r="E529" s="65">
        <v>1</v>
      </c>
      <c r="F529" s="66"/>
      <c r="G529" s="67">
        <f>G533</f>
        <v>2.5</v>
      </c>
    </row>
    <row r="530" spans="1:7" ht="15.75" customHeight="1" x14ac:dyDescent="0.25">
      <c r="A530" s="47" t="s">
        <v>19373</v>
      </c>
      <c r="B530" s="47" t="s">
        <v>34600</v>
      </c>
      <c r="C530" s="24" t="s">
        <v>19374</v>
      </c>
      <c r="D530" s="25" t="s">
        <v>1509</v>
      </c>
      <c r="E530" s="48">
        <v>1</v>
      </c>
      <c r="F530" s="27">
        <v>0.19</v>
      </c>
      <c r="G530" s="49">
        <f>TRUNC(E530*F530,2)</f>
        <v>0.19</v>
      </c>
    </row>
    <row r="531" spans="1:7" ht="15.75" customHeight="1" x14ac:dyDescent="0.25">
      <c r="A531" s="47">
        <v>88264</v>
      </c>
      <c r="B531" s="47" t="s">
        <v>35333</v>
      </c>
      <c r="C531" s="24" t="s">
        <v>43</v>
      </c>
      <c r="D531" s="25" t="s">
        <v>8</v>
      </c>
      <c r="E531" s="48">
        <v>0.05</v>
      </c>
      <c r="F531" s="27">
        <v>27.8</v>
      </c>
      <c r="G531" s="49">
        <f>TRUNC(E531*F531,2)</f>
        <v>1.39</v>
      </c>
    </row>
    <row r="532" spans="1:7" ht="15.75" customHeight="1" x14ac:dyDescent="0.25">
      <c r="A532" s="47">
        <v>88316</v>
      </c>
      <c r="B532" s="47" t="s">
        <v>35333</v>
      </c>
      <c r="C532" s="24" t="s">
        <v>39</v>
      </c>
      <c r="D532" s="25" t="s">
        <v>8</v>
      </c>
      <c r="E532" s="48">
        <v>4.6559999999999997E-2</v>
      </c>
      <c r="F532" s="27">
        <v>19.760000000000002</v>
      </c>
      <c r="G532" s="49">
        <f>TRUNC(E532*F532,2)</f>
        <v>0.92</v>
      </c>
    </row>
    <row r="533" spans="1:7" ht="15.75" customHeight="1" x14ac:dyDescent="0.25">
      <c r="A533" s="221"/>
      <c r="B533" s="221"/>
      <c r="C533" s="221"/>
      <c r="D533" s="221"/>
      <c r="E533" s="221"/>
      <c r="F533" s="221"/>
      <c r="G533" s="50">
        <f>SUM(G530:G532)</f>
        <v>2.5</v>
      </c>
    </row>
    <row r="534" spans="1:7" ht="15.75" customHeight="1" x14ac:dyDescent="0.25">
      <c r="A534" s="105"/>
      <c r="B534" s="105"/>
      <c r="C534" s="105"/>
      <c r="D534" s="105"/>
      <c r="E534" s="105"/>
      <c r="F534" s="105"/>
      <c r="G534" s="106"/>
    </row>
    <row r="535" spans="1:7" ht="15.75" customHeight="1" x14ac:dyDescent="0.25">
      <c r="A535" s="60" t="s">
        <v>1561</v>
      </c>
      <c r="B535" s="60" t="s">
        <v>1560</v>
      </c>
      <c r="C535" s="61" t="s">
        <v>1559</v>
      </c>
      <c r="D535" s="60" t="s">
        <v>1558</v>
      </c>
      <c r="E535" s="60" t="s">
        <v>1557</v>
      </c>
      <c r="F535" s="62" t="s">
        <v>1556</v>
      </c>
      <c r="G535" s="62" t="s">
        <v>1555</v>
      </c>
    </row>
    <row r="536" spans="1:7" ht="30" x14ac:dyDescent="0.25">
      <c r="A536" s="64" t="s">
        <v>34603</v>
      </c>
      <c r="B536" s="64"/>
      <c r="C536" s="63" t="s">
        <v>34604</v>
      </c>
      <c r="D536" s="64" t="s">
        <v>1509</v>
      </c>
      <c r="E536" s="65">
        <v>1</v>
      </c>
      <c r="F536" s="66"/>
      <c r="G536" s="67">
        <f>G540</f>
        <v>2.5</v>
      </c>
    </row>
    <row r="537" spans="1:7" ht="15.75" customHeight="1" x14ac:dyDescent="0.25">
      <c r="A537" s="47">
        <v>10259</v>
      </c>
      <c r="B537" s="47" t="s">
        <v>34600</v>
      </c>
      <c r="C537" s="24" t="s">
        <v>35231</v>
      </c>
      <c r="D537" s="25" t="s">
        <v>1509</v>
      </c>
      <c r="E537" s="48">
        <v>1</v>
      </c>
      <c r="F537" s="27">
        <v>0.16</v>
      </c>
      <c r="G537" s="49">
        <f>TRUNC(E537*F537,2)</f>
        <v>0.16</v>
      </c>
    </row>
    <row r="538" spans="1:7" ht="15.75" customHeight="1" x14ac:dyDescent="0.25">
      <c r="A538" s="47">
        <v>88264</v>
      </c>
      <c r="B538" s="47" t="s">
        <v>35333</v>
      </c>
      <c r="C538" s="24" t="s">
        <v>43</v>
      </c>
      <c r="D538" s="25" t="s">
        <v>8</v>
      </c>
      <c r="E538" s="48">
        <v>0.05</v>
      </c>
      <c r="F538" s="27">
        <v>27.8</v>
      </c>
      <c r="G538" s="49">
        <f>TRUNC(E538*F538,2)</f>
        <v>1.39</v>
      </c>
    </row>
    <row r="539" spans="1:7" ht="15.75" customHeight="1" x14ac:dyDescent="0.25">
      <c r="A539" s="47">
        <v>88316</v>
      </c>
      <c r="B539" s="47" t="s">
        <v>35333</v>
      </c>
      <c r="C539" s="24" t="s">
        <v>39</v>
      </c>
      <c r="D539" s="25" t="s">
        <v>8</v>
      </c>
      <c r="E539" s="48">
        <v>4.8079999999999998E-2</v>
      </c>
      <c r="F539" s="27">
        <v>19.760000000000002</v>
      </c>
      <c r="G539" s="49">
        <f>TRUNC(E539*F539,2)</f>
        <v>0.95</v>
      </c>
    </row>
    <row r="540" spans="1:7" ht="15.75" customHeight="1" x14ac:dyDescent="0.25">
      <c r="A540" s="221"/>
      <c r="B540" s="221"/>
      <c r="C540" s="221"/>
      <c r="D540" s="221"/>
      <c r="E540" s="221"/>
      <c r="F540" s="221"/>
      <c r="G540" s="50">
        <f>SUM(G537:G539)</f>
        <v>2.5</v>
      </c>
    </row>
    <row r="541" spans="1:7" ht="15.75" customHeight="1" x14ac:dyDescent="0.25">
      <c r="A541" s="105"/>
      <c r="B541" s="105"/>
      <c r="C541" s="105"/>
      <c r="D541" s="105"/>
      <c r="E541" s="105"/>
      <c r="F541" s="105"/>
      <c r="G541" s="106"/>
    </row>
    <row r="542" spans="1:7" ht="15.75" customHeight="1" x14ac:dyDescent="0.25">
      <c r="A542" s="60" t="s">
        <v>1561</v>
      </c>
      <c r="B542" s="60" t="s">
        <v>1560</v>
      </c>
      <c r="C542" s="61" t="s">
        <v>1559</v>
      </c>
      <c r="D542" s="60" t="s">
        <v>1558</v>
      </c>
      <c r="E542" s="60" t="s">
        <v>1557</v>
      </c>
      <c r="F542" s="62" t="s">
        <v>1556</v>
      </c>
      <c r="G542" s="62" t="s">
        <v>1555</v>
      </c>
    </row>
    <row r="543" spans="1:7" ht="30" x14ac:dyDescent="0.25">
      <c r="A543" s="64" t="s">
        <v>34606</v>
      </c>
      <c r="B543" s="64"/>
      <c r="C543" s="63" t="s">
        <v>34605</v>
      </c>
      <c r="D543" s="64" t="s">
        <v>1509</v>
      </c>
      <c r="E543" s="65">
        <v>1</v>
      </c>
      <c r="F543" s="66"/>
      <c r="G543" s="67">
        <f>G547</f>
        <v>2.9</v>
      </c>
    </row>
    <row r="544" spans="1:7" ht="15.75" customHeight="1" x14ac:dyDescent="0.25">
      <c r="A544" s="47">
        <v>6905</v>
      </c>
      <c r="B544" s="47" t="s">
        <v>34132</v>
      </c>
      <c r="C544" s="24" t="s">
        <v>35232</v>
      </c>
      <c r="D544" s="25" t="s">
        <v>1509</v>
      </c>
      <c r="E544" s="48">
        <v>1</v>
      </c>
      <c r="F544" s="27">
        <v>0.61</v>
      </c>
      <c r="G544" s="49">
        <f>TRUNC(E544*F544,2)</f>
        <v>0.61</v>
      </c>
    </row>
    <row r="545" spans="1:7" ht="15.75" customHeight="1" x14ac:dyDescent="0.25">
      <c r="A545" s="47">
        <v>88264</v>
      </c>
      <c r="B545" s="47" t="s">
        <v>35333</v>
      </c>
      <c r="C545" s="24" t="s">
        <v>43</v>
      </c>
      <c r="D545" s="25" t="s">
        <v>8</v>
      </c>
      <c r="E545" s="48">
        <v>0.05</v>
      </c>
      <c r="F545" s="27">
        <v>27.8</v>
      </c>
      <c r="G545" s="49">
        <f>TRUNC(E545*F545,2)</f>
        <v>1.39</v>
      </c>
    </row>
    <row r="546" spans="1:7" ht="15.75" customHeight="1" x14ac:dyDescent="0.25">
      <c r="A546" s="47">
        <v>88316</v>
      </c>
      <c r="B546" s="47" t="s">
        <v>35333</v>
      </c>
      <c r="C546" s="24" t="s">
        <v>39</v>
      </c>
      <c r="D546" s="25" t="s">
        <v>8</v>
      </c>
      <c r="E546" s="48">
        <v>4.555E-2</v>
      </c>
      <c r="F546" s="27">
        <v>19.760000000000002</v>
      </c>
      <c r="G546" s="49">
        <f>TRUNC(E546*F546,2)</f>
        <v>0.9</v>
      </c>
    </row>
    <row r="547" spans="1:7" ht="15.75" customHeight="1" x14ac:dyDescent="0.25">
      <c r="A547" s="221"/>
      <c r="B547" s="221"/>
      <c r="C547" s="221"/>
      <c r="D547" s="221"/>
      <c r="E547" s="221"/>
      <c r="F547" s="221"/>
      <c r="G547" s="50">
        <f>SUM(G544:G546)</f>
        <v>2.9</v>
      </c>
    </row>
    <row r="548" spans="1:7" ht="15.75" customHeight="1" x14ac:dyDescent="0.25">
      <c r="A548" s="105"/>
      <c r="B548" s="105"/>
      <c r="C548" s="105"/>
      <c r="D548" s="105"/>
      <c r="E548" s="105"/>
      <c r="F548" s="105"/>
      <c r="G548" s="106"/>
    </row>
    <row r="549" spans="1:7" ht="15.75" customHeight="1" x14ac:dyDescent="0.25">
      <c r="A549" s="60" t="s">
        <v>1561</v>
      </c>
      <c r="B549" s="60" t="s">
        <v>1560</v>
      </c>
      <c r="C549" s="61" t="s">
        <v>1559</v>
      </c>
      <c r="D549" s="60" t="s">
        <v>1558</v>
      </c>
      <c r="E549" s="60" t="s">
        <v>1557</v>
      </c>
      <c r="F549" s="62" t="s">
        <v>1556</v>
      </c>
      <c r="G549" s="62" t="s">
        <v>1555</v>
      </c>
    </row>
    <row r="550" spans="1:7" ht="30" x14ac:dyDescent="0.25">
      <c r="A550" s="64" t="s">
        <v>34607</v>
      </c>
      <c r="B550" s="64"/>
      <c r="C550" s="63" t="s">
        <v>34608</v>
      </c>
      <c r="D550" s="64" t="s">
        <v>1509</v>
      </c>
      <c r="E550" s="65">
        <v>1</v>
      </c>
      <c r="F550" s="66"/>
      <c r="G550" s="67">
        <f>G554</f>
        <v>300.00000000000006</v>
      </c>
    </row>
    <row r="551" spans="1:7" ht="15.75" customHeight="1" x14ac:dyDescent="0.25">
      <c r="A551" s="47">
        <v>83121</v>
      </c>
      <c r="B551" s="47" t="s">
        <v>34470</v>
      </c>
      <c r="C551" s="24" t="s">
        <v>34609</v>
      </c>
      <c r="D551" s="25" t="s">
        <v>1509</v>
      </c>
      <c r="E551" s="48">
        <v>1</v>
      </c>
      <c r="F551" s="49">
        <v>256.73</v>
      </c>
      <c r="G551" s="49">
        <f>TRUNC(E551*F551,2)</f>
        <v>256.73</v>
      </c>
    </row>
    <row r="552" spans="1:7" ht="15.75" customHeight="1" x14ac:dyDescent="0.25">
      <c r="A552" s="47">
        <v>88266</v>
      </c>
      <c r="B552" s="47" t="s">
        <v>35333</v>
      </c>
      <c r="C552" s="24" t="s">
        <v>1329</v>
      </c>
      <c r="D552" s="25" t="s">
        <v>8</v>
      </c>
      <c r="E552" s="48">
        <v>0.7</v>
      </c>
      <c r="F552" s="49">
        <v>40.06</v>
      </c>
      <c r="G552" s="49">
        <f>TRUNC(E552*F552,2)</f>
        <v>28.04</v>
      </c>
    </row>
    <row r="553" spans="1:7" ht="15.75" customHeight="1" x14ac:dyDescent="0.25">
      <c r="A553" s="47">
        <v>88243</v>
      </c>
      <c r="B553" s="47" t="s">
        <v>35333</v>
      </c>
      <c r="C553" s="24" t="s">
        <v>66</v>
      </c>
      <c r="D553" s="25" t="s">
        <v>8</v>
      </c>
      <c r="E553" s="48">
        <v>0.7</v>
      </c>
      <c r="F553" s="49">
        <v>21.76</v>
      </c>
      <c r="G553" s="49">
        <f t="shared" ref="G553" si="32">TRUNC(E553*F553,2)</f>
        <v>15.23</v>
      </c>
    </row>
    <row r="554" spans="1:7" ht="15.75" customHeight="1" x14ac:dyDescent="0.25">
      <c r="A554" s="221"/>
      <c r="B554" s="221"/>
      <c r="C554" s="221"/>
      <c r="D554" s="221"/>
      <c r="E554" s="221"/>
      <c r="F554" s="221"/>
      <c r="G554" s="50">
        <f>SUM(G551:G553)</f>
        <v>300.00000000000006</v>
      </c>
    </row>
    <row r="555" spans="1:7" ht="15.75" customHeight="1" x14ac:dyDescent="0.25">
      <c r="A555" s="105"/>
      <c r="B555" s="105"/>
      <c r="C555" s="105"/>
      <c r="D555" s="105"/>
      <c r="E555" s="105"/>
      <c r="F555" s="105"/>
      <c r="G555" s="106"/>
    </row>
    <row r="556" spans="1:7" ht="15.75" customHeight="1" x14ac:dyDescent="0.25">
      <c r="A556" s="114" t="s">
        <v>1561</v>
      </c>
      <c r="B556" s="114" t="s">
        <v>1560</v>
      </c>
      <c r="C556" s="115" t="s">
        <v>1559</v>
      </c>
      <c r="D556" s="114" t="s">
        <v>1558</v>
      </c>
      <c r="E556" s="114" t="s">
        <v>1557</v>
      </c>
      <c r="F556" s="116" t="s">
        <v>1556</v>
      </c>
      <c r="G556" s="116" t="s">
        <v>1555</v>
      </c>
    </row>
    <row r="557" spans="1:7" ht="15.75" customHeight="1" x14ac:dyDescent="0.25">
      <c r="A557" s="117" t="s">
        <v>34610</v>
      </c>
      <c r="B557" s="117"/>
      <c r="C557" s="118" t="s">
        <v>34611</v>
      </c>
      <c r="D557" s="117" t="s">
        <v>1509</v>
      </c>
      <c r="E557" s="119">
        <v>1</v>
      </c>
      <c r="F557" s="120"/>
      <c r="G557" s="121">
        <f>G561</f>
        <v>2339.9999999999995</v>
      </c>
    </row>
    <row r="558" spans="1:7" ht="15.75" customHeight="1" x14ac:dyDescent="0.25">
      <c r="A558" s="23" t="s">
        <v>34467</v>
      </c>
      <c r="B558" s="47" t="s">
        <v>35272</v>
      </c>
      <c r="C558" s="24" t="s">
        <v>34612</v>
      </c>
      <c r="D558" s="25" t="s">
        <v>1509</v>
      </c>
      <c r="E558" s="142">
        <v>1</v>
      </c>
      <c r="F558" s="127">
        <v>2286.2199999999998</v>
      </c>
      <c r="G558" s="49">
        <f t="shared" ref="G558:G560" si="33">TRUNC(E558*F558,2)</f>
        <v>2286.2199999999998</v>
      </c>
    </row>
    <row r="559" spans="1:7" ht="15.75" customHeight="1" x14ac:dyDescent="0.25">
      <c r="A559" s="23">
        <v>88266</v>
      </c>
      <c r="B559" s="47" t="s">
        <v>35333</v>
      </c>
      <c r="C559" s="24" t="s">
        <v>1329</v>
      </c>
      <c r="D559" s="25" t="s">
        <v>8</v>
      </c>
      <c r="E559" s="122">
        <v>0.87</v>
      </c>
      <c r="F559" s="27">
        <v>40.06</v>
      </c>
      <c r="G559" s="49">
        <f t="shared" si="33"/>
        <v>34.85</v>
      </c>
    </row>
    <row r="560" spans="1:7" ht="15.75" customHeight="1" x14ac:dyDescent="0.25">
      <c r="A560" s="23">
        <v>88243</v>
      </c>
      <c r="B560" s="47" t="s">
        <v>35333</v>
      </c>
      <c r="C560" s="24" t="s">
        <v>66</v>
      </c>
      <c r="D560" s="25" t="s">
        <v>8</v>
      </c>
      <c r="E560" s="122">
        <v>0.87</v>
      </c>
      <c r="F560" s="27">
        <v>21.76</v>
      </c>
      <c r="G560" s="49">
        <f t="shared" si="33"/>
        <v>18.93</v>
      </c>
    </row>
    <row r="561" spans="1:7" ht="15.75" customHeight="1" x14ac:dyDescent="0.25">
      <c r="A561" s="223"/>
      <c r="B561" s="223"/>
      <c r="C561" s="223"/>
      <c r="D561" s="223"/>
      <c r="E561" s="223"/>
      <c r="F561" s="223"/>
      <c r="G561" s="123">
        <f>SUM(G558:G560)</f>
        <v>2339.9999999999995</v>
      </c>
    </row>
    <row r="562" spans="1:7" ht="15.75" customHeight="1" x14ac:dyDescent="0.25">
      <c r="A562" s="105"/>
      <c r="B562" s="105"/>
      <c r="C562" s="105"/>
      <c r="D562" s="105"/>
      <c r="E562" s="105"/>
      <c r="F562" s="105"/>
      <c r="G562" s="106"/>
    </row>
    <row r="563" spans="1:7" ht="15.75" customHeight="1" x14ac:dyDescent="0.25">
      <c r="A563" s="114" t="s">
        <v>1561</v>
      </c>
      <c r="B563" s="114" t="s">
        <v>1560</v>
      </c>
      <c r="C563" s="115" t="s">
        <v>1559</v>
      </c>
      <c r="D563" s="114" t="s">
        <v>1558</v>
      </c>
      <c r="E563" s="114" t="s">
        <v>1557</v>
      </c>
      <c r="F563" s="116" t="s">
        <v>1556</v>
      </c>
      <c r="G563" s="116" t="s">
        <v>1555</v>
      </c>
    </row>
    <row r="564" spans="1:7" ht="15.75" customHeight="1" x14ac:dyDescent="0.25">
      <c r="A564" s="117" t="s">
        <v>34613</v>
      </c>
      <c r="B564" s="117"/>
      <c r="C564" s="118" t="s">
        <v>34614</v>
      </c>
      <c r="D564" s="117" t="s">
        <v>1509</v>
      </c>
      <c r="E564" s="119">
        <v>1</v>
      </c>
      <c r="F564" s="120"/>
      <c r="G564" s="121">
        <f>G568</f>
        <v>615.00000000000011</v>
      </c>
    </row>
    <row r="565" spans="1:7" ht="15.75" customHeight="1" x14ac:dyDescent="0.25">
      <c r="A565" s="124" t="s">
        <v>34467</v>
      </c>
      <c r="B565" s="47" t="s">
        <v>35272</v>
      </c>
      <c r="C565" s="24" t="s">
        <v>34615</v>
      </c>
      <c r="D565" s="25" t="s">
        <v>1509</v>
      </c>
      <c r="E565" s="125">
        <v>1</v>
      </c>
      <c r="F565" s="27">
        <v>557.45000000000005</v>
      </c>
      <c r="G565" s="123">
        <f>TRUNC(E565*F565,2)</f>
        <v>557.45000000000005</v>
      </c>
    </row>
    <row r="566" spans="1:7" ht="15.75" customHeight="1" x14ac:dyDescent="0.25">
      <c r="A566" s="124">
        <v>88264</v>
      </c>
      <c r="B566" s="47" t="s">
        <v>35333</v>
      </c>
      <c r="C566" s="24" t="s">
        <v>43</v>
      </c>
      <c r="D566" s="25" t="s">
        <v>8</v>
      </c>
      <c r="E566" s="125">
        <v>1.1499999999999999</v>
      </c>
      <c r="F566" s="27">
        <v>27.8</v>
      </c>
      <c r="G566" s="123">
        <f>TRUNC(E566*F566,2)</f>
        <v>31.97</v>
      </c>
    </row>
    <row r="567" spans="1:7" ht="15.75" customHeight="1" x14ac:dyDescent="0.25">
      <c r="A567" s="124">
        <v>88247</v>
      </c>
      <c r="B567" s="47" t="s">
        <v>35333</v>
      </c>
      <c r="C567" s="24" t="s">
        <v>57</v>
      </c>
      <c r="D567" s="25" t="s">
        <v>8</v>
      </c>
      <c r="E567" s="125">
        <v>1.1451</v>
      </c>
      <c r="F567" s="27">
        <v>22.34</v>
      </c>
      <c r="G567" s="123">
        <f>TRUNC(E567*F567,2)</f>
        <v>25.58</v>
      </c>
    </row>
    <row r="568" spans="1:7" ht="15.75" customHeight="1" x14ac:dyDescent="0.25">
      <c r="A568" s="224"/>
      <c r="B568" s="224"/>
      <c r="C568" s="224"/>
      <c r="D568" s="224"/>
      <c r="E568" s="224"/>
      <c r="F568" s="225"/>
      <c r="G568" s="123">
        <f>SUM(G565:G567)</f>
        <v>615.00000000000011</v>
      </c>
    </row>
    <row r="569" spans="1:7" ht="15.75" customHeight="1" x14ac:dyDescent="0.25">
      <c r="A569" s="105"/>
      <c r="B569" s="105"/>
      <c r="C569" s="105"/>
      <c r="D569" s="105"/>
      <c r="E569" s="105"/>
      <c r="F569" s="105"/>
      <c r="G569" s="106"/>
    </row>
    <row r="570" spans="1:7" ht="15.75" customHeight="1" x14ac:dyDescent="0.25">
      <c r="A570" s="60" t="s">
        <v>1561</v>
      </c>
      <c r="B570" s="60" t="s">
        <v>1560</v>
      </c>
      <c r="C570" s="61" t="s">
        <v>1559</v>
      </c>
      <c r="D570" s="60" t="s">
        <v>1558</v>
      </c>
      <c r="E570" s="60" t="s">
        <v>1557</v>
      </c>
      <c r="F570" s="62" t="s">
        <v>1556</v>
      </c>
      <c r="G570" s="62" t="s">
        <v>1555</v>
      </c>
    </row>
    <row r="571" spans="1:7" ht="30" x14ac:dyDescent="0.25">
      <c r="A571" s="64" t="s">
        <v>34616</v>
      </c>
      <c r="B571" s="64"/>
      <c r="C571" s="63" t="s">
        <v>34617</v>
      </c>
      <c r="D571" s="64" t="s">
        <v>1509</v>
      </c>
      <c r="E571" s="65">
        <v>1</v>
      </c>
      <c r="F571" s="66"/>
      <c r="G571" s="67">
        <f>G575</f>
        <v>17.899999999999999</v>
      </c>
    </row>
    <row r="572" spans="1:7" ht="30" x14ac:dyDescent="0.25">
      <c r="A572" s="47">
        <v>1420</v>
      </c>
      <c r="B572" s="47" t="s">
        <v>35333</v>
      </c>
      <c r="C572" s="24" t="s">
        <v>35324</v>
      </c>
      <c r="D572" s="25" t="s">
        <v>1509</v>
      </c>
      <c r="E572" s="48">
        <v>1</v>
      </c>
      <c r="F572" s="27">
        <v>8.23</v>
      </c>
      <c r="G572" s="49">
        <f>TRUNC(E572*F572,2)</f>
        <v>8.23</v>
      </c>
    </row>
    <row r="573" spans="1:7" ht="15.75" customHeight="1" x14ac:dyDescent="0.25">
      <c r="A573" s="47">
        <v>88246</v>
      </c>
      <c r="B573" s="47" t="s">
        <v>35333</v>
      </c>
      <c r="C573" s="24" t="s">
        <v>1315</v>
      </c>
      <c r="D573" s="25" t="s">
        <v>8</v>
      </c>
      <c r="E573" s="48">
        <v>0.30380000000000001</v>
      </c>
      <c r="F573" s="27">
        <v>25.54</v>
      </c>
      <c r="G573" s="49">
        <f>TRUNC(E573*F573,2)</f>
        <v>7.75</v>
      </c>
    </row>
    <row r="574" spans="1:7" ht="15.75" customHeight="1" x14ac:dyDescent="0.25">
      <c r="A574" s="47">
        <v>88316</v>
      </c>
      <c r="B574" s="47" t="s">
        <v>35333</v>
      </c>
      <c r="C574" s="24" t="s">
        <v>39</v>
      </c>
      <c r="D574" s="25" t="s">
        <v>8</v>
      </c>
      <c r="E574" s="48">
        <v>9.7199999999999995E-2</v>
      </c>
      <c r="F574" s="27">
        <v>19.760000000000002</v>
      </c>
      <c r="G574" s="49">
        <f>TRUNC(E574*F574,2)</f>
        <v>1.92</v>
      </c>
    </row>
    <row r="575" spans="1:7" ht="15.75" customHeight="1" x14ac:dyDescent="0.25">
      <c r="A575" s="221"/>
      <c r="B575" s="221"/>
      <c r="C575" s="221"/>
      <c r="D575" s="221"/>
      <c r="E575" s="221"/>
      <c r="F575" s="221"/>
      <c r="G575" s="50">
        <f>SUM(G572:G574)</f>
        <v>17.899999999999999</v>
      </c>
    </row>
    <row r="576" spans="1:7" ht="15.75" customHeight="1" x14ac:dyDescent="0.25">
      <c r="A576" s="105"/>
      <c r="B576" s="105"/>
      <c r="C576" s="105"/>
      <c r="D576" s="105"/>
      <c r="E576" s="105"/>
      <c r="F576" s="105"/>
      <c r="G576" s="106"/>
    </row>
    <row r="577" spans="1:7" ht="15.75" customHeight="1" x14ac:dyDescent="0.25">
      <c r="A577" s="60" t="s">
        <v>1561</v>
      </c>
      <c r="B577" s="60" t="s">
        <v>1560</v>
      </c>
      <c r="C577" s="61" t="s">
        <v>1559</v>
      </c>
      <c r="D577" s="60" t="s">
        <v>1558</v>
      </c>
      <c r="E577" s="60" t="s">
        <v>1557</v>
      </c>
      <c r="F577" s="62" t="s">
        <v>1556</v>
      </c>
      <c r="G577" s="62" t="s">
        <v>1555</v>
      </c>
    </row>
    <row r="578" spans="1:7" ht="15.75" customHeight="1" x14ac:dyDescent="0.25">
      <c r="A578" s="64" t="s">
        <v>34618</v>
      </c>
      <c r="B578" s="64"/>
      <c r="C578" s="63" t="s">
        <v>34619</v>
      </c>
      <c r="D578" s="64" t="s">
        <v>1509</v>
      </c>
      <c r="E578" s="65">
        <v>1</v>
      </c>
      <c r="F578" s="66"/>
      <c r="G578" s="67">
        <f>G582</f>
        <v>315</v>
      </c>
    </row>
    <row r="579" spans="1:7" ht="15.75" customHeight="1" x14ac:dyDescent="0.25">
      <c r="A579" s="47" t="s">
        <v>34467</v>
      </c>
      <c r="B579" s="47" t="s">
        <v>35272</v>
      </c>
      <c r="C579" s="24" t="s">
        <v>34620</v>
      </c>
      <c r="D579" s="25" t="s">
        <v>1509</v>
      </c>
      <c r="E579" s="48">
        <v>1</v>
      </c>
      <c r="F579" s="27">
        <v>291.55</v>
      </c>
      <c r="G579" s="49">
        <f>TRUNC(E579*F579,2)</f>
        <v>291.55</v>
      </c>
    </row>
    <row r="580" spans="1:7" ht="15.75" customHeight="1" x14ac:dyDescent="0.25">
      <c r="A580" s="47">
        <v>88248</v>
      </c>
      <c r="B580" s="47" t="s">
        <v>35333</v>
      </c>
      <c r="C580" s="24" t="s">
        <v>35326</v>
      </c>
      <c r="D580" s="25" t="s">
        <v>8</v>
      </c>
      <c r="E580" s="48">
        <v>0.5</v>
      </c>
      <c r="F580" s="27">
        <v>21.34</v>
      </c>
      <c r="G580" s="49">
        <f>TRUNC(E580*F580,2)</f>
        <v>10.67</v>
      </c>
    </row>
    <row r="581" spans="1:7" ht="15.75" customHeight="1" x14ac:dyDescent="0.25">
      <c r="A581" s="47">
        <v>88267</v>
      </c>
      <c r="B581" s="47" t="s">
        <v>35333</v>
      </c>
      <c r="C581" s="24" t="s">
        <v>35325</v>
      </c>
      <c r="D581" s="25" t="s">
        <v>8</v>
      </c>
      <c r="E581" s="48">
        <v>0.47870000000000001</v>
      </c>
      <c r="F581" s="27">
        <v>26.7</v>
      </c>
      <c r="G581" s="49">
        <f>TRUNC(E581*F581,2)</f>
        <v>12.78</v>
      </c>
    </row>
    <row r="582" spans="1:7" ht="15.75" customHeight="1" x14ac:dyDescent="0.25">
      <c r="A582" s="221"/>
      <c r="B582" s="221"/>
      <c r="C582" s="221"/>
      <c r="D582" s="221"/>
      <c r="E582" s="221"/>
      <c r="F582" s="221"/>
      <c r="G582" s="50">
        <f>SUM(G579:G581)</f>
        <v>315</v>
      </c>
    </row>
    <row r="583" spans="1:7" ht="15.75" customHeight="1" x14ac:dyDescent="0.25">
      <c r="A583" s="105"/>
      <c r="B583" s="105"/>
      <c r="C583" s="105"/>
      <c r="D583" s="105"/>
      <c r="E583" s="105"/>
      <c r="F583" s="105"/>
      <c r="G583" s="106"/>
    </row>
    <row r="584" spans="1:7" ht="15.75" customHeight="1" x14ac:dyDescent="0.25">
      <c r="A584" s="114" t="s">
        <v>1561</v>
      </c>
      <c r="B584" s="114" t="s">
        <v>1560</v>
      </c>
      <c r="C584" s="115" t="s">
        <v>1559</v>
      </c>
      <c r="D584" s="114" t="s">
        <v>1558</v>
      </c>
      <c r="E584" s="114" t="s">
        <v>1557</v>
      </c>
      <c r="F584" s="116" t="s">
        <v>1556</v>
      </c>
      <c r="G584" s="116" t="s">
        <v>1555</v>
      </c>
    </row>
    <row r="585" spans="1:7" ht="60" x14ac:dyDescent="0.25">
      <c r="A585" s="117" t="s">
        <v>34621</v>
      </c>
      <c r="B585" s="117"/>
      <c r="C585" s="118" t="s">
        <v>34622</v>
      </c>
      <c r="D585" s="117" t="s">
        <v>1509</v>
      </c>
      <c r="E585" s="119">
        <v>1</v>
      </c>
      <c r="F585" s="120"/>
      <c r="G585" s="121">
        <f>G593</f>
        <v>1840</v>
      </c>
    </row>
    <row r="586" spans="1:7" ht="15" x14ac:dyDescent="0.25">
      <c r="A586" s="23" t="s">
        <v>6337</v>
      </c>
      <c r="B586" s="47" t="s">
        <v>34162</v>
      </c>
      <c r="C586" s="24" t="s">
        <v>35562</v>
      </c>
      <c r="D586" s="25" t="s">
        <v>2</v>
      </c>
      <c r="E586" s="125">
        <f>3.52*2.5</f>
        <v>8.8000000000000007</v>
      </c>
      <c r="F586" s="27">
        <v>89.58</v>
      </c>
      <c r="G586" s="49">
        <f t="shared" ref="G586:G592" si="34">TRUNC(E586*F586,2)</f>
        <v>788.3</v>
      </c>
    </row>
    <row r="587" spans="1:7" ht="15.75" customHeight="1" x14ac:dyDescent="0.25">
      <c r="A587" s="29" t="s">
        <v>6169</v>
      </c>
      <c r="B587" s="47" t="s">
        <v>34162</v>
      </c>
      <c r="C587" s="24" t="s">
        <v>35563</v>
      </c>
      <c r="D587" s="25" t="s">
        <v>2</v>
      </c>
      <c r="E587" s="125">
        <f>1.5*1.5</f>
        <v>2.25</v>
      </c>
      <c r="F587" s="27">
        <v>22.72</v>
      </c>
      <c r="G587" s="49">
        <f t="shared" si="34"/>
        <v>51.12</v>
      </c>
    </row>
    <row r="588" spans="1:7" ht="15" x14ac:dyDescent="0.25">
      <c r="A588" s="124" t="s">
        <v>10326</v>
      </c>
      <c r="B588" s="47" t="s">
        <v>34162</v>
      </c>
      <c r="C588" s="24" t="s">
        <v>35564</v>
      </c>
      <c r="D588" s="25" t="s">
        <v>38</v>
      </c>
      <c r="E588" s="125">
        <f>0.151*2.5</f>
        <v>0.3775</v>
      </c>
      <c r="F588" s="27">
        <v>520.15</v>
      </c>
      <c r="G588" s="49">
        <f t="shared" si="34"/>
        <v>196.35</v>
      </c>
    </row>
    <row r="589" spans="1:7" ht="15" x14ac:dyDescent="0.25">
      <c r="A589" s="124" t="s">
        <v>6167</v>
      </c>
      <c r="B589" s="47" t="s">
        <v>34162</v>
      </c>
      <c r="C589" s="24" t="s">
        <v>35565</v>
      </c>
      <c r="D589" s="25" t="s">
        <v>38</v>
      </c>
      <c r="E589" s="125">
        <v>3.1709499999999999</v>
      </c>
      <c r="F589" s="27">
        <v>67.39</v>
      </c>
      <c r="G589" s="49">
        <f t="shared" si="34"/>
        <v>213.69</v>
      </c>
    </row>
    <row r="590" spans="1:7" ht="30" x14ac:dyDescent="0.25">
      <c r="A590" s="124" t="s">
        <v>7043</v>
      </c>
      <c r="B590" s="47" t="s">
        <v>34162</v>
      </c>
      <c r="C590" s="24" t="s">
        <v>35566</v>
      </c>
      <c r="D590" s="25" t="s">
        <v>2</v>
      </c>
      <c r="E590" s="125">
        <f>3.57*2.5</f>
        <v>8.9249999999999989</v>
      </c>
      <c r="F590" s="27">
        <v>50.5</v>
      </c>
      <c r="G590" s="49">
        <f t="shared" si="34"/>
        <v>450.71</v>
      </c>
    </row>
    <row r="591" spans="1:7" ht="15" x14ac:dyDescent="0.25">
      <c r="A591" s="124" t="s">
        <v>10035</v>
      </c>
      <c r="B591" s="47" t="s">
        <v>34162</v>
      </c>
      <c r="C591" s="24" t="s">
        <v>35567</v>
      </c>
      <c r="D591" s="25" t="s">
        <v>38</v>
      </c>
      <c r="E591" s="125">
        <v>2</v>
      </c>
      <c r="F591" s="27">
        <v>50</v>
      </c>
      <c r="G591" s="49">
        <f t="shared" si="34"/>
        <v>100</v>
      </c>
    </row>
    <row r="592" spans="1:7" ht="15" x14ac:dyDescent="0.25">
      <c r="A592" s="124" t="s">
        <v>10359</v>
      </c>
      <c r="B592" s="47" t="s">
        <v>34162</v>
      </c>
      <c r="C592" s="24" t="s">
        <v>35568</v>
      </c>
      <c r="D592" s="25" t="s">
        <v>38</v>
      </c>
      <c r="E592" s="125">
        <f>0.151*2.5</f>
        <v>0.3775</v>
      </c>
      <c r="F592" s="27">
        <v>105.51</v>
      </c>
      <c r="G592" s="49">
        <f t="shared" si="34"/>
        <v>39.83</v>
      </c>
    </row>
    <row r="593" spans="1:7" ht="15.75" customHeight="1" x14ac:dyDescent="0.25">
      <c r="A593" s="223"/>
      <c r="B593" s="223"/>
      <c r="C593" s="223"/>
      <c r="D593" s="223"/>
      <c r="E593" s="223"/>
      <c r="F593" s="223"/>
      <c r="G593" s="123">
        <f>SUM(G586:G592)</f>
        <v>1840</v>
      </c>
    </row>
    <row r="594" spans="1:7" ht="15.75" customHeight="1" x14ac:dyDescent="0.25">
      <c r="A594" s="105"/>
      <c r="B594" s="105"/>
      <c r="C594" s="105"/>
      <c r="D594" s="105"/>
      <c r="E594" s="105"/>
      <c r="F594" s="105"/>
      <c r="G594" s="106"/>
    </row>
    <row r="595" spans="1:7" ht="15.75" customHeight="1" x14ac:dyDescent="0.25">
      <c r="A595" s="60" t="s">
        <v>1561</v>
      </c>
      <c r="B595" s="60" t="s">
        <v>1560</v>
      </c>
      <c r="C595" s="61" t="s">
        <v>1559</v>
      </c>
      <c r="D595" s="60" t="s">
        <v>1558</v>
      </c>
      <c r="E595" s="60" t="s">
        <v>1557</v>
      </c>
      <c r="F595" s="62" t="s">
        <v>1556</v>
      </c>
      <c r="G595" s="62" t="s">
        <v>1555</v>
      </c>
    </row>
    <row r="596" spans="1:7" ht="30" x14ac:dyDescent="0.25">
      <c r="A596" s="64" t="s">
        <v>34623</v>
      </c>
      <c r="B596" s="64"/>
      <c r="C596" s="63" t="s">
        <v>34624</v>
      </c>
      <c r="D596" s="64" t="s">
        <v>1509</v>
      </c>
      <c r="E596" s="65">
        <v>1</v>
      </c>
      <c r="F596" s="66"/>
      <c r="G596" s="67">
        <f>G600</f>
        <v>100.00000000000001</v>
      </c>
    </row>
    <row r="597" spans="1:7" ht="15.75" customHeight="1" x14ac:dyDescent="0.25">
      <c r="A597" s="47">
        <v>7271</v>
      </c>
      <c r="B597" s="47" t="s">
        <v>34132</v>
      </c>
      <c r="C597" s="24" t="s">
        <v>35233</v>
      </c>
      <c r="D597" s="25" t="s">
        <v>1509</v>
      </c>
      <c r="E597" s="48">
        <v>1</v>
      </c>
      <c r="F597" s="27">
        <v>91.9</v>
      </c>
      <c r="G597" s="49">
        <f>TRUNC(E597*F597,2)</f>
        <v>91.9</v>
      </c>
    </row>
    <row r="598" spans="1:7" ht="15.75" customHeight="1" x14ac:dyDescent="0.25">
      <c r="A598" s="47" t="s">
        <v>10300</v>
      </c>
      <c r="B598" s="47" t="s">
        <v>34162</v>
      </c>
      <c r="C598" s="24" t="s">
        <v>35569</v>
      </c>
      <c r="D598" s="25" t="s">
        <v>38</v>
      </c>
      <c r="E598" s="48">
        <v>1E-3</v>
      </c>
      <c r="F598" s="27">
        <v>628.19000000000005</v>
      </c>
      <c r="G598" s="49">
        <f>TRUNC(E598*F598,2)</f>
        <v>0.62</v>
      </c>
    </row>
    <row r="599" spans="1:7" ht="15.75" customHeight="1" x14ac:dyDescent="0.25">
      <c r="A599" s="47" t="s">
        <v>10273</v>
      </c>
      <c r="B599" s="47" t="s">
        <v>34162</v>
      </c>
      <c r="C599" s="24" t="s">
        <v>40</v>
      </c>
      <c r="D599" s="25" t="s">
        <v>8</v>
      </c>
      <c r="E599" s="48">
        <v>0.27250000000000002</v>
      </c>
      <c r="F599" s="27">
        <v>27.45</v>
      </c>
      <c r="G599" s="49">
        <f>TRUNC(E599*F599,2)</f>
        <v>7.48</v>
      </c>
    </row>
    <row r="600" spans="1:7" ht="15.75" customHeight="1" x14ac:dyDescent="0.25">
      <c r="A600" s="221"/>
      <c r="B600" s="221"/>
      <c r="C600" s="221"/>
      <c r="D600" s="221"/>
      <c r="E600" s="221"/>
      <c r="F600" s="221"/>
      <c r="G600" s="50">
        <f>SUM(G597:G599)</f>
        <v>100.00000000000001</v>
      </c>
    </row>
    <row r="601" spans="1:7" ht="15.75" customHeight="1" x14ac:dyDescent="0.25">
      <c r="A601" s="105"/>
      <c r="B601" s="105"/>
      <c r="C601" s="105"/>
      <c r="D601" s="105"/>
      <c r="E601" s="105"/>
      <c r="F601" s="105"/>
      <c r="G601" s="106"/>
    </row>
    <row r="602" spans="1:7" ht="15.75" customHeight="1" x14ac:dyDescent="0.25">
      <c r="A602" s="114" t="s">
        <v>1561</v>
      </c>
      <c r="B602" s="114" t="s">
        <v>1560</v>
      </c>
      <c r="C602" s="115" t="s">
        <v>1559</v>
      </c>
      <c r="D602" s="114" t="s">
        <v>1558</v>
      </c>
      <c r="E602" s="114" t="s">
        <v>1557</v>
      </c>
      <c r="F602" s="116" t="s">
        <v>1556</v>
      </c>
      <c r="G602" s="116" t="s">
        <v>1555</v>
      </c>
    </row>
    <row r="603" spans="1:7" ht="15.75" customHeight="1" x14ac:dyDescent="0.25">
      <c r="A603" s="117" t="s">
        <v>34634</v>
      </c>
      <c r="B603" s="117"/>
      <c r="C603" s="118" t="s">
        <v>34635</v>
      </c>
      <c r="D603" s="117" t="s">
        <v>1509</v>
      </c>
      <c r="E603" s="119">
        <v>1</v>
      </c>
      <c r="F603" s="120"/>
      <c r="G603" s="121">
        <f>G607</f>
        <v>130</v>
      </c>
    </row>
    <row r="604" spans="1:7" ht="15.75" customHeight="1" x14ac:dyDescent="0.25">
      <c r="A604" s="126" t="s">
        <v>18446</v>
      </c>
      <c r="B604" s="126" t="s">
        <v>34600</v>
      </c>
      <c r="C604" s="24" t="s">
        <v>18447</v>
      </c>
      <c r="D604" s="25" t="s">
        <v>1509</v>
      </c>
      <c r="E604" s="125">
        <v>1</v>
      </c>
      <c r="F604" s="123">
        <v>83.65</v>
      </c>
      <c r="G604" s="127">
        <f>TRUNC(E604*F604,2)</f>
        <v>83.65</v>
      </c>
    </row>
    <row r="605" spans="1:7" ht="15.75" customHeight="1" x14ac:dyDescent="0.25">
      <c r="A605" s="126">
        <v>88267</v>
      </c>
      <c r="B605" s="47" t="s">
        <v>35333</v>
      </c>
      <c r="C605" s="24" t="s">
        <v>1330</v>
      </c>
      <c r="D605" s="25" t="s">
        <v>8</v>
      </c>
      <c r="E605" s="125">
        <v>1</v>
      </c>
      <c r="F605" s="27">
        <v>26.7</v>
      </c>
      <c r="G605" s="127">
        <f t="shared" ref="G605:G606" si="35">TRUNC(E605*F605,2)</f>
        <v>26.7</v>
      </c>
    </row>
    <row r="606" spans="1:7" ht="15.75" customHeight="1" x14ac:dyDescent="0.25">
      <c r="A606" s="126">
        <v>88248</v>
      </c>
      <c r="B606" s="47" t="s">
        <v>35333</v>
      </c>
      <c r="C606" s="24" t="s">
        <v>1316</v>
      </c>
      <c r="D606" s="25" t="s">
        <v>8</v>
      </c>
      <c r="E606" s="125">
        <v>0.92084999999999995</v>
      </c>
      <c r="F606" s="27">
        <v>21.34</v>
      </c>
      <c r="G606" s="127">
        <f t="shared" si="35"/>
        <v>19.649999999999999</v>
      </c>
    </row>
    <row r="607" spans="1:7" ht="15.75" customHeight="1" x14ac:dyDescent="0.25">
      <c r="A607" s="223"/>
      <c r="B607" s="223"/>
      <c r="C607" s="223"/>
      <c r="D607" s="223"/>
      <c r="E607" s="223"/>
      <c r="F607" s="223"/>
      <c r="G607" s="127">
        <f>SUM(G604:G606)</f>
        <v>130</v>
      </c>
    </row>
    <row r="608" spans="1:7" ht="15.75" customHeight="1" x14ac:dyDescent="0.25">
      <c r="A608" s="128"/>
      <c r="B608" s="128"/>
      <c r="C608" s="128"/>
      <c r="D608" s="128"/>
      <c r="E608" s="128"/>
      <c r="F608" s="128"/>
      <c r="G608" s="129"/>
    </row>
    <row r="609" spans="1:7" ht="15.75" customHeight="1" x14ac:dyDescent="0.25">
      <c r="A609" s="60" t="s">
        <v>1561</v>
      </c>
      <c r="B609" s="60" t="s">
        <v>1560</v>
      </c>
      <c r="C609" s="61" t="s">
        <v>1559</v>
      </c>
      <c r="D609" s="60" t="s">
        <v>1558</v>
      </c>
      <c r="E609" s="60" t="s">
        <v>1557</v>
      </c>
      <c r="F609" s="62" t="s">
        <v>1556</v>
      </c>
      <c r="G609" s="62" t="s">
        <v>1555</v>
      </c>
    </row>
    <row r="610" spans="1:7" ht="15.75" customHeight="1" x14ac:dyDescent="0.25">
      <c r="A610" s="64" t="s">
        <v>34636</v>
      </c>
      <c r="B610" s="64"/>
      <c r="C610" s="63" t="s">
        <v>34637</v>
      </c>
      <c r="D610" s="64" t="s">
        <v>1509</v>
      </c>
      <c r="E610" s="65">
        <v>1</v>
      </c>
      <c r="F610" s="66"/>
      <c r="G610" s="67">
        <f>G617</f>
        <v>28</v>
      </c>
    </row>
    <row r="611" spans="1:7" ht="15.75" customHeight="1" x14ac:dyDescent="0.25">
      <c r="A611" s="47">
        <v>12353</v>
      </c>
      <c r="B611" s="47" t="s">
        <v>34132</v>
      </c>
      <c r="C611" s="24" t="s">
        <v>35235</v>
      </c>
      <c r="D611" s="25" t="s">
        <v>1509</v>
      </c>
      <c r="E611" s="48">
        <v>1</v>
      </c>
      <c r="F611" s="27">
        <v>6.31</v>
      </c>
      <c r="G611" s="49">
        <f>TRUNC(E611*F611,2)</f>
        <v>6.31</v>
      </c>
    </row>
    <row r="612" spans="1:7" ht="15" x14ac:dyDescent="0.25">
      <c r="A612" s="47">
        <v>12732</v>
      </c>
      <c r="B612" s="47" t="s">
        <v>35333</v>
      </c>
      <c r="C612" s="24" t="s">
        <v>35571</v>
      </c>
      <c r="D612" s="25" t="s">
        <v>1509</v>
      </c>
      <c r="E612" s="48">
        <v>4.7999999999999996E-3</v>
      </c>
      <c r="F612" s="27">
        <v>284.87</v>
      </c>
      <c r="G612" s="49">
        <f t="shared" ref="G612:G614" si="36">TRUNC(E612*F612,2)</f>
        <v>1.36</v>
      </c>
    </row>
    <row r="613" spans="1:7" ht="15.75" customHeight="1" x14ac:dyDescent="0.25">
      <c r="A613" s="47">
        <v>38383</v>
      </c>
      <c r="B613" s="47" t="s">
        <v>35333</v>
      </c>
      <c r="C613" s="24" t="s">
        <v>35572</v>
      </c>
      <c r="D613" s="25" t="s">
        <v>1509</v>
      </c>
      <c r="E613" s="48">
        <v>0.13880000000000001</v>
      </c>
      <c r="F613" s="27">
        <v>2.41</v>
      </c>
      <c r="G613" s="49">
        <f t="shared" si="36"/>
        <v>0.33</v>
      </c>
    </row>
    <row r="614" spans="1:7" ht="15.75" customHeight="1" x14ac:dyDescent="0.25">
      <c r="A614" s="47">
        <v>39897</v>
      </c>
      <c r="B614" s="47" t="s">
        <v>35333</v>
      </c>
      <c r="C614" s="24" t="s">
        <v>35573</v>
      </c>
      <c r="D614" s="25" t="s">
        <v>1509</v>
      </c>
      <c r="E614" s="48">
        <v>1.1999999999999999E-3</v>
      </c>
      <c r="F614" s="27">
        <v>52.22</v>
      </c>
      <c r="G614" s="49">
        <f t="shared" si="36"/>
        <v>0.06</v>
      </c>
    </row>
    <row r="615" spans="1:7" ht="15.75" customHeight="1" x14ac:dyDescent="0.25">
      <c r="A615" s="47">
        <v>88248</v>
      </c>
      <c r="B615" s="47" t="s">
        <v>35333</v>
      </c>
      <c r="C615" s="24" t="s">
        <v>1316</v>
      </c>
      <c r="D615" s="25" t="s">
        <v>8</v>
      </c>
      <c r="E615" s="48">
        <v>0.4163</v>
      </c>
      <c r="F615" s="27">
        <v>21.34</v>
      </c>
      <c r="G615" s="49">
        <f>TRUNC(E615*F615,2)</f>
        <v>8.8800000000000008</v>
      </c>
    </row>
    <row r="616" spans="1:7" ht="15.75" customHeight="1" x14ac:dyDescent="0.25">
      <c r="A616" s="47">
        <v>88267</v>
      </c>
      <c r="B616" s="47" t="s">
        <v>35333</v>
      </c>
      <c r="C616" s="24" t="s">
        <v>1330</v>
      </c>
      <c r="D616" s="25" t="s">
        <v>8</v>
      </c>
      <c r="E616" s="48">
        <v>0.41425000000000001</v>
      </c>
      <c r="F616" s="27">
        <v>26.7</v>
      </c>
      <c r="G616" s="49">
        <f>TRUNC(E616*F616,2)</f>
        <v>11.06</v>
      </c>
    </row>
    <row r="617" spans="1:7" ht="15.75" customHeight="1" x14ac:dyDescent="0.25">
      <c r="A617" s="221"/>
      <c r="B617" s="221"/>
      <c r="C617" s="221"/>
      <c r="D617" s="221"/>
      <c r="E617" s="221"/>
      <c r="F617" s="221"/>
      <c r="G617" s="50">
        <f>SUM(G611:G616)</f>
        <v>28</v>
      </c>
    </row>
    <row r="618" spans="1:7" ht="15.75" customHeight="1" x14ac:dyDescent="0.25">
      <c r="A618" s="105"/>
      <c r="B618" s="105"/>
      <c r="C618" s="105"/>
      <c r="D618" s="105"/>
      <c r="E618" s="105"/>
      <c r="F618" s="105"/>
      <c r="G618" s="106"/>
    </row>
    <row r="619" spans="1:7" ht="15.75" customHeight="1" x14ac:dyDescent="0.25">
      <c r="A619" s="60" t="s">
        <v>1561</v>
      </c>
      <c r="B619" s="60" t="s">
        <v>1560</v>
      </c>
      <c r="C619" s="61" t="s">
        <v>1559</v>
      </c>
      <c r="D619" s="60" t="s">
        <v>1558</v>
      </c>
      <c r="E619" s="60" t="s">
        <v>1557</v>
      </c>
      <c r="F619" s="62" t="s">
        <v>1556</v>
      </c>
      <c r="G619" s="62" t="s">
        <v>1555</v>
      </c>
    </row>
    <row r="620" spans="1:7" ht="15.75" customHeight="1" x14ac:dyDescent="0.25">
      <c r="A620" s="64" t="s">
        <v>34638</v>
      </c>
      <c r="B620" s="64"/>
      <c r="C620" s="63" t="s">
        <v>34639</v>
      </c>
      <c r="D620" s="64" t="s">
        <v>1509</v>
      </c>
      <c r="E620" s="65">
        <v>1</v>
      </c>
      <c r="F620" s="66"/>
      <c r="G620" s="67">
        <f>G624</f>
        <v>14</v>
      </c>
    </row>
    <row r="621" spans="1:7" ht="15.75" customHeight="1" x14ac:dyDescent="0.25">
      <c r="A621" s="47">
        <v>11832</v>
      </c>
      <c r="B621" s="47" t="s">
        <v>34132</v>
      </c>
      <c r="C621" s="24" t="s">
        <v>35236</v>
      </c>
      <c r="D621" s="25" t="s">
        <v>1509</v>
      </c>
      <c r="E621" s="48">
        <v>1</v>
      </c>
      <c r="F621" s="27">
        <v>6.98</v>
      </c>
      <c r="G621" s="49">
        <f>TRUNC(E621*F621,2)</f>
        <v>6.98</v>
      </c>
    </row>
    <row r="622" spans="1:7" ht="15.75" customHeight="1" x14ac:dyDescent="0.25">
      <c r="A622" s="47">
        <v>88248</v>
      </c>
      <c r="B622" s="47" t="s">
        <v>35333</v>
      </c>
      <c r="C622" s="24" t="s">
        <v>1316</v>
      </c>
      <c r="D622" s="25" t="s">
        <v>8</v>
      </c>
      <c r="E622" s="48">
        <v>0.14155000000000001</v>
      </c>
      <c r="F622" s="27">
        <v>21.34</v>
      </c>
      <c r="G622" s="49">
        <f>TRUNC(E622*F622,2)</f>
        <v>3.02</v>
      </c>
    </row>
    <row r="623" spans="1:7" ht="15.75" customHeight="1" x14ac:dyDescent="0.25">
      <c r="A623" s="47">
        <v>88267</v>
      </c>
      <c r="B623" s="47" t="s">
        <v>35333</v>
      </c>
      <c r="C623" s="24" t="s">
        <v>1330</v>
      </c>
      <c r="D623" s="25" t="s">
        <v>8</v>
      </c>
      <c r="E623" s="48">
        <v>0.15</v>
      </c>
      <c r="F623" s="27">
        <v>26.7</v>
      </c>
      <c r="G623" s="49">
        <f>TRUNC(E623*F623,2)</f>
        <v>4</v>
      </c>
    </row>
    <row r="624" spans="1:7" ht="15.75" customHeight="1" x14ac:dyDescent="0.25">
      <c r="A624" s="221"/>
      <c r="B624" s="221"/>
      <c r="C624" s="221"/>
      <c r="D624" s="221"/>
      <c r="E624" s="221"/>
      <c r="F624" s="221"/>
      <c r="G624" s="50">
        <f>SUM(G621:G623)</f>
        <v>14</v>
      </c>
    </row>
    <row r="625" spans="1:7" ht="15.75" customHeight="1" x14ac:dyDescent="0.25">
      <c r="A625" s="105"/>
      <c r="B625" s="105"/>
      <c r="C625" s="105"/>
      <c r="D625" s="105"/>
      <c r="E625" s="105"/>
      <c r="F625" s="105"/>
      <c r="G625" s="106"/>
    </row>
    <row r="626" spans="1:7" ht="15.75" customHeight="1" x14ac:dyDescent="0.25">
      <c r="A626" s="60" t="s">
        <v>1561</v>
      </c>
      <c r="B626" s="60" t="s">
        <v>1560</v>
      </c>
      <c r="C626" s="61" t="s">
        <v>1559</v>
      </c>
      <c r="D626" s="60" t="s">
        <v>1558</v>
      </c>
      <c r="E626" s="60" t="s">
        <v>1557</v>
      </c>
      <c r="F626" s="62" t="s">
        <v>1556</v>
      </c>
      <c r="G626" s="62" t="s">
        <v>1555</v>
      </c>
    </row>
    <row r="627" spans="1:7" ht="30" x14ac:dyDescent="0.25">
      <c r="A627" s="64" t="s">
        <v>34640</v>
      </c>
      <c r="B627" s="64"/>
      <c r="C627" s="63" t="s">
        <v>34641</v>
      </c>
      <c r="D627" s="64" t="s">
        <v>1509</v>
      </c>
      <c r="E627" s="65">
        <v>1</v>
      </c>
      <c r="F627" s="66"/>
      <c r="G627" s="67">
        <f>G645</f>
        <v>487</v>
      </c>
    </row>
    <row r="628" spans="1:7" ht="15" x14ac:dyDescent="0.25">
      <c r="A628" s="47">
        <v>39864</v>
      </c>
      <c r="B628" s="47" t="s">
        <v>35333</v>
      </c>
      <c r="C628" s="24" t="s">
        <v>35574</v>
      </c>
      <c r="D628" s="25" t="s">
        <v>1509</v>
      </c>
      <c r="E628" s="48">
        <v>2</v>
      </c>
      <c r="F628" s="27">
        <v>17.12</v>
      </c>
      <c r="G628" s="49">
        <f>TRUNC(E628*F628,2)</f>
        <v>34.24</v>
      </c>
    </row>
    <row r="629" spans="1:7" ht="15" x14ac:dyDescent="0.25">
      <c r="A629" s="47">
        <v>367</v>
      </c>
      <c r="B629" s="47" t="s">
        <v>35333</v>
      </c>
      <c r="C629" s="24" t="s">
        <v>35343</v>
      </c>
      <c r="D629" s="25" t="s">
        <v>38</v>
      </c>
      <c r="E629" s="48">
        <v>1E-3</v>
      </c>
      <c r="F629" s="27">
        <v>98.77</v>
      </c>
      <c r="G629" s="49">
        <f t="shared" ref="G629:G642" si="37">TRUNC(E629*F629,2)</f>
        <v>0.09</v>
      </c>
    </row>
    <row r="630" spans="1:7" ht="15" x14ac:dyDescent="0.25">
      <c r="A630" s="47">
        <v>400</v>
      </c>
      <c r="B630" s="47" t="s">
        <v>35333</v>
      </c>
      <c r="C630" s="24" t="s">
        <v>35575</v>
      </c>
      <c r="D630" s="25" t="s">
        <v>1509</v>
      </c>
      <c r="E630" s="48">
        <v>2</v>
      </c>
      <c r="F630" s="27">
        <v>1.96</v>
      </c>
      <c r="G630" s="49">
        <f t="shared" si="37"/>
        <v>3.92</v>
      </c>
    </row>
    <row r="631" spans="1:7" ht="15.75" customHeight="1" x14ac:dyDescent="0.25">
      <c r="A631" s="47">
        <v>1379</v>
      </c>
      <c r="B631" s="47" t="s">
        <v>35333</v>
      </c>
      <c r="C631" s="24" t="s">
        <v>35342</v>
      </c>
      <c r="D631" s="25" t="s">
        <v>4</v>
      </c>
      <c r="E631" s="48">
        <v>0.15</v>
      </c>
      <c r="F631" s="27">
        <v>0.78</v>
      </c>
      <c r="G631" s="49">
        <f t="shared" si="37"/>
        <v>0.11</v>
      </c>
    </row>
    <row r="632" spans="1:7" ht="15.75" customHeight="1" x14ac:dyDescent="0.25">
      <c r="A632" s="47">
        <v>2696</v>
      </c>
      <c r="B632" s="47" t="s">
        <v>35333</v>
      </c>
      <c r="C632" s="24" t="s">
        <v>35570</v>
      </c>
      <c r="D632" s="25" t="s">
        <v>1514</v>
      </c>
      <c r="E632" s="48">
        <v>0.80562999999999996</v>
      </c>
      <c r="F632" s="27">
        <v>21.35</v>
      </c>
      <c r="G632" s="49">
        <f t="shared" si="37"/>
        <v>17.2</v>
      </c>
    </row>
    <row r="633" spans="1:7" ht="15.75" customHeight="1" x14ac:dyDescent="0.25">
      <c r="A633" s="47">
        <v>3146</v>
      </c>
      <c r="B633" s="47" t="s">
        <v>35333</v>
      </c>
      <c r="C633" s="24" t="s">
        <v>35339</v>
      </c>
      <c r="D633" s="25" t="s">
        <v>1509</v>
      </c>
      <c r="E633" s="48">
        <v>0.05</v>
      </c>
      <c r="F633" s="27">
        <v>3.7</v>
      </c>
      <c r="G633" s="49">
        <f t="shared" si="37"/>
        <v>0.18</v>
      </c>
    </row>
    <row r="634" spans="1:7" ht="15.75" customHeight="1" x14ac:dyDescent="0.25">
      <c r="A634" s="47">
        <v>3768</v>
      </c>
      <c r="B634" s="47" t="s">
        <v>35333</v>
      </c>
      <c r="C634" s="24" t="s">
        <v>35576</v>
      </c>
      <c r="D634" s="25" t="s">
        <v>1509</v>
      </c>
      <c r="E634" s="48">
        <v>0.25</v>
      </c>
      <c r="F634" s="27">
        <v>4.1500000000000004</v>
      </c>
      <c r="G634" s="49">
        <f t="shared" si="37"/>
        <v>1.03</v>
      </c>
    </row>
    <row r="635" spans="1:7" ht="15.75" customHeight="1" x14ac:dyDescent="0.25">
      <c r="A635" s="47">
        <v>4375</v>
      </c>
      <c r="B635" s="47" t="s">
        <v>35333</v>
      </c>
      <c r="C635" s="24" t="s">
        <v>35321</v>
      </c>
      <c r="D635" s="25" t="s">
        <v>1509</v>
      </c>
      <c r="E635" s="48">
        <v>2</v>
      </c>
      <c r="F635" s="27">
        <v>0.13</v>
      </c>
      <c r="G635" s="49">
        <f t="shared" si="37"/>
        <v>0.26</v>
      </c>
    </row>
    <row r="636" spans="1:7" ht="15.75" customHeight="1" x14ac:dyDescent="0.25">
      <c r="A636" s="47">
        <v>4750</v>
      </c>
      <c r="B636" s="47" t="s">
        <v>35333</v>
      </c>
      <c r="C636" s="24" t="s">
        <v>35577</v>
      </c>
      <c r="D636" s="25" t="s">
        <v>1514</v>
      </c>
      <c r="E636" s="48">
        <v>0.5</v>
      </c>
      <c r="F636" s="27">
        <v>21.35</v>
      </c>
      <c r="G636" s="49">
        <f t="shared" si="37"/>
        <v>10.67</v>
      </c>
    </row>
    <row r="637" spans="1:7" ht="15.75" customHeight="1" x14ac:dyDescent="0.25">
      <c r="A637" s="47">
        <v>4889</v>
      </c>
      <c r="B637" s="47" t="s">
        <v>35333</v>
      </c>
      <c r="C637" s="24" t="s">
        <v>35578</v>
      </c>
      <c r="D637" s="25" t="s">
        <v>1509</v>
      </c>
      <c r="E637" s="48">
        <v>3</v>
      </c>
      <c r="F637" s="27">
        <v>5.08</v>
      </c>
      <c r="G637" s="49">
        <f t="shared" si="37"/>
        <v>15.24</v>
      </c>
    </row>
    <row r="638" spans="1:7" ht="15.75" customHeight="1" x14ac:dyDescent="0.25">
      <c r="A638" s="47">
        <v>6111</v>
      </c>
      <c r="B638" s="47" t="s">
        <v>35333</v>
      </c>
      <c r="C638" s="24" t="s">
        <v>35579</v>
      </c>
      <c r="D638" s="25" t="s">
        <v>1514</v>
      </c>
      <c r="E638" s="48">
        <v>2</v>
      </c>
      <c r="F638" s="27">
        <v>13.99</v>
      </c>
      <c r="G638" s="49">
        <f t="shared" si="37"/>
        <v>27.98</v>
      </c>
    </row>
    <row r="639" spans="1:7" ht="15.75" customHeight="1" x14ac:dyDescent="0.25">
      <c r="A639" s="47">
        <v>11749</v>
      </c>
      <c r="B639" s="47" t="s">
        <v>35333</v>
      </c>
      <c r="C639" s="24" t="s">
        <v>35580</v>
      </c>
      <c r="D639" s="25" t="s">
        <v>1509</v>
      </c>
      <c r="E639" s="48">
        <v>1</v>
      </c>
      <c r="F639" s="27">
        <v>78.2</v>
      </c>
      <c r="G639" s="49">
        <f t="shared" si="37"/>
        <v>78.2</v>
      </c>
    </row>
    <row r="640" spans="1:7" ht="15.75" customHeight="1" x14ac:dyDescent="0.25">
      <c r="A640" s="47">
        <v>12715</v>
      </c>
      <c r="B640" s="47" t="s">
        <v>35333</v>
      </c>
      <c r="C640" s="24" t="s">
        <v>35581</v>
      </c>
      <c r="D640" s="25" t="s">
        <v>1509</v>
      </c>
      <c r="E640" s="48">
        <v>3</v>
      </c>
      <c r="F640" s="27">
        <v>11.42</v>
      </c>
      <c r="G640" s="49">
        <f t="shared" si="37"/>
        <v>34.26</v>
      </c>
    </row>
    <row r="641" spans="1:7" ht="15.75" customHeight="1" x14ac:dyDescent="0.25">
      <c r="A641" s="47">
        <v>12734</v>
      </c>
      <c r="B641" s="47" t="s">
        <v>35333</v>
      </c>
      <c r="C641" s="24" t="s">
        <v>35582</v>
      </c>
      <c r="D641" s="25" t="s">
        <v>1509</v>
      </c>
      <c r="E641" s="48">
        <v>1</v>
      </c>
      <c r="F641" s="27">
        <v>14.67</v>
      </c>
      <c r="G641" s="49">
        <f t="shared" si="37"/>
        <v>14.67</v>
      </c>
    </row>
    <row r="642" spans="1:7" ht="15" x14ac:dyDescent="0.25">
      <c r="A642" s="47">
        <v>39666</v>
      </c>
      <c r="B642" s="47" t="s">
        <v>35333</v>
      </c>
      <c r="C642" s="24" t="s">
        <v>35583</v>
      </c>
      <c r="D642" s="25" t="s">
        <v>3</v>
      </c>
      <c r="E642" s="48">
        <v>3</v>
      </c>
      <c r="F642" s="27">
        <v>59.72</v>
      </c>
      <c r="G642" s="49">
        <f t="shared" si="37"/>
        <v>179.16</v>
      </c>
    </row>
    <row r="643" spans="1:7" ht="15" x14ac:dyDescent="0.25">
      <c r="A643" s="47">
        <v>39871</v>
      </c>
      <c r="B643" s="47" t="s">
        <v>35333</v>
      </c>
      <c r="C643" s="24" t="s">
        <v>35584</v>
      </c>
      <c r="D643" s="25" t="s">
        <v>1509</v>
      </c>
      <c r="E643" s="48">
        <v>3</v>
      </c>
      <c r="F643" s="27">
        <v>23.16</v>
      </c>
      <c r="G643" s="49">
        <f>TRUNC(E643*F643,2)</f>
        <v>69.48</v>
      </c>
    </row>
    <row r="644" spans="1:7" ht="15.75" customHeight="1" x14ac:dyDescent="0.25">
      <c r="A644" s="47">
        <v>39897</v>
      </c>
      <c r="B644" s="47" t="s">
        <v>35333</v>
      </c>
      <c r="C644" s="24" t="s">
        <v>35585</v>
      </c>
      <c r="D644" s="25" t="s">
        <v>1509</v>
      </c>
      <c r="E644" s="48">
        <v>6.0000000000000001E-3</v>
      </c>
      <c r="F644" s="27">
        <v>52.22</v>
      </c>
      <c r="G644" s="49">
        <f>TRUNC(E644*F644,2)</f>
        <v>0.31</v>
      </c>
    </row>
    <row r="645" spans="1:7" ht="15.75" customHeight="1" x14ac:dyDescent="0.25">
      <c r="A645" s="221"/>
      <c r="B645" s="221"/>
      <c r="C645" s="221"/>
      <c r="D645" s="221"/>
      <c r="E645" s="221"/>
      <c r="F645" s="221"/>
      <c r="G645" s="50">
        <f>SUM(G628:G644)</f>
        <v>487</v>
      </c>
    </row>
    <row r="646" spans="1:7" ht="15.75" customHeight="1" x14ac:dyDescent="0.25">
      <c r="A646" s="105"/>
      <c r="B646" s="105"/>
      <c r="C646" s="105"/>
      <c r="D646" s="105"/>
      <c r="E646" s="105"/>
      <c r="F646" s="105"/>
      <c r="G646" s="106"/>
    </row>
    <row r="647" spans="1:7" ht="15.75" customHeight="1" x14ac:dyDescent="0.25">
      <c r="A647" s="60" t="s">
        <v>1561</v>
      </c>
      <c r="B647" s="60" t="s">
        <v>1560</v>
      </c>
      <c r="C647" s="61" t="s">
        <v>1559</v>
      </c>
      <c r="D647" s="60" t="s">
        <v>1558</v>
      </c>
      <c r="E647" s="60" t="s">
        <v>1557</v>
      </c>
      <c r="F647" s="62" t="s">
        <v>1556</v>
      </c>
      <c r="G647" s="62" t="s">
        <v>1555</v>
      </c>
    </row>
    <row r="648" spans="1:7" ht="30" x14ac:dyDescent="0.25">
      <c r="A648" s="64" t="s">
        <v>34642</v>
      </c>
      <c r="B648" s="64"/>
      <c r="C648" s="63" t="s">
        <v>34643</v>
      </c>
      <c r="D648" s="64" t="s">
        <v>1509</v>
      </c>
      <c r="E648" s="65">
        <v>1</v>
      </c>
      <c r="F648" s="66"/>
      <c r="G648" s="67">
        <f>G652</f>
        <v>190</v>
      </c>
    </row>
    <row r="649" spans="1:7" ht="15.75" customHeight="1" x14ac:dyDescent="0.25">
      <c r="A649" s="47">
        <v>70072</v>
      </c>
      <c r="B649" s="47" t="s">
        <v>34470</v>
      </c>
      <c r="C649" s="24" t="s">
        <v>35328</v>
      </c>
      <c r="D649" s="25" t="s">
        <v>1509</v>
      </c>
      <c r="E649" s="48">
        <v>1</v>
      </c>
      <c r="F649" s="27">
        <v>46</v>
      </c>
      <c r="G649" s="49">
        <f>TRUNC(E649*F649,2)</f>
        <v>46</v>
      </c>
    </row>
    <row r="650" spans="1:7" ht="15.75" customHeight="1" x14ac:dyDescent="0.25">
      <c r="A650" s="47">
        <v>88248</v>
      </c>
      <c r="B650" s="47" t="s">
        <v>35333</v>
      </c>
      <c r="C650" s="24" t="s">
        <v>1316</v>
      </c>
      <c r="D650" s="25" t="s">
        <v>8</v>
      </c>
      <c r="E650" s="48">
        <v>3.3200599999999998</v>
      </c>
      <c r="F650" s="27">
        <v>21.34</v>
      </c>
      <c r="G650" s="49">
        <f>TRUNC(E650*F650,2)</f>
        <v>70.849999999999994</v>
      </c>
    </row>
    <row r="651" spans="1:7" ht="15.75" customHeight="1" x14ac:dyDescent="0.25">
      <c r="A651" s="47">
        <v>88267</v>
      </c>
      <c r="B651" s="47" t="s">
        <v>35333</v>
      </c>
      <c r="C651" s="24" t="s">
        <v>1330</v>
      </c>
      <c r="D651" s="25" t="s">
        <v>8</v>
      </c>
      <c r="E651" s="48">
        <v>2.74</v>
      </c>
      <c r="F651" s="27">
        <v>26.7</v>
      </c>
      <c r="G651" s="49">
        <f>TRUNC(E651*F651,2)</f>
        <v>73.150000000000006</v>
      </c>
    </row>
    <row r="652" spans="1:7" ht="15.75" customHeight="1" x14ac:dyDescent="0.25">
      <c r="A652" s="221"/>
      <c r="B652" s="221"/>
      <c r="C652" s="221"/>
      <c r="D652" s="221"/>
      <c r="E652" s="221"/>
      <c r="F652" s="221"/>
      <c r="G652" s="50">
        <f>SUM(G649:G651)</f>
        <v>190</v>
      </c>
    </row>
    <row r="653" spans="1:7" ht="15.75" customHeight="1" x14ac:dyDescent="0.25">
      <c r="A653" s="105"/>
      <c r="B653" s="105"/>
      <c r="C653" s="105"/>
      <c r="D653" s="105"/>
      <c r="E653" s="105"/>
      <c r="F653" s="105"/>
      <c r="G653" s="106"/>
    </row>
    <row r="654" spans="1:7" ht="15.75" customHeight="1" x14ac:dyDescent="0.25">
      <c r="A654" s="60" t="s">
        <v>1561</v>
      </c>
      <c r="B654" s="60" t="s">
        <v>1560</v>
      </c>
      <c r="C654" s="61" t="s">
        <v>1559</v>
      </c>
      <c r="D654" s="60" t="s">
        <v>1558</v>
      </c>
      <c r="E654" s="60" t="s">
        <v>1557</v>
      </c>
      <c r="F654" s="62" t="s">
        <v>1556</v>
      </c>
      <c r="G654" s="62" t="s">
        <v>1555</v>
      </c>
    </row>
    <row r="655" spans="1:7" ht="15.75" customHeight="1" x14ac:dyDescent="0.25">
      <c r="A655" s="64" t="s">
        <v>34644</v>
      </c>
      <c r="B655" s="64"/>
      <c r="C655" s="63" t="s">
        <v>34645</v>
      </c>
      <c r="D655" s="64" t="s">
        <v>1509</v>
      </c>
      <c r="E655" s="65">
        <v>1</v>
      </c>
      <c r="F655" s="66"/>
      <c r="G655" s="67">
        <f>G658</f>
        <v>15</v>
      </c>
    </row>
    <row r="656" spans="1:7" ht="15.75" customHeight="1" x14ac:dyDescent="0.25">
      <c r="A656" s="47">
        <v>10408</v>
      </c>
      <c r="B656" s="47" t="s">
        <v>34132</v>
      </c>
      <c r="C656" s="24" t="s">
        <v>35327</v>
      </c>
      <c r="D656" s="25" t="s">
        <v>1509</v>
      </c>
      <c r="E656" s="48">
        <v>1</v>
      </c>
      <c r="F656" s="27">
        <v>14.28</v>
      </c>
      <c r="G656" s="49">
        <f>TRUNC(E656*F656,2)</f>
        <v>14.28</v>
      </c>
    </row>
    <row r="657" spans="1:7" ht="15.75" customHeight="1" x14ac:dyDescent="0.25">
      <c r="A657" s="47">
        <v>88267</v>
      </c>
      <c r="B657" s="47" t="s">
        <v>35333</v>
      </c>
      <c r="C657" s="24" t="s">
        <v>1330</v>
      </c>
      <c r="D657" s="25" t="s">
        <v>8</v>
      </c>
      <c r="E657" s="48">
        <v>2.7E-2</v>
      </c>
      <c r="F657" s="27">
        <v>26.7</v>
      </c>
      <c r="G657" s="49">
        <f>TRUNC(E657*F657,2)</f>
        <v>0.72</v>
      </c>
    </row>
    <row r="658" spans="1:7" ht="15.75" customHeight="1" x14ac:dyDescent="0.25">
      <c r="A658" s="221"/>
      <c r="B658" s="221"/>
      <c r="C658" s="221"/>
      <c r="D658" s="221"/>
      <c r="E658" s="221"/>
      <c r="F658" s="221"/>
      <c r="G658" s="50">
        <f>SUM(G656:G657)</f>
        <v>15</v>
      </c>
    </row>
    <row r="659" spans="1:7" ht="15.75" customHeight="1" x14ac:dyDescent="0.25">
      <c r="A659" s="105"/>
      <c r="B659" s="105"/>
      <c r="C659" s="105"/>
      <c r="D659" s="105"/>
      <c r="E659" s="105"/>
      <c r="F659" s="105"/>
      <c r="G659" s="106"/>
    </row>
    <row r="660" spans="1:7" ht="15.75" customHeight="1" x14ac:dyDescent="0.25">
      <c r="A660" s="60" t="s">
        <v>1561</v>
      </c>
      <c r="B660" s="60" t="s">
        <v>1560</v>
      </c>
      <c r="C660" s="61" t="s">
        <v>1559</v>
      </c>
      <c r="D660" s="60" t="s">
        <v>1558</v>
      </c>
      <c r="E660" s="60" t="s">
        <v>1557</v>
      </c>
      <c r="F660" s="62" t="s">
        <v>1556</v>
      </c>
      <c r="G660" s="62" t="s">
        <v>1555</v>
      </c>
    </row>
    <row r="661" spans="1:7" ht="30" x14ac:dyDescent="0.25">
      <c r="A661" s="64" t="s">
        <v>34646</v>
      </c>
      <c r="B661" s="64"/>
      <c r="C661" s="63" t="s">
        <v>34647</v>
      </c>
      <c r="D661" s="64" t="s">
        <v>1509</v>
      </c>
      <c r="E661" s="65">
        <v>1</v>
      </c>
      <c r="F661" s="66"/>
      <c r="G661" s="67">
        <f>G668</f>
        <v>42</v>
      </c>
    </row>
    <row r="662" spans="1:7" ht="15.75" customHeight="1" x14ac:dyDescent="0.25">
      <c r="A662" s="47">
        <v>50630</v>
      </c>
      <c r="B662" s="47" t="s">
        <v>34132</v>
      </c>
      <c r="C662" s="24" t="s">
        <v>34648</v>
      </c>
      <c r="D662" s="25" t="s">
        <v>1509</v>
      </c>
      <c r="E662" s="48">
        <v>1</v>
      </c>
      <c r="F662" s="27">
        <v>12.88</v>
      </c>
      <c r="G662" s="49">
        <f>TRUNC(E662*F662,2)</f>
        <v>12.88</v>
      </c>
    </row>
    <row r="663" spans="1:7" ht="15" x14ac:dyDescent="0.25">
      <c r="A663" s="47">
        <v>12732</v>
      </c>
      <c r="B663" s="47" t="s">
        <v>35333</v>
      </c>
      <c r="C663" s="24" t="s">
        <v>35586</v>
      </c>
      <c r="D663" s="25" t="s">
        <v>1509</v>
      </c>
      <c r="E663" s="48">
        <v>7.0000000000000001E-3</v>
      </c>
      <c r="F663" s="27">
        <v>284.87</v>
      </c>
      <c r="G663" s="49">
        <f t="shared" ref="G663:G665" si="38">TRUNC(E663*F663,2)</f>
        <v>1.99</v>
      </c>
    </row>
    <row r="664" spans="1:7" ht="15.75" customHeight="1" x14ac:dyDescent="0.25">
      <c r="A664" s="47">
        <v>38383</v>
      </c>
      <c r="B664" s="47" t="s">
        <v>35333</v>
      </c>
      <c r="C664" s="24" t="s">
        <v>35587</v>
      </c>
      <c r="D664" s="25" t="s">
        <v>1509</v>
      </c>
      <c r="E664" s="48">
        <v>0.2</v>
      </c>
      <c r="F664" s="27">
        <v>2.41</v>
      </c>
      <c r="G664" s="49">
        <f t="shared" si="38"/>
        <v>0.48</v>
      </c>
    </row>
    <row r="665" spans="1:7" ht="15.75" customHeight="1" x14ac:dyDescent="0.25">
      <c r="A665" s="47">
        <v>39897</v>
      </c>
      <c r="B665" s="47" t="s">
        <v>35333</v>
      </c>
      <c r="C665" s="24" t="s">
        <v>35573</v>
      </c>
      <c r="D665" s="25" t="s">
        <v>1509</v>
      </c>
      <c r="E665" s="48">
        <v>1E-3</v>
      </c>
      <c r="F665" s="27">
        <v>52.22</v>
      </c>
      <c r="G665" s="49">
        <f t="shared" si="38"/>
        <v>0.05</v>
      </c>
    </row>
    <row r="666" spans="1:7" ht="15.75" customHeight="1" x14ac:dyDescent="0.25">
      <c r="A666" s="47">
        <v>88248</v>
      </c>
      <c r="B666" s="47" t="s">
        <v>35333</v>
      </c>
      <c r="C666" s="24" t="s">
        <v>1316</v>
      </c>
      <c r="D666" s="25" t="s">
        <v>8</v>
      </c>
      <c r="E666" s="48">
        <v>0.55249999999999999</v>
      </c>
      <c r="F666" s="27">
        <v>21.34</v>
      </c>
      <c r="G666" s="49">
        <f>TRUNC(E666*F666,2)</f>
        <v>11.79</v>
      </c>
    </row>
    <row r="667" spans="1:7" ht="15.75" customHeight="1" x14ac:dyDescent="0.25">
      <c r="A667" s="47">
        <v>88267</v>
      </c>
      <c r="B667" s="47" t="s">
        <v>35333</v>
      </c>
      <c r="C667" s="24" t="s">
        <v>1330</v>
      </c>
      <c r="D667" s="25" t="s">
        <v>8</v>
      </c>
      <c r="E667" s="48">
        <v>0.55500000000000005</v>
      </c>
      <c r="F667" s="27">
        <v>26.7</v>
      </c>
      <c r="G667" s="49">
        <f>TRUNC(E667*F667,2)</f>
        <v>14.81</v>
      </c>
    </row>
    <row r="668" spans="1:7" ht="15.75" customHeight="1" x14ac:dyDescent="0.25">
      <c r="A668" s="221"/>
      <c r="B668" s="221"/>
      <c r="C668" s="221"/>
      <c r="D668" s="221"/>
      <c r="E668" s="221"/>
      <c r="F668" s="221"/>
      <c r="G668" s="50">
        <f>SUM(G662:G667)</f>
        <v>42</v>
      </c>
    </row>
    <row r="669" spans="1:7" ht="15.75" customHeight="1" x14ac:dyDescent="0.25">
      <c r="A669" s="105"/>
      <c r="B669" s="105"/>
      <c r="C669" s="105"/>
      <c r="D669" s="105"/>
      <c r="E669" s="105"/>
      <c r="F669" s="105"/>
      <c r="G669" s="106"/>
    </row>
    <row r="670" spans="1:7" ht="15.75" customHeight="1" x14ac:dyDescent="0.25">
      <c r="A670" s="60" t="s">
        <v>1561</v>
      </c>
      <c r="B670" s="60" t="s">
        <v>1560</v>
      </c>
      <c r="C670" s="61" t="s">
        <v>1559</v>
      </c>
      <c r="D670" s="60" t="s">
        <v>1558</v>
      </c>
      <c r="E670" s="60" t="s">
        <v>1557</v>
      </c>
      <c r="F670" s="62" t="s">
        <v>1556</v>
      </c>
      <c r="G670" s="62" t="s">
        <v>1555</v>
      </c>
    </row>
    <row r="671" spans="1:7" ht="30" x14ac:dyDescent="0.25">
      <c r="A671" s="64" t="s">
        <v>34649</v>
      </c>
      <c r="B671" s="64"/>
      <c r="C671" s="63" t="s">
        <v>34650</v>
      </c>
      <c r="D671" s="64" t="s">
        <v>1509</v>
      </c>
      <c r="E671" s="65">
        <v>1</v>
      </c>
      <c r="F671" s="66"/>
      <c r="G671" s="67">
        <f>G673</f>
        <v>740</v>
      </c>
    </row>
    <row r="672" spans="1:7" ht="15" x14ac:dyDescent="0.25">
      <c r="A672" s="47">
        <v>13794</v>
      </c>
      <c r="B672" s="47" t="s">
        <v>34132</v>
      </c>
      <c r="C672" s="24" t="s">
        <v>35237</v>
      </c>
      <c r="D672" s="25" t="s">
        <v>1509</v>
      </c>
      <c r="E672" s="48">
        <v>1</v>
      </c>
      <c r="F672" s="27">
        <v>740</v>
      </c>
      <c r="G672" s="49">
        <f>TRUNC(E672*F672,2)</f>
        <v>740</v>
      </c>
    </row>
    <row r="673" spans="1:7" ht="15.75" customHeight="1" x14ac:dyDescent="0.25">
      <c r="A673" s="221"/>
      <c r="B673" s="221"/>
      <c r="C673" s="221"/>
      <c r="D673" s="221"/>
      <c r="E673" s="221"/>
      <c r="F673" s="221"/>
      <c r="G673" s="50">
        <f>SUM(G672:G672)</f>
        <v>740</v>
      </c>
    </row>
    <row r="674" spans="1:7" ht="15.75" customHeight="1" x14ac:dyDescent="0.25">
      <c r="A674" s="105"/>
      <c r="B674" s="105"/>
      <c r="C674" s="105"/>
      <c r="D674" s="105"/>
      <c r="E674" s="105"/>
      <c r="F674" s="105"/>
      <c r="G674" s="106"/>
    </row>
    <row r="675" spans="1:7" ht="15.75" customHeight="1" x14ac:dyDescent="0.25">
      <c r="A675" s="60" t="s">
        <v>1561</v>
      </c>
      <c r="B675" s="60" t="s">
        <v>1560</v>
      </c>
      <c r="C675" s="61" t="s">
        <v>1559</v>
      </c>
      <c r="D675" s="60" t="s">
        <v>1558</v>
      </c>
      <c r="E675" s="60" t="s">
        <v>1557</v>
      </c>
      <c r="F675" s="62" t="s">
        <v>1556</v>
      </c>
      <c r="G675" s="62" t="s">
        <v>1555</v>
      </c>
    </row>
    <row r="676" spans="1:7" ht="15.75" customHeight="1" x14ac:dyDescent="0.25">
      <c r="A676" s="64" t="s">
        <v>34651</v>
      </c>
      <c r="B676" s="64"/>
      <c r="C676" s="63" t="s">
        <v>34652</v>
      </c>
      <c r="D676" s="64" t="s">
        <v>1509</v>
      </c>
      <c r="E676" s="65">
        <v>1</v>
      </c>
      <c r="F676" s="66"/>
      <c r="G676" s="67">
        <f>G679</f>
        <v>44</v>
      </c>
    </row>
    <row r="677" spans="1:7" ht="15.75" customHeight="1" x14ac:dyDescent="0.25">
      <c r="A677" s="47">
        <v>11830</v>
      </c>
      <c r="B677" s="47" t="s">
        <v>34132</v>
      </c>
      <c r="C677" s="24" t="s">
        <v>35329</v>
      </c>
      <c r="D677" s="25" t="s">
        <v>1509</v>
      </c>
      <c r="E677" s="48">
        <v>1</v>
      </c>
      <c r="F677" s="27">
        <v>40.83</v>
      </c>
      <c r="G677" s="49">
        <f>TRUNC(E677*F677,2)</f>
        <v>40.83</v>
      </c>
    </row>
    <row r="678" spans="1:7" ht="15.75" customHeight="1" x14ac:dyDescent="0.25">
      <c r="A678" s="47">
        <v>88267</v>
      </c>
      <c r="B678" s="47" t="s">
        <v>35333</v>
      </c>
      <c r="C678" s="24" t="s">
        <v>1330</v>
      </c>
      <c r="D678" s="25" t="s">
        <v>8</v>
      </c>
      <c r="E678" s="48">
        <v>0.11874999999999999</v>
      </c>
      <c r="F678" s="27">
        <v>26.7</v>
      </c>
      <c r="G678" s="49">
        <f>TRUNC(E678*F678,2)</f>
        <v>3.17</v>
      </c>
    </row>
    <row r="679" spans="1:7" ht="15.75" customHeight="1" x14ac:dyDescent="0.25">
      <c r="A679" s="221"/>
      <c r="B679" s="221"/>
      <c r="C679" s="221"/>
      <c r="D679" s="221"/>
      <c r="E679" s="221"/>
      <c r="F679" s="221"/>
      <c r="G679" s="50">
        <f>SUM(G677:G678)</f>
        <v>44</v>
      </c>
    </row>
    <row r="680" spans="1:7" ht="15.75" customHeight="1" x14ac:dyDescent="0.25">
      <c r="A680" s="105"/>
      <c r="B680" s="105"/>
      <c r="C680" s="105"/>
      <c r="D680" s="105"/>
      <c r="E680" s="105"/>
      <c r="F680" s="105"/>
      <c r="G680" s="106"/>
    </row>
    <row r="681" spans="1:7" ht="15.75" customHeight="1" x14ac:dyDescent="0.25">
      <c r="A681" s="60" t="s">
        <v>1561</v>
      </c>
      <c r="B681" s="60" t="s">
        <v>1560</v>
      </c>
      <c r="C681" s="61" t="s">
        <v>1559</v>
      </c>
      <c r="D681" s="60" t="s">
        <v>1558</v>
      </c>
      <c r="E681" s="60" t="s">
        <v>1557</v>
      </c>
      <c r="F681" s="62" t="s">
        <v>1556</v>
      </c>
      <c r="G681" s="62" t="s">
        <v>1555</v>
      </c>
    </row>
    <row r="682" spans="1:7" ht="30" x14ac:dyDescent="0.25">
      <c r="A682" s="64" t="s">
        <v>34633</v>
      </c>
      <c r="B682" s="64"/>
      <c r="C682" s="63" t="s">
        <v>34632</v>
      </c>
      <c r="D682" s="64" t="s">
        <v>1509</v>
      </c>
      <c r="E682" s="65">
        <v>1</v>
      </c>
      <c r="F682" s="66"/>
      <c r="G682" s="67">
        <f>G687</f>
        <v>45950</v>
      </c>
    </row>
    <row r="683" spans="1:7" ht="15" x14ac:dyDescent="0.25">
      <c r="A683" s="47">
        <v>13243</v>
      </c>
      <c r="B683" s="47" t="s">
        <v>34132</v>
      </c>
      <c r="C683" s="24" t="s">
        <v>35234</v>
      </c>
      <c r="D683" s="25" t="s">
        <v>1509</v>
      </c>
      <c r="E683" s="48">
        <v>1</v>
      </c>
      <c r="F683" s="27">
        <v>36990</v>
      </c>
      <c r="G683" s="49">
        <f>TRUNC(E683*F683,2)</f>
        <v>36990</v>
      </c>
    </row>
    <row r="684" spans="1:7" ht="15.75" customHeight="1" x14ac:dyDescent="0.25">
      <c r="A684" s="47">
        <v>88316</v>
      </c>
      <c r="B684" s="47" t="s">
        <v>35333</v>
      </c>
      <c r="C684" s="24" t="s">
        <v>39</v>
      </c>
      <c r="D684" s="25" t="s">
        <v>8</v>
      </c>
      <c r="E684" s="48">
        <v>99.571399999999997</v>
      </c>
      <c r="F684" s="27">
        <v>19.760000000000002</v>
      </c>
      <c r="G684" s="49">
        <f>TRUNC(E684*F684,2)</f>
        <v>1967.53</v>
      </c>
    </row>
    <row r="685" spans="1:7" ht="15.75" customHeight="1" x14ac:dyDescent="0.25">
      <c r="A685" s="47">
        <v>88266</v>
      </c>
      <c r="B685" s="47" t="s">
        <v>35333</v>
      </c>
      <c r="C685" s="24" t="s">
        <v>1329</v>
      </c>
      <c r="D685" s="25" t="s">
        <v>8</v>
      </c>
      <c r="E685" s="48">
        <v>100</v>
      </c>
      <c r="F685" s="27">
        <v>40.06</v>
      </c>
      <c r="G685" s="49">
        <f>TRUNC(E685*F685,2)</f>
        <v>4006</v>
      </c>
    </row>
    <row r="686" spans="1:7" ht="15.75" customHeight="1" x14ac:dyDescent="0.25">
      <c r="A686" s="47">
        <v>34783</v>
      </c>
      <c r="B686" s="47" t="s">
        <v>35333</v>
      </c>
      <c r="C686" s="24" t="s">
        <v>35588</v>
      </c>
      <c r="D686" s="25" t="s">
        <v>8</v>
      </c>
      <c r="E686" s="48">
        <v>27</v>
      </c>
      <c r="F686" s="27">
        <v>110.61</v>
      </c>
      <c r="G686" s="49">
        <f>TRUNC(E686*F686,2)</f>
        <v>2986.47</v>
      </c>
    </row>
    <row r="687" spans="1:7" ht="15.75" customHeight="1" x14ac:dyDescent="0.25">
      <c r="A687" s="221"/>
      <c r="B687" s="221"/>
      <c r="C687" s="221"/>
      <c r="D687" s="221"/>
      <c r="E687" s="221"/>
      <c r="F687" s="221"/>
      <c r="G687" s="50">
        <f>SUM(G683:G686)</f>
        <v>45950</v>
      </c>
    </row>
    <row r="688" spans="1:7" ht="15.75" customHeight="1" x14ac:dyDescent="0.25">
      <c r="A688" s="60" t="s">
        <v>1561</v>
      </c>
      <c r="B688" s="60" t="s">
        <v>1560</v>
      </c>
      <c r="C688" s="61" t="s">
        <v>1559</v>
      </c>
      <c r="D688" s="60" t="s">
        <v>1558</v>
      </c>
      <c r="E688" s="60" t="s">
        <v>1557</v>
      </c>
      <c r="F688" s="62" t="s">
        <v>1556</v>
      </c>
      <c r="G688" s="62" t="s">
        <v>1555</v>
      </c>
    </row>
    <row r="689" spans="1:7" ht="30" x14ac:dyDescent="0.25">
      <c r="A689" s="64" t="s">
        <v>34654</v>
      </c>
      <c r="B689" s="64"/>
      <c r="C689" s="63" t="s">
        <v>34655</v>
      </c>
      <c r="D689" s="64" t="s">
        <v>1509</v>
      </c>
      <c r="E689" s="65">
        <v>1</v>
      </c>
      <c r="F689" s="66"/>
      <c r="G689" s="67">
        <f>G693</f>
        <v>1360</v>
      </c>
    </row>
    <row r="690" spans="1:7" ht="15" x14ac:dyDescent="0.25">
      <c r="A690" s="47" t="s">
        <v>34467</v>
      </c>
      <c r="B690" s="47" t="s">
        <v>35272</v>
      </c>
      <c r="C690" s="24" t="s">
        <v>34653</v>
      </c>
      <c r="D690" s="25" t="s">
        <v>1509</v>
      </c>
      <c r="E690" s="48">
        <v>1</v>
      </c>
      <c r="F690" s="49">
        <v>1345.59</v>
      </c>
      <c r="G690" s="49">
        <f>TRUNC(E690*F690,2)</f>
        <v>1345.59</v>
      </c>
    </row>
    <row r="691" spans="1:7" ht="21.75" customHeight="1" x14ac:dyDescent="0.25">
      <c r="A691" s="47">
        <v>88248</v>
      </c>
      <c r="B691" s="47" t="s">
        <v>35333</v>
      </c>
      <c r="C691" s="24" t="s">
        <v>1316</v>
      </c>
      <c r="D691" s="25" t="s">
        <v>8</v>
      </c>
      <c r="E691" s="48">
        <v>0.3</v>
      </c>
      <c r="F691" s="27">
        <v>21.34</v>
      </c>
      <c r="G691" s="49">
        <f>TRUNC(E691*F691,2)</f>
        <v>6.4</v>
      </c>
    </row>
    <row r="692" spans="1:7" ht="15.75" customHeight="1" x14ac:dyDescent="0.25">
      <c r="A692" s="47">
        <v>88267</v>
      </c>
      <c r="B692" s="47" t="s">
        <v>35333</v>
      </c>
      <c r="C692" s="24" t="s">
        <v>1330</v>
      </c>
      <c r="D692" s="25" t="s">
        <v>8</v>
      </c>
      <c r="E692" s="48">
        <v>0.3</v>
      </c>
      <c r="F692" s="27">
        <v>26.7</v>
      </c>
      <c r="G692" s="49">
        <f>TRUNC(E692*F692,2)</f>
        <v>8.01</v>
      </c>
    </row>
    <row r="693" spans="1:7" ht="15.75" customHeight="1" x14ac:dyDescent="0.25">
      <c r="A693" s="221"/>
      <c r="B693" s="221"/>
      <c r="C693" s="221"/>
      <c r="D693" s="221"/>
      <c r="E693" s="221"/>
      <c r="F693" s="221"/>
      <c r="G693" s="50">
        <f>SUM(G690:G692)</f>
        <v>1360</v>
      </c>
    </row>
    <row r="694" spans="1:7" ht="15.75" customHeight="1" x14ac:dyDescent="0.25">
      <c r="A694" s="105"/>
      <c r="B694" s="105"/>
      <c r="C694" s="105"/>
      <c r="D694" s="105"/>
      <c r="E694" s="105"/>
      <c r="F694" s="105"/>
      <c r="G694" s="106"/>
    </row>
    <row r="695" spans="1:7" ht="15.75" customHeight="1" x14ac:dyDescent="0.25">
      <c r="A695" s="114" t="s">
        <v>1561</v>
      </c>
      <c r="B695" s="114" t="s">
        <v>1560</v>
      </c>
      <c r="C695" s="115" t="s">
        <v>1559</v>
      </c>
      <c r="D695" s="114" t="s">
        <v>1558</v>
      </c>
      <c r="E695" s="114" t="s">
        <v>1557</v>
      </c>
      <c r="F695" s="116" t="s">
        <v>1556</v>
      </c>
      <c r="G695" s="116" t="s">
        <v>1555</v>
      </c>
    </row>
    <row r="696" spans="1:7" ht="15.75" customHeight="1" x14ac:dyDescent="0.25">
      <c r="A696" s="117" t="s">
        <v>34656</v>
      </c>
      <c r="B696" s="117"/>
      <c r="C696" s="118" t="s">
        <v>34657</v>
      </c>
      <c r="D696" s="117" t="s">
        <v>1509</v>
      </c>
      <c r="E696" s="119">
        <v>1</v>
      </c>
      <c r="F696" s="120"/>
      <c r="G696" s="121">
        <f>G700</f>
        <v>261</v>
      </c>
    </row>
    <row r="697" spans="1:7" ht="30" x14ac:dyDescent="0.25">
      <c r="A697" s="126" t="s">
        <v>34658</v>
      </c>
      <c r="B697" s="47" t="s">
        <v>34162</v>
      </c>
      <c r="C697" s="24" t="s">
        <v>35606</v>
      </c>
      <c r="D697" s="25" t="s">
        <v>1509</v>
      </c>
      <c r="E697" s="125">
        <v>1</v>
      </c>
      <c r="F697" s="127">
        <v>210.86</v>
      </c>
      <c r="G697" s="127">
        <f>TRUNC(E697*F697,2)</f>
        <v>210.86</v>
      </c>
    </row>
    <row r="698" spans="1:7" ht="15.75" customHeight="1" x14ac:dyDescent="0.25">
      <c r="A698" s="23">
        <v>88247</v>
      </c>
      <c r="B698" s="47" t="s">
        <v>35333</v>
      </c>
      <c r="C698" s="24" t="s">
        <v>57</v>
      </c>
      <c r="D698" s="25" t="s">
        <v>8</v>
      </c>
      <c r="E698" s="142">
        <v>1</v>
      </c>
      <c r="F698" s="49">
        <v>22.34</v>
      </c>
      <c r="G698" s="127">
        <f t="shared" ref="G698:G699" si="39">TRUNC(E698*F698,2)</f>
        <v>22.34</v>
      </c>
    </row>
    <row r="699" spans="1:7" ht="15.75" customHeight="1" x14ac:dyDescent="0.25">
      <c r="A699" s="23">
        <v>88264</v>
      </c>
      <c r="B699" s="47" t="s">
        <v>35333</v>
      </c>
      <c r="C699" s="24" t="s">
        <v>43</v>
      </c>
      <c r="D699" s="25" t="s">
        <v>8</v>
      </c>
      <c r="E699" s="142">
        <v>1</v>
      </c>
      <c r="F699" s="49">
        <v>27.8</v>
      </c>
      <c r="G699" s="127">
        <f t="shared" si="39"/>
        <v>27.8</v>
      </c>
    </row>
    <row r="700" spans="1:7" ht="15.75" customHeight="1" x14ac:dyDescent="0.25">
      <c r="A700" s="223"/>
      <c r="B700" s="223"/>
      <c r="C700" s="223"/>
      <c r="D700" s="223"/>
      <c r="E700" s="223"/>
      <c r="F700" s="223"/>
      <c r="G700" s="130">
        <f>SUM(G697:G699)</f>
        <v>261</v>
      </c>
    </row>
    <row r="701" spans="1:7" ht="15.75" customHeight="1" x14ac:dyDescent="0.25">
      <c r="A701" s="128"/>
      <c r="B701" s="128"/>
      <c r="C701" s="128"/>
      <c r="D701" s="128"/>
      <c r="E701" s="128"/>
      <c r="F701" s="128"/>
      <c r="G701" s="131"/>
    </row>
    <row r="702" spans="1:7" ht="15.75" customHeight="1" x14ac:dyDescent="0.25">
      <c r="A702" s="114" t="s">
        <v>1561</v>
      </c>
      <c r="B702" s="114" t="s">
        <v>1560</v>
      </c>
      <c r="C702" s="115" t="s">
        <v>1559</v>
      </c>
      <c r="D702" s="114" t="s">
        <v>1558</v>
      </c>
      <c r="E702" s="114" t="s">
        <v>1557</v>
      </c>
      <c r="F702" s="116" t="s">
        <v>1556</v>
      </c>
      <c r="G702" s="116" t="s">
        <v>1555</v>
      </c>
    </row>
    <row r="703" spans="1:7" ht="45" x14ac:dyDescent="0.25">
      <c r="A703" s="117" t="s">
        <v>34659</v>
      </c>
      <c r="B703" s="117"/>
      <c r="C703" s="118" t="s">
        <v>34660</v>
      </c>
      <c r="D703" s="117" t="s">
        <v>1509</v>
      </c>
      <c r="E703" s="119">
        <v>1</v>
      </c>
      <c r="F703" s="120"/>
      <c r="G703" s="121">
        <f>G707</f>
        <v>6000</v>
      </c>
    </row>
    <row r="704" spans="1:7" ht="15" x14ac:dyDescent="0.25">
      <c r="A704" s="23">
        <v>12660</v>
      </c>
      <c r="B704" s="47" t="s">
        <v>34132</v>
      </c>
      <c r="C704" s="24" t="s">
        <v>35238</v>
      </c>
      <c r="D704" s="25" t="s">
        <v>1509</v>
      </c>
      <c r="E704" s="142">
        <v>1</v>
      </c>
      <c r="F704" s="123">
        <v>5814.54</v>
      </c>
      <c r="G704" s="123">
        <f>TRUNC(E704*F704,2)</f>
        <v>5814.54</v>
      </c>
    </row>
    <row r="705" spans="1:7" ht="15.75" customHeight="1" x14ac:dyDescent="0.25">
      <c r="A705" s="23">
        <v>88243</v>
      </c>
      <c r="B705" s="47" t="s">
        <v>35333</v>
      </c>
      <c r="C705" s="24" t="s">
        <v>66</v>
      </c>
      <c r="D705" s="25" t="s">
        <v>8</v>
      </c>
      <c r="E705" s="142">
        <v>3</v>
      </c>
      <c r="F705" s="27">
        <v>21.76</v>
      </c>
      <c r="G705" s="123">
        <f t="shared" ref="G705:G706" si="40">TRUNC(E705*F705,2)</f>
        <v>65.28</v>
      </c>
    </row>
    <row r="706" spans="1:7" ht="15.75" customHeight="1" x14ac:dyDescent="0.25">
      <c r="A706" s="23">
        <v>88266</v>
      </c>
      <c r="B706" s="47" t="s">
        <v>35333</v>
      </c>
      <c r="C706" s="24" t="s">
        <v>1329</v>
      </c>
      <c r="D706" s="25" t="s">
        <v>8</v>
      </c>
      <c r="E706" s="142">
        <v>3</v>
      </c>
      <c r="F706" s="27">
        <v>40.06</v>
      </c>
      <c r="G706" s="123">
        <f t="shared" si="40"/>
        <v>120.18</v>
      </c>
    </row>
    <row r="707" spans="1:7" ht="15.75" customHeight="1" x14ac:dyDescent="0.25">
      <c r="A707" s="223"/>
      <c r="B707" s="223"/>
      <c r="C707" s="223"/>
      <c r="D707" s="223"/>
      <c r="E707" s="223"/>
      <c r="F707" s="223"/>
      <c r="G707" s="123">
        <f>SUM(G704:G706)</f>
        <v>6000</v>
      </c>
    </row>
    <row r="708" spans="1:7" ht="15.75" customHeight="1" x14ac:dyDescent="0.25">
      <c r="A708" s="128"/>
      <c r="B708" s="128"/>
      <c r="C708" s="128"/>
      <c r="D708" s="128"/>
      <c r="E708" s="128"/>
      <c r="F708" s="128"/>
      <c r="G708" s="132"/>
    </row>
    <row r="709" spans="1:7" ht="15.75" customHeight="1" x14ac:dyDescent="0.25">
      <c r="A709" s="114" t="s">
        <v>1561</v>
      </c>
      <c r="B709" s="114" t="s">
        <v>1560</v>
      </c>
      <c r="C709" s="115" t="s">
        <v>1559</v>
      </c>
      <c r="D709" s="114" t="s">
        <v>1558</v>
      </c>
      <c r="E709" s="114" t="s">
        <v>1557</v>
      </c>
      <c r="F709" s="116" t="s">
        <v>1556</v>
      </c>
      <c r="G709" s="116" t="s">
        <v>1555</v>
      </c>
    </row>
    <row r="710" spans="1:7" ht="30" x14ac:dyDescent="0.25">
      <c r="A710" s="117" t="s">
        <v>34661</v>
      </c>
      <c r="B710" s="117"/>
      <c r="C710" s="118" t="s">
        <v>34662</v>
      </c>
      <c r="D710" s="117" t="s">
        <v>1509</v>
      </c>
      <c r="E710" s="119">
        <v>1</v>
      </c>
      <c r="F710" s="120"/>
      <c r="G710" s="121">
        <f>G714</f>
        <v>1760.8</v>
      </c>
    </row>
    <row r="711" spans="1:7" ht="15.75" customHeight="1" x14ac:dyDescent="0.25">
      <c r="A711" s="23">
        <v>203050</v>
      </c>
      <c r="B711" s="47" t="s">
        <v>34470</v>
      </c>
      <c r="C711" s="24" t="s">
        <v>34663</v>
      </c>
      <c r="D711" s="25" t="s">
        <v>1509</v>
      </c>
      <c r="E711" s="122">
        <v>1</v>
      </c>
      <c r="F711" s="123">
        <v>1575.34</v>
      </c>
      <c r="G711" s="123">
        <f>TRUNC(E711*F711,2)</f>
        <v>1575.34</v>
      </c>
    </row>
    <row r="712" spans="1:7" ht="15.75" customHeight="1" x14ac:dyDescent="0.25">
      <c r="A712" s="23">
        <v>88243</v>
      </c>
      <c r="B712" s="47" t="s">
        <v>35333</v>
      </c>
      <c r="C712" s="24" t="s">
        <v>66</v>
      </c>
      <c r="D712" s="25" t="s">
        <v>8</v>
      </c>
      <c r="E712" s="142">
        <v>3</v>
      </c>
      <c r="F712" s="27">
        <v>21.76</v>
      </c>
      <c r="G712" s="123">
        <f t="shared" ref="G712:G713" si="41">TRUNC(E712*F712,2)</f>
        <v>65.28</v>
      </c>
    </row>
    <row r="713" spans="1:7" ht="15.75" customHeight="1" x14ac:dyDescent="0.25">
      <c r="A713" s="23">
        <v>88266</v>
      </c>
      <c r="B713" s="47" t="s">
        <v>35333</v>
      </c>
      <c r="C713" s="24" t="s">
        <v>1329</v>
      </c>
      <c r="D713" s="25" t="s">
        <v>8</v>
      </c>
      <c r="E713" s="142">
        <v>3</v>
      </c>
      <c r="F713" s="27">
        <v>40.06</v>
      </c>
      <c r="G713" s="123">
        <f t="shared" si="41"/>
        <v>120.18</v>
      </c>
    </row>
    <row r="714" spans="1:7" ht="15.75" customHeight="1" x14ac:dyDescent="0.25">
      <c r="A714" s="223"/>
      <c r="B714" s="223"/>
      <c r="C714" s="223"/>
      <c r="D714" s="223"/>
      <c r="E714" s="223"/>
      <c r="F714" s="223"/>
      <c r="G714" s="123">
        <f>SUM(G711:G713)</f>
        <v>1760.8</v>
      </c>
    </row>
    <row r="715" spans="1:7" ht="15.75" customHeight="1" x14ac:dyDescent="0.25">
      <c r="A715" s="128"/>
      <c r="B715" s="128"/>
      <c r="C715" s="128"/>
      <c r="D715" s="128"/>
      <c r="E715" s="128"/>
      <c r="F715" s="128"/>
      <c r="G715" s="132"/>
    </row>
    <row r="716" spans="1:7" ht="15.75" customHeight="1" x14ac:dyDescent="0.25">
      <c r="A716" s="114" t="s">
        <v>1561</v>
      </c>
      <c r="B716" s="114" t="s">
        <v>1560</v>
      </c>
      <c r="C716" s="115" t="s">
        <v>1559</v>
      </c>
      <c r="D716" s="114" t="s">
        <v>1558</v>
      </c>
      <c r="E716" s="114" t="s">
        <v>1557</v>
      </c>
      <c r="F716" s="116" t="s">
        <v>1556</v>
      </c>
      <c r="G716" s="116" t="s">
        <v>1555</v>
      </c>
    </row>
    <row r="717" spans="1:7" ht="30" x14ac:dyDescent="0.25">
      <c r="A717" s="117" t="s">
        <v>34664</v>
      </c>
      <c r="B717" s="117"/>
      <c r="C717" s="118" t="s">
        <v>34665</v>
      </c>
      <c r="D717" s="117" t="s">
        <v>1509</v>
      </c>
      <c r="E717" s="119">
        <v>1</v>
      </c>
      <c r="F717" s="120"/>
      <c r="G717" s="121">
        <f>G721</f>
        <v>246</v>
      </c>
    </row>
    <row r="718" spans="1:7" ht="15.75" customHeight="1" x14ac:dyDescent="0.25">
      <c r="A718" s="23">
        <v>960</v>
      </c>
      <c r="B718" s="47" t="s">
        <v>34470</v>
      </c>
      <c r="C718" s="24" t="s">
        <v>35330</v>
      </c>
      <c r="D718" s="25" t="s">
        <v>1509</v>
      </c>
      <c r="E718" s="122">
        <v>1</v>
      </c>
      <c r="F718" s="123">
        <v>155</v>
      </c>
      <c r="G718" s="123">
        <f>TRUNC(E718*F718,2)</f>
        <v>155</v>
      </c>
    </row>
    <row r="719" spans="1:7" ht="15.75" customHeight="1" x14ac:dyDescent="0.25">
      <c r="A719" s="23">
        <v>88264</v>
      </c>
      <c r="B719" s="47" t="s">
        <v>35333</v>
      </c>
      <c r="C719" s="24" t="s">
        <v>43</v>
      </c>
      <c r="D719" s="25" t="s">
        <v>8</v>
      </c>
      <c r="E719" s="142">
        <v>1.8</v>
      </c>
      <c r="F719" s="27">
        <v>27.8</v>
      </c>
      <c r="G719" s="123">
        <f t="shared" ref="G719:G720" si="42">TRUNC(E719*F719,2)</f>
        <v>50.04</v>
      </c>
    </row>
    <row r="720" spans="1:7" ht="15.75" customHeight="1" x14ac:dyDescent="0.25">
      <c r="A720" s="23">
        <v>88247</v>
      </c>
      <c r="B720" s="47" t="s">
        <v>35333</v>
      </c>
      <c r="C720" s="24" t="s">
        <v>57</v>
      </c>
      <c r="D720" s="25" t="s">
        <v>8</v>
      </c>
      <c r="E720" s="142">
        <v>1.8334900000000001</v>
      </c>
      <c r="F720" s="27">
        <v>22.34</v>
      </c>
      <c r="G720" s="123">
        <f t="shared" si="42"/>
        <v>40.96</v>
      </c>
    </row>
    <row r="721" spans="1:7" ht="15.75" customHeight="1" x14ac:dyDescent="0.25">
      <c r="A721" s="223"/>
      <c r="B721" s="223"/>
      <c r="C721" s="223"/>
      <c r="D721" s="223"/>
      <c r="E721" s="223"/>
      <c r="F721" s="223"/>
      <c r="G721" s="123">
        <f>SUM(G718:G720)</f>
        <v>246</v>
      </c>
    </row>
    <row r="722" spans="1:7" ht="15.75" customHeight="1" x14ac:dyDescent="0.25">
      <c r="A722" s="128"/>
      <c r="B722" s="128"/>
      <c r="C722" s="128"/>
      <c r="D722" s="128"/>
      <c r="E722" s="128"/>
      <c r="F722" s="128"/>
      <c r="G722" s="132"/>
    </row>
    <row r="723" spans="1:7" ht="15.75" customHeight="1" x14ac:dyDescent="0.25">
      <c r="A723" s="114" t="s">
        <v>1561</v>
      </c>
      <c r="B723" s="114" t="s">
        <v>1560</v>
      </c>
      <c r="C723" s="115" t="s">
        <v>1559</v>
      </c>
      <c r="D723" s="114" t="s">
        <v>1558</v>
      </c>
      <c r="E723" s="114" t="s">
        <v>1557</v>
      </c>
      <c r="F723" s="116" t="s">
        <v>1556</v>
      </c>
      <c r="G723" s="116" t="s">
        <v>1555</v>
      </c>
    </row>
    <row r="724" spans="1:7" ht="15.75" customHeight="1" x14ac:dyDescent="0.25">
      <c r="A724" s="117" t="s">
        <v>34666</v>
      </c>
      <c r="B724" s="117"/>
      <c r="C724" s="118" t="s">
        <v>34667</v>
      </c>
      <c r="D724" s="117" t="s">
        <v>1509</v>
      </c>
      <c r="E724" s="119">
        <v>1</v>
      </c>
      <c r="F724" s="120"/>
      <c r="G724" s="121">
        <f>G728</f>
        <v>86.8</v>
      </c>
    </row>
    <row r="725" spans="1:7" ht="15.75" customHeight="1" x14ac:dyDescent="0.25">
      <c r="A725" s="23">
        <v>5775</v>
      </c>
      <c r="B725" s="47" t="s">
        <v>34470</v>
      </c>
      <c r="C725" s="24" t="s">
        <v>35331</v>
      </c>
      <c r="D725" s="25" t="s">
        <v>1509</v>
      </c>
      <c r="E725" s="122">
        <v>1</v>
      </c>
      <c r="F725" s="123">
        <v>70.78</v>
      </c>
      <c r="G725" s="123">
        <f>TRUNC(E725*F725,2)</f>
        <v>70.78</v>
      </c>
    </row>
    <row r="726" spans="1:7" ht="15.75" customHeight="1" x14ac:dyDescent="0.25">
      <c r="A726" s="23">
        <v>88264</v>
      </c>
      <c r="B726" s="47" t="s">
        <v>35333</v>
      </c>
      <c r="C726" s="24" t="s">
        <v>43</v>
      </c>
      <c r="D726" s="25" t="s">
        <v>8</v>
      </c>
      <c r="E726" s="142">
        <v>0.32</v>
      </c>
      <c r="F726" s="27">
        <v>27.8</v>
      </c>
      <c r="G726" s="123">
        <f t="shared" ref="G726:G727" si="43">TRUNC(E726*F726,2)</f>
        <v>8.89</v>
      </c>
    </row>
    <row r="727" spans="1:7" ht="15.75" customHeight="1" x14ac:dyDescent="0.25">
      <c r="A727" s="23">
        <v>88247</v>
      </c>
      <c r="B727" s="47" t="s">
        <v>35333</v>
      </c>
      <c r="C727" s="24" t="s">
        <v>57</v>
      </c>
      <c r="D727" s="25" t="s">
        <v>8</v>
      </c>
      <c r="E727" s="142">
        <v>0.31916</v>
      </c>
      <c r="F727" s="27">
        <v>22.34</v>
      </c>
      <c r="G727" s="123">
        <f t="shared" si="43"/>
        <v>7.13</v>
      </c>
    </row>
    <row r="728" spans="1:7" ht="15.75" customHeight="1" x14ac:dyDescent="0.25">
      <c r="A728" s="223"/>
      <c r="B728" s="223"/>
      <c r="C728" s="223"/>
      <c r="D728" s="223"/>
      <c r="E728" s="223"/>
      <c r="F728" s="223"/>
      <c r="G728" s="123">
        <f>SUM(G725:G727)</f>
        <v>86.8</v>
      </c>
    </row>
    <row r="729" spans="1:7" ht="15.75" customHeight="1" x14ac:dyDescent="0.25">
      <c r="A729" s="128"/>
      <c r="B729" s="128"/>
      <c r="C729" s="128"/>
      <c r="D729" s="128"/>
      <c r="E729" s="128"/>
      <c r="F729" s="128"/>
      <c r="G729" s="132"/>
    </row>
    <row r="730" spans="1:7" ht="15.75" customHeight="1" x14ac:dyDescent="0.25">
      <c r="A730" s="114" t="s">
        <v>1561</v>
      </c>
      <c r="B730" s="114" t="s">
        <v>1560</v>
      </c>
      <c r="C730" s="115" t="s">
        <v>1559</v>
      </c>
      <c r="D730" s="114" t="s">
        <v>1558</v>
      </c>
      <c r="E730" s="114" t="s">
        <v>1557</v>
      </c>
      <c r="F730" s="116" t="s">
        <v>1556</v>
      </c>
      <c r="G730" s="116" t="s">
        <v>1555</v>
      </c>
    </row>
    <row r="731" spans="1:7" ht="15.75" customHeight="1" x14ac:dyDescent="0.25">
      <c r="A731" s="117" t="s">
        <v>34668</v>
      </c>
      <c r="B731" s="117"/>
      <c r="C731" s="118" t="s">
        <v>34669</v>
      </c>
      <c r="D731" s="117" t="s">
        <v>1509</v>
      </c>
      <c r="E731" s="119">
        <v>1</v>
      </c>
      <c r="F731" s="120"/>
      <c r="G731" s="121">
        <f>G735</f>
        <v>186.9</v>
      </c>
    </row>
    <row r="732" spans="1:7" ht="15.75" customHeight="1" x14ac:dyDescent="0.25">
      <c r="A732" s="23">
        <v>12848</v>
      </c>
      <c r="B732" s="47" t="s">
        <v>34132</v>
      </c>
      <c r="C732" s="24" t="s">
        <v>35239</v>
      </c>
      <c r="D732" s="25" t="s">
        <v>1509</v>
      </c>
      <c r="E732" s="122">
        <v>1</v>
      </c>
      <c r="F732" s="123">
        <v>87.76</v>
      </c>
      <c r="G732" s="123">
        <f>TRUNC(E732*F732,2)</f>
        <v>87.76</v>
      </c>
    </row>
    <row r="733" spans="1:7" ht="15.75" customHeight="1" x14ac:dyDescent="0.25">
      <c r="A733" s="23">
        <v>88264</v>
      </c>
      <c r="B733" s="47" t="s">
        <v>35333</v>
      </c>
      <c r="C733" s="24" t="s">
        <v>43</v>
      </c>
      <c r="D733" s="25" t="s">
        <v>8</v>
      </c>
      <c r="E733" s="142">
        <v>1.8</v>
      </c>
      <c r="F733" s="27">
        <v>27.8</v>
      </c>
      <c r="G733" s="123">
        <f t="shared" ref="G733:G734" si="44">TRUNC(E733*F733,2)</f>
        <v>50.04</v>
      </c>
    </row>
    <row r="734" spans="1:7" ht="15.75" customHeight="1" x14ac:dyDescent="0.25">
      <c r="A734" s="23">
        <v>88247</v>
      </c>
      <c r="B734" s="47" t="s">
        <v>35333</v>
      </c>
      <c r="C734" s="24" t="s">
        <v>57</v>
      </c>
      <c r="D734" s="25" t="s">
        <v>8</v>
      </c>
      <c r="E734" s="142">
        <v>2.1979000000000002</v>
      </c>
      <c r="F734" s="27">
        <v>22.34</v>
      </c>
      <c r="G734" s="123">
        <f t="shared" si="44"/>
        <v>49.1</v>
      </c>
    </row>
    <row r="735" spans="1:7" ht="15.75" customHeight="1" x14ac:dyDescent="0.25">
      <c r="A735" s="223"/>
      <c r="B735" s="223"/>
      <c r="C735" s="223"/>
      <c r="D735" s="223"/>
      <c r="E735" s="223"/>
      <c r="F735" s="223"/>
      <c r="G735" s="123">
        <f>SUM(G732:G734)</f>
        <v>186.9</v>
      </c>
    </row>
    <row r="736" spans="1:7" ht="15.75" customHeight="1" x14ac:dyDescent="0.25">
      <c r="A736" s="128"/>
      <c r="B736" s="128"/>
      <c r="C736" s="128"/>
      <c r="D736" s="128"/>
      <c r="E736" s="128"/>
      <c r="F736" s="128"/>
      <c r="G736" s="132"/>
    </row>
    <row r="737" spans="1:7" ht="15.75" customHeight="1" x14ac:dyDescent="0.25">
      <c r="A737" s="114" t="s">
        <v>1561</v>
      </c>
      <c r="B737" s="114" t="s">
        <v>1560</v>
      </c>
      <c r="C737" s="115" t="s">
        <v>1559</v>
      </c>
      <c r="D737" s="114" t="s">
        <v>1558</v>
      </c>
      <c r="E737" s="114" t="s">
        <v>1557</v>
      </c>
      <c r="F737" s="116" t="s">
        <v>1556</v>
      </c>
      <c r="G737" s="116" t="s">
        <v>1555</v>
      </c>
    </row>
    <row r="738" spans="1:7" ht="15.75" customHeight="1" x14ac:dyDescent="0.25">
      <c r="A738" s="117" t="s">
        <v>34670</v>
      </c>
      <c r="B738" s="117"/>
      <c r="C738" s="118" t="s">
        <v>34671</v>
      </c>
      <c r="D738" s="117" t="s">
        <v>3</v>
      </c>
      <c r="E738" s="119">
        <v>1</v>
      </c>
      <c r="F738" s="120"/>
      <c r="G738" s="121">
        <f>G742</f>
        <v>7.9</v>
      </c>
    </row>
    <row r="739" spans="1:7" ht="15.75" customHeight="1" x14ac:dyDescent="0.25">
      <c r="A739" s="124">
        <v>12824</v>
      </c>
      <c r="B739" s="47" t="s">
        <v>34470</v>
      </c>
      <c r="C739" s="24" t="s">
        <v>34672</v>
      </c>
      <c r="D739" s="25" t="s">
        <v>3</v>
      </c>
      <c r="E739" s="125">
        <v>1.1000000000000001</v>
      </c>
      <c r="F739" s="27">
        <v>4.95</v>
      </c>
      <c r="G739" s="123">
        <f>TRUNC(E739*F739,2)</f>
        <v>5.44</v>
      </c>
    </row>
    <row r="740" spans="1:7" ht="15.75" customHeight="1" x14ac:dyDescent="0.25">
      <c r="A740" s="124">
        <v>88264</v>
      </c>
      <c r="B740" s="47" t="s">
        <v>35333</v>
      </c>
      <c r="C740" s="24" t="s">
        <v>43</v>
      </c>
      <c r="D740" s="25" t="s">
        <v>8</v>
      </c>
      <c r="E740" s="125">
        <v>0.05</v>
      </c>
      <c r="F740" s="27">
        <v>27.8</v>
      </c>
      <c r="G740" s="123">
        <f>TRUNC(E740*F740,2)</f>
        <v>1.39</v>
      </c>
    </row>
    <row r="741" spans="1:7" ht="15.75" customHeight="1" x14ac:dyDescent="0.25">
      <c r="A741" s="124">
        <v>88247</v>
      </c>
      <c r="B741" s="47" t="s">
        <v>35333</v>
      </c>
      <c r="C741" s="24" t="s">
        <v>57</v>
      </c>
      <c r="D741" s="25" t="s">
        <v>8</v>
      </c>
      <c r="E741" s="125">
        <v>4.7899999999999998E-2</v>
      </c>
      <c r="F741" s="27">
        <v>22.34</v>
      </c>
      <c r="G741" s="123">
        <f>TRUNC(E741*F741,2)</f>
        <v>1.07</v>
      </c>
    </row>
    <row r="742" spans="1:7" ht="15.75" customHeight="1" x14ac:dyDescent="0.25">
      <c r="A742" s="224"/>
      <c r="B742" s="224"/>
      <c r="C742" s="224"/>
      <c r="D742" s="224"/>
      <c r="E742" s="224"/>
      <c r="F742" s="225"/>
      <c r="G742" s="123">
        <f>SUM(G739:G741)</f>
        <v>7.9</v>
      </c>
    </row>
    <row r="743" spans="1:7" ht="15.75" customHeight="1" x14ac:dyDescent="0.25">
      <c r="A743" s="128"/>
      <c r="B743" s="128"/>
      <c r="C743" s="128"/>
      <c r="D743" s="128"/>
      <c r="E743" s="128"/>
      <c r="F743" s="128"/>
      <c r="G743" s="132"/>
    </row>
    <row r="744" spans="1:7" ht="15.75" customHeight="1" x14ac:dyDescent="0.25">
      <c r="A744" s="114" t="s">
        <v>1561</v>
      </c>
      <c r="B744" s="114" t="s">
        <v>1560</v>
      </c>
      <c r="C744" s="115" t="s">
        <v>1559</v>
      </c>
      <c r="D744" s="114" t="s">
        <v>1558</v>
      </c>
      <c r="E744" s="114" t="s">
        <v>1557</v>
      </c>
      <c r="F744" s="116" t="s">
        <v>1556</v>
      </c>
      <c r="G744" s="116" t="s">
        <v>1555</v>
      </c>
    </row>
    <row r="745" spans="1:7" ht="15.75" customHeight="1" x14ac:dyDescent="0.25">
      <c r="A745" s="117" t="s">
        <v>34673</v>
      </c>
      <c r="B745" s="117"/>
      <c r="C745" s="118" t="s">
        <v>34674</v>
      </c>
      <c r="D745" s="117" t="s">
        <v>1509</v>
      </c>
      <c r="E745" s="119">
        <v>1</v>
      </c>
      <c r="F745" s="120"/>
      <c r="G745" s="121">
        <f>G748</f>
        <v>39</v>
      </c>
    </row>
    <row r="746" spans="1:7" ht="15" x14ac:dyDescent="0.25">
      <c r="A746" s="23">
        <v>37539</v>
      </c>
      <c r="B746" s="47" t="s">
        <v>35333</v>
      </c>
      <c r="C746" s="24" t="s">
        <v>35589</v>
      </c>
      <c r="D746" s="25" t="s">
        <v>1509</v>
      </c>
      <c r="E746" s="122">
        <v>1</v>
      </c>
      <c r="F746" s="27">
        <v>25.9</v>
      </c>
      <c r="G746" s="49">
        <f t="shared" ref="G746:G747" si="45">TRUNC(E746*F746,2)</f>
        <v>25.9</v>
      </c>
    </row>
    <row r="747" spans="1:7" ht="15.75" customHeight="1" x14ac:dyDescent="0.25">
      <c r="A747" s="23">
        <v>88309</v>
      </c>
      <c r="B747" s="47" t="s">
        <v>35333</v>
      </c>
      <c r="C747" s="24" t="s">
        <v>40</v>
      </c>
      <c r="D747" s="25" t="s">
        <v>8</v>
      </c>
      <c r="E747" s="142">
        <v>0.47724</v>
      </c>
      <c r="F747" s="27">
        <v>27.45</v>
      </c>
      <c r="G747" s="49">
        <f t="shared" si="45"/>
        <v>13.1</v>
      </c>
    </row>
    <row r="748" spans="1:7" ht="15.75" customHeight="1" x14ac:dyDescent="0.25">
      <c r="A748" s="223"/>
      <c r="B748" s="223"/>
      <c r="C748" s="223"/>
      <c r="D748" s="223"/>
      <c r="E748" s="223"/>
      <c r="F748" s="223"/>
      <c r="G748" s="123">
        <f>SUM(G746:G747)</f>
        <v>39</v>
      </c>
    </row>
    <row r="749" spans="1:7" ht="15.75" customHeight="1" x14ac:dyDescent="0.25">
      <c r="A749" s="128"/>
      <c r="B749" s="128"/>
      <c r="C749" s="128"/>
      <c r="D749" s="128"/>
      <c r="E749" s="128"/>
      <c r="F749" s="128"/>
      <c r="G749" s="132"/>
    </row>
    <row r="750" spans="1:7" ht="15.75" customHeight="1" x14ac:dyDescent="0.25">
      <c r="A750" s="114" t="s">
        <v>1561</v>
      </c>
      <c r="B750" s="114" t="s">
        <v>1560</v>
      </c>
      <c r="C750" s="115" t="s">
        <v>1559</v>
      </c>
      <c r="D750" s="114" t="s">
        <v>1558</v>
      </c>
      <c r="E750" s="114" t="s">
        <v>1557</v>
      </c>
      <c r="F750" s="116" t="s">
        <v>1556</v>
      </c>
      <c r="G750" s="116" t="s">
        <v>1555</v>
      </c>
    </row>
    <row r="751" spans="1:7" ht="15.75" customHeight="1" x14ac:dyDescent="0.25">
      <c r="A751" s="117" t="s">
        <v>34675</v>
      </c>
      <c r="B751" s="117"/>
      <c r="C751" s="118" t="s">
        <v>34676</v>
      </c>
      <c r="D751" s="117" t="s">
        <v>1509</v>
      </c>
      <c r="E751" s="119">
        <v>1</v>
      </c>
      <c r="F751" s="120"/>
      <c r="G751" s="121">
        <f>G754</f>
        <v>22</v>
      </c>
    </row>
    <row r="752" spans="1:7" ht="30" x14ac:dyDescent="0.25">
      <c r="A752" s="23" t="s">
        <v>35192</v>
      </c>
      <c r="B752" s="47" t="s">
        <v>34162</v>
      </c>
      <c r="C752" s="24" t="s">
        <v>35240</v>
      </c>
      <c r="D752" s="25" t="s">
        <v>2</v>
      </c>
      <c r="E752" s="122">
        <f>0.3*0.3</f>
        <v>0.09</v>
      </c>
      <c r="F752" s="123">
        <v>92.55</v>
      </c>
      <c r="G752" s="123">
        <f>TRUNC(E752*F752,2)</f>
        <v>8.32</v>
      </c>
    </row>
    <row r="753" spans="1:7" ht="15.75" customHeight="1" x14ac:dyDescent="0.25">
      <c r="A753" s="23">
        <v>88309</v>
      </c>
      <c r="B753" s="47" t="s">
        <v>35333</v>
      </c>
      <c r="C753" s="24" t="s">
        <v>40</v>
      </c>
      <c r="D753" s="25" t="s">
        <v>8</v>
      </c>
      <c r="E753" s="142">
        <v>0.49840000000000001</v>
      </c>
      <c r="F753" s="27">
        <v>27.45</v>
      </c>
      <c r="G753" s="123">
        <f>TRUNC(E753*F753,2)</f>
        <v>13.68</v>
      </c>
    </row>
    <row r="754" spans="1:7" ht="15.75" customHeight="1" x14ac:dyDescent="0.25">
      <c r="A754" s="223"/>
      <c r="B754" s="223"/>
      <c r="C754" s="223"/>
      <c r="D754" s="223"/>
      <c r="E754" s="223"/>
      <c r="F754" s="223"/>
      <c r="G754" s="123">
        <f>SUM(G752:G753)</f>
        <v>22</v>
      </c>
    </row>
    <row r="755" spans="1:7" ht="15.75" customHeight="1" x14ac:dyDescent="0.25">
      <c r="A755" s="128"/>
      <c r="B755" s="128"/>
      <c r="C755" s="128"/>
      <c r="D755" s="128"/>
      <c r="E755" s="128"/>
      <c r="F755" s="128"/>
      <c r="G755" s="132"/>
    </row>
    <row r="756" spans="1:7" ht="15.75" customHeight="1" x14ac:dyDescent="0.25">
      <c r="A756" s="114" t="s">
        <v>1561</v>
      </c>
      <c r="B756" s="114" t="s">
        <v>1560</v>
      </c>
      <c r="C756" s="115" t="s">
        <v>1559</v>
      </c>
      <c r="D756" s="114" t="s">
        <v>1558</v>
      </c>
      <c r="E756" s="114" t="s">
        <v>1557</v>
      </c>
      <c r="F756" s="116" t="s">
        <v>1556</v>
      </c>
      <c r="G756" s="116" t="s">
        <v>1555</v>
      </c>
    </row>
    <row r="757" spans="1:7" ht="15.75" customHeight="1" x14ac:dyDescent="0.25">
      <c r="A757" s="117" t="s">
        <v>34677</v>
      </c>
      <c r="B757" s="117"/>
      <c r="C757" s="118" t="s">
        <v>34678</v>
      </c>
      <c r="D757" s="117" t="s">
        <v>1509</v>
      </c>
      <c r="E757" s="119">
        <v>1</v>
      </c>
      <c r="F757" s="120"/>
      <c r="G757" s="121">
        <f>G760</f>
        <v>22</v>
      </c>
    </row>
    <row r="758" spans="1:7" ht="30" x14ac:dyDescent="0.25">
      <c r="A758" s="23" t="s">
        <v>35192</v>
      </c>
      <c r="B758" s="47" t="s">
        <v>34162</v>
      </c>
      <c r="C758" s="24" t="s">
        <v>35240</v>
      </c>
      <c r="D758" s="25" t="s">
        <v>2</v>
      </c>
      <c r="E758" s="122">
        <f>0.3*0.3</f>
        <v>0.09</v>
      </c>
      <c r="F758" s="123">
        <v>92.55</v>
      </c>
      <c r="G758" s="123">
        <f>TRUNC(E758*F758,2)</f>
        <v>8.32</v>
      </c>
    </row>
    <row r="759" spans="1:7" ht="15.75" customHeight="1" x14ac:dyDescent="0.25">
      <c r="A759" s="23">
        <v>88309</v>
      </c>
      <c r="B759" s="47" t="s">
        <v>35333</v>
      </c>
      <c r="C759" s="24" t="s">
        <v>40</v>
      </c>
      <c r="D759" s="25" t="s">
        <v>8</v>
      </c>
      <c r="E759" s="142">
        <v>0.49840000000000001</v>
      </c>
      <c r="F759" s="27">
        <v>27.45</v>
      </c>
      <c r="G759" s="123">
        <f>TRUNC(E759*F759,2)</f>
        <v>13.68</v>
      </c>
    </row>
    <row r="760" spans="1:7" ht="15.75" customHeight="1" x14ac:dyDescent="0.25">
      <c r="A760" s="223"/>
      <c r="B760" s="223"/>
      <c r="C760" s="223"/>
      <c r="D760" s="223"/>
      <c r="E760" s="223"/>
      <c r="F760" s="223"/>
      <c r="G760" s="123">
        <f>SUM(G758:G759)</f>
        <v>22</v>
      </c>
    </row>
    <row r="761" spans="1:7" ht="15.75" customHeight="1" x14ac:dyDescent="0.25">
      <c r="A761" s="128"/>
      <c r="B761" s="128"/>
      <c r="C761" s="128"/>
      <c r="D761" s="128"/>
      <c r="E761" s="128"/>
      <c r="F761" s="128"/>
      <c r="G761" s="132"/>
    </row>
    <row r="762" spans="1:7" ht="15.75" customHeight="1" x14ac:dyDescent="0.25">
      <c r="A762" s="114" t="s">
        <v>1561</v>
      </c>
      <c r="B762" s="114" t="s">
        <v>1560</v>
      </c>
      <c r="C762" s="115" t="s">
        <v>1559</v>
      </c>
      <c r="D762" s="114" t="s">
        <v>1558</v>
      </c>
      <c r="E762" s="114" t="s">
        <v>1557</v>
      </c>
      <c r="F762" s="116" t="s">
        <v>1556</v>
      </c>
      <c r="G762" s="116" t="s">
        <v>1555</v>
      </c>
    </row>
    <row r="763" spans="1:7" ht="30" x14ac:dyDescent="0.25">
      <c r="A763" s="117" t="s">
        <v>34679</v>
      </c>
      <c r="B763" s="117"/>
      <c r="C763" s="118" t="s">
        <v>34680</v>
      </c>
      <c r="D763" s="117" t="s">
        <v>1509</v>
      </c>
      <c r="E763" s="119">
        <v>1</v>
      </c>
      <c r="F763" s="120"/>
      <c r="G763" s="121">
        <f>G766</f>
        <v>28.560000000000002</v>
      </c>
    </row>
    <row r="764" spans="1:7" ht="30" x14ac:dyDescent="0.25">
      <c r="A764" s="23" t="s">
        <v>35193</v>
      </c>
      <c r="B764" s="47" t="s">
        <v>34162</v>
      </c>
      <c r="C764" s="24" t="s">
        <v>35590</v>
      </c>
      <c r="D764" s="25" t="s">
        <v>2</v>
      </c>
      <c r="E764" s="122">
        <v>7.0000000000000007E-2</v>
      </c>
      <c r="F764" s="123">
        <v>212.06</v>
      </c>
      <c r="G764" s="123">
        <f>TRUNC(E764*F764,2)</f>
        <v>14.84</v>
      </c>
    </row>
    <row r="765" spans="1:7" ht="15.75" customHeight="1" x14ac:dyDescent="0.25">
      <c r="A765" s="23">
        <v>88309</v>
      </c>
      <c r="B765" s="47" t="s">
        <v>35333</v>
      </c>
      <c r="C765" s="24" t="s">
        <v>40</v>
      </c>
      <c r="D765" s="25" t="s">
        <v>8</v>
      </c>
      <c r="E765" s="122">
        <v>0.5</v>
      </c>
      <c r="F765" s="27">
        <v>27.45</v>
      </c>
      <c r="G765" s="123">
        <f>TRUNC(E765*F765,2)</f>
        <v>13.72</v>
      </c>
    </row>
    <row r="766" spans="1:7" ht="15.75" customHeight="1" x14ac:dyDescent="0.25">
      <c r="A766" s="223"/>
      <c r="B766" s="223"/>
      <c r="C766" s="223"/>
      <c r="D766" s="223"/>
      <c r="E766" s="223"/>
      <c r="F766" s="223"/>
      <c r="G766" s="123">
        <f>SUM(G764:G765)</f>
        <v>28.560000000000002</v>
      </c>
    </row>
    <row r="767" spans="1:7" ht="15.75" customHeight="1" x14ac:dyDescent="0.25">
      <c r="A767" s="128"/>
      <c r="B767" s="128"/>
      <c r="C767" s="128"/>
      <c r="D767" s="128"/>
      <c r="E767" s="128"/>
      <c r="F767" s="128"/>
      <c r="G767" s="132"/>
    </row>
    <row r="768" spans="1:7" ht="15.75" customHeight="1" x14ac:dyDescent="0.25">
      <c r="A768" s="114" t="s">
        <v>1561</v>
      </c>
      <c r="B768" s="114" t="s">
        <v>1560</v>
      </c>
      <c r="C768" s="115" t="s">
        <v>1559</v>
      </c>
      <c r="D768" s="114" t="s">
        <v>1558</v>
      </c>
      <c r="E768" s="114" t="s">
        <v>1557</v>
      </c>
      <c r="F768" s="116" t="s">
        <v>1556</v>
      </c>
      <c r="G768" s="116" t="s">
        <v>1555</v>
      </c>
    </row>
    <row r="769" spans="1:7" ht="30" x14ac:dyDescent="0.25">
      <c r="A769" s="117" t="s">
        <v>34681</v>
      </c>
      <c r="B769" s="117"/>
      <c r="C769" s="118" t="s">
        <v>34682</v>
      </c>
      <c r="D769" s="117" t="s">
        <v>1509</v>
      </c>
      <c r="E769" s="119">
        <v>1</v>
      </c>
      <c r="F769" s="120"/>
      <c r="G769" s="121">
        <f>G772</f>
        <v>15</v>
      </c>
    </row>
    <row r="770" spans="1:7" ht="30" x14ac:dyDescent="0.25">
      <c r="A770" s="23" t="s">
        <v>35192</v>
      </c>
      <c r="B770" s="47" t="s">
        <v>34162</v>
      </c>
      <c r="C770" s="24" t="s">
        <v>35240</v>
      </c>
      <c r="D770" s="25" t="s">
        <v>2</v>
      </c>
      <c r="E770" s="122">
        <f>0.2*0.07</f>
        <v>1.4000000000000002E-2</v>
      </c>
      <c r="F770" s="123">
        <v>92.55</v>
      </c>
      <c r="G770" s="123">
        <f>TRUNC(E770*F770,2)</f>
        <v>1.29</v>
      </c>
    </row>
    <row r="771" spans="1:7" ht="15.75" customHeight="1" x14ac:dyDescent="0.25">
      <c r="A771" s="23">
        <v>88309</v>
      </c>
      <c r="B771" s="47" t="s">
        <v>35333</v>
      </c>
      <c r="C771" s="24" t="s">
        <v>40</v>
      </c>
      <c r="D771" s="25" t="s">
        <v>8</v>
      </c>
      <c r="E771" s="142">
        <v>0.4995</v>
      </c>
      <c r="F771" s="27">
        <v>27.45</v>
      </c>
      <c r="G771" s="123">
        <f>TRUNC(E771*F771,2)</f>
        <v>13.71</v>
      </c>
    </row>
    <row r="772" spans="1:7" ht="15.75" customHeight="1" x14ac:dyDescent="0.25">
      <c r="A772" s="223"/>
      <c r="B772" s="223"/>
      <c r="C772" s="223"/>
      <c r="D772" s="223"/>
      <c r="E772" s="223"/>
      <c r="F772" s="223"/>
      <c r="G772" s="123">
        <f>SUM(G770:G771)</f>
        <v>15</v>
      </c>
    </row>
    <row r="773" spans="1:7" ht="15.75" customHeight="1" x14ac:dyDescent="0.25">
      <c r="A773" s="128"/>
      <c r="B773" s="128"/>
      <c r="C773" s="128"/>
      <c r="D773" s="128"/>
      <c r="E773" s="128"/>
      <c r="F773" s="128"/>
      <c r="G773" s="132"/>
    </row>
    <row r="774" spans="1:7" ht="15.75" customHeight="1" x14ac:dyDescent="0.25">
      <c r="A774" s="60" t="s">
        <v>1561</v>
      </c>
      <c r="B774" s="60" t="s">
        <v>1560</v>
      </c>
      <c r="C774" s="61" t="s">
        <v>1559</v>
      </c>
      <c r="D774" s="60" t="s">
        <v>1558</v>
      </c>
      <c r="E774" s="60" t="s">
        <v>1557</v>
      </c>
      <c r="F774" s="62" t="s">
        <v>1556</v>
      </c>
      <c r="G774" s="62" t="s">
        <v>1555</v>
      </c>
    </row>
    <row r="775" spans="1:7" ht="30" x14ac:dyDescent="0.25">
      <c r="A775" s="64" t="s">
        <v>34683</v>
      </c>
      <c r="B775" s="64"/>
      <c r="C775" s="63" t="s">
        <v>34684</v>
      </c>
      <c r="D775" s="64" t="s">
        <v>1509</v>
      </c>
      <c r="E775" s="65">
        <v>1</v>
      </c>
      <c r="F775" s="66"/>
      <c r="G775" s="67">
        <f>G778</f>
        <v>62</v>
      </c>
    </row>
    <row r="776" spans="1:7" ht="15" x14ac:dyDescent="0.25">
      <c r="A776" s="47">
        <v>37558</v>
      </c>
      <c r="B776" s="47" t="s">
        <v>35333</v>
      </c>
      <c r="C776" s="24" t="s">
        <v>35241</v>
      </c>
      <c r="D776" s="25" t="s">
        <v>1509</v>
      </c>
      <c r="E776" s="48">
        <v>1</v>
      </c>
      <c r="F776" s="27">
        <v>48.29</v>
      </c>
      <c r="G776" s="49">
        <f>TRUNC(E776*F776,2)</f>
        <v>48.29</v>
      </c>
    </row>
    <row r="777" spans="1:7" ht="15.75" customHeight="1" x14ac:dyDescent="0.25">
      <c r="A777" s="47">
        <v>88309</v>
      </c>
      <c r="B777" s="47" t="s">
        <v>35333</v>
      </c>
      <c r="C777" s="24" t="s">
        <v>40</v>
      </c>
      <c r="D777" s="25" t="s">
        <v>8</v>
      </c>
      <c r="E777" s="142">
        <v>0.4995</v>
      </c>
      <c r="F777" s="27">
        <v>27.45</v>
      </c>
      <c r="G777" s="49">
        <f>TRUNC(E777*F777,2)</f>
        <v>13.71</v>
      </c>
    </row>
    <row r="778" spans="1:7" ht="15.75" customHeight="1" x14ac:dyDescent="0.25">
      <c r="A778" s="221"/>
      <c r="B778" s="221"/>
      <c r="C778" s="221"/>
      <c r="D778" s="221"/>
      <c r="E778" s="221"/>
      <c r="F778" s="221"/>
      <c r="G778" s="50">
        <f>SUM(G776:G777)</f>
        <v>62</v>
      </c>
    </row>
    <row r="779" spans="1:7" ht="15.75" customHeight="1" x14ac:dyDescent="0.25">
      <c r="A779" s="105"/>
      <c r="B779" s="105"/>
      <c r="C779" s="105"/>
      <c r="D779" s="105"/>
      <c r="E779" s="105"/>
      <c r="F779" s="105"/>
      <c r="G779" s="106"/>
    </row>
    <row r="780" spans="1:7" ht="15.75" customHeight="1" x14ac:dyDescent="0.25">
      <c r="A780" s="60" t="s">
        <v>1561</v>
      </c>
      <c r="B780" s="60" t="s">
        <v>1560</v>
      </c>
      <c r="C780" s="61" t="s">
        <v>1559</v>
      </c>
      <c r="D780" s="60" t="s">
        <v>1558</v>
      </c>
      <c r="E780" s="60" t="s">
        <v>1557</v>
      </c>
      <c r="F780" s="62" t="s">
        <v>1556</v>
      </c>
      <c r="G780" s="62" t="s">
        <v>1555</v>
      </c>
    </row>
    <row r="781" spans="1:7" ht="15.75" customHeight="1" x14ac:dyDescent="0.25">
      <c r="A781" s="64" t="s">
        <v>34685</v>
      </c>
      <c r="B781" s="64"/>
      <c r="C781" s="63" t="s">
        <v>34686</v>
      </c>
      <c r="D781" s="64" t="s">
        <v>1509</v>
      </c>
      <c r="E781" s="65">
        <v>1</v>
      </c>
      <c r="F781" s="66"/>
      <c r="G781" s="67">
        <f>G786</f>
        <v>900</v>
      </c>
    </row>
    <row r="782" spans="1:7" ht="15" x14ac:dyDescent="0.25">
      <c r="A782" s="47">
        <v>2389</v>
      </c>
      <c r="B782" s="47" t="s">
        <v>34132</v>
      </c>
      <c r="C782" s="24" t="s">
        <v>35242</v>
      </c>
      <c r="D782" s="25" t="s">
        <v>1509</v>
      </c>
      <c r="E782" s="48">
        <v>1</v>
      </c>
      <c r="F782" s="27">
        <v>849.68</v>
      </c>
      <c r="G782" s="49">
        <f>TRUNC(E782*F782,2)</f>
        <v>849.68</v>
      </c>
    </row>
    <row r="783" spans="1:7" ht="27" customHeight="1" x14ac:dyDescent="0.25">
      <c r="A783" s="47" t="s">
        <v>34687</v>
      </c>
      <c r="B783" s="47" t="s">
        <v>34162</v>
      </c>
      <c r="C783" s="24" t="s">
        <v>34688</v>
      </c>
      <c r="D783" s="25" t="s">
        <v>3</v>
      </c>
      <c r="E783" s="48">
        <v>2.82</v>
      </c>
      <c r="F783" s="27">
        <v>0.23</v>
      </c>
      <c r="G783" s="49">
        <f t="shared" ref="G783" si="46">TRUNC(E783*F783,2)</f>
        <v>0.64</v>
      </c>
    </row>
    <row r="784" spans="1:7" ht="15.75" customHeight="1" x14ac:dyDescent="0.25">
      <c r="A784" s="47">
        <v>88316</v>
      </c>
      <c r="B784" s="47" t="s">
        <v>35333</v>
      </c>
      <c r="C784" s="24" t="s">
        <v>39</v>
      </c>
      <c r="D784" s="25" t="s">
        <v>8</v>
      </c>
      <c r="E784" s="48">
        <v>0.96060000000000001</v>
      </c>
      <c r="F784" s="27">
        <v>19.760000000000002</v>
      </c>
      <c r="G784" s="49">
        <f>TRUNC(E784*F784,2)</f>
        <v>18.98</v>
      </c>
    </row>
    <row r="785" spans="1:7" ht="15.75" customHeight="1" x14ac:dyDescent="0.25">
      <c r="A785" s="47">
        <v>88267</v>
      </c>
      <c r="B785" s="47" t="s">
        <v>35333</v>
      </c>
      <c r="C785" s="24" t="s">
        <v>1330</v>
      </c>
      <c r="D785" s="25" t="s">
        <v>8</v>
      </c>
      <c r="E785" s="48">
        <v>1.1499999999999999</v>
      </c>
      <c r="F785" s="27">
        <v>26.7</v>
      </c>
      <c r="G785" s="49">
        <f>TRUNC(E785*F785,2)</f>
        <v>30.7</v>
      </c>
    </row>
    <row r="786" spans="1:7" ht="15.75" customHeight="1" x14ac:dyDescent="0.25">
      <c r="A786" s="221"/>
      <c r="B786" s="221"/>
      <c r="C786" s="221"/>
      <c r="D786" s="221"/>
      <c r="E786" s="221"/>
      <c r="F786" s="221"/>
      <c r="G786" s="50">
        <f>SUM(G782:G785)</f>
        <v>900</v>
      </c>
    </row>
    <row r="787" spans="1:7" ht="15.75" customHeight="1" x14ac:dyDescent="0.25">
      <c r="A787" s="105"/>
      <c r="B787" s="105"/>
      <c r="C787" s="105"/>
      <c r="D787" s="105"/>
      <c r="E787" s="105"/>
      <c r="F787" s="105"/>
      <c r="G787" s="106"/>
    </row>
    <row r="788" spans="1:7" ht="15.75" customHeight="1" x14ac:dyDescent="0.25">
      <c r="A788" s="114" t="s">
        <v>1561</v>
      </c>
      <c r="B788" s="114" t="s">
        <v>1560</v>
      </c>
      <c r="C788" s="115" t="s">
        <v>1559</v>
      </c>
      <c r="D788" s="114" t="s">
        <v>1558</v>
      </c>
      <c r="E788" s="114" t="s">
        <v>1557</v>
      </c>
      <c r="F788" s="116" t="s">
        <v>1556</v>
      </c>
      <c r="G788" s="116" t="s">
        <v>1555</v>
      </c>
    </row>
    <row r="789" spans="1:7" ht="30" x14ac:dyDescent="0.25">
      <c r="A789" s="117" t="s">
        <v>34690</v>
      </c>
      <c r="B789" s="117"/>
      <c r="C789" s="118" t="s">
        <v>34691</v>
      </c>
      <c r="D789" s="117" t="s">
        <v>1509</v>
      </c>
      <c r="E789" s="119">
        <v>1</v>
      </c>
      <c r="F789" s="120"/>
      <c r="G789" s="121">
        <f>G793</f>
        <v>2099.4</v>
      </c>
    </row>
    <row r="790" spans="1:7" ht="15.75" customHeight="1" x14ac:dyDescent="0.25">
      <c r="A790" s="124" t="s">
        <v>34467</v>
      </c>
      <c r="B790" s="47" t="s">
        <v>35272</v>
      </c>
      <c r="C790" s="24" t="s">
        <v>34689</v>
      </c>
      <c r="D790" s="25" t="s">
        <v>1509</v>
      </c>
      <c r="E790" s="125">
        <v>1</v>
      </c>
      <c r="F790" s="123">
        <v>2058</v>
      </c>
      <c r="G790" s="123">
        <f>TRUNC(E790*F790,2)</f>
        <v>2058</v>
      </c>
    </row>
    <row r="791" spans="1:7" ht="15.75" customHeight="1" x14ac:dyDescent="0.25">
      <c r="A791" s="124">
        <v>88264</v>
      </c>
      <c r="B791" s="47" t="s">
        <v>35333</v>
      </c>
      <c r="C791" s="24" t="s">
        <v>43</v>
      </c>
      <c r="D791" s="25" t="s">
        <v>8</v>
      </c>
      <c r="E791" s="125">
        <v>1</v>
      </c>
      <c r="F791" s="27">
        <v>27.8</v>
      </c>
      <c r="G791" s="123">
        <f t="shared" ref="G791:G792" si="47">TRUNC(E791*F791,2)</f>
        <v>27.8</v>
      </c>
    </row>
    <row r="792" spans="1:7" ht="15.75" customHeight="1" x14ac:dyDescent="0.25">
      <c r="A792" s="124">
        <v>88316</v>
      </c>
      <c r="B792" s="47" t="s">
        <v>35333</v>
      </c>
      <c r="C792" s="24" t="s">
        <v>39</v>
      </c>
      <c r="D792" s="25" t="s">
        <v>8</v>
      </c>
      <c r="E792" s="125">
        <v>0.68825999999999998</v>
      </c>
      <c r="F792" s="27">
        <v>19.760000000000002</v>
      </c>
      <c r="G792" s="123">
        <f t="shared" si="47"/>
        <v>13.6</v>
      </c>
    </row>
    <row r="793" spans="1:7" ht="15.75" customHeight="1" x14ac:dyDescent="0.25">
      <c r="A793" s="224"/>
      <c r="B793" s="224"/>
      <c r="C793" s="224"/>
      <c r="D793" s="224"/>
      <c r="E793" s="224"/>
      <c r="F793" s="225"/>
      <c r="G793" s="123">
        <f>SUM(G790:G792)</f>
        <v>2099.4</v>
      </c>
    </row>
    <row r="794" spans="1:7" ht="15.75" customHeight="1" x14ac:dyDescent="0.25">
      <c r="A794" s="128"/>
      <c r="B794" s="128"/>
      <c r="C794" s="128"/>
      <c r="D794" s="128"/>
      <c r="E794" s="128"/>
      <c r="F794" s="128"/>
      <c r="G794" s="132"/>
    </row>
    <row r="795" spans="1:7" ht="15.75" customHeight="1" x14ac:dyDescent="0.25">
      <c r="A795" s="114" t="s">
        <v>1561</v>
      </c>
      <c r="B795" s="114" t="s">
        <v>1560</v>
      </c>
      <c r="C795" s="115" t="s">
        <v>1559</v>
      </c>
      <c r="D795" s="114" t="s">
        <v>1558</v>
      </c>
      <c r="E795" s="114" t="s">
        <v>1557</v>
      </c>
      <c r="F795" s="116" t="s">
        <v>1556</v>
      </c>
      <c r="G795" s="116" t="s">
        <v>1555</v>
      </c>
    </row>
    <row r="796" spans="1:7" ht="15.75" customHeight="1" x14ac:dyDescent="0.25">
      <c r="A796" s="117" t="s">
        <v>34692</v>
      </c>
      <c r="B796" s="117"/>
      <c r="C796" s="118" t="s">
        <v>34693</v>
      </c>
      <c r="D796" s="117" t="s">
        <v>1509</v>
      </c>
      <c r="E796" s="119">
        <v>1</v>
      </c>
      <c r="F796" s="120"/>
      <c r="G796" s="121">
        <f>G800</f>
        <v>3234.0000000000005</v>
      </c>
    </row>
    <row r="797" spans="1:7" ht="15.75" customHeight="1" x14ac:dyDescent="0.25">
      <c r="A797" s="124">
        <v>30313</v>
      </c>
      <c r="B797" s="47" t="s">
        <v>34470</v>
      </c>
      <c r="C797" s="24" t="s">
        <v>34694</v>
      </c>
      <c r="D797" s="25" t="s">
        <v>1509</v>
      </c>
      <c r="E797" s="125">
        <v>1</v>
      </c>
      <c r="F797" s="123">
        <v>3196.8</v>
      </c>
      <c r="G797" s="123">
        <f>TRUNC(E797*F797,2)</f>
        <v>3196.8</v>
      </c>
    </row>
    <row r="798" spans="1:7" ht="15.75" customHeight="1" x14ac:dyDescent="0.25">
      <c r="A798" s="124">
        <v>88264</v>
      </c>
      <c r="B798" s="47" t="s">
        <v>35333</v>
      </c>
      <c r="C798" s="24" t="s">
        <v>43</v>
      </c>
      <c r="D798" s="25" t="s">
        <v>8</v>
      </c>
      <c r="E798" s="125">
        <v>1</v>
      </c>
      <c r="F798" s="27">
        <v>27.8</v>
      </c>
      <c r="G798" s="123">
        <f t="shared" ref="G798:G799" si="48">TRUNC(E798*F798,2)</f>
        <v>27.8</v>
      </c>
    </row>
    <row r="799" spans="1:7" ht="15.75" customHeight="1" x14ac:dyDescent="0.25">
      <c r="A799" s="124">
        <v>88316</v>
      </c>
      <c r="B799" s="47" t="s">
        <v>35333</v>
      </c>
      <c r="C799" s="24" t="s">
        <v>39</v>
      </c>
      <c r="D799" s="25" t="s">
        <v>8</v>
      </c>
      <c r="E799" s="125">
        <v>0.4758</v>
      </c>
      <c r="F799" s="27">
        <v>19.760000000000002</v>
      </c>
      <c r="G799" s="123">
        <f t="shared" si="48"/>
        <v>9.4</v>
      </c>
    </row>
    <row r="800" spans="1:7" ht="15.75" customHeight="1" x14ac:dyDescent="0.25">
      <c r="A800" s="224"/>
      <c r="B800" s="224"/>
      <c r="C800" s="224"/>
      <c r="D800" s="224"/>
      <c r="E800" s="224"/>
      <c r="F800" s="225"/>
      <c r="G800" s="123">
        <f>SUM(G797:G799)</f>
        <v>3234.0000000000005</v>
      </c>
    </row>
    <row r="801" spans="1:7" ht="15.75" customHeight="1" x14ac:dyDescent="0.25">
      <c r="A801" s="128"/>
      <c r="B801" s="128"/>
      <c r="C801" s="128"/>
      <c r="D801" s="128"/>
      <c r="E801" s="128"/>
      <c r="F801" s="128"/>
      <c r="G801" s="132"/>
    </row>
    <row r="802" spans="1:7" ht="15.75" customHeight="1" x14ac:dyDescent="0.25">
      <c r="A802" s="114" t="s">
        <v>1561</v>
      </c>
      <c r="B802" s="114" t="s">
        <v>1560</v>
      </c>
      <c r="C802" s="115" t="s">
        <v>1559</v>
      </c>
      <c r="D802" s="114" t="s">
        <v>1558</v>
      </c>
      <c r="E802" s="114" t="s">
        <v>1557</v>
      </c>
      <c r="F802" s="116" t="s">
        <v>1556</v>
      </c>
      <c r="G802" s="116" t="s">
        <v>1555</v>
      </c>
    </row>
    <row r="803" spans="1:7" ht="30" x14ac:dyDescent="0.25">
      <c r="A803" s="117" t="s">
        <v>34697</v>
      </c>
      <c r="B803" s="117"/>
      <c r="C803" s="118" t="s">
        <v>34698</v>
      </c>
      <c r="D803" s="117" t="s">
        <v>1509</v>
      </c>
      <c r="E803" s="119">
        <v>1</v>
      </c>
      <c r="F803" s="120"/>
      <c r="G803" s="121">
        <f>G807</f>
        <v>1662.01</v>
      </c>
    </row>
    <row r="804" spans="1:7" ht="15" x14ac:dyDescent="0.25">
      <c r="A804" s="124" t="s">
        <v>34467</v>
      </c>
      <c r="B804" s="47" t="s">
        <v>35272</v>
      </c>
      <c r="C804" s="24" t="s">
        <v>34696</v>
      </c>
      <c r="D804" s="25" t="s">
        <v>1509</v>
      </c>
      <c r="E804" s="125">
        <v>1</v>
      </c>
      <c r="F804" s="123">
        <v>1626.51</v>
      </c>
      <c r="G804" s="123">
        <f>TRUNC(E804*F804,2)</f>
        <v>1626.51</v>
      </c>
    </row>
    <row r="805" spans="1:7" ht="15.75" customHeight="1" x14ac:dyDescent="0.25">
      <c r="A805" s="124">
        <v>88264</v>
      </c>
      <c r="B805" s="47" t="s">
        <v>35333</v>
      </c>
      <c r="C805" s="24" t="s">
        <v>43</v>
      </c>
      <c r="D805" s="25" t="s">
        <v>8</v>
      </c>
      <c r="E805" s="125">
        <v>1</v>
      </c>
      <c r="F805" s="27">
        <v>27.8</v>
      </c>
      <c r="G805" s="123">
        <f t="shared" ref="G805:G806" si="49">TRUNC(E805*F805,2)</f>
        <v>27.8</v>
      </c>
    </row>
    <row r="806" spans="1:7" ht="15.75" customHeight="1" x14ac:dyDescent="0.25">
      <c r="A806" s="124">
        <v>88316</v>
      </c>
      <c r="B806" s="47" t="s">
        <v>35333</v>
      </c>
      <c r="C806" s="24" t="s">
        <v>39</v>
      </c>
      <c r="D806" s="25" t="s">
        <v>8</v>
      </c>
      <c r="E806" s="125">
        <v>0.38968000000000003</v>
      </c>
      <c r="F806" s="27">
        <v>19.760000000000002</v>
      </c>
      <c r="G806" s="123">
        <f t="shared" si="49"/>
        <v>7.7</v>
      </c>
    </row>
    <row r="807" spans="1:7" ht="15.75" customHeight="1" x14ac:dyDescent="0.25">
      <c r="A807" s="224"/>
      <c r="B807" s="224"/>
      <c r="C807" s="224"/>
      <c r="D807" s="224"/>
      <c r="E807" s="224"/>
      <c r="F807" s="225"/>
      <c r="G807" s="123">
        <f>SUM(G804:G806)</f>
        <v>1662.01</v>
      </c>
    </row>
    <row r="808" spans="1:7" ht="15.75" customHeight="1" x14ac:dyDescent="0.25">
      <c r="A808" s="128"/>
      <c r="B808" s="128"/>
      <c r="C808" s="128"/>
      <c r="D808" s="128"/>
      <c r="E808" s="128"/>
      <c r="F808" s="128"/>
      <c r="G808" s="132"/>
    </row>
    <row r="809" spans="1:7" ht="15.75" customHeight="1" x14ac:dyDescent="0.25">
      <c r="A809" s="114" t="s">
        <v>1561</v>
      </c>
      <c r="B809" s="114" t="s">
        <v>1560</v>
      </c>
      <c r="C809" s="115" t="s">
        <v>1559</v>
      </c>
      <c r="D809" s="114" t="s">
        <v>1558</v>
      </c>
      <c r="E809" s="114" t="s">
        <v>1557</v>
      </c>
      <c r="F809" s="116" t="s">
        <v>1556</v>
      </c>
      <c r="G809" s="116" t="s">
        <v>1555</v>
      </c>
    </row>
    <row r="810" spans="1:7" ht="30" x14ac:dyDescent="0.25">
      <c r="A810" s="117" t="s">
        <v>34699</v>
      </c>
      <c r="B810" s="117"/>
      <c r="C810" s="118" t="s">
        <v>34700</v>
      </c>
      <c r="D810" s="117" t="s">
        <v>2</v>
      </c>
      <c r="E810" s="119">
        <v>1</v>
      </c>
      <c r="F810" s="120"/>
      <c r="G810" s="121">
        <f>G816</f>
        <v>950</v>
      </c>
    </row>
    <row r="811" spans="1:7" ht="15.75" customHeight="1" x14ac:dyDescent="0.25">
      <c r="A811" s="124">
        <v>6133</v>
      </c>
      <c r="B811" s="47" t="s">
        <v>34470</v>
      </c>
      <c r="C811" s="24" t="s">
        <v>34701</v>
      </c>
      <c r="D811" s="25" t="s">
        <v>2</v>
      </c>
      <c r="E811" s="125">
        <v>1</v>
      </c>
      <c r="F811" s="27">
        <v>822.5</v>
      </c>
      <c r="G811" s="123">
        <f>TRUNC(E811*F811,2)</f>
        <v>822.5</v>
      </c>
    </row>
    <row r="812" spans="1:7" ht="15" x14ac:dyDescent="0.25">
      <c r="A812" s="124">
        <v>2432</v>
      </c>
      <c r="B812" s="47" t="s">
        <v>35333</v>
      </c>
      <c r="C812" s="24" t="s">
        <v>35591</v>
      </c>
      <c r="D812" s="25" t="s">
        <v>1509</v>
      </c>
      <c r="E812" s="125">
        <v>2</v>
      </c>
      <c r="F812" s="27">
        <v>21.38</v>
      </c>
      <c r="G812" s="123">
        <f>TRUNC(E812*F812,2)</f>
        <v>42.76</v>
      </c>
    </row>
    <row r="813" spans="1:7" ht="15" x14ac:dyDescent="0.25">
      <c r="A813" s="124">
        <v>11055</v>
      </c>
      <c r="B813" s="47" t="s">
        <v>35333</v>
      </c>
      <c r="C813" s="24" t="s">
        <v>35592</v>
      </c>
      <c r="D813" s="25" t="s">
        <v>1509</v>
      </c>
      <c r="E813" s="125">
        <v>15</v>
      </c>
      <c r="F813" s="27">
        <v>0.1</v>
      </c>
      <c r="G813" s="123">
        <f>TRUNC(E813*F813,2)</f>
        <v>1.5</v>
      </c>
    </row>
    <row r="814" spans="1:7" ht="15.75" customHeight="1" x14ac:dyDescent="0.25">
      <c r="A814" s="124">
        <v>88261</v>
      </c>
      <c r="B814" s="47" t="s">
        <v>35333</v>
      </c>
      <c r="C814" s="24" t="s">
        <v>67</v>
      </c>
      <c r="D814" s="25" t="s">
        <v>8</v>
      </c>
      <c r="E814" s="125">
        <v>2.1</v>
      </c>
      <c r="F814" s="27">
        <v>30.59</v>
      </c>
      <c r="G814" s="123">
        <f>TRUNC(E814*F814,2)</f>
        <v>64.23</v>
      </c>
    </row>
    <row r="815" spans="1:7" ht="15.75" customHeight="1" x14ac:dyDescent="0.25">
      <c r="A815" s="124">
        <v>88316</v>
      </c>
      <c r="B815" s="47" t="s">
        <v>35333</v>
      </c>
      <c r="C815" s="24" t="s">
        <v>39</v>
      </c>
      <c r="D815" s="25" t="s">
        <v>8</v>
      </c>
      <c r="E815" s="125">
        <v>0.96250000000000002</v>
      </c>
      <c r="F815" s="27">
        <v>19.760000000000002</v>
      </c>
      <c r="G815" s="123">
        <f>TRUNC(E815*F815,2)</f>
        <v>19.010000000000002</v>
      </c>
    </row>
    <row r="816" spans="1:7" ht="15.75" customHeight="1" x14ac:dyDescent="0.25">
      <c r="A816" s="224"/>
      <c r="B816" s="224"/>
      <c r="C816" s="224"/>
      <c r="D816" s="224"/>
      <c r="E816" s="224"/>
      <c r="F816" s="225"/>
      <c r="G816" s="123">
        <f>SUM(G811:G815)</f>
        <v>950</v>
      </c>
    </row>
    <row r="817" spans="1:7" ht="15.75" customHeight="1" x14ac:dyDescent="0.25">
      <c r="A817" s="128"/>
      <c r="B817" s="128"/>
      <c r="C817" s="128"/>
      <c r="D817" s="128"/>
      <c r="E817" s="128"/>
      <c r="F817" s="128"/>
      <c r="G817" s="132"/>
    </row>
    <row r="818" spans="1:7" ht="15.75" customHeight="1" x14ac:dyDescent="0.25">
      <c r="A818" s="60" t="s">
        <v>1561</v>
      </c>
      <c r="B818" s="60" t="s">
        <v>1560</v>
      </c>
      <c r="C818" s="61" t="s">
        <v>1559</v>
      </c>
      <c r="D818" s="60" t="s">
        <v>1558</v>
      </c>
      <c r="E818" s="60" t="s">
        <v>1557</v>
      </c>
      <c r="F818" s="62" t="s">
        <v>1556</v>
      </c>
      <c r="G818" s="62" t="s">
        <v>1555</v>
      </c>
    </row>
    <row r="819" spans="1:7" ht="30" x14ac:dyDescent="0.25">
      <c r="A819" s="64" t="s">
        <v>34702</v>
      </c>
      <c r="B819" s="64"/>
      <c r="C819" s="63" t="s">
        <v>34703</v>
      </c>
      <c r="D819" s="64" t="s">
        <v>1509</v>
      </c>
      <c r="E819" s="65">
        <v>1</v>
      </c>
      <c r="F819" s="66"/>
      <c r="G819" s="67">
        <f>G825</f>
        <v>6308.5999999999995</v>
      </c>
    </row>
    <row r="820" spans="1:7" ht="15" x14ac:dyDescent="0.25">
      <c r="A820" s="47">
        <v>43083</v>
      </c>
      <c r="B820" s="47" t="s">
        <v>35333</v>
      </c>
      <c r="C820" s="24" t="s">
        <v>67</v>
      </c>
      <c r="D820" s="25" t="s">
        <v>8</v>
      </c>
      <c r="E820" s="48">
        <v>20</v>
      </c>
      <c r="F820" s="27">
        <v>30.59</v>
      </c>
      <c r="G820" s="49">
        <f>TRUNC(E820*F820,2)</f>
        <v>611.79999999999995</v>
      </c>
    </row>
    <row r="821" spans="1:7" ht="15" x14ac:dyDescent="0.25">
      <c r="A821" s="47">
        <v>38179</v>
      </c>
      <c r="B821" s="47" t="s">
        <v>35333</v>
      </c>
      <c r="C821" s="24" t="s">
        <v>35593</v>
      </c>
      <c r="D821" s="25" t="s">
        <v>1509</v>
      </c>
      <c r="E821" s="48">
        <v>8</v>
      </c>
      <c r="F821" s="27">
        <v>48.52</v>
      </c>
      <c r="G821" s="49">
        <f>TRUNC(E821*F821,2)</f>
        <v>388.16</v>
      </c>
    </row>
    <row r="822" spans="1:7" ht="15.75" customHeight="1" x14ac:dyDescent="0.25">
      <c r="A822" s="47">
        <v>88316</v>
      </c>
      <c r="B822" s="47" t="s">
        <v>35333</v>
      </c>
      <c r="C822" s="24" t="s">
        <v>39</v>
      </c>
      <c r="D822" s="25" t="s">
        <v>8</v>
      </c>
      <c r="E822" s="48">
        <v>60</v>
      </c>
      <c r="F822" s="27">
        <v>19.760000000000002</v>
      </c>
      <c r="G822" s="49">
        <f>TRUNC(E822*F822,2)</f>
        <v>1185.5999999999999</v>
      </c>
    </row>
    <row r="823" spans="1:7" ht="15.75" customHeight="1" x14ac:dyDescent="0.25">
      <c r="A823" s="47">
        <v>88315</v>
      </c>
      <c r="B823" s="47" t="s">
        <v>35333</v>
      </c>
      <c r="C823" s="24" t="s">
        <v>59</v>
      </c>
      <c r="D823" s="25" t="s">
        <v>8</v>
      </c>
      <c r="E823" s="48">
        <v>60</v>
      </c>
      <c r="F823" s="27">
        <v>27.23</v>
      </c>
      <c r="G823" s="49">
        <f>TRUNC(E823*F823,2)</f>
        <v>1633.8</v>
      </c>
    </row>
    <row r="824" spans="1:7" ht="15.75" customHeight="1" x14ac:dyDescent="0.25">
      <c r="A824" s="47">
        <v>101453</v>
      </c>
      <c r="B824" s="47" t="s">
        <v>35333</v>
      </c>
      <c r="C824" s="24" t="s">
        <v>1365</v>
      </c>
      <c r="D824" s="25" t="s">
        <v>1549</v>
      </c>
      <c r="E824" s="48">
        <v>0.49554670000000001</v>
      </c>
      <c r="F824" s="27">
        <v>5023.22</v>
      </c>
      <c r="G824" s="49">
        <f>TRUNC(E824*F824,2)</f>
        <v>2489.2399999999998</v>
      </c>
    </row>
    <row r="825" spans="1:7" ht="15.75" customHeight="1" x14ac:dyDescent="0.25">
      <c r="A825" s="221"/>
      <c r="B825" s="221"/>
      <c r="C825" s="221"/>
      <c r="D825" s="221"/>
      <c r="E825" s="221"/>
      <c r="F825" s="221"/>
      <c r="G825" s="50">
        <f>SUM(G820:G824)</f>
        <v>6308.5999999999995</v>
      </c>
    </row>
    <row r="826" spans="1:7" ht="15.75" customHeight="1" x14ac:dyDescent="0.25">
      <c r="A826" s="105"/>
      <c r="B826" s="105"/>
      <c r="C826" s="105"/>
      <c r="D826" s="105"/>
      <c r="E826" s="105"/>
      <c r="F826" s="105"/>
      <c r="G826" s="106"/>
    </row>
    <row r="827" spans="1:7" ht="15.75" customHeight="1" x14ac:dyDescent="0.25">
      <c r="A827" s="114" t="s">
        <v>1561</v>
      </c>
      <c r="B827" s="114" t="s">
        <v>1560</v>
      </c>
      <c r="C827" s="115" t="s">
        <v>1559</v>
      </c>
      <c r="D827" s="114" t="s">
        <v>1558</v>
      </c>
      <c r="E827" s="114" t="s">
        <v>1557</v>
      </c>
      <c r="F827" s="116" t="s">
        <v>1556</v>
      </c>
      <c r="G827" s="116" t="s">
        <v>1555</v>
      </c>
    </row>
    <row r="828" spans="1:7" ht="15.75" customHeight="1" x14ac:dyDescent="0.25">
      <c r="A828" s="117" t="s">
        <v>34704</v>
      </c>
      <c r="B828" s="117"/>
      <c r="C828" s="118" t="s">
        <v>34705</v>
      </c>
      <c r="D828" s="117" t="s">
        <v>2</v>
      </c>
      <c r="E828" s="119">
        <v>1</v>
      </c>
      <c r="F828" s="120"/>
      <c r="G828" s="121">
        <f>G834</f>
        <v>1036</v>
      </c>
    </row>
    <row r="829" spans="1:7" ht="15.75" customHeight="1" x14ac:dyDescent="0.25">
      <c r="A829" s="124">
        <v>6133</v>
      </c>
      <c r="B829" s="47" t="s">
        <v>34470</v>
      </c>
      <c r="C829" s="24" t="s">
        <v>34701</v>
      </c>
      <c r="D829" s="25" t="s">
        <v>2</v>
      </c>
      <c r="E829" s="125">
        <v>1</v>
      </c>
      <c r="F829" s="27">
        <v>822.5</v>
      </c>
      <c r="G829" s="123">
        <f>TRUNC(E829*F829,2)</f>
        <v>822.5</v>
      </c>
    </row>
    <row r="830" spans="1:7" ht="15" x14ac:dyDescent="0.25">
      <c r="A830" s="124">
        <v>2432</v>
      </c>
      <c r="B830" s="47" t="s">
        <v>35333</v>
      </c>
      <c r="C830" s="24" t="s">
        <v>35591</v>
      </c>
      <c r="D830" s="25" t="s">
        <v>1509</v>
      </c>
      <c r="E830" s="125">
        <v>4</v>
      </c>
      <c r="F830" s="27">
        <v>21.38</v>
      </c>
      <c r="G830" s="123">
        <f>TRUNC(E830*F830,2)</f>
        <v>85.52</v>
      </c>
    </row>
    <row r="831" spans="1:7" ht="15.75" customHeight="1" x14ac:dyDescent="0.25">
      <c r="A831" s="124">
        <v>11055</v>
      </c>
      <c r="B831" s="47" t="s">
        <v>35333</v>
      </c>
      <c r="C831" s="24" t="s">
        <v>35592</v>
      </c>
      <c r="D831" s="25" t="s">
        <v>1509</v>
      </c>
      <c r="E831" s="125">
        <v>30</v>
      </c>
      <c r="F831" s="27">
        <v>0.1</v>
      </c>
      <c r="G831" s="123">
        <f>TRUNC(E831*F831,2)</f>
        <v>3</v>
      </c>
    </row>
    <row r="832" spans="1:7" ht="15.75" customHeight="1" x14ac:dyDescent="0.25">
      <c r="A832" s="124">
        <v>88261</v>
      </c>
      <c r="B832" s="47" t="s">
        <v>35333</v>
      </c>
      <c r="C832" s="24" t="s">
        <v>67</v>
      </c>
      <c r="D832" s="25" t="s">
        <v>8</v>
      </c>
      <c r="E832" s="125">
        <v>3.1</v>
      </c>
      <c r="F832" s="27">
        <v>30.59</v>
      </c>
      <c r="G832" s="123">
        <f>TRUNC(E832*F832,2)</f>
        <v>94.82</v>
      </c>
    </row>
    <row r="833" spans="1:7" ht="15.75" customHeight="1" x14ac:dyDescent="0.25">
      <c r="A833" s="124">
        <v>88316</v>
      </c>
      <c r="B833" s="47" t="s">
        <v>35333</v>
      </c>
      <c r="C833" s="24" t="s">
        <v>39</v>
      </c>
      <c r="D833" s="25" t="s">
        <v>8</v>
      </c>
      <c r="E833" s="125">
        <v>1.5264</v>
      </c>
      <c r="F833" s="27">
        <v>19.760000000000002</v>
      </c>
      <c r="G833" s="123">
        <f>TRUNC(E833*F833,2)</f>
        <v>30.16</v>
      </c>
    </row>
    <row r="834" spans="1:7" ht="15.75" customHeight="1" x14ac:dyDescent="0.25">
      <c r="A834" s="224"/>
      <c r="B834" s="224"/>
      <c r="C834" s="224"/>
      <c r="D834" s="224"/>
      <c r="E834" s="224"/>
      <c r="F834" s="225"/>
      <c r="G834" s="123">
        <f>SUM(G829:G833)</f>
        <v>1036</v>
      </c>
    </row>
    <row r="835" spans="1:7" ht="15.75" customHeight="1" x14ac:dyDescent="0.25">
      <c r="A835" s="128"/>
      <c r="B835" s="128"/>
      <c r="C835" s="128"/>
      <c r="D835" s="128"/>
      <c r="E835" s="128"/>
      <c r="F835" s="128"/>
      <c r="G835" s="132"/>
    </row>
    <row r="836" spans="1:7" ht="15.75" customHeight="1" x14ac:dyDescent="0.25">
      <c r="A836" s="60" t="s">
        <v>1561</v>
      </c>
      <c r="B836" s="60" t="s">
        <v>1560</v>
      </c>
      <c r="C836" s="61" t="s">
        <v>1559</v>
      </c>
      <c r="D836" s="60" t="s">
        <v>1558</v>
      </c>
      <c r="E836" s="60" t="s">
        <v>1557</v>
      </c>
      <c r="F836" s="62" t="s">
        <v>1556</v>
      </c>
      <c r="G836" s="62" t="s">
        <v>1555</v>
      </c>
    </row>
    <row r="837" spans="1:7" ht="30" x14ac:dyDescent="0.25">
      <c r="A837" s="64" t="s">
        <v>34712</v>
      </c>
      <c r="B837" s="64"/>
      <c r="C837" s="63" t="s">
        <v>34713</v>
      </c>
      <c r="D837" s="64" t="s">
        <v>1509</v>
      </c>
      <c r="E837" s="65">
        <v>1</v>
      </c>
      <c r="F837" s="66"/>
      <c r="G837" s="67">
        <f>G849</f>
        <v>448.00000000000006</v>
      </c>
    </row>
    <row r="838" spans="1:7" ht="15.75" customHeight="1" x14ac:dyDescent="0.25">
      <c r="A838" s="47">
        <v>1690</v>
      </c>
      <c r="B838" s="47" t="s">
        <v>34132</v>
      </c>
      <c r="C838" s="24" t="s">
        <v>35243</v>
      </c>
      <c r="D838" s="25" t="s">
        <v>1509</v>
      </c>
      <c r="E838" s="48">
        <v>2</v>
      </c>
      <c r="F838" s="27">
        <v>4.8600000000000003</v>
      </c>
      <c r="G838" s="49">
        <f t="shared" ref="G838:G848" si="50">TRUNC(E838*F838,2)</f>
        <v>9.7200000000000006</v>
      </c>
    </row>
    <row r="839" spans="1:7" ht="15.75" customHeight="1" x14ac:dyDescent="0.25">
      <c r="A839" s="47">
        <v>2010</v>
      </c>
      <c r="B839" s="47" t="s">
        <v>34132</v>
      </c>
      <c r="C839" s="24" t="s">
        <v>35244</v>
      </c>
      <c r="D839" s="25" t="s">
        <v>4</v>
      </c>
      <c r="E839" s="48">
        <v>1.5</v>
      </c>
      <c r="F839" s="27">
        <v>7.67</v>
      </c>
      <c r="G839" s="49">
        <f t="shared" si="50"/>
        <v>11.5</v>
      </c>
    </row>
    <row r="840" spans="1:7" ht="15.75" customHeight="1" x14ac:dyDescent="0.25">
      <c r="A840" s="47">
        <v>2931</v>
      </c>
      <c r="B840" s="47" t="s">
        <v>34132</v>
      </c>
      <c r="C840" s="24" t="s">
        <v>35245</v>
      </c>
      <c r="D840" s="25" t="s">
        <v>4</v>
      </c>
      <c r="E840" s="48">
        <v>1.5</v>
      </c>
      <c r="F840" s="27">
        <v>40.479999999999997</v>
      </c>
      <c r="G840" s="49">
        <f t="shared" si="50"/>
        <v>60.72</v>
      </c>
    </row>
    <row r="841" spans="1:7" ht="15.75" customHeight="1" x14ac:dyDescent="0.25">
      <c r="A841" s="47">
        <v>3526</v>
      </c>
      <c r="B841" s="47" t="s">
        <v>34132</v>
      </c>
      <c r="C841" s="24" t="s">
        <v>35214</v>
      </c>
      <c r="D841" s="25" t="s">
        <v>53</v>
      </c>
      <c r="E841" s="48">
        <v>0.4</v>
      </c>
      <c r="F841" s="27">
        <v>1.26</v>
      </c>
      <c r="G841" s="49">
        <f t="shared" si="50"/>
        <v>0.5</v>
      </c>
    </row>
    <row r="842" spans="1:7" ht="15.75" customHeight="1" x14ac:dyDescent="0.25">
      <c r="A842" s="47">
        <v>3186</v>
      </c>
      <c r="B842" s="47" t="s">
        <v>34132</v>
      </c>
      <c r="C842" s="24" t="s">
        <v>35246</v>
      </c>
      <c r="D842" s="25" t="s">
        <v>2</v>
      </c>
      <c r="E842" s="48">
        <v>1.5</v>
      </c>
      <c r="F842" s="27">
        <v>20.64</v>
      </c>
      <c r="G842" s="49">
        <f t="shared" si="50"/>
        <v>30.96</v>
      </c>
    </row>
    <row r="843" spans="1:7" ht="15.75" customHeight="1" x14ac:dyDescent="0.25">
      <c r="A843" s="47">
        <v>4503</v>
      </c>
      <c r="B843" s="47" t="s">
        <v>34132</v>
      </c>
      <c r="C843" s="24" t="s">
        <v>35247</v>
      </c>
      <c r="D843" s="25" t="s">
        <v>1509</v>
      </c>
      <c r="E843" s="48">
        <f>0.54*2</f>
        <v>1.08</v>
      </c>
      <c r="F843" s="27">
        <v>84.77</v>
      </c>
      <c r="G843" s="49">
        <f t="shared" si="50"/>
        <v>91.55</v>
      </c>
    </row>
    <row r="844" spans="1:7" ht="15.75" customHeight="1" x14ac:dyDescent="0.25">
      <c r="A844" s="47">
        <v>3767</v>
      </c>
      <c r="B844" s="47" t="s">
        <v>35333</v>
      </c>
      <c r="C844" s="24" t="s">
        <v>35594</v>
      </c>
      <c r="D844" s="25" t="s">
        <v>1509</v>
      </c>
      <c r="E844" s="48">
        <v>2</v>
      </c>
      <c r="F844" s="27">
        <v>1.39</v>
      </c>
      <c r="G844" s="49">
        <f t="shared" si="50"/>
        <v>2.78</v>
      </c>
    </row>
    <row r="845" spans="1:7" ht="15.75" customHeight="1" x14ac:dyDescent="0.25">
      <c r="A845" s="47">
        <v>88261</v>
      </c>
      <c r="B845" s="47" t="s">
        <v>35333</v>
      </c>
      <c r="C845" s="24" t="s">
        <v>67</v>
      </c>
      <c r="D845" s="25" t="s">
        <v>8</v>
      </c>
      <c r="E845" s="48">
        <v>4.5</v>
      </c>
      <c r="F845" s="27">
        <v>30.59</v>
      </c>
      <c r="G845" s="49">
        <f t="shared" si="50"/>
        <v>137.65</v>
      </c>
    </row>
    <row r="846" spans="1:7" ht="15.75" customHeight="1" x14ac:dyDescent="0.25">
      <c r="A846" s="47">
        <v>3073</v>
      </c>
      <c r="B846" s="47" t="s">
        <v>34132</v>
      </c>
      <c r="C846" s="24" t="s">
        <v>35211</v>
      </c>
      <c r="D846" s="25" t="s">
        <v>8</v>
      </c>
      <c r="E846" s="48">
        <v>1</v>
      </c>
      <c r="F846" s="27">
        <v>12.72</v>
      </c>
      <c r="G846" s="49">
        <f t="shared" si="50"/>
        <v>12.72</v>
      </c>
    </row>
    <row r="847" spans="1:7" ht="15" x14ac:dyDescent="0.25">
      <c r="A847" s="47" t="s">
        <v>7246</v>
      </c>
      <c r="B847" s="47" t="s">
        <v>34162</v>
      </c>
      <c r="C847" s="24" t="s">
        <v>35595</v>
      </c>
      <c r="D847" s="25" t="s">
        <v>2</v>
      </c>
      <c r="E847" s="48">
        <v>0.25</v>
      </c>
      <c r="F847" s="27">
        <v>34.950000000000003</v>
      </c>
      <c r="G847" s="49">
        <f t="shared" si="50"/>
        <v>8.73</v>
      </c>
    </row>
    <row r="848" spans="1:7" ht="15.75" customHeight="1" x14ac:dyDescent="0.25">
      <c r="A848" s="47">
        <v>88315</v>
      </c>
      <c r="B848" s="47" t="s">
        <v>35333</v>
      </c>
      <c r="C848" s="24" t="s">
        <v>59</v>
      </c>
      <c r="D848" s="25" t="s">
        <v>8</v>
      </c>
      <c r="E848" s="48">
        <v>2.9809999999999999</v>
      </c>
      <c r="F848" s="27">
        <v>27.23</v>
      </c>
      <c r="G848" s="49">
        <f t="shared" si="50"/>
        <v>81.17</v>
      </c>
    </row>
    <row r="849" spans="1:7" ht="15.75" customHeight="1" x14ac:dyDescent="0.25">
      <c r="A849" s="221"/>
      <c r="B849" s="221"/>
      <c r="C849" s="221"/>
      <c r="D849" s="221"/>
      <c r="E849" s="221"/>
      <c r="F849" s="221"/>
      <c r="G849" s="50">
        <f>SUM(G838:G848)</f>
        <v>448.00000000000006</v>
      </c>
    </row>
    <row r="850" spans="1:7" ht="15.75" customHeight="1" x14ac:dyDescent="0.25">
      <c r="A850" s="128"/>
      <c r="B850" s="128"/>
      <c r="C850" s="128"/>
      <c r="D850" s="128"/>
      <c r="E850" s="128"/>
      <c r="F850" s="128"/>
      <c r="G850" s="132"/>
    </row>
    <row r="851" spans="1:7" ht="15.75" customHeight="1" x14ac:dyDescent="0.25">
      <c r="A851" s="60" t="s">
        <v>1561</v>
      </c>
      <c r="B851" s="60" t="s">
        <v>1560</v>
      </c>
      <c r="C851" s="61" t="s">
        <v>1559</v>
      </c>
      <c r="D851" s="60" t="s">
        <v>1558</v>
      </c>
      <c r="E851" s="60" t="s">
        <v>1557</v>
      </c>
      <c r="F851" s="62" t="s">
        <v>1556</v>
      </c>
      <c r="G851" s="62" t="s">
        <v>1555</v>
      </c>
    </row>
    <row r="852" spans="1:7" ht="30" x14ac:dyDescent="0.25">
      <c r="A852" s="64" t="s">
        <v>34706</v>
      </c>
      <c r="B852" s="64"/>
      <c r="C852" s="63" t="s">
        <v>34707</v>
      </c>
      <c r="D852" s="64" t="s">
        <v>1509</v>
      </c>
      <c r="E852" s="65">
        <v>1</v>
      </c>
      <c r="F852" s="66"/>
      <c r="G852" s="67">
        <f>G860</f>
        <v>2199.9999999999995</v>
      </c>
    </row>
    <row r="853" spans="1:7" ht="15.75" customHeight="1" x14ac:dyDescent="0.25">
      <c r="A853" s="47">
        <v>1319</v>
      </c>
      <c r="B853" s="47" t="s">
        <v>35333</v>
      </c>
      <c r="C853" s="24" t="s">
        <v>35347</v>
      </c>
      <c r="D853" s="25" t="s">
        <v>4</v>
      </c>
      <c r="E853" s="48">
        <f>(2*1*2.1)*38</f>
        <v>159.6</v>
      </c>
      <c r="F853" s="27">
        <v>9.3800000000000008</v>
      </c>
      <c r="G853" s="49">
        <f t="shared" ref="G853:G859" si="51">TRUNC(E853*F853,2)</f>
        <v>1497.04</v>
      </c>
    </row>
    <row r="854" spans="1:7" ht="15.75" customHeight="1" x14ac:dyDescent="0.25">
      <c r="A854" s="47">
        <v>574</v>
      </c>
      <c r="B854" s="47" t="s">
        <v>35333</v>
      </c>
      <c r="C854" s="24" t="s">
        <v>35596</v>
      </c>
      <c r="D854" s="25" t="s">
        <v>3</v>
      </c>
      <c r="E854" s="48">
        <f>2.1*2</f>
        <v>4.2</v>
      </c>
      <c r="F854" s="27">
        <v>28.17</v>
      </c>
      <c r="G854" s="49">
        <f t="shared" si="51"/>
        <v>118.31</v>
      </c>
    </row>
    <row r="855" spans="1:7" ht="15" x14ac:dyDescent="0.25">
      <c r="A855" s="47">
        <v>2432</v>
      </c>
      <c r="B855" s="47" t="s">
        <v>35333</v>
      </c>
      <c r="C855" s="24" t="s">
        <v>35591</v>
      </c>
      <c r="D855" s="25" t="s">
        <v>1509</v>
      </c>
      <c r="E855" s="48">
        <v>6</v>
      </c>
      <c r="F855" s="27">
        <v>21.38</v>
      </c>
      <c r="G855" s="49">
        <f t="shared" si="51"/>
        <v>128.28</v>
      </c>
    </row>
    <row r="856" spans="1:7" ht="15.75" customHeight="1" x14ac:dyDescent="0.25">
      <c r="A856" s="47">
        <v>88309</v>
      </c>
      <c r="B856" s="47" t="s">
        <v>35333</v>
      </c>
      <c r="C856" s="24" t="s">
        <v>40</v>
      </c>
      <c r="D856" s="25" t="s">
        <v>8</v>
      </c>
      <c r="E856" s="48">
        <v>4.1900000000000004</v>
      </c>
      <c r="F856" s="27">
        <v>27.45</v>
      </c>
      <c r="G856" s="49">
        <f t="shared" si="51"/>
        <v>115.01</v>
      </c>
    </row>
    <row r="857" spans="1:7" ht="15.75" customHeight="1" x14ac:dyDescent="0.25">
      <c r="A857" s="47">
        <v>88315</v>
      </c>
      <c r="B857" s="47" t="s">
        <v>35333</v>
      </c>
      <c r="C857" s="24" t="s">
        <v>59</v>
      </c>
      <c r="D857" s="25" t="s">
        <v>8</v>
      </c>
      <c r="E857" s="48">
        <v>4.9669999999999996</v>
      </c>
      <c r="F857" s="27">
        <v>27.23</v>
      </c>
      <c r="G857" s="49">
        <f t="shared" si="51"/>
        <v>135.25</v>
      </c>
    </row>
    <row r="858" spans="1:7" ht="15.75" customHeight="1" x14ac:dyDescent="0.25">
      <c r="A858" s="47">
        <v>88251</v>
      </c>
      <c r="B858" s="47" t="s">
        <v>35333</v>
      </c>
      <c r="C858" s="24" t="s">
        <v>58</v>
      </c>
      <c r="D858" s="25" t="s">
        <v>8</v>
      </c>
      <c r="E858" s="48">
        <v>4.9059999999999997</v>
      </c>
      <c r="F858" s="27">
        <v>21.91</v>
      </c>
      <c r="G858" s="49">
        <f t="shared" si="51"/>
        <v>107.49</v>
      </c>
    </row>
    <row r="859" spans="1:7" ht="15.75" customHeight="1" x14ac:dyDescent="0.25">
      <c r="A859" s="47">
        <v>88316</v>
      </c>
      <c r="B859" s="47" t="s">
        <v>35333</v>
      </c>
      <c r="C859" s="24" t="s">
        <v>39</v>
      </c>
      <c r="D859" s="25" t="s">
        <v>8</v>
      </c>
      <c r="E859" s="48">
        <v>4.9908999999999999</v>
      </c>
      <c r="F859" s="27">
        <v>19.760000000000002</v>
      </c>
      <c r="G859" s="49">
        <f t="shared" si="51"/>
        <v>98.62</v>
      </c>
    </row>
    <row r="860" spans="1:7" ht="15.75" customHeight="1" x14ac:dyDescent="0.25">
      <c r="A860" s="221"/>
      <c r="B860" s="221"/>
      <c r="C860" s="221"/>
      <c r="D860" s="221"/>
      <c r="E860" s="221"/>
      <c r="F860" s="221"/>
      <c r="G860" s="50">
        <f>SUM(G853:G859)</f>
        <v>2199.9999999999995</v>
      </c>
    </row>
    <row r="861" spans="1:7" ht="15.75" customHeight="1" x14ac:dyDescent="0.25">
      <c r="A861" s="105"/>
      <c r="B861" s="105"/>
      <c r="C861" s="105"/>
      <c r="D861" s="105"/>
      <c r="E861" s="105"/>
      <c r="F861" s="105"/>
      <c r="G861" s="106"/>
    </row>
    <row r="862" spans="1:7" ht="15.75" customHeight="1" x14ac:dyDescent="0.25">
      <c r="A862" s="60" t="s">
        <v>1561</v>
      </c>
      <c r="B862" s="60" t="s">
        <v>1560</v>
      </c>
      <c r="C862" s="61" t="s">
        <v>1559</v>
      </c>
      <c r="D862" s="60" t="s">
        <v>1558</v>
      </c>
      <c r="E862" s="60" t="s">
        <v>1557</v>
      </c>
      <c r="F862" s="62" t="s">
        <v>1556</v>
      </c>
      <c r="G862" s="62" t="s">
        <v>1555</v>
      </c>
    </row>
    <row r="863" spans="1:7" ht="45" x14ac:dyDescent="0.25">
      <c r="A863" s="64" t="s">
        <v>34714</v>
      </c>
      <c r="B863" s="64"/>
      <c r="C863" s="63" t="s">
        <v>34715</v>
      </c>
      <c r="D863" s="64" t="s">
        <v>2</v>
      </c>
      <c r="E863" s="65">
        <v>1</v>
      </c>
      <c r="F863" s="66"/>
      <c r="G863" s="67">
        <f>G871</f>
        <v>372.53</v>
      </c>
    </row>
    <row r="864" spans="1:7" ht="15" x14ac:dyDescent="0.25">
      <c r="A864" s="47"/>
      <c r="B864" s="47" t="s">
        <v>35272</v>
      </c>
      <c r="C864" s="24" t="s">
        <v>35335</v>
      </c>
      <c r="D864" s="25" t="s">
        <v>2</v>
      </c>
      <c r="E864" s="48">
        <v>1.085</v>
      </c>
      <c r="F864" s="27">
        <v>147.6</v>
      </c>
      <c r="G864" s="49">
        <f t="shared" ref="G864:G870" si="52">TRUNC(E864*F864,2)</f>
        <v>160.13999999999999</v>
      </c>
    </row>
    <row r="865" spans="1:7" ht="15.75" customHeight="1" x14ac:dyDescent="0.25">
      <c r="A865" s="47">
        <v>4512</v>
      </c>
      <c r="B865" s="47" t="s">
        <v>35333</v>
      </c>
      <c r="C865" s="24" t="s">
        <v>35336</v>
      </c>
      <c r="D865" s="25" t="s">
        <v>3</v>
      </c>
      <c r="E865" s="48">
        <v>3.3</v>
      </c>
      <c r="F865" s="27">
        <v>2.09</v>
      </c>
      <c r="G865" s="49">
        <f t="shared" si="52"/>
        <v>6.89</v>
      </c>
    </row>
    <row r="866" spans="1:7" ht="15.75" customHeight="1" x14ac:dyDescent="0.25">
      <c r="A866" s="47">
        <v>5066</v>
      </c>
      <c r="B866" s="47" t="s">
        <v>35333</v>
      </c>
      <c r="C866" s="24" t="s">
        <v>35337</v>
      </c>
      <c r="D866" s="25" t="s">
        <v>4</v>
      </c>
      <c r="E866" s="48">
        <v>2.5000000000000001E-2</v>
      </c>
      <c r="F866" s="27">
        <v>26.87</v>
      </c>
      <c r="G866" s="49">
        <f t="shared" si="52"/>
        <v>0.67</v>
      </c>
    </row>
    <row r="867" spans="1:7" ht="28.5" customHeight="1" x14ac:dyDescent="0.25">
      <c r="A867" s="47" t="s">
        <v>34161</v>
      </c>
      <c r="B867" s="47" t="s">
        <v>34162</v>
      </c>
      <c r="C867" s="24" t="s">
        <v>34163</v>
      </c>
      <c r="D867" s="25" t="s">
        <v>38</v>
      </c>
      <c r="E867" s="48">
        <v>4.3200000000000002E-2</v>
      </c>
      <c r="F867" s="27">
        <v>2706.33</v>
      </c>
      <c r="G867" s="49">
        <f t="shared" si="52"/>
        <v>116.91</v>
      </c>
    </row>
    <row r="868" spans="1:7" ht="15.75" customHeight="1" x14ac:dyDescent="0.25">
      <c r="A868" s="47">
        <v>2324</v>
      </c>
      <c r="B868" s="47" t="s">
        <v>34132</v>
      </c>
      <c r="C868" s="24" t="s">
        <v>35221</v>
      </c>
      <c r="D868" s="25" t="s">
        <v>2</v>
      </c>
      <c r="E868" s="48">
        <v>1</v>
      </c>
      <c r="F868" s="27">
        <v>19.670000000000002</v>
      </c>
      <c r="G868" s="49">
        <f t="shared" si="52"/>
        <v>19.670000000000002</v>
      </c>
    </row>
    <row r="869" spans="1:7" ht="15.75" customHeight="1" x14ac:dyDescent="0.25">
      <c r="A869" s="47">
        <v>88262</v>
      </c>
      <c r="B869" s="47" t="s">
        <v>35333</v>
      </c>
      <c r="C869" s="24" t="s">
        <v>1326</v>
      </c>
      <c r="D869" s="25" t="s">
        <v>8</v>
      </c>
      <c r="E869" s="48">
        <v>2</v>
      </c>
      <c r="F869" s="27">
        <v>27.05</v>
      </c>
      <c r="G869" s="49">
        <f t="shared" si="52"/>
        <v>54.1</v>
      </c>
    </row>
    <row r="870" spans="1:7" ht="15.75" customHeight="1" x14ac:dyDescent="0.25">
      <c r="A870" s="47">
        <v>88239</v>
      </c>
      <c r="B870" s="47" t="s">
        <v>35333</v>
      </c>
      <c r="C870" s="24" t="s">
        <v>42</v>
      </c>
      <c r="D870" s="25" t="s">
        <v>8</v>
      </c>
      <c r="E870" s="48">
        <v>0.65</v>
      </c>
      <c r="F870" s="27">
        <v>21.78</v>
      </c>
      <c r="G870" s="49">
        <f t="shared" si="52"/>
        <v>14.15</v>
      </c>
    </row>
    <row r="871" spans="1:7" ht="15.75" customHeight="1" x14ac:dyDescent="0.25">
      <c r="A871" s="221"/>
      <c r="B871" s="221"/>
      <c r="C871" s="221"/>
      <c r="D871" s="221"/>
      <c r="E871" s="221"/>
      <c r="F871" s="221"/>
      <c r="G871" s="50">
        <f>SUM(G864:G870)</f>
        <v>372.53</v>
      </c>
    </row>
    <row r="872" spans="1:7" ht="15.75" customHeight="1" x14ac:dyDescent="0.25">
      <c r="A872" s="105"/>
      <c r="B872" s="105"/>
      <c r="C872" s="105"/>
      <c r="D872" s="105"/>
      <c r="E872" s="105"/>
      <c r="F872" s="105"/>
      <c r="G872" s="106"/>
    </row>
    <row r="873" spans="1:7" ht="15.75" customHeight="1" x14ac:dyDescent="0.25">
      <c r="A873" s="60" t="s">
        <v>1561</v>
      </c>
      <c r="B873" s="60" t="s">
        <v>1560</v>
      </c>
      <c r="C873" s="61" t="s">
        <v>1559</v>
      </c>
      <c r="D873" s="60" t="s">
        <v>1558</v>
      </c>
      <c r="E873" s="60" t="s">
        <v>1557</v>
      </c>
      <c r="F873" s="62" t="s">
        <v>1556</v>
      </c>
      <c r="G873" s="62" t="s">
        <v>1555</v>
      </c>
    </row>
    <row r="874" spans="1:7" ht="30" x14ac:dyDescent="0.25">
      <c r="A874" s="64" t="s">
        <v>34821</v>
      </c>
      <c r="B874" s="64"/>
      <c r="C874" s="63" t="s">
        <v>34822</v>
      </c>
      <c r="D874" s="64" t="s">
        <v>2</v>
      </c>
      <c r="E874" s="65">
        <v>1</v>
      </c>
      <c r="F874" s="66"/>
      <c r="G874" s="67">
        <f>G877</f>
        <v>32.92</v>
      </c>
    </row>
    <row r="875" spans="1:7" ht="15.75" customHeight="1" x14ac:dyDescent="0.25">
      <c r="A875" s="47">
        <v>90779</v>
      </c>
      <c r="B875" s="47" t="s">
        <v>35333</v>
      </c>
      <c r="C875" s="24" t="s">
        <v>1385</v>
      </c>
      <c r="D875" s="25" t="s">
        <v>8</v>
      </c>
      <c r="E875" s="48">
        <v>0.3</v>
      </c>
      <c r="F875" s="27">
        <v>90</v>
      </c>
      <c r="G875" s="49">
        <f t="shared" ref="G875:G876" si="53">TRUNC(E875*F875,2)</f>
        <v>27</v>
      </c>
    </row>
    <row r="876" spans="1:7" ht="15.75" customHeight="1" x14ac:dyDescent="0.25">
      <c r="A876" s="47">
        <v>88316</v>
      </c>
      <c r="B876" s="47" t="s">
        <v>35333</v>
      </c>
      <c r="C876" s="24" t="s">
        <v>39</v>
      </c>
      <c r="D876" s="25" t="s">
        <v>8</v>
      </c>
      <c r="E876" s="48">
        <v>0.3</v>
      </c>
      <c r="F876" s="27">
        <v>19.760000000000002</v>
      </c>
      <c r="G876" s="49">
        <f t="shared" si="53"/>
        <v>5.92</v>
      </c>
    </row>
    <row r="877" spans="1:7" ht="15.75" customHeight="1" x14ac:dyDescent="0.25">
      <c r="A877" s="221"/>
      <c r="B877" s="221"/>
      <c r="C877" s="221"/>
      <c r="D877" s="221"/>
      <c r="E877" s="221"/>
      <c r="F877" s="221"/>
      <c r="G877" s="50">
        <f>SUM(G875:G876)</f>
        <v>32.92</v>
      </c>
    </row>
    <row r="878" spans="1:7" ht="15.75" customHeight="1" x14ac:dyDescent="0.25">
      <c r="A878" s="105"/>
      <c r="B878" s="105"/>
      <c r="C878" s="105"/>
      <c r="D878" s="105"/>
      <c r="E878" s="105"/>
      <c r="F878" s="105"/>
      <c r="G878" s="106"/>
    </row>
    <row r="879" spans="1:7" ht="15.75" customHeight="1" x14ac:dyDescent="0.25">
      <c r="A879" s="60" t="s">
        <v>1561</v>
      </c>
      <c r="B879" s="60" t="s">
        <v>1560</v>
      </c>
      <c r="C879" s="61" t="s">
        <v>1559</v>
      </c>
      <c r="D879" s="60" t="s">
        <v>1558</v>
      </c>
      <c r="E879" s="60" t="s">
        <v>1557</v>
      </c>
      <c r="F879" s="62" t="s">
        <v>1556</v>
      </c>
      <c r="G879" s="62" t="s">
        <v>1555</v>
      </c>
    </row>
    <row r="880" spans="1:7" ht="30" x14ac:dyDescent="0.25">
      <c r="A880" s="64" t="s">
        <v>34719</v>
      </c>
      <c r="B880" s="64"/>
      <c r="C880" s="63" t="s">
        <v>34720</v>
      </c>
      <c r="D880" s="64" t="s">
        <v>2</v>
      </c>
      <c r="E880" s="65">
        <v>1</v>
      </c>
      <c r="F880" s="66"/>
      <c r="G880" s="67">
        <f>G886</f>
        <v>117.53999999999999</v>
      </c>
    </row>
    <row r="881" spans="1:7" ht="15.75" customHeight="1" x14ac:dyDescent="0.25">
      <c r="A881" s="47">
        <v>88316</v>
      </c>
      <c r="B881" s="47" t="s">
        <v>35333</v>
      </c>
      <c r="C881" s="24" t="s">
        <v>39</v>
      </c>
      <c r="D881" s="144" t="s">
        <v>8</v>
      </c>
      <c r="E881" s="48">
        <v>0.99850000000000005</v>
      </c>
      <c r="F881" s="49">
        <v>19.760000000000002</v>
      </c>
      <c r="G881" s="49">
        <f t="shared" ref="G881:G885" si="54">TRUNC(E881*F881,2)</f>
        <v>19.73</v>
      </c>
    </row>
    <row r="882" spans="1:7" ht="15.75" customHeight="1" x14ac:dyDescent="0.25">
      <c r="A882" s="47">
        <v>3072</v>
      </c>
      <c r="B882" s="47" t="s">
        <v>34132</v>
      </c>
      <c r="C882" s="143" t="s">
        <v>35206</v>
      </c>
      <c r="D882" s="144" t="s">
        <v>8</v>
      </c>
      <c r="E882" s="48">
        <v>0.5</v>
      </c>
      <c r="F882" s="49">
        <v>74.75</v>
      </c>
      <c r="G882" s="49">
        <f t="shared" si="54"/>
        <v>37.369999999999997</v>
      </c>
    </row>
    <row r="883" spans="1:7" ht="15.75" customHeight="1" x14ac:dyDescent="0.25">
      <c r="A883" s="47">
        <v>11868</v>
      </c>
      <c r="B883" s="47" t="s">
        <v>34132</v>
      </c>
      <c r="C883" s="143" t="s">
        <v>35207</v>
      </c>
      <c r="D883" s="144" t="s">
        <v>8</v>
      </c>
      <c r="E883" s="48">
        <v>1</v>
      </c>
      <c r="F883" s="49">
        <v>12.72</v>
      </c>
      <c r="G883" s="49">
        <f t="shared" si="54"/>
        <v>12.72</v>
      </c>
    </row>
    <row r="884" spans="1:7" ht="15.75" customHeight="1" x14ac:dyDescent="0.25">
      <c r="A884" s="47">
        <v>11869</v>
      </c>
      <c r="B884" s="47" t="s">
        <v>34132</v>
      </c>
      <c r="C884" s="143" t="s">
        <v>35208</v>
      </c>
      <c r="D884" s="144" t="s">
        <v>8</v>
      </c>
      <c r="E884" s="48">
        <v>0.1</v>
      </c>
      <c r="F884" s="49">
        <v>56.06</v>
      </c>
      <c r="G884" s="49">
        <f t="shared" si="54"/>
        <v>5.6</v>
      </c>
    </row>
    <row r="885" spans="1:7" ht="15.75" customHeight="1" x14ac:dyDescent="0.25">
      <c r="A885" s="47" t="s">
        <v>10246</v>
      </c>
      <c r="B885" s="47" t="s">
        <v>34162</v>
      </c>
      <c r="C885" s="143" t="s">
        <v>1325</v>
      </c>
      <c r="D885" s="144" t="s">
        <v>8</v>
      </c>
      <c r="E885" s="48">
        <v>2</v>
      </c>
      <c r="F885" s="49">
        <v>21.06</v>
      </c>
      <c r="G885" s="49">
        <f t="shared" si="54"/>
        <v>42.12</v>
      </c>
    </row>
    <row r="886" spans="1:7" ht="15.75" customHeight="1" x14ac:dyDescent="0.25">
      <c r="A886" s="222"/>
      <c r="B886" s="222"/>
      <c r="C886" s="222"/>
      <c r="D886" s="222"/>
      <c r="E886" s="222"/>
      <c r="F886" s="222"/>
      <c r="G886" s="50">
        <f>SUM(G881:G885)</f>
        <v>117.53999999999999</v>
      </c>
    </row>
    <row r="887" spans="1:7" ht="15.75" customHeight="1" x14ac:dyDescent="0.25">
      <c r="A887" s="105"/>
      <c r="B887" s="105"/>
      <c r="C887" s="105"/>
      <c r="D887" s="105"/>
      <c r="E887" s="105"/>
      <c r="F887" s="105"/>
      <c r="G887" s="106"/>
    </row>
    <row r="888" spans="1:7" ht="15.75" customHeight="1" x14ac:dyDescent="0.25">
      <c r="A888" s="60" t="s">
        <v>1561</v>
      </c>
      <c r="B888" s="60" t="s">
        <v>1560</v>
      </c>
      <c r="C888" s="61" t="s">
        <v>1559</v>
      </c>
      <c r="D888" s="60" t="s">
        <v>1558</v>
      </c>
      <c r="E888" s="60" t="s">
        <v>1557</v>
      </c>
      <c r="F888" s="62" t="s">
        <v>1556</v>
      </c>
      <c r="G888" s="62" t="s">
        <v>1555</v>
      </c>
    </row>
    <row r="889" spans="1:7" ht="30" x14ac:dyDescent="0.25">
      <c r="A889" s="64" t="s">
        <v>34722</v>
      </c>
      <c r="B889" s="64"/>
      <c r="C889" s="63" t="s">
        <v>34723</v>
      </c>
      <c r="D889" s="64" t="s">
        <v>2</v>
      </c>
      <c r="E889" s="65">
        <v>1</v>
      </c>
      <c r="F889" s="66"/>
      <c r="G889" s="67">
        <f>G895</f>
        <v>302.01000000000005</v>
      </c>
    </row>
    <row r="890" spans="1:7" ht="15.75" customHeight="1" x14ac:dyDescent="0.25">
      <c r="A890" s="47">
        <v>17100</v>
      </c>
      <c r="B890" s="47" t="s">
        <v>34470</v>
      </c>
      <c r="C890" s="24" t="s">
        <v>34724</v>
      </c>
      <c r="D890" s="25" t="s">
        <v>2</v>
      </c>
      <c r="E890" s="48">
        <v>1.05</v>
      </c>
      <c r="F890" s="27">
        <v>220</v>
      </c>
      <c r="G890" s="49">
        <f t="shared" ref="G890:G894" si="55">TRUNC(E890*F890,2)</f>
        <v>231</v>
      </c>
    </row>
    <row r="891" spans="1:7" ht="30" x14ac:dyDescent="0.25">
      <c r="A891" s="47" t="s">
        <v>34721</v>
      </c>
      <c r="B891" s="47" t="s">
        <v>34162</v>
      </c>
      <c r="C891" s="24" t="s">
        <v>34725</v>
      </c>
      <c r="D891" s="25" t="s">
        <v>3</v>
      </c>
      <c r="E891" s="48">
        <v>1.619</v>
      </c>
      <c r="F891" s="27">
        <v>17.82</v>
      </c>
      <c r="G891" s="49">
        <f t="shared" si="55"/>
        <v>28.85</v>
      </c>
    </row>
    <row r="892" spans="1:7" ht="30" x14ac:dyDescent="0.25">
      <c r="A892" s="47" t="s">
        <v>34726</v>
      </c>
      <c r="B892" s="47" t="s">
        <v>34162</v>
      </c>
      <c r="C892" s="24" t="s">
        <v>35332</v>
      </c>
      <c r="D892" s="25" t="s">
        <v>4</v>
      </c>
      <c r="E892" s="48">
        <v>2.86E-2</v>
      </c>
      <c r="F892" s="27">
        <v>34.72</v>
      </c>
      <c r="G892" s="49">
        <f t="shared" si="55"/>
        <v>0.99</v>
      </c>
    </row>
    <row r="893" spans="1:7" ht="15.75" customHeight="1" x14ac:dyDescent="0.25">
      <c r="A893" s="47">
        <v>88274</v>
      </c>
      <c r="B893" s="47" t="s">
        <v>35333</v>
      </c>
      <c r="C893" s="24" t="s">
        <v>1333</v>
      </c>
      <c r="D893" s="25" t="s">
        <v>8</v>
      </c>
      <c r="E893" s="48">
        <v>0.81799999999999995</v>
      </c>
      <c r="F893" s="27">
        <v>28.59</v>
      </c>
      <c r="G893" s="49">
        <f t="shared" si="55"/>
        <v>23.38</v>
      </c>
    </row>
    <row r="894" spans="1:7" ht="15.75" customHeight="1" x14ac:dyDescent="0.25">
      <c r="A894" s="47">
        <v>88243</v>
      </c>
      <c r="B894" s="47" t="s">
        <v>35333</v>
      </c>
      <c r="C894" s="24" t="s">
        <v>66</v>
      </c>
      <c r="D894" s="25" t="s">
        <v>8</v>
      </c>
      <c r="E894" s="48">
        <v>0.81799999999999995</v>
      </c>
      <c r="F894" s="27">
        <v>21.76</v>
      </c>
      <c r="G894" s="49">
        <f t="shared" si="55"/>
        <v>17.79</v>
      </c>
    </row>
    <row r="895" spans="1:7" ht="15.75" customHeight="1" x14ac:dyDescent="0.25">
      <c r="A895" s="221"/>
      <c r="B895" s="221"/>
      <c r="C895" s="221"/>
      <c r="D895" s="221"/>
      <c r="E895" s="221"/>
      <c r="F895" s="221"/>
      <c r="G895" s="50">
        <f>SUM(G890:G894)</f>
        <v>302.01000000000005</v>
      </c>
    </row>
    <row r="896" spans="1:7" ht="15.75" customHeight="1" x14ac:dyDescent="0.25">
      <c r="A896" s="105"/>
      <c r="B896" s="105"/>
      <c r="C896" s="105"/>
      <c r="D896" s="105"/>
      <c r="E896" s="105"/>
      <c r="F896" s="105"/>
      <c r="G896" s="106"/>
    </row>
    <row r="897" spans="1:7" ht="15.75" customHeight="1" x14ac:dyDescent="0.25">
      <c r="A897" s="60" t="s">
        <v>1561</v>
      </c>
      <c r="B897" s="60" t="s">
        <v>1560</v>
      </c>
      <c r="C897" s="61" t="s">
        <v>1559</v>
      </c>
      <c r="D897" s="60" t="s">
        <v>1558</v>
      </c>
      <c r="E897" s="60" t="s">
        <v>1557</v>
      </c>
      <c r="F897" s="62" t="s">
        <v>1556</v>
      </c>
      <c r="G897" s="62" t="s">
        <v>1555</v>
      </c>
    </row>
    <row r="898" spans="1:7" ht="30" x14ac:dyDescent="0.25">
      <c r="A898" s="64" t="s">
        <v>34727</v>
      </c>
      <c r="B898" s="64"/>
      <c r="C898" s="63" t="s">
        <v>34728</v>
      </c>
      <c r="D898" s="64" t="s">
        <v>2</v>
      </c>
      <c r="E898" s="65">
        <v>1</v>
      </c>
      <c r="F898" s="66"/>
      <c r="G898" s="67">
        <f>G903</f>
        <v>19.470000000000002</v>
      </c>
    </row>
    <row r="899" spans="1:7" ht="15.75" customHeight="1" x14ac:dyDescent="0.25">
      <c r="A899" s="47">
        <v>7342</v>
      </c>
      <c r="B899" s="47" t="s">
        <v>35333</v>
      </c>
      <c r="C899" s="24" t="s">
        <v>35597</v>
      </c>
      <c r="D899" s="25" t="s">
        <v>4</v>
      </c>
      <c r="E899" s="48">
        <v>0.33</v>
      </c>
      <c r="F899" s="27">
        <v>2.2799999999999998</v>
      </c>
      <c r="G899" s="49">
        <f t="shared" ref="G899:G902" si="56">TRUNC(E899*F899,2)</f>
        <v>0.75</v>
      </c>
    </row>
    <row r="900" spans="1:7" ht="15" x14ac:dyDescent="0.25">
      <c r="A900" s="47">
        <v>88411</v>
      </c>
      <c r="B900" s="47" t="s">
        <v>35333</v>
      </c>
      <c r="C900" s="24" t="s">
        <v>35598</v>
      </c>
      <c r="D900" s="25" t="s">
        <v>2</v>
      </c>
      <c r="E900" s="48">
        <v>1</v>
      </c>
      <c r="F900" s="27">
        <v>3.31</v>
      </c>
      <c r="G900" s="49">
        <f t="shared" si="56"/>
        <v>3.31</v>
      </c>
    </row>
    <row r="901" spans="1:7" ht="15.75" customHeight="1" x14ac:dyDescent="0.25">
      <c r="A901" s="47">
        <v>88310</v>
      </c>
      <c r="B901" s="47" t="s">
        <v>35333</v>
      </c>
      <c r="C901" s="24" t="s">
        <v>54</v>
      </c>
      <c r="D901" s="25" t="s">
        <v>8</v>
      </c>
      <c r="E901" s="48">
        <v>0.4</v>
      </c>
      <c r="F901" s="27">
        <v>28.66</v>
      </c>
      <c r="G901" s="49">
        <f t="shared" si="56"/>
        <v>11.46</v>
      </c>
    </row>
    <row r="902" spans="1:7" ht="15.75" customHeight="1" x14ac:dyDescent="0.25">
      <c r="A902" s="47">
        <v>88316</v>
      </c>
      <c r="B902" s="47" t="s">
        <v>35333</v>
      </c>
      <c r="C902" s="24" t="s">
        <v>39</v>
      </c>
      <c r="D902" s="25" t="s">
        <v>8</v>
      </c>
      <c r="E902" s="48">
        <v>0.2</v>
      </c>
      <c r="F902" s="27">
        <v>19.760000000000002</v>
      </c>
      <c r="G902" s="49">
        <f t="shared" si="56"/>
        <v>3.95</v>
      </c>
    </row>
    <row r="903" spans="1:7" ht="15.75" customHeight="1" x14ac:dyDescent="0.25">
      <c r="A903" s="221"/>
      <c r="B903" s="221"/>
      <c r="C903" s="221"/>
      <c r="D903" s="221"/>
      <c r="E903" s="221"/>
      <c r="F903" s="221"/>
      <c r="G903" s="50">
        <f>SUM(G899:G902)</f>
        <v>19.470000000000002</v>
      </c>
    </row>
    <row r="904" spans="1:7" ht="15.75" customHeight="1" x14ac:dyDescent="0.25">
      <c r="A904" s="105"/>
      <c r="B904" s="105"/>
      <c r="C904" s="105"/>
      <c r="D904" s="105"/>
      <c r="E904" s="105"/>
      <c r="F904" s="105"/>
      <c r="G904" s="106"/>
    </row>
    <row r="905" spans="1:7" ht="15.75" customHeight="1" x14ac:dyDescent="0.25">
      <c r="A905" s="60" t="s">
        <v>1561</v>
      </c>
      <c r="B905" s="60" t="s">
        <v>1560</v>
      </c>
      <c r="C905" s="61" t="s">
        <v>1559</v>
      </c>
      <c r="D905" s="60" t="s">
        <v>1558</v>
      </c>
      <c r="E905" s="60" t="s">
        <v>1557</v>
      </c>
      <c r="F905" s="62" t="s">
        <v>1556</v>
      </c>
      <c r="G905" s="62" t="s">
        <v>1555</v>
      </c>
    </row>
    <row r="906" spans="1:7" ht="30" x14ac:dyDescent="0.25">
      <c r="A906" s="64" t="s">
        <v>34733</v>
      </c>
      <c r="B906" s="64"/>
      <c r="C906" s="63" t="s">
        <v>34734</v>
      </c>
      <c r="D906" s="64" t="s">
        <v>1509</v>
      </c>
      <c r="E906" s="65">
        <v>1</v>
      </c>
      <c r="F906" s="66"/>
      <c r="G906" s="67">
        <f>G910</f>
        <v>4646</v>
      </c>
    </row>
    <row r="907" spans="1:7" ht="15.75" customHeight="1" x14ac:dyDescent="0.25">
      <c r="A907" s="47" t="s">
        <v>34467</v>
      </c>
      <c r="B907" s="47" t="s">
        <v>34485</v>
      </c>
      <c r="C907" s="24" t="s">
        <v>34732</v>
      </c>
      <c r="D907" s="25" t="s">
        <v>1509</v>
      </c>
      <c r="E907" s="48">
        <v>1</v>
      </c>
      <c r="F907" s="27">
        <v>4599</v>
      </c>
      <c r="G907" s="49">
        <f t="shared" ref="G907:G909" si="57">TRUNC(E907*F907,2)</f>
        <v>4599</v>
      </c>
    </row>
    <row r="908" spans="1:7" ht="15.75" customHeight="1" x14ac:dyDescent="0.25">
      <c r="A908" s="47">
        <v>88309</v>
      </c>
      <c r="B908" s="47" t="s">
        <v>35333</v>
      </c>
      <c r="C908" s="24" t="s">
        <v>40</v>
      </c>
      <c r="D908" s="25" t="s">
        <v>8</v>
      </c>
      <c r="E908" s="48">
        <v>1</v>
      </c>
      <c r="F908" s="27">
        <v>27.45</v>
      </c>
      <c r="G908" s="49">
        <f t="shared" si="57"/>
        <v>27.45</v>
      </c>
    </row>
    <row r="909" spans="1:7" ht="15.75" customHeight="1" x14ac:dyDescent="0.25">
      <c r="A909" s="47">
        <v>88316</v>
      </c>
      <c r="B909" s="47" t="s">
        <v>35333</v>
      </c>
      <c r="C909" s="24" t="s">
        <v>39</v>
      </c>
      <c r="D909" s="25" t="s">
        <v>8</v>
      </c>
      <c r="E909" s="48">
        <v>0.98939999999999995</v>
      </c>
      <c r="F909" s="27">
        <v>19.760000000000002</v>
      </c>
      <c r="G909" s="49">
        <f t="shared" si="57"/>
        <v>19.55</v>
      </c>
    </row>
    <row r="910" spans="1:7" ht="15.75" customHeight="1" x14ac:dyDescent="0.25">
      <c r="A910" s="221"/>
      <c r="B910" s="221"/>
      <c r="C910" s="221"/>
      <c r="D910" s="221"/>
      <c r="E910" s="221"/>
      <c r="F910" s="221"/>
      <c r="G910" s="50">
        <f>SUM(G907:G909)</f>
        <v>4646</v>
      </c>
    </row>
    <row r="911" spans="1:7" ht="15.75" customHeight="1" x14ac:dyDescent="0.25">
      <c r="A911" s="105"/>
      <c r="B911" s="105"/>
      <c r="C911" s="105"/>
      <c r="D911" s="105"/>
      <c r="E911" s="105"/>
      <c r="F911" s="105"/>
      <c r="G911" s="106"/>
    </row>
    <row r="912" spans="1:7" ht="15.75" customHeight="1" x14ac:dyDescent="0.25">
      <c r="A912" s="60" t="s">
        <v>1561</v>
      </c>
      <c r="B912" s="60" t="s">
        <v>1560</v>
      </c>
      <c r="C912" s="61" t="s">
        <v>1559</v>
      </c>
      <c r="D912" s="60" t="s">
        <v>1558</v>
      </c>
      <c r="E912" s="60" t="s">
        <v>1557</v>
      </c>
      <c r="F912" s="62" t="s">
        <v>1556</v>
      </c>
      <c r="G912" s="62" t="s">
        <v>1555</v>
      </c>
    </row>
    <row r="913" spans="1:7" ht="30" x14ac:dyDescent="0.25">
      <c r="A913" s="64" t="s">
        <v>34735</v>
      </c>
      <c r="B913" s="64"/>
      <c r="C913" s="63" t="s">
        <v>34736</v>
      </c>
      <c r="D913" s="64" t="s">
        <v>2</v>
      </c>
      <c r="E913" s="65">
        <v>1</v>
      </c>
      <c r="F913" s="66"/>
      <c r="G913" s="67">
        <f>G925</f>
        <v>1569</v>
      </c>
    </row>
    <row r="914" spans="1:7" ht="15" x14ac:dyDescent="0.25">
      <c r="A914" s="47">
        <v>11692</v>
      </c>
      <c r="B914" s="47" t="s">
        <v>35333</v>
      </c>
      <c r="C914" s="24" t="s">
        <v>35599</v>
      </c>
      <c r="D914" s="25" t="s">
        <v>2</v>
      </c>
      <c r="E914" s="48">
        <v>1.1000000000000001</v>
      </c>
      <c r="F914" s="27">
        <v>369.86</v>
      </c>
      <c r="G914" s="49">
        <f t="shared" ref="G914:G924" si="58">TRUNC(E914*F914,2)</f>
        <v>406.84</v>
      </c>
    </row>
    <row r="915" spans="1:7" ht="15.75" customHeight="1" x14ac:dyDescent="0.25">
      <c r="A915" s="47">
        <v>13284</v>
      </c>
      <c r="B915" s="47" t="s">
        <v>35333</v>
      </c>
      <c r="C915" s="24" t="s">
        <v>35342</v>
      </c>
      <c r="D915" s="25" t="s">
        <v>1518</v>
      </c>
      <c r="E915" s="48">
        <f>11.2*1.5</f>
        <v>16.799999999999997</v>
      </c>
      <c r="F915" s="27">
        <v>0.7</v>
      </c>
      <c r="G915" s="49">
        <f t="shared" si="58"/>
        <v>11.76</v>
      </c>
    </row>
    <row r="916" spans="1:7" ht="15.75" customHeight="1" x14ac:dyDescent="0.25">
      <c r="A916" s="47">
        <v>367</v>
      </c>
      <c r="B916" s="47" t="s">
        <v>35333</v>
      </c>
      <c r="C916" s="24" t="s">
        <v>35343</v>
      </c>
      <c r="D916" s="25" t="s">
        <v>38</v>
      </c>
      <c r="E916" s="48">
        <f>0.002*1.5</f>
        <v>3.0000000000000001E-3</v>
      </c>
      <c r="F916" s="27">
        <v>98.77</v>
      </c>
      <c r="G916" s="49">
        <f t="shared" si="58"/>
        <v>0.28999999999999998</v>
      </c>
    </row>
    <row r="917" spans="1:7" ht="15" x14ac:dyDescent="0.25">
      <c r="A917" s="47" t="s">
        <v>7508</v>
      </c>
      <c r="B917" s="47" t="s">
        <v>34162</v>
      </c>
      <c r="C917" s="24" t="s">
        <v>35600</v>
      </c>
      <c r="D917" s="25" t="s">
        <v>1509</v>
      </c>
      <c r="E917" s="48">
        <v>1</v>
      </c>
      <c r="F917" s="27">
        <v>112.7</v>
      </c>
      <c r="G917" s="49">
        <f t="shared" si="58"/>
        <v>112.7</v>
      </c>
    </row>
    <row r="918" spans="1:7" ht="15.75" customHeight="1" x14ac:dyDescent="0.25">
      <c r="A918" s="47">
        <v>1100</v>
      </c>
      <c r="B918" s="47" t="s">
        <v>34470</v>
      </c>
      <c r="C918" s="24" t="s">
        <v>34737</v>
      </c>
      <c r="D918" s="25" t="s">
        <v>1518</v>
      </c>
      <c r="E918" s="48">
        <f>2.8*1.5</f>
        <v>4.1999999999999993</v>
      </c>
      <c r="F918" s="27">
        <v>5.22</v>
      </c>
      <c r="G918" s="49">
        <f t="shared" si="58"/>
        <v>21.92</v>
      </c>
    </row>
    <row r="919" spans="1:7" ht="30" x14ac:dyDescent="0.25">
      <c r="A919" s="47" t="s">
        <v>34721</v>
      </c>
      <c r="B919" s="47" t="s">
        <v>34162</v>
      </c>
      <c r="C919" s="24" t="s">
        <v>34725</v>
      </c>
      <c r="D919" s="25" t="s">
        <v>3</v>
      </c>
      <c r="E919" s="48">
        <f>0.55*2</f>
        <v>1.1000000000000001</v>
      </c>
      <c r="F919" s="27">
        <v>17.82</v>
      </c>
      <c r="G919" s="49">
        <f t="shared" si="58"/>
        <v>19.600000000000001</v>
      </c>
    </row>
    <row r="920" spans="1:7" ht="15.75" customHeight="1" x14ac:dyDescent="0.25">
      <c r="A920" s="47">
        <v>31059</v>
      </c>
      <c r="B920" s="47" t="s">
        <v>34470</v>
      </c>
      <c r="C920" s="24" t="s">
        <v>34738</v>
      </c>
      <c r="D920" s="25" t="s">
        <v>1509</v>
      </c>
      <c r="E920" s="48">
        <v>1</v>
      </c>
      <c r="F920" s="27">
        <v>822.72</v>
      </c>
      <c r="G920" s="49">
        <f t="shared" si="58"/>
        <v>822.72</v>
      </c>
    </row>
    <row r="921" spans="1:7" ht="21.75" customHeight="1" x14ac:dyDescent="0.25">
      <c r="A921" s="47">
        <v>88248</v>
      </c>
      <c r="B921" s="47" t="s">
        <v>35333</v>
      </c>
      <c r="C921" s="24" t="s">
        <v>35326</v>
      </c>
      <c r="D921" s="25" t="s">
        <v>8</v>
      </c>
      <c r="E921" s="48">
        <v>1</v>
      </c>
      <c r="F921" s="27">
        <v>21.34</v>
      </c>
      <c r="G921" s="49">
        <f t="shared" si="58"/>
        <v>21.34</v>
      </c>
    </row>
    <row r="922" spans="1:7" ht="15.75" customHeight="1" x14ac:dyDescent="0.25">
      <c r="A922" s="47">
        <v>88267</v>
      </c>
      <c r="B922" s="47" t="s">
        <v>35333</v>
      </c>
      <c r="C922" s="24" t="s">
        <v>35601</v>
      </c>
      <c r="D922" s="25" t="s">
        <v>8</v>
      </c>
      <c r="E922" s="48">
        <v>1</v>
      </c>
      <c r="F922" s="27">
        <v>26.7</v>
      </c>
      <c r="G922" s="49">
        <f t="shared" si="58"/>
        <v>26.7</v>
      </c>
    </row>
    <row r="923" spans="1:7" ht="15.75" customHeight="1" x14ac:dyDescent="0.25">
      <c r="A923" s="47">
        <v>88274</v>
      </c>
      <c r="B923" s="47" t="s">
        <v>35333</v>
      </c>
      <c r="C923" s="24" t="s">
        <v>1333</v>
      </c>
      <c r="D923" s="25" t="s">
        <v>8</v>
      </c>
      <c r="E923" s="48">
        <v>2.5</v>
      </c>
      <c r="F923" s="27">
        <v>28.59</v>
      </c>
      <c r="G923" s="49">
        <f t="shared" si="58"/>
        <v>71.47</v>
      </c>
    </row>
    <row r="924" spans="1:7" ht="15.75" customHeight="1" x14ac:dyDescent="0.25">
      <c r="A924" s="47">
        <v>88243</v>
      </c>
      <c r="B924" s="47" t="s">
        <v>35333</v>
      </c>
      <c r="C924" s="24" t="s">
        <v>66</v>
      </c>
      <c r="D924" s="25" t="s">
        <v>8</v>
      </c>
      <c r="E924" s="48">
        <v>2.4660000000000002</v>
      </c>
      <c r="F924" s="27">
        <v>21.76</v>
      </c>
      <c r="G924" s="49">
        <f t="shared" si="58"/>
        <v>53.66</v>
      </c>
    </row>
    <row r="925" spans="1:7" ht="15.75" customHeight="1" x14ac:dyDescent="0.25">
      <c r="A925" s="221"/>
      <c r="B925" s="221"/>
      <c r="C925" s="221"/>
      <c r="D925" s="221"/>
      <c r="E925" s="221"/>
      <c r="F925" s="221"/>
      <c r="G925" s="50">
        <f>SUM(G914:G924)</f>
        <v>1569</v>
      </c>
    </row>
    <row r="926" spans="1:7" ht="15.75" customHeight="1" x14ac:dyDescent="0.25">
      <c r="A926" s="105"/>
      <c r="B926" s="105"/>
      <c r="C926" s="105"/>
      <c r="D926" s="105"/>
      <c r="E926" s="105"/>
      <c r="F926" s="105"/>
      <c r="G926" s="106"/>
    </row>
    <row r="927" spans="1:7" ht="15.75" customHeight="1" x14ac:dyDescent="0.25">
      <c r="A927" s="60" t="s">
        <v>1561</v>
      </c>
      <c r="B927" s="60" t="s">
        <v>1560</v>
      </c>
      <c r="C927" s="61" t="s">
        <v>1559</v>
      </c>
      <c r="D927" s="60" t="s">
        <v>1558</v>
      </c>
      <c r="E927" s="60" t="s">
        <v>1557</v>
      </c>
      <c r="F927" s="62" t="s">
        <v>1556</v>
      </c>
      <c r="G927" s="62" t="s">
        <v>1555</v>
      </c>
    </row>
    <row r="928" spans="1:7" ht="30" x14ac:dyDescent="0.25">
      <c r="A928" s="64" t="s">
        <v>34748</v>
      </c>
      <c r="B928" s="64"/>
      <c r="C928" s="63" t="s">
        <v>34749</v>
      </c>
      <c r="D928" s="64" t="s">
        <v>3</v>
      </c>
      <c r="E928" s="65">
        <v>1</v>
      </c>
      <c r="F928" s="66"/>
      <c r="G928" s="67">
        <f>G934</f>
        <v>84</v>
      </c>
    </row>
    <row r="929" spans="1:7" ht="15.75" customHeight="1" x14ac:dyDescent="0.25">
      <c r="A929" s="47">
        <v>37595</v>
      </c>
      <c r="B929" s="47" t="s">
        <v>35333</v>
      </c>
      <c r="C929" s="24" t="s">
        <v>35602</v>
      </c>
      <c r="D929" s="25" t="s">
        <v>4</v>
      </c>
      <c r="E929" s="48">
        <v>0.71162999999999998</v>
      </c>
      <c r="F929" s="27">
        <v>2.15</v>
      </c>
      <c r="G929" s="49">
        <f>TRUNC(E929*F929,2)</f>
        <v>1.53</v>
      </c>
    </row>
    <row r="930" spans="1:7" ht="30" x14ac:dyDescent="0.25">
      <c r="A930" s="47" t="s">
        <v>34750</v>
      </c>
      <c r="B930" s="47" t="s">
        <v>34162</v>
      </c>
      <c r="C930" s="24" t="s">
        <v>34751</v>
      </c>
      <c r="D930" s="25" t="s">
        <v>3</v>
      </c>
      <c r="E930" s="48">
        <v>1</v>
      </c>
      <c r="F930" s="27">
        <v>1.45</v>
      </c>
      <c r="G930" s="49">
        <f>TRUNC(E930*F930,2)</f>
        <v>1.45</v>
      </c>
    </row>
    <row r="931" spans="1:7" ht="15.75" customHeight="1" x14ac:dyDescent="0.25">
      <c r="A931" s="47" t="s">
        <v>10262</v>
      </c>
      <c r="B931" s="47" t="s">
        <v>34162</v>
      </c>
      <c r="C931" s="24" t="s">
        <v>1333</v>
      </c>
      <c r="D931" s="25" t="s">
        <v>8</v>
      </c>
      <c r="E931" s="48">
        <v>0.1833333</v>
      </c>
      <c r="F931" s="27">
        <v>28.59</v>
      </c>
      <c r="G931" s="49">
        <f>TRUNC(E931*F931,2)</f>
        <v>5.24</v>
      </c>
    </row>
    <row r="932" spans="1:7" ht="15" x14ac:dyDescent="0.25">
      <c r="A932" s="47">
        <v>11692</v>
      </c>
      <c r="B932" s="47" t="s">
        <v>35333</v>
      </c>
      <c r="C932" s="24" t="s">
        <v>35599</v>
      </c>
      <c r="D932" s="25" t="s">
        <v>2</v>
      </c>
      <c r="E932" s="48">
        <f>1*0.2</f>
        <v>0.2</v>
      </c>
      <c r="F932" s="27">
        <v>369.86</v>
      </c>
      <c r="G932" s="49">
        <f>TRUNC(E932*F932,2)</f>
        <v>73.97</v>
      </c>
    </row>
    <row r="933" spans="1:7" ht="15.75" customHeight="1" x14ac:dyDescent="0.25">
      <c r="A933" s="47" t="s">
        <v>10282</v>
      </c>
      <c r="B933" s="47" t="s">
        <v>34162</v>
      </c>
      <c r="C933" s="24" t="s">
        <v>39</v>
      </c>
      <c r="D933" s="25" t="s">
        <v>8</v>
      </c>
      <c r="E933" s="48">
        <v>9.1666700000000004E-2</v>
      </c>
      <c r="F933" s="27">
        <v>19.760000000000002</v>
      </c>
      <c r="G933" s="49">
        <f>TRUNC(E933*F933,2)</f>
        <v>1.81</v>
      </c>
    </row>
    <row r="934" spans="1:7" ht="15.75" customHeight="1" x14ac:dyDescent="0.25">
      <c r="A934" s="221"/>
      <c r="B934" s="221"/>
      <c r="C934" s="221"/>
      <c r="D934" s="221"/>
      <c r="E934" s="221"/>
      <c r="F934" s="221"/>
      <c r="G934" s="50">
        <f>SUM(G929:G933)</f>
        <v>84</v>
      </c>
    </row>
    <row r="935" spans="1:7" ht="15.75" customHeight="1" x14ac:dyDescent="0.25">
      <c r="A935" s="105"/>
      <c r="B935" s="105"/>
      <c r="C935" s="105"/>
      <c r="D935" s="105"/>
      <c r="E935" s="105"/>
      <c r="F935" s="105"/>
      <c r="G935" s="106"/>
    </row>
    <row r="936" spans="1:7" ht="15.75" customHeight="1" x14ac:dyDescent="0.25">
      <c r="A936" s="60" t="s">
        <v>1561</v>
      </c>
      <c r="B936" s="60" t="s">
        <v>1560</v>
      </c>
      <c r="C936" s="61" t="s">
        <v>1559</v>
      </c>
      <c r="D936" s="60" t="s">
        <v>1558</v>
      </c>
      <c r="E936" s="60" t="s">
        <v>1557</v>
      </c>
      <c r="F936" s="62" t="s">
        <v>1556</v>
      </c>
      <c r="G936" s="62" t="s">
        <v>1555</v>
      </c>
    </row>
    <row r="937" spans="1:7" ht="30" x14ac:dyDescent="0.25">
      <c r="A937" s="64" t="s">
        <v>34752</v>
      </c>
      <c r="B937" s="64"/>
      <c r="C937" s="63" t="s">
        <v>34753</v>
      </c>
      <c r="D937" s="64" t="s">
        <v>3</v>
      </c>
      <c r="E937" s="65">
        <v>1</v>
      </c>
      <c r="F937" s="66"/>
      <c r="G937" s="67">
        <f>G943</f>
        <v>84</v>
      </c>
    </row>
    <row r="938" spans="1:7" ht="15.75" customHeight="1" x14ac:dyDescent="0.25">
      <c r="A938" s="47">
        <v>37595</v>
      </c>
      <c r="B938" s="47" t="s">
        <v>35333</v>
      </c>
      <c r="C938" s="24" t="s">
        <v>35602</v>
      </c>
      <c r="D938" s="25" t="s">
        <v>4</v>
      </c>
      <c r="E938" s="48">
        <v>0.71162999999999998</v>
      </c>
      <c r="F938" s="27">
        <v>2.15</v>
      </c>
      <c r="G938" s="49">
        <f>TRUNC(E938*F938,2)</f>
        <v>1.53</v>
      </c>
    </row>
    <row r="939" spans="1:7" ht="30" x14ac:dyDescent="0.25">
      <c r="A939" s="47" t="s">
        <v>34750</v>
      </c>
      <c r="B939" s="47" t="s">
        <v>34162</v>
      </c>
      <c r="C939" s="24" t="s">
        <v>34751</v>
      </c>
      <c r="D939" s="25" t="s">
        <v>3</v>
      </c>
      <c r="E939" s="48">
        <v>1</v>
      </c>
      <c r="F939" s="27">
        <v>1.45</v>
      </c>
      <c r="G939" s="49">
        <f>TRUNC(E939*F939,2)</f>
        <v>1.45</v>
      </c>
    </row>
    <row r="940" spans="1:7" ht="15.75" customHeight="1" x14ac:dyDescent="0.25">
      <c r="A940" s="47" t="s">
        <v>10262</v>
      </c>
      <c r="B940" s="47" t="s">
        <v>34162</v>
      </c>
      <c r="C940" s="24" t="s">
        <v>1333</v>
      </c>
      <c r="D940" s="25" t="s">
        <v>8</v>
      </c>
      <c r="E940" s="48">
        <v>0.1833333</v>
      </c>
      <c r="F940" s="27">
        <v>28.59</v>
      </c>
      <c r="G940" s="49">
        <f>TRUNC(E940*F940,2)</f>
        <v>5.24</v>
      </c>
    </row>
    <row r="941" spans="1:7" ht="15" x14ac:dyDescent="0.25">
      <c r="A941" s="47">
        <v>11692</v>
      </c>
      <c r="B941" s="47" t="s">
        <v>35333</v>
      </c>
      <c r="C941" s="24" t="s">
        <v>35599</v>
      </c>
      <c r="D941" s="25" t="s">
        <v>2</v>
      </c>
      <c r="E941" s="48">
        <f>1*0.2</f>
        <v>0.2</v>
      </c>
      <c r="F941" s="27">
        <v>369.86</v>
      </c>
      <c r="G941" s="49">
        <f>TRUNC(E941*F941,2)</f>
        <v>73.97</v>
      </c>
    </row>
    <row r="942" spans="1:7" ht="15.75" customHeight="1" x14ac:dyDescent="0.25">
      <c r="A942" s="47" t="s">
        <v>10282</v>
      </c>
      <c r="B942" s="47" t="s">
        <v>34162</v>
      </c>
      <c r="C942" s="24" t="s">
        <v>39</v>
      </c>
      <c r="D942" s="25" t="s">
        <v>8</v>
      </c>
      <c r="E942" s="48">
        <v>9.1666700000000004E-2</v>
      </c>
      <c r="F942" s="27">
        <v>19.760000000000002</v>
      </c>
      <c r="G942" s="49">
        <f>TRUNC(E942*F942,2)</f>
        <v>1.81</v>
      </c>
    </row>
    <row r="943" spans="1:7" ht="15.75" customHeight="1" x14ac:dyDescent="0.25">
      <c r="A943" s="221"/>
      <c r="B943" s="221"/>
      <c r="C943" s="221"/>
      <c r="D943" s="221"/>
      <c r="E943" s="221"/>
      <c r="F943" s="221"/>
      <c r="G943" s="50">
        <f>SUM(G938:G942)</f>
        <v>84</v>
      </c>
    </row>
    <row r="944" spans="1:7" ht="15.75" customHeight="1" x14ac:dyDescent="0.25">
      <c r="A944" s="105"/>
      <c r="B944" s="105"/>
      <c r="C944" s="105"/>
      <c r="D944" s="105"/>
      <c r="E944" s="105"/>
      <c r="F944" s="105"/>
      <c r="G944" s="106"/>
    </row>
    <row r="945" spans="1:7" ht="15.75" customHeight="1" x14ac:dyDescent="0.25">
      <c r="A945" s="114" t="s">
        <v>1561</v>
      </c>
      <c r="B945" s="114" t="s">
        <v>1560</v>
      </c>
      <c r="C945" s="115" t="s">
        <v>1559</v>
      </c>
      <c r="D945" s="114" t="s">
        <v>1558</v>
      </c>
      <c r="E945" s="114" t="s">
        <v>1557</v>
      </c>
      <c r="F945" s="116" t="s">
        <v>1556</v>
      </c>
      <c r="G945" s="116" t="s">
        <v>1555</v>
      </c>
    </row>
    <row r="946" spans="1:7" ht="15.75" customHeight="1" x14ac:dyDescent="0.25">
      <c r="A946" s="117" t="s">
        <v>34754</v>
      </c>
      <c r="B946" s="117"/>
      <c r="C946" s="118" t="s">
        <v>34755</v>
      </c>
      <c r="D946" s="117" t="s">
        <v>1509</v>
      </c>
      <c r="E946" s="119">
        <v>1</v>
      </c>
      <c r="F946" s="120"/>
      <c r="G946" s="121">
        <f>G948</f>
        <v>99.9</v>
      </c>
    </row>
    <row r="947" spans="1:7" ht="15.75" customHeight="1" x14ac:dyDescent="0.25">
      <c r="A947" s="23">
        <v>3571</v>
      </c>
      <c r="B947" s="47" t="s">
        <v>34132</v>
      </c>
      <c r="C947" s="24" t="s">
        <v>34755</v>
      </c>
      <c r="D947" s="25" t="s">
        <v>1509</v>
      </c>
      <c r="E947" s="122">
        <v>1</v>
      </c>
      <c r="F947" s="123">
        <v>99.9</v>
      </c>
      <c r="G947" s="123">
        <f>TRUNC(E947*F947,2)</f>
        <v>99.9</v>
      </c>
    </row>
    <row r="948" spans="1:7" ht="15.75" customHeight="1" x14ac:dyDescent="0.25">
      <c r="A948" s="223"/>
      <c r="B948" s="223"/>
      <c r="C948" s="223"/>
      <c r="D948" s="223"/>
      <c r="E948" s="223"/>
      <c r="F948" s="223"/>
      <c r="G948" s="123">
        <f>SUM(G947:G947)</f>
        <v>99.9</v>
      </c>
    </row>
    <row r="949" spans="1:7" ht="15.75" customHeight="1" x14ac:dyDescent="0.25">
      <c r="A949" s="128"/>
      <c r="B949" s="128"/>
      <c r="C949" s="128"/>
      <c r="D949" s="128"/>
      <c r="E949" s="128"/>
      <c r="F949" s="128"/>
      <c r="G949" s="132"/>
    </row>
    <row r="950" spans="1:7" ht="15.75" customHeight="1" x14ac:dyDescent="0.25">
      <c r="A950" s="114" t="s">
        <v>1561</v>
      </c>
      <c r="B950" s="114" t="s">
        <v>1560</v>
      </c>
      <c r="C950" s="115" t="s">
        <v>1559</v>
      </c>
      <c r="D950" s="114" t="s">
        <v>1558</v>
      </c>
      <c r="E950" s="114" t="s">
        <v>1557</v>
      </c>
      <c r="F950" s="116" t="s">
        <v>1556</v>
      </c>
      <c r="G950" s="116" t="s">
        <v>1555</v>
      </c>
    </row>
    <row r="951" spans="1:7" ht="15.75" customHeight="1" x14ac:dyDescent="0.25">
      <c r="A951" s="117" t="s">
        <v>34757</v>
      </c>
      <c r="B951" s="117"/>
      <c r="C951" s="118" t="s">
        <v>34756</v>
      </c>
      <c r="D951" s="117" t="s">
        <v>1509</v>
      </c>
      <c r="E951" s="119">
        <v>1</v>
      </c>
      <c r="F951" s="120"/>
      <c r="G951" s="121">
        <f>G953</f>
        <v>142.22</v>
      </c>
    </row>
    <row r="952" spans="1:7" ht="15.75" customHeight="1" x14ac:dyDescent="0.25">
      <c r="A952" s="23" t="s">
        <v>34467</v>
      </c>
      <c r="B952" s="47" t="s">
        <v>35272</v>
      </c>
      <c r="C952" s="24" t="s">
        <v>34756</v>
      </c>
      <c r="D952" s="25" t="s">
        <v>1509</v>
      </c>
      <c r="E952" s="122">
        <v>1</v>
      </c>
      <c r="F952" s="123">
        <v>142.22</v>
      </c>
      <c r="G952" s="123">
        <f>TRUNC(E952*F952,2)</f>
        <v>142.22</v>
      </c>
    </row>
    <row r="953" spans="1:7" ht="15.75" customHeight="1" x14ac:dyDescent="0.25">
      <c r="A953" s="223"/>
      <c r="B953" s="223"/>
      <c r="C953" s="223"/>
      <c r="D953" s="223"/>
      <c r="E953" s="223"/>
      <c r="F953" s="223"/>
      <c r="G953" s="123">
        <f>SUM(G952:G952)</f>
        <v>142.22</v>
      </c>
    </row>
    <row r="954" spans="1:7" ht="15.75" customHeight="1" x14ac:dyDescent="0.25">
      <c r="A954" s="128"/>
      <c r="B954" s="128"/>
      <c r="C954" s="128"/>
      <c r="D954" s="128"/>
      <c r="E954" s="128"/>
      <c r="F954" s="128"/>
      <c r="G954" s="132"/>
    </row>
    <row r="955" spans="1:7" ht="15.75" customHeight="1" x14ac:dyDescent="0.25">
      <c r="A955" s="60" t="s">
        <v>1561</v>
      </c>
      <c r="B955" s="60" t="s">
        <v>1560</v>
      </c>
      <c r="C955" s="61" t="s">
        <v>1559</v>
      </c>
      <c r="D955" s="60" t="s">
        <v>1558</v>
      </c>
      <c r="E955" s="60" t="s">
        <v>1557</v>
      </c>
      <c r="F955" s="62" t="s">
        <v>1556</v>
      </c>
      <c r="G955" s="62" t="s">
        <v>1555</v>
      </c>
    </row>
    <row r="956" spans="1:7" ht="30" x14ac:dyDescent="0.25">
      <c r="A956" s="64" t="s">
        <v>34763</v>
      </c>
      <c r="B956" s="64"/>
      <c r="C956" s="63" t="s">
        <v>34764</v>
      </c>
      <c r="D956" s="64" t="s">
        <v>16077</v>
      </c>
      <c r="E956" s="65">
        <v>1</v>
      </c>
      <c r="F956" s="66"/>
      <c r="G956" s="67">
        <f>G966</f>
        <v>1194</v>
      </c>
    </row>
    <row r="957" spans="1:7" ht="15.75" customHeight="1" x14ac:dyDescent="0.25">
      <c r="A957" s="47">
        <v>8100</v>
      </c>
      <c r="B957" s="47" t="s">
        <v>34470</v>
      </c>
      <c r="C957" s="24" t="s">
        <v>34765</v>
      </c>
      <c r="D957" s="25" t="s">
        <v>1509</v>
      </c>
      <c r="E957" s="48">
        <v>1</v>
      </c>
      <c r="F957" s="27">
        <v>677</v>
      </c>
      <c r="G957" s="49">
        <f t="shared" ref="G957:G965" si="59">TRUNC(E957*F957,2)</f>
        <v>677</v>
      </c>
    </row>
    <row r="958" spans="1:7" ht="15.75" customHeight="1" x14ac:dyDescent="0.25">
      <c r="A958" s="47">
        <v>1100</v>
      </c>
      <c r="B958" s="47" t="s">
        <v>34470</v>
      </c>
      <c r="C958" s="24" t="s">
        <v>34737</v>
      </c>
      <c r="D958" s="25" t="s">
        <v>4</v>
      </c>
      <c r="E958" s="48">
        <v>0.55559999999999998</v>
      </c>
      <c r="F958" s="27">
        <v>5.22</v>
      </c>
      <c r="G958" s="49">
        <f t="shared" si="59"/>
        <v>2.9</v>
      </c>
    </row>
    <row r="959" spans="1:7" ht="30.75" customHeight="1" x14ac:dyDescent="0.25">
      <c r="A959" s="47" t="s">
        <v>34766</v>
      </c>
      <c r="B959" s="47" t="s">
        <v>34162</v>
      </c>
      <c r="C959" s="24" t="s">
        <v>34767</v>
      </c>
      <c r="D959" s="25" t="s">
        <v>1509</v>
      </c>
      <c r="E959" s="48">
        <v>1</v>
      </c>
      <c r="F959" s="27">
        <v>171.95</v>
      </c>
      <c r="G959" s="49">
        <f t="shared" si="59"/>
        <v>171.95</v>
      </c>
    </row>
    <row r="960" spans="1:7" ht="15.75" customHeight="1" x14ac:dyDescent="0.25">
      <c r="A960" s="47">
        <v>6140</v>
      </c>
      <c r="B960" s="47" t="s">
        <v>35333</v>
      </c>
      <c r="C960" s="24" t="s">
        <v>35603</v>
      </c>
      <c r="D960" s="25" t="s">
        <v>1509</v>
      </c>
      <c r="E960" s="48">
        <v>1</v>
      </c>
      <c r="F960" s="27">
        <v>4.32</v>
      </c>
      <c r="G960" s="49">
        <f t="shared" si="59"/>
        <v>4.32</v>
      </c>
    </row>
    <row r="961" spans="1:7" ht="15.75" customHeight="1" x14ac:dyDescent="0.25">
      <c r="A961" s="47">
        <v>4460</v>
      </c>
      <c r="B961" s="47" t="s">
        <v>34470</v>
      </c>
      <c r="C961" s="24" t="s">
        <v>34768</v>
      </c>
      <c r="D961" s="25" t="s">
        <v>1509</v>
      </c>
      <c r="E961" s="48">
        <v>1</v>
      </c>
      <c r="F961" s="27">
        <v>145.4</v>
      </c>
      <c r="G961" s="49">
        <f t="shared" si="59"/>
        <v>145.4</v>
      </c>
    </row>
    <row r="962" spans="1:7" ht="15.75" customHeight="1" x14ac:dyDescent="0.25">
      <c r="A962" s="47">
        <v>4375</v>
      </c>
      <c r="B962" s="47" t="s">
        <v>35333</v>
      </c>
      <c r="C962" s="24" t="s">
        <v>35321</v>
      </c>
      <c r="D962" s="25" t="s">
        <v>1509</v>
      </c>
      <c r="E962" s="48">
        <v>2</v>
      </c>
      <c r="F962" s="27">
        <v>0.13</v>
      </c>
      <c r="G962" s="49">
        <f t="shared" si="59"/>
        <v>0.26</v>
      </c>
    </row>
    <row r="963" spans="1:7" ht="15.75" customHeight="1" x14ac:dyDescent="0.25">
      <c r="A963" s="47">
        <v>6138</v>
      </c>
      <c r="B963" s="47" t="s">
        <v>35333</v>
      </c>
      <c r="C963" s="24" t="s">
        <v>35604</v>
      </c>
      <c r="D963" s="25" t="s">
        <v>1509</v>
      </c>
      <c r="E963" s="48">
        <v>1</v>
      </c>
      <c r="F963" s="27">
        <v>9.6199999999999992</v>
      </c>
      <c r="G963" s="49">
        <f t="shared" si="59"/>
        <v>9.6199999999999992</v>
      </c>
    </row>
    <row r="964" spans="1:7" ht="21" customHeight="1" x14ac:dyDescent="0.25">
      <c r="A964" s="47">
        <v>88248</v>
      </c>
      <c r="B964" s="47" t="s">
        <v>35333</v>
      </c>
      <c r="C964" s="24" t="s">
        <v>35326</v>
      </c>
      <c r="D964" s="25" t="s">
        <v>8</v>
      </c>
      <c r="E964" s="48">
        <v>3.8</v>
      </c>
      <c r="F964" s="27">
        <v>21.34</v>
      </c>
      <c r="G964" s="49">
        <f t="shared" si="59"/>
        <v>81.09</v>
      </c>
    </row>
    <row r="965" spans="1:7" ht="15.75" customHeight="1" x14ac:dyDescent="0.25">
      <c r="A965" s="47">
        <v>88267</v>
      </c>
      <c r="B965" s="47" t="s">
        <v>35333</v>
      </c>
      <c r="C965" s="24" t="s">
        <v>35601</v>
      </c>
      <c r="D965" s="25" t="s">
        <v>8</v>
      </c>
      <c r="E965" s="48">
        <v>3.8</v>
      </c>
      <c r="F965" s="27">
        <v>26.7</v>
      </c>
      <c r="G965" s="49">
        <f t="shared" si="59"/>
        <v>101.46</v>
      </c>
    </row>
    <row r="966" spans="1:7" ht="15.75" customHeight="1" x14ac:dyDescent="0.25">
      <c r="A966" s="221"/>
      <c r="B966" s="221"/>
      <c r="C966" s="221"/>
      <c r="D966" s="221"/>
      <c r="E966" s="221"/>
      <c r="F966" s="221"/>
      <c r="G966" s="50">
        <f>SUM(G957:G965)</f>
        <v>1194</v>
      </c>
    </row>
    <row r="967" spans="1:7" ht="15.75" customHeight="1" x14ac:dyDescent="0.25">
      <c r="A967" s="105"/>
      <c r="B967" s="105"/>
      <c r="C967" s="105"/>
      <c r="D967" s="105"/>
      <c r="E967" s="105"/>
      <c r="F967" s="105"/>
      <c r="G967" s="106"/>
    </row>
    <row r="968" spans="1:7" ht="15.75" customHeight="1" x14ac:dyDescent="0.25">
      <c r="A968" s="60" t="s">
        <v>1561</v>
      </c>
      <c r="B968" s="60" t="s">
        <v>1560</v>
      </c>
      <c r="C968" s="61" t="s">
        <v>1559</v>
      </c>
      <c r="D968" s="60" t="s">
        <v>1558</v>
      </c>
      <c r="E968" s="60" t="s">
        <v>1557</v>
      </c>
      <c r="F968" s="62" t="s">
        <v>1556</v>
      </c>
      <c r="G968" s="62" t="s">
        <v>1555</v>
      </c>
    </row>
    <row r="969" spans="1:7" ht="30" x14ac:dyDescent="0.25">
      <c r="A969" s="64" t="s">
        <v>34769</v>
      </c>
      <c r="B969" s="64"/>
      <c r="C969" s="63" t="s">
        <v>34770</v>
      </c>
      <c r="D969" s="64" t="s">
        <v>2</v>
      </c>
      <c r="E969" s="65">
        <v>1</v>
      </c>
      <c r="F969" s="66"/>
      <c r="G969" s="67">
        <f>G974</f>
        <v>371.65</v>
      </c>
    </row>
    <row r="970" spans="1:7" ht="15.75" customHeight="1" x14ac:dyDescent="0.25">
      <c r="A970" s="47">
        <v>10506</v>
      </c>
      <c r="B970" s="47" t="s">
        <v>35333</v>
      </c>
      <c r="C970" s="24" t="s">
        <v>35605</v>
      </c>
      <c r="D970" s="25" t="s">
        <v>2</v>
      </c>
      <c r="E970" s="48">
        <v>1.1000000000000001</v>
      </c>
      <c r="F970" s="27">
        <v>267.06</v>
      </c>
      <c r="G970" s="49">
        <f t="shared" ref="G970:G973" si="60">TRUNC(E970*F970,2)</f>
        <v>293.76</v>
      </c>
    </row>
    <row r="971" spans="1:7" ht="15.75" customHeight="1" x14ac:dyDescent="0.25">
      <c r="A971" s="47">
        <v>8426</v>
      </c>
      <c r="B971" s="47" t="s">
        <v>34470</v>
      </c>
      <c r="C971" s="24" t="s">
        <v>34771</v>
      </c>
      <c r="D971" s="25" t="s">
        <v>1509</v>
      </c>
      <c r="E971" s="48">
        <v>1</v>
      </c>
      <c r="F971" s="27">
        <v>25.44</v>
      </c>
      <c r="G971" s="49">
        <f t="shared" si="60"/>
        <v>25.44</v>
      </c>
    </row>
    <row r="972" spans="1:7" ht="15.75" customHeight="1" x14ac:dyDescent="0.25">
      <c r="A972" s="47">
        <v>88325</v>
      </c>
      <c r="B972" s="47" t="s">
        <v>35333</v>
      </c>
      <c r="C972" s="24" t="s">
        <v>55</v>
      </c>
      <c r="D972" s="25" t="s">
        <v>8</v>
      </c>
      <c r="E972" s="48">
        <v>1.1000000000000001</v>
      </c>
      <c r="F972" s="27">
        <v>21.98</v>
      </c>
      <c r="G972" s="49">
        <f t="shared" si="60"/>
        <v>24.17</v>
      </c>
    </row>
    <row r="973" spans="1:7" ht="15.75" customHeight="1" x14ac:dyDescent="0.25">
      <c r="A973" s="47">
        <v>88243</v>
      </c>
      <c r="B973" s="47" t="s">
        <v>35333</v>
      </c>
      <c r="C973" s="24" t="s">
        <v>66</v>
      </c>
      <c r="D973" s="25" t="s">
        <v>8</v>
      </c>
      <c r="E973" s="48">
        <v>1.3</v>
      </c>
      <c r="F973" s="27">
        <v>21.76</v>
      </c>
      <c r="G973" s="49">
        <f t="shared" si="60"/>
        <v>28.28</v>
      </c>
    </row>
    <row r="974" spans="1:7" ht="15.75" customHeight="1" x14ac:dyDescent="0.25">
      <c r="A974" s="221"/>
      <c r="B974" s="221"/>
      <c r="C974" s="221"/>
      <c r="D974" s="221"/>
      <c r="E974" s="221"/>
      <c r="F974" s="221"/>
      <c r="G974" s="50">
        <f>SUM(G970:G973)</f>
        <v>371.65</v>
      </c>
    </row>
    <row r="975" spans="1:7" ht="15.75" customHeight="1" x14ac:dyDescent="0.25">
      <c r="A975" s="105"/>
      <c r="B975" s="105"/>
      <c r="C975" s="105"/>
      <c r="D975" s="105"/>
      <c r="E975" s="105"/>
      <c r="F975" s="105"/>
      <c r="G975" s="106"/>
    </row>
    <row r="976" spans="1:7" ht="15.75" customHeight="1" x14ac:dyDescent="0.25">
      <c r="A976" s="60" t="s">
        <v>1561</v>
      </c>
      <c r="B976" s="60" t="s">
        <v>1560</v>
      </c>
      <c r="C976" s="61" t="s">
        <v>1559</v>
      </c>
      <c r="D976" s="60" t="s">
        <v>1558</v>
      </c>
      <c r="E976" s="60" t="s">
        <v>1557</v>
      </c>
      <c r="F976" s="62" t="s">
        <v>1556</v>
      </c>
      <c r="G976" s="62" t="s">
        <v>1555</v>
      </c>
    </row>
    <row r="977" spans="1:7" ht="30" x14ac:dyDescent="0.25">
      <c r="A977" s="64" t="s">
        <v>34772</v>
      </c>
      <c r="B977" s="64"/>
      <c r="C977" s="63" t="s">
        <v>34773</v>
      </c>
      <c r="D977" s="64" t="s">
        <v>1509</v>
      </c>
      <c r="E977" s="65">
        <v>1</v>
      </c>
      <c r="F977" s="66"/>
      <c r="G977" s="67">
        <f>G982</f>
        <v>145.59</v>
      </c>
    </row>
    <row r="978" spans="1:7" ht="15" x14ac:dyDescent="0.25">
      <c r="A978" s="47">
        <v>36796</v>
      </c>
      <c r="B978" s="47" t="s">
        <v>35333</v>
      </c>
      <c r="C978" s="24" t="s">
        <v>35338</v>
      </c>
      <c r="D978" s="25" t="s">
        <v>1509</v>
      </c>
      <c r="E978" s="48">
        <v>1</v>
      </c>
      <c r="F978" s="27">
        <v>122.2</v>
      </c>
      <c r="G978" s="49">
        <f t="shared" ref="G978:G981" si="61">TRUNC(E978*F978,2)</f>
        <v>122.2</v>
      </c>
    </row>
    <row r="979" spans="1:7" ht="15.75" customHeight="1" x14ac:dyDescent="0.25">
      <c r="A979" s="47">
        <v>3143</v>
      </c>
      <c r="B979" s="47" t="s">
        <v>35333</v>
      </c>
      <c r="C979" s="24" t="s">
        <v>35339</v>
      </c>
      <c r="D979" s="25" t="s">
        <v>1509</v>
      </c>
      <c r="E979" s="48">
        <f>1/50</f>
        <v>0.02</v>
      </c>
      <c r="F979" s="27">
        <v>8.41</v>
      </c>
      <c r="G979" s="49">
        <f t="shared" si="61"/>
        <v>0.16</v>
      </c>
    </row>
    <row r="980" spans="1:7" ht="15.75" customHeight="1" x14ac:dyDescent="0.25">
      <c r="A980" s="47">
        <v>88267</v>
      </c>
      <c r="B980" s="47" t="s">
        <v>35333</v>
      </c>
      <c r="C980" s="24" t="s">
        <v>1330</v>
      </c>
      <c r="D980" s="25" t="s">
        <v>8</v>
      </c>
      <c r="E980" s="48">
        <v>0.5</v>
      </c>
      <c r="F980" s="27">
        <v>26.7</v>
      </c>
      <c r="G980" s="49">
        <f t="shared" si="61"/>
        <v>13.35</v>
      </c>
    </row>
    <row r="981" spans="1:7" ht="15.75" customHeight="1" x14ac:dyDescent="0.25">
      <c r="A981" s="47">
        <v>88316</v>
      </c>
      <c r="B981" s="47" t="s">
        <v>35333</v>
      </c>
      <c r="C981" s="24" t="s">
        <v>39</v>
      </c>
      <c r="D981" s="25" t="s">
        <v>8</v>
      </c>
      <c r="E981" s="48">
        <v>0.5</v>
      </c>
      <c r="F981" s="27">
        <v>19.760000000000002</v>
      </c>
      <c r="G981" s="49">
        <f t="shared" si="61"/>
        <v>9.8800000000000008</v>
      </c>
    </row>
    <row r="982" spans="1:7" ht="15.75" customHeight="1" x14ac:dyDescent="0.25">
      <c r="A982" s="221"/>
      <c r="B982" s="221"/>
      <c r="C982" s="221"/>
      <c r="D982" s="221"/>
      <c r="E982" s="221"/>
      <c r="F982" s="221"/>
      <c r="G982" s="50">
        <f>SUM(G978:G981)</f>
        <v>145.59</v>
      </c>
    </row>
    <row r="983" spans="1:7" ht="15.75" customHeight="1" x14ac:dyDescent="0.25">
      <c r="A983" s="105"/>
      <c r="B983" s="105"/>
      <c r="C983" s="105"/>
      <c r="D983" s="105"/>
      <c r="E983" s="105"/>
      <c r="F983" s="105"/>
      <c r="G983" s="106"/>
    </row>
    <row r="984" spans="1:7" ht="15.75" customHeight="1" x14ac:dyDescent="0.25">
      <c r="A984" s="60" t="s">
        <v>1561</v>
      </c>
      <c r="B984" s="60" t="s">
        <v>1560</v>
      </c>
      <c r="C984" s="61" t="s">
        <v>1559</v>
      </c>
      <c r="D984" s="60" t="s">
        <v>1558</v>
      </c>
      <c r="E984" s="60" t="s">
        <v>1557</v>
      </c>
      <c r="F984" s="62" t="s">
        <v>1556</v>
      </c>
      <c r="G984" s="62" t="s">
        <v>1555</v>
      </c>
    </row>
    <row r="985" spans="1:7" ht="30" x14ac:dyDescent="0.25">
      <c r="A985" s="64" t="s">
        <v>34774</v>
      </c>
      <c r="B985" s="64"/>
      <c r="C985" s="63" t="s">
        <v>34775</v>
      </c>
      <c r="D985" s="64" t="s">
        <v>1509</v>
      </c>
      <c r="E985" s="65">
        <v>1</v>
      </c>
      <c r="F985" s="66"/>
      <c r="G985" s="67">
        <f>G989</f>
        <v>838</v>
      </c>
    </row>
    <row r="986" spans="1:7" ht="15" x14ac:dyDescent="0.25">
      <c r="A986" s="47">
        <v>10075</v>
      </c>
      <c r="B986" s="47" t="s">
        <v>34132</v>
      </c>
      <c r="C986" s="24" t="s">
        <v>35248</v>
      </c>
      <c r="D986" s="25" t="s">
        <v>1509</v>
      </c>
      <c r="E986" s="48">
        <v>1</v>
      </c>
      <c r="F986" s="27">
        <v>799.89</v>
      </c>
      <c r="G986" s="49">
        <f t="shared" ref="G986:G988" si="62">TRUNC(E986*F986,2)</f>
        <v>799.89</v>
      </c>
    </row>
    <row r="987" spans="1:7" ht="21.75" customHeight="1" x14ac:dyDescent="0.25">
      <c r="A987" s="47">
        <v>88248</v>
      </c>
      <c r="B987" s="47" t="s">
        <v>35333</v>
      </c>
      <c r="C987" s="24" t="s">
        <v>1316</v>
      </c>
      <c r="D987" s="25" t="s">
        <v>8</v>
      </c>
      <c r="E987" s="48">
        <v>0.78495000000000004</v>
      </c>
      <c r="F987" s="27">
        <v>21.34</v>
      </c>
      <c r="G987" s="49">
        <f t="shared" si="62"/>
        <v>16.75</v>
      </c>
    </row>
    <row r="988" spans="1:7" ht="15.75" customHeight="1" x14ac:dyDescent="0.25">
      <c r="A988" s="47">
        <v>88267</v>
      </c>
      <c r="B988" s="47" t="s">
        <v>35333</v>
      </c>
      <c r="C988" s="24" t="s">
        <v>1330</v>
      </c>
      <c r="D988" s="25" t="s">
        <v>8</v>
      </c>
      <c r="E988" s="48">
        <v>0.8</v>
      </c>
      <c r="F988" s="27">
        <v>26.7</v>
      </c>
      <c r="G988" s="49">
        <f t="shared" si="62"/>
        <v>21.36</v>
      </c>
    </row>
    <row r="989" spans="1:7" ht="15.75" customHeight="1" x14ac:dyDescent="0.25">
      <c r="A989" s="221"/>
      <c r="B989" s="221"/>
      <c r="C989" s="221"/>
      <c r="D989" s="221"/>
      <c r="E989" s="221"/>
      <c r="F989" s="221"/>
      <c r="G989" s="50">
        <f>SUM(G986:G988)</f>
        <v>838</v>
      </c>
    </row>
    <row r="990" spans="1:7" ht="15.75" customHeight="1" x14ac:dyDescent="0.25">
      <c r="A990" s="230"/>
      <c r="B990" s="230"/>
      <c r="C990" s="230"/>
      <c r="D990" s="230"/>
      <c r="E990" s="230"/>
      <c r="F990" s="230"/>
      <c r="G990" s="230"/>
    </row>
    <row r="991" spans="1:7" ht="15.75" customHeight="1" x14ac:dyDescent="0.25">
      <c r="A991" s="60" t="s">
        <v>1561</v>
      </c>
      <c r="B991" s="60" t="s">
        <v>1560</v>
      </c>
      <c r="C991" s="61" t="s">
        <v>1559</v>
      </c>
      <c r="D991" s="60" t="s">
        <v>1558</v>
      </c>
      <c r="E991" s="60" t="s">
        <v>1557</v>
      </c>
      <c r="F991" s="62" t="s">
        <v>1556</v>
      </c>
      <c r="G991" s="62" t="s">
        <v>1555</v>
      </c>
    </row>
    <row r="992" spans="1:7" ht="30" x14ac:dyDescent="0.25">
      <c r="A992" s="64" t="s">
        <v>34837</v>
      </c>
      <c r="B992" s="64"/>
      <c r="C992" s="63" t="s">
        <v>34839</v>
      </c>
      <c r="D992" s="64" t="s">
        <v>1509</v>
      </c>
      <c r="E992" s="65">
        <v>1</v>
      </c>
      <c r="F992" s="66"/>
      <c r="G992" s="67">
        <f>G997</f>
        <v>1583</v>
      </c>
    </row>
    <row r="993" spans="1:7" ht="15.75" customHeight="1" x14ac:dyDescent="0.25">
      <c r="A993" s="47">
        <v>3909</v>
      </c>
      <c r="B993" s="47" t="s">
        <v>34470</v>
      </c>
      <c r="C993" s="24" t="s">
        <v>34838</v>
      </c>
      <c r="D993" s="25" t="s">
        <v>1509</v>
      </c>
      <c r="E993" s="48">
        <v>1</v>
      </c>
      <c r="F993" s="27">
        <v>1554.98</v>
      </c>
      <c r="G993" s="49">
        <f t="shared" ref="G993:G996" si="63">TRUNC(E993*F993,2)</f>
        <v>1554.98</v>
      </c>
    </row>
    <row r="994" spans="1:7" ht="15.75" customHeight="1" x14ac:dyDescent="0.25">
      <c r="A994" s="47">
        <v>4823</v>
      </c>
      <c r="B994" s="47" t="s">
        <v>35333</v>
      </c>
      <c r="C994" s="24" t="s">
        <v>35340</v>
      </c>
      <c r="D994" s="25" t="s">
        <v>4</v>
      </c>
      <c r="E994" s="48">
        <v>0.28100000000000003</v>
      </c>
      <c r="F994" s="27">
        <v>43.42</v>
      </c>
      <c r="G994" s="49">
        <f t="shared" si="63"/>
        <v>12.2</v>
      </c>
    </row>
    <row r="995" spans="1:7" ht="15.75" customHeight="1" x14ac:dyDescent="0.25">
      <c r="A995" s="47">
        <v>88274</v>
      </c>
      <c r="B995" s="47" t="s">
        <v>35333</v>
      </c>
      <c r="C995" s="24" t="s">
        <v>1333</v>
      </c>
      <c r="D995" s="25" t="s">
        <v>8</v>
      </c>
      <c r="E995" s="48">
        <v>0.45</v>
      </c>
      <c r="F995" s="27">
        <v>28.59</v>
      </c>
      <c r="G995" s="49">
        <f t="shared" si="63"/>
        <v>12.86</v>
      </c>
    </row>
    <row r="996" spans="1:7" ht="15.75" customHeight="1" x14ac:dyDescent="0.25">
      <c r="A996" s="47">
        <v>88316</v>
      </c>
      <c r="B996" s="47" t="s">
        <v>35333</v>
      </c>
      <c r="C996" s="24" t="s">
        <v>39</v>
      </c>
      <c r="D996" s="25" t="s">
        <v>8</v>
      </c>
      <c r="E996" s="48">
        <v>0.15</v>
      </c>
      <c r="F996" s="27">
        <v>19.760000000000002</v>
      </c>
      <c r="G996" s="49">
        <f t="shared" si="63"/>
        <v>2.96</v>
      </c>
    </row>
    <row r="997" spans="1:7" ht="15.75" customHeight="1" x14ac:dyDescent="0.25">
      <c r="A997" s="221"/>
      <c r="B997" s="221"/>
      <c r="C997" s="221"/>
      <c r="D997" s="221"/>
      <c r="E997" s="221"/>
      <c r="F997" s="221"/>
      <c r="G997" s="50">
        <f>SUM(G993:G996)</f>
        <v>1583</v>
      </c>
    </row>
    <row r="998" spans="1:7" ht="15.75" customHeight="1" x14ac:dyDescent="0.25">
      <c r="A998" s="136"/>
      <c r="B998" s="136"/>
      <c r="C998" s="136"/>
      <c r="D998" s="136"/>
      <c r="E998" s="136"/>
      <c r="F998" s="136"/>
      <c r="G998" s="136"/>
    </row>
    <row r="999" spans="1:7" ht="15.75" customHeight="1" x14ac:dyDescent="0.25">
      <c r="A999" s="60" t="s">
        <v>1561</v>
      </c>
      <c r="B999" s="60" t="s">
        <v>1560</v>
      </c>
      <c r="C999" s="61" t="s">
        <v>1559</v>
      </c>
      <c r="D999" s="60" t="s">
        <v>1558</v>
      </c>
      <c r="E999" s="60" t="s">
        <v>1557</v>
      </c>
      <c r="F999" s="62" t="s">
        <v>1556</v>
      </c>
      <c r="G999" s="62" t="s">
        <v>1555</v>
      </c>
    </row>
    <row r="1000" spans="1:7" ht="30" x14ac:dyDescent="0.25">
      <c r="A1000" s="64" t="s">
        <v>34840</v>
      </c>
      <c r="B1000" s="64"/>
      <c r="C1000" s="63" t="s">
        <v>34841</v>
      </c>
      <c r="D1000" s="64" t="s">
        <v>2</v>
      </c>
      <c r="E1000" s="65">
        <v>1</v>
      </c>
      <c r="F1000" s="66"/>
      <c r="G1000" s="67">
        <f>G1008</f>
        <v>580</v>
      </c>
    </row>
    <row r="1001" spans="1:7" ht="15" x14ac:dyDescent="0.25">
      <c r="A1001" s="47">
        <v>11692</v>
      </c>
      <c r="B1001" s="47" t="s">
        <v>35333</v>
      </c>
      <c r="C1001" s="24" t="s">
        <v>35341</v>
      </c>
      <c r="D1001" s="25" t="s">
        <v>2</v>
      </c>
      <c r="E1001" s="48">
        <v>1.1000000000000001</v>
      </c>
      <c r="F1001" s="27">
        <v>369.86</v>
      </c>
      <c r="G1001" s="49">
        <f t="shared" ref="G1001:G1007" si="64">TRUNC(E1001*F1001,2)</f>
        <v>406.84</v>
      </c>
    </row>
    <row r="1002" spans="1:7" ht="15.75" customHeight="1" x14ac:dyDescent="0.25">
      <c r="A1002" s="47">
        <v>13284</v>
      </c>
      <c r="B1002" s="47" t="s">
        <v>35333</v>
      </c>
      <c r="C1002" s="24" t="s">
        <v>35342</v>
      </c>
      <c r="D1002" s="25" t="s">
        <v>1518</v>
      </c>
      <c r="E1002" s="48">
        <f>11.2*1.5</f>
        <v>16.799999999999997</v>
      </c>
      <c r="F1002" s="27">
        <v>0.7</v>
      </c>
      <c r="G1002" s="49">
        <f t="shared" si="64"/>
        <v>11.76</v>
      </c>
    </row>
    <row r="1003" spans="1:7" ht="15.75" customHeight="1" x14ac:dyDescent="0.25">
      <c r="A1003" s="47">
        <v>367</v>
      </c>
      <c r="B1003" s="47" t="s">
        <v>35333</v>
      </c>
      <c r="C1003" s="24" t="s">
        <v>35343</v>
      </c>
      <c r="D1003" s="25" t="s">
        <v>38</v>
      </c>
      <c r="E1003" s="48">
        <f>0.002*1.5</f>
        <v>3.0000000000000001E-3</v>
      </c>
      <c r="F1003" s="27">
        <v>98.77</v>
      </c>
      <c r="G1003" s="49">
        <f t="shared" si="64"/>
        <v>0.28999999999999998</v>
      </c>
    </row>
    <row r="1004" spans="1:7" ht="15.75" customHeight="1" x14ac:dyDescent="0.25">
      <c r="A1004" s="47">
        <v>1100</v>
      </c>
      <c r="B1004" s="47" t="s">
        <v>34470</v>
      </c>
      <c r="C1004" s="24" t="s">
        <v>34737</v>
      </c>
      <c r="D1004" s="25" t="s">
        <v>1518</v>
      </c>
      <c r="E1004" s="48">
        <f>2.8*1.5</f>
        <v>4.1999999999999993</v>
      </c>
      <c r="F1004" s="27">
        <v>5.22</v>
      </c>
      <c r="G1004" s="49">
        <f t="shared" si="64"/>
        <v>21.92</v>
      </c>
    </row>
    <row r="1005" spans="1:7" ht="30" x14ac:dyDescent="0.25">
      <c r="A1005" s="47" t="s">
        <v>34721</v>
      </c>
      <c r="B1005" s="47" t="s">
        <v>34162</v>
      </c>
      <c r="C1005" s="24" t="s">
        <v>34725</v>
      </c>
      <c r="D1005" s="25" t="s">
        <v>3</v>
      </c>
      <c r="E1005" s="48">
        <f>0.55*2</f>
        <v>1.1000000000000001</v>
      </c>
      <c r="F1005" s="27">
        <v>17.82</v>
      </c>
      <c r="G1005" s="49">
        <f t="shared" si="64"/>
        <v>19.600000000000001</v>
      </c>
    </row>
    <row r="1006" spans="1:7" ht="15.75" customHeight="1" x14ac:dyDescent="0.25">
      <c r="A1006" s="47">
        <v>88274</v>
      </c>
      <c r="B1006" s="47" t="s">
        <v>35333</v>
      </c>
      <c r="C1006" s="24" t="s">
        <v>1333</v>
      </c>
      <c r="D1006" s="25" t="s">
        <v>8</v>
      </c>
      <c r="E1006" s="48">
        <v>2.5</v>
      </c>
      <c r="F1006" s="27">
        <v>28.59</v>
      </c>
      <c r="G1006" s="49">
        <f t="shared" si="64"/>
        <v>71.47</v>
      </c>
    </row>
    <row r="1007" spans="1:7" ht="15.75" customHeight="1" x14ac:dyDescent="0.25">
      <c r="A1007" s="47">
        <v>88243</v>
      </c>
      <c r="B1007" s="47" t="s">
        <v>35333</v>
      </c>
      <c r="C1007" s="24" t="s">
        <v>66</v>
      </c>
      <c r="D1007" s="25" t="s">
        <v>8</v>
      </c>
      <c r="E1007" s="48">
        <v>2.2113999999999998</v>
      </c>
      <c r="F1007" s="27">
        <v>21.76</v>
      </c>
      <c r="G1007" s="49">
        <f t="shared" si="64"/>
        <v>48.12</v>
      </c>
    </row>
    <row r="1008" spans="1:7" ht="15.75" customHeight="1" x14ac:dyDescent="0.25">
      <c r="A1008" s="221"/>
      <c r="B1008" s="221"/>
      <c r="C1008" s="221"/>
      <c r="D1008" s="221"/>
      <c r="E1008" s="221"/>
      <c r="F1008" s="221"/>
      <c r="G1008" s="50">
        <f>SUM(G1001:G1007)</f>
        <v>580</v>
      </c>
    </row>
    <row r="1009" spans="1:7" ht="15.75" customHeight="1" x14ac:dyDescent="0.25">
      <c r="A1009" s="105"/>
      <c r="B1009" s="105"/>
      <c r="C1009" s="105"/>
      <c r="D1009" s="105"/>
      <c r="E1009" s="105"/>
      <c r="F1009" s="105"/>
      <c r="G1009" s="106"/>
    </row>
    <row r="1010" spans="1:7" ht="15.75" customHeight="1" x14ac:dyDescent="0.25">
      <c r="A1010" s="60" t="s">
        <v>1561</v>
      </c>
      <c r="B1010" s="60" t="s">
        <v>1560</v>
      </c>
      <c r="C1010" s="61" t="s">
        <v>1559</v>
      </c>
      <c r="D1010" s="60" t="s">
        <v>1558</v>
      </c>
      <c r="E1010" s="60" t="s">
        <v>1557</v>
      </c>
      <c r="F1010" s="62" t="s">
        <v>1556</v>
      </c>
      <c r="G1010" s="62" t="s">
        <v>1555</v>
      </c>
    </row>
    <row r="1011" spans="1:7" ht="30" x14ac:dyDescent="0.25">
      <c r="A1011" s="64" t="s">
        <v>34849</v>
      </c>
      <c r="B1011" s="64"/>
      <c r="C1011" s="63" t="s">
        <v>34851</v>
      </c>
      <c r="D1011" s="64" t="s">
        <v>3</v>
      </c>
      <c r="E1011" s="65">
        <v>1</v>
      </c>
      <c r="F1011" s="66"/>
      <c r="G1011" s="67">
        <f>G1017</f>
        <v>47</v>
      </c>
    </row>
    <row r="1012" spans="1:7" ht="15.75" customHeight="1" x14ac:dyDescent="0.25">
      <c r="A1012" s="47">
        <v>37595</v>
      </c>
      <c r="B1012" s="47" t="s">
        <v>35333</v>
      </c>
      <c r="C1012" s="24" t="s">
        <v>35344</v>
      </c>
      <c r="D1012" s="25" t="s">
        <v>4</v>
      </c>
      <c r="E1012" s="48">
        <f>0.408*2</f>
        <v>0.81599999999999995</v>
      </c>
      <c r="F1012" s="27">
        <v>2.15</v>
      </c>
      <c r="G1012" s="49">
        <f>TRUNC(E1012*F1012,2)</f>
        <v>1.75</v>
      </c>
    </row>
    <row r="1013" spans="1:7" ht="30" x14ac:dyDescent="0.25">
      <c r="A1013" s="47" t="s">
        <v>34750</v>
      </c>
      <c r="B1013" s="47" t="s">
        <v>34162</v>
      </c>
      <c r="C1013" s="24" t="s">
        <v>34751</v>
      </c>
      <c r="D1013" s="25" t="s">
        <v>3</v>
      </c>
      <c r="E1013" s="48">
        <v>1</v>
      </c>
      <c r="F1013" s="27">
        <v>1.45</v>
      </c>
      <c r="G1013" s="49">
        <f>TRUNC(E1013*F1013,2)</f>
        <v>1.45</v>
      </c>
    </row>
    <row r="1014" spans="1:7" ht="15.75" customHeight="1" x14ac:dyDescent="0.25">
      <c r="A1014" s="47" t="s">
        <v>10262</v>
      </c>
      <c r="B1014" s="47" t="s">
        <v>34162</v>
      </c>
      <c r="C1014" s="24" t="s">
        <v>1333</v>
      </c>
      <c r="D1014" s="25" t="s">
        <v>8</v>
      </c>
      <c r="E1014" s="48">
        <v>0.1833333</v>
      </c>
      <c r="F1014" s="27">
        <v>28.59</v>
      </c>
      <c r="G1014" s="49">
        <f>TRUNC(E1014*F1014,2)</f>
        <v>5.24</v>
      </c>
    </row>
    <row r="1015" spans="1:7" ht="15" x14ac:dyDescent="0.25">
      <c r="A1015" s="47">
        <v>11692</v>
      </c>
      <c r="B1015" s="47" t="s">
        <v>35333</v>
      </c>
      <c r="C1015" s="24" t="s">
        <v>35341</v>
      </c>
      <c r="D1015" s="25" t="s">
        <v>2</v>
      </c>
      <c r="E1015" s="48">
        <f>1*0.1</f>
        <v>0.1</v>
      </c>
      <c r="F1015" s="27">
        <v>369.86</v>
      </c>
      <c r="G1015" s="49">
        <f>TRUNC(E1015*F1015,2)</f>
        <v>36.979999999999997</v>
      </c>
    </row>
    <row r="1016" spans="1:7" ht="15.75" customHeight="1" x14ac:dyDescent="0.25">
      <c r="A1016" s="47" t="s">
        <v>10282</v>
      </c>
      <c r="B1016" s="47" t="s">
        <v>34162</v>
      </c>
      <c r="C1016" s="24" t="s">
        <v>39</v>
      </c>
      <c r="D1016" s="25" t="s">
        <v>8</v>
      </c>
      <c r="E1016" s="48">
        <v>0.08</v>
      </c>
      <c r="F1016" s="27">
        <v>19.760000000000002</v>
      </c>
      <c r="G1016" s="49">
        <f>TRUNC(E1016*F1016,2)</f>
        <v>1.58</v>
      </c>
    </row>
    <row r="1017" spans="1:7" ht="15.75" customHeight="1" x14ac:dyDescent="0.25">
      <c r="A1017" s="221"/>
      <c r="B1017" s="221"/>
      <c r="C1017" s="221"/>
      <c r="D1017" s="221"/>
      <c r="E1017" s="221"/>
      <c r="F1017" s="221"/>
      <c r="G1017" s="50">
        <f>SUM(G1012:G1016)</f>
        <v>47</v>
      </c>
    </row>
    <row r="1018" spans="1:7" ht="15.75" customHeight="1" x14ac:dyDescent="0.25">
      <c r="A1018" s="105"/>
      <c r="B1018" s="105"/>
      <c r="C1018" s="105"/>
      <c r="D1018" s="105"/>
      <c r="E1018" s="105"/>
      <c r="F1018" s="105"/>
      <c r="G1018" s="106"/>
    </row>
    <row r="1019" spans="1:7" ht="15.75" customHeight="1" x14ac:dyDescent="0.25">
      <c r="A1019" s="60" t="s">
        <v>1561</v>
      </c>
      <c r="B1019" s="60" t="s">
        <v>1560</v>
      </c>
      <c r="C1019" s="61" t="s">
        <v>1559</v>
      </c>
      <c r="D1019" s="60" t="s">
        <v>1558</v>
      </c>
      <c r="E1019" s="60" t="s">
        <v>1557</v>
      </c>
      <c r="F1019" s="62" t="s">
        <v>1556</v>
      </c>
      <c r="G1019" s="62" t="s">
        <v>1555</v>
      </c>
    </row>
    <row r="1020" spans="1:7" ht="45" x14ac:dyDescent="0.25">
      <c r="A1020" s="64" t="s">
        <v>34823</v>
      </c>
      <c r="B1020" s="64"/>
      <c r="C1020" s="137" t="s">
        <v>34824</v>
      </c>
      <c r="D1020" s="64" t="s">
        <v>1509</v>
      </c>
      <c r="E1020" s="65">
        <v>1</v>
      </c>
      <c r="F1020" s="66"/>
      <c r="G1020" s="67">
        <f>G1030</f>
        <v>1016.4000000000001</v>
      </c>
    </row>
    <row r="1021" spans="1:7" ht="15" x14ac:dyDescent="0.25">
      <c r="A1021" s="47">
        <v>11950</v>
      </c>
      <c r="B1021" s="47" t="s">
        <v>35333</v>
      </c>
      <c r="C1021" s="24" t="s">
        <v>35345</v>
      </c>
      <c r="D1021" s="25" t="s">
        <v>1509</v>
      </c>
      <c r="E1021" s="48">
        <v>4</v>
      </c>
      <c r="F1021" s="27">
        <v>0.26</v>
      </c>
      <c r="G1021" s="49">
        <f>TRUNC(E1021*F1021,2)</f>
        <v>1.04</v>
      </c>
    </row>
    <row r="1022" spans="1:7" ht="15.75" customHeight="1" x14ac:dyDescent="0.25">
      <c r="A1022" s="47">
        <v>10848</v>
      </c>
      <c r="B1022" s="47" t="s">
        <v>35333</v>
      </c>
      <c r="C1022" s="24" t="s">
        <v>35346</v>
      </c>
      <c r="D1022" s="25" t="s">
        <v>1509</v>
      </c>
      <c r="E1022" s="48">
        <v>1</v>
      </c>
      <c r="F1022" s="27">
        <v>753.75</v>
      </c>
      <c r="G1022" s="49">
        <f t="shared" ref="G1022:G1029" si="65">TRUNC(E1022*F1022,2)</f>
        <v>753.75</v>
      </c>
    </row>
    <row r="1023" spans="1:7" ht="15.75" customHeight="1" x14ac:dyDescent="0.25">
      <c r="A1023" s="47">
        <v>1323</v>
      </c>
      <c r="B1023" s="47" t="s">
        <v>35333</v>
      </c>
      <c r="C1023" s="24" t="s">
        <v>35347</v>
      </c>
      <c r="D1023" s="25" t="s">
        <v>1518</v>
      </c>
      <c r="E1023" s="48">
        <v>2.68</v>
      </c>
      <c r="F1023" s="27">
        <v>11.13</v>
      </c>
      <c r="G1023" s="49">
        <f t="shared" si="65"/>
        <v>29.82</v>
      </c>
    </row>
    <row r="1024" spans="1:7" ht="15.75" customHeight="1" x14ac:dyDescent="0.25">
      <c r="A1024" s="47">
        <v>10490</v>
      </c>
      <c r="B1024" s="47" t="s">
        <v>35333</v>
      </c>
      <c r="C1024" s="24" t="s">
        <v>35348</v>
      </c>
      <c r="D1024" s="25" t="s">
        <v>2</v>
      </c>
      <c r="E1024" s="48">
        <f>0.6*0.6</f>
        <v>0.36</v>
      </c>
      <c r="F1024" s="27">
        <v>107.62</v>
      </c>
      <c r="G1024" s="49">
        <f t="shared" si="65"/>
        <v>38.74</v>
      </c>
    </row>
    <row r="1025" spans="1:7" ht="15.75" customHeight="1" x14ac:dyDescent="0.25">
      <c r="A1025" s="47">
        <v>1758</v>
      </c>
      <c r="B1025" s="47" t="s">
        <v>34470</v>
      </c>
      <c r="C1025" s="24" t="s">
        <v>34825</v>
      </c>
      <c r="D1025" s="25" t="s">
        <v>1518</v>
      </c>
      <c r="E1025" s="48">
        <f>3.5*((0.8+0.8+0.6+0.6)*0.1)</f>
        <v>0.98000000000000009</v>
      </c>
      <c r="F1025" s="27">
        <v>127.96</v>
      </c>
      <c r="G1025" s="49">
        <f t="shared" si="65"/>
        <v>125.4</v>
      </c>
    </row>
    <row r="1026" spans="1:7" ht="15.75" customHeight="1" x14ac:dyDescent="0.25">
      <c r="A1026" s="47">
        <v>1750</v>
      </c>
      <c r="B1026" s="47" t="s">
        <v>34470</v>
      </c>
      <c r="C1026" s="24" t="s">
        <v>34826</v>
      </c>
      <c r="D1026" s="25" t="s">
        <v>53</v>
      </c>
      <c r="E1026" s="48">
        <v>1.1000000000000001</v>
      </c>
      <c r="F1026" s="27">
        <v>39.159999999999997</v>
      </c>
      <c r="G1026" s="49">
        <f t="shared" si="65"/>
        <v>43.07</v>
      </c>
    </row>
    <row r="1027" spans="1:7" ht="15.75" customHeight="1" x14ac:dyDescent="0.25">
      <c r="A1027" s="47">
        <v>88316</v>
      </c>
      <c r="B1027" s="47" t="s">
        <v>35333</v>
      </c>
      <c r="C1027" s="24" t="s">
        <v>39</v>
      </c>
      <c r="D1027" s="25" t="s">
        <v>8</v>
      </c>
      <c r="E1027" s="48">
        <v>0.5</v>
      </c>
      <c r="F1027" s="27">
        <v>19.760000000000002</v>
      </c>
      <c r="G1027" s="49">
        <f t="shared" si="65"/>
        <v>9.8800000000000008</v>
      </c>
    </row>
    <row r="1028" spans="1:7" ht="15.75" customHeight="1" x14ac:dyDescent="0.25">
      <c r="A1028" s="47">
        <v>88325</v>
      </c>
      <c r="B1028" s="47" t="s">
        <v>35333</v>
      </c>
      <c r="C1028" s="24" t="s">
        <v>55</v>
      </c>
      <c r="D1028" s="25" t="s">
        <v>8</v>
      </c>
      <c r="E1028" s="48">
        <v>0.05</v>
      </c>
      <c r="F1028" s="27">
        <v>21.98</v>
      </c>
      <c r="G1028" s="49">
        <f t="shared" si="65"/>
        <v>1.0900000000000001</v>
      </c>
    </row>
    <row r="1029" spans="1:7" ht="15.75" customHeight="1" x14ac:dyDescent="0.25">
      <c r="A1029" s="47">
        <v>88315</v>
      </c>
      <c r="B1029" s="47" t="s">
        <v>35333</v>
      </c>
      <c r="C1029" s="24" t="s">
        <v>59</v>
      </c>
      <c r="D1029" s="25" t="s">
        <v>8</v>
      </c>
      <c r="E1029" s="48">
        <v>0.5</v>
      </c>
      <c r="F1029" s="27">
        <v>27.23</v>
      </c>
      <c r="G1029" s="49">
        <f t="shared" si="65"/>
        <v>13.61</v>
      </c>
    </row>
    <row r="1030" spans="1:7" ht="15.75" customHeight="1" x14ac:dyDescent="0.25">
      <c r="A1030" s="221"/>
      <c r="B1030" s="221"/>
      <c r="C1030" s="221"/>
      <c r="D1030" s="221"/>
      <c r="E1030" s="221"/>
      <c r="F1030" s="221"/>
      <c r="G1030" s="50">
        <f>SUM(G1021:G1029)</f>
        <v>1016.4000000000001</v>
      </c>
    </row>
    <row r="1031" spans="1:7" ht="15.75" customHeight="1" x14ac:dyDescent="0.25">
      <c r="A1031" s="105"/>
      <c r="B1031" s="105"/>
      <c r="C1031" s="105"/>
      <c r="D1031" s="105"/>
      <c r="E1031" s="105"/>
      <c r="F1031" s="105"/>
      <c r="G1031" s="106"/>
    </row>
    <row r="1032" spans="1:7" ht="15.75" customHeight="1" x14ac:dyDescent="0.25">
      <c r="A1032" s="60" t="s">
        <v>1561</v>
      </c>
      <c r="B1032" s="60" t="s">
        <v>1560</v>
      </c>
      <c r="C1032" s="61" t="s">
        <v>1559</v>
      </c>
      <c r="D1032" s="60" t="s">
        <v>1558</v>
      </c>
      <c r="E1032" s="60" t="s">
        <v>1557</v>
      </c>
      <c r="F1032" s="62" t="s">
        <v>1556</v>
      </c>
      <c r="G1032" s="62" t="s">
        <v>1555</v>
      </c>
    </row>
    <row r="1033" spans="1:7" ht="30" x14ac:dyDescent="0.25">
      <c r="A1033" s="64" t="s">
        <v>35195</v>
      </c>
      <c r="B1033" s="64"/>
      <c r="C1033" s="63" t="s">
        <v>35196</v>
      </c>
      <c r="D1033" s="64" t="s">
        <v>1509</v>
      </c>
      <c r="E1033" s="65">
        <v>1</v>
      </c>
      <c r="F1033" s="66"/>
      <c r="G1033" s="67">
        <f>G1037</f>
        <v>64834.6</v>
      </c>
    </row>
    <row r="1034" spans="1:7" ht="15.75" customHeight="1" x14ac:dyDescent="0.25">
      <c r="A1034" s="47">
        <v>11868</v>
      </c>
      <c r="B1034" s="47" t="s">
        <v>34132</v>
      </c>
      <c r="C1034" s="24" t="s">
        <v>35207</v>
      </c>
      <c r="D1034" s="25" t="s">
        <v>8</v>
      </c>
      <c r="E1034" s="48">
        <v>500</v>
      </c>
      <c r="F1034" s="27">
        <v>12.72</v>
      </c>
      <c r="G1034" s="49">
        <f t="shared" ref="G1034:G1035" si="66">TRUNC(E1034*F1034,2)</f>
        <v>6360</v>
      </c>
    </row>
    <row r="1035" spans="1:7" ht="15.75" customHeight="1" x14ac:dyDescent="0.25">
      <c r="A1035" s="47">
        <v>11867</v>
      </c>
      <c r="B1035" s="47" t="s">
        <v>34132</v>
      </c>
      <c r="C1035" s="24" t="s">
        <v>35209</v>
      </c>
      <c r="D1035" s="25" t="s">
        <v>1549</v>
      </c>
      <c r="E1035" s="48">
        <v>3</v>
      </c>
      <c r="F1035" s="27">
        <v>15754.2</v>
      </c>
      <c r="G1035" s="49">
        <f t="shared" si="66"/>
        <v>47262.6</v>
      </c>
    </row>
    <row r="1036" spans="1:7" ht="15.75" customHeight="1" x14ac:dyDescent="0.25">
      <c r="A1036" s="47">
        <v>11869</v>
      </c>
      <c r="B1036" s="47" t="s">
        <v>34132</v>
      </c>
      <c r="C1036" s="24" t="s">
        <v>35208</v>
      </c>
      <c r="D1036" s="25" t="s">
        <v>8</v>
      </c>
      <c r="E1036" s="48">
        <v>200</v>
      </c>
      <c r="F1036" s="27">
        <v>56.06</v>
      </c>
      <c r="G1036" s="49">
        <f t="shared" ref="G1036" si="67">TRUNC(E1036*F1036,2)</f>
        <v>11212</v>
      </c>
    </row>
    <row r="1037" spans="1:7" ht="15.75" customHeight="1" x14ac:dyDescent="0.25">
      <c r="A1037" s="221"/>
      <c r="B1037" s="221"/>
      <c r="C1037" s="221"/>
      <c r="D1037" s="221"/>
      <c r="E1037" s="221"/>
      <c r="F1037" s="221"/>
      <c r="G1037" s="50">
        <f>SUM(G1034:G1036)</f>
        <v>64834.6</v>
      </c>
    </row>
    <row r="1038" spans="1:7" ht="15.75" customHeight="1" x14ac:dyDescent="0.25">
      <c r="A1038" s="105"/>
      <c r="B1038" s="105"/>
      <c r="C1038" s="105"/>
      <c r="D1038" s="105"/>
      <c r="E1038" s="105"/>
      <c r="F1038" s="105"/>
      <c r="G1038" s="106"/>
    </row>
    <row r="1039" spans="1:7" ht="15.75" customHeight="1" x14ac:dyDescent="0.25">
      <c r="A1039" s="60" t="s">
        <v>1561</v>
      </c>
      <c r="B1039" s="60" t="s">
        <v>1560</v>
      </c>
      <c r="C1039" s="61" t="s">
        <v>1559</v>
      </c>
      <c r="D1039" s="60" t="s">
        <v>1558</v>
      </c>
      <c r="E1039" s="60" t="s">
        <v>1557</v>
      </c>
      <c r="F1039" s="62" t="s">
        <v>1556</v>
      </c>
      <c r="G1039" s="62" t="s">
        <v>1555</v>
      </c>
    </row>
    <row r="1040" spans="1:7" ht="30" x14ac:dyDescent="0.25">
      <c r="A1040" s="64" t="s">
        <v>34833</v>
      </c>
      <c r="B1040" s="64"/>
      <c r="C1040" s="63" t="s">
        <v>34834</v>
      </c>
      <c r="D1040" s="64" t="s">
        <v>1509</v>
      </c>
      <c r="E1040" s="65">
        <v>1</v>
      </c>
      <c r="F1040" s="66"/>
      <c r="G1040" s="67">
        <f>G1043</f>
        <v>1860000</v>
      </c>
    </row>
    <row r="1041" spans="1:7" ht="15.75" customHeight="1" x14ac:dyDescent="0.25">
      <c r="A1041" s="47" t="s">
        <v>34467</v>
      </c>
      <c r="B1041" s="47" t="s">
        <v>34467</v>
      </c>
      <c r="C1041" s="24" t="s">
        <v>34835</v>
      </c>
      <c r="D1041" s="25" t="s">
        <v>1509</v>
      </c>
      <c r="E1041" s="48">
        <v>1</v>
      </c>
      <c r="F1041" s="27">
        <v>1500000</v>
      </c>
      <c r="G1041" s="49">
        <f t="shared" ref="G1041:G1042" si="68">TRUNC(E1041*F1041,2)</f>
        <v>1500000</v>
      </c>
    </row>
    <row r="1042" spans="1:7" ht="15.75" customHeight="1" x14ac:dyDescent="0.25">
      <c r="A1042" s="47" t="s">
        <v>34467</v>
      </c>
      <c r="B1042" s="47" t="s">
        <v>34467</v>
      </c>
      <c r="C1042" s="24" t="s">
        <v>34836</v>
      </c>
      <c r="D1042" s="25" t="s">
        <v>1509</v>
      </c>
      <c r="E1042" s="48">
        <v>1</v>
      </c>
      <c r="F1042" s="27">
        <v>360000</v>
      </c>
      <c r="G1042" s="49">
        <f t="shared" si="68"/>
        <v>360000</v>
      </c>
    </row>
    <row r="1043" spans="1:7" ht="15.75" customHeight="1" x14ac:dyDescent="0.25">
      <c r="A1043" s="221"/>
      <c r="B1043" s="221"/>
      <c r="C1043" s="221"/>
      <c r="D1043" s="221"/>
      <c r="E1043" s="221"/>
      <c r="F1043" s="221"/>
      <c r="G1043" s="50">
        <f>SUM(G1041:G1042)</f>
        <v>1860000</v>
      </c>
    </row>
    <row r="1044" spans="1:7" ht="15.75" customHeight="1" x14ac:dyDescent="0.25">
      <c r="A1044" s="105"/>
      <c r="B1044" s="105"/>
      <c r="C1044" s="105"/>
      <c r="D1044" s="105"/>
      <c r="E1044" s="105"/>
      <c r="F1044" s="105"/>
      <c r="G1044" s="106"/>
    </row>
    <row r="1045" spans="1:7" ht="15.75" customHeight="1" x14ac:dyDescent="0.25">
      <c r="A1045" s="60" t="s">
        <v>1561</v>
      </c>
      <c r="B1045" s="60" t="s">
        <v>1560</v>
      </c>
      <c r="C1045" s="61" t="s">
        <v>1559</v>
      </c>
      <c r="D1045" s="60" t="s">
        <v>1558</v>
      </c>
      <c r="E1045" s="60" t="s">
        <v>1557</v>
      </c>
      <c r="F1045" s="62" t="s">
        <v>1556</v>
      </c>
      <c r="G1045" s="62" t="s">
        <v>1555</v>
      </c>
    </row>
    <row r="1046" spans="1:7" ht="15.75" customHeight="1" x14ac:dyDescent="0.25">
      <c r="A1046" s="64" t="s">
        <v>34831</v>
      </c>
      <c r="B1046" s="64"/>
      <c r="C1046" s="63" t="s">
        <v>34832</v>
      </c>
      <c r="D1046" s="64" t="s">
        <v>2</v>
      </c>
      <c r="E1046" s="65">
        <v>1</v>
      </c>
      <c r="F1046" s="66"/>
      <c r="G1046" s="67">
        <f>G1050</f>
        <v>6.92</v>
      </c>
    </row>
    <row r="1047" spans="1:7" ht="15.75" customHeight="1" x14ac:dyDescent="0.25">
      <c r="A1047" s="47">
        <v>5318</v>
      </c>
      <c r="B1047" s="47" t="s">
        <v>35333</v>
      </c>
      <c r="C1047" s="24" t="s">
        <v>35349</v>
      </c>
      <c r="D1047" s="25" t="s">
        <v>1519</v>
      </c>
      <c r="E1047" s="48">
        <v>0.1</v>
      </c>
      <c r="F1047" s="27">
        <v>20</v>
      </c>
      <c r="G1047" s="49">
        <f t="shared" ref="G1047:G1049" si="69">TRUNC(E1047*F1047,2)</f>
        <v>2</v>
      </c>
    </row>
    <row r="1048" spans="1:7" ht="15.75" customHeight="1" x14ac:dyDescent="0.25">
      <c r="A1048" s="47">
        <v>7340</v>
      </c>
      <c r="B1048" s="47" t="s">
        <v>35333</v>
      </c>
      <c r="C1048" s="24" t="s">
        <v>35350</v>
      </c>
      <c r="D1048" s="25" t="s">
        <v>1519</v>
      </c>
      <c r="E1048" s="48">
        <v>0.01</v>
      </c>
      <c r="F1048" s="27">
        <v>120</v>
      </c>
      <c r="G1048" s="49">
        <f t="shared" si="69"/>
        <v>1.2</v>
      </c>
    </row>
    <row r="1049" spans="1:7" ht="15.75" customHeight="1" x14ac:dyDescent="0.25">
      <c r="A1049" s="47">
        <v>88310</v>
      </c>
      <c r="B1049" s="47" t="s">
        <v>35333</v>
      </c>
      <c r="C1049" s="24" t="s">
        <v>54</v>
      </c>
      <c r="D1049" s="25" t="s">
        <v>8</v>
      </c>
      <c r="E1049" s="48">
        <v>0.13</v>
      </c>
      <c r="F1049" s="27">
        <v>28.66</v>
      </c>
      <c r="G1049" s="49">
        <f t="shared" si="69"/>
        <v>3.72</v>
      </c>
    </row>
    <row r="1050" spans="1:7" ht="15.75" customHeight="1" x14ac:dyDescent="0.25">
      <c r="A1050" s="221"/>
      <c r="B1050" s="221"/>
      <c r="C1050" s="221"/>
      <c r="D1050" s="221"/>
      <c r="E1050" s="221"/>
      <c r="F1050" s="221"/>
      <c r="G1050" s="50">
        <f>SUM(G1047:G1049)</f>
        <v>6.92</v>
      </c>
    </row>
    <row r="1051" spans="1:7" ht="15.75" customHeight="1" x14ac:dyDescent="0.25">
      <c r="A1051" s="105"/>
      <c r="B1051" s="105"/>
      <c r="C1051" s="105"/>
      <c r="D1051" s="105"/>
      <c r="E1051" s="105"/>
      <c r="F1051" s="105"/>
      <c r="G1051" s="106"/>
    </row>
    <row r="1052" spans="1:7" ht="15.75" customHeight="1" x14ac:dyDescent="0.25">
      <c r="A1052" s="60" t="s">
        <v>1561</v>
      </c>
      <c r="B1052" s="60" t="s">
        <v>1560</v>
      </c>
      <c r="C1052" s="61" t="s">
        <v>1559</v>
      </c>
      <c r="D1052" s="60" t="s">
        <v>1558</v>
      </c>
      <c r="E1052" s="60" t="s">
        <v>1557</v>
      </c>
      <c r="F1052" s="62" t="s">
        <v>1556</v>
      </c>
      <c r="G1052" s="62" t="s">
        <v>1555</v>
      </c>
    </row>
    <row r="1053" spans="1:7" ht="45" x14ac:dyDescent="0.25">
      <c r="A1053" s="64" t="s">
        <v>34827</v>
      </c>
      <c r="B1053" s="64"/>
      <c r="C1053" s="63" t="s">
        <v>34828</v>
      </c>
      <c r="D1053" s="64" t="s">
        <v>2</v>
      </c>
      <c r="E1053" s="65">
        <v>1</v>
      </c>
      <c r="F1053" s="66"/>
      <c r="G1053" s="67">
        <f>G1057</f>
        <v>3.86</v>
      </c>
    </row>
    <row r="1054" spans="1:7" ht="15.75" customHeight="1" x14ac:dyDescent="0.25">
      <c r="A1054" s="47">
        <v>5318</v>
      </c>
      <c r="B1054" s="47" t="s">
        <v>35333</v>
      </c>
      <c r="C1054" s="24" t="s">
        <v>35349</v>
      </c>
      <c r="D1054" s="25" t="s">
        <v>1519</v>
      </c>
      <c r="E1054" s="48">
        <v>0.09</v>
      </c>
      <c r="F1054" s="27">
        <v>20</v>
      </c>
      <c r="G1054" s="49">
        <f t="shared" ref="G1054:G1056" si="70">TRUNC(E1054*F1054,2)</f>
        <v>1.8</v>
      </c>
    </row>
    <row r="1055" spans="1:7" ht="15.75" customHeight="1" x14ac:dyDescent="0.25">
      <c r="A1055" s="47">
        <v>7340</v>
      </c>
      <c r="B1055" s="47" t="s">
        <v>35333</v>
      </c>
      <c r="C1055" s="24" t="s">
        <v>35350</v>
      </c>
      <c r="D1055" s="25" t="s">
        <v>1519</v>
      </c>
      <c r="E1055" s="48">
        <v>8.9999999999999993E-3</v>
      </c>
      <c r="F1055" s="27">
        <v>120</v>
      </c>
      <c r="G1055" s="49">
        <f t="shared" si="70"/>
        <v>1.08</v>
      </c>
    </row>
    <row r="1056" spans="1:7" ht="15.75" customHeight="1" x14ac:dyDescent="0.25">
      <c r="A1056" s="47">
        <v>88316</v>
      </c>
      <c r="B1056" s="47" t="s">
        <v>35333</v>
      </c>
      <c r="C1056" s="24" t="s">
        <v>39</v>
      </c>
      <c r="D1056" s="25" t="s">
        <v>8</v>
      </c>
      <c r="E1056" s="48">
        <v>0.05</v>
      </c>
      <c r="F1056" s="27">
        <v>19.760000000000002</v>
      </c>
      <c r="G1056" s="49">
        <f t="shared" si="70"/>
        <v>0.98</v>
      </c>
    </row>
    <row r="1057" spans="1:8" ht="15.75" customHeight="1" x14ac:dyDescent="0.25">
      <c r="A1057" s="221"/>
      <c r="B1057" s="221"/>
      <c r="C1057" s="221"/>
      <c r="D1057" s="221"/>
      <c r="E1057" s="221"/>
      <c r="F1057" s="221"/>
      <c r="G1057" s="50">
        <f>SUM(G1054:G1056)</f>
        <v>3.86</v>
      </c>
    </row>
    <row r="1058" spans="1:8" ht="15.75" customHeight="1" x14ac:dyDescent="0.25">
      <c r="A1058" s="105"/>
      <c r="B1058" s="105"/>
      <c r="C1058" s="105"/>
      <c r="D1058" s="105"/>
      <c r="E1058" s="105"/>
      <c r="F1058" s="105"/>
      <c r="G1058" s="106"/>
    </row>
    <row r="1059" spans="1:8" ht="15.75" customHeight="1" x14ac:dyDescent="0.25">
      <c r="A1059" s="60" t="s">
        <v>1561</v>
      </c>
      <c r="B1059" s="60" t="s">
        <v>1560</v>
      </c>
      <c r="C1059" s="61" t="s">
        <v>1559</v>
      </c>
      <c r="D1059" s="60" t="s">
        <v>1558</v>
      </c>
      <c r="E1059" s="60" t="s">
        <v>1557</v>
      </c>
      <c r="F1059" s="62" t="s">
        <v>1556</v>
      </c>
      <c r="G1059" s="62" t="s">
        <v>1555</v>
      </c>
    </row>
    <row r="1060" spans="1:8" ht="45" x14ac:dyDescent="0.25">
      <c r="A1060" s="64" t="s">
        <v>34829</v>
      </c>
      <c r="B1060" s="64"/>
      <c r="C1060" s="63" t="s">
        <v>34830</v>
      </c>
      <c r="D1060" s="64" t="s">
        <v>2</v>
      </c>
      <c r="E1060" s="65">
        <v>1</v>
      </c>
      <c r="F1060" s="66"/>
      <c r="G1060" s="67">
        <f>G1064</f>
        <v>4.18</v>
      </c>
    </row>
    <row r="1061" spans="1:8" ht="15.75" customHeight="1" x14ac:dyDescent="0.25">
      <c r="A1061" s="47">
        <v>5318</v>
      </c>
      <c r="B1061" s="47" t="s">
        <v>35333</v>
      </c>
      <c r="C1061" s="24" t="s">
        <v>35349</v>
      </c>
      <c r="D1061" s="25" t="s">
        <v>1519</v>
      </c>
      <c r="E1061" s="48">
        <v>0.1</v>
      </c>
      <c r="F1061" s="27">
        <v>20</v>
      </c>
      <c r="G1061" s="49">
        <f t="shared" ref="G1061:G1063" si="71">TRUNC(E1061*F1061,2)</f>
        <v>2</v>
      </c>
    </row>
    <row r="1062" spans="1:8" ht="15.75" customHeight="1" x14ac:dyDescent="0.25">
      <c r="A1062" s="47">
        <v>7340</v>
      </c>
      <c r="B1062" s="47" t="s">
        <v>35333</v>
      </c>
      <c r="C1062" s="24" t="s">
        <v>35350</v>
      </c>
      <c r="D1062" s="25" t="s">
        <v>1519</v>
      </c>
      <c r="E1062" s="48">
        <v>0.01</v>
      </c>
      <c r="F1062" s="27">
        <v>120</v>
      </c>
      <c r="G1062" s="49">
        <f t="shared" si="71"/>
        <v>1.2</v>
      </c>
    </row>
    <row r="1063" spans="1:8" ht="15.75" customHeight="1" x14ac:dyDescent="0.25">
      <c r="A1063" s="47">
        <v>88316</v>
      </c>
      <c r="B1063" s="47" t="s">
        <v>35333</v>
      </c>
      <c r="C1063" s="24" t="s">
        <v>39</v>
      </c>
      <c r="D1063" s="25" t="s">
        <v>8</v>
      </c>
      <c r="E1063" s="48">
        <v>0.05</v>
      </c>
      <c r="F1063" s="27">
        <v>19.760000000000002</v>
      </c>
      <c r="G1063" s="49">
        <f t="shared" si="71"/>
        <v>0.98</v>
      </c>
    </row>
    <row r="1064" spans="1:8" ht="15.75" customHeight="1" x14ac:dyDescent="0.25">
      <c r="A1064" s="221"/>
      <c r="B1064" s="221"/>
      <c r="C1064" s="221"/>
      <c r="D1064" s="221"/>
      <c r="E1064" s="221"/>
      <c r="F1064" s="221"/>
      <c r="G1064" s="50">
        <f>SUM(G1061:G1063)</f>
        <v>4.18</v>
      </c>
    </row>
    <row r="1065" spans="1:8" ht="15.75" customHeight="1" x14ac:dyDescent="0.25">
      <c r="A1065" s="136"/>
      <c r="B1065" s="136"/>
      <c r="C1065" s="136"/>
      <c r="D1065" s="136"/>
      <c r="E1065" s="136"/>
      <c r="F1065" s="136"/>
      <c r="G1065" s="136"/>
    </row>
    <row r="1066" spans="1:8" s="73" customFormat="1" ht="150" customHeight="1" x14ac:dyDescent="0.25">
      <c r="A1066" s="156" t="str">
        <f>PLANILHA!A430</f>
        <v xml:space="preserve">
Renato Pinheiro Cury
Engenheiro Civil
CREA/MG: 36.264/D</v>
      </c>
      <c r="B1066" s="157"/>
      <c r="C1066" s="157"/>
      <c r="D1066" s="157"/>
      <c r="E1066" s="157"/>
      <c r="F1066" s="157"/>
      <c r="G1066" s="158"/>
      <c r="H1066" s="72"/>
    </row>
    <row r="1067" spans="1:8" s="73" customFormat="1" ht="15" x14ac:dyDescent="0.25">
      <c r="A1067" s="189" t="str">
        <f>PLANILHA!A431</f>
        <v>RESTAURARE CONSTRUTORA LTDA</v>
      </c>
      <c r="B1067" s="190"/>
      <c r="C1067" s="190"/>
      <c r="D1067" s="190"/>
      <c r="E1067" s="190"/>
      <c r="F1067" s="190"/>
      <c r="G1067" s="191"/>
    </row>
  </sheetData>
  <mergeCells count="132">
    <mergeCell ref="A1066:G1066"/>
    <mergeCell ref="A1067:G1067"/>
    <mergeCell ref="A982:F982"/>
    <mergeCell ref="A989:F989"/>
    <mergeCell ref="A990:G990"/>
    <mergeCell ref="A997:F997"/>
    <mergeCell ref="A1008:F1008"/>
    <mergeCell ref="A1017:F1017"/>
    <mergeCell ref="A155:F155"/>
    <mergeCell ref="A358:F358"/>
    <mergeCell ref="A877:F877"/>
    <mergeCell ref="A679:F679"/>
    <mergeCell ref="A693:F693"/>
    <mergeCell ref="A700:F700"/>
    <mergeCell ref="A617:F617"/>
    <mergeCell ref="A624:F624"/>
    <mergeCell ref="A645:F645"/>
    <mergeCell ref="A652:F652"/>
    <mergeCell ref="A658:F658"/>
    <mergeCell ref="A540:F540"/>
    <mergeCell ref="A547:F547"/>
    <mergeCell ref="A554:F554"/>
    <mergeCell ref="A561:F561"/>
    <mergeCell ref="A500:F500"/>
    <mergeCell ref="A507:F507"/>
    <mergeCell ref="A748:F748"/>
    <mergeCell ref="A754:F754"/>
    <mergeCell ref="A760:F760"/>
    <mergeCell ref="A707:F707"/>
    <mergeCell ref="A714:F714"/>
    <mergeCell ref="A721:F721"/>
    <mergeCell ref="A728:F728"/>
    <mergeCell ref="A735:F735"/>
    <mergeCell ref="A742:F742"/>
    <mergeCell ref="A513:F513"/>
    <mergeCell ref="A519:F519"/>
    <mergeCell ref="A533:F533"/>
    <mergeCell ref="A526:F526"/>
    <mergeCell ref="A668:F668"/>
    <mergeCell ref="A673:F673"/>
    <mergeCell ref="A687:F687"/>
    <mergeCell ref="A1064:F1064"/>
    <mergeCell ref="A1050:F1050"/>
    <mergeCell ref="A860:F860"/>
    <mergeCell ref="A800:F800"/>
    <mergeCell ref="A807:F807"/>
    <mergeCell ref="A816:F816"/>
    <mergeCell ref="A825:F825"/>
    <mergeCell ref="A834:F834"/>
    <mergeCell ref="A766:F766"/>
    <mergeCell ref="A772:F772"/>
    <mergeCell ref="A778:F778"/>
    <mergeCell ref="A786:F786"/>
    <mergeCell ref="A793:F793"/>
    <mergeCell ref="A934:F934"/>
    <mergeCell ref="A943:F943"/>
    <mergeCell ref="A948:F948"/>
    <mergeCell ref="A953:F953"/>
    <mergeCell ref="A966:F966"/>
    <mergeCell ref="A974:F974"/>
    <mergeCell ref="A1037:F1037"/>
    <mergeCell ref="A1043:F1043"/>
    <mergeCell ref="A1030:F1030"/>
    <mergeCell ref="A1057:F1057"/>
    <mergeCell ref="A849:F849"/>
    <mergeCell ref="A493:F493"/>
    <mergeCell ref="A428:F428"/>
    <mergeCell ref="A435:F435"/>
    <mergeCell ref="A444:F444"/>
    <mergeCell ref="A451:F451"/>
    <mergeCell ref="A458:F458"/>
    <mergeCell ref="A400:F400"/>
    <mergeCell ref="A414:F414"/>
    <mergeCell ref="A421:F421"/>
    <mergeCell ref="A275:F275"/>
    <mergeCell ref="A283:F283"/>
    <mergeCell ref="A465:F465"/>
    <mergeCell ref="A472:F472"/>
    <mergeCell ref="A479:F479"/>
    <mergeCell ref="A486:F486"/>
    <mergeCell ref="A407:F407"/>
    <mergeCell ref="A268:F268"/>
    <mergeCell ref="A372:F372"/>
    <mergeCell ref="A387:F387"/>
    <mergeCell ref="A9:F9"/>
    <mergeCell ref="A1:C1"/>
    <mergeCell ref="D1:E1"/>
    <mergeCell ref="F1:G1"/>
    <mergeCell ref="A20:F20"/>
    <mergeCell ref="A342:F342"/>
    <mergeCell ref="A350:F350"/>
    <mergeCell ref="A80:F80"/>
    <mergeCell ref="A109:F109"/>
    <mergeCell ref="A182:F182"/>
    <mergeCell ref="A193:F193"/>
    <mergeCell ref="A211:F211"/>
    <mergeCell ref="A229:F229"/>
    <mergeCell ref="A236:F236"/>
    <mergeCell ref="A243:F243"/>
    <mergeCell ref="A33:F33"/>
    <mergeCell ref="A46:F46"/>
    <mergeCell ref="A14:F14"/>
    <mergeCell ref="A58:F58"/>
    <mergeCell ref="A101:F101"/>
    <mergeCell ref="A118:F118"/>
    <mergeCell ref="A127:F127"/>
    <mergeCell ref="A136:F136"/>
    <mergeCell ref="A310:F310"/>
    <mergeCell ref="A871:F871"/>
    <mergeCell ref="A71:F71"/>
    <mergeCell ref="A886:F886"/>
    <mergeCell ref="A895:F895"/>
    <mergeCell ref="A903:F903"/>
    <mergeCell ref="A910:F910"/>
    <mergeCell ref="A925:F925"/>
    <mergeCell ref="A393:F393"/>
    <mergeCell ref="A320:F320"/>
    <mergeCell ref="A607:F607"/>
    <mergeCell ref="A568:F568"/>
    <mergeCell ref="A575:F575"/>
    <mergeCell ref="A582:F582"/>
    <mergeCell ref="A593:F593"/>
    <mergeCell ref="A600:F600"/>
    <mergeCell ref="A333:F333"/>
    <mergeCell ref="A164:F164"/>
    <mergeCell ref="A173:F173"/>
    <mergeCell ref="A290:F290"/>
    <mergeCell ref="A299:F299"/>
    <mergeCell ref="A92:F92"/>
    <mergeCell ref="A146:F146"/>
    <mergeCell ref="A251:F251"/>
    <mergeCell ref="A260:F260"/>
  </mergeCells>
  <printOptions horizontalCentered="1"/>
  <pageMargins left="0.78740157480314965" right="0.23622047244094491" top="0.35433070866141736" bottom="0.35433070866141736" header="0.31496062992125984" footer="0.31496062992125984"/>
  <pageSetup paperSize="9" scale="57"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AC571-EE8D-4E50-AAD6-27D2C757AE14}">
  <dimension ref="A1:D6351"/>
  <sheetViews>
    <sheetView showGridLines="0" workbookViewId="0">
      <selection activeCell="B33" sqref="B33"/>
    </sheetView>
  </sheetViews>
  <sheetFormatPr defaultRowHeight="15" x14ac:dyDescent="0.25"/>
  <cols>
    <col min="1" max="1" width="15.7109375" style="71" customWidth="1"/>
    <col min="2" max="2" width="100.7109375" customWidth="1"/>
    <col min="3" max="4" width="15.7109375" style="71" customWidth="1"/>
  </cols>
  <sheetData>
    <row r="1" spans="1:4" x14ac:dyDescent="0.25">
      <c r="A1" s="71">
        <v>307731</v>
      </c>
      <c r="B1" t="s">
        <v>22157</v>
      </c>
      <c r="C1" s="71" t="s">
        <v>22158</v>
      </c>
      <c r="D1" s="71">
        <v>108.58</v>
      </c>
    </row>
    <row r="2" spans="1:4" x14ac:dyDescent="0.25">
      <c r="A2" s="71">
        <v>307732</v>
      </c>
      <c r="B2" t="s">
        <v>22159</v>
      </c>
      <c r="C2" s="71" t="s">
        <v>22158</v>
      </c>
      <c r="D2" s="71">
        <v>86.8</v>
      </c>
    </row>
    <row r="3" spans="1:4" x14ac:dyDescent="0.25">
      <c r="A3" s="71">
        <v>308308</v>
      </c>
      <c r="B3" t="s">
        <v>22160</v>
      </c>
      <c r="C3" s="71" t="s">
        <v>16077</v>
      </c>
      <c r="D3" s="71">
        <v>14203.08</v>
      </c>
    </row>
    <row r="4" spans="1:4" x14ac:dyDescent="0.25">
      <c r="A4" s="71">
        <v>308313</v>
      </c>
      <c r="B4" t="s">
        <v>22161</v>
      </c>
      <c r="C4" s="71" t="s">
        <v>16077</v>
      </c>
      <c r="D4" s="71">
        <v>93036.49</v>
      </c>
    </row>
    <row r="5" spans="1:4" x14ac:dyDescent="0.25">
      <c r="A5" s="71">
        <v>308309</v>
      </c>
      <c r="B5" t="s">
        <v>22162</v>
      </c>
      <c r="C5" s="71" t="s">
        <v>16077</v>
      </c>
      <c r="D5" s="71">
        <v>23199.45</v>
      </c>
    </row>
    <row r="6" spans="1:4" x14ac:dyDescent="0.25">
      <c r="A6" s="71">
        <v>308310</v>
      </c>
      <c r="B6" t="s">
        <v>22163</v>
      </c>
      <c r="C6" s="71" t="s">
        <v>16077</v>
      </c>
      <c r="D6" s="71">
        <v>37369.57</v>
      </c>
    </row>
    <row r="7" spans="1:4" x14ac:dyDescent="0.25">
      <c r="A7" s="71">
        <v>308311</v>
      </c>
      <c r="B7" t="s">
        <v>22164</v>
      </c>
      <c r="C7" s="71" t="s">
        <v>16077</v>
      </c>
      <c r="D7" s="71">
        <v>50148.44</v>
      </c>
    </row>
    <row r="8" spans="1:4" x14ac:dyDescent="0.25">
      <c r="A8" s="71">
        <v>308312</v>
      </c>
      <c r="B8" t="s">
        <v>22165</v>
      </c>
      <c r="C8" s="71" t="s">
        <v>16077</v>
      </c>
      <c r="D8" s="71">
        <v>68789.87</v>
      </c>
    </row>
    <row r="9" spans="1:4" x14ac:dyDescent="0.25">
      <c r="A9" s="71">
        <v>308307</v>
      </c>
      <c r="B9" t="s">
        <v>22166</v>
      </c>
      <c r="C9" s="71" t="s">
        <v>16077</v>
      </c>
      <c r="D9" s="71">
        <v>9506.44</v>
      </c>
    </row>
    <row r="10" spans="1:4" x14ac:dyDescent="0.25">
      <c r="A10" s="71">
        <v>308322</v>
      </c>
      <c r="B10" t="s">
        <v>22167</v>
      </c>
      <c r="C10" s="71" t="s">
        <v>16077</v>
      </c>
      <c r="D10" s="71">
        <v>8606.2000000000007</v>
      </c>
    </row>
    <row r="11" spans="1:4" x14ac:dyDescent="0.25">
      <c r="A11" s="71">
        <v>308327</v>
      </c>
      <c r="B11" t="s">
        <v>22168</v>
      </c>
      <c r="C11" s="71" t="s">
        <v>16077</v>
      </c>
      <c r="D11" s="71">
        <v>55948.58</v>
      </c>
    </row>
    <row r="12" spans="1:4" x14ac:dyDescent="0.25">
      <c r="A12" s="71">
        <v>308323</v>
      </c>
      <c r="B12" t="s">
        <v>22169</v>
      </c>
      <c r="C12" s="71" t="s">
        <v>16077</v>
      </c>
      <c r="D12" s="71">
        <v>11957.57</v>
      </c>
    </row>
    <row r="13" spans="1:4" x14ac:dyDescent="0.25">
      <c r="A13" s="71">
        <v>308324</v>
      </c>
      <c r="B13" t="s">
        <v>22170</v>
      </c>
      <c r="C13" s="71" t="s">
        <v>16077</v>
      </c>
      <c r="D13" s="71">
        <v>19918.34</v>
      </c>
    </row>
    <row r="14" spans="1:4" x14ac:dyDescent="0.25">
      <c r="A14" s="71">
        <v>308325</v>
      </c>
      <c r="B14" t="s">
        <v>22171</v>
      </c>
      <c r="C14" s="71" t="s">
        <v>16077</v>
      </c>
      <c r="D14" s="71">
        <v>28596.65</v>
      </c>
    </row>
    <row r="15" spans="1:4" x14ac:dyDescent="0.25">
      <c r="A15" s="71">
        <v>308326</v>
      </c>
      <c r="B15" t="s">
        <v>22172</v>
      </c>
      <c r="C15" s="71" t="s">
        <v>16077</v>
      </c>
      <c r="D15" s="71">
        <v>40439.599999999999</v>
      </c>
    </row>
    <row r="16" spans="1:4" x14ac:dyDescent="0.25">
      <c r="A16" s="71">
        <v>308321</v>
      </c>
      <c r="B16" t="s">
        <v>22173</v>
      </c>
      <c r="C16" s="71" t="s">
        <v>16077</v>
      </c>
      <c r="D16" s="71">
        <v>4975.24</v>
      </c>
    </row>
    <row r="17" spans="1:4" x14ac:dyDescent="0.25">
      <c r="A17" s="71">
        <v>308315</v>
      </c>
      <c r="B17" t="s">
        <v>22174</v>
      </c>
      <c r="C17" s="71" t="s">
        <v>16077</v>
      </c>
      <c r="D17" s="71">
        <v>10179.92</v>
      </c>
    </row>
    <row r="18" spans="1:4" x14ac:dyDescent="0.25">
      <c r="A18" s="71">
        <v>308320</v>
      </c>
      <c r="B18" t="s">
        <v>22175</v>
      </c>
      <c r="C18" s="71" t="s">
        <v>16077</v>
      </c>
      <c r="D18" s="71">
        <v>58559.85</v>
      </c>
    </row>
    <row r="19" spans="1:4" x14ac:dyDescent="0.25">
      <c r="A19" s="71">
        <v>308316</v>
      </c>
      <c r="B19" t="s">
        <v>22176</v>
      </c>
      <c r="C19" s="71" t="s">
        <v>16077</v>
      </c>
      <c r="D19" s="71">
        <v>15484.11</v>
      </c>
    </row>
    <row r="20" spans="1:4" x14ac:dyDescent="0.25">
      <c r="A20" s="71">
        <v>308317</v>
      </c>
      <c r="B20" t="s">
        <v>22177</v>
      </c>
      <c r="C20" s="71" t="s">
        <v>16077</v>
      </c>
      <c r="D20" s="71">
        <v>24955.15</v>
      </c>
    </row>
    <row r="21" spans="1:4" x14ac:dyDescent="0.25">
      <c r="A21" s="71">
        <v>308318</v>
      </c>
      <c r="B21" t="s">
        <v>22178</v>
      </c>
      <c r="C21" s="71" t="s">
        <v>16077</v>
      </c>
      <c r="D21" s="71">
        <v>32428.6</v>
      </c>
    </row>
    <row r="22" spans="1:4" x14ac:dyDescent="0.25">
      <c r="A22" s="71">
        <v>308319</v>
      </c>
      <c r="B22" t="s">
        <v>22179</v>
      </c>
      <c r="C22" s="71" t="s">
        <v>16077</v>
      </c>
      <c r="D22" s="71">
        <v>44994.04</v>
      </c>
    </row>
    <row r="23" spans="1:4" x14ac:dyDescent="0.25">
      <c r="A23" s="71">
        <v>308314</v>
      </c>
      <c r="B23" t="s">
        <v>22180</v>
      </c>
      <c r="C23" s="71" t="s">
        <v>16077</v>
      </c>
      <c r="D23" s="71">
        <v>7121.92</v>
      </c>
    </row>
    <row r="24" spans="1:4" x14ac:dyDescent="0.25">
      <c r="A24" s="71">
        <v>308250</v>
      </c>
      <c r="B24" t="s">
        <v>22181</v>
      </c>
      <c r="C24" s="71" t="s">
        <v>16077</v>
      </c>
      <c r="D24" s="71">
        <v>5766.37</v>
      </c>
    </row>
    <row r="25" spans="1:4" x14ac:dyDescent="0.25">
      <c r="A25" s="71">
        <v>308251</v>
      </c>
      <c r="B25" t="s">
        <v>22182</v>
      </c>
      <c r="C25" s="71" t="s">
        <v>16077</v>
      </c>
      <c r="D25" s="71">
        <v>8585.9599999999991</v>
      </c>
    </row>
    <row r="26" spans="1:4" x14ac:dyDescent="0.25">
      <c r="A26" s="71">
        <v>308268</v>
      </c>
      <c r="B26" t="s">
        <v>22183</v>
      </c>
      <c r="C26" s="71" t="s">
        <v>16077</v>
      </c>
      <c r="D26" s="71">
        <v>128633.28</v>
      </c>
    </row>
    <row r="27" spans="1:4" x14ac:dyDescent="0.25">
      <c r="A27" s="71">
        <v>308252</v>
      </c>
      <c r="B27" t="s">
        <v>22184</v>
      </c>
      <c r="C27" s="71" t="s">
        <v>16077</v>
      </c>
      <c r="D27" s="71">
        <v>10860.55</v>
      </c>
    </row>
    <row r="28" spans="1:4" x14ac:dyDescent="0.25">
      <c r="A28" s="71">
        <v>308253</v>
      </c>
      <c r="B28" t="s">
        <v>22185</v>
      </c>
      <c r="C28" s="71" t="s">
        <v>16077</v>
      </c>
      <c r="D28" s="71">
        <v>13693.54</v>
      </c>
    </row>
    <row r="29" spans="1:4" x14ac:dyDescent="0.25">
      <c r="A29" s="71">
        <v>308254</v>
      </c>
      <c r="B29" t="s">
        <v>22186</v>
      </c>
      <c r="C29" s="71" t="s">
        <v>16077</v>
      </c>
      <c r="D29" s="71">
        <v>15725.25</v>
      </c>
    </row>
    <row r="30" spans="1:4" x14ac:dyDescent="0.25">
      <c r="A30" s="71">
        <v>308255</v>
      </c>
      <c r="B30" t="s">
        <v>22187</v>
      </c>
      <c r="C30" s="71" t="s">
        <v>16077</v>
      </c>
      <c r="D30" s="71">
        <v>18997.48</v>
      </c>
    </row>
    <row r="31" spans="1:4" x14ac:dyDescent="0.25">
      <c r="A31" s="71">
        <v>308256</v>
      </c>
      <c r="B31" t="s">
        <v>22188</v>
      </c>
      <c r="C31" s="71" t="s">
        <v>16077</v>
      </c>
      <c r="D31" s="71">
        <v>22394.16</v>
      </c>
    </row>
    <row r="32" spans="1:4" x14ac:dyDescent="0.25">
      <c r="A32" s="71">
        <v>308257</v>
      </c>
      <c r="B32" t="s">
        <v>22189</v>
      </c>
      <c r="C32" s="71" t="s">
        <v>16077</v>
      </c>
      <c r="D32" s="71">
        <v>56898.13</v>
      </c>
    </row>
    <row r="33" spans="1:4" x14ac:dyDescent="0.25">
      <c r="A33" s="71">
        <v>308258</v>
      </c>
      <c r="B33" t="s">
        <v>22190</v>
      </c>
      <c r="C33" s="71" t="s">
        <v>16077</v>
      </c>
      <c r="D33" s="71">
        <v>63262.13</v>
      </c>
    </row>
    <row r="34" spans="1:4" x14ac:dyDescent="0.25">
      <c r="A34" s="71">
        <v>308259</v>
      </c>
      <c r="B34" t="s">
        <v>22191</v>
      </c>
      <c r="C34" s="71" t="s">
        <v>16077</v>
      </c>
      <c r="D34" s="71">
        <v>68619.570000000007</v>
      </c>
    </row>
    <row r="35" spans="1:4" x14ac:dyDescent="0.25">
      <c r="A35" s="71">
        <v>308260</v>
      </c>
      <c r="B35" t="s">
        <v>22192</v>
      </c>
      <c r="C35" s="71" t="s">
        <v>16077</v>
      </c>
      <c r="D35" s="71">
        <v>74025.440000000002</v>
      </c>
    </row>
    <row r="36" spans="1:4" x14ac:dyDescent="0.25">
      <c r="A36" s="71">
        <v>308261</v>
      </c>
      <c r="B36" t="s">
        <v>22193</v>
      </c>
      <c r="C36" s="71" t="s">
        <v>16077</v>
      </c>
      <c r="D36" s="71">
        <v>84130.52</v>
      </c>
    </row>
    <row r="37" spans="1:4" x14ac:dyDescent="0.25">
      <c r="A37" s="71">
        <v>308262</v>
      </c>
      <c r="B37" t="s">
        <v>22194</v>
      </c>
      <c r="C37" s="71" t="s">
        <v>16077</v>
      </c>
      <c r="D37" s="71">
        <v>86808.26</v>
      </c>
    </row>
    <row r="38" spans="1:4" x14ac:dyDescent="0.25">
      <c r="A38" s="71">
        <v>308263</v>
      </c>
      <c r="B38" t="s">
        <v>22195</v>
      </c>
      <c r="C38" s="71" t="s">
        <v>16077</v>
      </c>
      <c r="D38" s="71">
        <v>96992.66</v>
      </c>
    </row>
    <row r="39" spans="1:4" x14ac:dyDescent="0.25">
      <c r="A39" s="71">
        <v>308264</v>
      </c>
      <c r="B39" t="s">
        <v>22196</v>
      </c>
      <c r="C39" s="71" t="s">
        <v>16077</v>
      </c>
      <c r="D39" s="71">
        <v>103685.92</v>
      </c>
    </row>
    <row r="40" spans="1:4" x14ac:dyDescent="0.25">
      <c r="A40" s="71">
        <v>308265</v>
      </c>
      <c r="B40" t="s">
        <v>22197</v>
      </c>
      <c r="C40" s="71" t="s">
        <v>16077</v>
      </c>
      <c r="D40" s="71">
        <v>106195.48</v>
      </c>
    </row>
    <row r="41" spans="1:4" x14ac:dyDescent="0.25">
      <c r="A41" s="71">
        <v>308266</v>
      </c>
      <c r="B41" t="s">
        <v>22198</v>
      </c>
      <c r="C41" s="71" t="s">
        <v>16077</v>
      </c>
      <c r="D41" s="71">
        <v>114762.28</v>
      </c>
    </row>
    <row r="42" spans="1:4" x14ac:dyDescent="0.25">
      <c r="A42" s="71">
        <v>308267</v>
      </c>
      <c r="B42" t="s">
        <v>22199</v>
      </c>
      <c r="C42" s="71" t="s">
        <v>16077</v>
      </c>
      <c r="D42" s="71">
        <v>121013.8</v>
      </c>
    </row>
    <row r="43" spans="1:4" x14ac:dyDescent="0.25">
      <c r="A43" s="71">
        <v>308288</v>
      </c>
      <c r="B43" t="s">
        <v>22200</v>
      </c>
      <c r="C43" s="71" t="s">
        <v>16077</v>
      </c>
      <c r="D43" s="71">
        <v>11300.6</v>
      </c>
    </row>
    <row r="44" spans="1:4" x14ac:dyDescent="0.25">
      <c r="A44" s="71">
        <v>308289</v>
      </c>
      <c r="B44" t="s">
        <v>22201</v>
      </c>
      <c r="C44" s="71" t="s">
        <v>16077</v>
      </c>
      <c r="D44" s="71">
        <v>15590.28</v>
      </c>
    </row>
    <row r="45" spans="1:4" x14ac:dyDescent="0.25">
      <c r="A45" s="71">
        <v>308306</v>
      </c>
      <c r="B45" t="s">
        <v>22202</v>
      </c>
      <c r="C45" s="71" t="s">
        <v>16077</v>
      </c>
      <c r="D45" s="71">
        <v>103548.04</v>
      </c>
    </row>
    <row r="46" spans="1:4" x14ac:dyDescent="0.25">
      <c r="A46" s="71">
        <v>308290</v>
      </c>
      <c r="B46" t="s">
        <v>22203</v>
      </c>
      <c r="C46" s="71" t="s">
        <v>16077</v>
      </c>
      <c r="D46" s="71">
        <v>20444.78</v>
      </c>
    </row>
    <row r="47" spans="1:4" x14ac:dyDescent="0.25">
      <c r="A47" s="71">
        <v>308291</v>
      </c>
      <c r="B47" t="s">
        <v>22204</v>
      </c>
      <c r="C47" s="71" t="s">
        <v>16077</v>
      </c>
      <c r="D47" s="71">
        <v>25089.67</v>
      </c>
    </row>
    <row r="48" spans="1:4" x14ac:dyDescent="0.25">
      <c r="A48" s="71">
        <v>308292</v>
      </c>
      <c r="B48" t="s">
        <v>22205</v>
      </c>
      <c r="C48" s="71" t="s">
        <v>16077</v>
      </c>
      <c r="D48" s="71">
        <v>29170.54</v>
      </c>
    </row>
    <row r="49" spans="1:4" x14ac:dyDescent="0.25">
      <c r="A49" s="71">
        <v>308293</v>
      </c>
      <c r="B49" t="s">
        <v>22206</v>
      </c>
      <c r="C49" s="71" t="s">
        <v>16077</v>
      </c>
      <c r="D49" s="71">
        <v>33423.01</v>
      </c>
    </row>
    <row r="50" spans="1:4" x14ac:dyDescent="0.25">
      <c r="A50" s="71">
        <v>308294</v>
      </c>
      <c r="B50" t="s">
        <v>22207</v>
      </c>
      <c r="C50" s="71" t="s">
        <v>16077</v>
      </c>
      <c r="D50" s="71">
        <v>38406.74</v>
      </c>
    </row>
    <row r="51" spans="1:4" x14ac:dyDescent="0.25">
      <c r="A51" s="71">
        <v>308295</v>
      </c>
      <c r="B51" t="s">
        <v>22208</v>
      </c>
      <c r="C51" s="71" t="s">
        <v>16077</v>
      </c>
      <c r="D51" s="71">
        <v>43903.14</v>
      </c>
    </row>
    <row r="52" spans="1:4" x14ac:dyDescent="0.25">
      <c r="A52" s="71">
        <v>308296</v>
      </c>
      <c r="B52" t="s">
        <v>22209</v>
      </c>
      <c r="C52" s="71" t="s">
        <v>16077</v>
      </c>
      <c r="D52" s="71">
        <v>49214.49</v>
      </c>
    </row>
    <row r="53" spans="1:4" x14ac:dyDescent="0.25">
      <c r="A53" s="71">
        <v>308297</v>
      </c>
      <c r="B53" t="s">
        <v>22210</v>
      </c>
      <c r="C53" s="71" t="s">
        <v>16077</v>
      </c>
      <c r="D53" s="71">
        <v>53219.62</v>
      </c>
    </row>
    <row r="54" spans="1:4" x14ac:dyDescent="0.25">
      <c r="A54" s="71">
        <v>308298</v>
      </c>
      <c r="B54" t="s">
        <v>22211</v>
      </c>
      <c r="C54" s="71" t="s">
        <v>16077</v>
      </c>
      <c r="D54" s="71">
        <v>60804.7</v>
      </c>
    </row>
    <row r="55" spans="1:4" x14ac:dyDescent="0.25">
      <c r="A55" s="71">
        <v>308299</v>
      </c>
      <c r="B55" t="s">
        <v>22212</v>
      </c>
      <c r="C55" s="71" t="s">
        <v>16077</v>
      </c>
      <c r="D55" s="71">
        <v>65603.78</v>
      </c>
    </row>
    <row r="56" spans="1:4" x14ac:dyDescent="0.25">
      <c r="A56" s="71">
        <v>308300</v>
      </c>
      <c r="B56" t="s">
        <v>22213</v>
      </c>
      <c r="C56" s="71" t="s">
        <v>16077</v>
      </c>
      <c r="D56" s="71">
        <v>70481.600000000006</v>
      </c>
    </row>
    <row r="57" spans="1:4" x14ac:dyDescent="0.25">
      <c r="A57" s="71">
        <v>308301</v>
      </c>
      <c r="B57" t="s">
        <v>22214</v>
      </c>
      <c r="C57" s="71" t="s">
        <v>16077</v>
      </c>
      <c r="D57" s="71">
        <v>75013.16</v>
      </c>
    </row>
    <row r="58" spans="1:4" x14ac:dyDescent="0.25">
      <c r="A58" s="71">
        <v>308302</v>
      </c>
      <c r="B58" t="s">
        <v>22215</v>
      </c>
      <c r="C58" s="71" t="s">
        <v>16077</v>
      </c>
      <c r="D58" s="71">
        <v>80844.41</v>
      </c>
    </row>
    <row r="59" spans="1:4" x14ac:dyDescent="0.25">
      <c r="A59" s="71">
        <v>308303</v>
      </c>
      <c r="B59" t="s">
        <v>22216</v>
      </c>
      <c r="C59" s="71" t="s">
        <v>16077</v>
      </c>
      <c r="D59" s="71">
        <v>87324.2</v>
      </c>
    </row>
    <row r="60" spans="1:4" x14ac:dyDescent="0.25">
      <c r="A60" s="71">
        <v>308304</v>
      </c>
      <c r="B60" t="s">
        <v>22217</v>
      </c>
      <c r="C60" s="71" t="s">
        <v>16077</v>
      </c>
      <c r="D60" s="71">
        <v>92031.77</v>
      </c>
    </row>
    <row r="61" spans="1:4" x14ac:dyDescent="0.25">
      <c r="A61" s="71">
        <v>308305</v>
      </c>
      <c r="B61" t="s">
        <v>22218</v>
      </c>
      <c r="C61" s="71" t="s">
        <v>16077</v>
      </c>
      <c r="D61" s="71">
        <v>98264.83</v>
      </c>
    </row>
    <row r="62" spans="1:4" x14ac:dyDescent="0.25">
      <c r="A62" s="71">
        <v>308269</v>
      </c>
      <c r="B62" t="s">
        <v>22219</v>
      </c>
      <c r="C62" s="71" t="s">
        <v>16077</v>
      </c>
      <c r="D62" s="71">
        <v>6268.1</v>
      </c>
    </row>
    <row r="63" spans="1:4" x14ac:dyDescent="0.25">
      <c r="A63" s="71">
        <v>308270</v>
      </c>
      <c r="B63" t="s">
        <v>22220</v>
      </c>
      <c r="C63" s="71" t="s">
        <v>16077</v>
      </c>
      <c r="D63" s="71">
        <v>9808.2099999999991</v>
      </c>
    </row>
    <row r="64" spans="1:4" x14ac:dyDescent="0.25">
      <c r="A64" s="71">
        <v>308287</v>
      </c>
      <c r="B64" t="s">
        <v>22221</v>
      </c>
      <c r="C64" s="71" t="s">
        <v>16077</v>
      </c>
      <c r="D64" s="71">
        <v>114041.58</v>
      </c>
    </row>
    <row r="65" spans="1:4" x14ac:dyDescent="0.25">
      <c r="A65" s="71">
        <v>308271</v>
      </c>
      <c r="B65" t="s">
        <v>22222</v>
      </c>
      <c r="C65" s="71" t="s">
        <v>16077</v>
      </c>
      <c r="D65" s="71">
        <v>11887.35</v>
      </c>
    </row>
    <row r="66" spans="1:4" x14ac:dyDescent="0.25">
      <c r="A66" s="71">
        <v>308272</v>
      </c>
      <c r="B66" t="s">
        <v>22223</v>
      </c>
      <c r="C66" s="71" t="s">
        <v>16077</v>
      </c>
      <c r="D66" s="71">
        <v>14789.99</v>
      </c>
    </row>
    <row r="67" spans="1:4" x14ac:dyDescent="0.25">
      <c r="A67" s="71">
        <v>308273</v>
      </c>
      <c r="B67" t="s">
        <v>22224</v>
      </c>
      <c r="C67" s="71" t="s">
        <v>16077</v>
      </c>
      <c r="D67" s="71">
        <v>18210.7</v>
      </c>
    </row>
    <row r="68" spans="1:4" x14ac:dyDescent="0.25">
      <c r="A68" s="71">
        <v>308274</v>
      </c>
      <c r="B68" t="s">
        <v>22225</v>
      </c>
      <c r="C68" s="71" t="s">
        <v>16077</v>
      </c>
      <c r="D68" s="71">
        <v>20623.39</v>
      </c>
    </row>
    <row r="69" spans="1:4" x14ac:dyDescent="0.25">
      <c r="A69" s="71">
        <v>308275</v>
      </c>
      <c r="B69" t="s">
        <v>22226</v>
      </c>
      <c r="C69" s="71" t="s">
        <v>16077</v>
      </c>
      <c r="D69" s="71">
        <v>30956.71</v>
      </c>
    </row>
    <row r="70" spans="1:4" x14ac:dyDescent="0.25">
      <c r="A70" s="71">
        <v>308276</v>
      </c>
      <c r="B70" t="s">
        <v>22227</v>
      </c>
      <c r="C70" s="71" t="s">
        <v>16077</v>
      </c>
      <c r="D70" s="71">
        <v>51186.98</v>
      </c>
    </row>
    <row r="71" spans="1:4" x14ac:dyDescent="0.25">
      <c r="A71" s="71">
        <v>308277</v>
      </c>
      <c r="B71" t="s">
        <v>22228</v>
      </c>
      <c r="C71" s="71" t="s">
        <v>16077</v>
      </c>
      <c r="D71" s="71">
        <v>56625.96</v>
      </c>
    </row>
    <row r="72" spans="1:4" x14ac:dyDescent="0.25">
      <c r="A72" s="71">
        <v>308278</v>
      </c>
      <c r="B72" t="s">
        <v>22229</v>
      </c>
      <c r="C72" s="71" t="s">
        <v>16077</v>
      </c>
      <c r="D72" s="71">
        <v>61665.37</v>
      </c>
    </row>
    <row r="73" spans="1:4" x14ac:dyDescent="0.25">
      <c r="A73" s="71">
        <v>308279</v>
      </c>
      <c r="B73" t="s">
        <v>22230</v>
      </c>
      <c r="C73" s="71" t="s">
        <v>16077</v>
      </c>
      <c r="D73" s="71">
        <v>66637.279999999999</v>
      </c>
    </row>
    <row r="74" spans="1:4" x14ac:dyDescent="0.25">
      <c r="A74" s="71">
        <v>308280</v>
      </c>
      <c r="B74" t="s">
        <v>22231</v>
      </c>
      <c r="C74" s="71" t="s">
        <v>16077</v>
      </c>
      <c r="D74" s="71">
        <v>73795.67</v>
      </c>
    </row>
    <row r="75" spans="1:4" x14ac:dyDescent="0.25">
      <c r="A75" s="71">
        <v>308281</v>
      </c>
      <c r="B75" t="s">
        <v>22232</v>
      </c>
      <c r="C75" s="71" t="s">
        <v>16077</v>
      </c>
      <c r="D75" s="71">
        <v>79359.98</v>
      </c>
    </row>
    <row r="76" spans="1:4" x14ac:dyDescent="0.25">
      <c r="A76" s="71">
        <v>308282</v>
      </c>
      <c r="B76" t="s">
        <v>22233</v>
      </c>
      <c r="C76" s="71" t="s">
        <v>16077</v>
      </c>
      <c r="D76" s="71">
        <v>85893.89</v>
      </c>
    </row>
    <row r="77" spans="1:4" x14ac:dyDescent="0.25">
      <c r="A77" s="71">
        <v>308283</v>
      </c>
      <c r="B77" t="s">
        <v>22234</v>
      </c>
      <c r="C77" s="71" t="s">
        <v>16077</v>
      </c>
      <c r="D77" s="71">
        <v>90586.18</v>
      </c>
    </row>
    <row r="78" spans="1:4" x14ac:dyDescent="0.25">
      <c r="A78" s="71">
        <v>308284</v>
      </c>
      <c r="B78" t="s">
        <v>22235</v>
      </c>
      <c r="C78" s="71" t="s">
        <v>16077</v>
      </c>
      <c r="D78" s="71">
        <v>97957.62</v>
      </c>
    </row>
    <row r="79" spans="1:4" x14ac:dyDescent="0.25">
      <c r="A79" s="71">
        <v>308285</v>
      </c>
      <c r="B79" t="s">
        <v>22236</v>
      </c>
      <c r="C79" s="71" t="s">
        <v>16077</v>
      </c>
      <c r="D79" s="71">
        <v>103838.07</v>
      </c>
    </row>
    <row r="80" spans="1:4" x14ac:dyDescent="0.25">
      <c r="A80" s="71">
        <v>308286</v>
      </c>
      <c r="B80" t="s">
        <v>22237</v>
      </c>
      <c r="C80" s="71" t="s">
        <v>16077</v>
      </c>
      <c r="D80" s="71">
        <v>109632.08</v>
      </c>
    </row>
    <row r="81" spans="1:4" x14ac:dyDescent="0.25">
      <c r="A81" s="71">
        <v>307733</v>
      </c>
      <c r="B81" t="s">
        <v>22238</v>
      </c>
      <c r="C81" s="71" t="s">
        <v>3</v>
      </c>
      <c r="D81" s="71">
        <v>433.81</v>
      </c>
    </row>
    <row r="82" spans="1:4" x14ac:dyDescent="0.25">
      <c r="A82" s="71">
        <v>307734</v>
      </c>
      <c r="B82" t="s">
        <v>22239</v>
      </c>
      <c r="C82" s="71" t="s">
        <v>3</v>
      </c>
      <c r="D82" s="71">
        <v>546.72</v>
      </c>
    </row>
    <row r="83" spans="1:4" x14ac:dyDescent="0.25">
      <c r="A83" s="71">
        <v>307735</v>
      </c>
      <c r="B83" t="s">
        <v>22240</v>
      </c>
      <c r="C83" s="71" t="s">
        <v>3</v>
      </c>
      <c r="D83" s="71">
        <v>892.2</v>
      </c>
    </row>
    <row r="84" spans="1:4" x14ac:dyDescent="0.25">
      <c r="A84" s="71">
        <v>307736</v>
      </c>
      <c r="B84" t="s">
        <v>22241</v>
      </c>
      <c r="C84" s="71" t="s">
        <v>3</v>
      </c>
      <c r="D84" s="71">
        <v>1205.6500000000001</v>
      </c>
    </row>
    <row r="85" spans="1:4" x14ac:dyDescent="0.25">
      <c r="A85" s="71">
        <v>307737</v>
      </c>
      <c r="B85" t="s">
        <v>22242</v>
      </c>
      <c r="C85" s="71" t="s">
        <v>3</v>
      </c>
      <c r="D85" s="71">
        <v>1479.84</v>
      </c>
    </row>
    <row r="86" spans="1:4" x14ac:dyDescent="0.25">
      <c r="A86" s="71">
        <v>307730</v>
      </c>
      <c r="B86" t="s">
        <v>22243</v>
      </c>
      <c r="C86" s="71" t="s">
        <v>3</v>
      </c>
      <c r="D86" s="71">
        <v>0</v>
      </c>
    </row>
    <row r="87" spans="1:4" x14ac:dyDescent="0.25">
      <c r="A87" s="71">
        <v>307084</v>
      </c>
      <c r="B87" t="s">
        <v>22244</v>
      </c>
      <c r="C87" s="71" t="s">
        <v>3</v>
      </c>
      <c r="D87" s="71">
        <v>29.33</v>
      </c>
    </row>
    <row r="88" spans="1:4" x14ac:dyDescent="0.25">
      <c r="A88" s="71">
        <v>407818</v>
      </c>
      <c r="B88" t="s">
        <v>22245</v>
      </c>
      <c r="C88" s="71" t="s">
        <v>4</v>
      </c>
      <c r="D88" s="71">
        <v>12.26</v>
      </c>
    </row>
    <row r="89" spans="1:4" x14ac:dyDescent="0.25">
      <c r="A89" s="71">
        <v>407819</v>
      </c>
      <c r="B89" t="s">
        <v>22246</v>
      </c>
      <c r="C89" s="71" t="s">
        <v>4</v>
      </c>
      <c r="D89" s="71">
        <v>12.08</v>
      </c>
    </row>
    <row r="90" spans="1:4" x14ac:dyDescent="0.25">
      <c r="A90" s="71">
        <v>407820</v>
      </c>
      <c r="B90" t="s">
        <v>22247</v>
      </c>
      <c r="C90" s="71" t="s">
        <v>4</v>
      </c>
      <c r="D90" s="71">
        <v>12.57</v>
      </c>
    </row>
    <row r="91" spans="1:4" x14ac:dyDescent="0.25">
      <c r="A91" s="71">
        <v>407740</v>
      </c>
      <c r="B91" t="s">
        <v>22248</v>
      </c>
      <c r="C91" s="71" t="s">
        <v>4</v>
      </c>
      <c r="D91" s="71">
        <v>15.22</v>
      </c>
    </row>
    <row r="92" spans="1:4" x14ac:dyDescent="0.25">
      <c r="A92" s="71">
        <v>408037</v>
      </c>
      <c r="B92" t="s">
        <v>22249</v>
      </c>
      <c r="C92" s="71" t="s">
        <v>16077</v>
      </c>
      <c r="D92" s="71">
        <v>22.65</v>
      </c>
    </row>
    <row r="93" spans="1:4" x14ac:dyDescent="0.25">
      <c r="A93" s="71">
        <v>408038</v>
      </c>
      <c r="B93" t="s">
        <v>22250</v>
      </c>
      <c r="C93" s="71" t="s">
        <v>16077</v>
      </c>
      <c r="D93" s="71">
        <v>30.37</v>
      </c>
    </row>
    <row r="94" spans="1:4" x14ac:dyDescent="0.25">
      <c r="A94" s="71">
        <v>408039</v>
      </c>
      <c r="B94" t="s">
        <v>22251</v>
      </c>
      <c r="C94" s="71" t="s">
        <v>16077</v>
      </c>
      <c r="D94" s="71">
        <v>40.9</v>
      </c>
    </row>
    <row r="95" spans="1:4" x14ac:dyDescent="0.25">
      <c r="A95" s="71">
        <v>408041</v>
      </c>
      <c r="B95" t="s">
        <v>22252</v>
      </c>
      <c r="C95" s="71" t="s">
        <v>16077</v>
      </c>
      <c r="D95" s="71">
        <v>58.37</v>
      </c>
    </row>
    <row r="96" spans="1:4" x14ac:dyDescent="0.25">
      <c r="A96" s="71">
        <v>408042</v>
      </c>
      <c r="B96" t="s">
        <v>22253</v>
      </c>
      <c r="C96" s="71" t="s">
        <v>16077</v>
      </c>
      <c r="D96" s="71">
        <v>87.11</v>
      </c>
    </row>
    <row r="97" spans="1:4" x14ac:dyDescent="0.25">
      <c r="A97" s="71">
        <v>408031</v>
      </c>
      <c r="B97" t="s">
        <v>22254</v>
      </c>
      <c r="C97" s="71" t="s">
        <v>16077</v>
      </c>
      <c r="D97" s="71">
        <v>20.399999999999999</v>
      </c>
    </row>
    <row r="98" spans="1:4" x14ac:dyDescent="0.25">
      <c r="A98" s="71">
        <v>408032</v>
      </c>
      <c r="B98" t="s">
        <v>22255</v>
      </c>
      <c r="C98" s="71" t="s">
        <v>16077</v>
      </c>
      <c r="D98" s="71">
        <v>28.12</v>
      </c>
    </row>
    <row r="99" spans="1:4" x14ac:dyDescent="0.25">
      <c r="A99" s="71">
        <v>408033</v>
      </c>
      <c r="B99" t="s">
        <v>22256</v>
      </c>
      <c r="C99" s="71" t="s">
        <v>16077</v>
      </c>
      <c r="D99" s="71">
        <v>40.36</v>
      </c>
    </row>
    <row r="100" spans="1:4" x14ac:dyDescent="0.25">
      <c r="A100" s="71">
        <v>408035</v>
      </c>
      <c r="B100" t="s">
        <v>22257</v>
      </c>
      <c r="C100" s="71" t="s">
        <v>16077</v>
      </c>
      <c r="D100" s="71">
        <v>69.75</v>
      </c>
    </row>
    <row r="101" spans="1:4" x14ac:dyDescent="0.25">
      <c r="A101" s="71">
        <v>408036</v>
      </c>
      <c r="B101" t="s">
        <v>22258</v>
      </c>
      <c r="C101" s="71" t="s">
        <v>16077</v>
      </c>
      <c r="D101" s="71">
        <v>139.53</v>
      </c>
    </row>
    <row r="102" spans="1:4" x14ac:dyDescent="0.25">
      <c r="A102" s="71">
        <v>408067</v>
      </c>
      <c r="B102" t="s">
        <v>22259</v>
      </c>
      <c r="C102" s="71" t="s">
        <v>4</v>
      </c>
      <c r="D102" s="71">
        <v>11.94</v>
      </c>
    </row>
    <row r="103" spans="1:4" x14ac:dyDescent="0.25">
      <c r="A103" s="71">
        <v>407743</v>
      </c>
      <c r="B103" t="s">
        <v>22260</v>
      </c>
      <c r="C103" s="71" t="s">
        <v>4</v>
      </c>
      <c r="D103" s="71">
        <v>12.6</v>
      </c>
    </row>
    <row r="104" spans="1:4" x14ac:dyDescent="0.25">
      <c r="A104" s="71">
        <v>607137</v>
      </c>
      <c r="B104" t="s">
        <v>22261</v>
      </c>
      <c r="C104" s="71" t="s">
        <v>3</v>
      </c>
      <c r="D104" s="71">
        <v>60146.61</v>
      </c>
    </row>
    <row r="105" spans="1:4" x14ac:dyDescent="0.25">
      <c r="A105" s="71">
        <v>606785</v>
      </c>
      <c r="B105" t="s">
        <v>22262</v>
      </c>
      <c r="C105" s="71" t="s">
        <v>3</v>
      </c>
      <c r="D105" s="71">
        <v>59319.4</v>
      </c>
    </row>
    <row r="106" spans="1:4" x14ac:dyDescent="0.25">
      <c r="A106" s="71">
        <v>607139</v>
      </c>
      <c r="B106" t="s">
        <v>22263</v>
      </c>
      <c r="C106" s="71" t="s">
        <v>3</v>
      </c>
      <c r="D106" s="71">
        <v>60988.160000000003</v>
      </c>
    </row>
    <row r="107" spans="1:4" x14ac:dyDescent="0.25">
      <c r="A107" s="71">
        <v>606787</v>
      </c>
      <c r="B107" t="s">
        <v>22264</v>
      </c>
      <c r="C107" s="71" t="s">
        <v>3</v>
      </c>
      <c r="D107" s="71">
        <v>59837.94</v>
      </c>
    </row>
    <row r="108" spans="1:4" x14ac:dyDescent="0.25">
      <c r="A108" s="71">
        <v>607140</v>
      </c>
      <c r="B108" t="s">
        <v>22265</v>
      </c>
      <c r="C108" s="71" t="s">
        <v>3</v>
      </c>
      <c r="D108" s="71">
        <v>55680.78</v>
      </c>
    </row>
    <row r="109" spans="1:4" x14ac:dyDescent="0.25">
      <c r="A109" s="71">
        <v>606788</v>
      </c>
      <c r="B109" t="s">
        <v>22266</v>
      </c>
      <c r="C109" s="71" t="s">
        <v>3</v>
      </c>
      <c r="D109" s="71">
        <v>55220.39</v>
      </c>
    </row>
    <row r="110" spans="1:4" x14ac:dyDescent="0.25">
      <c r="A110" s="71">
        <v>607141</v>
      </c>
      <c r="B110" t="s">
        <v>22267</v>
      </c>
      <c r="C110" s="71" t="s">
        <v>3</v>
      </c>
      <c r="D110" s="71">
        <v>62077.96</v>
      </c>
    </row>
    <row r="111" spans="1:4" x14ac:dyDescent="0.25">
      <c r="A111" s="71">
        <v>606789</v>
      </c>
      <c r="B111" t="s">
        <v>22268</v>
      </c>
      <c r="C111" s="71" t="s">
        <v>3</v>
      </c>
      <c r="D111" s="71">
        <v>61218.48</v>
      </c>
    </row>
    <row r="112" spans="1:4" x14ac:dyDescent="0.25">
      <c r="A112" s="71">
        <v>607144</v>
      </c>
      <c r="B112" t="s">
        <v>22269</v>
      </c>
      <c r="C112" s="71" t="s">
        <v>3</v>
      </c>
      <c r="D112" s="71">
        <v>72647.22</v>
      </c>
    </row>
    <row r="113" spans="1:4" x14ac:dyDescent="0.25">
      <c r="A113" s="71">
        <v>606792</v>
      </c>
      <c r="B113" t="s">
        <v>22270</v>
      </c>
      <c r="C113" s="71" t="s">
        <v>3</v>
      </c>
      <c r="D113" s="71">
        <v>71860.69</v>
      </c>
    </row>
    <row r="114" spans="1:4" x14ac:dyDescent="0.25">
      <c r="A114" s="71">
        <v>607142</v>
      </c>
      <c r="B114" t="s">
        <v>22271</v>
      </c>
      <c r="C114" s="71" t="s">
        <v>3</v>
      </c>
      <c r="D114" s="71">
        <v>65126.239999999998</v>
      </c>
    </row>
    <row r="115" spans="1:4" x14ac:dyDescent="0.25">
      <c r="A115" s="71">
        <v>606790</v>
      </c>
      <c r="B115" t="s">
        <v>22272</v>
      </c>
      <c r="C115" s="71" t="s">
        <v>3</v>
      </c>
      <c r="D115" s="71">
        <v>64198.080000000002</v>
      </c>
    </row>
    <row r="116" spans="1:4" x14ac:dyDescent="0.25">
      <c r="A116" s="71">
        <v>607145</v>
      </c>
      <c r="B116" t="s">
        <v>22273</v>
      </c>
      <c r="C116" s="71" t="s">
        <v>3</v>
      </c>
      <c r="D116" s="71">
        <v>80328.81</v>
      </c>
    </row>
    <row r="117" spans="1:4" x14ac:dyDescent="0.25">
      <c r="A117" s="71">
        <v>606793</v>
      </c>
      <c r="B117" t="s">
        <v>22274</v>
      </c>
      <c r="C117" s="71" t="s">
        <v>3</v>
      </c>
      <c r="D117" s="71">
        <v>79442.960000000006</v>
      </c>
    </row>
    <row r="118" spans="1:4" x14ac:dyDescent="0.25">
      <c r="A118" s="71">
        <v>607146</v>
      </c>
      <c r="B118" t="s">
        <v>22275</v>
      </c>
      <c r="C118" s="71" t="s">
        <v>3</v>
      </c>
      <c r="D118" s="71">
        <v>83725.149999999994</v>
      </c>
    </row>
    <row r="119" spans="1:4" x14ac:dyDescent="0.25">
      <c r="A119" s="71">
        <v>606794</v>
      </c>
      <c r="B119" t="s">
        <v>22276</v>
      </c>
      <c r="C119" s="71" t="s">
        <v>3</v>
      </c>
      <c r="D119" s="71">
        <v>82769.8</v>
      </c>
    </row>
    <row r="120" spans="1:4" x14ac:dyDescent="0.25">
      <c r="A120" s="71">
        <v>607143</v>
      </c>
      <c r="B120" t="s">
        <v>22277</v>
      </c>
      <c r="C120" s="71" t="s">
        <v>3</v>
      </c>
      <c r="D120" s="71">
        <v>70355.66</v>
      </c>
    </row>
    <row r="121" spans="1:4" x14ac:dyDescent="0.25">
      <c r="A121" s="71">
        <v>606791</v>
      </c>
      <c r="B121" t="s">
        <v>22278</v>
      </c>
      <c r="C121" s="71" t="s">
        <v>3</v>
      </c>
      <c r="D121" s="71">
        <v>69286.240000000005</v>
      </c>
    </row>
    <row r="122" spans="1:4" x14ac:dyDescent="0.25">
      <c r="A122" s="71">
        <v>607147</v>
      </c>
      <c r="B122" t="s">
        <v>22279</v>
      </c>
      <c r="C122" s="71" t="s">
        <v>3</v>
      </c>
      <c r="D122" s="71">
        <v>90292.86</v>
      </c>
    </row>
    <row r="123" spans="1:4" x14ac:dyDescent="0.25">
      <c r="A123" s="71">
        <v>606795</v>
      </c>
      <c r="B123" t="s">
        <v>22280</v>
      </c>
      <c r="C123" s="71" t="s">
        <v>3</v>
      </c>
      <c r="D123" s="71">
        <v>89195.29</v>
      </c>
    </row>
    <row r="124" spans="1:4" x14ac:dyDescent="0.25">
      <c r="A124" s="71">
        <v>607112</v>
      </c>
      <c r="B124" t="s">
        <v>22281</v>
      </c>
      <c r="C124" s="71" t="s">
        <v>3</v>
      </c>
      <c r="D124" s="71">
        <v>29355.55</v>
      </c>
    </row>
    <row r="125" spans="1:4" x14ac:dyDescent="0.25">
      <c r="A125" s="71">
        <v>606760</v>
      </c>
      <c r="B125" t="s">
        <v>22282</v>
      </c>
      <c r="C125" s="71" t="s">
        <v>3</v>
      </c>
      <c r="D125" s="71">
        <v>29066.11</v>
      </c>
    </row>
    <row r="126" spans="1:4" x14ac:dyDescent="0.25">
      <c r="A126" s="71">
        <v>607113</v>
      </c>
      <c r="B126" t="s">
        <v>22283</v>
      </c>
      <c r="C126" s="71" t="s">
        <v>3</v>
      </c>
      <c r="D126" s="71">
        <v>34377.620000000003</v>
      </c>
    </row>
    <row r="127" spans="1:4" x14ac:dyDescent="0.25">
      <c r="A127" s="71">
        <v>606761</v>
      </c>
      <c r="B127" t="s">
        <v>22284</v>
      </c>
      <c r="C127" s="71" t="s">
        <v>3</v>
      </c>
      <c r="D127" s="71">
        <v>34045.72</v>
      </c>
    </row>
    <row r="128" spans="1:4" x14ac:dyDescent="0.25">
      <c r="A128" s="71">
        <v>606762</v>
      </c>
      <c r="B128" t="s">
        <v>22285</v>
      </c>
      <c r="C128" s="71" t="s">
        <v>3</v>
      </c>
      <c r="D128" s="71">
        <v>33880.959999999999</v>
      </c>
    </row>
    <row r="129" spans="1:4" x14ac:dyDescent="0.25">
      <c r="A129" s="71">
        <v>607114</v>
      </c>
      <c r="B129" t="s">
        <v>22286</v>
      </c>
      <c r="C129" s="71" t="s">
        <v>3</v>
      </c>
      <c r="D129" s="71">
        <v>34216.720000000001</v>
      </c>
    </row>
    <row r="130" spans="1:4" x14ac:dyDescent="0.25">
      <c r="A130" s="71">
        <v>607116</v>
      </c>
      <c r="B130" t="s">
        <v>22287</v>
      </c>
      <c r="C130" s="71" t="s">
        <v>3</v>
      </c>
      <c r="D130" s="71">
        <v>36185.54</v>
      </c>
    </row>
    <row r="131" spans="1:4" x14ac:dyDescent="0.25">
      <c r="A131" s="71">
        <v>606764</v>
      </c>
      <c r="B131" t="s">
        <v>22288</v>
      </c>
      <c r="C131" s="71" t="s">
        <v>3</v>
      </c>
      <c r="D131" s="71">
        <v>35832.32</v>
      </c>
    </row>
    <row r="132" spans="1:4" x14ac:dyDescent="0.25">
      <c r="A132" s="71">
        <v>607115</v>
      </c>
      <c r="B132" t="s">
        <v>22289</v>
      </c>
      <c r="C132" s="71" t="s">
        <v>3</v>
      </c>
      <c r="D132" s="71">
        <v>41107.56</v>
      </c>
    </row>
    <row r="133" spans="1:4" x14ac:dyDescent="0.25">
      <c r="A133" s="71">
        <v>606763</v>
      </c>
      <c r="B133" t="s">
        <v>22290</v>
      </c>
      <c r="C133" s="71" t="s">
        <v>3</v>
      </c>
      <c r="D133" s="71">
        <v>40681.050000000003</v>
      </c>
    </row>
    <row r="134" spans="1:4" x14ac:dyDescent="0.25">
      <c r="A134" s="71">
        <v>607117</v>
      </c>
      <c r="B134" t="s">
        <v>22291</v>
      </c>
      <c r="C134" s="71" t="s">
        <v>3</v>
      </c>
      <c r="D134" s="71">
        <v>41114.730000000003</v>
      </c>
    </row>
    <row r="135" spans="1:4" x14ac:dyDescent="0.25">
      <c r="A135" s="71">
        <v>606765</v>
      </c>
      <c r="B135" t="s">
        <v>22292</v>
      </c>
      <c r="C135" s="71" t="s">
        <v>3</v>
      </c>
      <c r="D135" s="71">
        <v>40699.589999999997</v>
      </c>
    </row>
    <row r="136" spans="1:4" x14ac:dyDescent="0.25">
      <c r="A136" s="71">
        <v>607118</v>
      </c>
      <c r="B136" t="s">
        <v>22293</v>
      </c>
      <c r="C136" s="71" t="s">
        <v>3</v>
      </c>
      <c r="D136" s="71">
        <v>36840.65</v>
      </c>
    </row>
    <row r="137" spans="1:4" x14ac:dyDescent="0.25">
      <c r="A137" s="71">
        <v>606766</v>
      </c>
      <c r="B137" t="s">
        <v>22294</v>
      </c>
      <c r="C137" s="71" t="s">
        <v>3</v>
      </c>
      <c r="D137" s="71">
        <v>36473.279999999999</v>
      </c>
    </row>
    <row r="138" spans="1:4" x14ac:dyDescent="0.25">
      <c r="A138" s="71">
        <v>607120</v>
      </c>
      <c r="B138" t="s">
        <v>22295</v>
      </c>
      <c r="C138" s="71" t="s">
        <v>3</v>
      </c>
      <c r="D138" s="71">
        <v>37497.81</v>
      </c>
    </row>
    <row r="139" spans="1:4" x14ac:dyDescent="0.25">
      <c r="A139" s="71">
        <v>606768</v>
      </c>
      <c r="B139" t="s">
        <v>22296</v>
      </c>
      <c r="C139" s="71" t="s">
        <v>3</v>
      </c>
      <c r="D139" s="71">
        <v>37113.760000000002</v>
      </c>
    </row>
    <row r="140" spans="1:4" x14ac:dyDescent="0.25">
      <c r="A140" s="71">
        <v>607119</v>
      </c>
      <c r="B140" t="s">
        <v>22297</v>
      </c>
      <c r="C140" s="71" t="s">
        <v>3</v>
      </c>
      <c r="D140" s="71">
        <v>43086.8</v>
      </c>
    </row>
    <row r="141" spans="1:4" x14ac:dyDescent="0.25">
      <c r="A141" s="71">
        <v>606767</v>
      </c>
      <c r="B141" t="s">
        <v>22298</v>
      </c>
      <c r="C141" s="71" t="s">
        <v>3</v>
      </c>
      <c r="D141" s="71">
        <v>42622.66</v>
      </c>
    </row>
    <row r="142" spans="1:4" x14ac:dyDescent="0.25">
      <c r="A142" s="71">
        <v>607121</v>
      </c>
      <c r="B142" t="s">
        <v>22299</v>
      </c>
      <c r="C142" s="71" t="s">
        <v>3</v>
      </c>
      <c r="D142" s="71">
        <v>40613.040000000001</v>
      </c>
    </row>
    <row r="143" spans="1:4" x14ac:dyDescent="0.25">
      <c r="A143" s="71">
        <v>606769</v>
      </c>
      <c r="B143" t="s">
        <v>22300</v>
      </c>
      <c r="C143" s="71" t="s">
        <v>3</v>
      </c>
      <c r="D143" s="71">
        <v>40173.21</v>
      </c>
    </row>
    <row r="144" spans="1:4" x14ac:dyDescent="0.25">
      <c r="A144" s="71">
        <v>607123</v>
      </c>
      <c r="B144" t="s">
        <v>22301</v>
      </c>
      <c r="C144" s="71" t="s">
        <v>3</v>
      </c>
      <c r="D144" s="71">
        <v>40045.769999999997</v>
      </c>
    </row>
    <row r="145" spans="1:4" x14ac:dyDescent="0.25">
      <c r="A145" s="71">
        <v>606771</v>
      </c>
      <c r="B145" t="s">
        <v>22302</v>
      </c>
      <c r="C145" s="71" t="s">
        <v>3</v>
      </c>
      <c r="D145" s="71">
        <v>39610.82</v>
      </c>
    </row>
    <row r="146" spans="1:4" x14ac:dyDescent="0.25">
      <c r="A146" s="71">
        <v>607122</v>
      </c>
      <c r="B146" t="s">
        <v>22303</v>
      </c>
      <c r="C146" s="71" t="s">
        <v>3</v>
      </c>
      <c r="D146" s="71">
        <v>44430.27</v>
      </c>
    </row>
    <row r="147" spans="1:4" x14ac:dyDescent="0.25">
      <c r="A147" s="71">
        <v>606770</v>
      </c>
      <c r="B147" t="s">
        <v>22304</v>
      </c>
      <c r="C147" s="71" t="s">
        <v>3</v>
      </c>
      <c r="D147" s="71">
        <v>43930.09</v>
      </c>
    </row>
    <row r="148" spans="1:4" x14ac:dyDescent="0.25">
      <c r="A148" s="71">
        <v>607125</v>
      </c>
      <c r="B148" t="s">
        <v>22305</v>
      </c>
      <c r="C148" s="71" t="s">
        <v>3</v>
      </c>
      <c r="D148" s="71">
        <v>41388.879999999997</v>
      </c>
    </row>
    <row r="149" spans="1:4" x14ac:dyDescent="0.25">
      <c r="A149" s="71">
        <v>606773</v>
      </c>
      <c r="B149" t="s">
        <v>22306</v>
      </c>
      <c r="C149" s="71" t="s">
        <v>3</v>
      </c>
      <c r="D149" s="71">
        <v>40934.230000000003</v>
      </c>
    </row>
    <row r="150" spans="1:4" x14ac:dyDescent="0.25">
      <c r="A150" s="71">
        <v>607124</v>
      </c>
      <c r="B150" t="s">
        <v>22307</v>
      </c>
      <c r="C150" s="71" t="s">
        <v>3</v>
      </c>
      <c r="D150" s="71">
        <v>45124.34</v>
      </c>
    </row>
    <row r="151" spans="1:4" x14ac:dyDescent="0.25">
      <c r="A151" s="71">
        <v>606772</v>
      </c>
      <c r="B151" t="s">
        <v>22308</v>
      </c>
      <c r="C151" s="71" t="s">
        <v>3</v>
      </c>
      <c r="D151" s="71">
        <v>44604.28</v>
      </c>
    </row>
    <row r="152" spans="1:4" x14ac:dyDescent="0.25">
      <c r="A152" s="71">
        <v>607126</v>
      </c>
      <c r="B152" t="s">
        <v>22309</v>
      </c>
      <c r="C152" s="71" t="s">
        <v>3</v>
      </c>
      <c r="D152" s="71">
        <v>46352.98</v>
      </c>
    </row>
    <row r="153" spans="1:4" x14ac:dyDescent="0.25">
      <c r="A153" s="71">
        <v>606774</v>
      </c>
      <c r="B153" t="s">
        <v>22310</v>
      </c>
      <c r="C153" s="71" t="s">
        <v>3</v>
      </c>
      <c r="D153" s="71">
        <v>45811.1</v>
      </c>
    </row>
    <row r="154" spans="1:4" x14ac:dyDescent="0.25">
      <c r="A154" s="71">
        <v>607127</v>
      </c>
      <c r="B154" t="s">
        <v>22311</v>
      </c>
      <c r="C154" s="71" t="s">
        <v>3</v>
      </c>
      <c r="D154" s="71">
        <v>42716.63</v>
      </c>
    </row>
    <row r="155" spans="1:4" x14ac:dyDescent="0.25">
      <c r="A155" s="71">
        <v>606775</v>
      </c>
      <c r="B155" t="s">
        <v>22312</v>
      </c>
      <c r="C155" s="71" t="s">
        <v>3</v>
      </c>
      <c r="D155" s="71">
        <v>42227.360000000001</v>
      </c>
    </row>
    <row r="156" spans="1:4" x14ac:dyDescent="0.25">
      <c r="A156" s="71">
        <v>607129</v>
      </c>
      <c r="B156" t="s">
        <v>22313</v>
      </c>
      <c r="C156" s="71" t="s">
        <v>3</v>
      </c>
      <c r="D156" s="71">
        <v>44677.13</v>
      </c>
    </row>
    <row r="157" spans="1:4" x14ac:dyDescent="0.25">
      <c r="A157" s="71">
        <v>606777</v>
      </c>
      <c r="B157" t="s">
        <v>22314</v>
      </c>
      <c r="C157" s="71" t="s">
        <v>3</v>
      </c>
      <c r="D157" s="71">
        <v>44145.69</v>
      </c>
    </row>
    <row r="158" spans="1:4" x14ac:dyDescent="0.25">
      <c r="A158" s="71">
        <v>607128</v>
      </c>
      <c r="B158" t="s">
        <v>22315</v>
      </c>
      <c r="C158" s="71" t="s">
        <v>3</v>
      </c>
      <c r="D158" s="71">
        <v>49111.75</v>
      </c>
    </row>
    <row r="159" spans="1:4" x14ac:dyDescent="0.25">
      <c r="A159" s="71">
        <v>606776</v>
      </c>
      <c r="B159" t="s">
        <v>22316</v>
      </c>
      <c r="C159" s="71" t="s">
        <v>3</v>
      </c>
      <c r="D159" s="71">
        <v>48492.5</v>
      </c>
    </row>
    <row r="160" spans="1:4" x14ac:dyDescent="0.25">
      <c r="A160" s="71">
        <v>607130</v>
      </c>
      <c r="B160" t="s">
        <v>22317</v>
      </c>
      <c r="C160" s="71" t="s">
        <v>3</v>
      </c>
      <c r="D160" s="71">
        <v>52336.35</v>
      </c>
    </row>
    <row r="161" spans="1:4" x14ac:dyDescent="0.25">
      <c r="A161" s="71">
        <v>606778</v>
      </c>
      <c r="B161" t="s">
        <v>22318</v>
      </c>
      <c r="C161" s="71" t="s">
        <v>3</v>
      </c>
      <c r="D161" s="71">
        <v>51654.400000000001</v>
      </c>
    </row>
    <row r="162" spans="1:4" x14ac:dyDescent="0.25">
      <c r="A162" s="71">
        <v>607131</v>
      </c>
      <c r="B162" t="s">
        <v>22319</v>
      </c>
      <c r="C162" s="71" t="s">
        <v>3</v>
      </c>
      <c r="D162" s="71">
        <v>49140.38</v>
      </c>
    </row>
    <row r="163" spans="1:4" x14ac:dyDescent="0.25">
      <c r="A163" s="71">
        <v>606779</v>
      </c>
      <c r="B163" t="s">
        <v>22320</v>
      </c>
      <c r="C163" s="71" t="s">
        <v>3</v>
      </c>
      <c r="D163" s="71">
        <v>48538</v>
      </c>
    </row>
    <row r="164" spans="1:4" x14ac:dyDescent="0.25">
      <c r="A164" s="71">
        <v>607133</v>
      </c>
      <c r="B164" t="s">
        <v>22321</v>
      </c>
      <c r="C164" s="71" t="s">
        <v>3</v>
      </c>
      <c r="D164" s="71">
        <v>49937.4</v>
      </c>
    </row>
    <row r="165" spans="1:4" x14ac:dyDescent="0.25">
      <c r="A165" s="71">
        <v>606781</v>
      </c>
      <c r="B165" t="s">
        <v>22322</v>
      </c>
      <c r="C165" s="71" t="s">
        <v>3</v>
      </c>
      <c r="D165" s="71">
        <v>49310.2</v>
      </c>
    </row>
    <row r="166" spans="1:4" x14ac:dyDescent="0.25">
      <c r="A166" s="71">
        <v>607132</v>
      </c>
      <c r="B166" t="s">
        <v>22323</v>
      </c>
      <c r="C166" s="71" t="s">
        <v>3</v>
      </c>
      <c r="D166" s="71">
        <v>54384.28</v>
      </c>
    </row>
    <row r="167" spans="1:4" x14ac:dyDescent="0.25">
      <c r="A167" s="71">
        <v>606780</v>
      </c>
      <c r="B167" t="s">
        <v>22324</v>
      </c>
      <c r="C167" s="71" t="s">
        <v>3</v>
      </c>
      <c r="D167" s="71">
        <v>53653.62</v>
      </c>
    </row>
    <row r="168" spans="1:4" x14ac:dyDescent="0.25">
      <c r="A168" s="71">
        <v>607134</v>
      </c>
      <c r="B168" t="s">
        <v>22325</v>
      </c>
      <c r="C168" s="71" t="s">
        <v>3</v>
      </c>
      <c r="D168" s="71">
        <v>53846.91</v>
      </c>
    </row>
    <row r="169" spans="1:4" x14ac:dyDescent="0.25">
      <c r="A169" s="71">
        <v>606782</v>
      </c>
      <c r="B169" t="s">
        <v>22326</v>
      </c>
      <c r="C169" s="71" t="s">
        <v>3</v>
      </c>
      <c r="D169" s="71">
        <v>53133.9</v>
      </c>
    </row>
    <row r="170" spans="1:4" x14ac:dyDescent="0.25">
      <c r="A170" s="71">
        <v>607136</v>
      </c>
      <c r="B170" t="s">
        <v>22327</v>
      </c>
      <c r="C170" s="71" t="s">
        <v>3</v>
      </c>
      <c r="D170" s="71">
        <v>53172.49</v>
      </c>
    </row>
    <row r="171" spans="1:4" x14ac:dyDescent="0.25">
      <c r="A171" s="71">
        <v>606784</v>
      </c>
      <c r="B171" t="s">
        <v>22328</v>
      </c>
      <c r="C171" s="71" t="s">
        <v>3</v>
      </c>
      <c r="D171" s="71">
        <v>52476.63</v>
      </c>
    </row>
    <row r="172" spans="1:4" x14ac:dyDescent="0.25">
      <c r="A172" s="71">
        <v>607135</v>
      </c>
      <c r="B172" t="s">
        <v>22329</v>
      </c>
      <c r="C172" s="71" t="s">
        <v>3</v>
      </c>
      <c r="D172" s="71">
        <v>59293.04</v>
      </c>
    </row>
    <row r="173" spans="1:4" x14ac:dyDescent="0.25">
      <c r="A173" s="71">
        <v>606783</v>
      </c>
      <c r="B173" t="s">
        <v>22330</v>
      </c>
      <c r="C173" s="71" t="s">
        <v>3</v>
      </c>
      <c r="D173" s="71">
        <v>58492.41</v>
      </c>
    </row>
    <row r="174" spans="1:4" x14ac:dyDescent="0.25">
      <c r="A174" s="71">
        <v>607138</v>
      </c>
      <c r="B174" t="s">
        <v>22331</v>
      </c>
      <c r="C174" s="71" t="s">
        <v>3</v>
      </c>
      <c r="D174" s="71">
        <v>54057.22</v>
      </c>
    </row>
    <row r="175" spans="1:4" x14ac:dyDescent="0.25">
      <c r="A175" s="71">
        <v>606786</v>
      </c>
      <c r="B175" t="s">
        <v>22332</v>
      </c>
      <c r="C175" s="71" t="s">
        <v>3</v>
      </c>
      <c r="D175" s="71">
        <v>53319.86</v>
      </c>
    </row>
    <row r="176" spans="1:4" x14ac:dyDescent="0.25">
      <c r="A176" s="71">
        <v>606842</v>
      </c>
      <c r="B176" t="s">
        <v>22333</v>
      </c>
      <c r="C176" s="71" t="s">
        <v>3</v>
      </c>
      <c r="D176" s="71">
        <v>67394.87</v>
      </c>
    </row>
    <row r="177" spans="1:4" x14ac:dyDescent="0.25">
      <c r="A177" s="71">
        <v>606832</v>
      </c>
      <c r="B177" t="s">
        <v>22334</v>
      </c>
      <c r="C177" s="71" t="s">
        <v>3</v>
      </c>
      <c r="D177" s="71">
        <v>67024.17</v>
      </c>
    </row>
    <row r="178" spans="1:4" x14ac:dyDescent="0.25">
      <c r="A178" s="71">
        <v>606843</v>
      </c>
      <c r="B178" t="s">
        <v>22335</v>
      </c>
      <c r="C178" s="71" t="s">
        <v>3</v>
      </c>
      <c r="D178" s="71">
        <v>70038.47</v>
      </c>
    </row>
    <row r="179" spans="1:4" x14ac:dyDescent="0.25">
      <c r="A179" s="71">
        <v>606833</v>
      </c>
      <c r="B179" t="s">
        <v>22336</v>
      </c>
      <c r="C179" s="71" t="s">
        <v>3</v>
      </c>
      <c r="D179" s="71">
        <v>69647.240000000005</v>
      </c>
    </row>
    <row r="180" spans="1:4" x14ac:dyDescent="0.25">
      <c r="A180" s="71">
        <v>606845</v>
      </c>
      <c r="B180" t="s">
        <v>22337</v>
      </c>
      <c r="C180" s="71" t="s">
        <v>3</v>
      </c>
      <c r="D180" s="71">
        <v>72595.710000000006</v>
      </c>
    </row>
    <row r="181" spans="1:4" x14ac:dyDescent="0.25">
      <c r="A181" s="71">
        <v>606835</v>
      </c>
      <c r="B181" t="s">
        <v>22338</v>
      </c>
      <c r="C181" s="71" t="s">
        <v>3</v>
      </c>
      <c r="D181" s="71">
        <v>72207.710000000006</v>
      </c>
    </row>
    <row r="182" spans="1:4" x14ac:dyDescent="0.25">
      <c r="A182" s="71">
        <v>606844</v>
      </c>
      <c r="B182" t="s">
        <v>22339</v>
      </c>
      <c r="C182" s="71" t="s">
        <v>3</v>
      </c>
      <c r="D182" s="71">
        <v>71136.06</v>
      </c>
    </row>
    <row r="183" spans="1:4" x14ac:dyDescent="0.25">
      <c r="A183" s="71">
        <v>606834</v>
      </c>
      <c r="B183" t="s">
        <v>22340</v>
      </c>
      <c r="C183" s="71" t="s">
        <v>3</v>
      </c>
      <c r="D183" s="71">
        <v>70734.73</v>
      </c>
    </row>
    <row r="184" spans="1:4" x14ac:dyDescent="0.25">
      <c r="A184" s="71">
        <v>606847</v>
      </c>
      <c r="B184" t="s">
        <v>22341</v>
      </c>
      <c r="C184" s="71" t="s">
        <v>3</v>
      </c>
      <c r="D184" s="71">
        <v>75921.73</v>
      </c>
    </row>
    <row r="185" spans="1:4" x14ac:dyDescent="0.25">
      <c r="A185" s="71">
        <v>606837</v>
      </c>
      <c r="B185" t="s">
        <v>22342</v>
      </c>
      <c r="C185" s="71" t="s">
        <v>3</v>
      </c>
      <c r="D185" s="71">
        <v>75479.95</v>
      </c>
    </row>
    <row r="186" spans="1:4" x14ac:dyDescent="0.25">
      <c r="A186" s="71">
        <v>606846</v>
      </c>
      <c r="B186" t="s">
        <v>22343</v>
      </c>
      <c r="C186" s="71" t="s">
        <v>3</v>
      </c>
      <c r="D186" s="71">
        <v>76814.17</v>
      </c>
    </row>
    <row r="187" spans="1:4" x14ac:dyDescent="0.25">
      <c r="A187" s="71">
        <v>606836</v>
      </c>
      <c r="B187" t="s">
        <v>22344</v>
      </c>
      <c r="C187" s="71" t="s">
        <v>3</v>
      </c>
      <c r="D187" s="71">
        <v>76369.649999999994</v>
      </c>
    </row>
    <row r="188" spans="1:4" x14ac:dyDescent="0.25">
      <c r="A188" s="71">
        <v>606848</v>
      </c>
      <c r="B188" t="s">
        <v>22345</v>
      </c>
      <c r="C188" s="71" t="s">
        <v>3</v>
      </c>
      <c r="D188" s="71">
        <v>76607.95</v>
      </c>
    </row>
    <row r="189" spans="1:4" x14ac:dyDescent="0.25">
      <c r="A189" s="71">
        <v>606838</v>
      </c>
      <c r="B189" t="s">
        <v>22346</v>
      </c>
      <c r="C189" s="71" t="s">
        <v>3</v>
      </c>
      <c r="D189" s="71">
        <v>76144.09</v>
      </c>
    </row>
    <row r="190" spans="1:4" x14ac:dyDescent="0.25">
      <c r="A190" s="71">
        <v>606849</v>
      </c>
      <c r="B190" t="s">
        <v>22347</v>
      </c>
      <c r="C190" s="71" t="s">
        <v>3</v>
      </c>
      <c r="D190" s="71">
        <v>82861.649999999994</v>
      </c>
    </row>
    <row r="191" spans="1:4" x14ac:dyDescent="0.25">
      <c r="A191" s="71">
        <v>606839</v>
      </c>
      <c r="B191" t="s">
        <v>22348</v>
      </c>
      <c r="C191" s="71" t="s">
        <v>3</v>
      </c>
      <c r="D191" s="71">
        <v>82412.399999999994</v>
      </c>
    </row>
    <row r="192" spans="1:4" x14ac:dyDescent="0.25">
      <c r="A192" s="71">
        <v>606850</v>
      </c>
      <c r="B192" t="s">
        <v>22349</v>
      </c>
      <c r="C192" s="71" t="s">
        <v>3</v>
      </c>
      <c r="D192" s="71">
        <v>83560.53</v>
      </c>
    </row>
    <row r="193" spans="1:4" x14ac:dyDescent="0.25">
      <c r="A193" s="71">
        <v>606840</v>
      </c>
      <c r="B193" t="s">
        <v>22350</v>
      </c>
      <c r="C193" s="71" t="s">
        <v>3</v>
      </c>
      <c r="D193" s="71">
        <v>83065.350000000006</v>
      </c>
    </row>
    <row r="194" spans="1:4" x14ac:dyDescent="0.25">
      <c r="A194" s="71">
        <v>606851</v>
      </c>
      <c r="B194" t="s">
        <v>22351</v>
      </c>
      <c r="C194" s="71" t="s">
        <v>3</v>
      </c>
      <c r="D194" s="71">
        <v>84282.38</v>
      </c>
    </row>
    <row r="195" spans="1:4" x14ac:dyDescent="0.25">
      <c r="A195" s="71">
        <v>606841</v>
      </c>
      <c r="B195" t="s">
        <v>22352</v>
      </c>
      <c r="C195" s="71" t="s">
        <v>3</v>
      </c>
      <c r="D195" s="71">
        <v>83810.36</v>
      </c>
    </row>
    <row r="196" spans="1:4" x14ac:dyDescent="0.25">
      <c r="A196" s="71">
        <v>605604</v>
      </c>
      <c r="B196" t="s">
        <v>22353</v>
      </c>
      <c r="C196" s="71" t="s">
        <v>22354</v>
      </c>
      <c r="D196" s="71">
        <v>278.18</v>
      </c>
    </row>
    <row r="197" spans="1:4" x14ac:dyDescent="0.25">
      <c r="A197" s="71">
        <v>605695</v>
      </c>
      <c r="B197" t="s">
        <v>22355</v>
      </c>
      <c r="C197" s="71" t="s">
        <v>3</v>
      </c>
      <c r="D197" s="71">
        <v>1601.25</v>
      </c>
    </row>
    <row r="198" spans="1:4" x14ac:dyDescent="0.25">
      <c r="A198" s="71">
        <v>605607</v>
      </c>
      <c r="B198" t="s">
        <v>22356</v>
      </c>
      <c r="C198" s="71" t="s">
        <v>3</v>
      </c>
      <c r="D198" s="71">
        <v>1572.4</v>
      </c>
    </row>
    <row r="199" spans="1:4" x14ac:dyDescent="0.25">
      <c r="A199" s="71">
        <v>605696</v>
      </c>
      <c r="B199" t="s">
        <v>22357</v>
      </c>
      <c r="C199" s="71" t="s">
        <v>3</v>
      </c>
      <c r="D199" s="71">
        <v>1843.13</v>
      </c>
    </row>
    <row r="200" spans="1:4" x14ac:dyDescent="0.25">
      <c r="A200" s="71">
        <v>605608</v>
      </c>
      <c r="B200" t="s">
        <v>22358</v>
      </c>
      <c r="C200" s="71" t="s">
        <v>3</v>
      </c>
      <c r="D200" s="71">
        <v>1812.48</v>
      </c>
    </row>
    <row r="201" spans="1:4" x14ac:dyDescent="0.25">
      <c r="A201" s="71">
        <v>605697</v>
      </c>
      <c r="B201" t="s">
        <v>22359</v>
      </c>
      <c r="C201" s="71" t="s">
        <v>3</v>
      </c>
      <c r="D201" s="71">
        <v>2085.04</v>
      </c>
    </row>
    <row r="202" spans="1:4" x14ac:dyDescent="0.25">
      <c r="A202" s="71">
        <v>605609</v>
      </c>
      <c r="B202" t="s">
        <v>22360</v>
      </c>
      <c r="C202" s="71" t="s">
        <v>3</v>
      </c>
      <c r="D202" s="71">
        <v>2052.58</v>
      </c>
    </row>
    <row r="203" spans="1:4" x14ac:dyDescent="0.25">
      <c r="A203" s="71">
        <v>605698</v>
      </c>
      <c r="B203" t="s">
        <v>22361</v>
      </c>
      <c r="C203" s="71" t="s">
        <v>3</v>
      </c>
      <c r="D203" s="71">
        <v>2279.7800000000002</v>
      </c>
    </row>
    <row r="204" spans="1:4" x14ac:dyDescent="0.25">
      <c r="A204" s="71">
        <v>605610</v>
      </c>
      <c r="B204" t="s">
        <v>22362</v>
      </c>
      <c r="C204" s="71" t="s">
        <v>3</v>
      </c>
      <c r="D204" s="71">
        <v>2245.52</v>
      </c>
    </row>
    <row r="205" spans="1:4" x14ac:dyDescent="0.25">
      <c r="A205" s="71">
        <v>605699</v>
      </c>
      <c r="B205" t="s">
        <v>22363</v>
      </c>
      <c r="C205" s="71" t="s">
        <v>3</v>
      </c>
      <c r="D205" s="71">
        <v>2521.2600000000002</v>
      </c>
    </row>
    <row r="206" spans="1:4" x14ac:dyDescent="0.25">
      <c r="A206" s="71">
        <v>605611</v>
      </c>
      <c r="B206" t="s">
        <v>22364</v>
      </c>
      <c r="C206" s="71" t="s">
        <v>3</v>
      </c>
      <c r="D206" s="71">
        <v>2485.1999999999998</v>
      </c>
    </row>
    <row r="207" spans="1:4" x14ac:dyDescent="0.25">
      <c r="A207" s="71">
        <v>605700</v>
      </c>
      <c r="B207" t="s">
        <v>22365</v>
      </c>
      <c r="C207" s="71" t="s">
        <v>3</v>
      </c>
      <c r="D207" s="71">
        <v>2857.96</v>
      </c>
    </row>
    <row r="208" spans="1:4" x14ac:dyDescent="0.25">
      <c r="A208" s="71">
        <v>605612</v>
      </c>
      <c r="B208" t="s">
        <v>22366</v>
      </c>
      <c r="C208" s="71" t="s">
        <v>3</v>
      </c>
      <c r="D208" s="71">
        <v>2820.1</v>
      </c>
    </row>
    <row r="209" spans="1:4" x14ac:dyDescent="0.25">
      <c r="A209" s="71">
        <v>605701</v>
      </c>
      <c r="B209" t="s">
        <v>22367</v>
      </c>
      <c r="C209" s="71" t="s">
        <v>3</v>
      </c>
      <c r="D209" s="71">
        <v>3052.67</v>
      </c>
    </row>
    <row r="210" spans="1:4" x14ac:dyDescent="0.25">
      <c r="A210" s="71">
        <v>605613</v>
      </c>
      <c r="B210" t="s">
        <v>22368</v>
      </c>
      <c r="C210" s="71" t="s">
        <v>3</v>
      </c>
      <c r="D210" s="71">
        <v>3013</v>
      </c>
    </row>
    <row r="211" spans="1:4" x14ac:dyDescent="0.25">
      <c r="A211" s="71">
        <v>605702</v>
      </c>
      <c r="B211" t="s">
        <v>22369</v>
      </c>
      <c r="C211" s="71" t="s">
        <v>3</v>
      </c>
      <c r="D211" s="71">
        <v>3335.23</v>
      </c>
    </row>
    <row r="212" spans="1:4" x14ac:dyDescent="0.25">
      <c r="A212" s="71">
        <v>605614</v>
      </c>
      <c r="B212" t="s">
        <v>22370</v>
      </c>
      <c r="C212" s="71" t="s">
        <v>3</v>
      </c>
      <c r="D212" s="71">
        <v>3273.03</v>
      </c>
    </row>
    <row r="213" spans="1:4" x14ac:dyDescent="0.25">
      <c r="A213" s="71">
        <v>605703</v>
      </c>
      <c r="B213" t="s">
        <v>22371</v>
      </c>
      <c r="C213" s="71" t="s">
        <v>3</v>
      </c>
      <c r="D213" s="71">
        <v>3534.26</v>
      </c>
    </row>
    <row r="214" spans="1:4" x14ac:dyDescent="0.25">
      <c r="A214" s="71">
        <v>605615</v>
      </c>
      <c r="B214" t="s">
        <v>22372</v>
      </c>
      <c r="C214" s="71" t="s">
        <v>3</v>
      </c>
      <c r="D214" s="71">
        <v>3469.35</v>
      </c>
    </row>
    <row r="215" spans="1:4" x14ac:dyDescent="0.25">
      <c r="A215" s="71">
        <v>605704</v>
      </c>
      <c r="B215" t="s">
        <v>22373</v>
      </c>
      <c r="C215" s="71" t="s">
        <v>3</v>
      </c>
      <c r="D215" s="71">
        <v>3781.12</v>
      </c>
    </row>
    <row r="216" spans="1:4" x14ac:dyDescent="0.25">
      <c r="A216" s="71">
        <v>605616</v>
      </c>
      <c r="B216" t="s">
        <v>22374</v>
      </c>
      <c r="C216" s="71" t="s">
        <v>3</v>
      </c>
      <c r="D216" s="71">
        <v>3713.51</v>
      </c>
    </row>
    <row r="217" spans="1:4" x14ac:dyDescent="0.25">
      <c r="A217" s="71">
        <v>605705</v>
      </c>
      <c r="B217" t="s">
        <v>22375</v>
      </c>
      <c r="C217" s="71" t="s">
        <v>3</v>
      </c>
      <c r="D217" s="71">
        <v>4031.65</v>
      </c>
    </row>
    <row r="218" spans="1:4" x14ac:dyDescent="0.25">
      <c r="A218" s="71">
        <v>605617</v>
      </c>
      <c r="B218" t="s">
        <v>22376</v>
      </c>
      <c r="C218" s="71" t="s">
        <v>3</v>
      </c>
      <c r="D218" s="71">
        <v>3961.33</v>
      </c>
    </row>
    <row r="219" spans="1:4" x14ac:dyDescent="0.25">
      <c r="A219" s="71">
        <v>605706</v>
      </c>
      <c r="B219" t="s">
        <v>22377</v>
      </c>
      <c r="C219" s="71" t="s">
        <v>3</v>
      </c>
      <c r="D219" s="71">
        <v>4236.34</v>
      </c>
    </row>
    <row r="220" spans="1:4" x14ac:dyDescent="0.25">
      <c r="A220" s="71">
        <v>605618</v>
      </c>
      <c r="B220" t="s">
        <v>22378</v>
      </c>
      <c r="C220" s="71" t="s">
        <v>3</v>
      </c>
      <c r="D220" s="71">
        <v>4163.3100000000004</v>
      </c>
    </row>
    <row r="221" spans="1:4" x14ac:dyDescent="0.25">
      <c r="A221" s="71">
        <v>605707</v>
      </c>
      <c r="B221" t="s">
        <v>22379</v>
      </c>
      <c r="C221" s="71" t="s">
        <v>3</v>
      </c>
      <c r="D221" s="71">
        <v>4702.79</v>
      </c>
    </row>
    <row r="222" spans="1:4" x14ac:dyDescent="0.25">
      <c r="A222" s="71">
        <v>605619</v>
      </c>
      <c r="B222" t="s">
        <v>22380</v>
      </c>
      <c r="C222" s="71" t="s">
        <v>3</v>
      </c>
      <c r="D222" s="71">
        <v>4627.07</v>
      </c>
    </row>
    <row r="223" spans="1:4" x14ac:dyDescent="0.25">
      <c r="A223" s="71">
        <v>605708</v>
      </c>
      <c r="B223" t="s">
        <v>22381</v>
      </c>
      <c r="C223" s="71" t="s">
        <v>3</v>
      </c>
      <c r="D223" s="71">
        <v>5511.28</v>
      </c>
    </row>
    <row r="224" spans="1:4" x14ac:dyDescent="0.25">
      <c r="A224" s="71">
        <v>605620</v>
      </c>
      <c r="B224" t="s">
        <v>22382</v>
      </c>
      <c r="C224" s="71" t="s">
        <v>3</v>
      </c>
      <c r="D224" s="71">
        <v>5432.85</v>
      </c>
    </row>
    <row r="225" spans="1:4" x14ac:dyDescent="0.25">
      <c r="A225" s="71">
        <v>605709</v>
      </c>
      <c r="B225" t="s">
        <v>22383</v>
      </c>
      <c r="C225" s="71" t="s">
        <v>3</v>
      </c>
      <c r="D225" s="71">
        <v>5771.49</v>
      </c>
    </row>
    <row r="226" spans="1:4" x14ac:dyDescent="0.25">
      <c r="A226" s="71">
        <v>605621</v>
      </c>
      <c r="B226" t="s">
        <v>22384</v>
      </c>
      <c r="C226" s="71" t="s">
        <v>3</v>
      </c>
      <c r="D226" s="71">
        <v>5690.35</v>
      </c>
    </row>
    <row r="227" spans="1:4" x14ac:dyDescent="0.25">
      <c r="A227" s="71">
        <v>605710</v>
      </c>
      <c r="B227" t="s">
        <v>22385</v>
      </c>
      <c r="C227" s="71" t="s">
        <v>3</v>
      </c>
      <c r="D227" s="71">
        <v>6198.05</v>
      </c>
    </row>
    <row r="228" spans="1:4" x14ac:dyDescent="0.25">
      <c r="A228" s="71">
        <v>605622</v>
      </c>
      <c r="B228" t="s">
        <v>22386</v>
      </c>
      <c r="C228" s="71" t="s">
        <v>3</v>
      </c>
      <c r="D228" s="71">
        <v>6114.22</v>
      </c>
    </row>
    <row r="229" spans="1:4" x14ac:dyDescent="0.25">
      <c r="A229" s="71">
        <v>605711</v>
      </c>
      <c r="B229" t="s">
        <v>22387</v>
      </c>
      <c r="C229" s="71" t="s">
        <v>3</v>
      </c>
      <c r="D229" s="71">
        <v>6406.13</v>
      </c>
    </row>
    <row r="230" spans="1:4" x14ac:dyDescent="0.25">
      <c r="A230" s="71">
        <v>605623</v>
      </c>
      <c r="B230" t="s">
        <v>22388</v>
      </c>
      <c r="C230" s="71" t="s">
        <v>3</v>
      </c>
      <c r="D230" s="71">
        <v>6319.58</v>
      </c>
    </row>
    <row r="231" spans="1:4" x14ac:dyDescent="0.25">
      <c r="A231" s="71">
        <v>605712</v>
      </c>
      <c r="B231" t="s">
        <v>22389</v>
      </c>
      <c r="C231" s="71" t="s">
        <v>3</v>
      </c>
      <c r="D231" s="71">
        <v>6743.92</v>
      </c>
    </row>
    <row r="232" spans="1:4" x14ac:dyDescent="0.25">
      <c r="A232" s="71">
        <v>605624</v>
      </c>
      <c r="B232" t="s">
        <v>22390</v>
      </c>
      <c r="C232" s="71" t="s">
        <v>3</v>
      </c>
      <c r="D232" s="71">
        <v>6654.67</v>
      </c>
    </row>
    <row r="233" spans="1:4" x14ac:dyDescent="0.25">
      <c r="A233" s="71">
        <v>605713</v>
      </c>
      <c r="B233" t="s">
        <v>22391</v>
      </c>
      <c r="C233" s="71" t="s">
        <v>3</v>
      </c>
      <c r="D233" s="71">
        <v>9039.8799999999992</v>
      </c>
    </row>
    <row r="234" spans="1:4" x14ac:dyDescent="0.25">
      <c r="A234" s="71">
        <v>605625</v>
      </c>
      <c r="B234" t="s">
        <v>22392</v>
      </c>
      <c r="C234" s="71" t="s">
        <v>3</v>
      </c>
      <c r="D234" s="71">
        <v>8947.93</v>
      </c>
    </row>
    <row r="235" spans="1:4" x14ac:dyDescent="0.25">
      <c r="A235" s="71">
        <v>605714</v>
      </c>
      <c r="B235" t="s">
        <v>22393</v>
      </c>
      <c r="C235" s="71" t="s">
        <v>3</v>
      </c>
      <c r="D235" s="71">
        <v>11369.08</v>
      </c>
    </row>
    <row r="236" spans="1:4" x14ac:dyDescent="0.25">
      <c r="A236" s="71">
        <v>605626</v>
      </c>
      <c r="B236" t="s">
        <v>22394</v>
      </c>
      <c r="C236" s="71" t="s">
        <v>3</v>
      </c>
      <c r="D236" s="71">
        <v>11274.42</v>
      </c>
    </row>
    <row r="237" spans="1:4" x14ac:dyDescent="0.25">
      <c r="A237" s="71">
        <v>605715</v>
      </c>
      <c r="B237" t="s">
        <v>22395</v>
      </c>
      <c r="C237" s="71" t="s">
        <v>3</v>
      </c>
      <c r="D237" s="71">
        <v>12139.47</v>
      </c>
    </row>
    <row r="238" spans="1:4" x14ac:dyDescent="0.25">
      <c r="A238" s="71">
        <v>605627</v>
      </c>
      <c r="B238" t="s">
        <v>22396</v>
      </c>
      <c r="C238" s="71" t="s">
        <v>3</v>
      </c>
      <c r="D238" s="71">
        <v>12042.11</v>
      </c>
    </row>
    <row r="239" spans="1:4" x14ac:dyDescent="0.25">
      <c r="A239" s="71">
        <v>605716</v>
      </c>
      <c r="B239" t="s">
        <v>22397</v>
      </c>
      <c r="C239" s="71" t="s">
        <v>3</v>
      </c>
      <c r="D239" s="71">
        <v>12589.95</v>
      </c>
    </row>
    <row r="240" spans="1:4" x14ac:dyDescent="0.25">
      <c r="A240" s="71">
        <v>605628</v>
      </c>
      <c r="B240" t="s">
        <v>22398</v>
      </c>
      <c r="C240" s="71" t="s">
        <v>3</v>
      </c>
      <c r="D240" s="71">
        <v>12489.88</v>
      </c>
    </row>
    <row r="241" spans="1:4" x14ac:dyDescent="0.25">
      <c r="A241" s="71">
        <v>605717</v>
      </c>
      <c r="B241" t="s">
        <v>22399</v>
      </c>
      <c r="C241" s="71" t="s">
        <v>3</v>
      </c>
      <c r="D241" s="71">
        <v>13412.66</v>
      </c>
    </row>
    <row r="242" spans="1:4" x14ac:dyDescent="0.25">
      <c r="A242" s="71">
        <v>605629</v>
      </c>
      <c r="B242" t="s">
        <v>22400</v>
      </c>
      <c r="C242" s="71" t="s">
        <v>3</v>
      </c>
      <c r="D242" s="71">
        <v>13309.89</v>
      </c>
    </row>
    <row r="243" spans="1:4" x14ac:dyDescent="0.25">
      <c r="A243" s="71">
        <v>605651</v>
      </c>
      <c r="B243" t="s">
        <v>22401</v>
      </c>
      <c r="C243" s="71" t="s">
        <v>3</v>
      </c>
      <c r="D243" s="71">
        <v>1512.13</v>
      </c>
    </row>
    <row r="244" spans="1:4" x14ac:dyDescent="0.25">
      <c r="A244" s="71">
        <v>605460</v>
      </c>
      <c r="B244" t="s">
        <v>22402</v>
      </c>
      <c r="C244" s="71" t="s">
        <v>3</v>
      </c>
      <c r="D244" s="71">
        <v>1483.28</v>
      </c>
    </row>
    <row r="245" spans="1:4" x14ac:dyDescent="0.25">
      <c r="A245" s="71">
        <v>605652</v>
      </c>
      <c r="B245" t="s">
        <v>22403</v>
      </c>
      <c r="C245" s="71" t="s">
        <v>3</v>
      </c>
      <c r="D245" s="71">
        <v>1740.09</v>
      </c>
    </row>
    <row r="246" spans="1:4" x14ac:dyDescent="0.25">
      <c r="A246" s="71">
        <v>605461</v>
      </c>
      <c r="B246" t="s">
        <v>22404</v>
      </c>
      <c r="C246" s="71" t="s">
        <v>3</v>
      </c>
      <c r="D246" s="71">
        <v>1709.44</v>
      </c>
    </row>
    <row r="247" spans="1:4" x14ac:dyDescent="0.25">
      <c r="A247" s="71">
        <v>605653</v>
      </c>
      <c r="B247" t="s">
        <v>22405</v>
      </c>
      <c r="C247" s="71" t="s">
        <v>3</v>
      </c>
      <c r="D247" s="71">
        <v>1968.08</v>
      </c>
    </row>
    <row r="248" spans="1:4" x14ac:dyDescent="0.25">
      <c r="A248" s="71">
        <v>605462</v>
      </c>
      <c r="B248" t="s">
        <v>22406</v>
      </c>
      <c r="C248" s="71" t="s">
        <v>3</v>
      </c>
      <c r="D248" s="71">
        <v>1935.62</v>
      </c>
    </row>
    <row r="249" spans="1:4" x14ac:dyDescent="0.25">
      <c r="A249" s="71">
        <v>605654</v>
      </c>
      <c r="B249" t="s">
        <v>22407</v>
      </c>
      <c r="C249" s="71" t="s">
        <v>3</v>
      </c>
      <c r="D249" s="71">
        <v>2151.6799999999998</v>
      </c>
    </row>
    <row r="250" spans="1:4" x14ac:dyDescent="0.25">
      <c r="A250" s="71">
        <v>605463</v>
      </c>
      <c r="B250" t="s">
        <v>22408</v>
      </c>
      <c r="C250" s="71" t="s">
        <v>3</v>
      </c>
      <c r="D250" s="71">
        <v>2117.4299999999998</v>
      </c>
    </row>
    <row r="251" spans="1:4" x14ac:dyDescent="0.25">
      <c r="A251" s="71">
        <v>605655</v>
      </c>
      <c r="B251" t="s">
        <v>22409</v>
      </c>
      <c r="C251" s="71" t="s">
        <v>3</v>
      </c>
      <c r="D251" s="71">
        <v>2379.6</v>
      </c>
    </row>
    <row r="252" spans="1:4" x14ac:dyDescent="0.25">
      <c r="A252" s="71">
        <v>605464</v>
      </c>
      <c r="B252" t="s">
        <v>22410</v>
      </c>
      <c r="C252" s="71" t="s">
        <v>3</v>
      </c>
      <c r="D252" s="71">
        <v>2343.54</v>
      </c>
    </row>
    <row r="253" spans="1:4" x14ac:dyDescent="0.25">
      <c r="A253" s="71">
        <v>605656</v>
      </c>
      <c r="B253" t="s">
        <v>22411</v>
      </c>
      <c r="C253" s="71" t="s">
        <v>3</v>
      </c>
      <c r="D253" s="71">
        <v>2696.44</v>
      </c>
    </row>
    <row r="254" spans="1:4" x14ac:dyDescent="0.25">
      <c r="A254" s="71">
        <v>605465</v>
      </c>
      <c r="B254" t="s">
        <v>22412</v>
      </c>
      <c r="C254" s="71" t="s">
        <v>3</v>
      </c>
      <c r="D254" s="71">
        <v>2658.58</v>
      </c>
    </row>
    <row r="255" spans="1:4" x14ac:dyDescent="0.25">
      <c r="A255" s="71">
        <v>605657</v>
      </c>
      <c r="B255" t="s">
        <v>22413</v>
      </c>
      <c r="C255" s="71" t="s">
        <v>3</v>
      </c>
      <c r="D255" s="71">
        <v>2880.01</v>
      </c>
    </row>
    <row r="256" spans="1:4" x14ac:dyDescent="0.25">
      <c r="A256" s="71">
        <v>605466</v>
      </c>
      <c r="B256" t="s">
        <v>22414</v>
      </c>
      <c r="C256" s="71" t="s">
        <v>3</v>
      </c>
      <c r="D256" s="71">
        <v>2840.34</v>
      </c>
    </row>
    <row r="257" spans="1:4" x14ac:dyDescent="0.25">
      <c r="A257" s="71">
        <v>605658</v>
      </c>
      <c r="B257" t="s">
        <v>22415</v>
      </c>
      <c r="C257" s="71" t="s">
        <v>3</v>
      </c>
      <c r="D257" s="71">
        <v>3148.65</v>
      </c>
    </row>
    <row r="258" spans="1:4" x14ac:dyDescent="0.25">
      <c r="A258" s="71">
        <v>605467</v>
      </c>
      <c r="B258" t="s">
        <v>22416</v>
      </c>
      <c r="C258" s="71" t="s">
        <v>3</v>
      </c>
      <c r="D258" s="71">
        <v>3086.45</v>
      </c>
    </row>
    <row r="259" spans="1:4" x14ac:dyDescent="0.25">
      <c r="A259" s="71">
        <v>605659</v>
      </c>
      <c r="B259" t="s">
        <v>22417</v>
      </c>
      <c r="C259" s="71" t="s">
        <v>3</v>
      </c>
      <c r="D259" s="71">
        <v>3336.54</v>
      </c>
    </row>
    <row r="260" spans="1:4" x14ac:dyDescent="0.25">
      <c r="A260" s="71">
        <v>605468</v>
      </c>
      <c r="B260" t="s">
        <v>22418</v>
      </c>
      <c r="C260" s="71" t="s">
        <v>3</v>
      </c>
      <c r="D260" s="71">
        <v>3271.63</v>
      </c>
    </row>
    <row r="261" spans="1:4" x14ac:dyDescent="0.25">
      <c r="A261" s="71">
        <v>605660</v>
      </c>
      <c r="B261" t="s">
        <v>22419</v>
      </c>
      <c r="C261" s="71" t="s">
        <v>3</v>
      </c>
      <c r="D261" s="71">
        <v>3569.48</v>
      </c>
    </row>
    <row r="262" spans="1:4" x14ac:dyDescent="0.25">
      <c r="A262" s="71">
        <v>605469</v>
      </c>
      <c r="B262" t="s">
        <v>22420</v>
      </c>
      <c r="C262" s="71" t="s">
        <v>3</v>
      </c>
      <c r="D262" s="71">
        <v>3501.87</v>
      </c>
    </row>
    <row r="263" spans="1:4" x14ac:dyDescent="0.25">
      <c r="A263" s="71">
        <v>605661</v>
      </c>
      <c r="B263" t="s">
        <v>22421</v>
      </c>
      <c r="C263" s="71" t="s">
        <v>3</v>
      </c>
      <c r="D263" s="71">
        <v>3806.08</v>
      </c>
    </row>
    <row r="264" spans="1:4" x14ac:dyDescent="0.25">
      <c r="A264" s="71">
        <v>605470</v>
      </c>
      <c r="B264" t="s">
        <v>22422</v>
      </c>
      <c r="C264" s="71" t="s">
        <v>3</v>
      </c>
      <c r="D264" s="71">
        <v>3735.77</v>
      </c>
    </row>
    <row r="265" spans="1:4" x14ac:dyDescent="0.25">
      <c r="A265" s="71">
        <v>605662</v>
      </c>
      <c r="B265" t="s">
        <v>22423</v>
      </c>
      <c r="C265" s="71" t="s">
        <v>3</v>
      </c>
      <c r="D265" s="71">
        <v>3999.63</v>
      </c>
    </row>
    <row r="266" spans="1:4" x14ac:dyDescent="0.25">
      <c r="A266" s="71">
        <v>605471</v>
      </c>
      <c r="B266" t="s">
        <v>22424</v>
      </c>
      <c r="C266" s="71" t="s">
        <v>3</v>
      </c>
      <c r="D266" s="71">
        <v>3926.61</v>
      </c>
    </row>
    <row r="267" spans="1:4" x14ac:dyDescent="0.25">
      <c r="A267" s="71">
        <v>605663</v>
      </c>
      <c r="B267" t="s">
        <v>22425</v>
      </c>
      <c r="C267" s="71" t="s">
        <v>3</v>
      </c>
      <c r="D267" s="71">
        <v>4452.13</v>
      </c>
    </row>
    <row r="268" spans="1:4" x14ac:dyDescent="0.25">
      <c r="A268" s="71">
        <v>605472</v>
      </c>
      <c r="B268" t="s">
        <v>22426</v>
      </c>
      <c r="C268" s="71" t="s">
        <v>3</v>
      </c>
      <c r="D268" s="71">
        <v>4376.41</v>
      </c>
    </row>
    <row r="269" spans="1:4" x14ac:dyDescent="0.25">
      <c r="A269" s="71">
        <v>605664</v>
      </c>
      <c r="B269" t="s">
        <v>22427</v>
      </c>
      <c r="C269" s="71" t="s">
        <v>3</v>
      </c>
      <c r="D269" s="71">
        <v>5210.8900000000003</v>
      </c>
    </row>
    <row r="270" spans="1:4" x14ac:dyDescent="0.25">
      <c r="A270" s="71">
        <v>605473</v>
      </c>
      <c r="B270" t="s">
        <v>22428</v>
      </c>
      <c r="C270" s="71" t="s">
        <v>3</v>
      </c>
      <c r="D270" s="71">
        <v>5132.46</v>
      </c>
    </row>
    <row r="271" spans="1:4" x14ac:dyDescent="0.25">
      <c r="A271" s="71">
        <v>605665</v>
      </c>
      <c r="B271" t="s">
        <v>22429</v>
      </c>
      <c r="C271" s="71" t="s">
        <v>3</v>
      </c>
      <c r="D271" s="71">
        <v>5454.87</v>
      </c>
    </row>
    <row r="272" spans="1:4" x14ac:dyDescent="0.25">
      <c r="A272" s="71">
        <v>605474</v>
      </c>
      <c r="B272" t="s">
        <v>22430</v>
      </c>
      <c r="C272" s="71" t="s">
        <v>3</v>
      </c>
      <c r="D272" s="71">
        <v>5373.74</v>
      </c>
    </row>
    <row r="273" spans="1:4" x14ac:dyDescent="0.25">
      <c r="A273" s="71">
        <v>605666</v>
      </c>
      <c r="B273" t="s">
        <v>22431</v>
      </c>
      <c r="C273" s="71" t="s">
        <v>3</v>
      </c>
      <c r="D273" s="71">
        <v>5859.79</v>
      </c>
    </row>
    <row r="274" spans="1:4" x14ac:dyDescent="0.25">
      <c r="A274" s="71">
        <v>605475</v>
      </c>
      <c r="B274" t="s">
        <v>22432</v>
      </c>
      <c r="C274" s="71" t="s">
        <v>3</v>
      </c>
      <c r="D274" s="71">
        <v>5775.95</v>
      </c>
    </row>
    <row r="275" spans="1:4" x14ac:dyDescent="0.25">
      <c r="A275" s="71">
        <v>605667</v>
      </c>
      <c r="B275" t="s">
        <v>22433</v>
      </c>
      <c r="C275" s="71" t="s">
        <v>3</v>
      </c>
      <c r="D275" s="71">
        <v>6059.74</v>
      </c>
    </row>
    <row r="276" spans="1:4" x14ac:dyDescent="0.25">
      <c r="A276" s="71">
        <v>605476</v>
      </c>
      <c r="B276" t="s">
        <v>22434</v>
      </c>
      <c r="C276" s="71" t="s">
        <v>3</v>
      </c>
      <c r="D276" s="71">
        <v>5973.19</v>
      </c>
    </row>
    <row r="277" spans="1:4" x14ac:dyDescent="0.25">
      <c r="A277" s="71">
        <v>605668</v>
      </c>
      <c r="B277" t="s">
        <v>22435</v>
      </c>
      <c r="C277" s="71" t="s">
        <v>3</v>
      </c>
      <c r="D277" s="71">
        <v>6384.01</v>
      </c>
    </row>
    <row r="278" spans="1:4" x14ac:dyDescent="0.25">
      <c r="A278" s="71">
        <v>605477</v>
      </c>
      <c r="B278" t="s">
        <v>22436</v>
      </c>
      <c r="C278" s="71" t="s">
        <v>3</v>
      </c>
      <c r="D278" s="71">
        <v>6294.76</v>
      </c>
    </row>
    <row r="279" spans="1:4" x14ac:dyDescent="0.25">
      <c r="A279" s="71">
        <v>605669</v>
      </c>
      <c r="B279" t="s">
        <v>22437</v>
      </c>
      <c r="C279" s="71" t="s">
        <v>3</v>
      </c>
      <c r="D279" s="71">
        <v>8372.2199999999993</v>
      </c>
    </row>
    <row r="280" spans="1:4" x14ac:dyDescent="0.25">
      <c r="A280" s="71">
        <v>605478</v>
      </c>
      <c r="B280" t="s">
        <v>22438</v>
      </c>
      <c r="C280" s="71" t="s">
        <v>3</v>
      </c>
      <c r="D280" s="71">
        <v>8280.27</v>
      </c>
    </row>
    <row r="281" spans="1:4" x14ac:dyDescent="0.25">
      <c r="A281" s="71">
        <v>605670</v>
      </c>
      <c r="B281" t="s">
        <v>22439</v>
      </c>
      <c r="C281" s="71" t="s">
        <v>3</v>
      </c>
      <c r="D281" s="71">
        <v>10527.71</v>
      </c>
    </row>
    <row r="282" spans="1:4" x14ac:dyDescent="0.25">
      <c r="A282" s="71">
        <v>605479</v>
      </c>
      <c r="B282" t="s">
        <v>22440</v>
      </c>
      <c r="C282" s="71" t="s">
        <v>3</v>
      </c>
      <c r="D282" s="71">
        <v>10433.049999999999</v>
      </c>
    </row>
    <row r="283" spans="1:4" x14ac:dyDescent="0.25">
      <c r="A283" s="71">
        <v>605671</v>
      </c>
      <c r="B283" t="s">
        <v>22441</v>
      </c>
      <c r="C283" s="71" t="s">
        <v>3</v>
      </c>
      <c r="D283" s="71">
        <v>11250.21</v>
      </c>
    </row>
    <row r="284" spans="1:4" x14ac:dyDescent="0.25">
      <c r="A284" s="71">
        <v>605480</v>
      </c>
      <c r="B284" t="s">
        <v>22442</v>
      </c>
      <c r="C284" s="71" t="s">
        <v>3</v>
      </c>
      <c r="D284" s="71">
        <v>11152.85</v>
      </c>
    </row>
    <row r="285" spans="1:4" x14ac:dyDescent="0.25">
      <c r="A285" s="71">
        <v>605672</v>
      </c>
      <c r="B285" t="s">
        <v>22443</v>
      </c>
      <c r="C285" s="71" t="s">
        <v>3</v>
      </c>
      <c r="D285" s="71">
        <v>11683.58</v>
      </c>
    </row>
    <row r="286" spans="1:4" x14ac:dyDescent="0.25">
      <c r="A286" s="71">
        <v>605481</v>
      </c>
      <c r="B286" t="s">
        <v>22444</v>
      </c>
      <c r="C286" s="71" t="s">
        <v>3</v>
      </c>
      <c r="D286" s="71">
        <v>11583.51</v>
      </c>
    </row>
    <row r="287" spans="1:4" x14ac:dyDescent="0.25">
      <c r="A287" s="71">
        <v>605673</v>
      </c>
      <c r="B287" t="s">
        <v>22445</v>
      </c>
      <c r="C287" s="71" t="s">
        <v>3</v>
      </c>
      <c r="D287" s="71">
        <v>12461.85</v>
      </c>
    </row>
    <row r="288" spans="1:4" x14ac:dyDescent="0.25">
      <c r="A288" s="71">
        <v>605482</v>
      </c>
      <c r="B288" t="s">
        <v>22446</v>
      </c>
      <c r="C288" s="71" t="s">
        <v>3</v>
      </c>
      <c r="D288" s="71">
        <v>12359.08</v>
      </c>
    </row>
    <row r="289" spans="1:4" x14ac:dyDescent="0.25">
      <c r="A289" s="71">
        <v>605718</v>
      </c>
      <c r="B289" t="s">
        <v>22447</v>
      </c>
      <c r="C289" s="71" t="s">
        <v>3</v>
      </c>
      <c r="D289" s="71">
        <v>7525.16</v>
      </c>
    </row>
    <row r="290" spans="1:4" x14ac:dyDescent="0.25">
      <c r="A290" s="71">
        <v>605630</v>
      </c>
      <c r="B290" t="s">
        <v>22448</v>
      </c>
      <c r="C290" s="71" t="s">
        <v>3</v>
      </c>
      <c r="D290" s="71">
        <v>7457.55</v>
      </c>
    </row>
    <row r="291" spans="1:4" x14ac:dyDescent="0.25">
      <c r="A291" s="71">
        <v>605719</v>
      </c>
      <c r="B291" t="s">
        <v>22449</v>
      </c>
      <c r="C291" s="71" t="s">
        <v>3</v>
      </c>
      <c r="D291" s="71">
        <v>9321.5300000000007</v>
      </c>
    </row>
    <row r="292" spans="1:4" x14ac:dyDescent="0.25">
      <c r="A292" s="71">
        <v>605631</v>
      </c>
      <c r="B292" t="s">
        <v>22450</v>
      </c>
      <c r="C292" s="71" t="s">
        <v>3</v>
      </c>
      <c r="D292" s="71">
        <v>9245.7999999999993</v>
      </c>
    </row>
    <row r="293" spans="1:4" x14ac:dyDescent="0.25">
      <c r="A293" s="71">
        <v>605720</v>
      </c>
      <c r="B293" t="s">
        <v>22451</v>
      </c>
      <c r="C293" s="71" t="s">
        <v>3</v>
      </c>
      <c r="D293" s="71">
        <v>9753.9599999999991</v>
      </c>
    </row>
    <row r="294" spans="1:4" x14ac:dyDescent="0.25">
      <c r="A294" s="71">
        <v>605632</v>
      </c>
      <c r="B294" t="s">
        <v>22452</v>
      </c>
      <c r="C294" s="71" t="s">
        <v>3</v>
      </c>
      <c r="D294" s="71">
        <v>9675.52</v>
      </c>
    </row>
    <row r="295" spans="1:4" x14ac:dyDescent="0.25">
      <c r="A295" s="71">
        <v>605721</v>
      </c>
      <c r="B295" t="s">
        <v>22453</v>
      </c>
      <c r="C295" s="71" t="s">
        <v>3</v>
      </c>
      <c r="D295" s="71">
        <v>10896.4</v>
      </c>
    </row>
    <row r="296" spans="1:4" x14ac:dyDescent="0.25">
      <c r="A296" s="71">
        <v>605633</v>
      </c>
      <c r="B296" t="s">
        <v>22454</v>
      </c>
      <c r="C296" s="71" t="s">
        <v>3</v>
      </c>
      <c r="D296" s="71">
        <v>10811.21</v>
      </c>
    </row>
    <row r="297" spans="1:4" x14ac:dyDescent="0.25">
      <c r="A297" s="71">
        <v>605722</v>
      </c>
      <c r="B297" t="s">
        <v>22455</v>
      </c>
      <c r="C297" s="71" t="s">
        <v>3</v>
      </c>
      <c r="D297" s="71">
        <v>11544</v>
      </c>
    </row>
    <row r="298" spans="1:4" x14ac:dyDescent="0.25">
      <c r="A298" s="71">
        <v>605634</v>
      </c>
      <c r="B298" t="s">
        <v>22456</v>
      </c>
      <c r="C298" s="71" t="s">
        <v>3</v>
      </c>
      <c r="D298" s="71">
        <v>11454.75</v>
      </c>
    </row>
    <row r="299" spans="1:4" x14ac:dyDescent="0.25">
      <c r="A299" s="71">
        <v>605723</v>
      </c>
      <c r="B299" t="s">
        <v>22457</v>
      </c>
      <c r="C299" s="71" t="s">
        <v>3</v>
      </c>
      <c r="D299" s="71">
        <v>13498.26</v>
      </c>
    </row>
    <row r="300" spans="1:4" x14ac:dyDescent="0.25">
      <c r="A300" s="71">
        <v>605635</v>
      </c>
      <c r="B300" t="s">
        <v>22458</v>
      </c>
      <c r="C300" s="71" t="s">
        <v>3</v>
      </c>
      <c r="D300" s="71">
        <v>13399.54</v>
      </c>
    </row>
    <row r="301" spans="1:4" x14ac:dyDescent="0.25">
      <c r="A301" s="71">
        <v>605724</v>
      </c>
      <c r="B301" t="s">
        <v>22459</v>
      </c>
      <c r="C301" s="71" t="s">
        <v>3</v>
      </c>
      <c r="D301" s="71">
        <v>15415.72</v>
      </c>
    </row>
    <row r="302" spans="1:4" x14ac:dyDescent="0.25">
      <c r="A302" s="71">
        <v>605636</v>
      </c>
      <c r="B302" t="s">
        <v>22460</v>
      </c>
      <c r="C302" s="71" t="s">
        <v>3</v>
      </c>
      <c r="D302" s="71">
        <v>15279.14</v>
      </c>
    </row>
    <row r="303" spans="1:4" x14ac:dyDescent="0.25">
      <c r="A303" s="71">
        <v>605725</v>
      </c>
      <c r="B303" t="s">
        <v>22461</v>
      </c>
      <c r="C303" s="71" t="s">
        <v>3</v>
      </c>
      <c r="D303" s="71">
        <v>16365.23</v>
      </c>
    </row>
    <row r="304" spans="1:4" x14ac:dyDescent="0.25">
      <c r="A304" s="71">
        <v>605637</v>
      </c>
      <c r="B304" t="s">
        <v>22462</v>
      </c>
      <c r="C304" s="71" t="s">
        <v>3</v>
      </c>
      <c r="D304" s="71">
        <v>16224.6</v>
      </c>
    </row>
    <row r="305" spans="1:4" x14ac:dyDescent="0.25">
      <c r="A305" s="71">
        <v>605726</v>
      </c>
      <c r="B305" t="s">
        <v>22463</v>
      </c>
      <c r="C305" s="71" t="s">
        <v>3</v>
      </c>
      <c r="D305" s="71">
        <v>17321.66</v>
      </c>
    </row>
    <row r="306" spans="1:4" x14ac:dyDescent="0.25">
      <c r="A306" s="71">
        <v>605638</v>
      </c>
      <c r="B306" t="s">
        <v>22464</v>
      </c>
      <c r="C306" s="71" t="s">
        <v>3</v>
      </c>
      <c r="D306" s="71">
        <v>17175.62</v>
      </c>
    </row>
    <row r="307" spans="1:4" x14ac:dyDescent="0.25">
      <c r="A307" s="71">
        <v>605727</v>
      </c>
      <c r="B307" t="s">
        <v>22465</v>
      </c>
      <c r="C307" s="71" t="s">
        <v>3</v>
      </c>
      <c r="D307" s="71">
        <v>18565.73</v>
      </c>
    </row>
    <row r="308" spans="1:4" x14ac:dyDescent="0.25">
      <c r="A308" s="71">
        <v>605639</v>
      </c>
      <c r="B308" t="s">
        <v>22466</v>
      </c>
      <c r="C308" s="71" t="s">
        <v>3</v>
      </c>
      <c r="D308" s="71">
        <v>18412.919999999998</v>
      </c>
    </row>
    <row r="309" spans="1:4" x14ac:dyDescent="0.25">
      <c r="A309" s="71">
        <v>605728</v>
      </c>
      <c r="B309" t="s">
        <v>22467</v>
      </c>
      <c r="C309" s="71" t="s">
        <v>3</v>
      </c>
      <c r="D309" s="71">
        <v>19259.12</v>
      </c>
    </row>
    <row r="310" spans="1:4" x14ac:dyDescent="0.25">
      <c r="A310" s="71">
        <v>605640</v>
      </c>
      <c r="B310" t="s">
        <v>22468</v>
      </c>
      <c r="C310" s="71" t="s">
        <v>3</v>
      </c>
      <c r="D310" s="71">
        <v>19102.259999999998</v>
      </c>
    </row>
    <row r="311" spans="1:4" x14ac:dyDescent="0.25">
      <c r="A311" s="71">
        <v>605729</v>
      </c>
      <c r="B311" t="s">
        <v>22469</v>
      </c>
      <c r="C311" s="71" t="s">
        <v>3</v>
      </c>
      <c r="D311" s="71">
        <v>21150.880000000001</v>
      </c>
    </row>
    <row r="312" spans="1:4" x14ac:dyDescent="0.25">
      <c r="A312" s="71">
        <v>605641</v>
      </c>
      <c r="B312" t="s">
        <v>22470</v>
      </c>
      <c r="C312" s="71" t="s">
        <v>3</v>
      </c>
      <c r="D312" s="71">
        <v>20983.200000000001</v>
      </c>
    </row>
    <row r="313" spans="1:4" x14ac:dyDescent="0.25">
      <c r="A313" s="71">
        <v>605730</v>
      </c>
      <c r="B313" t="s">
        <v>22471</v>
      </c>
      <c r="C313" s="71" t="s">
        <v>3</v>
      </c>
      <c r="D313" s="71">
        <v>23062.75</v>
      </c>
    </row>
    <row r="314" spans="1:4" x14ac:dyDescent="0.25">
      <c r="A314" s="71">
        <v>605642</v>
      </c>
      <c r="B314" t="s">
        <v>22472</v>
      </c>
      <c r="C314" s="71" t="s">
        <v>3</v>
      </c>
      <c r="D314" s="71">
        <v>22884.25</v>
      </c>
    </row>
    <row r="315" spans="1:4" x14ac:dyDescent="0.25">
      <c r="A315" s="71">
        <v>605731</v>
      </c>
      <c r="B315" t="s">
        <v>22473</v>
      </c>
      <c r="C315" s="71" t="s">
        <v>3</v>
      </c>
      <c r="D315" s="71">
        <v>29230.74</v>
      </c>
    </row>
    <row r="316" spans="1:4" x14ac:dyDescent="0.25">
      <c r="A316" s="71">
        <v>605643</v>
      </c>
      <c r="B316" t="s">
        <v>22474</v>
      </c>
      <c r="C316" s="71" t="s">
        <v>3</v>
      </c>
      <c r="D316" s="71">
        <v>29046.83</v>
      </c>
    </row>
    <row r="317" spans="1:4" x14ac:dyDescent="0.25">
      <c r="A317" s="71">
        <v>605732</v>
      </c>
      <c r="B317" t="s">
        <v>22475</v>
      </c>
      <c r="C317" s="71" t="s">
        <v>3</v>
      </c>
      <c r="D317" s="71">
        <v>30226.75</v>
      </c>
    </row>
    <row r="318" spans="1:4" x14ac:dyDescent="0.25">
      <c r="A318" s="71">
        <v>605644</v>
      </c>
      <c r="B318" t="s">
        <v>22476</v>
      </c>
      <c r="C318" s="71" t="s">
        <v>3</v>
      </c>
      <c r="D318" s="71">
        <v>30005.89</v>
      </c>
    </row>
    <row r="319" spans="1:4" x14ac:dyDescent="0.25">
      <c r="A319" s="71">
        <v>605733</v>
      </c>
      <c r="B319" t="s">
        <v>22477</v>
      </c>
      <c r="C319" s="71" t="s">
        <v>3</v>
      </c>
      <c r="D319" s="71">
        <v>36810.269999999997</v>
      </c>
    </row>
    <row r="320" spans="1:4" x14ac:dyDescent="0.25">
      <c r="A320" s="71">
        <v>605645</v>
      </c>
      <c r="B320" t="s">
        <v>22478</v>
      </c>
      <c r="C320" s="71" t="s">
        <v>3</v>
      </c>
      <c r="D320" s="71">
        <v>36578.36</v>
      </c>
    </row>
    <row r="321" spans="1:4" x14ac:dyDescent="0.25">
      <c r="A321" s="71">
        <v>605734</v>
      </c>
      <c r="B321" t="s">
        <v>22479</v>
      </c>
      <c r="C321" s="71" t="s">
        <v>3</v>
      </c>
      <c r="D321" s="71">
        <v>39541.699999999997</v>
      </c>
    </row>
    <row r="322" spans="1:4" x14ac:dyDescent="0.25">
      <c r="A322" s="71">
        <v>605646</v>
      </c>
      <c r="B322" t="s">
        <v>22480</v>
      </c>
      <c r="C322" s="71" t="s">
        <v>3</v>
      </c>
      <c r="D322" s="71">
        <v>39298.75</v>
      </c>
    </row>
    <row r="323" spans="1:4" x14ac:dyDescent="0.25">
      <c r="A323" s="71">
        <v>605735</v>
      </c>
      <c r="B323" t="s">
        <v>22481</v>
      </c>
      <c r="C323" s="71" t="s">
        <v>3</v>
      </c>
      <c r="D323" s="71">
        <v>48748.11</v>
      </c>
    </row>
    <row r="324" spans="1:4" x14ac:dyDescent="0.25">
      <c r="A324" s="71">
        <v>605647</v>
      </c>
      <c r="B324" t="s">
        <v>22482</v>
      </c>
      <c r="C324" s="71" t="s">
        <v>3</v>
      </c>
      <c r="D324" s="71">
        <v>48492.53</v>
      </c>
    </row>
    <row r="325" spans="1:4" x14ac:dyDescent="0.25">
      <c r="A325" s="71">
        <v>605736</v>
      </c>
      <c r="B325" t="s">
        <v>22483</v>
      </c>
      <c r="C325" s="71" t="s">
        <v>3</v>
      </c>
      <c r="D325" s="71">
        <v>62207.02</v>
      </c>
    </row>
    <row r="326" spans="1:4" x14ac:dyDescent="0.25">
      <c r="A326" s="71">
        <v>605648</v>
      </c>
      <c r="B326" t="s">
        <v>22484</v>
      </c>
      <c r="C326" s="71" t="s">
        <v>3</v>
      </c>
      <c r="D326" s="71">
        <v>61938.82</v>
      </c>
    </row>
    <row r="327" spans="1:4" x14ac:dyDescent="0.25">
      <c r="A327" s="71">
        <v>605737</v>
      </c>
      <c r="B327" t="s">
        <v>22485</v>
      </c>
      <c r="C327" s="71" t="s">
        <v>3</v>
      </c>
      <c r="D327" s="71">
        <v>66134.179999999993</v>
      </c>
    </row>
    <row r="328" spans="1:4" x14ac:dyDescent="0.25">
      <c r="A328" s="71">
        <v>605649</v>
      </c>
      <c r="B328" t="s">
        <v>22486</v>
      </c>
      <c r="C328" s="71" t="s">
        <v>3</v>
      </c>
      <c r="D328" s="71">
        <v>65854.94</v>
      </c>
    </row>
    <row r="329" spans="1:4" x14ac:dyDescent="0.25">
      <c r="A329" s="71">
        <v>605738</v>
      </c>
      <c r="B329" t="s">
        <v>22487</v>
      </c>
      <c r="C329" s="71" t="s">
        <v>3</v>
      </c>
      <c r="D329" s="71">
        <v>70121.509999999995</v>
      </c>
    </row>
    <row r="330" spans="1:4" x14ac:dyDescent="0.25">
      <c r="A330" s="71">
        <v>605650</v>
      </c>
      <c r="B330" t="s">
        <v>22488</v>
      </c>
      <c r="C330" s="71" t="s">
        <v>3</v>
      </c>
      <c r="D330" s="71">
        <v>69829.649999999994</v>
      </c>
    </row>
    <row r="331" spans="1:4" x14ac:dyDescent="0.25">
      <c r="A331" s="71">
        <v>605674</v>
      </c>
      <c r="B331" t="s">
        <v>22489</v>
      </c>
      <c r="C331" s="71" t="s">
        <v>3</v>
      </c>
      <c r="D331" s="71">
        <v>7270.42</v>
      </c>
    </row>
    <row r="332" spans="1:4" x14ac:dyDescent="0.25">
      <c r="A332" s="71">
        <v>605483</v>
      </c>
      <c r="B332" t="s">
        <v>22490</v>
      </c>
      <c r="C332" s="71" t="s">
        <v>3</v>
      </c>
      <c r="D332" s="71">
        <v>7202.81</v>
      </c>
    </row>
    <row r="333" spans="1:4" x14ac:dyDescent="0.25">
      <c r="A333" s="71">
        <v>605675</v>
      </c>
      <c r="B333" t="s">
        <v>22491</v>
      </c>
      <c r="C333" s="71" t="s">
        <v>3</v>
      </c>
      <c r="D333" s="71">
        <v>9013.51</v>
      </c>
    </row>
    <row r="334" spans="1:4" x14ac:dyDescent="0.25">
      <c r="A334" s="71">
        <v>605484</v>
      </c>
      <c r="B334" t="s">
        <v>22492</v>
      </c>
      <c r="C334" s="71" t="s">
        <v>3</v>
      </c>
      <c r="D334" s="71">
        <v>8937.7800000000007</v>
      </c>
    </row>
    <row r="335" spans="1:4" x14ac:dyDescent="0.25">
      <c r="A335" s="71">
        <v>605676</v>
      </c>
      <c r="B335" t="s">
        <v>22493</v>
      </c>
      <c r="C335" s="71" t="s">
        <v>3</v>
      </c>
      <c r="D335" s="71">
        <v>9435.94</v>
      </c>
    </row>
    <row r="336" spans="1:4" x14ac:dyDescent="0.25">
      <c r="A336" s="71">
        <v>605485</v>
      </c>
      <c r="B336" t="s">
        <v>22494</v>
      </c>
      <c r="C336" s="71" t="s">
        <v>3</v>
      </c>
      <c r="D336" s="71">
        <v>9357.51</v>
      </c>
    </row>
    <row r="337" spans="1:4" x14ac:dyDescent="0.25">
      <c r="A337" s="71">
        <v>605677</v>
      </c>
      <c r="B337" t="s">
        <v>22495</v>
      </c>
      <c r="C337" s="71" t="s">
        <v>3</v>
      </c>
      <c r="D337" s="71">
        <v>10535.1</v>
      </c>
    </row>
    <row r="338" spans="1:4" x14ac:dyDescent="0.25">
      <c r="A338" s="71">
        <v>605486</v>
      </c>
      <c r="B338" t="s">
        <v>22496</v>
      </c>
      <c r="C338" s="71" t="s">
        <v>3</v>
      </c>
      <c r="D338" s="71">
        <v>10449.91</v>
      </c>
    </row>
    <row r="339" spans="1:4" x14ac:dyDescent="0.25">
      <c r="A339" s="71">
        <v>605678</v>
      </c>
      <c r="B339" t="s">
        <v>22497</v>
      </c>
      <c r="C339" s="71" t="s">
        <v>3</v>
      </c>
      <c r="D339" s="71">
        <v>11162.71</v>
      </c>
    </row>
    <row r="340" spans="1:4" x14ac:dyDescent="0.25">
      <c r="A340" s="71">
        <v>605487</v>
      </c>
      <c r="B340" t="s">
        <v>22498</v>
      </c>
      <c r="C340" s="71" t="s">
        <v>3</v>
      </c>
      <c r="D340" s="71">
        <v>11073.46</v>
      </c>
    </row>
    <row r="341" spans="1:4" x14ac:dyDescent="0.25">
      <c r="A341" s="71">
        <v>605679</v>
      </c>
      <c r="B341" t="s">
        <v>22499</v>
      </c>
      <c r="C341" s="71" t="s">
        <v>3</v>
      </c>
      <c r="D341" s="71">
        <v>13052.04</v>
      </c>
    </row>
    <row r="342" spans="1:4" x14ac:dyDescent="0.25">
      <c r="A342" s="71">
        <v>605488</v>
      </c>
      <c r="B342" t="s">
        <v>22500</v>
      </c>
      <c r="C342" s="71" t="s">
        <v>3</v>
      </c>
      <c r="D342" s="71">
        <v>12953.33</v>
      </c>
    </row>
    <row r="343" spans="1:4" x14ac:dyDescent="0.25">
      <c r="A343" s="71">
        <v>605680</v>
      </c>
      <c r="B343" t="s">
        <v>22501</v>
      </c>
      <c r="C343" s="71" t="s">
        <v>3</v>
      </c>
      <c r="D343" s="71">
        <v>14906.23</v>
      </c>
    </row>
    <row r="344" spans="1:4" x14ac:dyDescent="0.25">
      <c r="A344" s="71">
        <v>605489</v>
      </c>
      <c r="B344" t="s">
        <v>22502</v>
      </c>
      <c r="C344" s="71" t="s">
        <v>3</v>
      </c>
      <c r="D344" s="71">
        <v>14769.66</v>
      </c>
    </row>
    <row r="345" spans="1:4" x14ac:dyDescent="0.25">
      <c r="A345" s="71">
        <v>605681</v>
      </c>
      <c r="B345" t="s">
        <v>22503</v>
      </c>
      <c r="C345" s="71" t="s">
        <v>3</v>
      </c>
      <c r="D345" s="71">
        <v>15824.11</v>
      </c>
    </row>
    <row r="346" spans="1:4" x14ac:dyDescent="0.25">
      <c r="A346" s="71">
        <v>605490</v>
      </c>
      <c r="B346" t="s">
        <v>22504</v>
      </c>
      <c r="C346" s="71" t="s">
        <v>3</v>
      </c>
      <c r="D346" s="71">
        <v>15683.48</v>
      </c>
    </row>
    <row r="347" spans="1:4" x14ac:dyDescent="0.25">
      <c r="A347" s="71">
        <v>605682</v>
      </c>
      <c r="B347" t="s">
        <v>22505</v>
      </c>
      <c r="C347" s="71" t="s">
        <v>3</v>
      </c>
      <c r="D347" s="71">
        <v>16748.91</v>
      </c>
    </row>
    <row r="348" spans="1:4" x14ac:dyDescent="0.25">
      <c r="A348" s="71">
        <v>605491</v>
      </c>
      <c r="B348" t="s">
        <v>22506</v>
      </c>
      <c r="C348" s="71" t="s">
        <v>3</v>
      </c>
      <c r="D348" s="71">
        <v>16602.86</v>
      </c>
    </row>
    <row r="349" spans="1:4" x14ac:dyDescent="0.25">
      <c r="A349" s="71">
        <v>605683</v>
      </c>
      <c r="B349" t="s">
        <v>22507</v>
      </c>
      <c r="C349" s="71" t="s">
        <v>3</v>
      </c>
      <c r="D349" s="71">
        <v>17951.349999999999</v>
      </c>
    </row>
    <row r="350" spans="1:4" x14ac:dyDescent="0.25">
      <c r="A350" s="71">
        <v>605492</v>
      </c>
      <c r="B350" t="s">
        <v>22508</v>
      </c>
      <c r="C350" s="71" t="s">
        <v>3</v>
      </c>
      <c r="D350" s="71">
        <v>17798.55</v>
      </c>
    </row>
    <row r="351" spans="1:4" x14ac:dyDescent="0.25">
      <c r="A351" s="71">
        <v>605684</v>
      </c>
      <c r="B351" t="s">
        <v>22509</v>
      </c>
      <c r="C351" s="71" t="s">
        <v>3</v>
      </c>
      <c r="D351" s="71">
        <v>18623.09</v>
      </c>
    </row>
    <row r="352" spans="1:4" x14ac:dyDescent="0.25">
      <c r="A352" s="71">
        <v>605493</v>
      </c>
      <c r="B352" t="s">
        <v>22510</v>
      </c>
      <c r="C352" s="71" t="s">
        <v>3</v>
      </c>
      <c r="D352" s="71">
        <v>18466.23</v>
      </c>
    </row>
    <row r="353" spans="1:4" x14ac:dyDescent="0.25">
      <c r="A353" s="71">
        <v>605685</v>
      </c>
      <c r="B353" t="s">
        <v>22511</v>
      </c>
      <c r="C353" s="71" t="s">
        <v>3</v>
      </c>
      <c r="D353" s="71">
        <v>20449.919999999998</v>
      </c>
    </row>
    <row r="354" spans="1:4" x14ac:dyDescent="0.25">
      <c r="A354" s="71">
        <v>605494</v>
      </c>
      <c r="B354" t="s">
        <v>22512</v>
      </c>
      <c r="C354" s="71" t="s">
        <v>3</v>
      </c>
      <c r="D354" s="71">
        <v>20282.240000000002</v>
      </c>
    </row>
    <row r="355" spans="1:4" x14ac:dyDescent="0.25">
      <c r="A355" s="71">
        <v>605686</v>
      </c>
      <c r="B355" t="s">
        <v>22513</v>
      </c>
      <c r="C355" s="71" t="s">
        <v>3</v>
      </c>
      <c r="D355" s="71">
        <v>22298.52</v>
      </c>
    </row>
    <row r="356" spans="1:4" x14ac:dyDescent="0.25">
      <c r="A356" s="71">
        <v>605495</v>
      </c>
      <c r="B356" t="s">
        <v>22514</v>
      </c>
      <c r="C356" s="71" t="s">
        <v>3</v>
      </c>
      <c r="D356" s="71">
        <v>22120.03</v>
      </c>
    </row>
    <row r="357" spans="1:4" x14ac:dyDescent="0.25">
      <c r="A357" s="71">
        <v>605687</v>
      </c>
      <c r="B357" t="s">
        <v>22515</v>
      </c>
      <c r="C357" s="71" t="s">
        <v>3</v>
      </c>
      <c r="D357" s="71">
        <v>25454.55</v>
      </c>
    </row>
    <row r="358" spans="1:4" x14ac:dyDescent="0.25">
      <c r="A358" s="71">
        <v>605496</v>
      </c>
      <c r="B358" t="s">
        <v>22516</v>
      </c>
      <c r="C358" s="71" t="s">
        <v>3</v>
      </c>
      <c r="D358" s="71">
        <v>25270.65</v>
      </c>
    </row>
    <row r="359" spans="1:4" x14ac:dyDescent="0.25">
      <c r="A359" s="71">
        <v>605688</v>
      </c>
      <c r="B359" t="s">
        <v>22517</v>
      </c>
      <c r="C359" s="71" t="s">
        <v>3</v>
      </c>
      <c r="D359" s="71">
        <v>26343.93</v>
      </c>
    </row>
    <row r="360" spans="1:4" x14ac:dyDescent="0.25">
      <c r="A360" s="71">
        <v>605497</v>
      </c>
      <c r="B360" t="s">
        <v>22518</v>
      </c>
      <c r="C360" s="71" t="s">
        <v>3</v>
      </c>
      <c r="D360" s="71">
        <v>26123.06</v>
      </c>
    </row>
    <row r="361" spans="1:4" x14ac:dyDescent="0.25">
      <c r="A361" s="71">
        <v>605689</v>
      </c>
      <c r="B361" t="s">
        <v>22519</v>
      </c>
      <c r="C361" s="71" t="s">
        <v>3</v>
      </c>
      <c r="D361" s="71">
        <v>33044.910000000003</v>
      </c>
    </row>
    <row r="362" spans="1:4" x14ac:dyDescent="0.25">
      <c r="A362" s="71">
        <v>605498</v>
      </c>
      <c r="B362" t="s">
        <v>22520</v>
      </c>
      <c r="C362" s="71" t="s">
        <v>3</v>
      </c>
      <c r="D362" s="71">
        <v>32813</v>
      </c>
    </row>
    <row r="363" spans="1:4" x14ac:dyDescent="0.25">
      <c r="A363" s="71">
        <v>605690</v>
      </c>
      <c r="B363" t="s">
        <v>22521</v>
      </c>
      <c r="C363" s="71" t="s">
        <v>3</v>
      </c>
      <c r="D363" s="71">
        <v>35507.040000000001</v>
      </c>
    </row>
    <row r="364" spans="1:4" x14ac:dyDescent="0.25">
      <c r="A364" s="71">
        <v>605499</v>
      </c>
      <c r="B364" t="s">
        <v>22522</v>
      </c>
      <c r="C364" s="71" t="s">
        <v>3</v>
      </c>
      <c r="D364" s="71">
        <v>35264.089999999997</v>
      </c>
    </row>
    <row r="365" spans="1:4" x14ac:dyDescent="0.25">
      <c r="A365" s="71">
        <v>605691</v>
      </c>
      <c r="B365" t="s">
        <v>22523</v>
      </c>
      <c r="C365" s="71" t="s">
        <v>3</v>
      </c>
      <c r="D365" s="71">
        <v>43613.51</v>
      </c>
    </row>
    <row r="366" spans="1:4" x14ac:dyDescent="0.25">
      <c r="A366" s="71">
        <v>605500</v>
      </c>
      <c r="B366" t="s">
        <v>22524</v>
      </c>
      <c r="C366" s="71" t="s">
        <v>3</v>
      </c>
      <c r="D366" s="71">
        <v>43357.94</v>
      </c>
    </row>
    <row r="367" spans="1:4" x14ac:dyDescent="0.25">
      <c r="A367" s="71">
        <v>605692</v>
      </c>
      <c r="B367" t="s">
        <v>22525</v>
      </c>
      <c r="C367" s="71" t="s">
        <v>3</v>
      </c>
      <c r="D367" s="71">
        <v>52132.54</v>
      </c>
    </row>
    <row r="368" spans="1:4" x14ac:dyDescent="0.25">
      <c r="A368" s="71">
        <v>605501</v>
      </c>
      <c r="B368" t="s">
        <v>22526</v>
      </c>
      <c r="C368" s="71" t="s">
        <v>3</v>
      </c>
      <c r="D368" s="71">
        <v>51864.34</v>
      </c>
    </row>
    <row r="369" spans="1:4" x14ac:dyDescent="0.25">
      <c r="A369" s="71">
        <v>605693</v>
      </c>
      <c r="B369" t="s">
        <v>22527</v>
      </c>
      <c r="C369" s="71" t="s">
        <v>3</v>
      </c>
      <c r="D369" s="71">
        <v>55469.41</v>
      </c>
    </row>
    <row r="370" spans="1:4" x14ac:dyDescent="0.25">
      <c r="A370" s="71">
        <v>605502</v>
      </c>
      <c r="B370" t="s">
        <v>22528</v>
      </c>
      <c r="C370" s="71" t="s">
        <v>3</v>
      </c>
      <c r="D370" s="71">
        <v>55190.17</v>
      </c>
    </row>
    <row r="371" spans="1:4" x14ac:dyDescent="0.25">
      <c r="A371" s="71">
        <v>605694</v>
      </c>
      <c r="B371" t="s">
        <v>22529</v>
      </c>
      <c r="C371" s="71" t="s">
        <v>3</v>
      </c>
      <c r="D371" s="71">
        <v>58866.47</v>
      </c>
    </row>
    <row r="372" spans="1:4" x14ac:dyDescent="0.25">
      <c r="A372" s="71">
        <v>605503</v>
      </c>
      <c r="B372" t="s">
        <v>22530</v>
      </c>
      <c r="C372" s="71" t="s">
        <v>3</v>
      </c>
      <c r="D372" s="71">
        <v>58574.61</v>
      </c>
    </row>
    <row r="373" spans="1:4" x14ac:dyDescent="0.25">
      <c r="A373" s="71">
        <v>606433</v>
      </c>
      <c r="B373" t="s">
        <v>22531</v>
      </c>
      <c r="C373" s="71" t="s">
        <v>3</v>
      </c>
      <c r="D373" s="71">
        <v>8758.49</v>
      </c>
    </row>
    <row r="374" spans="1:4" x14ac:dyDescent="0.25">
      <c r="A374" s="71">
        <v>606343</v>
      </c>
      <c r="B374" t="s">
        <v>22532</v>
      </c>
      <c r="C374" s="71" t="s">
        <v>3</v>
      </c>
      <c r="D374" s="71">
        <v>8678.7000000000007</v>
      </c>
    </row>
    <row r="375" spans="1:4" x14ac:dyDescent="0.25">
      <c r="A375" s="71">
        <v>606434</v>
      </c>
      <c r="B375" t="s">
        <v>22533</v>
      </c>
      <c r="C375" s="71" t="s">
        <v>3</v>
      </c>
      <c r="D375" s="71">
        <v>9683.59</v>
      </c>
    </row>
    <row r="376" spans="1:4" x14ac:dyDescent="0.25">
      <c r="A376" s="71">
        <v>606344</v>
      </c>
      <c r="B376" t="s">
        <v>22534</v>
      </c>
      <c r="C376" s="71" t="s">
        <v>3</v>
      </c>
      <c r="D376" s="71">
        <v>9598.4</v>
      </c>
    </row>
    <row r="377" spans="1:4" x14ac:dyDescent="0.25">
      <c r="A377" s="71">
        <v>606435</v>
      </c>
      <c r="B377" t="s">
        <v>22535</v>
      </c>
      <c r="C377" s="71" t="s">
        <v>3</v>
      </c>
      <c r="D377" s="71">
        <v>10589.3</v>
      </c>
    </row>
    <row r="378" spans="1:4" x14ac:dyDescent="0.25">
      <c r="A378" s="71">
        <v>606345</v>
      </c>
      <c r="B378" t="s">
        <v>22536</v>
      </c>
      <c r="C378" s="71" t="s">
        <v>3</v>
      </c>
      <c r="D378" s="71">
        <v>10500.05</v>
      </c>
    </row>
    <row r="379" spans="1:4" x14ac:dyDescent="0.25">
      <c r="A379" s="71">
        <v>606436</v>
      </c>
      <c r="B379" t="s">
        <v>22537</v>
      </c>
      <c r="C379" s="71" t="s">
        <v>3</v>
      </c>
      <c r="D379" s="71">
        <v>11258.5</v>
      </c>
    </row>
    <row r="380" spans="1:4" x14ac:dyDescent="0.25">
      <c r="A380" s="71">
        <v>606346</v>
      </c>
      <c r="B380" t="s">
        <v>22538</v>
      </c>
      <c r="C380" s="71" t="s">
        <v>3</v>
      </c>
      <c r="D380" s="71">
        <v>11162.49</v>
      </c>
    </row>
    <row r="381" spans="1:4" x14ac:dyDescent="0.25">
      <c r="A381" s="71">
        <v>606437</v>
      </c>
      <c r="B381" t="s">
        <v>22539</v>
      </c>
      <c r="C381" s="71" t="s">
        <v>3</v>
      </c>
      <c r="D381" s="71">
        <v>12182.74</v>
      </c>
    </row>
    <row r="382" spans="1:4" x14ac:dyDescent="0.25">
      <c r="A382" s="71">
        <v>606347</v>
      </c>
      <c r="B382" t="s">
        <v>22540</v>
      </c>
      <c r="C382" s="71" t="s">
        <v>3</v>
      </c>
      <c r="D382" s="71">
        <v>12083.58</v>
      </c>
    </row>
    <row r="383" spans="1:4" x14ac:dyDescent="0.25">
      <c r="A383" s="71">
        <v>606438</v>
      </c>
      <c r="B383" t="s">
        <v>22541</v>
      </c>
      <c r="C383" s="71" t="s">
        <v>3</v>
      </c>
      <c r="D383" s="71">
        <v>12509.42</v>
      </c>
    </row>
    <row r="384" spans="1:4" x14ac:dyDescent="0.25">
      <c r="A384" s="71">
        <v>606348</v>
      </c>
      <c r="B384" t="s">
        <v>22542</v>
      </c>
      <c r="C384" s="71" t="s">
        <v>3</v>
      </c>
      <c r="D384" s="71">
        <v>12408</v>
      </c>
    </row>
    <row r="385" spans="1:4" x14ac:dyDescent="0.25">
      <c r="A385" s="71">
        <v>606439</v>
      </c>
      <c r="B385" t="s">
        <v>22543</v>
      </c>
      <c r="C385" s="71" t="s">
        <v>3</v>
      </c>
      <c r="D385" s="71">
        <v>13190.36</v>
      </c>
    </row>
    <row r="386" spans="1:4" x14ac:dyDescent="0.25">
      <c r="A386" s="71">
        <v>606349</v>
      </c>
      <c r="B386" t="s">
        <v>22544</v>
      </c>
      <c r="C386" s="71" t="s">
        <v>3</v>
      </c>
      <c r="D386" s="71">
        <v>13055.14</v>
      </c>
    </row>
    <row r="387" spans="1:4" x14ac:dyDescent="0.25">
      <c r="A387" s="71">
        <v>606440</v>
      </c>
      <c r="B387" t="s">
        <v>22545</v>
      </c>
      <c r="C387" s="71" t="s">
        <v>3</v>
      </c>
      <c r="D387" s="71">
        <v>13791</v>
      </c>
    </row>
    <row r="388" spans="1:4" x14ac:dyDescent="0.25">
      <c r="A388" s="71">
        <v>606350</v>
      </c>
      <c r="B388" t="s">
        <v>22546</v>
      </c>
      <c r="C388" s="71" t="s">
        <v>3</v>
      </c>
      <c r="D388" s="71">
        <v>13650.37</v>
      </c>
    </row>
    <row r="389" spans="1:4" x14ac:dyDescent="0.25">
      <c r="A389" s="71">
        <v>606441</v>
      </c>
      <c r="B389" t="s">
        <v>22547</v>
      </c>
      <c r="C389" s="71" t="s">
        <v>3</v>
      </c>
      <c r="D389" s="71">
        <v>14447.5</v>
      </c>
    </row>
    <row r="390" spans="1:4" x14ac:dyDescent="0.25">
      <c r="A390" s="71">
        <v>606351</v>
      </c>
      <c r="B390" t="s">
        <v>22548</v>
      </c>
      <c r="C390" s="71" t="s">
        <v>3</v>
      </c>
      <c r="D390" s="71">
        <v>14302.81</v>
      </c>
    </row>
    <row r="391" spans="1:4" x14ac:dyDescent="0.25">
      <c r="A391" s="71">
        <v>606442</v>
      </c>
      <c r="B391" t="s">
        <v>22549</v>
      </c>
      <c r="C391" s="71" t="s">
        <v>3</v>
      </c>
      <c r="D391" s="71">
        <v>15077.66</v>
      </c>
    </row>
    <row r="392" spans="1:4" x14ac:dyDescent="0.25">
      <c r="A392" s="71">
        <v>606352</v>
      </c>
      <c r="B392" t="s">
        <v>22550</v>
      </c>
      <c r="C392" s="71" t="s">
        <v>3</v>
      </c>
      <c r="D392" s="71">
        <v>14927.56</v>
      </c>
    </row>
    <row r="393" spans="1:4" x14ac:dyDescent="0.25">
      <c r="A393" s="71">
        <v>606443</v>
      </c>
      <c r="B393" t="s">
        <v>22551</v>
      </c>
      <c r="C393" s="71" t="s">
        <v>3</v>
      </c>
      <c r="D393" s="71">
        <v>15987.33</v>
      </c>
    </row>
    <row r="394" spans="1:4" x14ac:dyDescent="0.25">
      <c r="A394" s="71">
        <v>606353</v>
      </c>
      <c r="B394" t="s">
        <v>22552</v>
      </c>
      <c r="C394" s="71" t="s">
        <v>3</v>
      </c>
      <c r="D394" s="71">
        <v>15833.17</v>
      </c>
    </row>
    <row r="395" spans="1:4" x14ac:dyDescent="0.25">
      <c r="A395" s="71">
        <v>606444</v>
      </c>
      <c r="B395" t="s">
        <v>22553</v>
      </c>
      <c r="C395" s="71" t="s">
        <v>3</v>
      </c>
      <c r="D395" s="71">
        <v>16672.650000000001</v>
      </c>
    </row>
    <row r="396" spans="1:4" x14ac:dyDescent="0.25">
      <c r="A396" s="71">
        <v>606354</v>
      </c>
      <c r="B396" t="s">
        <v>22554</v>
      </c>
      <c r="C396" s="71" t="s">
        <v>3</v>
      </c>
      <c r="D396" s="71">
        <v>16513.09</v>
      </c>
    </row>
    <row r="397" spans="1:4" x14ac:dyDescent="0.25">
      <c r="A397" s="71">
        <v>606445</v>
      </c>
      <c r="B397" t="s">
        <v>22555</v>
      </c>
      <c r="C397" s="71" t="s">
        <v>3</v>
      </c>
      <c r="D397" s="71">
        <v>17323.28</v>
      </c>
    </row>
    <row r="398" spans="1:4" x14ac:dyDescent="0.25">
      <c r="A398" s="71">
        <v>606355</v>
      </c>
      <c r="B398" t="s">
        <v>22556</v>
      </c>
      <c r="C398" s="71" t="s">
        <v>3</v>
      </c>
      <c r="D398" s="71">
        <v>17161.009999999998</v>
      </c>
    </row>
    <row r="399" spans="1:4" x14ac:dyDescent="0.25">
      <c r="A399" s="71">
        <v>606446</v>
      </c>
      <c r="B399" t="s">
        <v>22557</v>
      </c>
      <c r="C399" s="71" t="s">
        <v>3</v>
      </c>
      <c r="D399" s="71">
        <v>17955.89</v>
      </c>
    </row>
    <row r="400" spans="1:4" x14ac:dyDescent="0.25">
      <c r="A400" s="71">
        <v>606356</v>
      </c>
      <c r="B400" t="s">
        <v>22558</v>
      </c>
      <c r="C400" s="71" t="s">
        <v>3</v>
      </c>
      <c r="D400" s="71">
        <v>17789.57</v>
      </c>
    </row>
    <row r="401" spans="1:4" x14ac:dyDescent="0.25">
      <c r="A401" s="71">
        <v>606447</v>
      </c>
      <c r="B401" t="s">
        <v>22559</v>
      </c>
      <c r="C401" s="71" t="s">
        <v>3</v>
      </c>
      <c r="D401" s="71">
        <v>18654.919999999998</v>
      </c>
    </row>
    <row r="402" spans="1:4" x14ac:dyDescent="0.25">
      <c r="A402" s="71">
        <v>606357</v>
      </c>
      <c r="B402" t="s">
        <v>22560</v>
      </c>
      <c r="C402" s="71" t="s">
        <v>3</v>
      </c>
      <c r="D402" s="71">
        <v>18452.98</v>
      </c>
    </row>
    <row r="403" spans="1:4" x14ac:dyDescent="0.25">
      <c r="A403" s="71">
        <v>606448</v>
      </c>
      <c r="B403" t="s">
        <v>22561</v>
      </c>
      <c r="C403" s="71" t="s">
        <v>3</v>
      </c>
      <c r="D403" s="71">
        <v>19619</v>
      </c>
    </row>
    <row r="404" spans="1:4" x14ac:dyDescent="0.25">
      <c r="A404" s="71">
        <v>606358</v>
      </c>
      <c r="B404" t="s">
        <v>22562</v>
      </c>
      <c r="C404" s="71" t="s">
        <v>3</v>
      </c>
      <c r="D404" s="71">
        <v>19410.75</v>
      </c>
    </row>
    <row r="405" spans="1:4" x14ac:dyDescent="0.25">
      <c r="A405" s="71">
        <v>606449</v>
      </c>
      <c r="B405" t="s">
        <v>22563</v>
      </c>
      <c r="C405" s="71" t="s">
        <v>3</v>
      </c>
      <c r="D405" s="71">
        <v>24176.47</v>
      </c>
    </row>
    <row r="406" spans="1:4" x14ac:dyDescent="0.25">
      <c r="A406" s="71">
        <v>606359</v>
      </c>
      <c r="B406" t="s">
        <v>22564</v>
      </c>
      <c r="C406" s="71" t="s">
        <v>3</v>
      </c>
      <c r="D406" s="71">
        <v>23961.91</v>
      </c>
    </row>
    <row r="407" spans="1:4" x14ac:dyDescent="0.25">
      <c r="A407" s="71">
        <v>606450</v>
      </c>
      <c r="B407" t="s">
        <v>22565</v>
      </c>
      <c r="C407" s="71" t="s">
        <v>3</v>
      </c>
      <c r="D407" s="71">
        <v>25132.84</v>
      </c>
    </row>
    <row r="408" spans="1:4" x14ac:dyDescent="0.25">
      <c r="A408" s="71">
        <v>606360</v>
      </c>
      <c r="B408" t="s">
        <v>22566</v>
      </c>
      <c r="C408" s="71" t="s">
        <v>3</v>
      </c>
      <c r="D408" s="71">
        <v>24910.39</v>
      </c>
    </row>
    <row r="409" spans="1:4" x14ac:dyDescent="0.25">
      <c r="A409" s="71">
        <v>606451</v>
      </c>
      <c r="B409" t="s">
        <v>22567</v>
      </c>
      <c r="C409" s="71" t="s">
        <v>3</v>
      </c>
      <c r="D409" s="71">
        <v>25941.360000000001</v>
      </c>
    </row>
    <row r="410" spans="1:4" x14ac:dyDescent="0.25">
      <c r="A410" s="71">
        <v>606361</v>
      </c>
      <c r="B410" t="s">
        <v>22568</v>
      </c>
      <c r="C410" s="71" t="s">
        <v>3</v>
      </c>
      <c r="D410" s="71">
        <v>25712.61</v>
      </c>
    </row>
    <row r="411" spans="1:4" x14ac:dyDescent="0.25">
      <c r="A411" s="71">
        <v>606452</v>
      </c>
      <c r="B411" t="s">
        <v>22569</v>
      </c>
      <c r="C411" s="71" t="s">
        <v>3</v>
      </c>
      <c r="D411" s="71">
        <v>29556.29</v>
      </c>
    </row>
    <row r="412" spans="1:4" x14ac:dyDescent="0.25">
      <c r="A412" s="71">
        <v>606362</v>
      </c>
      <c r="B412" t="s">
        <v>22570</v>
      </c>
      <c r="C412" s="71" t="s">
        <v>3</v>
      </c>
      <c r="D412" s="71">
        <v>29321.22</v>
      </c>
    </row>
    <row r="413" spans="1:4" x14ac:dyDescent="0.25">
      <c r="A413" s="71">
        <v>606453</v>
      </c>
      <c r="B413" t="s">
        <v>22571</v>
      </c>
      <c r="C413" s="71" t="s">
        <v>3</v>
      </c>
      <c r="D413" s="71">
        <v>30013.93</v>
      </c>
    </row>
    <row r="414" spans="1:4" x14ac:dyDescent="0.25">
      <c r="A414" s="71">
        <v>606363</v>
      </c>
      <c r="B414" t="s">
        <v>22572</v>
      </c>
      <c r="C414" s="71" t="s">
        <v>3</v>
      </c>
      <c r="D414" s="71">
        <v>29774.14</v>
      </c>
    </row>
    <row r="415" spans="1:4" x14ac:dyDescent="0.25">
      <c r="A415" s="71">
        <v>606454</v>
      </c>
      <c r="B415" t="s">
        <v>22573</v>
      </c>
      <c r="C415" s="71" t="s">
        <v>3</v>
      </c>
      <c r="D415" s="71">
        <v>35826.269999999997</v>
      </c>
    </row>
    <row r="416" spans="1:4" x14ac:dyDescent="0.25">
      <c r="A416" s="71">
        <v>606364</v>
      </c>
      <c r="B416" t="s">
        <v>22574</v>
      </c>
      <c r="C416" s="71" t="s">
        <v>3</v>
      </c>
      <c r="D416" s="71">
        <v>35580.160000000003</v>
      </c>
    </row>
    <row r="417" spans="1:4" x14ac:dyDescent="0.25">
      <c r="A417" s="71">
        <v>606455</v>
      </c>
      <c r="B417" t="s">
        <v>22575</v>
      </c>
      <c r="C417" s="71" t="s">
        <v>3</v>
      </c>
      <c r="D417" s="71">
        <v>36402.97</v>
      </c>
    </row>
    <row r="418" spans="1:4" x14ac:dyDescent="0.25">
      <c r="A418" s="71">
        <v>606365</v>
      </c>
      <c r="B418" t="s">
        <v>22576</v>
      </c>
      <c r="C418" s="71" t="s">
        <v>3</v>
      </c>
      <c r="D418" s="71">
        <v>36153.71</v>
      </c>
    </row>
    <row r="419" spans="1:4" x14ac:dyDescent="0.25">
      <c r="A419" s="71">
        <v>606456</v>
      </c>
      <c r="B419" t="s">
        <v>22577</v>
      </c>
      <c r="C419" s="71" t="s">
        <v>3</v>
      </c>
      <c r="D419" s="71">
        <v>37788.82</v>
      </c>
    </row>
    <row r="420" spans="1:4" x14ac:dyDescent="0.25">
      <c r="A420" s="71">
        <v>606366</v>
      </c>
      <c r="B420" t="s">
        <v>22578</v>
      </c>
      <c r="C420" s="71" t="s">
        <v>3</v>
      </c>
      <c r="D420" s="71">
        <v>37533.24</v>
      </c>
    </row>
    <row r="421" spans="1:4" x14ac:dyDescent="0.25">
      <c r="A421" s="71">
        <v>606457</v>
      </c>
      <c r="B421" t="s">
        <v>22579</v>
      </c>
      <c r="C421" s="71" t="s">
        <v>3</v>
      </c>
      <c r="D421" s="71">
        <v>38398.22</v>
      </c>
    </row>
    <row r="422" spans="1:4" x14ac:dyDescent="0.25">
      <c r="A422" s="71">
        <v>606367</v>
      </c>
      <c r="B422" t="s">
        <v>22580</v>
      </c>
      <c r="C422" s="71" t="s">
        <v>3</v>
      </c>
      <c r="D422" s="71">
        <v>38137.910000000003</v>
      </c>
    </row>
    <row r="423" spans="1:4" x14ac:dyDescent="0.25">
      <c r="A423" s="71">
        <v>606458</v>
      </c>
      <c r="B423" t="s">
        <v>22581</v>
      </c>
      <c r="C423" s="71" t="s">
        <v>3</v>
      </c>
      <c r="D423" s="71">
        <v>52182.87</v>
      </c>
    </row>
    <row r="424" spans="1:4" x14ac:dyDescent="0.25">
      <c r="A424" s="71">
        <v>606368</v>
      </c>
      <c r="B424" t="s">
        <v>22582</v>
      </c>
      <c r="C424" s="71" t="s">
        <v>3</v>
      </c>
      <c r="D424" s="71">
        <v>51917.82</v>
      </c>
    </row>
    <row r="425" spans="1:4" x14ac:dyDescent="0.25">
      <c r="A425" s="71">
        <v>606459</v>
      </c>
      <c r="B425" t="s">
        <v>22583</v>
      </c>
      <c r="C425" s="71" t="s">
        <v>3</v>
      </c>
      <c r="D425" s="71">
        <v>54310.2</v>
      </c>
    </row>
    <row r="426" spans="1:4" x14ac:dyDescent="0.25">
      <c r="A426" s="71">
        <v>606369</v>
      </c>
      <c r="B426" t="s">
        <v>22584</v>
      </c>
      <c r="C426" s="71" t="s">
        <v>3</v>
      </c>
      <c r="D426" s="71">
        <v>54038.85</v>
      </c>
    </row>
    <row r="427" spans="1:4" x14ac:dyDescent="0.25">
      <c r="A427" s="71">
        <v>606479</v>
      </c>
      <c r="B427" t="s">
        <v>22585</v>
      </c>
      <c r="C427" s="71" t="s">
        <v>3</v>
      </c>
      <c r="D427" s="71">
        <v>12299.46</v>
      </c>
    </row>
    <row r="428" spans="1:4" x14ac:dyDescent="0.25">
      <c r="A428" s="71">
        <v>606460</v>
      </c>
      <c r="B428" t="s">
        <v>22586</v>
      </c>
      <c r="C428" s="71" t="s">
        <v>3</v>
      </c>
      <c r="D428" s="71">
        <v>12198.49</v>
      </c>
    </row>
    <row r="429" spans="1:4" x14ac:dyDescent="0.25">
      <c r="A429" s="71">
        <v>606480</v>
      </c>
      <c r="B429" t="s">
        <v>22587</v>
      </c>
      <c r="C429" s="71" t="s">
        <v>3</v>
      </c>
      <c r="D429" s="71">
        <v>16017.87</v>
      </c>
    </row>
    <row r="430" spans="1:4" x14ac:dyDescent="0.25">
      <c r="A430" s="71">
        <v>606461</v>
      </c>
      <c r="B430" t="s">
        <v>22588</v>
      </c>
      <c r="C430" s="71" t="s">
        <v>3</v>
      </c>
      <c r="D430" s="71">
        <v>15894.81</v>
      </c>
    </row>
    <row r="431" spans="1:4" x14ac:dyDescent="0.25">
      <c r="A431" s="71">
        <v>606481</v>
      </c>
      <c r="B431" t="s">
        <v>22589</v>
      </c>
      <c r="C431" s="71" t="s">
        <v>3</v>
      </c>
      <c r="D431" s="71">
        <v>18645.439999999999</v>
      </c>
    </row>
    <row r="432" spans="1:4" x14ac:dyDescent="0.25">
      <c r="A432" s="71">
        <v>606462</v>
      </c>
      <c r="B432" t="s">
        <v>22590</v>
      </c>
      <c r="C432" s="71" t="s">
        <v>3</v>
      </c>
      <c r="D432" s="71">
        <v>18465.59</v>
      </c>
    </row>
    <row r="433" spans="1:4" x14ac:dyDescent="0.25">
      <c r="A433" s="71">
        <v>606482</v>
      </c>
      <c r="B433" t="s">
        <v>22591</v>
      </c>
      <c r="C433" s="71" t="s">
        <v>3</v>
      </c>
      <c r="D433" s="71">
        <v>19616.11</v>
      </c>
    </row>
    <row r="434" spans="1:4" x14ac:dyDescent="0.25">
      <c r="A434" s="71">
        <v>606463</v>
      </c>
      <c r="B434" t="s">
        <v>22592</v>
      </c>
      <c r="C434" s="71" t="s">
        <v>3</v>
      </c>
      <c r="D434" s="71">
        <v>19429.96</v>
      </c>
    </row>
    <row r="435" spans="1:4" x14ac:dyDescent="0.25">
      <c r="A435" s="71">
        <v>606483</v>
      </c>
      <c r="B435" t="s">
        <v>22593</v>
      </c>
      <c r="C435" s="71" t="s">
        <v>3</v>
      </c>
      <c r="D435" s="71">
        <v>20106.71</v>
      </c>
    </row>
    <row r="436" spans="1:4" x14ac:dyDescent="0.25">
      <c r="A436" s="71">
        <v>606464</v>
      </c>
      <c r="B436" t="s">
        <v>22594</v>
      </c>
      <c r="C436" s="71" t="s">
        <v>3</v>
      </c>
      <c r="D436" s="71">
        <v>19917.400000000001</v>
      </c>
    </row>
    <row r="437" spans="1:4" x14ac:dyDescent="0.25">
      <c r="A437" s="71">
        <v>606484</v>
      </c>
      <c r="B437" t="s">
        <v>22595</v>
      </c>
      <c r="C437" s="71" t="s">
        <v>3</v>
      </c>
      <c r="D437" s="71">
        <v>20799.16</v>
      </c>
    </row>
    <row r="438" spans="1:4" x14ac:dyDescent="0.25">
      <c r="A438" s="71">
        <v>606465</v>
      </c>
      <c r="B438" t="s">
        <v>22596</v>
      </c>
      <c r="C438" s="71" t="s">
        <v>3</v>
      </c>
      <c r="D438" s="71">
        <v>20603.53</v>
      </c>
    </row>
    <row r="439" spans="1:4" x14ac:dyDescent="0.25">
      <c r="A439" s="71">
        <v>606485</v>
      </c>
      <c r="B439" t="s">
        <v>22597</v>
      </c>
      <c r="C439" s="71" t="s">
        <v>3</v>
      </c>
      <c r="D439" s="71">
        <v>21464.240000000002</v>
      </c>
    </row>
    <row r="440" spans="1:4" x14ac:dyDescent="0.25">
      <c r="A440" s="71">
        <v>606466</v>
      </c>
      <c r="B440" t="s">
        <v>22598</v>
      </c>
      <c r="C440" s="71" t="s">
        <v>3</v>
      </c>
      <c r="D440" s="71">
        <v>21267.040000000001</v>
      </c>
    </row>
    <row r="441" spans="1:4" x14ac:dyDescent="0.25">
      <c r="A441" s="71">
        <v>606486</v>
      </c>
      <c r="B441" t="s">
        <v>22599</v>
      </c>
      <c r="C441" s="71" t="s">
        <v>3</v>
      </c>
      <c r="D441" s="71">
        <v>22402.74</v>
      </c>
    </row>
    <row r="442" spans="1:4" x14ac:dyDescent="0.25">
      <c r="A442" s="71">
        <v>606467</v>
      </c>
      <c r="B442" t="s">
        <v>22600</v>
      </c>
      <c r="C442" s="71" t="s">
        <v>3</v>
      </c>
      <c r="D442" s="71">
        <v>22200.799999999999</v>
      </c>
    </row>
    <row r="443" spans="1:4" x14ac:dyDescent="0.25">
      <c r="A443" s="71">
        <v>606487</v>
      </c>
      <c r="B443" t="s">
        <v>22601</v>
      </c>
      <c r="C443" s="71" t="s">
        <v>3</v>
      </c>
      <c r="D443" s="71">
        <v>23055.15</v>
      </c>
    </row>
    <row r="444" spans="1:4" x14ac:dyDescent="0.25">
      <c r="A444" s="71">
        <v>606468</v>
      </c>
      <c r="B444" t="s">
        <v>22602</v>
      </c>
      <c r="C444" s="71" t="s">
        <v>3</v>
      </c>
      <c r="D444" s="71">
        <v>22850.05</v>
      </c>
    </row>
    <row r="445" spans="1:4" x14ac:dyDescent="0.25">
      <c r="A445" s="71">
        <v>606488</v>
      </c>
      <c r="B445" t="s">
        <v>22603</v>
      </c>
      <c r="C445" s="71" t="s">
        <v>3</v>
      </c>
      <c r="D445" s="71">
        <v>28466.48</v>
      </c>
    </row>
    <row r="446" spans="1:4" x14ac:dyDescent="0.25">
      <c r="A446" s="71">
        <v>606469</v>
      </c>
      <c r="B446" t="s">
        <v>22604</v>
      </c>
      <c r="C446" s="71" t="s">
        <v>3</v>
      </c>
      <c r="D446" s="71">
        <v>28255.08</v>
      </c>
    </row>
    <row r="447" spans="1:4" x14ac:dyDescent="0.25">
      <c r="A447" s="71">
        <v>606489</v>
      </c>
      <c r="B447" t="s">
        <v>22605</v>
      </c>
      <c r="C447" s="71" t="s">
        <v>3</v>
      </c>
      <c r="D447" s="71">
        <v>29999.88</v>
      </c>
    </row>
    <row r="448" spans="1:4" x14ac:dyDescent="0.25">
      <c r="A448" s="71">
        <v>606470</v>
      </c>
      <c r="B448" t="s">
        <v>22606</v>
      </c>
      <c r="C448" s="71" t="s">
        <v>3</v>
      </c>
      <c r="D448" s="71">
        <v>29785.32</v>
      </c>
    </row>
    <row r="449" spans="1:4" x14ac:dyDescent="0.25">
      <c r="A449" s="71">
        <v>606490</v>
      </c>
      <c r="B449" t="s">
        <v>22607</v>
      </c>
      <c r="C449" s="71" t="s">
        <v>3</v>
      </c>
      <c r="D449" s="71">
        <v>30875.78</v>
      </c>
    </row>
    <row r="450" spans="1:4" x14ac:dyDescent="0.25">
      <c r="A450" s="71">
        <v>606471</v>
      </c>
      <c r="B450" t="s">
        <v>22608</v>
      </c>
      <c r="C450" s="71" t="s">
        <v>3</v>
      </c>
      <c r="D450" s="71">
        <v>30654.91</v>
      </c>
    </row>
    <row r="451" spans="1:4" x14ac:dyDescent="0.25">
      <c r="A451" s="71">
        <v>606491</v>
      </c>
      <c r="B451" t="s">
        <v>22609</v>
      </c>
      <c r="C451" s="71" t="s">
        <v>3</v>
      </c>
      <c r="D451" s="71">
        <v>31735.38</v>
      </c>
    </row>
    <row r="452" spans="1:4" x14ac:dyDescent="0.25">
      <c r="A452" s="71">
        <v>606472</v>
      </c>
      <c r="B452" t="s">
        <v>22610</v>
      </c>
      <c r="C452" s="71" t="s">
        <v>3</v>
      </c>
      <c r="D452" s="71">
        <v>31509.78</v>
      </c>
    </row>
    <row r="453" spans="1:4" x14ac:dyDescent="0.25">
      <c r="A453" s="71">
        <v>606492</v>
      </c>
      <c r="B453" t="s">
        <v>22611</v>
      </c>
      <c r="C453" s="71" t="s">
        <v>3</v>
      </c>
      <c r="D453" s="71">
        <v>32388.880000000001</v>
      </c>
    </row>
    <row r="454" spans="1:4" x14ac:dyDescent="0.25">
      <c r="A454" s="71">
        <v>606473</v>
      </c>
      <c r="B454" t="s">
        <v>22612</v>
      </c>
      <c r="C454" s="71" t="s">
        <v>3</v>
      </c>
      <c r="D454" s="71">
        <v>32160.13</v>
      </c>
    </row>
    <row r="455" spans="1:4" x14ac:dyDescent="0.25">
      <c r="A455" s="71">
        <v>606493</v>
      </c>
      <c r="B455" t="s">
        <v>22613</v>
      </c>
      <c r="C455" s="71" t="s">
        <v>3</v>
      </c>
      <c r="D455" s="71">
        <v>34136.15</v>
      </c>
    </row>
    <row r="456" spans="1:4" x14ac:dyDescent="0.25">
      <c r="A456" s="71">
        <v>606474</v>
      </c>
      <c r="B456" t="s">
        <v>22614</v>
      </c>
      <c r="C456" s="71" t="s">
        <v>3</v>
      </c>
      <c r="D456" s="71">
        <v>33905.82</v>
      </c>
    </row>
    <row r="457" spans="1:4" x14ac:dyDescent="0.25">
      <c r="A457" s="71">
        <v>606494</v>
      </c>
      <c r="B457" t="s">
        <v>22615</v>
      </c>
      <c r="C457" s="71" t="s">
        <v>3</v>
      </c>
      <c r="D457" s="71">
        <v>39420.35</v>
      </c>
    </row>
    <row r="458" spans="1:4" x14ac:dyDescent="0.25">
      <c r="A458" s="71">
        <v>606475</v>
      </c>
      <c r="B458" t="s">
        <v>22616</v>
      </c>
      <c r="C458" s="71" t="s">
        <v>3</v>
      </c>
      <c r="D458" s="71">
        <v>39178.980000000003</v>
      </c>
    </row>
    <row r="459" spans="1:4" x14ac:dyDescent="0.25">
      <c r="A459" s="71">
        <v>606495</v>
      </c>
      <c r="B459" t="s">
        <v>22617</v>
      </c>
      <c r="C459" s="71" t="s">
        <v>3</v>
      </c>
      <c r="D459" s="71">
        <v>46411.68</v>
      </c>
    </row>
    <row r="460" spans="1:4" x14ac:dyDescent="0.25">
      <c r="A460" s="71">
        <v>606476</v>
      </c>
      <c r="B460" t="s">
        <v>22618</v>
      </c>
      <c r="C460" s="71" t="s">
        <v>3</v>
      </c>
      <c r="D460" s="71">
        <v>46163.99</v>
      </c>
    </row>
    <row r="461" spans="1:4" x14ac:dyDescent="0.25">
      <c r="A461" s="71">
        <v>606496</v>
      </c>
      <c r="B461" t="s">
        <v>22619</v>
      </c>
      <c r="C461" s="71" t="s">
        <v>3</v>
      </c>
      <c r="D461" s="71">
        <v>47512.73</v>
      </c>
    </row>
    <row r="462" spans="1:4" x14ac:dyDescent="0.25">
      <c r="A462" s="71">
        <v>606477</v>
      </c>
      <c r="B462" t="s">
        <v>22620</v>
      </c>
      <c r="C462" s="71" t="s">
        <v>3</v>
      </c>
      <c r="D462" s="71">
        <v>47260.31</v>
      </c>
    </row>
    <row r="463" spans="1:4" x14ac:dyDescent="0.25">
      <c r="A463" s="71">
        <v>606497</v>
      </c>
      <c r="B463" t="s">
        <v>22621</v>
      </c>
      <c r="C463" s="71" t="s">
        <v>3</v>
      </c>
      <c r="D463" s="71">
        <v>48798.32</v>
      </c>
    </row>
    <row r="464" spans="1:4" x14ac:dyDescent="0.25">
      <c r="A464" s="71">
        <v>606478</v>
      </c>
      <c r="B464" t="s">
        <v>22622</v>
      </c>
      <c r="C464" s="71" t="s">
        <v>3</v>
      </c>
      <c r="D464" s="71">
        <v>48538.01</v>
      </c>
    </row>
    <row r="465" spans="1:4" x14ac:dyDescent="0.25">
      <c r="A465" s="71">
        <v>605835</v>
      </c>
      <c r="B465" t="s">
        <v>22623</v>
      </c>
      <c r="C465" s="71" t="s">
        <v>3</v>
      </c>
      <c r="D465" s="71">
        <v>7002.24</v>
      </c>
    </row>
    <row r="466" spans="1:4" x14ac:dyDescent="0.25">
      <c r="A466" s="71">
        <v>605571</v>
      </c>
      <c r="B466" t="s">
        <v>22624</v>
      </c>
      <c r="C466" s="71" t="s">
        <v>3</v>
      </c>
      <c r="D466" s="71">
        <v>6192.47</v>
      </c>
    </row>
    <row r="467" spans="1:4" x14ac:dyDescent="0.25">
      <c r="A467" s="71">
        <v>605850</v>
      </c>
      <c r="B467" t="s">
        <v>22625</v>
      </c>
      <c r="C467" s="71" t="s">
        <v>3</v>
      </c>
      <c r="D467" s="71">
        <v>7425.33</v>
      </c>
    </row>
    <row r="468" spans="1:4" x14ac:dyDescent="0.25">
      <c r="A468" s="71">
        <v>605582</v>
      </c>
      <c r="B468" t="s">
        <v>22626</v>
      </c>
      <c r="C468" s="71" t="s">
        <v>3</v>
      </c>
      <c r="D468" s="71">
        <v>6615.57</v>
      </c>
    </row>
    <row r="469" spans="1:4" x14ac:dyDescent="0.25">
      <c r="A469" s="71">
        <v>605889</v>
      </c>
      <c r="B469" t="s">
        <v>22627</v>
      </c>
      <c r="C469" s="71" t="s">
        <v>3</v>
      </c>
      <c r="D469" s="71">
        <v>8151.22</v>
      </c>
    </row>
    <row r="470" spans="1:4" x14ac:dyDescent="0.25">
      <c r="A470" s="71">
        <v>605593</v>
      </c>
      <c r="B470" t="s">
        <v>22628</v>
      </c>
      <c r="C470" s="71" t="s">
        <v>3</v>
      </c>
      <c r="D470" s="71">
        <v>7341.45</v>
      </c>
    </row>
    <row r="471" spans="1:4" x14ac:dyDescent="0.25">
      <c r="A471" s="71">
        <v>605739</v>
      </c>
      <c r="B471" t="s">
        <v>22629</v>
      </c>
      <c r="C471" s="71" t="s">
        <v>3</v>
      </c>
      <c r="D471" s="71">
        <v>6748.91</v>
      </c>
    </row>
    <row r="472" spans="1:4" x14ac:dyDescent="0.25">
      <c r="A472" s="71">
        <v>605504</v>
      </c>
      <c r="B472" t="s">
        <v>22630</v>
      </c>
      <c r="C472" s="71" t="s">
        <v>3</v>
      </c>
      <c r="D472" s="71">
        <v>5889.91</v>
      </c>
    </row>
    <row r="473" spans="1:4" x14ac:dyDescent="0.25">
      <c r="A473" s="71">
        <v>605781</v>
      </c>
      <c r="B473" t="s">
        <v>22631</v>
      </c>
      <c r="C473" s="71" t="s">
        <v>3</v>
      </c>
      <c r="D473" s="71">
        <v>7172.01</v>
      </c>
    </row>
    <row r="474" spans="1:4" x14ac:dyDescent="0.25">
      <c r="A474" s="71">
        <v>605524</v>
      </c>
      <c r="B474" t="s">
        <v>22632</v>
      </c>
      <c r="C474" s="71" t="s">
        <v>3</v>
      </c>
      <c r="D474" s="71">
        <v>6313</v>
      </c>
    </row>
    <row r="475" spans="1:4" x14ac:dyDescent="0.25">
      <c r="A475" s="71">
        <v>605815</v>
      </c>
      <c r="B475" t="s">
        <v>22633</v>
      </c>
      <c r="C475" s="71" t="s">
        <v>3</v>
      </c>
      <c r="D475" s="71">
        <v>7897.89</v>
      </c>
    </row>
    <row r="476" spans="1:4" x14ac:dyDescent="0.25">
      <c r="A476" s="71">
        <v>605544</v>
      </c>
      <c r="B476" t="s">
        <v>22634</v>
      </c>
      <c r="C476" s="71" t="s">
        <v>3</v>
      </c>
      <c r="D476" s="71">
        <v>7038.89</v>
      </c>
    </row>
    <row r="477" spans="1:4" x14ac:dyDescent="0.25">
      <c r="A477" s="71">
        <v>605836</v>
      </c>
      <c r="B477" t="s">
        <v>22635</v>
      </c>
      <c r="C477" s="71" t="s">
        <v>3</v>
      </c>
      <c r="D477" s="71">
        <v>7929.85</v>
      </c>
    </row>
    <row r="478" spans="1:4" x14ac:dyDescent="0.25">
      <c r="A478" s="71">
        <v>605572</v>
      </c>
      <c r="B478" t="s">
        <v>22636</v>
      </c>
      <c r="C478" s="71" t="s">
        <v>3</v>
      </c>
      <c r="D478" s="71">
        <v>7054.75</v>
      </c>
    </row>
    <row r="479" spans="1:4" x14ac:dyDescent="0.25">
      <c r="A479" s="71">
        <v>605851</v>
      </c>
      <c r="B479" t="s">
        <v>22637</v>
      </c>
      <c r="C479" s="71" t="s">
        <v>3</v>
      </c>
      <c r="D479" s="71">
        <v>8482.4699999999993</v>
      </c>
    </row>
    <row r="480" spans="1:4" x14ac:dyDescent="0.25">
      <c r="A480" s="71">
        <v>605583</v>
      </c>
      <c r="B480" t="s">
        <v>22638</v>
      </c>
      <c r="C480" s="71" t="s">
        <v>3</v>
      </c>
      <c r="D480" s="71">
        <v>7607.37</v>
      </c>
    </row>
    <row r="481" spans="1:4" x14ac:dyDescent="0.25">
      <c r="A481" s="71">
        <v>605890</v>
      </c>
      <c r="B481" t="s">
        <v>22639</v>
      </c>
      <c r="C481" s="71" t="s">
        <v>3</v>
      </c>
      <c r="D481" s="71">
        <v>9430.56</v>
      </c>
    </row>
    <row r="482" spans="1:4" x14ac:dyDescent="0.25">
      <c r="A482" s="71">
        <v>605594</v>
      </c>
      <c r="B482" t="s">
        <v>22640</v>
      </c>
      <c r="C482" s="71" t="s">
        <v>3</v>
      </c>
      <c r="D482" s="71">
        <v>8555.4699999999993</v>
      </c>
    </row>
    <row r="483" spans="1:4" x14ac:dyDescent="0.25">
      <c r="A483" s="71">
        <v>605740</v>
      </c>
      <c r="B483" t="s">
        <v>22641</v>
      </c>
      <c r="C483" s="71" t="s">
        <v>3</v>
      </c>
      <c r="D483" s="71">
        <v>7644.33</v>
      </c>
    </row>
    <row r="484" spans="1:4" x14ac:dyDescent="0.25">
      <c r="A484" s="71">
        <v>605505</v>
      </c>
      <c r="B484" t="s">
        <v>22642</v>
      </c>
      <c r="C484" s="71" t="s">
        <v>3</v>
      </c>
      <c r="D484" s="71">
        <v>6711.23</v>
      </c>
    </row>
    <row r="485" spans="1:4" x14ac:dyDescent="0.25">
      <c r="A485" s="71">
        <v>605782</v>
      </c>
      <c r="B485" t="s">
        <v>22643</v>
      </c>
      <c r="C485" s="71" t="s">
        <v>3</v>
      </c>
      <c r="D485" s="71">
        <v>8196.94</v>
      </c>
    </row>
    <row r="486" spans="1:4" x14ac:dyDescent="0.25">
      <c r="A486" s="71">
        <v>605525</v>
      </c>
      <c r="B486" t="s">
        <v>22644</v>
      </c>
      <c r="C486" s="71" t="s">
        <v>3</v>
      </c>
      <c r="D486" s="71">
        <v>7263.84</v>
      </c>
    </row>
    <row r="487" spans="1:4" x14ac:dyDescent="0.25">
      <c r="A487" s="71">
        <v>605816</v>
      </c>
      <c r="B487" t="s">
        <v>22645</v>
      </c>
      <c r="C487" s="71" t="s">
        <v>3</v>
      </c>
      <c r="D487" s="71">
        <v>9145.0400000000009</v>
      </c>
    </row>
    <row r="488" spans="1:4" x14ac:dyDescent="0.25">
      <c r="A488" s="71">
        <v>605545</v>
      </c>
      <c r="B488" t="s">
        <v>22646</v>
      </c>
      <c r="C488" s="71" t="s">
        <v>3</v>
      </c>
      <c r="D488" s="71">
        <v>8211.94</v>
      </c>
    </row>
    <row r="489" spans="1:4" x14ac:dyDescent="0.25">
      <c r="A489" s="71">
        <v>605837</v>
      </c>
      <c r="B489" t="s">
        <v>22647</v>
      </c>
      <c r="C489" s="71" t="s">
        <v>3</v>
      </c>
      <c r="D489" s="71">
        <v>9434.4599999999991</v>
      </c>
    </row>
    <row r="490" spans="1:4" x14ac:dyDescent="0.25">
      <c r="A490" s="71">
        <v>605573</v>
      </c>
      <c r="B490" t="s">
        <v>22648</v>
      </c>
      <c r="C490" s="71" t="s">
        <v>3</v>
      </c>
      <c r="D490" s="71">
        <v>8507.6200000000008</v>
      </c>
    </row>
    <row r="491" spans="1:4" x14ac:dyDescent="0.25">
      <c r="A491" s="71">
        <v>605852</v>
      </c>
      <c r="B491" t="s">
        <v>22649</v>
      </c>
      <c r="C491" s="71" t="s">
        <v>3</v>
      </c>
      <c r="D491" s="71">
        <v>10133.86</v>
      </c>
    </row>
    <row r="492" spans="1:4" x14ac:dyDescent="0.25">
      <c r="A492" s="71">
        <v>605584</v>
      </c>
      <c r="B492" t="s">
        <v>22650</v>
      </c>
      <c r="C492" s="71" t="s">
        <v>3</v>
      </c>
      <c r="D492" s="71">
        <v>9207.02</v>
      </c>
    </row>
    <row r="493" spans="1:4" x14ac:dyDescent="0.25">
      <c r="A493" s="71">
        <v>605891</v>
      </c>
      <c r="B493" t="s">
        <v>22651</v>
      </c>
      <c r="C493" s="71" t="s">
        <v>3</v>
      </c>
      <c r="D493" s="71">
        <v>11333.8</v>
      </c>
    </row>
    <row r="494" spans="1:4" x14ac:dyDescent="0.25">
      <c r="A494" s="71">
        <v>605595</v>
      </c>
      <c r="B494" t="s">
        <v>22652</v>
      </c>
      <c r="C494" s="71" t="s">
        <v>3</v>
      </c>
      <c r="D494" s="71">
        <v>10406.959999999999</v>
      </c>
    </row>
    <row r="495" spans="1:4" x14ac:dyDescent="0.25">
      <c r="A495" s="71">
        <v>605741</v>
      </c>
      <c r="B495" t="s">
        <v>22653</v>
      </c>
      <c r="C495" s="71" t="s">
        <v>3</v>
      </c>
      <c r="D495" s="71">
        <v>9101.7000000000007</v>
      </c>
    </row>
    <row r="496" spans="1:4" x14ac:dyDescent="0.25">
      <c r="A496" s="71">
        <v>605506</v>
      </c>
      <c r="B496" t="s">
        <v>22654</v>
      </c>
      <c r="C496" s="71" t="s">
        <v>3</v>
      </c>
      <c r="D496" s="71">
        <v>8101.04</v>
      </c>
    </row>
    <row r="497" spans="1:4" x14ac:dyDescent="0.25">
      <c r="A497" s="71">
        <v>605783</v>
      </c>
      <c r="B497" t="s">
        <v>22655</v>
      </c>
      <c r="C497" s="71" t="s">
        <v>3</v>
      </c>
      <c r="D497" s="71">
        <v>9801.1</v>
      </c>
    </row>
    <row r="498" spans="1:4" x14ac:dyDescent="0.25">
      <c r="A498" s="71">
        <v>605526</v>
      </c>
      <c r="B498" t="s">
        <v>22656</v>
      </c>
      <c r="C498" s="71" t="s">
        <v>3</v>
      </c>
      <c r="D498" s="71">
        <v>8800.44</v>
      </c>
    </row>
    <row r="499" spans="1:4" x14ac:dyDescent="0.25">
      <c r="A499" s="71">
        <v>605817</v>
      </c>
      <c r="B499" t="s">
        <v>22657</v>
      </c>
      <c r="C499" s="71" t="s">
        <v>3</v>
      </c>
      <c r="D499" s="71">
        <v>11001.04</v>
      </c>
    </row>
    <row r="500" spans="1:4" x14ac:dyDescent="0.25">
      <c r="A500" s="71">
        <v>605546</v>
      </c>
      <c r="B500" t="s">
        <v>22658</v>
      </c>
      <c r="C500" s="71" t="s">
        <v>3</v>
      </c>
      <c r="D500" s="71">
        <v>10000.379999999999</v>
      </c>
    </row>
    <row r="501" spans="1:4" x14ac:dyDescent="0.25">
      <c r="A501" s="71">
        <v>605838</v>
      </c>
      <c r="B501" t="s">
        <v>22659</v>
      </c>
      <c r="C501" s="71" t="s">
        <v>3</v>
      </c>
      <c r="D501" s="71">
        <v>10738.87</v>
      </c>
    </row>
    <row r="502" spans="1:4" x14ac:dyDescent="0.25">
      <c r="A502" s="71">
        <v>605574</v>
      </c>
      <c r="B502" t="s">
        <v>22660</v>
      </c>
      <c r="C502" s="71" t="s">
        <v>3</v>
      </c>
      <c r="D502" s="71">
        <v>9669.2199999999993</v>
      </c>
    </row>
    <row r="503" spans="1:4" x14ac:dyDescent="0.25">
      <c r="A503" s="71">
        <v>605853</v>
      </c>
      <c r="B503" t="s">
        <v>22661</v>
      </c>
      <c r="C503" s="71" t="s">
        <v>3</v>
      </c>
      <c r="D503" s="71">
        <v>11602.33</v>
      </c>
    </row>
    <row r="504" spans="1:4" x14ac:dyDescent="0.25">
      <c r="A504" s="71">
        <v>605585</v>
      </c>
      <c r="B504" t="s">
        <v>22662</v>
      </c>
      <c r="C504" s="71" t="s">
        <v>3</v>
      </c>
      <c r="D504" s="71">
        <v>10532.68</v>
      </c>
    </row>
    <row r="505" spans="1:4" x14ac:dyDescent="0.25">
      <c r="A505" s="71">
        <v>605892</v>
      </c>
      <c r="B505" t="s">
        <v>22663</v>
      </c>
      <c r="C505" s="71" t="s">
        <v>3</v>
      </c>
      <c r="D505" s="71">
        <v>13083.73</v>
      </c>
    </row>
    <row r="506" spans="1:4" x14ac:dyDescent="0.25">
      <c r="A506" s="71">
        <v>605596</v>
      </c>
      <c r="B506" t="s">
        <v>22664</v>
      </c>
      <c r="C506" s="71" t="s">
        <v>3</v>
      </c>
      <c r="D506" s="71">
        <v>12014.08</v>
      </c>
    </row>
    <row r="507" spans="1:4" x14ac:dyDescent="0.25">
      <c r="A507" s="71">
        <v>605742</v>
      </c>
      <c r="B507" t="s">
        <v>22665</v>
      </c>
      <c r="C507" s="71" t="s">
        <v>3</v>
      </c>
      <c r="D507" s="71">
        <v>10358.879999999999</v>
      </c>
    </row>
    <row r="508" spans="1:4" x14ac:dyDescent="0.25">
      <c r="A508" s="71">
        <v>605507</v>
      </c>
      <c r="B508" t="s">
        <v>22666</v>
      </c>
      <c r="C508" s="71" t="s">
        <v>3</v>
      </c>
      <c r="D508" s="71">
        <v>9205.92</v>
      </c>
    </row>
    <row r="509" spans="1:4" x14ac:dyDescent="0.25">
      <c r="A509" s="71">
        <v>605784</v>
      </c>
      <c r="B509" t="s">
        <v>22667</v>
      </c>
      <c r="C509" s="71" t="s">
        <v>3</v>
      </c>
      <c r="D509" s="71">
        <v>11222.34</v>
      </c>
    </row>
    <row r="510" spans="1:4" x14ac:dyDescent="0.25">
      <c r="A510" s="71">
        <v>605527</v>
      </c>
      <c r="B510" t="s">
        <v>22668</v>
      </c>
      <c r="C510" s="71" t="s">
        <v>3</v>
      </c>
      <c r="D510" s="71">
        <v>10069.379999999999</v>
      </c>
    </row>
    <row r="511" spans="1:4" x14ac:dyDescent="0.25">
      <c r="A511" s="71">
        <v>605818</v>
      </c>
      <c r="B511" t="s">
        <v>22669</v>
      </c>
      <c r="C511" s="71" t="s">
        <v>3</v>
      </c>
      <c r="D511" s="71">
        <v>12703.74</v>
      </c>
    </row>
    <row r="512" spans="1:4" x14ac:dyDescent="0.25">
      <c r="A512" s="71">
        <v>605547</v>
      </c>
      <c r="B512" t="s">
        <v>22670</v>
      </c>
      <c r="C512" s="71" t="s">
        <v>3</v>
      </c>
      <c r="D512" s="71">
        <v>11550.78</v>
      </c>
    </row>
    <row r="513" spans="1:4" x14ac:dyDescent="0.25">
      <c r="A513" s="71">
        <v>605839</v>
      </c>
      <c r="B513" t="s">
        <v>22671</v>
      </c>
      <c r="C513" s="71" t="s">
        <v>3</v>
      </c>
      <c r="D513" s="71">
        <v>12080.13</v>
      </c>
    </row>
    <row r="514" spans="1:4" x14ac:dyDescent="0.25">
      <c r="A514" s="71">
        <v>605575</v>
      </c>
      <c r="B514" t="s">
        <v>22672</v>
      </c>
      <c r="C514" s="71" t="s">
        <v>3</v>
      </c>
      <c r="D514" s="71">
        <v>10904.09</v>
      </c>
    </row>
    <row r="515" spans="1:4" x14ac:dyDescent="0.25">
      <c r="A515" s="71">
        <v>605854</v>
      </c>
      <c r="B515" t="s">
        <v>22673</v>
      </c>
      <c r="C515" s="71" t="s">
        <v>3</v>
      </c>
      <c r="D515" s="71">
        <v>13124.91</v>
      </c>
    </row>
    <row r="516" spans="1:4" x14ac:dyDescent="0.25">
      <c r="A516" s="71">
        <v>605586</v>
      </c>
      <c r="B516" t="s">
        <v>22674</v>
      </c>
      <c r="C516" s="71" t="s">
        <v>3</v>
      </c>
      <c r="D516" s="71">
        <v>11948.87</v>
      </c>
    </row>
    <row r="517" spans="1:4" x14ac:dyDescent="0.25">
      <c r="A517" s="71">
        <v>605893</v>
      </c>
      <c r="B517" t="s">
        <v>22675</v>
      </c>
      <c r="C517" s="71" t="s">
        <v>3</v>
      </c>
      <c r="D517" s="71">
        <v>14917.41</v>
      </c>
    </row>
    <row r="518" spans="1:4" x14ac:dyDescent="0.25">
      <c r="A518" s="71">
        <v>605597</v>
      </c>
      <c r="B518" t="s">
        <v>22676</v>
      </c>
      <c r="C518" s="71" t="s">
        <v>3</v>
      </c>
      <c r="D518" s="71">
        <v>13741.37</v>
      </c>
    </row>
    <row r="519" spans="1:4" x14ac:dyDescent="0.25">
      <c r="A519" s="71">
        <v>605743</v>
      </c>
      <c r="B519" t="s">
        <v>22677</v>
      </c>
      <c r="C519" s="71" t="s">
        <v>3</v>
      </c>
      <c r="D519" s="71">
        <v>11661.51</v>
      </c>
    </row>
    <row r="520" spans="1:4" x14ac:dyDescent="0.25">
      <c r="A520" s="71">
        <v>605508</v>
      </c>
      <c r="B520" t="s">
        <v>22678</v>
      </c>
      <c r="C520" s="71" t="s">
        <v>3</v>
      </c>
      <c r="D520" s="71">
        <v>10393.52</v>
      </c>
    </row>
    <row r="521" spans="1:4" x14ac:dyDescent="0.25">
      <c r="A521" s="71">
        <v>605785</v>
      </c>
      <c r="B521" t="s">
        <v>22679</v>
      </c>
      <c r="C521" s="71" t="s">
        <v>3</v>
      </c>
      <c r="D521" s="71">
        <v>12706.29</v>
      </c>
    </row>
    <row r="522" spans="1:4" x14ac:dyDescent="0.25">
      <c r="A522" s="71">
        <v>605528</v>
      </c>
      <c r="B522" t="s">
        <v>22680</v>
      </c>
      <c r="C522" s="71" t="s">
        <v>3</v>
      </c>
      <c r="D522" s="71">
        <v>11438.31</v>
      </c>
    </row>
    <row r="523" spans="1:4" x14ac:dyDescent="0.25">
      <c r="A523" s="71">
        <v>605819</v>
      </c>
      <c r="B523" t="s">
        <v>22681</v>
      </c>
      <c r="C523" s="71" t="s">
        <v>3</v>
      </c>
      <c r="D523" s="71">
        <v>14498.79</v>
      </c>
    </row>
    <row r="524" spans="1:4" x14ac:dyDescent="0.25">
      <c r="A524" s="71">
        <v>605548</v>
      </c>
      <c r="B524" t="s">
        <v>22682</v>
      </c>
      <c r="C524" s="71" t="s">
        <v>3</v>
      </c>
      <c r="D524" s="71">
        <v>13230.8</v>
      </c>
    </row>
    <row r="525" spans="1:4" x14ac:dyDescent="0.25">
      <c r="A525" s="71">
        <v>605840</v>
      </c>
      <c r="B525" t="s">
        <v>22683</v>
      </c>
      <c r="C525" s="71" t="s">
        <v>3</v>
      </c>
      <c r="D525" s="71">
        <v>15684.27</v>
      </c>
    </row>
    <row r="526" spans="1:4" x14ac:dyDescent="0.25">
      <c r="A526" s="71">
        <v>605576</v>
      </c>
      <c r="B526" t="s">
        <v>22684</v>
      </c>
      <c r="C526" s="71" t="s">
        <v>3</v>
      </c>
      <c r="D526" s="71">
        <v>12299.2</v>
      </c>
    </row>
    <row r="527" spans="1:4" x14ac:dyDescent="0.25">
      <c r="A527" s="71">
        <v>605855</v>
      </c>
      <c r="B527" t="s">
        <v>22685</v>
      </c>
      <c r="C527" s="71" t="s">
        <v>3</v>
      </c>
      <c r="D527" s="71">
        <v>16927.650000000001</v>
      </c>
    </row>
    <row r="528" spans="1:4" x14ac:dyDescent="0.25">
      <c r="A528" s="71">
        <v>605587</v>
      </c>
      <c r="B528" t="s">
        <v>22686</v>
      </c>
      <c r="C528" s="71" t="s">
        <v>3</v>
      </c>
      <c r="D528" s="71">
        <v>13542.58</v>
      </c>
    </row>
    <row r="529" spans="1:4" x14ac:dyDescent="0.25">
      <c r="A529" s="71">
        <v>605898</v>
      </c>
      <c r="B529" t="s">
        <v>22687</v>
      </c>
      <c r="C529" s="71" t="s">
        <v>3</v>
      </c>
      <c r="D529" s="71">
        <v>19060.87</v>
      </c>
    </row>
    <row r="530" spans="1:4" x14ac:dyDescent="0.25">
      <c r="A530" s="71">
        <v>605598</v>
      </c>
      <c r="B530" t="s">
        <v>22688</v>
      </c>
      <c r="C530" s="71" t="s">
        <v>3</v>
      </c>
      <c r="D530" s="71">
        <v>15675.8</v>
      </c>
    </row>
    <row r="531" spans="1:4" x14ac:dyDescent="0.25">
      <c r="A531" s="71">
        <v>605744</v>
      </c>
      <c r="B531" t="s">
        <v>22689</v>
      </c>
      <c r="C531" s="71" t="s">
        <v>3</v>
      </c>
      <c r="D531" s="71">
        <v>14802.15</v>
      </c>
    </row>
    <row r="532" spans="1:4" x14ac:dyDescent="0.25">
      <c r="A532" s="71">
        <v>605509</v>
      </c>
      <c r="B532" t="s">
        <v>22690</v>
      </c>
      <c r="C532" s="71" t="s">
        <v>3</v>
      </c>
      <c r="D532" s="71">
        <v>11735.04</v>
      </c>
    </row>
    <row r="533" spans="1:4" x14ac:dyDescent="0.25">
      <c r="A533" s="71">
        <v>605787</v>
      </c>
      <c r="B533" t="s">
        <v>22691</v>
      </c>
      <c r="C533" s="71" t="s">
        <v>3</v>
      </c>
      <c r="D533" s="71">
        <v>16045.52</v>
      </c>
    </row>
    <row r="534" spans="1:4" x14ac:dyDescent="0.25">
      <c r="A534" s="71">
        <v>605529</v>
      </c>
      <c r="B534" t="s">
        <v>22692</v>
      </c>
      <c r="C534" s="71" t="s">
        <v>3</v>
      </c>
      <c r="D534" s="71">
        <v>12978.42</v>
      </c>
    </row>
    <row r="535" spans="1:4" x14ac:dyDescent="0.25">
      <c r="A535" s="71">
        <v>605820</v>
      </c>
      <c r="B535" t="s">
        <v>22693</v>
      </c>
      <c r="C535" s="71" t="s">
        <v>3</v>
      </c>
      <c r="D535" s="71">
        <v>18178.740000000002</v>
      </c>
    </row>
    <row r="536" spans="1:4" x14ac:dyDescent="0.25">
      <c r="A536" s="71">
        <v>605549</v>
      </c>
      <c r="B536" t="s">
        <v>22694</v>
      </c>
      <c r="C536" s="71" t="s">
        <v>3</v>
      </c>
      <c r="D536" s="71">
        <v>15111.64</v>
      </c>
    </row>
    <row r="537" spans="1:4" x14ac:dyDescent="0.25">
      <c r="A537" s="71">
        <v>605841</v>
      </c>
      <c r="B537" t="s">
        <v>22695</v>
      </c>
      <c r="C537" s="71" t="s">
        <v>3</v>
      </c>
      <c r="D537" s="71">
        <v>17159.71</v>
      </c>
    </row>
    <row r="538" spans="1:4" x14ac:dyDescent="0.25">
      <c r="A538" s="71">
        <v>605577</v>
      </c>
      <c r="B538" t="s">
        <v>22696</v>
      </c>
      <c r="C538" s="71" t="s">
        <v>3</v>
      </c>
      <c r="D538" s="71">
        <v>13460.29</v>
      </c>
    </row>
    <row r="539" spans="1:4" x14ac:dyDescent="0.25">
      <c r="A539" s="71">
        <v>605856</v>
      </c>
      <c r="B539" t="s">
        <v>22697</v>
      </c>
      <c r="C539" s="71" t="s">
        <v>3</v>
      </c>
      <c r="D539" s="71">
        <v>18618.96</v>
      </c>
    </row>
    <row r="540" spans="1:4" x14ac:dyDescent="0.25">
      <c r="A540" s="71">
        <v>605588</v>
      </c>
      <c r="B540" t="s">
        <v>22698</v>
      </c>
      <c r="C540" s="71" t="s">
        <v>3</v>
      </c>
      <c r="D540" s="71">
        <v>14919.53</v>
      </c>
    </row>
    <row r="541" spans="1:4" x14ac:dyDescent="0.25">
      <c r="A541" s="71">
        <v>605899</v>
      </c>
      <c r="B541" t="s">
        <v>22699</v>
      </c>
      <c r="C541" s="71" t="s">
        <v>3</v>
      </c>
      <c r="D541" s="71">
        <v>21122.52</v>
      </c>
    </row>
    <row r="542" spans="1:4" x14ac:dyDescent="0.25">
      <c r="A542" s="71">
        <v>605599</v>
      </c>
      <c r="B542" t="s">
        <v>22700</v>
      </c>
      <c r="C542" s="71" t="s">
        <v>3</v>
      </c>
      <c r="D542" s="71">
        <v>17423.099999999999</v>
      </c>
    </row>
    <row r="543" spans="1:4" x14ac:dyDescent="0.25">
      <c r="A543" s="71">
        <v>605745</v>
      </c>
      <c r="B543" t="s">
        <v>22701</v>
      </c>
      <c r="C543" s="71" t="s">
        <v>3</v>
      </c>
      <c r="D543" s="71">
        <v>16204.9</v>
      </c>
    </row>
    <row r="544" spans="1:4" x14ac:dyDescent="0.25">
      <c r="A544" s="71">
        <v>605510</v>
      </c>
      <c r="B544" t="s">
        <v>22702</v>
      </c>
      <c r="C544" s="71" t="s">
        <v>3</v>
      </c>
      <c r="D544" s="71">
        <v>12852.02</v>
      </c>
    </row>
    <row r="545" spans="1:4" x14ac:dyDescent="0.25">
      <c r="A545" s="71">
        <v>605788</v>
      </c>
      <c r="B545" t="s">
        <v>22703</v>
      </c>
      <c r="C545" s="71" t="s">
        <v>3</v>
      </c>
      <c r="D545" s="71">
        <v>17664.14</v>
      </c>
    </row>
    <row r="546" spans="1:4" x14ac:dyDescent="0.25">
      <c r="A546" s="71">
        <v>605530</v>
      </c>
      <c r="B546" t="s">
        <v>22704</v>
      </c>
      <c r="C546" s="71" t="s">
        <v>3</v>
      </c>
      <c r="D546" s="71">
        <v>14311.26</v>
      </c>
    </row>
    <row r="547" spans="1:4" x14ac:dyDescent="0.25">
      <c r="A547" s="71">
        <v>605821</v>
      </c>
      <c r="B547" t="s">
        <v>22705</v>
      </c>
      <c r="C547" s="71" t="s">
        <v>3</v>
      </c>
      <c r="D547" s="71">
        <v>20167.71</v>
      </c>
    </row>
    <row r="548" spans="1:4" x14ac:dyDescent="0.25">
      <c r="A548" s="71">
        <v>605550</v>
      </c>
      <c r="B548" t="s">
        <v>22706</v>
      </c>
      <c r="C548" s="71" t="s">
        <v>3</v>
      </c>
      <c r="D548" s="71">
        <v>16814.830000000002</v>
      </c>
    </row>
    <row r="549" spans="1:4" x14ac:dyDescent="0.25">
      <c r="A549" s="71">
        <v>605842</v>
      </c>
      <c r="B549" t="s">
        <v>22707</v>
      </c>
      <c r="C549" s="71" t="s">
        <v>3</v>
      </c>
      <c r="D549" s="71">
        <v>18946.740000000002</v>
      </c>
    </row>
    <row r="550" spans="1:4" x14ac:dyDescent="0.25">
      <c r="A550" s="71">
        <v>605578</v>
      </c>
      <c r="B550" t="s">
        <v>22708</v>
      </c>
      <c r="C550" s="71" t="s">
        <v>3</v>
      </c>
      <c r="D550" s="71">
        <v>14897.19</v>
      </c>
    </row>
    <row r="551" spans="1:4" x14ac:dyDescent="0.25">
      <c r="A551" s="71">
        <v>605857</v>
      </c>
      <c r="B551" t="s">
        <v>22709</v>
      </c>
      <c r="C551" s="71" t="s">
        <v>3</v>
      </c>
      <c r="D551" s="71">
        <v>20639.12</v>
      </c>
    </row>
    <row r="552" spans="1:4" x14ac:dyDescent="0.25">
      <c r="A552" s="71">
        <v>605589</v>
      </c>
      <c r="B552" t="s">
        <v>22710</v>
      </c>
      <c r="C552" s="71" t="s">
        <v>3</v>
      </c>
      <c r="D552" s="71">
        <v>16589.57</v>
      </c>
    </row>
    <row r="553" spans="1:4" x14ac:dyDescent="0.25">
      <c r="A553" s="71">
        <v>605900</v>
      </c>
      <c r="B553" t="s">
        <v>22711</v>
      </c>
      <c r="C553" s="71" t="s">
        <v>3</v>
      </c>
      <c r="D553" s="71">
        <v>23542.67</v>
      </c>
    </row>
    <row r="554" spans="1:4" x14ac:dyDescent="0.25">
      <c r="A554" s="71">
        <v>605600</v>
      </c>
      <c r="B554" t="s">
        <v>22712</v>
      </c>
      <c r="C554" s="71" t="s">
        <v>3</v>
      </c>
      <c r="D554" s="71">
        <v>19493.12</v>
      </c>
    </row>
    <row r="555" spans="1:4" x14ac:dyDescent="0.25">
      <c r="A555" s="71">
        <v>605746</v>
      </c>
      <c r="B555" t="s">
        <v>22713</v>
      </c>
      <c r="C555" s="71" t="s">
        <v>3</v>
      </c>
      <c r="D555" s="71">
        <v>17906.03</v>
      </c>
    </row>
    <row r="556" spans="1:4" x14ac:dyDescent="0.25">
      <c r="A556" s="71">
        <v>605511</v>
      </c>
      <c r="B556" t="s">
        <v>22714</v>
      </c>
      <c r="C556" s="71" t="s">
        <v>3</v>
      </c>
      <c r="D556" s="71">
        <v>14235.34</v>
      </c>
    </row>
    <row r="557" spans="1:4" x14ac:dyDescent="0.25">
      <c r="A557" s="71">
        <v>605789</v>
      </c>
      <c r="B557" t="s">
        <v>22715</v>
      </c>
      <c r="C557" s="71" t="s">
        <v>3</v>
      </c>
      <c r="D557" s="71">
        <v>19598.41</v>
      </c>
    </row>
    <row r="558" spans="1:4" x14ac:dyDescent="0.25">
      <c r="A558" s="71">
        <v>605531</v>
      </c>
      <c r="B558" t="s">
        <v>22716</v>
      </c>
      <c r="C558" s="71" t="s">
        <v>3</v>
      </c>
      <c r="D558" s="71">
        <v>15927.72</v>
      </c>
    </row>
    <row r="559" spans="1:4" x14ac:dyDescent="0.25">
      <c r="A559" s="71">
        <v>605822</v>
      </c>
      <c r="B559" t="s">
        <v>22717</v>
      </c>
      <c r="C559" s="71" t="s">
        <v>3</v>
      </c>
      <c r="D559" s="71">
        <v>22501.96</v>
      </c>
    </row>
    <row r="560" spans="1:4" x14ac:dyDescent="0.25">
      <c r="A560" s="71">
        <v>605551</v>
      </c>
      <c r="B560" t="s">
        <v>22718</v>
      </c>
      <c r="C560" s="71" t="s">
        <v>3</v>
      </c>
      <c r="D560" s="71">
        <v>18831.27</v>
      </c>
    </row>
    <row r="561" spans="1:4" x14ac:dyDescent="0.25">
      <c r="A561" s="71">
        <v>605843</v>
      </c>
      <c r="B561" t="s">
        <v>22719</v>
      </c>
      <c r="C561" s="71" t="s">
        <v>3</v>
      </c>
      <c r="D561" s="71">
        <v>20382.650000000001</v>
      </c>
    </row>
    <row r="562" spans="1:4" x14ac:dyDescent="0.25">
      <c r="A562" s="71">
        <v>605579</v>
      </c>
      <c r="B562" t="s">
        <v>22720</v>
      </c>
      <c r="C562" s="71" t="s">
        <v>3</v>
      </c>
      <c r="D562" s="71">
        <v>16065.95</v>
      </c>
    </row>
    <row r="563" spans="1:4" x14ac:dyDescent="0.25">
      <c r="A563" s="71">
        <v>605858</v>
      </c>
      <c r="B563" t="s">
        <v>22721</v>
      </c>
      <c r="C563" s="71" t="s">
        <v>3</v>
      </c>
      <c r="D563" s="71">
        <v>22325.43</v>
      </c>
    </row>
    <row r="564" spans="1:4" x14ac:dyDescent="0.25">
      <c r="A564" s="71">
        <v>605590</v>
      </c>
      <c r="B564" t="s">
        <v>22722</v>
      </c>
      <c r="C564" s="71" t="s">
        <v>3</v>
      </c>
      <c r="D564" s="71">
        <v>18008.73</v>
      </c>
    </row>
    <row r="565" spans="1:4" x14ac:dyDescent="0.25">
      <c r="A565" s="71">
        <v>605901</v>
      </c>
      <c r="B565" t="s">
        <v>22723</v>
      </c>
      <c r="C565" s="71" t="s">
        <v>3</v>
      </c>
      <c r="D565" s="71">
        <v>25658.59</v>
      </c>
    </row>
    <row r="566" spans="1:4" x14ac:dyDescent="0.25">
      <c r="A566" s="71">
        <v>605601</v>
      </c>
      <c r="B566" t="s">
        <v>22724</v>
      </c>
      <c r="C566" s="71" t="s">
        <v>3</v>
      </c>
      <c r="D566" s="71">
        <v>21341.89</v>
      </c>
    </row>
    <row r="567" spans="1:4" x14ac:dyDescent="0.25">
      <c r="A567" s="71">
        <v>605747</v>
      </c>
      <c r="B567" t="s">
        <v>22725</v>
      </c>
      <c r="C567" s="71" t="s">
        <v>3</v>
      </c>
      <c r="D567" s="71">
        <v>19269.25</v>
      </c>
    </row>
    <row r="568" spans="1:4" x14ac:dyDescent="0.25">
      <c r="A568" s="71">
        <v>605512</v>
      </c>
      <c r="B568" t="s">
        <v>22726</v>
      </c>
      <c r="C568" s="71" t="s">
        <v>3</v>
      </c>
      <c r="D568" s="71">
        <v>15356.82</v>
      </c>
    </row>
    <row r="569" spans="1:4" x14ac:dyDescent="0.25">
      <c r="A569" s="71">
        <v>605790</v>
      </c>
      <c r="B569" t="s">
        <v>22727</v>
      </c>
      <c r="C569" s="71" t="s">
        <v>3</v>
      </c>
      <c r="D569" s="71">
        <v>21212.03</v>
      </c>
    </row>
    <row r="570" spans="1:4" x14ac:dyDescent="0.25">
      <c r="A570" s="71">
        <v>605532</v>
      </c>
      <c r="B570" t="s">
        <v>22728</v>
      </c>
      <c r="C570" s="71" t="s">
        <v>3</v>
      </c>
      <c r="D570" s="71">
        <v>17299.599999999999</v>
      </c>
    </row>
    <row r="571" spans="1:4" x14ac:dyDescent="0.25">
      <c r="A571" s="71">
        <v>605823</v>
      </c>
      <c r="B571" t="s">
        <v>22729</v>
      </c>
      <c r="C571" s="71" t="s">
        <v>3</v>
      </c>
      <c r="D571" s="71">
        <v>24545.19</v>
      </c>
    </row>
    <row r="572" spans="1:4" x14ac:dyDescent="0.25">
      <c r="A572" s="71">
        <v>605552</v>
      </c>
      <c r="B572" t="s">
        <v>22730</v>
      </c>
      <c r="C572" s="71" t="s">
        <v>3</v>
      </c>
      <c r="D572" s="71">
        <v>20632.759999999998</v>
      </c>
    </row>
    <row r="573" spans="1:4" x14ac:dyDescent="0.25">
      <c r="A573" s="71">
        <v>605844</v>
      </c>
      <c r="B573" t="s">
        <v>22731</v>
      </c>
      <c r="C573" s="71" t="s">
        <v>3</v>
      </c>
      <c r="D573" s="71">
        <v>22226.5</v>
      </c>
    </row>
    <row r="574" spans="1:4" x14ac:dyDescent="0.25">
      <c r="A574" s="71">
        <v>605580</v>
      </c>
      <c r="B574" t="s">
        <v>22732</v>
      </c>
      <c r="C574" s="71" t="s">
        <v>3</v>
      </c>
      <c r="D574" s="71">
        <v>17607.03</v>
      </c>
    </row>
    <row r="575" spans="1:4" x14ac:dyDescent="0.25">
      <c r="A575" s="71">
        <v>605887</v>
      </c>
      <c r="B575" t="s">
        <v>22733</v>
      </c>
      <c r="C575" s="71" t="s">
        <v>3</v>
      </c>
      <c r="D575" s="71">
        <v>24436.959999999999</v>
      </c>
    </row>
    <row r="576" spans="1:4" x14ac:dyDescent="0.25">
      <c r="A576" s="71">
        <v>605591</v>
      </c>
      <c r="B576" t="s">
        <v>22734</v>
      </c>
      <c r="C576" s="71" t="s">
        <v>3</v>
      </c>
      <c r="D576" s="71">
        <v>19817.48</v>
      </c>
    </row>
    <row r="577" spans="1:4" x14ac:dyDescent="0.25">
      <c r="A577" s="71">
        <v>605902</v>
      </c>
      <c r="B577" t="s">
        <v>22735</v>
      </c>
      <c r="C577" s="71" t="s">
        <v>3</v>
      </c>
      <c r="D577" s="71">
        <v>28229.35</v>
      </c>
    </row>
    <row r="578" spans="1:4" x14ac:dyDescent="0.25">
      <c r="A578" s="71">
        <v>605602</v>
      </c>
      <c r="B578" t="s">
        <v>22736</v>
      </c>
      <c r="C578" s="71" t="s">
        <v>3</v>
      </c>
      <c r="D578" s="71">
        <v>23609.87</v>
      </c>
    </row>
    <row r="579" spans="1:4" x14ac:dyDescent="0.25">
      <c r="A579" s="71">
        <v>605748</v>
      </c>
      <c r="B579" t="s">
        <v>22737</v>
      </c>
      <c r="C579" s="71" t="s">
        <v>3</v>
      </c>
      <c r="D579" s="71">
        <v>21027.21</v>
      </c>
    </row>
    <row r="580" spans="1:4" x14ac:dyDescent="0.25">
      <c r="A580" s="71">
        <v>605513</v>
      </c>
      <c r="B580" t="s">
        <v>22738</v>
      </c>
      <c r="C580" s="71" t="s">
        <v>3</v>
      </c>
      <c r="D580" s="71">
        <v>16841.169999999998</v>
      </c>
    </row>
    <row r="581" spans="1:4" x14ac:dyDescent="0.25">
      <c r="A581" s="71">
        <v>605804</v>
      </c>
      <c r="B581" t="s">
        <v>22739</v>
      </c>
      <c r="C581" s="71" t="s">
        <v>3</v>
      </c>
      <c r="D581" s="71">
        <v>23237.66</v>
      </c>
    </row>
    <row r="582" spans="1:4" x14ac:dyDescent="0.25">
      <c r="A582" s="71">
        <v>605533</v>
      </c>
      <c r="B582" t="s">
        <v>22740</v>
      </c>
      <c r="C582" s="71" t="s">
        <v>3</v>
      </c>
      <c r="D582" s="71">
        <v>19051.62</v>
      </c>
    </row>
    <row r="583" spans="1:4" x14ac:dyDescent="0.25">
      <c r="A583" s="71">
        <v>605824</v>
      </c>
      <c r="B583" t="s">
        <v>22741</v>
      </c>
      <c r="C583" s="71" t="s">
        <v>3</v>
      </c>
      <c r="D583" s="71">
        <v>27030.05</v>
      </c>
    </row>
    <row r="584" spans="1:4" x14ac:dyDescent="0.25">
      <c r="A584" s="71">
        <v>605553</v>
      </c>
      <c r="B584" t="s">
        <v>22742</v>
      </c>
      <c r="C584" s="71" t="s">
        <v>3</v>
      </c>
      <c r="D584" s="71">
        <v>22844.01</v>
      </c>
    </row>
    <row r="585" spans="1:4" x14ac:dyDescent="0.25">
      <c r="A585" s="71">
        <v>605845</v>
      </c>
      <c r="B585" t="s">
        <v>22743</v>
      </c>
      <c r="C585" s="71" t="s">
        <v>3</v>
      </c>
      <c r="D585" s="71">
        <v>24089.33</v>
      </c>
    </row>
    <row r="586" spans="1:4" x14ac:dyDescent="0.25">
      <c r="A586" s="71">
        <v>605581</v>
      </c>
      <c r="B586" t="s">
        <v>22744</v>
      </c>
      <c r="C586" s="71" t="s">
        <v>3</v>
      </c>
      <c r="D586" s="71">
        <v>21095.82</v>
      </c>
    </row>
    <row r="587" spans="1:4" x14ac:dyDescent="0.25">
      <c r="A587" s="71">
        <v>605888</v>
      </c>
      <c r="B587" t="s">
        <v>22745</v>
      </c>
      <c r="C587" s="71" t="s">
        <v>3</v>
      </c>
      <c r="D587" s="71">
        <v>26584.73</v>
      </c>
    </row>
    <row r="588" spans="1:4" x14ac:dyDescent="0.25">
      <c r="A588" s="71">
        <v>605592</v>
      </c>
      <c r="B588" t="s">
        <v>22746</v>
      </c>
      <c r="C588" s="71" t="s">
        <v>3</v>
      </c>
      <c r="D588" s="71">
        <v>23591.21</v>
      </c>
    </row>
    <row r="589" spans="1:4" x14ac:dyDescent="0.25">
      <c r="A589" s="71">
        <v>605903</v>
      </c>
      <c r="B589" t="s">
        <v>22747</v>
      </c>
      <c r="C589" s="71" t="s">
        <v>3</v>
      </c>
      <c r="D589" s="71">
        <v>30865.98</v>
      </c>
    </row>
    <row r="590" spans="1:4" x14ac:dyDescent="0.25">
      <c r="A590" s="71">
        <v>605603</v>
      </c>
      <c r="B590" t="s">
        <v>22748</v>
      </c>
      <c r="C590" s="71" t="s">
        <v>3</v>
      </c>
      <c r="D590" s="71">
        <v>27872.47</v>
      </c>
    </row>
    <row r="591" spans="1:4" x14ac:dyDescent="0.25">
      <c r="A591" s="71">
        <v>605771</v>
      </c>
      <c r="B591" t="s">
        <v>22749</v>
      </c>
      <c r="C591" s="71" t="s">
        <v>3</v>
      </c>
      <c r="D591" s="71">
        <v>22817.35</v>
      </c>
    </row>
    <row r="592" spans="1:4" x14ac:dyDescent="0.25">
      <c r="A592" s="71">
        <v>605514</v>
      </c>
      <c r="B592" t="s">
        <v>22750</v>
      </c>
      <c r="C592" s="71" t="s">
        <v>3</v>
      </c>
      <c r="D592" s="71">
        <v>20428.16</v>
      </c>
    </row>
    <row r="593" spans="1:4" x14ac:dyDescent="0.25">
      <c r="A593" s="71">
        <v>605805</v>
      </c>
      <c r="B593" t="s">
        <v>22751</v>
      </c>
      <c r="C593" s="71" t="s">
        <v>3</v>
      </c>
      <c r="D593" s="71">
        <v>25312.74</v>
      </c>
    </row>
    <row r="594" spans="1:4" x14ac:dyDescent="0.25">
      <c r="A594" s="71">
        <v>605534</v>
      </c>
      <c r="B594" t="s">
        <v>22752</v>
      </c>
      <c r="C594" s="71" t="s">
        <v>3</v>
      </c>
      <c r="D594" s="71">
        <v>22923.56</v>
      </c>
    </row>
    <row r="595" spans="1:4" x14ac:dyDescent="0.25">
      <c r="A595" s="71">
        <v>605825</v>
      </c>
      <c r="B595" t="s">
        <v>22753</v>
      </c>
      <c r="C595" s="71" t="s">
        <v>3</v>
      </c>
      <c r="D595" s="71">
        <v>29593.99</v>
      </c>
    </row>
    <row r="596" spans="1:4" x14ac:dyDescent="0.25">
      <c r="A596" s="71">
        <v>605554</v>
      </c>
      <c r="B596" t="s">
        <v>22754</v>
      </c>
      <c r="C596" s="71" t="s">
        <v>3</v>
      </c>
      <c r="D596" s="71">
        <v>27204.81</v>
      </c>
    </row>
    <row r="597" spans="1:4" x14ac:dyDescent="0.25">
      <c r="A597" s="71">
        <v>605772</v>
      </c>
      <c r="B597" t="s">
        <v>22755</v>
      </c>
      <c r="C597" s="71" t="s">
        <v>3</v>
      </c>
      <c r="D597" s="71">
        <v>26671.65</v>
      </c>
    </row>
    <row r="598" spans="1:4" x14ac:dyDescent="0.25">
      <c r="A598" s="71">
        <v>605515</v>
      </c>
      <c r="B598" t="s">
        <v>22756</v>
      </c>
      <c r="C598" s="71" t="s">
        <v>3</v>
      </c>
      <c r="D598" s="71">
        <v>22194.05</v>
      </c>
    </row>
    <row r="599" spans="1:4" x14ac:dyDescent="0.25">
      <c r="A599" s="71">
        <v>605806</v>
      </c>
      <c r="B599" t="s">
        <v>22757</v>
      </c>
      <c r="C599" s="71" t="s">
        <v>3</v>
      </c>
      <c r="D599" s="71">
        <v>29469.26</v>
      </c>
    </row>
    <row r="600" spans="1:4" x14ac:dyDescent="0.25">
      <c r="A600" s="71">
        <v>605535</v>
      </c>
      <c r="B600" t="s">
        <v>22758</v>
      </c>
      <c r="C600" s="71" t="s">
        <v>3</v>
      </c>
      <c r="D600" s="71">
        <v>24991.65</v>
      </c>
    </row>
    <row r="601" spans="1:4" x14ac:dyDescent="0.25">
      <c r="A601" s="71">
        <v>605826</v>
      </c>
      <c r="B601" t="s">
        <v>22759</v>
      </c>
      <c r="C601" s="71" t="s">
        <v>3</v>
      </c>
      <c r="D601" s="71">
        <v>34269</v>
      </c>
    </row>
    <row r="602" spans="1:4" x14ac:dyDescent="0.25">
      <c r="A602" s="71">
        <v>605555</v>
      </c>
      <c r="B602" t="s">
        <v>22760</v>
      </c>
      <c r="C602" s="71" t="s">
        <v>3</v>
      </c>
      <c r="D602" s="71">
        <v>29791.4</v>
      </c>
    </row>
    <row r="603" spans="1:4" x14ac:dyDescent="0.25">
      <c r="A603" s="71">
        <v>605773</v>
      </c>
      <c r="B603" t="s">
        <v>22761</v>
      </c>
      <c r="C603" s="71" t="s">
        <v>3</v>
      </c>
      <c r="D603" s="71">
        <v>28298.75</v>
      </c>
    </row>
    <row r="604" spans="1:4" x14ac:dyDescent="0.25">
      <c r="A604" s="71">
        <v>605516</v>
      </c>
      <c r="B604" t="s">
        <v>22762</v>
      </c>
      <c r="C604" s="71" t="s">
        <v>3</v>
      </c>
      <c r="D604" s="71">
        <v>23523.19</v>
      </c>
    </row>
    <row r="605" spans="1:4" x14ac:dyDescent="0.25">
      <c r="A605" s="71">
        <v>605807</v>
      </c>
      <c r="B605" t="s">
        <v>22763</v>
      </c>
      <c r="C605" s="71" t="s">
        <v>3</v>
      </c>
      <c r="D605" s="71">
        <v>31415.83</v>
      </c>
    </row>
    <row r="606" spans="1:4" x14ac:dyDescent="0.25">
      <c r="A606" s="71">
        <v>605536</v>
      </c>
      <c r="B606" t="s">
        <v>22764</v>
      </c>
      <c r="C606" s="71" t="s">
        <v>3</v>
      </c>
      <c r="D606" s="71">
        <v>26640.27</v>
      </c>
    </row>
    <row r="607" spans="1:4" x14ac:dyDescent="0.25">
      <c r="A607" s="71">
        <v>605827</v>
      </c>
      <c r="B607" t="s">
        <v>22765</v>
      </c>
      <c r="C607" s="71" t="s">
        <v>3</v>
      </c>
      <c r="D607" s="71">
        <v>36763.69</v>
      </c>
    </row>
    <row r="608" spans="1:4" x14ac:dyDescent="0.25">
      <c r="A608" s="71">
        <v>605556</v>
      </c>
      <c r="B608" t="s">
        <v>22766</v>
      </c>
      <c r="C608" s="71" t="s">
        <v>3</v>
      </c>
      <c r="D608" s="71">
        <v>31988.13</v>
      </c>
    </row>
    <row r="609" spans="1:4" x14ac:dyDescent="0.25">
      <c r="A609" s="71">
        <v>605774</v>
      </c>
      <c r="B609" t="s">
        <v>22767</v>
      </c>
      <c r="C609" s="71" t="s">
        <v>3</v>
      </c>
      <c r="D609" s="71">
        <v>30420.46</v>
      </c>
    </row>
    <row r="610" spans="1:4" x14ac:dyDescent="0.25">
      <c r="A610" s="71">
        <v>605517</v>
      </c>
      <c r="B610" t="s">
        <v>22768</v>
      </c>
      <c r="C610" s="71" t="s">
        <v>3</v>
      </c>
      <c r="D610" s="71">
        <v>25278.13</v>
      </c>
    </row>
    <row r="611" spans="1:4" x14ac:dyDescent="0.25">
      <c r="A611" s="71">
        <v>605808</v>
      </c>
      <c r="B611" t="s">
        <v>22769</v>
      </c>
      <c r="C611" s="71" t="s">
        <v>3</v>
      </c>
      <c r="D611" s="71">
        <v>33874.29</v>
      </c>
    </row>
    <row r="612" spans="1:4" x14ac:dyDescent="0.25">
      <c r="A612" s="71">
        <v>605537</v>
      </c>
      <c r="B612" t="s">
        <v>22770</v>
      </c>
      <c r="C612" s="71" t="s">
        <v>3</v>
      </c>
      <c r="D612" s="71">
        <v>28731.96</v>
      </c>
    </row>
    <row r="613" spans="1:4" x14ac:dyDescent="0.25">
      <c r="A613" s="71">
        <v>605828</v>
      </c>
      <c r="B613" t="s">
        <v>22771</v>
      </c>
      <c r="C613" s="71" t="s">
        <v>3</v>
      </c>
      <c r="D613" s="71">
        <v>39799.9</v>
      </c>
    </row>
    <row r="614" spans="1:4" x14ac:dyDescent="0.25">
      <c r="A614" s="71">
        <v>605557</v>
      </c>
      <c r="B614" t="s">
        <v>22772</v>
      </c>
      <c r="C614" s="71" t="s">
        <v>3</v>
      </c>
      <c r="D614" s="71">
        <v>34657.57</v>
      </c>
    </row>
    <row r="615" spans="1:4" x14ac:dyDescent="0.25">
      <c r="A615" s="71">
        <v>605775</v>
      </c>
      <c r="B615" t="s">
        <v>22773</v>
      </c>
      <c r="C615" s="71" t="s">
        <v>3</v>
      </c>
      <c r="D615" s="71">
        <v>32014.83</v>
      </c>
    </row>
    <row r="616" spans="1:4" x14ac:dyDescent="0.25">
      <c r="A616" s="71">
        <v>605518</v>
      </c>
      <c r="B616" t="s">
        <v>22774</v>
      </c>
      <c r="C616" s="71" t="s">
        <v>3</v>
      </c>
      <c r="D616" s="71">
        <v>26664.22</v>
      </c>
    </row>
    <row r="617" spans="1:4" x14ac:dyDescent="0.25">
      <c r="A617" s="71">
        <v>605809</v>
      </c>
      <c r="B617" t="s">
        <v>22775</v>
      </c>
      <c r="C617" s="71" t="s">
        <v>3</v>
      </c>
      <c r="D617" s="71">
        <v>35822.68</v>
      </c>
    </row>
    <row r="618" spans="1:4" x14ac:dyDescent="0.25">
      <c r="A618" s="71">
        <v>605538</v>
      </c>
      <c r="B618" t="s">
        <v>22776</v>
      </c>
      <c r="C618" s="71" t="s">
        <v>3</v>
      </c>
      <c r="D618" s="71">
        <v>30472.07</v>
      </c>
    </row>
    <row r="619" spans="1:4" x14ac:dyDescent="0.25">
      <c r="A619" s="71">
        <v>605829</v>
      </c>
      <c r="B619" t="s">
        <v>22777</v>
      </c>
      <c r="C619" s="71" t="s">
        <v>3</v>
      </c>
      <c r="D619" s="71">
        <v>42355.66</v>
      </c>
    </row>
    <row r="620" spans="1:4" x14ac:dyDescent="0.25">
      <c r="A620" s="71">
        <v>605558</v>
      </c>
      <c r="B620" t="s">
        <v>22778</v>
      </c>
      <c r="C620" s="71" t="s">
        <v>3</v>
      </c>
      <c r="D620" s="71">
        <v>37005.050000000003</v>
      </c>
    </row>
    <row r="621" spans="1:4" x14ac:dyDescent="0.25">
      <c r="A621" s="71">
        <v>605776</v>
      </c>
      <c r="B621" t="s">
        <v>22779</v>
      </c>
      <c r="C621" s="71" t="s">
        <v>3</v>
      </c>
      <c r="D621" s="71">
        <v>34126.550000000003</v>
      </c>
    </row>
    <row r="622" spans="1:4" x14ac:dyDescent="0.25">
      <c r="A622" s="71">
        <v>605519</v>
      </c>
      <c r="B622" t="s">
        <v>22780</v>
      </c>
      <c r="C622" s="71" t="s">
        <v>3</v>
      </c>
      <c r="D622" s="71">
        <v>31735.25</v>
      </c>
    </row>
    <row r="623" spans="1:4" x14ac:dyDescent="0.25">
      <c r="A623" s="71">
        <v>605810</v>
      </c>
      <c r="B623" t="s">
        <v>22781</v>
      </c>
      <c r="C623" s="71" t="s">
        <v>3</v>
      </c>
      <c r="D623" s="71">
        <v>38305.68</v>
      </c>
    </row>
    <row r="624" spans="1:4" x14ac:dyDescent="0.25">
      <c r="A624" s="71">
        <v>605539</v>
      </c>
      <c r="B624" t="s">
        <v>22782</v>
      </c>
      <c r="C624" s="71" t="s">
        <v>3</v>
      </c>
      <c r="D624" s="71">
        <v>35914.39</v>
      </c>
    </row>
    <row r="625" spans="1:4" x14ac:dyDescent="0.25">
      <c r="A625" s="71">
        <v>605830</v>
      </c>
      <c r="B625" t="s">
        <v>22783</v>
      </c>
      <c r="C625" s="71" t="s">
        <v>3</v>
      </c>
      <c r="D625" s="71">
        <v>45475.67</v>
      </c>
    </row>
    <row r="626" spans="1:4" x14ac:dyDescent="0.25">
      <c r="A626" s="71">
        <v>605559</v>
      </c>
      <c r="B626" t="s">
        <v>22784</v>
      </c>
      <c r="C626" s="71" t="s">
        <v>3</v>
      </c>
      <c r="D626" s="71">
        <v>43084.38</v>
      </c>
    </row>
    <row r="627" spans="1:4" x14ac:dyDescent="0.25">
      <c r="A627" s="71">
        <v>605777</v>
      </c>
      <c r="B627" t="s">
        <v>22785</v>
      </c>
      <c r="C627" s="71" t="s">
        <v>3</v>
      </c>
      <c r="D627" s="71">
        <v>36387.82</v>
      </c>
    </row>
    <row r="628" spans="1:4" x14ac:dyDescent="0.25">
      <c r="A628" s="71">
        <v>605520</v>
      </c>
      <c r="B628" t="s">
        <v>22786</v>
      </c>
      <c r="C628" s="71" t="s">
        <v>3</v>
      </c>
      <c r="D628" s="71">
        <v>33829.22</v>
      </c>
    </row>
    <row r="629" spans="1:4" x14ac:dyDescent="0.25">
      <c r="A629" s="71">
        <v>605811</v>
      </c>
      <c r="B629" t="s">
        <v>22787</v>
      </c>
      <c r="C629" s="71" t="s">
        <v>3</v>
      </c>
      <c r="D629" s="71">
        <v>40955.51</v>
      </c>
    </row>
    <row r="630" spans="1:4" x14ac:dyDescent="0.25">
      <c r="A630" s="71">
        <v>605540</v>
      </c>
      <c r="B630" t="s">
        <v>22788</v>
      </c>
      <c r="C630" s="71" t="s">
        <v>3</v>
      </c>
      <c r="D630" s="71">
        <v>38396.910000000003</v>
      </c>
    </row>
    <row r="631" spans="1:4" x14ac:dyDescent="0.25">
      <c r="A631" s="71">
        <v>605831</v>
      </c>
      <c r="B631" t="s">
        <v>22789</v>
      </c>
      <c r="C631" s="71" t="s">
        <v>3</v>
      </c>
      <c r="D631" s="71">
        <v>48792.13</v>
      </c>
    </row>
    <row r="632" spans="1:4" x14ac:dyDescent="0.25">
      <c r="A632" s="71">
        <v>605560</v>
      </c>
      <c r="B632" t="s">
        <v>22790</v>
      </c>
      <c r="C632" s="71" t="s">
        <v>3</v>
      </c>
      <c r="D632" s="71">
        <v>46233.53</v>
      </c>
    </row>
    <row r="633" spans="1:4" x14ac:dyDescent="0.25">
      <c r="A633" s="71">
        <v>605778</v>
      </c>
      <c r="B633" t="s">
        <v>22791</v>
      </c>
      <c r="C633" s="71" t="s">
        <v>3</v>
      </c>
      <c r="D633" s="71">
        <v>38558.620000000003</v>
      </c>
    </row>
    <row r="634" spans="1:4" x14ac:dyDescent="0.25">
      <c r="A634" s="71">
        <v>605521</v>
      </c>
      <c r="B634" t="s">
        <v>22792</v>
      </c>
      <c r="C634" s="71" t="s">
        <v>3</v>
      </c>
      <c r="D634" s="71">
        <v>35956.93</v>
      </c>
    </row>
    <row r="635" spans="1:4" x14ac:dyDescent="0.25">
      <c r="A635" s="71">
        <v>605812</v>
      </c>
      <c r="B635" t="s">
        <v>22793</v>
      </c>
      <c r="C635" s="71" t="s">
        <v>3</v>
      </c>
      <c r="D635" s="71">
        <v>43532.14</v>
      </c>
    </row>
    <row r="636" spans="1:4" x14ac:dyDescent="0.25">
      <c r="A636" s="71">
        <v>605541</v>
      </c>
      <c r="B636" t="s">
        <v>22794</v>
      </c>
      <c r="C636" s="71" t="s">
        <v>3</v>
      </c>
      <c r="D636" s="71">
        <v>40930.449999999997</v>
      </c>
    </row>
    <row r="637" spans="1:4" x14ac:dyDescent="0.25">
      <c r="A637" s="71">
        <v>605832</v>
      </c>
      <c r="B637" t="s">
        <v>22795</v>
      </c>
      <c r="C637" s="71" t="s">
        <v>3</v>
      </c>
      <c r="D637" s="71">
        <v>52065.01</v>
      </c>
    </row>
    <row r="638" spans="1:4" x14ac:dyDescent="0.25">
      <c r="A638" s="71">
        <v>605561</v>
      </c>
      <c r="B638" t="s">
        <v>22796</v>
      </c>
      <c r="C638" s="71" t="s">
        <v>3</v>
      </c>
      <c r="D638" s="71">
        <v>49463.32</v>
      </c>
    </row>
    <row r="639" spans="1:4" x14ac:dyDescent="0.25">
      <c r="A639" s="71">
        <v>605779</v>
      </c>
      <c r="B639" t="s">
        <v>22797</v>
      </c>
      <c r="C639" s="71" t="s">
        <v>3</v>
      </c>
      <c r="D639" s="71">
        <v>43229.8</v>
      </c>
    </row>
    <row r="640" spans="1:4" x14ac:dyDescent="0.25">
      <c r="A640" s="71">
        <v>605522</v>
      </c>
      <c r="B640" t="s">
        <v>22798</v>
      </c>
      <c r="C640" s="71" t="s">
        <v>3</v>
      </c>
      <c r="D640" s="71">
        <v>40670.6</v>
      </c>
    </row>
    <row r="641" spans="1:4" x14ac:dyDescent="0.25">
      <c r="A641" s="71">
        <v>605813</v>
      </c>
      <c r="B641" t="s">
        <v>22799</v>
      </c>
      <c r="C641" s="71" t="s">
        <v>3</v>
      </c>
      <c r="D641" s="71">
        <v>48626.41</v>
      </c>
    </row>
    <row r="642" spans="1:4" x14ac:dyDescent="0.25">
      <c r="A642" s="71">
        <v>605542</v>
      </c>
      <c r="B642" t="s">
        <v>22800</v>
      </c>
      <c r="C642" s="71" t="s">
        <v>3</v>
      </c>
      <c r="D642" s="71">
        <v>46067.21</v>
      </c>
    </row>
    <row r="643" spans="1:4" x14ac:dyDescent="0.25">
      <c r="A643" s="71">
        <v>605833</v>
      </c>
      <c r="B643" t="s">
        <v>22801</v>
      </c>
      <c r="C643" s="71" t="s">
        <v>3</v>
      </c>
      <c r="D643" s="71">
        <v>57885.18</v>
      </c>
    </row>
    <row r="644" spans="1:4" x14ac:dyDescent="0.25">
      <c r="A644" s="71">
        <v>605562</v>
      </c>
      <c r="B644" t="s">
        <v>22802</v>
      </c>
      <c r="C644" s="71" t="s">
        <v>3</v>
      </c>
      <c r="D644" s="71">
        <v>55325.98</v>
      </c>
    </row>
    <row r="645" spans="1:4" x14ac:dyDescent="0.25">
      <c r="A645" s="71">
        <v>605780</v>
      </c>
      <c r="B645" t="s">
        <v>22803</v>
      </c>
      <c r="C645" s="71" t="s">
        <v>3</v>
      </c>
      <c r="D645" s="71">
        <v>47266.239999999998</v>
      </c>
    </row>
    <row r="646" spans="1:4" x14ac:dyDescent="0.25">
      <c r="A646" s="71">
        <v>605523</v>
      </c>
      <c r="B646" t="s">
        <v>22804</v>
      </c>
      <c r="C646" s="71" t="s">
        <v>3</v>
      </c>
      <c r="D646" s="71">
        <v>43063.17</v>
      </c>
    </row>
    <row r="647" spans="1:4" x14ac:dyDescent="0.25">
      <c r="A647" s="71">
        <v>605814</v>
      </c>
      <c r="B647" t="s">
        <v>22805</v>
      </c>
      <c r="C647" s="71" t="s">
        <v>3</v>
      </c>
      <c r="D647" s="71">
        <v>53103.22</v>
      </c>
    </row>
    <row r="648" spans="1:4" x14ac:dyDescent="0.25">
      <c r="A648" s="71">
        <v>605543</v>
      </c>
      <c r="B648" t="s">
        <v>22806</v>
      </c>
      <c r="C648" s="71" t="s">
        <v>3</v>
      </c>
      <c r="D648" s="71">
        <v>48900.14</v>
      </c>
    </row>
    <row r="649" spans="1:4" x14ac:dyDescent="0.25">
      <c r="A649" s="71">
        <v>605834</v>
      </c>
      <c r="B649" t="s">
        <v>22807</v>
      </c>
      <c r="C649" s="71" t="s">
        <v>3</v>
      </c>
      <c r="D649" s="71">
        <v>63117.5</v>
      </c>
    </row>
    <row r="650" spans="1:4" x14ac:dyDescent="0.25">
      <c r="A650" s="71">
        <v>605563</v>
      </c>
      <c r="B650" t="s">
        <v>22808</v>
      </c>
      <c r="C650" s="71" t="s">
        <v>3</v>
      </c>
      <c r="D650" s="71">
        <v>58914.43</v>
      </c>
    </row>
    <row r="651" spans="1:4" x14ac:dyDescent="0.25">
      <c r="A651" s="71">
        <v>605606</v>
      </c>
      <c r="B651" t="s">
        <v>22809</v>
      </c>
      <c r="C651" s="71" t="s">
        <v>22354</v>
      </c>
      <c r="D651" s="71">
        <v>14.85</v>
      </c>
    </row>
    <row r="652" spans="1:4" x14ac:dyDescent="0.25">
      <c r="A652" s="71">
        <v>705314</v>
      </c>
      <c r="B652" t="s">
        <v>22810</v>
      </c>
      <c r="C652" s="71" t="s">
        <v>16077</v>
      </c>
      <c r="D652" s="71">
        <v>13017.9</v>
      </c>
    </row>
    <row r="653" spans="1:4" x14ac:dyDescent="0.25">
      <c r="A653" s="71">
        <v>705312</v>
      </c>
      <c r="B653" t="s">
        <v>22811</v>
      </c>
      <c r="C653" s="71" t="s">
        <v>16077</v>
      </c>
      <c r="D653" s="71">
        <v>11521.44</v>
      </c>
    </row>
    <row r="654" spans="1:4" x14ac:dyDescent="0.25">
      <c r="A654" s="71">
        <v>705316</v>
      </c>
      <c r="B654" t="s">
        <v>22812</v>
      </c>
      <c r="C654" s="71" t="s">
        <v>16077</v>
      </c>
      <c r="D654" s="71">
        <v>14277.11</v>
      </c>
    </row>
    <row r="655" spans="1:4" x14ac:dyDescent="0.25">
      <c r="A655" s="71">
        <v>705315</v>
      </c>
      <c r="B655" t="s">
        <v>22813</v>
      </c>
      <c r="C655" s="71" t="s">
        <v>16077</v>
      </c>
      <c r="D655" s="71">
        <v>12662.22</v>
      </c>
    </row>
    <row r="656" spans="1:4" x14ac:dyDescent="0.25">
      <c r="A656" s="71">
        <v>705318</v>
      </c>
      <c r="B656" t="s">
        <v>22814</v>
      </c>
      <c r="C656" s="71" t="s">
        <v>16077</v>
      </c>
      <c r="D656" s="71">
        <v>15241.51</v>
      </c>
    </row>
    <row r="657" spans="1:4" x14ac:dyDescent="0.25">
      <c r="A657" s="71">
        <v>705317</v>
      </c>
      <c r="B657" t="s">
        <v>22815</v>
      </c>
      <c r="C657" s="71" t="s">
        <v>16077</v>
      </c>
      <c r="D657" s="71">
        <v>13421.55</v>
      </c>
    </row>
    <row r="658" spans="1:4" x14ac:dyDescent="0.25">
      <c r="A658" s="71">
        <v>705320</v>
      </c>
      <c r="B658" t="s">
        <v>22816</v>
      </c>
      <c r="C658" s="71" t="s">
        <v>16077</v>
      </c>
      <c r="D658" s="71">
        <v>19128.53</v>
      </c>
    </row>
    <row r="659" spans="1:4" x14ac:dyDescent="0.25">
      <c r="A659" s="71">
        <v>705319</v>
      </c>
      <c r="B659" t="s">
        <v>22817</v>
      </c>
      <c r="C659" s="71" t="s">
        <v>16077</v>
      </c>
      <c r="D659" s="71">
        <v>16901.060000000001</v>
      </c>
    </row>
    <row r="660" spans="1:4" x14ac:dyDescent="0.25">
      <c r="A660" s="71">
        <v>705322</v>
      </c>
      <c r="B660" t="s">
        <v>22818</v>
      </c>
      <c r="C660" s="71" t="s">
        <v>16077</v>
      </c>
      <c r="D660" s="71">
        <v>20268.169999999998</v>
      </c>
    </row>
    <row r="661" spans="1:4" x14ac:dyDescent="0.25">
      <c r="A661" s="71">
        <v>705321</v>
      </c>
      <c r="B661" t="s">
        <v>22819</v>
      </c>
      <c r="C661" s="71" t="s">
        <v>16077</v>
      </c>
      <c r="D661" s="71">
        <v>17752.419999999998</v>
      </c>
    </row>
    <row r="662" spans="1:4" x14ac:dyDescent="0.25">
      <c r="A662" s="71">
        <v>705324</v>
      </c>
      <c r="B662" t="s">
        <v>22820</v>
      </c>
      <c r="C662" s="71" t="s">
        <v>16077</v>
      </c>
      <c r="D662" s="71">
        <v>22235.48</v>
      </c>
    </row>
    <row r="663" spans="1:4" x14ac:dyDescent="0.25">
      <c r="A663" s="71">
        <v>705323</v>
      </c>
      <c r="B663" t="s">
        <v>22821</v>
      </c>
      <c r="C663" s="71" t="s">
        <v>16077</v>
      </c>
      <c r="D663" s="71">
        <v>19539.82</v>
      </c>
    </row>
    <row r="664" spans="1:4" x14ac:dyDescent="0.25">
      <c r="A664" s="71">
        <v>705326</v>
      </c>
      <c r="B664" t="s">
        <v>22822</v>
      </c>
      <c r="C664" s="71" t="s">
        <v>16077</v>
      </c>
      <c r="D664" s="71">
        <v>23876.6</v>
      </c>
    </row>
    <row r="665" spans="1:4" x14ac:dyDescent="0.25">
      <c r="A665" s="71">
        <v>705325</v>
      </c>
      <c r="B665" t="s">
        <v>22823</v>
      </c>
      <c r="C665" s="71" t="s">
        <v>16077</v>
      </c>
      <c r="D665" s="71">
        <v>20925.5</v>
      </c>
    </row>
    <row r="666" spans="1:4" x14ac:dyDescent="0.25">
      <c r="A666" s="71">
        <v>705328</v>
      </c>
      <c r="B666" t="s">
        <v>22824</v>
      </c>
      <c r="C666" s="71" t="s">
        <v>16077</v>
      </c>
      <c r="D666" s="71">
        <v>30330.35</v>
      </c>
    </row>
    <row r="667" spans="1:4" x14ac:dyDescent="0.25">
      <c r="A667" s="71">
        <v>705327</v>
      </c>
      <c r="B667" t="s">
        <v>22825</v>
      </c>
      <c r="C667" s="71" t="s">
        <v>16077</v>
      </c>
      <c r="D667" s="71">
        <v>26669.19</v>
      </c>
    </row>
    <row r="668" spans="1:4" x14ac:dyDescent="0.25">
      <c r="A668" s="71">
        <v>705330</v>
      </c>
      <c r="B668" t="s">
        <v>22826</v>
      </c>
      <c r="C668" s="71" t="s">
        <v>16077</v>
      </c>
      <c r="D668" s="71">
        <v>28416.3</v>
      </c>
    </row>
    <row r="669" spans="1:4" x14ac:dyDescent="0.25">
      <c r="A669" s="71">
        <v>705329</v>
      </c>
      <c r="B669" t="s">
        <v>22827</v>
      </c>
      <c r="C669" s="71" t="s">
        <v>16077</v>
      </c>
      <c r="D669" s="71">
        <v>24756.75</v>
      </c>
    </row>
    <row r="670" spans="1:4" x14ac:dyDescent="0.25">
      <c r="A670" s="71">
        <v>705332</v>
      </c>
      <c r="B670" t="s">
        <v>22828</v>
      </c>
      <c r="C670" s="71" t="s">
        <v>16077</v>
      </c>
      <c r="D670" s="71">
        <v>30691.23</v>
      </c>
    </row>
    <row r="671" spans="1:4" x14ac:dyDescent="0.25">
      <c r="A671" s="71">
        <v>705331</v>
      </c>
      <c r="B671" t="s">
        <v>22829</v>
      </c>
      <c r="C671" s="71" t="s">
        <v>16077</v>
      </c>
      <c r="D671" s="71">
        <v>26957.19</v>
      </c>
    </row>
    <row r="672" spans="1:4" x14ac:dyDescent="0.25">
      <c r="A672" s="71">
        <v>705334</v>
      </c>
      <c r="B672" t="s">
        <v>22830</v>
      </c>
      <c r="C672" s="71" t="s">
        <v>16077</v>
      </c>
      <c r="D672" s="71">
        <v>32645.48</v>
      </c>
    </row>
    <row r="673" spans="1:4" x14ac:dyDescent="0.25">
      <c r="A673" s="71">
        <v>705333</v>
      </c>
      <c r="B673" t="s">
        <v>22831</v>
      </c>
      <c r="C673" s="71" t="s">
        <v>16077</v>
      </c>
      <c r="D673" s="71">
        <v>28945.77</v>
      </c>
    </row>
    <row r="674" spans="1:4" x14ac:dyDescent="0.25">
      <c r="A674" s="71">
        <v>705336</v>
      </c>
      <c r="B674" t="s">
        <v>22832</v>
      </c>
      <c r="C674" s="71" t="s">
        <v>16077</v>
      </c>
      <c r="D674" s="71">
        <v>43968.19</v>
      </c>
    </row>
    <row r="675" spans="1:4" x14ac:dyDescent="0.25">
      <c r="A675" s="71">
        <v>705335</v>
      </c>
      <c r="B675" t="s">
        <v>22833</v>
      </c>
      <c r="C675" s="71" t="s">
        <v>16077</v>
      </c>
      <c r="D675" s="71">
        <v>38811.57</v>
      </c>
    </row>
    <row r="676" spans="1:4" x14ac:dyDescent="0.25">
      <c r="A676" s="71">
        <v>705338</v>
      </c>
      <c r="B676" t="s">
        <v>22834</v>
      </c>
      <c r="C676" s="71" t="s">
        <v>16077</v>
      </c>
      <c r="D676" s="71">
        <v>41191.71</v>
      </c>
    </row>
    <row r="677" spans="1:4" x14ac:dyDescent="0.25">
      <c r="A677" s="71">
        <v>705337</v>
      </c>
      <c r="B677" t="s">
        <v>22835</v>
      </c>
      <c r="C677" s="71" t="s">
        <v>16077</v>
      </c>
      <c r="D677" s="71">
        <v>35860.370000000003</v>
      </c>
    </row>
    <row r="678" spans="1:4" x14ac:dyDescent="0.25">
      <c r="A678" s="71">
        <v>705340</v>
      </c>
      <c r="B678" t="s">
        <v>22836</v>
      </c>
      <c r="C678" s="71" t="s">
        <v>16077</v>
      </c>
      <c r="D678" s="71">
        <v>44342.23</v>
      </c>
    </row>
    <row r="679" spans="1:4" x14ac:dyDescent="0.25">
      <c r="A679" s="71">
        <v>705339</v>
      </c>
      <c r="B679" t="s">
        <v>22837</v>
      </c>
      <c r="C679" s="71" t="s">
        <v>16077</v>
      </c>
      <c r="D679" s="71">
        <v>38952.21</v>
      </c>
    </row>
    <row r="680" spans="1:4" x14ac:dyDescent="0.25">
      <c r="A680" s="71">
        <v>705342</v>
      </c>
      <c r="B680" t="s">
        <v>22838</v>
      </c>
      <c r="C680" s="71" t="s">
        <v>16077</v>
      </c>
      <c r="D680" s="71">
        <v>50321.94</v>
      </c>
    </row>
    <row r="681" spans="1:4" x14ac:dyDescent="0.25">
      <c r="A681" s="71">
        <v>705341</v>
      </c>
      <c r="B681" t="s">
        <v>22839</v>
      </c>
      <c r="C681" s="71" t="s">
        <v>16077</v>
      </c>
      <c r="D681" s="71">
        <v>44327.32</v>
      </c>
    </row>
    <row r="682" spans="1:4" x14ac:dyDescent="0.25">
      <c r="A682" s="71">
        <v>705344</v>
      </c>
      <c r="B682" t="s">
        <v>22840</v>
      </c>
      <c r="C682" s="71" t="s">
        <v>16077</v>
      </c>
      <c r="D682" s="71">
        <v>63772.800000000003</v>
      </c>
    </row>
    <row r="683" spans="1:4" x14ac:dyDescent="0.25">
      <c r="A683" s="71">
        <v>705343</v>
      </c>
      <c r="B683" t="s">
        <v>22841</v>
      </c>
      <c r="C683" s="71" t="s">
        <v>16077</v>
      </c>
      <c r="D683" s="71">
        <v>56428.77</v>
      </c>
    </row>
    <row r="684" spans="1:4" x14ac:dyDescent="0.25">
      <c r="A684" s="71">
        <v>705225</v>
      </c>
      <c r="B684" t="s">
        <v>22842</v>
      </c>
      <c r="C684" s="71" t="s">
        <v>16077</v>
      </c>
      <c r="D684" s="71">
        <v>11144.91</v>
      </c>
    </row>
    <row r="685" spans="1:4" x14ac:dyDescent="0.25">
      <c r="A685" s="71">
        <v>705224</v>
      </c>
      <c r="B685" t="s">
        <v>22843</v>
      </c>
      <c r="C685" s="71" t="s">
        <v>16077</v>
      </c>
      <c r="D685" s="71">
        <v>9767.01</v>
      </c>
    </row>
    <row r="686" spans="1:4" x14ac:dyDescent="0.25">
      <c r="A686" s="71">
        <v>705227</v>
      </c>
      <c r="B686" t="s">
        <v>22844</v>
      </c>
      <c r="C686" s="71" t="s">
        <v>16077</v>
      </c>
      <c r="D686" s="71">
        <v>11496.3</v>
      </c>
    </row>
    <row r="687" spans="1:4" x14ac:dyDescent="0.25">
      <c r="A687" s="71">
        <v>705226</v>
      </c>
      <c r="B687" t="s">
        <v>22845</v>
      </c>
      <c r="C687" s="71" t="s">
        <v>16077</v>
      </c>
      <c r="D687" s="71">
        <v>10233.26</v>
      </c>
    </row>
    <row r="688" spans="1:4" x14ac:dyDescent="0.25">
      <c r="A688" s="71">
        <v>705229</v>
      </c>
      <c r="B688" t="s">
        <v>22846</v>
      </c>
      <c r="C688" s="71" t="s">
        <v>16077</v>
      </c>
      <c r="D688" s="71">
        <v>12409.16</v>
      </c>
    </row>
    <row r="689" spans="1:4" x14ac:dyDescent="0.25">
      <c r="A689" s="71">
        <v>705228</v>
      </c>
      <c r="B689" t="s">
        <v>22847</v>
      </c>
      <c r="C689" s="71" t="s">
        <v>16077</v>
      </c>
      <c r="D689" s="71">
        <v>10951.38</v>
      </c>
    </row>
    <row r="690" spans="1:4" x14ac:dyDescent="0.25">
      <c r="A690" s="71">
        <v>705231</v>
      </c>
      <c r="B690" t="s">
        <v>22848</v>
      </c>
      <c r="C690" s="71" t="s">
        <v>16077</v>
      </c>
      <c r="D690" s="71">
        <v>15454.87</v>
      </c>
    </row>
    <row r="691" spans="1:4" x14ac:dyDescent="0.25">
      <c r="A691" s="71">
        <v>705230</v>
      </c>
      <c r="B691" t="s">
        <v>22849</v>
      </c>
      <c r="C691" s="71" t="s">
        <v>16077</v>
      </c>
      <c r="D691" s="71">
        <v>13747.74</v>
      </c>
    </row>
    <row r="692" spans="1:4" x14ac:dyDescent="0.25">
      <c r="A692" s="71">
        <v>705233</v>
      </c>
      <c r="B692" t="s">
        <v>22850</v>
      </c>
      <c r="C692" s="71" t="s">
        <v>16077</v>
      </c>
      <c r="D692" s="71">
        <v>17434.41</v>
      </c>
    </row>
    <row r="693" spans="1:4" x14ac:dyDescent="0.25">
      <c r="A693" s="71">
        <v>705232</v>
      </c>
      <c r="B693" t="s">
        <v>22851</v>
      </c>
      <c r="C693" s="71" t="s">
        <v>16077</v>
      </c>
      <c r="D693" s="71">
        <v>15242.32</v>
      </c>
    </row>
    <row r="694" spans="1:4" x14ac:dyDescent="0.25">
      <c r="A694" s="71">
        <v>705235</v>
      </c>
      <c r="B694" t="s">
        <v>22852</v>
      </c>
      <c r="C694" s="71" t="s">
        <v>16077</v>
      </c>
      <c r="D694" s="71">
        <v>17885.23</v>
      </c>
    </row>
    <row r="695" spans="1:4" x14ac:dyDescent="0.25">
      <c r="A695" s="71">
        <v>705234</v>
      </c>
      <c r="B695" t="s">
        <v>22853</v>
      </c>
      <c r="C695" s="71" t="s">
        <v>16077</v>
      </c>
      <c r="D695" s="71">
        <v>15840.14</v>
      </c>
    </row>
    <row r="696" spans="1:4" x14ac:dyDescent="0.25">
      <c r="A696" s="71">
        <v>705237</v>
      </c>
      <c r="B696" t="s">
        <v>22854</v>
      </c>
      <c r="C696" s="71" t="s">
        <v>16077</v>
      </c>
      <c r="D696" s="71">
        <v>19364.04</v>
      </c>
    </row>
    <row r="697" spans="1:4" x14ac:dyDescent="0.25">
      <c r="A697" s="71">
        <v>705236</v>
      </c>
      <c r="B697" t="s">
        <v>22855</v>
      </c>
      <c r="C697" s="71" t="s">
        <v>16077</v>
      </c>
      <c r="D697" s="71">
        <v>17069.009999999998</v>
      </c>
    </row>
    <row r="698" spans="1:4" x14ac:dyDescent="0.25">
      <c r="A698" s="71">
        <v>705239</v>
      </c>
      <c r="B698" t="s">
        <v>22856</v>
      </c>
      <c r="C698" s="71" t="s">
        <v>16077</v>
      </c>
      <c r="D698" s="71">
        <v>24749</v>
      </c>
    </row>
    <row r="699" spans="1:4" x14ac:dyDescent="0.25">
      <c r="A699" s="71">
        <v>705238</v>
      </c>
      <c r="B699" t="s">
        <v>22857</v>
      </c>
      <c r="C699" s="71" t="s">
        <v>16077</v>
      </c>
      <c r="D699" s="71">
        <v>21879.54</v>
      </c>
    </row>
    <row r="700" spans="1:4" x14ac:dyDescent="0.25">
      <c r="A700" s="71">
        <v>705241</v>
      </c>
      <c r="B700" t="s">
        <v>22858</v>
      </c>
      <c r="C700" s="71" t="s">
        <v>16077</v>
      </c>
      <c r="D700" s="71">
        <v>23608.63</v>
      </c>
    </row>
    <row r="701" spans="1:4" x14ac:dyDescent="0.25">
      <c r="A701" s="71">
        <v>705240</v>
      </c>
      <c r="B701" t="s">
        <v>22859</v>
      </c>
      <c r="C701" s="71" t="s">
        <v>16077</v>
      </c>
      <c r="D701" s="71">
        <v>20596</v>
      </c>
    </row>
    <row r="702" spans="1:4" x14ac:dyDescent="0.25">
      <c r="A702" s="71">
        <v>705243</v>
      </c>
      <c r="B702" t="s">
        <v>22860</v>
      </c>
      <c r="C702" s="71" t="s">
        <v>16077</v>
      </c>
      <c r="D702" s="71">
        <v>25015.01</v>
      </c>
    </row>
    <row r="703" spans="1:4" x14ac:dyDescent="0.25">
      <c r="A703" s="71">
        <v>705242</v>
      </c>
      <c r="B703" t="s">
        <v>22861</v>
      </c>
      <c r="C703" s="71" t="s">
        <v>16077</v>
      </c>
      <c r="D703" s="71">
        <v>21996.76</v>
      </c>
    </row>
    <row r="704" spans="1:4" x14ac:dyDescent="0.25">
      <c r="A704" s="71">
        <v>705245</v>
      </c>
      <c r="B704" t="s">
        <v>22862</v>
      </c>
      <c r="C704" s="71" t="s">
        <v>16077</v>
      </c>
      <c r="D704" s="71">
        <v>27715.05</v>
      </c>
    </row>
    <row r="705" spans="1:4" x14ac:dyDescent="0.25">
      <c r="A705" s="71">
        <v>705244</v>
      </c>
      <c r="B705" t="s">
        <v>22863</v>
      </c>
      <c r="C705" s="71" t="s">
        <v>16077</v>
      </c>
      <c r="D705" s="71">
        <v>24494.43</v>
      </c>
    </row>
    <row r="706" spans="1:4" x14ac:dyDescent="0.25">
      <c r="A706" s="71">
        <v>705247</v>
      </c>
      <c r="B706" t="s">
        <v>22864</v>
      </c>
      <c r="C706" s="71" t="s">
        <v>16077</v>
      </c>
      <c r="D706" s="71">
        <v>35137.86</v>
      </c>
    </row>
    <row r="707" spans="1:4" x14ac:dyDescent="0.25">
      <c r="A707" s="71">
        <v>705246</v>
      </c>
      <c r="B707" t="s">
        <v>22865</v>
      </c>
      <c r="C707" s="71" t="s">
        <v>16077</v>
      </c>
      <c r="D707" s="71">
        <v>31191.57</v>
      </c>
    </row>
    <row r="708" spans="1:4" x14ac:dyDescent="0.25">
      <c r="A708" s="71">
        <v>705249</v>
      </c>
      <c r="B708" t="s">
        <v>22866</v>
      </c>
      <c r="C708" s="71" t="s">
        <v>16077</v>
      </c>
      <c r="D708" s="71">
        <v>33642.67</v>
      </c>
    </row>
    <row r="709" spans="1:4" x14ac:dyDescent="0.25">
      <c r="A709" s="71">
        <v>705248</v>
      </c>
      <c r="B709" t="s">
        <v>22867</v>
      </c>
      <c r="C709" s="71" t="s">
        <v>16077</v>
      </c>
      <c r="D709" s="71">
        <v>29274.9</v>
      </c>
    </row>
    <row r="710" spans="1:4" x14ac:dyDescent="0.25">
      <c r="A710" s="71">
        <v>705251</v>
      </c>
      <c r="B710" t="s">
        <v>22868</v>
      </c>
      <c r="C710" s="71" t="s">
        <v>16077</v>
      </c>
      <c r="D710" s="71">
        <v>35596.239999999998</v>
      </c>
    </row>
    <row r="711" spans="1:4" x14ac:dyDescent="0.25">
      <c r="A711" s="71">
        <v>705250</v>
      </c>
      <c r="B711" t="s">
        <v>22869</v>
      </c>
      <c r="C711" s="71" t="s">
        <v>16077</v>
      </c>
      <c r="D711" s="71">
        <v>31218.53</v>
      </c>
    </row>
    <row r="712" spans="1:4" x14ac:dyDescent="0.25">
      <c r="A712" s="71">
        <v>705253</v>
      </c>
      <c r="B712" t="s">
        <v>22870</v>
      </c>
      <c r="C712" s="71" t="s">
        <v>16077</v>
      </c>
      <c r="D712" s="71">
        <v>38928.39</v>
      </c>
    </row>
    <row r="713" spans="1:4" x14ac:dyDescent="0.25">
      <c r="A713" s="71">
        <v>705252</v>
      </c>
      <c r="B713" t="s">
        <v>22871</v>
      </c>
      <c r="C713" s="71" t="s">
        <v>16077</v>
      </c>
      <c r="D713" s="71">
        <v>34166.75</v>
      </c>
    </row>
    <row r="714" spans="1:4" x14ac:dyDescent="0.25">
      <c r="A714" s="71">
        <v>705255</v>
      </c>
      <c r="B714" t="s">
        <v>22872</v>
      </c>
      <c r="C714" s="71" t="s">
        <v>16077</v>
      </c>
      <c r="D714" s="71">
        <v>49255.51</v>
      </c>
    </row>
    <row r="715" spans="1:4" x14ac:dyDescent="0.25">
      <c r="A715" s="71">
        <v>705254</v>
      </c>
      <c r="B715" t="s">
        <v>22873</v>
      </c>
      <c r="C715" s="71" t="s">
        <v>16077</v>
      </c>
      <c r="D715" s="71">
        <v>43496.56</v>
      </c>
    </row>
    <row r="716" spans="1:4" x14ac:dyDescent="0.25">
      <c r="A716" s="71">
        <v>705403</v>
      </c>
      <c r="B716" t="s">
        <v>22874</v>
      </c>
      <c r="C716" s="71" t="s">
        <v>16077</v>
      </c>
      <c r="D716" s="71">
        <v>16352.55</v>
      </c>
    </row>
    <row r="717" spans="1:4" x14ac:dyDescent="0.25">
      <c r="A717" s="71">
        <v>705402</v>
      </c>
      <c r="B717" t="s">
        <v>22875</v>
      </c>
      <c r="C717" s="71" t="s">
        <v>16077</v>
      </c>
      <c r="D717" s="71">
        <v>14348.13</v>
      </c>
    </row>
    <row r="718" spans="1:4" x14ac:dyDescent="0.25">
      <c r="A718" s="71">
        <v>705405</v>
      </c>
      <c r="B718" t="s">
        <v>22876</v>
      </c>
      <c r="C718" s="71" t="s">
        <v>16077</v>
      </c>
      <c r="D718" s="71">
        <v>17655.09</v>
      </c>
    </row>
    <row r="719" spans="1:4" x14ac:dyDescent="0.25">
      <c r="A719" s="71">
        <v>705404</v>
      </c>
      <c r="B719" t="s">
        <v>22877</v>
      </c>
      <c r="C719" s="71" t="s">
        <v>16077</v>
      </c>
      <c r="D719" s="71">
        <v>15625.19</v>
      </c>
    </row>
    <row r="720" spans="1:4" x14ac:dyDescent="0.25">
      <c r="A720" s="71">
        <v>705407</v>
      </c>
      <c r="B720" t="s">
        <v>22878</v>
      </c>
      <c r="C720" s="71" t="s">
        <v>16077</v>
      </c>
      <c r="D720" s="71">
        <v>18491.689999999999</v>
      </c>
    </row>
    <row r="721" spans="1:4" x14ac:dyDescent="0.25">
      <c r="A721" s="71">
        <v>705406</v>
      </c>
      <c r="B721" t="s">
        <v>22879</v>
      </c>
      <c r="C721" s="71" t="s">
        <v>16077</v>
      </c>
      <c r="D721" s="71">
        <v>16230.78</v>
      </c>
    </row>
    <row r="722" spans="1:4" x14ac:dyDescent="0.25">
      <c r="A722" s="71">
        <v>705409</v>
      </c>
      <c r="B722" t="s">
        <v>22880</v>
      </c>
      <c r="C722" s="71" t="s">
        <v>16077</v>
      </c>
      <c r="D722" s="71">
        <v>23301.58</v>
      </c>
    </row>
    <row r="723" spans="1:4" x14ac:dyDescent="0.25">
      <c r="A723" s="71">
        <v>705408</v>
      </c>
      <c r="B723" t="s">
        <v>22881</v>
      </c>
      <c r="C723" s="71" t="s">
        <v>16077</v>
      </c>
      <c r="D723" s="71">
        <v>20516.349999999999</v>
      </c>
    </row>
    <row r="724" spans="1:4" x14ac:dyDescent="0.25">
      <c r="A724" s="71">
        <v>705411</v>
      </c>
      <c r="B724" t="s">
        <v>22882</v>
      </c>
      <c r="C724" s="71" t="s">
        <v>16077</v>
      </c>
      <c r="D724" s="71">
        <v>24928.03</v>
      </c>
    </row>
    <row r="725" spans="1:4" x14ac:dyDescent="0.25">
      <c r="A725" s="71">
        <v>705410</v>
      </c>
      <c r="B725" t="s">
        <v>22883</v>
      </c>
      <c r="C725" s="71" t="s">
        <v>16077</v>
      </c>
      <c r="D725" s="71">
        <v>21696.22</v>
      </c>
    </row>
    <row r="726" spans="1:4" x14ac:dyDescent="0.25">
      <c r="A726" s="71">
        <v>705413</v>
      </c>
      <c r="B726" t="s">
        <v>22884</v>
      </c>
      <c r="C726" s="71" t="s">
        <v>16077</v>
      </c>
      <c r="D726" s="71">
        <v>26765.74</v>
      </c>
    </row>
    <row r="727" spans="1:4" x14ac:dyDescent="0.25">
      <c r="A727" s="71">
        <v>705412</v>
      </c>
      <c r="B727" t="s">
        <v>22885</v>
      </c>
      <c r="C727" s="71" t="s">
        <v>16077</v>
      </c>
      <c r="D727" s="71">
        <v>23526.560000000001</v>
      </c>
    </row>
    <row r="728" spans="1:4" x14ac:dyDescent="0.25">
      <c r="A728" s="71">
        <v>705415</v>
      </c>
      <c r="B728" t="s">
        <v>22886</v>
      </c>
      <c r="C728" s="71" t="s">
        <v>16077</v>
      </c>
      <c r="D728" s="71">
        <v>29488.23</v>
      </c>
    </row>
    <row r="729" spans="1:4" x14ac:dyDescent="0.25">
      <c r="A729" s="71">
        <v>705414</v>
      </c>
      <c r="B729" t="s">
        <v>22887</v>
      </c>
      <c r="C729" s="71" t="s">
        <v>16077</v>
      </c>
      <c r="D729" s="71">
        <v>25838.560000000001</v>
      </c>
    </row>
    <row r="730" spans="1:4" x14ac:dyDescent="0.25">
      <c r="A730" s="71">
        <v>705417</v>
      </c>
      <c r="B730" t="s">
        <v>22888</v>
      </c>
      <c r="C730" s="71" t="s">
        <v>16077</v>
      </c>
      <c r="D730" s="71">
        <v>37365.5</v>
      </c>
    </row>
    <row r="731" spans="1:4" x14ac:dyDescent="0.25">
      <c r="A731" s="71">
        <v>705416</v>
      </c>
      <c r="B731" t="s">
        <v>22889</v>
      </c>
      <c r="C731" s="71" t="s">
        <v>16077</v>
      </c>
      <c r="D731" s="71">
        <v>32872.870000000003</v>
      </c>
    </row>
    <row r="732" spans="1:4" x14ac:dyDescent="0.25">
      <c r="A732" s="71">
        <v>705419</v>
      </c>
      <c r="B732" t="s">
        <v>22890</v>
      </c>
      <c r="C732" s="71" t="s">
        <v>16077</v>
      </c>
      <c r="D732" s="71">
        <v>35360.01</v>
      </c>
    </row>
    <row r="733" spans="1:4" x14ac:dyDescent="0.25">
      <c r="A733" s="71">
        <v>705418</v>
      </c>
      <c r="B733" t="s">
        <v>22891</v>
      </c>
      <c r="C733" s="71" t="s">
        <v>16077</v>
      </c>
      <c r="D733" s="71">
        <v>30842.15</v>
      </c>
    </row>
    <row r="734" spans="1:4" x14ac:dyDescent="0.25">
      <c r="A734" s="71">
        <v>705421</v>
      </c>
      <c r="B734" t="s">
        <v>22892</v>
      </c>
      <c r="C734" s="71" t="s">
        <v>16077</v>
      </c>
      <c r="D734" s="71">
        <v>37977.39</v>
      </c>
    </row>
    <row r="735" spans="1:4" x14ac:dyDescent="0.25">
      <c r="A735" s="71">
        <v>705420</v>
      </c>
      <c r="B735" t="s">
        <v>22893</v>
      </c>
      <c r="C735" s="71" t="s">
        <v>16077</v>
      </c>
      <c r="D735" s="71">
        <v>33432.79</v>
      </c>
    </row>
    <row r="736" spans="1:4" x14ac:dyDescent="0.25">
      <c r="A736" s="71">
        <v>705423</v>
      </c>
      <c r="B736" t="s">
        <v>22894</v>
      </c>
      <c r="C736" s="71" t="s">
        <v>16077</v>
      </c>
      <c r="D736" s="71">
        <v>43232.2</v>
      </c>
    </row>
    <row r="737" spans="1:4" x14ac:dyDescent="0.25">
      <c r="A737" s="71">
        <v>705422</v>
      </c>
      <c r="B737" t="s">
        <v>22895</v>
      </c>
      <c r="C737" s="71" t="s">
        <v>16077</v>
      </c>
      <c r="D737" s="71">
        <v>38147.379999999997</v>
      </c>
    </row>
    <row r="738" spans="1:4" x14ac:dyDescent="0.25">
      <c r="A738" s="71">
        <v>705425</v>
      </c>
      <c r="B738" t="s">
        <v>22896</v>
      </c>
      <c r="C738" s="71" t="s">
        <v>16077</v>
      </c>
      <c r="D738" s="71">
        <v>54743.85</v>
      </c>
    </row>
    <row r="739" spans="1:4" x14ac:dyDescent="0.25">
      <c r="A739" s="71">
        <v>705424</v>
      </c>
      <c r="B739" t="s">
        <v>22897</v>
      </c>
      <c r="C739" s="71" t="s">
        <v>16077</v>
      </c>
      <c r="D739" s="71">
        <v>48504.09</v>
      </c>
    </row>
    <row r="740" spans="1:4" x14ac:dyDescent="0.25">
      <c r="A740" s="71">
        <v>705427</v>
      </c>
      <c r="B740" t="s">
        <v>22898</v>
      </c>
      <c r="C740" s="71" t="s">
        <v>16077</v>
      </c>
      <c r="D740" s="71">
        <v>50109.88</v>
      </c>
    </row>
    <row r="741" spans="1:4" x14ac:dyDescent="0.25">
      <c r="A741" s="71">
        <v>705426</v>
      </c>
      <c r="B741" t="s">
        <v>22899</v>
      </c>
      <c r="C741" s="71" t="s">
        <v>16077</v>
      </c>
      <c r="D741" s="71">
        <v>43576.42</v>
      </c>
    </row>
    <row r="742" spans="1:4" x14ac:dyDescent="0.25">
      <c r="A742" s="71">
        <v>705429</v>
      </c>
      <c r="B742" t="s">
        <v>22900</v>
      </c>
      <c r="C742" s="71" t="s">
        <v>16077</v>
      </c>
      <c r="D742" s="71">
        <v>51753.52</v>
      </c>
    </row>
    <row r="743" spans="1:4" x14ac:dyDescent="0.25">
      <c r="A743" s="71">
        <v>705428</v>
      </c>
      <c r="B743" t="s">
        <v>22901</v>
      </c>
      <c r="C743" s="71" t="s">
        <v>16077</v>
      </c>
      <c r="D743" s="71">
        <v>45318.21</v>
      </c>
    </row>
    <row r="744" spans="1:4" x14ac:dyDescent="0.25">
      <c r="A744" s="71">
        <v>705431</v>
      </c>
      <c r="B744" t="s">
        <v>22902</v>
      </c>
      <c r="C744" s="71" t="s">
        <v>16077</v>
      </c>
      <c r="D744" s="71">
        <v>62292.02</v>
      </c>
    </row>
    <row r="745" spans="1:4" x14ac:dyDescent="0.25">
      <c r="A745" s="71">
        <v>705430</v>
      </c>
      <c r="B745" t="s">
        <v>22903</v>
      </c>
      <c r="C745" s="71" t="s">
        <v>16077</v>
      </c>
      <c r="D745" s="71">
        <v>55110.37</v>
      </c>
    </row>
    <row r="746" spans="1:4" x14ac:dyDescent="0.25">
      <c r="A746" s="71">
        <v>705433</v>
      </c>
      <c r="B746" t="s">
        <v>22904</v>
      </c>
      <c r="C746" s="71" t="s">
        <v>16077</v>
      </c>
      <c r="D746" s="71">
        <v>79003.31</v>
      </c>
    </row>
    <row r="747" spans="1:4" x14ac:dyDescent="0.25">
      <c r="A747" s="71">
        <v>705432</v>
      </c>
      <c r="B747" t="s">
        <v>22905</v>
      </c>
      <c r="C747" s="71" t="s">
        <v>16077</v>
      </c>
      <c r="D747" s="71">
        <v>70108.179999999993</v>
      </c>
    </row>
    <row r="748" spans="1:4" x14ac:dyDescent="0.25">
      <c r="A748" s="71">
        <v>705257</v>
      </c>
      <c r="B748" t="s">
        <v>22906</v>
      </c>
      <c r="C748" s="71" t="s">
        <v>3</v>
      </c>
      <c r="D748" s="71">
        <v>3909.57</v>
      </c>
    </row>
    <row r="749" spans="1:4" x14ac:dyDescent="0.25">
      <c r="A749" s="71">
        <v>705256</v>
      </c>
      <c r="B749" t="s">
        <v>22907</v>
      </c>
      <c r="C749" s="71" t="s">
        <v>3</v>
      </c>
      <c r="D749" s="71">
        <v>3501.59</v>
      </c>
    </row>
    <row r="750" spans="1:4" x14ac:dyDescent="0.25">
      <c r="A750" s="71">
        <v>705259</v>
      </c>
      <c r="B750" t="s">
        <v>22908</v>
      </c>
      <c r="C750" s="71" t="s">
        <v>3</v>
      </c>
      <c r="D750" s="71">
        <v>3411.93</v>
      </c>
    </row>
    <row r="751" spans="1:4" x14ac:dyDescent="0.25">
      <c r="A751" s="71">
        <v>705258</v>
      </c>
      <c r="B751" t="s">
        <v>22909</v>
      </c>
      <c r="C751" s="71" t="s">
        <v>3</v>
      </c>
      <c r="D751" s="71">
        <v>3003.95</v>
      </c>
    </row>
    <row r="752" spans="1:4" x14ac:dyDescent="0.25">
      <c r="A752" s="71">
        <v>705267</v>
      </c>
      <c r="B752" t="s">
        <v>22910</v>
      </c>
      <c r="C752" s="71" t="s">
        <v>3</v>
      </c>
      <c r="D752" s="71">
        <v>4924.51</v>
      </c>
    </row>
    <row r="753" spans="1:4" x14ac:dyDescent="0.25">
      <c r="A753" s="71">
        <v>705266</v>
      </c>
      <c r="B753" t="s">
        <v>22911</v>
      </c>
      <c r="C753" s="71" t="s">
        <v>3</v>
      </c>
      <c r="D753" s="71">
        <v>4385.62</v>
      </c>
    </row>
    <row r="754" spans="1:4" x14ac:dyDescent="0.25">
      <c r="A754" s="71">
        <v>705269</v>
      </c>
      <c r="B754" t="s">
        <v>22912</v>
      </c>
      <c r="C754" s="71" t="s">
        <v>3</v>
      </c>
      <c r="D754" s="71">
        <v>5167.7299999999996</v>
      </c>
    </row>
    <row r="755" spans="1:4" x14ac:dyDescent="0.25">
      <c r="A755" s="71">
        <v>705268</v>
      </c>
      <c r="B755" t="s">
        <v>22913</v>
      </c>
      <c r="C755" s="71" t="s">
        <v>3</v>
      </c>
      <c r="D755" s="71">
        <v>4628.84</v>
      </c>
    </row>
    <row r="756" spans="1:4" x14ac:dyDescent="0.25">
      <c r="A756" s="71">
        <v>705261</v>
      </c>
      <c r="B756" t="s">
        <v>22914</v>
      </c>
      <c r="C756" s="71" t="s">
        <v>3</v>
      </c>
      <c r="D756" s="71">
        <v>3643.36</v>
      </c>
    </row>
    <row r="757" spans="1:4" x14ac:dyDescent="0.25">
      <c r="A757" s="71">
        <v>705260</v>
      </c>
      <c r="B757" t="s">
        <v>22915</v>
      </c>
      <c r="C757" s="71" t="s">
        <v>3</v>
      </c>
      <c r="D757" s="71">
        <v>3235.38</v>
      </c>
    </row>
    <row r="758" spans="1:4" x14ac:dyDescent="0.25">
      <c r="A758" s="71">
        <v>705263</v>
      </c>
      <c r="B758" t="s">
        <v>22916</v>
      </c>
      <c r="C758" s="71" t="s">
        <v>3</v>
      </c>
      <c r="D758" s="71">
        <v>4100.7700000000004</v>
      </c>
    </row>
    <row r="759" spans="1:4" x14ac:dyDescent="0.25">
      <c r="A759" s="71">
        <v>705262</v>
      </c>
      <c r="B759" t="s">
        <v>22917</v>
      </c>
      <c r="C759" s="71" t="s">
        <v>3</v>
      </c>
      <c r="D759" s="71">
        <v>3692.79</v>
      </c>
    </row>
    <row r="760" spans="1:4" x14ac:dyDescent="0.25">
      <c r="A760" s="71">
        <v>705265</v>
      </c>
      <c r="B760" t="s">
        <v>22918</v>
      </c>
      <c r="C760" s="71" t="s">
        <v>3</v>
      </c>
      <c r="D760" s="71">
        <v>4493.91</v>
      </c>
    </row>
    <row r="761" spans="1:4" x14ac:dyDescent="0.25">
      <c r="A761" s="71">
        <v>705264</v>
      </c>
      <c r="B761" t="s">
        <v>22919</v>
      </c>
      <c r="C761" s="71" t="s">
        <v>3</v>
      </c>
      <c r="D761" s="71">
        <v>4085.93</v>
      </c>
    </row>
    <row r="762" spans="1:4" x14ac:dyDescent="0.25">
      <c r="A762" s="71">
        <v>705271</v>
      </c>
      <c r="B762" t="s">
        <v>22920</v>
      </c>
      <c r="C762" s="71" t="s">
        <v>3</v>
      </c>
      <c r="D762" s="71">
        <v>5600.79</v>
      </c>
    </row>
    <row r="763" spans="1:4" x14ac:dyDescent="0.25">
      <c r="A763" s="71">
        <v>705270</v>
      </c>
      <c r="B763" t="s">
        <v>22921</v>
      </c>
      <c r="C763" s="71" t="s">
        <v>3</v>
      </c>
      <c r="D763" s="71">
        <v>5073.1400000000003</v>
      </c>
    </row>
    <row r="764" spans="1:4" x14ac:dyDescent="0.25">
      <c r="A764" s="71">
        <v>705273</v>
      </c>
      <c r="B764" t="s">
        <v>22922</v>
      </c>
      <c r="C764" s="71" t="s">
        <v>3</v>
      </c>
      <c r="D764" s="71">
        <v>4991.59</v>
      </c>
    </row>
    <row r="765" spans="1:4" x14ac:dyDescent="0.25">
      <c r="A765" s="71">
        <v>705272</v>
      </c>
      <c r="B765" t="s">
        <v>22923</v>
      </c>
      <c r="C765" s="71" t="s">
        <v>3</v>
      </c>
      <c r="D765" s="71">
        <v>4463.93</v>
      </c>
    </row>
    <row r="766" spans="1:4" x14ac:dyDescent="0.25">
      <c r="A766" s="71">
        <v>705281</v>
      </c>
      <c r="B766" t="s">
        <v>22924</v>
      </c>
      <c r="C766" s="71" t="s">
        <v>3</v>
      </c>
      <c r="D766" s="71">
        <v>7728.15</v>
      </c>
    </row>
    <row r="767" spans="1:4" x14ac:dyDescent="0.25">
      <c r="A767" s="71">
        <v>705280</v>
      </c>
      <c r="B767" t="s">
        <v>22925</v>
      </c>
      <c r="C767" s="71" t="s">
        <v>3</v>
      </c>
      <c r="D767" s="71">
        <v>6880.33</v>
      </c>
    </row>
    <row r="768" spans="1:4" x14ac:dyDescent="0.25">
      <c r="A768" s="71">
        <v>705283</v>
      </c>
      <c r="B768" t="s">
        <v>22926</v>
      </c>
      <c r="C768" s="71" t="s">
        <v>3</v>
      </c>
      <c r="D768" s="71">
        <v>7918.77</v>
      </c>
    </row>
    <row r="769" spans="1:4" x14ac:dyDescent="0.25">
      <c r="A769" s="71">
        <v>705282</v>
      </c>
      <c r="B769" t="s">
        <v>22927</v>
      </c>
      <c r="C769" s="71" t="s">
        <v>3</v>
      </c>
      <c r="D769" s="71">
        <v>7070.95</v>
      </c>
    </row>
    <row r="770" spans="1:4" x14ac:dyDescent="0.25">
      <c r="A770" s="71">
        <v>705275</v>
      </c>
      <c r="B770" t="s">
        <v>22928</v>
      </c>
      <c r="C770" s="71" t="s">
        <v>3</v>
      </c>
      <c r="D770" s="71">
        <v>5590.59</v>
      </c>
    </row>
    <row r="771" spans="1:4" x14ac:dyDescent="0.25">
      <c r="A771" s="71">
        <v>705274</v>
      </c>
      <c r="B771" t="s">
        <v>22929</v>
      </c>
      <c r="C771" s="71" t="s">
        <v>3</v>
      </c>
      <c r="D771" s="71">
        <v>5062.93</v>
      </c>
    </row>
    <row r="772" spans="1:4" x14ac:dyDescent="0.25">
      <c r="A772" s="71">
        <v>705277</v>
      </c>
      <c r="B772" t="s">
        <v>22930</v>
      </c>
      <c r="C772" s="71" t="s">
        <v>3</v>
      </c>
      <c r="D772" s="71">
        <v>6310.38</v>
      </c>
    </row>
    <row r="773" spans="1:4" x14ac:dyDescent="0.25">
      <c r="A773" s="71">
        <v>705276</v>
      </c>
      <c r="B773" t="s">
        <v>22931</v>
      </c>
      <c r="C773" s="71" t="s">
        <v>3</v>
      </c>
      <c r="D773" s="71">
        <v>5621.72</v>
      </c>
    </row>
    <row r="774" spans="1:4" x14ac:dyDescent="0.25">
      <c r="A774" s="71">
        <v>705279</v>
      </c>
      <c r="B774" t="s">
        <v>22932</v>
      </c>
      <c r="C774" s="71" t="s">
        <v>3</v>
      </c>
      <c r="D774" s="71">
        <v>7148.92</v>
      </c>
    </row>
    <row r="775" spans="1:4" x14ac:dyDescent="0.25">
      <c r="A775" s="71">
        <v>705278</v>
      </c>
      <c r="B775" t="s">
        <v>22933</v>
      </c>
      <c r="C775" s="71" t="s">
        <v>3</v>
      </c>
      <c r="D775" s="71">
        <v>6460.27</v>
      </c>
    </row>
    <row r="776" spans="1:4" x14ac:dyDescent="0.25">
      <c r="A776" s="71">
        <v>705285</v>
      </c>
      <c r="B776" t="s">
        <v>22934</v>
      </c>
      <c r="C776" s="71" t="s">
        <v>3</v>
      </c>
      <c r="D776" s="71">
        <v>7196.62</v>
      </c>
    </row>
    <row r="777" spans="1:4" x14ac:dyDescent="0.25">
      <c r="A777" s="71">
        <v>705284</v>
      </c>
      <c r="B777" t="s">
        <v>22935</v>
      </c>
      <c r="C777" s="71" t="s">
        <v>3</v>
      </c>
      <c r="D777" s="71">
        <v>6533.36</v>
      </c>
    </row>
    <row r="778" spans="1:4" x14ac:dyDescent="0.25">
      <c r="A778" s="71">
        <v>705287</v>
      </c>
      <c r="B778" t="s">
        <v>22936</v>
      </c>
      <c r="C778" s="71" t="s">
        <v>3</v>
      </c>
      <c r="D778" s="71">
        <v>6594.36</v>
      </c>
    </row>
    <row r="779" spans="1:4" x14ac:dyDescent="0.25">
      <c r="A779" s="71">
        <v>705286</v>
      </c>
      <c r="B779" t="s">
        <v>22937</v>
      </c>
      <c r="C779" s="71" t="s">
        <v>3</v>
      </c>
      <c r="D779" s="71">
        <v>5931.1</v>
      </c>
    </row>
    <row r="780" spans="1:4" x14ac:dyDescent="0.25">
      <c r="A780" s="71">
        <v>705295</v>
      </c>
      <c r="B780" t="s">
        <v>22938</v>
      </c>
      <c r="C780" s="71" t="s">
        <v>3</v>
      </c>
      <c r="D780" s="71">
        <v>10102.459999999999</v>
      </c>
    </row>
    <row r="781" spans="1:4" x14ac:dyDescent="0.25">
      <c r="A781" s="71">
        <v>705294</v>
      </c>
      <c r="B781" t="s">
        <v>22939</v>
      </c>
      <c r="C781" s="71" t="s">
        <v>3</v>
      </c>
      <c r="D781" s="71">
        <v>9081.8700000000008</v>
      </c>
    </row>
    <row r="782" spans="1:4" x14ac:dyDescent="0.25">
      <c r="A782" s="71">
        <v>705297</v>
      </c>
      <c r="B782" t="s">
        <v>22940</v>
      </c>
      <c r="C782" s="71" t="s">
        <v>3</v>
      </c>
      <c r="D782" s="71">
        <v>10891.26</v>
      </c>
    </row>
    <row r="783" spans="1:4" x14ac:dyDescent="0.25">
      <c r="A783" s="71">
        <v>705296</v>
      </c>
      <c r="B783" t="s">
        <v>22941</v>
      </c>
      <c r="C783" s="71" t="s">
        <v>3</v>
      </c>
      <c r="D783" s="71">
        <v>9870.67</v>
      </c>
    </row>
    <row r="784" spans="1:4" x14ac:dyDescent="0.25">
      <c r="A784" s="71">
        <v>705289</v>
      </c>
      <c r="B784" t="s">
        <v>22942</v>
      </c>
      <c r="C784" s="71" t="s">
        <v>3</v>
      </c>
      <c r="D784" s="71">
        <v>7469.31</v>
      </c>
    </row>
    <row r="785" spans="1:4" x14ac:dyDescent="0.25">
      <c r="A785" s="71">
        <v>705288</v>
      </c>
      <c r="B785" t="s">
        <v>22943</v>
      </c>
      <c r="C785" s="71" t="s">
        <v>3</v>
      </c>
      <c r="D785" s="71">
        <v>6630.88</v>
      </c>
    </row>
    <row r="786" spans="1:4" x14ac:dyDescent="0.25">
      <c r="A786" s="71">
        <v>705291</v>
      </c>
      <c r="B786" t="s">
        <v>22944</v>
      </c>
      <c r="C786" s="71" t="s">
        <v>3</v>
      </c>
      <c r="D786" s="71">
        <v>8478.68</v>
      </c>
    </row>
    <row r="787" spans="1:4" x14ac:dyDescent="0.25">
      <c r="A787" s="71">
        <v>705290</v>
      </c>
      <c r="B787" t="s">
        <v>22945</v>
      </c>
      <c r="C787" s="71" t="s">
        <v>3</v>
      </c>
      <c r="D787" s="71">
        <v>7640.25</v>
      </c>
    </row>
    <row r="788" spans="1:4" x14ac:dyDescent="0.25">
      <c r="A788" s="71">
        <v>705293</v>
      </c>
      <c r="B788" t="s">
        <v>22946</v>
      </c>
      <c r="C788" s="71" t="s">
        <v>3</v>
      </c>
      <c r="D788" s="71">
        <v>9174.81</v>
      </c>
    </row>
    <row r="789" spans="1:4" x14ac:dyDescent="0.25">
      <c r="A789" s="71">
        <v>705292</v>
      </c>
      <c r="B789" t="s">
        <v>22947</v>
      </c>
      <c r="C789" s="71" t="s">
        <v>3</v>
      </c>
      <c r="D789" s="71">
        <v>8154.22</v>
      </c>
    </row>
    <row r="790" spans="1:4" x14ac:dyDescent="0.25">
      <c r="A790" s="71">
        <v>705299</v>
      </c>
      <c r="B790" t="s">
        <v>22948</v>
      </c>
      <c r="C790" s="71" t="s">
        <v>3</v>
      </c>
      <c r="D790" s="71">
        <v>9279.1299999999992</v>
      </c>
    </row>
    <row r="791" spans="1:4" x14ac:dyDescent="0.25">
      <c r="A791" s="71">
        <v>705298</v>
      </c>
      <c r="B791" t="s">
        <v>22949</v>
      </c>
      <c r="C791" s="71" t="s">
        <v>3</v>
      </c>
      <c r="D791" s="71">
        <v>8290.94</v>
      </c>
    </row>
    <row r="792" spans="1:4" x14ac:dyDescent="0.25">
      <c r="A792" s="71">
        <v>705301</v>
      </c>
      <c r="B792" t="s">
        <v>22950</v>
      </c>
      <c r="C792" s="71" t="s">
        <v>3</v>
      </c>
      <c r="D792" s="71">
        <v>8705.4</v>
      </c>
    </row>
    <row r="793" spans="1:4" x14ac:dyDescent="0.25">
      <c r="A793" s="71">
        <v>705300</v>
      </c>
      <c r="B793" t="s">
        <v>22951</v>
      </c>
      <c r="C793" s="71" t="s">
        <v>3</v>
      </c>
      <c r="D793" s="71">
        <v>7717.21</v>
      </c>
    </row>
    <row r="794" spans="1:4" x14ac:dyDescent="0.25">
      <c r="A794" s="71">
        <v>705309</v>
      </c>
      <c r="B794" t="s">
        <v>22952</v>
      </c>
      <c r="C794" s="71" t="s">
        <v>3</v>
      </c>
      <c r="D794" s="71">
        <v>14032.12</v>
      </c>
    </row>
    <row r="795" spans="1:4" x14ac:dyDescent="0.25">
      <c r="A795" s="71">
        <v>705308</v>
      </c>
      <c r="B795" t="s">
        <v>22953</v>
      </c>
      <c r="C795" s="71" t="s">
        <v>3</v>
      </c>
      <c r="D795" s="71">
        <v>12557.38</v>
      </c>
    </row>
    <row r="796" spans="1:4" x14ac:dyDescent="0.25">
      <c r="A796" s="71">
        <v>705311</v>
      </c>
      <c r="B796" t="s">
        <v>22954</v>
      </c>
      <c r="C796" s="71" t="s">
        <v>3</v>
      </c>
      <c r="D796" s="71">
        <v>13941.98</v>
      </c>
    </row>
    <row r="797" spans="1:4" x14ac:dyDescent="0.25">
      <c r="A797" s="71">
        <v>705310</v>
      </c>
      <c r="B797" t="s">
        <v>22955</v>
      </c>
      <c r="C797" s="71" t="s">
        <v>3</v>
      </c>
      <c r="D797" s="71">
        <v>12467.24</v>
      </c>
    </row>
    <row r="798" spans="1:4" x14ac:dyDescent="0.25">
      <c r="A798" s="71">
        <v>705303</v>
      </c>
      <c r="B798" t="s">
        <v>22956</v>
      </c>
      <c r="C798" s="71" t="s">
        <v>3</v>
      </c>
      <c r="D798" s="71">
        <v>9398.64</v>
      </c>
    </row>
    <row r="799" spans="1:4" x14ac:dyDescent="0.25">
      <c r="A799" s="71">
        <v>705302</v>
      </c>
      <c r="B799" t="s">
        <v>22957</v>
      </c>
      <c r="C799" s="71" t="s">
        <v>3</v>
      </c>
      <c r="D799" s="71">
        <v>8196.41</v>
      </c>
    </row>
    <row r="800" spans="1:4" x14ac:dyDescent="0.25">
      <c r="A800" s="71">
        <v>705305</v>
      </c>
      <c r="B800" t="s">
        <v>22958</v>
      </c>
      <c r="C800" s="71" t="s">
        <v>3</v>
      </c>
      <c r="D800" s="71">
        <v>11388.18</v>
      </c>
    </row>
    <row r="801" spans="1:4" x14ac:dyDescent="0.25">
      <c r="A801" s="71">
        <v>705304</v>
      </c>
      <c r="B801" t="s">
        <v>22959</v>
      </c>
      <c r="C801" s="71" t="s">
        <v>3</v>
      </c>
      <c r="D801" s="71">
        <v>10185.950000000001</v>
      </c>
    </row>
    <row r="802" spans="1:4" x14ac:dyDescent="0.25">
      <c r="A802" s="71">
        <v>705307</v>
      </c>
      <c r="B802" t="s">
        <v>22960</v>
      </c>
      <c r="C802" s="71" t="s">
        <v>3</v>
      </c>
      <c r="D802" s="71">
        <v>12599.02</v>
      </c>
    </row>
    <row r="803" spans="1:4" x14ac:dyDescent="0.25">
      <c r="A803" s="71">
        <v>705306</v>
      </c>
      <c r="B803" t="s">
        <v>22961</v>
      </c>
      <c r="C803" s="71" t="s">
        <v>3</v>
      </c>
      <c r="D803" s="71">
        <v>11124.28</v>
      </c>
    </row>
    <row r="804" spans="1:4" x14ac:dyDescent="0.25">
      <c r="A804" s="71">
        <v>705169</v>
      </c>
      <c r="B804" t="s">
        <v>22962</v>
      </c>
      <c r="C804" s="71" t="s">
        <v>3</v>
      </c>
      <c r="D804" s="71">
        <v>2340.71</v>
      </c>
    </row>
    <row r="805" spans="1:4" x14ac:dyDescent="0.25">
      <c r="A805" s="71">
        <v>705168</v>
      </c>
      <c r="B805" t="s">
        <v>22963</v>
      </c>
      <c r="C805" s="71" t="s">
        <v>3</v>
      </c>
      <c r="D805" s="71">
        <v>2112.08</v>
      </c>
    </row>
    <row r="806" spans="1:4" x14ac:dyDescent="0.25">
      <c r="A806" s="71">
        <v>705171</v>
      </c>
      <c r="B806" t="s">
        <v>22964</v>
      </c>
      <c r="C806" s="71" t="s">
        <v>3</v>
      </c>
      <c r="D806" s="71">
        <v>2076.29</v>
      </c>
    </row>
    <row r="807" spans="1:4" x14ac:dyDescent="0.25">
      <c r="A807" s="71">
        <v>705170</v>
      </c>
      <c r="B807" t="s">
        <v>22965</v>
      </c>
      <c r="C807" s="71" t="s">
        <v>3</v>
      </c>
      <c r="D807" s="71">
        <v>1847.66</v>
      </c>
    </row>
    <row r="808" spans="1:4" x14ac:dyDescent="0.25">
      <c r="A808" s="71">
        <v>705179</v>
      </c>
      <c r="B808" t="s">
        <v>22966</v>
      </c>
      <c r="C808" s="71" t="s">
        <v>3</v>
      </c>
      <c r="D808" s="71">
        <v>2948.1</v>
      </c>
    </row>
    <row r="809" spans="1:4" x14ac:dyDescent="0.25">
      <c r="A809" s="71">
        <v>705178</v>
      </c>
      <c r="B809" t="s">
        <v>22967</v>
      </c>
      <c r="C809" s="71" t="s">
        <v>3</v>
      </c>
      <c r="D809" s="71">
        <v>2646.97</v>
      </c>
    </row>
    <row r="810" spans="1:4" x14ac:dyDescent="0.25">
      <c r="A810" s="71">
        <v>705181</v>
      </c>
      <c r="B810" t="s">
        <v>22968</v>
      </c>
      <c r="C810" s="71" t="s">
        <v>3</v>
      </c>
      <c r="D810" s="71">
        <v>3077.89</v>
      </c>
    </row>
    <row r="811" spans="1:4" x14ac:dyDescent="0.25">
      <c r="A811" s="71">
        <v>705180</v>
      </c>
      <c r="B811" t="s">
        <v>22969</v>
      </c>
      <c r="C811" s="71" t="s">
        <v>3</v>
      </c>
      <c r="D811" s="71">
        <v>2776.76</v>
      </c>
    </row>
    <row r="812" spans="1:4" x14ac:dyDescent="0.25">
      <c r="A812" s="71">
        <v>705173</v>
      </c>
      <c r="B812" t="s">
        <v>22970</v>
      </c>
      <c r="C812" s="71" t="s">
        <v>3</v>
      </c>
      <c r="D812" s="71">
        <v>2260.6999999999998</v>
      </c>
    </row>
    <row r="813" spans="1:4" x14ac:dyDescent="0.25">
      <c r="A813" s="71">
        <v>705172</v>
      </c>
      <c r="B813" t="s">
        <v>22971</v>
      </c>
      <c r="C813" s="71" t="s">
        <v>3</v>
      </c>
      <c r="D813" s="71">
        <v>2032.07</v>
      </c>
    </row>
    <row r="814" spans="1:4" x14ac:dyDescent="0.25">
      <c r="A814" s="71">
        <v>705175</v>
      </c>
      <c r="B814" t="s">
        <v>22972</v>
      </c>
      <c r="C814" s="71" t="s">
        <v>3</v>
      </c>
      <c r="D814" s="71">
        <v>2514.73</v>
      </c>
    </row>
    <row r="815" spans="1:4" x14ac:dyDescent="0.25">
      <c r="A815" s="71">
        <v>705174</v>
      </c>
      <c r="B815" t="s">
        <v>22973</v>
      </c>
      <c r="C815" s="71" t="s">
        <v>3</v>
      </c>
      <c r="D815" s="71">
        <v>2286.1</v>
      </c>
    </row>
    <row r="816" spans="1:4" x14ac:dyDescent="0.25">
      <c r="A816" s="71">
        <v>705177</v>
      </c>
      <c r="B816" t="s">
        <v>22974</v>
      </c>
      <c r="C816" s="71" t="s">
        <v>3</v>
      </c>
      <c r="D816" s="71">
        <v>2840.49</v>
      </c>
    </row>
    <row r="817" spans="1:4" x14ac:dyDescent="0.25">
      <c r="A817" s="71">
        <v>705176</v>
      </c>
      <c r="B817" t="s">
        <v>22975</v>
      </c>
      <c r="C817" s="71" t="s">
        <v>3</v>
      </c>
      <c r="D817" s="71">
        <v>2539.36</v>
      </c>
    </row>
    <row r="818" spans="1:4" x14ac:dyDescent="0.25">
      <c r="A818" s="71">
        <v>705183</v>
      </c>
      <c r="B818" t="s">
        <v>22976</v>
      </c>
      <c r="C818" s="71" t="s">
        <v>3</v>
      </c>
      <c r="D818" s="71">
        <v>3262.07</v>
      </c>
    </row>
    <row r="819" spans="1:4" x14ac:dyDescent="0.25">
      <c r="A819" s="71">
        <v>705182</v>
      </c>
      <c r="B819" t="s">
        <v>22977</v>
      </c>
      <c r="C819" s="71" t="s">
        <v>3</v>
      </c>
      <c r="D819" s="71">
        <v>2968.3</v>
      </c>
    </row>
    <row r="820" spans="1:4" x14ac:dyDescent="0.25">
      <c r="A820" s="71">
        <v>705185</v>
      </c>
      <c r="B820" t="s">
        <v>22978</v>
      </c>
      <c r="C820" s="71" t="s">
        <v>3</v>
      </c>
      <c r="D820" s="71">
        <v>2955.59</v>
      </c>
    </row>
    <row r="821" spans="1:4" x14ac:dyDescent="0.25">
      <c r="A821" s="71">
        <v>705184</v>
      </c>
      <c r="B821" t="s">
        <v>22979</v>
      </c>
      <c r="C821" s="71" t="s">
        <v>3</v>
      </c>
      <c r="D821" s="71">
        <v>2661.82</v>
      </c>
    </row>
    <row r="822" spans="1:4" x14ac:dyDescent="0.25">
      <c r="A822" s="71">
        <v>705193</v>
      </c>
      <c r="B822" t="s">
        <v>22980</v>
      </c>
      <c r="C822" s="71" t="s">
        <v>3</v>
      </c>
      <c r="D822" s="71">
        <v>4495.18</v>
      </c>
    </row>
    <row r="823" spans="1:4" x14ac:dyDescent="0.25">
      <c r="A823" s="71">
        <v>705192</v>
      </c>
      <c r="B823" t="s">
        <v>22981</v>
      </c>
      <c r="C823" s="71" t="s">
        <v>3</v>
      </c>
      <c r="D823" s="71">
        <v>4022.78</v>
      </c>
    </row>
    <row r="824" spans="1:4" x14ac:dyDescent="0.25">
      <c r="A824" s="71">
        <v>705195</v>
      </c>
      <c r="B824" t="s">
        <v>22982</v>
      </c>
      <c r="C824" s="71" t="s">
        <v>3</v>
      </c>
      <c r="D824" s="71">
        <v>4806.29</v>
      </c>
    </row>
    <row r="825" spans="1:4" x14ac:dyDescent="0.25">
      <c r="A825" s="71">
        <v>705194</v>
      </c>
      <c r="B825" t="s">
        <v>22983</v>
      </c>
      <c r="C825" s="71" t="s">
        <v>3</v>
      </c>
      <c r="D825" s="71">
        <v>4333.8900000000003</v>
      </c>
    </row>
    <row r="826" spans="1:4" x14ac:dyDescent="0.25">
      <c r="A826" s="71">
        <v>705187</v>
      </c>
      <c r="B826" t="s">
        <v>22984</v>
      </c>
      <c r="C826" s="71" t="s">
        <v>3</v>
      </c>
      <c r="D826" s="71">
        <v>3366.08</v>
      </c>
    </row>
    <row r="827" spans="1:4" x14ac:dyDescent="0.25">
      <c r="A827" s="71">
        <v>705186</v>
      </c>
      <c r="B827" t="s">
        <v>22985</v>
      </c>
      <c r="C827" s="71" t="s">
        <v>3</v>
      </c>
      <c r="D827" s="71">
        <v>2982.11</v>
      </c>
    </row>
    <row r="828" spans="1:4" x14ac:dyDescent="0.25">
      <c r="A828" s="71">
        <v>705189</v>
      </c>
      <c r="B828" t="s">
        <v>22986</v>
      </c>
      <c r="C828" s="71" t="s">
        <v>3</v>
      </c>
      <c r="D828" s="71">
        <v>3770.29</v>
      </c>
    </row>
    <row r="829" spans="1:4" x14ac:dyDescent="0.25">
      <c r="A829" s="71">
        <v>705188</v>
      </c>
      <c r="B829" t="s">
        <v>22987</v>
      </c>
      <c r="C829" s="71" t="s">
        <v>3</v>
      </c>
      <c r="D829" s="71">
        <v>3386.32</v>
      </c>
    </row>
    <row r="830" spans="1:4" x14ac:dyDescent="0.25">
      <c r="A830" s="71">
        <v>705191</v>
      </c>
      <c r="B830" t="s">
        <v>22988</v>
      </c>
      <c r="C830" s="71" t="s">
        <v>3</v>
      </c>
      <c r="D830" s="71">
        <v>4142.47</v>
      </c>
    </row>
    <row r="831" spans="1:4" x14ac:dyDescent="0.25">
      <c r="A831" s="71">
        <v>705190</v>
      </c>
      <c r="B831" t="s">
        <v>22989</v>
      </c>
      <c r="C831" s="71" t="s">
        <v>3</v>
      </c>
      <c r="D831" s="71">
        <v>3670.07</v>
      </c>
    </row>
    <row r="832" spans="1:4" x14ac:dyDescent="0.25">
      <c r="A832" s="71">
        <v>705197</v>
      </c>
      <c r="B832" t="s">
        <v>22990</v>
      </c>
      <c r="C832" s="71" t="s">
        <v>3</v>
      </c>
      <c r="D832" s="71">
        <v>4462.58</v>
      </c>
    </row>
    <row r="833" spans="1:4" x14ac:dyDescent="0.25">
      <c r="A833" s="71">
        <v>705196</v>
      </c>
      <c r="B833" t="s">
        <v>22991</v>
      </c>
      <c r="C833" s="71" t="s">
        <v>3</v>
      </c>
      <c r="D833" s="71">
        <v>3993.98</v>
      </c>
    </row>
    <row r="834" spans="1:4" x14ac:dyDescent="0.25">
      <c r="A834" s="71">
        <v>705199</v>
      </c>
      <c r="B834" t="s">
        <v>22992</v>
      </c>
      <c r="C834" s="71" t="s">
        <v>3</v>
      </c>
      <c r="D834" s="71">
        <v>4230.72</v>
      </c>
    </row>
    <row r="835" spans="1:4" x14ac:dyDescent="0.25">
      <c r="A835" s="71">
        <v>705198</v>
      </c>
      <c r="B835" t="s">
        <v>22993</v>
      </c>
      <c r="C835" s="71" t="s">
        <v>3</v>
      </c>
      <c r="D835" s="71">
        <v>3762.13</v>
      </c>
    </row>
    <row r="836" spans="1:4" x14ac:dyDescent="0.25">
      <c r="A836" s="71">
        <v>705207</v>
      </c>
      <c r="B836" t="s">
        <v>22994</v>
      </c>
      <c r="C836" s="71" t="s">
        <v>3</v>
      </c>
      <c r="D836" s="71">
        <v>6364.83</v>
      </c>
    </row>
    <row r="837" spans="1:4" x14ac:dyDescent="0.25">
      <c r="A837" s="71">
        <v>705206</v>
      </c>
      <c r="B837" t="s">
        <v>22995</v>
      </c>
      <c r="C837" s="71" t="s">
        <v>3</v>
      </c>
      <c r="D837" s="71">
        <v>5668.04</v>
      </c>
    </row>
    <row r="838" spans="1:4" x14ac:dyDescent="0.25">
      <c r="A838" s="71">
        <v>705209</v>
      </c>
      <c r="B838" t="s">
        <v>22996</v>
      </c>
      <c r="C838" s="71" t="s">
        <v>3</v>
      </c>
      <c r="D838" s="71">
        <v>7226.27</v>
      </c>
    </row>
    <row r="839" spans="1:4" x14ac:dyDescent="0.25">
      <c r="A839" s="71">
        <v>705208</v>
      </c>
      <c r="B839" t="s">
        <v>22997</v>
      </c>
      <c r="C839" s="71" t="s">
        <v>3</v>
      </c>
      <c r="D839" s="71">
        <v>6414.51</v>
      </c>
    </row>
    <row r="840" spans="1:4" x14ac:dyDescent="0.25">
      <c r="A840" s="71">
        <v>705201</v>
      </c>
      <c r="B840" t="s">
        <v>22998</v>
      </c>
      <c r="C840" s="71" t="s">
        <v>3</v>
      </c>
      <c r="D840" s="71">
        <v>4840.1000000000004</v>
      </c>
    </row>
    <row r="841" spans="1:4" x14ac:dyDescent="0.25">
      <c r="A841" s="71">
        <v>705200</v>
      </c>
      <c r="B841" t="s">
        <v>22999</v>
      </c>
      <c r="C841" s="71" t="s">
        <v>3</v>
      </c>
      <c r="D841" s="71">
        <v>4371.51</v>
      </c>
    </row>
    <row r="842" spans="1:4" x14ac:dyDescent="0.25">
      <c r="A842" s="71">
        <v>705203</v>
      </c>
      <c r="B842" t="s">
        <v>23000</v>
      </c>
      <c r="C842" s="71" t="s">
        <v>3</v>
      </c>
      <c r="D842" s="71">
        <v>5332.38</v>
      </c>
    </row>
    <row r="843" spans="1:4" x14ac:dyDescent="0.25">
      <c r="A843" s="71">
        <v>705202</v>
      </c>
      <c r="B843" t="s">
        <v>23001</v>
      </c>
      <c r="C843" s="71" t="s">
        <v>3</v>
      </c>
      <c r="D843" s="71">
        <v>4757.6499999999996</v>
      </c>
    </row>
    <row r="844" spans="1:4" x14ac:dyDescent="0.25">
      <c r="A844" s="71">
        <v>705205</v>
      </c>
      <c r="B844" t="s">
        <v>23002</v>
      </c>
      <c r="C844" s="71" t="s">
        <v>3</v>
      </c>
      <c r="D844" s="71">
        <v>5820.75</v>
      </c>
    </row>
    <row r="845" spans="1:4" x14ac:dyDescent="0.25">
      <c r="A845" s="71">
        <v>705204</v>
      </c>
      <c r="B845" t="s">
        <v>23003</v>
      </c>
      <c r="C845" s="71" t="s">
        <v>3</v>
      </c>
      <c r="D845" s="71">
        <v>5246.02</v>
      </c>
    </row>
    <row r="846" spans="1:4" x14ac:dyDescent="0.25">
      <c r="A846" s="71">
        <v>705211</v>
      </c>
      <c r="B846" t="s">
        <v>23004</v>
      </c>
      <c r="C846" s="71" t="s">
        <v>3</v>
      </c>
      <c r="D846" s="71">
        <v>5713.6</v>
      </c>
    </row>
    <row r="847" spans="1:4" x14ac:dyDescent="0.25">
      <c r="A847" s="71">
        <v>705210</v>
      </c>
      <c r="B847" t="s">
        <v>23005</v>
      </c>
      <c r="C847" s="71" t="s">
        <v>3</v>
      </c>
      <c r="D847" s="71">
        <v>5038.33</v>
      </c>
    </row>
    <row r="848" spans="1:4" x14ac:dyDescent="0.25">
      <c r="A848" s="71">
        <v>705213</v>
      </c>
      <c r="B848" t="s">
        <v>23006</v>
      </c>
      <c r="C848" s="71" t="s">
        <v>3</v>
      </c>
      <c r="D848" s="71">
        <v>5643.85</v>
      </c>
    </row>
    <row r="849" spans="1:4" x14ac:dyDescent="0.25">
      <c r="A849" s="71">
        <v>705212</v>
      </c>
      <c r="B849" t="s">
        <v>23007</v>
      </c>
      <c r="C849" s="71" t="s">
        <v>3</v>
      </c>
      <c r="D849" s="71">
        <v>4968.58</v>
      </c>
    </row>
    <row r="850" spans="1:4" x14ac:dyDescent="0.25">
      <c r="A850" s="71">
        <v>705221</v>
      </c>
      <c r="B850" t="s">
        <v>23008</v>
      </c>
      <c r="C850" s="71" t="s">
        <v>3</v>
      </c>
      <c r="D850" s="71">
        <v>8749.69</v>
      </c>
    </row>
    <row r="851" spans="1:4" x14ac:dyDescent="0.25">
      <c r="A851" s="71">
        <v>705220</v>
      </c>
      <c r="B851" t="s">
        <v>23009</v>
      </c>
      <c r="C851" s="71" t="s">
        <v>3</v>
      </c>
      <c r="D851" s="71">
        <v>7801.98</v>
      </c>
    </row>
    <row r="852" spans="1:4" x14ac:dyDescent="0.25">
      <c r="A852" s="71">
        <v>705223</v>
      </c>
      <c r="B852" t="s">
        <v>23010</v>
      </c>
      <c r="C852" s="71" t="s">
        <v>3</v>
      </c>
      <c r="D852" s="71">
        <v>9467.94</v>
      </c>
    </row>
    <row r="853" spans="1:4" x14ac:dyDescent="0.25">
      <c r="A853" s="71">
        <v>705222</v>
      </c>
      <c r="B853" t="s">
        <v>23011</v>
      </c>
      <c r="C853" s="71" t="s">
        <v>3</v>
      </c>
      <c r="D853" s="71">
        <v>8376.93</v>
      </c>
    </row>
    <row r="854" spans="1:4" x14ac:dyDescent="0.25">
      <c r="A854" s="71">
        <v>705215</v>
      </c>
      <c r="B854" t="s">
        <v>23012</v>
      </c>
      <c r="C854" s="71" t="s">
        <v>3</v>
      </c>
      <c r="D854" s="71">
        <v>6688.84</v>
      </c>
    </row>
    <row r="855" spans="1:4" x14ac:dyDescent="0.25">
      <c r="A855" s="71">
        <v>705214</v>
      </c>
      <c r="B855" t="s">
        <v>23013</v>
      </c>
      <c r="C855" s="71" t="s">
        <v>3</v>
      </c>
      <c r="D855" s="71">
        <v>5872.04</v>
      </c>
    </row>
    <row r="856" spans="1:4" x14ac:dyDescent="0.25">
      <c r="A856" s="71">
        <v>705217</v>
      </c>
      <c r="B856" t="s">
        <v>23014</v>
      </c>
      <c r="C856" s="71" t="s">
        <v>3</v>
      </c>
      <c r="D856" s="71">
        <v>7409.84</v>
      </c>
    </row>
    <row r="857" spans="1:4" x14ac:dyDescent="0.25">
      <c r="A857" s="71">
        <v>705216</v>
      </c>
      <c r="B857" t="s">
        <v>23015</v>
      </c>
      <c r="C857" s="71" t="s">
        <v>3</v>
      </c>
      <c r="D857" s="71">
        <v>6593.04</v>
      </c>
    </row>
    <row r="858" spans="1:4" x14ac:dyDescent="0.25">
      <c r="A858" s="71">
        <v>705219</v>
      </c>
      <c r="B858" t="s">
        <v>23016</v>
      </c>
      <c r="C858" s="71" t="s">
        <v>3</v>
      </c>
      <c r="D858" s="71">
        <v>8081.43</v>
      </c>
    </row>
    <row r="859" spans="1:4" x14ac:dyDescent="0.25">
      <c r="A859" s="71">
        <v>705218</v>
      </c>
      <c r="B859" t="s">
        <v>23017</v>
      </c>
      <c r="C859" s="71" t="s">
        <v>3</v>
      </c>
      <c r="D859" s="71">
        <v>7133.72</v>
      </c>
    </row>
    <row r="860" spans="1:4" x14ac:dyDescent="0.25">
      <c r="A860" s="71">
        <v>705346</v>
      </c>
      <c r="B860" t="s">
        <v>23018</v>
      </c>
      <c r="C860" s="71" t="s">
        <v>3</v>
      </c>
      <c r="D860" s="71">
        <v>5380.51</v>
      </c>
    </row>
    <row r="861" spans="1:4" x14ac:dyDescent="0.25">
      <c r="A861" s="71">
        <v>705345</v>
      </c>
      <c r="B861" t="s">
        <v>23019</v>
      </c>
      <c r="C861" s="71" t="s">
        <v>3</v>
      </c>
      <c r="D861" s="71">
        <v>4793.09</v>
      </c>
    </row>
    <row r="862" spans="1:4" x14ac:dyDescent="0.25">
      <c r="A862" s="71">
        <v>705348</v>
      </c>
      <c r="B862" t="s">
        <v>23020</v>
      </c>
      <c r="C862" s="71" t="s">
        <v>3</v>
      </c>
      <c r="D862" s="71">
        <v>4844.53</v>
      </c>
    </row>
    <row r="863" spans="1:4" x14ac:dyDescent="0.25">
      <c r="A863" s="71">
        <v>705347</v>
      </c>
      <c r="B863" t="s">
        <v>23021</v>
      </c>
      <c r="C863" s="71" t="s">
        <v>3</v>
      </c>
      <c r="D863" s="71">
        <v>4257.1099999999997</v>
      </c>
    </row>
    <row r="864" spans="1:4" x14ac:dyDescent="0.25">
      <c r="A864" s="71">
        <v>705356</v>
      </c>
      <c r="B864" t="s">
        <v>23022</v>
      </c>
      <c r="C864" s="71" t="s">
        <v>3</v>
      </c>
      <c r="D864" s="71">
        <v>7170.72</v>
      </c>
    </row>
    <row r="865" spans="1:4" x14ac:dyDescent="0.25">
      <c r="A865" s="71">
        <v>705355</v>
      </c>
      <c r="B865" t="s">
        <v>23023</v>
      </c>
      <c r="C865" s="71" t="s">
        <v>3</v>
      </c>
      <c r="D865" s="71">
        <v>6390.51</v>
      </c>
    </row>
    <row r="866" spans="1:4" x14ac:dyDescent="0.25">
      <c r="A866" s="71">
        <v>705358</v>
      </c>
      <c r="B866" t="s">
        <v>23024</v>
      </c>
      <c r="C866" s="71" t="s">
        <v>3</v>
      </c>
      <c r="D866" s="71">
        <v>7279.38</v>
      </c>
    </row>
    <row r="867" spans="1:4" x14ac:dyDescent="0.25">
      <c r="A867" s="71">
        <v>705357</v>
      </c>
      <c r="B867" t="s">
        <v>23025</v>
      </c>
      <c r="C867" s="71" t="s">
        <v>3</v>
      </c>
      <c r="D867" s="71">
        <v>6499.16</v>
      </c>
    </row>
    <row r="868" spans="1:4" x14ac:dyDescent="0.25">
      <c r="A868" s="71">
        <v>705350</v>
      </c>
      <c r="B868" t="s">
        <v>23026</v>
      </c>
      <c r="C868" s="71" t="s">
        <v>3</v>
      </c>
      <c r="D868" s="71">
        <v>5282.6</v>
      </c>
    </row>
    <row r="869" spans="1:4" x14ac:dyDescent="0.25">
      <c r="A869" s="71">
        <v>705349</v>
      </c>
      <c r="B869" t="s">
        <v>23027</v>
      </c>
      <c r="C869" s="71" t="s">
        <v>3</v>
      </c>
      <c r="D869" s="71">
        <v>4695.18</v>
      </c>
    </row>
    <row r="870" spans="1:4" x14ac:dyDescent="0.25">
      <c r="A870" s="71">
        <v>705352</v>
      </c>
      <c r="B870" t="s">
        <v>23028</v>
      </c>
      <c r="C870" s="71" t="s">
        <v>3</v>
      </c>
      <c r="D870" s="71">
        <v>5656.75</v>
      </c>
    </row>
    <row r="871" spans="1:4" x14ac:dyDescent="0.25">
      <c r="A871" s="71">
        <v>705351</v>
      </c>
      <c r="B871" t="s">
        <v>23029</v>
      </c>
      <c r="C871" s="71" t="s">
        <v>3</v>
      </c>
      <c r="D871" s="71">
        <v>5069.33</v>
      </c>
    </row>
    <row r="872" spans="1:4" x14ac:dyDescent="0.25">
      <c r="A872" s="71">
        <v>705354</v>
      </c>
      <c r="B872" t="s">
        <v>23030</v>
      </c>
      <c r="C872" s="71" t="s">
        <v>3</v>
      </c>
      <c r="D872" s="71">
        <v>6222.34</v>
      </c>
    </row>
    <row r="873" spans="1:4" x14ac:dyDescent="0.25">
      <c r="A873" s="71">
        <v>705353</v>
      </c>
      <c r="B873" t="s">
        <v>23031</v>
      </c>
      <c r="C873" s="71" t="s">
        <v>3</v>
      </c>
      <c r="D873" s="71">
        <v>5634.92</v>
      </c>
    </row>
    <row r="874" spans="1:4" x14ac:dyDescent="0.25">
      <c r="A874" s="71">
        <v>705360</v>
      </c>
      <c r="B874" t="s">
        <v>23032</v>
      </c>
      <c r="C874" s="71" t="s">
        <v>3</v>
      </c>
      <c r="D874" s="71">
        <v>7712.44</v>
      </c>
    </row>
    <row r="875" spans="1:4" x14ac:dyDescent="0.25">
      <c r="A875" s="71">
        <v>705359</v>
      </c>
      <c r="B875" t="s">
        <v>23033</v>
      </c>
      <c r="C875" s="71" t="s">
        <v>3</v>
      </c>
      <c r="D875" s="71">
        <v>6954.36</v>
      </c>
    </row>
    <row r="876" spans="1:4" x14ac:dyDescent="0.25">
      <c r="A876" s="71">
        <v>705362</v>
      </c>
      <c r="B876" t="s">
        <v>23034</v>
      </c>
      <c r="C876" s="71" t="s">
        <v>3</v>
      </c>
      <c r="D876" s="71">
        <v>7020.81</v>
      </c>
    </row>
    <row r="877" spans="1:4" x14ac:dyDescent="0.25">
      <c r="A877" s="71">
        <v>705361</v>
      </c>
      <c r="B877" t="s">
        <v>23035</v>
      </c>
      <c r="C877" s="71" t="s">
        <v>3</v>
      </c>
      <c r="D877" s="71">
        <v>6262.73</v>
      </c>
    </row>
    <row r="878" spans="1:4" x14ac:dyDescent="0.25">
      <c r="A878" s="71">
        <v>705370</v>
      </c>
      <c r="B878" t="s">
        <v>23036</v>
      </c>
      <c r="C878" s="71" t="s">
        <v>3</v>
      </c>
      <c r="D878" s="71">
        <v>10531.86</v>
      </c>
    </row>
    <row r="879" spans="1:4" x14ac:dyDescent="0.25">
      <c r="A879" s="71">
        <v>705369</v>
      </c>
      <c r="B879" t="s">
        <v>23037</v>
      </c>
      <c r="C879" s="71" t="s">
        <v>3</v>
      </c>
      <c r="D879" s="71">
        <v>9324.48</v>
      </c>
    </row>
    <row r="880" spans="1:4" x14ac:dyDescent="0.25">
      <c r="A880" s="71">
        <v>705372</v>
      </c>
      <c r="B880" t="s">
        <v>23038</v>
      </c>
      <c r="C880" s="71" t="s">
        <v>3</v>
      </c>
      <c r="D880" s="71">
        <v>11209.15</v>
      </c>
    </row>
    <row r="881" spans="1:4" x14ac:dyDescent="0.25">
      <c r="A881" s="71">
        <v>705371</v>
      </c>
      <c r="B881" t="s">
        <v>23039</v>
      </c>
      <c r="C881" s="71" t="s">
        <v>3</v>
      </c>
      <c r="D881" s="71">
        <v>10001.77</v>
      </c>
    </row>
    <row r="882" spans="1:4" x14ac:dyDescent="0.25">
      <c r="A882" s="71">
        <v>705364</v>
      </c>
      <c r="B882" t="s">
        <v>23040</v>
      </c>
      <c r="C882" s="71" t="s">
        <v>3</v>
      </c>
      <c r="D882" s="71">
        <v>7945.9</v>
      </c>
    </row>
    <row r="883" spans="1:4" x14ac:dyDescent="0.25">
      <c r="A883" s="71">
        <v>705363</v>
      </c>
      <c r="B883" t="s">
        <v>23041</v>
      </c>
      <c r="C883" s="71" t="s">
        <v>3</v>
      </c>
      <c r="D883" s="71">
        <v>7187.82</v>
      </c>
    </row>
    <row r="884" spans="1:4" x14ac:dyDescent="0.25">
      <c r="A884" s="71">
        <v>705366</v>
      </c>
      <c r="B884" t="s">
        <v>23042</v>
      </c>
      <c r="C884" s="71" t="s">
        <v>3</v>
      </c>
      <c r="D884" s="71">
        <v>8717.07</v>
      </c>
    </row>
    <row r="885" spans="1:4" x14ac:dyDescent="0.25">
      <c r="A885" s="71">
        <v>705365</v>
      </c>
      <c r="B885" t="s">
        <v>23043</v>
      </c>
      <c r="C885" s="71" t="s">
        <v>3</v>
      </c>
      <c r="D885" s="71">
        <v>7721.95</v>
      </c>
    </row>
    <row r="886" spans="1:4" x14ac:dyDescent="0.25">
      <c r="A886" s="71">
        <v>705368</v>
      </c>
      <c r="B886" t="s">
        <v>23044</v>
      </c>
      <c r="C886" s="71" t="s">
        <v>3</v>
      </c>
      <c r="D886" s="71">
        <v>9763.3700000000008</v>
      </c>
    </row>
    <row r="887" spans="1:4" x14ac:dyDescent="0.25">
      <c r="A887" s="71">
        <v>705367</v>
      </c>
      <c r="B887" t="s">
        <v>23045</v>
      </c>
      <c r="C887" s="71" t="s">
        <v>3</v>
      </c>
      <c r="D887" s="71">
        <v>8768.25</v>
      </c>
    </row>
    <row r="888" spans="1:4" x14ac:dyDescent="0.25">
      <c r="A888" s="71">
        <v>705374</v>
      </c>
      <c r="B888" t="s">
        <v>23046</v>
      </c>
      <c r="C888" s="71" t="s">
        <v>3</v>
      </c>
      <c r="D888" s="71">
        <v>10176.959999999999</v>
      </c>
    </row>
    <row r="889" spans="1:4" x14ac:dyDescent="0.25">
      <c r="A889" s="71">
        <v>705373</v>
      </c>
      <c r="B889" t="s">
        <v>23047</v>
      </c>
      <c r="C889" s="71" t="s">
        <v>3</v>
      </c>
      <c r="D889" s="71">
        <v>9214.58</v>
      </c>
    </row>
    <row r="890" spans="1:4" x14ac:dyDescent="0.25">
      <c r="A890" s="71">
        <v>705376</v>
      </c>
      <c r="B890" t="s">
        <v>23048</v>
      </c>
      <c r="C890" s="71" t="s">
        <v>3</v>
      </c>
      <c r="D890" s="71">
        <v>9126.43</v>
      </c>
    </row>
    <row r="891" spans="1:4" x14ac:dyDescent="0.25">
      <c r="A891" s="71">
        <v>705375</v>
      </c>
      <c r="B891" t="s">
        <v>23049</v>
      </c>
      <c r="C891" s="71" t="s">
        <v>3</v>
      </c>
      <c r="D891" s="71">
        <v>8164.06</v>
      </c>
    </row>
    <row r="892" spans="1:4" x14ac:dyDescent="0.25">
      <c r="A892" s="71">
        <v>705384</v>
      </c>
      <c r="B892" t="s">
        <v>23050</v>
      </c>
      <c r="C892" s="71" t="s">
        <v>3</v>
      </c>
      <c r="D892" s="71">
        <v>13913.88</v>
      </c>
    </row>
    <row r="893" spans="1:4" x14ac:dyDescent="0.25">
      <c r="A893" s="71">
        <v>705383</v>
      </c>
      <c r="B893" t="s">
        <v>23051</v>
      </c>
      <c r="C893" s="71" t="s">
        <v>3</v>
      </c>
      <c r="D893" s="71">
        <v>12445.55</v>
      </c>
    </row>
    <row r="894" spans="1:4" x14ac:dyDescent="0.25">
      <c r="A894" s="71">
        <v>705386</v>
      </c>
      <c r="B894" t="s">
        <v>23052</v>
      </c>
      <c r="C894" s="71" t="s">
        <v>3</v>
      </c>
      <c r="D894" s="71">
        <v>14989.24</v>
      </c>
    </row>
    <row r="895" spans="1:4" x14ac:dyDescent="0.25">
      <c r="A895" s="71">
        <v>705385</v>
      </c>
      <c r="B895" t="s">
        <v>23053</v>
      </c>
      <c r="C895" s="71" t="s">
        <v>3</v>
      </c>
      <c r="D895" s="71">
        <v>13520.92</v>
      </c>
    </row>
    <row r="896" spans="1:4" x14ac:dyDescent="0.25">
      <c r="A896" s="71">
        <v>705378</v>
      </c>
      <c r="B896" t="s">
        <v>23054</v>
      </c>
      <c r="C896" s="71" t="s">
        <v>3</v>
      </c>
      <c r="D896" s="71">
        <v>10404.25</v>
      </c>
    </row>
    <row r="897" spans="1:4" x14ac:dyDescent="0.25">
      <c r="A897" s="71">
        <v>705377</v>
      </c>
      <c r="B897" t="s">
        <v>23055</v>
      </c>
      <c r="C897" s="71" t="s">
        <v>3</v>
      </c>
      <c r="D897" s="71">
        <v>9192.44</v>
      </c>
    </row>
    <row r="898" spans="1:4" x14ac:dyDescent="0.25">
      <c r="A898" s="71">
        <v>705380</v>
      </c>
      <c r="B898" t="s">
        <v>23056</v>
      </c>
      <c r="C898" s="71" t="s">
        <v>3</v>
      </c>
      <c r="D898" s="71">
        <v>11791.36</v>
      </c>
    </row>
    <row r="899" spans="1:4" x14ac:dyDescent="0.25">
      <c r="A899" s="71">
        <v>705379</v>
      </c>
      <c r="B899" t="s">
        <v>23057</v>
      </c>
      <c r="C899" s="71" t="s">
        <v>3</v>
      </c>
      <c r="D899" s="71">
        <v>10579.55</v>
      </c>
    </row>
    <row r="900" spans="1:4" x14ac:dyDescent="0.25">
      <c r="A900" s="71">
        <v>705382</v>
      </c>
      <c r="B900" t="s">
        <v>23058</v>
      </c>
      <c r="C900" s="71" t="s">
        <v>3</v>
      </c>
      <c r="D900" s="71">
        <v>13020.98</v>
      </c>
    </row>
    <row r="901" spans="1:4" x14ac:dyDescent="0.25">
      <c r="A901" s="71">
        <v>705381</v>
      </c>
      <c r="B901" t="s">
        <v>23059</v>
      </c>
      <c r="C901" s="71" t="s">
        <v>3</v>
      </c>
      <c r="D901" s="71">
        <v>11552.66</v>
      </c>
    </row>
    <row r="902" spans="1:4" x14ac:dyDescent="0.25">
      <c r="A902" s="71">
        <v>705388</v>
      </c>
      <c r="B902" t="s">
        <v>23060</v>
      </c>
      <c r="C902" s="71" t="s">
        <v>3</v>
      </c>
      <c r="D902" s="71">
        <v>12819.76</v>
      </c>
    </row>
    <row r="903" spans="1:4" x14ac:dyDescent="0.25">
      <c r="A903" s="71">
        <v>705387</v>
      </c>
      <c r="B903" t="s">
        <v>23061</v>
      </c>
      <c r="C903" s="71" t="s">
        <v>3</v>
      </c>
      <c r="D903" s="71">
        <v>11393.05</v>
      </c>
    </row>
    <row r="904" spans="1:4" x14ac:dyDescent="0.25">
      <c r="A904" s="71">
        <v>705389</v>
      </c>
      <c r="B904" t="s">
        <v>23062</v>
      </c>
      <c r="C904" s="71" t="s">
        <v>3</v>
      </c>
      <c r="D904" s="71">
        <v>10649.89</v>
      </c>
    </row>
    <row r="905" spans="1:4" x14ac:dyDescent="0.25">
      <c r="A905" s="71">
        <v>705390</v>
      </c>
      <c r="B905" t="s">
        <v>23063</v>
      </c>
      <c r="C905" s="71" t="s">
        <v>3</v>
      </c>
      <c r="D905" s="71">
        <v>12076.6</v>
      </c>
    </row>
    <row r="906" spans="1:4" x14ac:dyDescent="0.25">
      <c r="A906" s="71">
        <v>705399</v>
      </c>
      <c r="B906" t="s">
        <v>23064</v>
      </c>
      <c r="C906" s="71" t="s">
        <v>3</v>
      </c>
      <c r="D906" s="71">
        <v>18690.849999999999</v>
      </c>
    </row>
    <row r="907" spans="1:4" x14ac:dyDescent="0.25">
      <c r="A907" s="71">
        <v>705398</v>
      </c>
      <c r="B907" t="s">
        <v>23065</v>
      </c>
      <c r="C907" s="71" t="s">
        <v>3</v>
      </c>
      <c r="D907" s="71">
        <v>16556.39</v>
      </c>
    </row>
    <row r="908" spans="1:4" x14ac:dyDescent="0.25">
      <c r="A908" s="71">
        <v>705401</v>
      </c>
      <c r="B908" t="s">
        <v>23066</v>
      </c>
      <c r="C908" s="71" t="s">
        <v>3</v>
      </c>
      <c r="D908" s="71">
        <v>20147.189999999999</v>
      </c>
    </row>
    <row r="909" spans="1:4" x14ac:dyDescent="0.25">
      <c r="A909" s="71">
        <v>705400</v>
      </c>
      <c r="B909" t="s">
        <v>23067</v>
      </c>
      <c r="C909" s="71" t="s">
        <v>3</v>
      </c>
      <c r="D909" s="71">
        <v>18012.73</v>
      </c>
    </row>
    <row r="910" spans="1:4" x14ac:dyDescent="0.25">
      <c r="A910" s="71">
        <v>705392</v>
      </c>
      <c r="B910" t="s">
        <v>23068</v>
      </c>
      <c r="C910" s="71" t="s">
        <v>3</v>
      </c>
      <c r="D910" s="71">
        <v>13808.7</v>
      </c>
    </row>
    <row r="911" spans="1:4" x14ac:dyDescent="0.25">
      <c r="A911" s="71">
        <v>705391</v>
      </c>
      <c r="B911" t="s">
        <v>23069</v>
      </c>
      <c r="C911" s="71" t="s">
        <v>3</v>
      </c>
      <c r="D911" s="71">
        <v>12081.22</v>
      </c>
    </row>
    <row r="912" spans="1:4" x14ac:dyDescent="0.25">
      <c r="A912" s="71">
        <v>705395</v>
      </c>
      <c r="B912" t="s">
        <v>23070</v>
      </c>
      <c r="C912" s="71" t="s">
        <v>3</v>
      </c>
      <c r="D912" s="71">
        <v>15740.68</v>
      </c>
    </row>
    <row r="913" spans="1:4" x14ac:dyDescent="0.25">
      <c r="A913" s="71">
        <v>705394</v>
      </c>
      <c r="B913" t="s">
        <v>23071</v>
      </c>
      <c r="C913" s="71" t="s">
        <v>3</v>
      </c>
      <c r="D913" s="71">
        <v>14013.19</v>
      </c>
    </row>
    <row r="914" spans="1:4" x14ac:dyDescent="0.25">
      <c r="A914" s="71">
        <v>705397</v>
      </c>
      <c r="B914" t="s">
        <v>23072</v>
      </c>
      <c r="C914" s="71" t="s">
        <v>3</v>
      </c>
      <c r="D914" s="71">
        <v>17300.509999999998</v>
      </c>
    </row>
    <row r="915" spans="1:4" x14ac:dyDescent="0.25">
      <c r="A915" s="71">
        <v>705396</v>
      </c>
      <c r="B915" t="s">
        <v>23073</v>
      </c>
      <c r="C915" s="71" t="s">
        <v>3</v>
      </c>
      <c r="D915" s="71">
        <v>15166.06</v>
      </c>
    </row>
    <row r="916" spans="1:4" x14ac:dyDescent="0.25">
      <c r="A916" s="71">
        <v>804213</v>
      </c>
      <c r="B916" t="s">
        <v>23074</v>
      </c>
      <c r="C916" s="71" t="s">
        <v>16077</v>
      </c>
      <c r="D916" s="71">
        <v>1482.38</v>
      </c>
    </row>
    <row r="917" spans="1:4" x14ac:dyDescent="0.25">
      <c r="A917" s="71">
        <v>804212</v>
      </c>
      <c r="B917" t="s">
        <v>23075</v>
      </c>
      <c r="C917" s="71" t="s">
        <v>16077</v>
      </c>
      <c r="D917" s="71">
        <v>1135.97</v>
      </c>
    </row>
    <row r="918" spans="1:4" x14ac:dyDescent="0.25">
      <c r="A918" s="71">
        <v>804217</v>
      </c>
      <c r="B918" t="s">
        <v>23076</v>
      </c>
      <c r="C918" s="71" t="s">
        <v>16077</v>
      </c>
      <c r="D918" s="71">
        <v>1490.31</v>
      </c>
    </row>
    <row r="919" spans="1:4" x14ac:dyDescent="0.25">
      <c r="A919" s="71">
        <v>804216</v>
      </c>
      <c r="B919" t="s">
        <v>23077</v>
      </c>
      <c r="C919" s="71" t="s">
        <v>16077</v>
      </c>
      <c r="D919" s="71">
        <v>1143.19</v>
      </c>
    </row>
    <row r="920" spans="1:4" x14ac:dyDescent="0.25">
      <c r="A920" s="71">
        <v>804219</v>
      </c>
      <c r="B920" t="s">
        <v>23078</v>
      </c>
      <c r="C920" s="71" t="s">
        <v>16077</v>
      </c>
      <c r="D920" s="71">
        <v>1500.25</v>
      </c>
    </row>
    <row r="921" spans="1:4" x14ac:dyDescent="0.25">
      <c r="A921" s="71">
        <v>804218</v>
      </c>
      <c r="B921" t="s">
        <v>23079</v>
      </c>
      <c r="C921" s="71" t="s">
        <v>16077</v>
      </c>
      <c r="D921" s="71">
        <v>1152.42</v>
      </c>
    </row>
    <row r="922" spans="1:4" x14ac:dyDescent="0.25">
      <c r="A922" s="71">
        <v>804221</v>
      </c>
      <c r="B922" t="s">
        <v>23080</v>
      </c>
      <c r="C922" s="71" t="s">
        <v>16077</v>
      </c>
      <c r="D922" s="71">
        <v>1516.3</v>
      </c>
    </row>
    <row r="923" spans="1:4" x14ac:dyDescent="0.25">
      <c r="A923" s="71">
        <v>804220</v>
      </c>
      <c r="B923" t="s">
        <v>23081</v>
      </c>
      <c r="C923" s="71" t="s">
        <v>16077</v>
      </c>
      <c r="D923" s="71">
        <v>1167.24</v>
      </c>
    </row>
    <row r="924" spans="1:4" x14ac:dyDescent="0.25">
      <c r="A924" s="71">
        <v>804223</v>
      </c>
      <c r="B924" t="s">
        <v>23082</v>
      </c>
      <c r="C924" s="71" t="s">
        <v>16077</v>
      </c>
      <c r="D924" s="71">
        <v>1537.32</v>
      </c>
    </row>
    <row r="925" spans="1:4" x14ac:dyDescent="0.25">
      <c r="A925" s="71">
        <v>804222</v>
      </c>
      <c r="B925" t="s">
        <v>23083</v>
      </c>
      <c r="C925" s="71" t="s">
        <v>16077</v>
      </c>
      <c r="D925" s="71">
        <v>1186.67</v>
      </c>
    </row>
    <row r="926" spans="1:4" x14ac:dyDescent="0.25">
      <c r="A926" s="71">
        <v>804225</v>
      </c>
      <c r="B926" t="s">
        <v>23084</v>
      </c>
      <c r="C926" s="71" t="s">
        <v>16077</v>
      </c>
      <c r="D926" s="71">
        <v>1564.85</v>
      </c>
    </row>
    <row r="927" spans="1:4" x14ac:dyDescent="0.25">
      <c r="A927" s="71">
        <v>804224</v>
      </c>
      <c r="B927" t="s">
        <v>23085</v>
      </c>
      <c r="C927" s="71" t="s">
        <v>16077</v>
      </c>
      <c r="D927" s="71">
        <v>1212.43</v>
      </c>
    </row>
    <row r="928" spans="1:4" x14ac:dyDescent="0.25">
      <c r="A928" s="71">
        <v>804227</v>
      </c>
      <c r="B928" t="s">
        <v>23086</v>
      </c>
      <c r="C928" s="71" t="s">
        <v>16077</v>
      </c>
      <c r="D928" s="71">
        <v>1602.04</v>
      </c>
    </row>
    <row r="929" spans="1:4" x14ac:dyDescent="0.25">
      <c r="A929" s="71">
        <v>804226</v>
      </c>
      <c r="B929" t="s">
        <v>23087</v>
      </c>
      <c r="C929" s="71" t="s">
        <v>16077</v>
      </c>
      <c r="D929" s="71">
        <v>1247.49</v>
      </c>
    </row>
    <row r="930" spans="1:4" x14ac:dyDescent="0.25">
      <c r="A930" s="71">
        <v>804229</v>
      </c>
      <c r="B930" t="s">
        <v>23088</v>
      </c>
      <c r="C930" s="71" t="s">
        <v>16077</v>
      </c>
      <c r="D930" s="71">
        <v>1650.42</v>
      </c>
    </row>
    <row r="931" spans="1:4" x14ac:dyDescent="0.25">
      <c r="A931" s="71">
        <v>804228</v>
      </c>
      <c r="B931" t="s">
        <v>23089</v>
      </c>
      <c r="C931" s="71" t="s">
        <v>16077</v>
      </c>
      <c r="D931" s="71">
        <v>1293.57</v>
      </c>
    </row>
    <row r="932" spans="1:4" x14ac:dyDescent="0.25">
      <c r="A932" s="71">
        <v>804231</v>
      </c>
      <c r="B932" t="s">
        <v>23090</v>
      </c>
      <c r="C932" s="71" t="s">
        <v>16077</v>
      </c>
      <c r="D932" s="71">
        <v>1716.5</v>
      </c>
    </row>
    <row r="933" spans="1:4" x14ac:dyDescent="0.25">
      <c r="A933" s="71">
        <v>804230</v>
      </c>
      <c r="B933" t="s">
        <v>23091</v>
      </c>
      <c r="C933" s="71" t="s">
        <v>16077</v>
      </c>
      <c r="D933" s="71">
        <v>1356.99</v>
      </c>
    </row>
    <row r="934" spans="1:4" x14ac:dyDescent="0.25">
      <c r="A934" s="71">
        <v>804215</v>
      </c>
      <c r="B934" t="s">
        <v>23092</v>
      </c>
      <c r="C934" s="71" t="s">
        <v>16077</v>
      </c>
      <c r="D934" s="71">
        <v>1484.19</v>
      </c>
    </row>
    <row r="935" spans="1:4" x14ac:dyDescent="0.25">
      <c r="A935" s="71">
        <v>804214</v>
      </c>
      <c r="B935" t="s">
        <v>23093</v>
      </c>
      <c r="C935" s="71" t="s">
        <v>16077</v>
      </c>
      <c r="D935" s="71">
        <v>1137.6099999999999</v>
      </c>
    </row>
    <row r="936" spans="1:4" x14ac:dyDescent="0.25">
      <c r="A936" s="71">
        <v>804417</v>
      </c>
      <c r="B936" t="s">
        <v>23094</v>
      </c>
      <c r="C936" s="71" t="s">
        <v>16077</v>
      </c>
      <c r="D936" s="71">
        <v>3837.86</v>
      </c>
    </row>
    <row r="937" spans="1:4" x14ac:dyDescent="0.25">
      <c r="A937" s="71">
        <v>804233</v>
      </c>
      <c r="B937" t="s">
        <v>23095</v>
      </c>
      <c r="C937" s="71" t="s">
        <v>16077</v>
      </c>
      <c r="D937" s="71">
        <v>2213.84</v>
      </c>
    </row>
    <row r="938" spans="1:4" x14ac:dyDescent="0.25">
      <c r="A938" s="71">
        <v>804416</v>
      </c>
      <c r="B938" t="s">
        <v>23096</v>
      </c>
      <c r="C938" s="71" t="s">
        <v>16077</v>
      </c>
      <c r="D938" s="71">
        <v>2934.04</v>
      </c>
    </row>
    <row r="939" spans="1:4" x14ac:dyDescent="0.25">
      <c r="A939" s="71">
        <v>804232</v>
      </c>
      <c r="B939" t="s">
        <v>23097</v>
      </c>
      <c r="C939" s="71" t="s">
        <v>16077</v>
      </c>
      <c r="D939" s="71">
        <v>1676.26</v>
      </c>
    </row>
    <row r="940" spans="1:4" x14ac:dyDescent="0.25">
      <c r="A940" s="71">
        <v>804237</v>
      </c>
      <c r="B940" t="s">
        <v>23098</v>
      </c>
      <c r="C940" s="71" t="s">
        <v>16077</v>
      </c>
      <c r="D940" s="71">
        <v>2225.88</v>
      </c>
    </row>
    <row r="941" spans="1:4" x14ac:dyDescent="0.25">
      <c r="A941" s="71">
        <v>804236</v>
      </c>
      <c r="B941" t="s">
        <v>23099</v>
      </c>
      <c r="C941" s="71" t="s">
        <v>16077</v>
      </c>
      <c r="D941" s="71">
        <v>1687.06</v>
      </c>
    </row>
    <row r="942" spans="1:4" x14ac:dyDescent="0.25">
      <c r="A942" s="71">
        <v>804419</v>
      </c>
      <c r="B942" t="s">
        <v>23100</v>
      </c>
      <c r="C942" s="71" t="s">
        <v>16077</v>
      </c>
      <c r="D942" s="71">
        <v>4015.4</v>
      </c>
    </row>
    <row r="943" spans="1:4" x14ac:dyDescent="0.25">
      <c r="A943" s="71">
        <v>804239</v>
      </c>
      <c r="B943" t="s">
        <v>23101</v>
      </c>
      <c r="C943" s="71" t="s">
        <v>16077</v>
      </c>
      <c r="D943" s="71">
        <v>2241.54</v>
      </c>
    </row>
    <row r="944" spans="1:4" x14ac:dyDescent="0.25">
      <c r="A944" s="71">
        <v>804418</v>
      </c>
      <c r="B944" t="s">
        <v>23102</v>
      </c>
      <c r="C944" s="71" t="s">
        <v>16077</v>
      </c>
      <c r="D944" s="71">
        <v>3068.4</v>
      </c>
    </row>
    <row r="945" spans="1:4" x14ac:dyDescent="0.25">
      <c r="A945" s="71">
        <v>804238</v>
      </c>
      <c r="B945" t="s">
        <v>23103</v>
      </c>
      <c r="C945" s="71" t="s">
        <v>16077</v>
      </c>
      <c r="D945" s="71">
        <v>1701.13</v>
      </c>
    </row>
    <row r="946" spans="1:4" x14ac:dyDescent="0.25">
      <c r="A946" s="71">
        <v>804241</v>
      </c>
      <c r="B946" t="s">
        <v>23104</v>
      </c>
      <c r="C946" s="71" t="s">
        <v>16077</v>
      </c>
      <c r="D946" s="71">
        <v>2263.9899999999998</v>
      </c>
    </row>
    <row r="947" spans="1:4" x14ac:dyDescent="0.25">
      <c r="A947" s="71">
        <v>804240</v>
      </c>
      <c r="B947" t="s">
        <v>23105</v>
      </c>
      <c r="C947" s="71" t="s">
        <v>16077</v>
      </c>
      <c r="D947" s="71">
        <v>1721.45</v>
      </c>
    </row>
    <row r="948" spans="1:4" x14ac:dyDescent="0.25">
      <c r="A948" s="71">
        <v>804243</v>
      </c>
      <c r="B948" t="s">
        <v>23106</v>
      </c>
      <c r="C948" s="71" t="s">
        <v>16077</v>
      </c>
      <c r="D948" s="71">
        <v>2294.56</v>
      </c>
    </row>
    <row r="949" spans="1:4" x14ac:dyDescent="0.25">
      <c r="A949" s="71">
        <v>804242</v>
      </c>
      <c r="B949" t="s">
        <v>23107</v>
      </c>
      <c r="C949" s="71" t="s">
        <v>16077</v>
      </c>
      <c r="D949" s="71">
        <v>1749.37</v>
      </c>
    </row>
    <row r="950" spans="1:4" x14ac:dyDescent="0.25">
      <c r="A950" s="71">
        <v>804421</v>
      </c>
      <c r="B950" t="s">
        <v>23108</v>
      </c>
      <c r="C950" s="71" t="s">
        <v>16077</v>
      </c>
      <c r="D950" s="71">
        <v>4482.1499999999996</v>
      </c>
    </row>
    <row r="951" spans="1:4" x14ac:dyDescent="0.25">
      <c r="A951" s="71">
        <v>804245</v>
      </c>
      <c r="B951" t="s">
        <v>23109</v>
      </c>
      <c r="C951" s="71" t="s">
        <v>16077</v>
      </c>
      <c r="D951" s="71">
        <v>2335.7399999999998</v>
      </c>
    </row>
    <row r="952" spans="1:4" x14ac:dyDescent="0.25">
      <c r="A952" s="71">
        <v>804420</v>
      </c>
      <c r="B952" t="s">
        <v>23110</v>
      </c>
      <c r="C952" s="71" t="s">
        <v>16077</v>
      </c>
      <c r="D952" s="71">
        <v>3422.39</v>
      </c>
    </row>
    <row r="953" spans="1:4" x14ac:dyDescent="0.25">
      <c r="A953" s="71">
        <v>804244</v>
      </c>
      <c r="B953" t="s">
        <v>23111</v>
      </c>
      <c r="C953" s="71" t="s">
        <v>16077</v>
      </c>
      <c r="D953" s="71">
        <v>1787.19</v>
      </c>
    </row>
    <row r="954" spans="1:4" x14ac:dyDescent="0.25">
      <c r="A954" s="71">
        <v>804247</v>
      </c>
      <c r="B954" t="s">
        <v>23112</v>
      </c>
      <c r="C954" s="71" t="s">
        <v>16077</v>
      </c>
      <c r="D954" s="71">
        <v>2389.2600000000002</v>
      </c>
    </row>
    <row r="955" spans="1:4" x14ac:dyDescent="0.25">
      <c r="A955" s="71">
        <v>804246</v>
      </c>
      <c r="B955" t="s">
        <v>23113</v>
      </c>
      <c r="C955" s="71" t="s">
        <v>16077</v>
      </c>
      <c r="D955" s="71">
        <v>1836.99</v>
      </c>
    </row>
    <row r="956" spans="1:4" x14ac:dyDescent="0.25">
      <c r="A956" s="71">
        <v>804249</v>
      </c>
      <c r="B956" t="s">
        <v>23114</v>
      </c>
      <c r="C956" s="71" t="s">
        <v>16077</v>
      </c>
      <c r="D956" s="71">
        <v>2460.7600000000002</v>
      </c>
    </row>
    <row r="957" spans="1:4" x14ac:dyDescent="0.25">
      <c r="A957" s="71">
        <v>804248</v>
      </c>
      <c r="B957" t="s">
        <v>23115</v>
      </c>
      <c r="C957" s="71" t="s">
        <v>16077</v>
      </c>
      <c r="D957" s="71">
        <v>1904.06</v>
      </c>
    </row>
    <row r="958" spans="1:4" x14ac:dyDescent="0.25">
      <c r="A958" s="71">
        <v>804423</v>
      </c>
      <c r="B958" t="s">
        <v>23116</v>
      </c>
      <c r="C958" s="71" t="s">
        <v>16077</v>
      </c>
      <c r="D958" s="71">
        <v>5554.45</v>
      </c>
    </row>
    <row r="959" spans="1:4" x14ac:dyDescent="0.25">
      <c r="A959" s="71">
        <v>804251</v>
      </c>
      <c r="B959" t="s">
        <v>23117</v>
      </c>
      <c r="C959" s="71" t="s">
        <v>16077</v>
      </c>
      <c r="D959" s="71">
        <v>2555.5100000000002</v>
      </c>
    </row>
    <row r="960" spans="1:4" x14ac:dyDescent="0.25">
      <c r="A960" s="71">
        <v>804422</v>
      </c>
      <c r="B960" t="s">
        <v>23118</v>
      </c>
      <c r="C960" s="71" t="s">
        <v>16077</v>
      </c>
      <c r="D960" s="71">
        <v>4232.1899999999996</v>
      </c>
    </row>
    <row r="961" spans="1:4" x14ac:dyDescent="0.25">
      <c r="A961" s="71">
        <v>804250</v>
      </c>
      <c r="B961" t="s">
        <v>23119</v>
      </c>
      <c r="C961" s="71" t="s">
        <v>16077</v>
      </c>
      <c r="D961" s="71">
        <v>1994.21</v>
      </c>
    </row>
    <row r="962" spans="1:4" x14ac:dyDescent="0.25">
      <c r="A962" s="71">
        <v>804235</v>
      </c>
      <c r="B962" t="s">
        <v>23120</v>
      </c>
      <c r="C962" s="71" t="s">
        <v>16077</v>
      </c>
      <c r="D962" s="71">
        <v>2216.8000000000002</v>
      </c>
    </row>
    <row r="963" spans="1:4" x14ac:dyDescent="0.25">
      <c r="A963" s="71">
        <v>804234</v>
      </c>
      <c r="B963" t="s">
        <v>23121</v>
      </c>
      <c r="C963" s="71" t="s">
        <v>16077</v>
      </c>
      <c r="D963" s="71">
        <v>1678.87</v>
      </c>
    </row>
    <row r="964" spans="1:4" x14ac:dyDescent="0.25">
      <c r="A964" s="71">
        <v>804425</v>
      </c>
      <c r="B964" t="s">
        <v>23122</v>
      </c>
      <c r="C964" s="71" t="s">
        <v>16077</v>
      </c>
      <c r="D964" s="71">
        <v>5606.8</v>
      </c>
    </row>
    <row r="965" spans="1:4" x14ac:dyDescent="0.25">
      <c r="A965" s="71">
        <v>804253</v>
      </c>
      <c r="B965" t="s">
        <v>23123</v>
      </c>
      <c r="C965" s="71" t="s">
        <v>16077</v>
      </c>
      <c r="D965" s="71">
        <v>3093.6</v>
      </c>
    </row>
    <row r="966" spans="1:4" x14ac:dyDescent="0.25">
      <c r="A966" s="71">
        <v>804424</v>
      </c>
      <c r="B966" t="s">
        <v>23124</v>
      </c>
      <c r="C966" s="71" t="s">
        <v>16077</v>
      </c>
      <c r="D966" s="71">
        <v>4210.37</v>
      </c>
    </row>
    <row r="967" spans="1:4" x14ac:dyDescent="0.25">
      <c r="A967" s="71">
        <v>804252</v>
      </c>
      <c r="B967" t="s">
        <v>23125</v>
      </c>
      <c r="C967" s="71" t="s">
        <v>16077</v>
      </c>
      <c r="D967" s="71">
        <v>2313.34</v>
      </c>
    </row>
    <row r="968" spans="1:4" x14ac:dyDescent="0.25">
      <c r="A968" s="71">
        <v>804257</v>
      </c>
      <c r="B968" t="s">
        <v>23126</v>
      </c>
      <c r="C968" s="71" t="s">
        <v>16077</v>
      </c>
      <c r="D968" s="71">
        <v>3111.64</v>
      </c>
    </row>
    <row r="969" spans="1:4" x14ac:dyDescent="0.25">
      <c r="A969" s="71">
        <v>804256</v>
      </c>
      <c r="B969" t="s">
        <v>23127</v>
      </c>
      <c r="C969" s="71" t="s">
        <v>16077</v>
      </c>
      <c r="D969" s="71">
        <v>2328.9</v>
      </c>
    </row>
    <row r="970" spans="1:4" x14ac:dyDescent="0.25">
      <c r="A970" s="71">
        <v>804427</v>
      </c>
      <c r="B970" t="s">
        <v>23128</v>
      </c>
      <c r="C970" s="71" t="s">
        <v>16077</v>
      </c>
      <c r="D970" s="71">
        <v>5879.9</v>
      </c>
    </row>
    <row r="971" spans="1:4" x14ac:dyDescent="0.25">
      <c r="A971" s="71">
        <v>804259</v>
      </c>
      <c r="B971" t="s">
        <v>23129</v>
      </c>
      <c r="C971" s="71" t="s">
        <v>16077</v>
      </c>
      <c r="D971" s="71">
        <v>3134.45</v>
      </c>
    </row>
    <row r="972" spans="1:4" x14ac:dyDescent="0.25">
      <c r="A972" s="71">
        <v>804426</v>
      </c>
      <c r="B972" t="s">
        <v>23130</v>
      </c>
      <c r="C972" s="71" t="s">
        <v>16077</v>
      </c>
      <c r="D972" s="71">
        <v>4412.66</v>
      </c>
    </row>
    <row r="973" spans="1:4" x14ac:dyDescent="0.25">
      <c r="A973" s="71">
        <v>804258</v>
      </c>
      <c r="B973" t="s">
        <v>23131</v>
      </c>
      <c r="C973" s="71" t="s">
        <v>16077</v>
      </c>
      <c r="D973" s="71">
        <v>2348.71</v>
      </c>
    </row>
    <row r="974" spans="1:4" x14ac:dyDescent="0.25">
      <c r="A974" s="71">
        <v>804261</v>
      </c>
      <c r="B974" t="s">
        <v>23132</v>
      </c>
      <c r="C974" s="71" t="s">
        <v>16077</v>
      </c>
      <c r="D974" s="71">
        <v>3167.96</v>
      </c>
    </row>
    <row r="975" spans="1:4" x14ac:dyDescent="0.25">
      <c r="A975" s="71">
        <v>804260</v>
      </c>
      <c r="B975" t="s">
        <v>23133</v>
      </c>
      <c r="C975" s="71" t="s">
        <v>16077</v>
      </c>
      <c r="D975" s="71">
        <v>2377.9699999999998</v>
      </c>
    </row>
    <row r="976" spans="1:4" x14ac:dyDescent="0.25">
      <c r="A976" s="71">
        <v>804263</v>
      </c>
      <c r="B976" t="s">
        <v>23134</v>
      </c>
      <c r="C976" s="71" t="s">
        <v>16077</v>
      </c>
      <c r="D976" s="71">
        <v>3213.5</v>
      </c>
    </row>
    <row r="977" spans="1:4" x14ac:dyDescent="0.25">
      <c r="A977" s="71">
        <v>804262</v>
      </c>
      <c r="B977" t="s">
        <v>23135</v>
      </c>
      <c r="C977" s="71" t="s">
        <v>16077</v>
      </c>
      <c r="D977" s="71">
        <v>2418.02</v>
      </c>
    </row>
    <row r="978" spans="1:4" x14ac:dyDescent="0.25">
      <c r="A978" s="71">
        <v>804429</v>
      </c>
      <c r="B978" t="s">
        <v>23136</v>
      </c>
      <c r="C978" s="71" t="s">
        <v>16077</v>
      </c>
      <c r="D978" s="71">
        <v>6566.09</v>
      </c>
    </row>
    <row r="979" spans="1:4" x14ac:dyDescent="0.25">
      <c r="A979" s="71">
        <v>804265</v>
      </c>
      <c r="B979" t="s">
        <v>23137</v>
      </c>
      <c r="C979" s="71" t="s">
        <v>16077</v>
      </c>
      <c r="D979" s="71">
        <v>3273.95</v>
      </c>
    </row>
    <row r="980" spans="1:4" x14ac:dyDescent="0.25">
      <c r="A980" s="71">
        <v>804428</v>
      </c>
      <c r="B980" t="s">
        <v>23138</v>
      </c>
      <c r="C980" s="71" t="s">
        <v>16077</v>
      </c>
      <c r="D980" s="71">
        <v>4922.5600000000004</v>
      </c>
    </row>
    <row r="981" spans="1:4" x14ac:dyDescent="0.25">
      <c r="A981" s="71">
        <v>804264</v>
      </c>
      <c r="B981" t="s">
        <v>23139</v>
      </c>
      <c r="C981" s="71" t="s">
        <v>16077</v>
      </c>
      <c r="D981" s="71">
        <v>2471.92</v>
      </c>
    </row>
    <row r="982" spans="1:4" x14ac:dyDescent="0.25">
      <c r="A982" s="71">
        <v>804267</v>
      </c>
      <c r="B982" t="s">
        <v>23140</v>
      </c>
      <c r="C982" s="71" t="s">
        <v>16077</v>
      </c>
      <c r="D982" s="71">
        <v>3350.85</v>
      </c>
    </row>
    <row r="983" spans="1:4" x14ac:dyDescent="0.25">
      <c r="A983" s="71">
        <v>804266</v>
      </c>
      <c r="B983" t="s">
        <v>23141</v>
      </c>
      <c r="C983" s="71" t="s">
        <v>16077</v>
      </c>
      <c r="D983" s="71">
        <v>2541.38</v>
      </c>
    </row>
    <row r="984" spans="1:4" x14ac:dyDescent="0.25">
      <c r="A984" s="71">
        <v>804269</v>
      </c>
      <c r="B984" t="s">
        <v>23142</v>
      </c>
      <c r="C984" s="71" t="s">
        <v>16077</v>
      </c>
      <c r="D984" s="71">
        <v>3452.51</v>
      </c>
    </row>
    <row r="985" spans="1:4" x14ac:dyDescent="0.25">
      <c r="A985" s="71">
        <v>804268</v>
      </c>
      <c r="B985" t="s">
        <v>23143</v>
      </c>
      <c r="C985" s="71" t="s">
        <v>16077</v>
      </c>
      <c r="D985" s="71">
        <v>2634.37</v>
      </c>
    </row>
    <row r="986" spans="1:4" x14ac:dyDescent="0.25">
      <c r="A986" s="71">
        <v>804431</v>
      </c>
      <c r="B986" t="s">
        <v>23144</v>
      </c>
      <c r="C986" s="71" t="s">
        <v>16077</v>
      </c>
      <c r="D986" s="71">
        <v>8150.19</v>
      </c>
    </row>
    <row r="987" spans="1:4" x14ac:dyDescent="0.25">
      <c r="A987" s="71">
        <v>804271</v>
      </c>
      <c r="B987" t="s">
        <v>23145</v>
      </c>
      <c r="C987" s="71" t="s">
        <v>16077</v>
      </c>
      <c r="D987" s="71">
        <v>3587.35</v>
      </c>
    </row>
    <row r="988" spans="1:4" x14ac:dyDescent="0.25">
      <c r="A988" s="71">
        <v>804430</v>
      </c>
      <c r="B988" t="s">
        <v>23146</v>
      </c>
      <c r="C988" s="71" t="s">
        <v>16077</v>
      </c>
      <c r="D988" s="71">
        <v>6095.64</v>
      </c>
    </row>
    <row r="989" spans="1:4" x14ac:dyDescent="0.25">
      <c r="A989" s="71">
        <v>804270</v>
      </c>
      <c r="B989" t="s">
        <v>23147</v>
      </c>
      <c r="C989" s="71" t="s">
        <v>16077</v>
      </c>
      <c r="D989" s="71">
        <v>2759.65</v>
      </c>
    </row>
    <row r="990" spans="1:4" x14ac:dyDescent="0.25">
      <c r="A990" s="71">
        <v>804255</v>
      </c>
      <c r="B990" t="s">
        <v>23148</v>
      </c>
      <c r="C990" s="71" t="s">
        <v>16077</v>
      </c>
      <c r="D990" s="71">
        <v>3098.18</v>
      </c>
    </row>
    <row r="991" spans="1:4" x14ac:dyDescent="0.25">
      <c r="A991" s="71">
        <v>804254</v>
      </c>
      <c r="B991" t="s">
        <v>23149</v>
      </c>
      <c r="C991" s="71" t="s">
        <v>16077</v>
      </c>
      <c r="D991" s="71">
        <v>2317.21</v>
      </c>
    </row>
    <row r="992" spans="1:4" x14ac:dyDescent="0.25">
      <c r="A992" s="71">
        <v>804433</v>
      </c>
      <c r="B992" t="s">
        <v>23150</v>
      </c>
      <c r="C992" s="71" t="s">
        <v>16077</v>
      </c>
      <c r="D992" s="71">
        <v>10014.57</v>
      </c>
    </row>
    <row r="993" spans="1:4" x14ac:dyDescent="0.25">
      <c r="A993" s="71">
        <v>804273</v>
      </c>
      <c r="B993" t="s">
        <v>23151</v>
      </c>
      <c r="C993" s="71" t="s">
        <v>16077</v>
      </c>
      <c r="D993" s="71">
        <v>5337.61</v>
      </c>
    </row>
    <row r="994" spans="1:4" x14ac:dyDescent="0.25">
      <c r="A994" s="71">
        <v>804432</v>
      </c>
      <c r="B994" t="s">
        <v>23152</v>
      </c>
      <c r="C994" s="71" t="s">
        <v>16077</v>
      </c>
      <c r="D994" s="71">
        <v>7334.99</v>
      </c>
    </row>
    <row r="995" spans="1:4" x14ac:dyDescent="0.25">
      <c r="A995" s="71">
        <v>804272</v>
      </c>
      <c r="B995" t="s">
        <v>23153</v>
      </c>
      <c r="C995" s="71" t="s">
        <v>16077</v>
      </c>
      <c r="D995" s="71">
        <v>3941.89</v>
      </c>
    </row>
    <row r="996" spans="1:4" x14ac:dyDescent="0.25">
      <c r="A996" s="71">
        <v>804277</v>
      </c>
      <c r="B996" t="s">
        <v>23154</v>
      </c>
      <c r="C996" s="71" t="s">
        <v>16077</v>
      </c>
      <c r="D996" s="71">
        <v>5365.09</v>
      </c>
    </row>
    <row r="997" spans="1:4" x14ac:dyDescent="0.25">
      <c r="A997" s="71">
        <v>804276</v>
      </c>
      <c r="B997" t="s">
        <v>23155</v>
      </c>
      <c r="C997" s="71" t="s">
        <v>16077</v>
      </c>
      <c r="D997" s="71">
        <v>3965.12</v>
      </c>
    </row>
    <row r="998" spans="1:4" x14ac:dyDescent="0.25">
      <c r="A998" s="71">
        <v>804435</v>
      </c>
      <c r="B998" t="s">
        <v>23156</v>
      </c>
      <c r="C998" s="71" t="s">
        <v>16077</v>
      </c>
      <c r="D998" s="71">
        <v>10512.9</v>
      </c>
    </row>
    <row r="999" spans="1:4" x14ac:dyDescent="0.25">
      <c r="A999" s="71">
        <v>804279</v>
      </c>
      <c r="B999" t="s">
        <v>23157</v>
      </c>
      <c r="C999" s="71" t="s">
        <v>16077</v>
      </c>
      <c r="D999" s="71">
        <v>5399.44</v>
      </c>
    </row>
    <row r="1000" spans="1:4" x14ac:dyDescent="0.25">
      <c r="A1000" s="71">
        <v>804434</v>
      </c>
      <c r="B1000" t="s">
        <v>23158</v>
      </c>
      <c r="C1000" s="71" t="s">
        <v>16077</v>
      </c>
      <c r="D1000" s="71">
        <v>7696.32</v>
      </c>
    </row>
    <row r="1001" spans="1:4" x14ac:dyDescent="0.25">
      <c r="A1001" s="71">
        <v>804278</v>
      </c>
      <c r="B1001" t="s">
        <v>23159</v>
      </c>
      <c r="C1001" s="71" t="s">
        <v>16077</v>
      </c>
      <c r="D1001" s="71">
        <v>3994.16</v>
      </c>
    </row>
    <row r="1002" spans="1:4" x14ac:dyDescent="0.25">
      <c r="A1002" s="71">
        <v>804281</v>
      </c>
      <c r="B1002" t="s">
        <v>23160</v>
      </c>
      <c r="C1002" s="71" t="s">
        <v>16077</v>
      </c>
      <c r="D1002" s="71">
        <v>5449.73</v>
      </c>
    </row>
    <row r="1003" spans="1:4" x14ac:dyDescent="0.25">
      <c r="A1003" s="71">
        <v>804280</v>
      </c>
      <c r="B1003" t="s">
        <v>23161</v>
      </c>
      <c r="C1003" s="71" t="s">
        <v>16077</v>
      </c>
      <c r="D1003" s="71">
        <v>4037.19</v>
      </c>
    </row>
    <row r="1004" spans="1:4" x14ac:dyDescent="0.25">
      <c r="A1004" s="71">
        <v>804283</v>
      </c>
      <c r="B1004" t="s">
        <v>23162</v>
      </c>
      <c r="C1004" s="71" t="s">
        <v>16077</v>
      </c>
      <c r="D1004" s="71">
        <v>5517.98</v>
      </c>
    </row>
    <row r="1005" spans="1:4" x14ac:dyDescent="0.25">
      <c r="A1005" s="71">
        <v>804282</v>
      </c>
      <c r="B1005" t="s">
        <v>23163</v>
      </c>
      <c r="C1005" s="71" t="s">
        <v>16077</v>
      </c>
      <c r="D1005" s="71">
        <v>4096.2299999999996</v>
      </c>
    </row>
    <row r="1006" spans="1:4" x14ac:dyDescent="0.25">
      <c r="A1006" s="71">
        <v>804437</v>
      </c>
      <c r="B1006" t="s">
        <v>23164</v>
      </c>
      <c r="C1006" s="71" t="s">
        <v>16077</v>
      </c>
      <c r="D1006" s="71">
        <v>11778.88</v>
      </c>
    </row>
    <row r="1007" spans="1:4" x14ac:dyDescent="0.25">
      <c r="A1007" s="71">
        <v>804285</v>
      </c>
      <c r="B1007" t="s">
        <v>23165</v>
      </c>
      <c r="C1007" s="71" t="s">
        <v>16077</v>
      </c>
      <c r="D1007" s="71">
        <v>5607.33</v>
      </c>
    </row>
    <row r="1008" spans="1:4" x14ac:dyDescent="0.25">
      <c r="A1008" s="71">
        <v>804436</v>
      </c>
      <c r="B1008" t="s">
        <v>23166</v>
      </c>
      <c r="C1008" s="71" t="s">
        <v>16077</v>
      </c>
      <c r="D1008" s="71">
        <v>8614.65</v>
      </c>
    </row>
    <row r="1009" spans="1:4" x14ac:dyDescent="0.25">
      <c r="A1009" s="71">
        <v>804284</v>
      </c>
      <c r="B1009" t="s">
        <v>23167</v>
      </c>
      <c r="C1009" s="71" t="s">
        <v>16077</v>
      </c>
      <c r="D1009" s="71">
        <v>4174.26</v>
      </c>
    </row>
    <row r="1010" spans="1:4" x14ac:dyDescent="0.25">
      <c r="A1010" s="71">
        <v>804287</v>
      </c>
      <c r="B1010" t="s">
        <v>23168</v>
      </c>
      <c r="C1010" s="71" t="s">
        <v>16077</v>
      </c>
      <c r="D1010" s="71">
        <v>5722.4</v>
      </c>
    </row>
    <row r="1011" spans="1:4" x14ac:dyDescent="0.25">
      <c r="A1011" s="71">
        <v>804286</v>
      </c>
      <c r="B1011" t="s">
        <v>23169</v>
      </c>
      <c r="C1011" s="71" t="s">
        <v>16077</v>
      </c>
      <c r="D1011" s="71">
        <v>4276.41</v>
      </c>
    </row>
    <row r="1012" spans="1:4" x14ac:dyDescent="0.25">
      <c r="A1012" s="71">
        <v>804289</v>
      </c>
      <c r="B1012" t="s">
        <v>23170</v>
      </c>
      <c r="C1012" s="71" t="s">
        <v>16077</v>
      </c>
      <c r="D1012" s="71">
        <v>5872.17</v>
      </c>
    </row>
    <row r="1013" spans="1:4" x14ac:dyDescent="0.25">
      <c r="A1013" s="71">
        <v>804288</v>
      </c>
      <c r="B1013" t="s">
        <v>23171</v>
      </c>
      <c r="C1013" s="71" t="s">
        <v>16077</v>
      </c>
      <c r="D1013" s="71">
        <v>4411.3100000000004</v>
      </c>
    </row>
    <row r="1014" spans="1:4" x14ac:dyDescent="0.25">
      <c r="A1014" s="71">
        <v>804439</v>
      </c>
      <c r="B1014" t="s">
        <v>23172</v>
      </c>
      <c r="C1014" s="71" t="s">
        <v>16077</v>
      </c>
      <c r="D1014" s="71">
        <v>14683.48</v>
      </c>
    </row>
    <row r="1015" spans="1:4" x14ac:dyDescent="0.25">
      <c r="A1015" s="71">
        <v>804291</v>
      </c>
      <c r="B1015" t="s">
        <v>23173</v>
      </c>
      <c r="C1015" s="71" t="s">
        <v>16077</v>
      </c>
      <c r="D1015" s="71">
        <v>6068.62</v>
      </c>
    </row>
    <row r="1016" spans="1:4" x14ac:dyDescent="0.25">
      <c r="A1016" s="71">
        <v>804438</v>
      </c>
      <c r="B1016" t="s">
        <v>23174</v>
      </c>
      <c r="C1016" s="71" t="s">
        <v>16077</v>
      </c>
      <c r="D1016" s="71">
        <v>10714.56</v>
      </c>
    </row>
    <row r="1017" spans="1:4" x14ac:dyDescent="0.25">
      <c r="A1017" s="71">
        <v>804290</v>
      </c>
      <c r="B1017" t="s">
        <v>23175</v>
      </c>
      <c r="C1017" s="71" t="s">
        <v>16077</v>
      </c>
      <c r="D1017" s="71">
        <v>4591.47</v>
      </c>
    </row>
    <row r="1018" spans="1:4" x14ac:dyDescent="0.25">
      <c r="A1018" s="71">
        <v>804275</v>
      </c>
      <c r="B1018" t="s">
        <v>23176</v>
      </c>
      <c r="C1018" s="71" t="s">
        <v>16077</v>
      </c>
      <c r="D1018" s="71">
        <v>5344.48</v>
      </c>
    </row>
    <row r="1019" spans="1:4" x14ac:dyDescent="0.25">
      <c r="A1019" s="71">
        <v>804274</v>
      </c>
      <c r="B1019" t="s">
        <v>23177</v>
      </c>
      <c r="C1019" s="71" t="s">
        <v>16077</v>
      </c>
      <c r="D1019" s="71">
        <v>3947.69</v>
      </c>
    </row>
    <row r="1020" spans="1:4" x14ac:dyDescent="0.25">
      <c r="A1020" s="71">
        <v>804061</v>
      </c>
      <c r="B1020" t="s">
        <v>23178</v>
      </c>
      <c r="C1020" s="71" t="s">
        <v>16077</v>
      </c>
      <c r="D1020" s="71">
        <v>354.36</v>
      </c>
    </row>
    <row r="1021" spans="1:4" x14ac:dyDescent="0.25">
      <c r="A1021" s="71">
        <v>804060</v>
      </c>
      <c r="B1021" t="s">
        <v>23179</v>
      </c>
      <c r="C1021" s="71" t="s">
        <v>16077</v>
      </c>
      <c r="D1021" s="71">
        <v>279.49</v>
      </c>
    </row>
    <row r="1022" spans="1:4" x14ac:dyDescent="0.25">
      <c r="A1022" s="71">
        <v>804065</v>
      </c>
      <c r="B1022" t="s">
        <v>23180</v>
      </c>
      <c r="C1022" s="71" t="s">
        <v>16077</v>
      </c>
      <c r="D1022" s="71">
        <v>355.7</v>
      </c>
    </row>
    <row r="1023" spans="1:4" x14ac:dyDescent="0.25">
      <c r="A1023" s="71">
        <v>804064</v>
      </c>
      <c r="B1023" t="s">
        <v>23181</v>
      </c>
      <c r="C1023" s="71" t="s">
        <v>16077</v>
      </c>
      <c r="D1023" s="71">
        <v>280.83</v>
      </c>
    </row>
    <row r="1024" spans="1:4" x14ac:dyDescent="0.25">
      <c r="A1024" s="71">
        <v>804067</v>
      </c>
      <c r="B1024" t="s">
        <v>23182</v>
      </c>
      <c r="C1024" s="71" t="s">
        <v>16077</v>
      </c>
      <c r="D1024" s="71">
        <v>357.04</v>
      </c>
    </row>
    <row r="1025" spans="1:4" x14ac:dyDescent="0.25">
      <c r="A1025" s="71">
        <v>804066</v>
      </c>
      <c r="B1025" t="s">
        <v>23183</v>
      </c>
      <c r="C1025" s="71" t="s">
        <v>16077</v>
      </c>
      <c r="D1025" s="71">
        <v>282.17</v>
      </c>
    </row>
    <row r="1026" spans="1:4" x14ac:dyDescent="0.25">
      <c r="A1026" s="71">
        <v>804069</v>
      </c>
      <c r="B1026" t="s">
        <v>23184</v>
      </c>
      <c r="C1026" s="71" t="s">
        <v>16077</v>
      </c>
      <c r="D1026" s="71">
        <v>359.53</v>
      </c>
    </row>
    <row r="1027" spans="1:4" x14ac:dyDescent="0.25">
      <c r="A1027" s="71">
        <v>804068</v>
      </c>
      <c r="B1027" t="s">
        <v>23185</v>
      </c>
      <c r="C1027" s="71" t="s">
        <v>16077</v>
      </c>
      <c r="D1027" s="71">
        <v>284.47000000000003</v>
      </c>
    </row>
    <row r="1028" spans="1:4" x14ac:dyDescent="0.25">
      <c r="A1028" s="71">
        <v>804071</v>
      </c>
      <c r="B1028" t="s">
        <v>23186</v>
      </c>
      <c r="C1028" s="71" t="s">
        <v>16077</v>
      </c>
      <c r="D1028" s="71">
        <v>362.88</v>
      </c>
    </row>
    <row r="1029" spans="1:4" x14ac:dyDescent="0.25">
      <c r="A1029" s="71">
        <v>804070</v>
      </c>
      <c r="B1029" t="s">
        <v>23187</v>
      </c>
      <c r="C1029" s="71" t="s">
        <v>16077</v>
      </c>
      <c r="D1029" s="71">
        <v>287.82</v>
      </c>
    </row>
    <row r="1030" spans="1:4" x14ac:dyDescent="0.25">
      <c r="A1030" s="71">
        <v>804073</v>
      </c>
      <c r="B1030" t="s">
        <v>23188</v>
      </c>
      <c r="C1030" s="71" t="s">
        <v>16077</v>
      </c>
      <c r="D1030" s="71">
        <v>367.37</v>
      </c>
    </row>
    <row r="1031" spans="1:4" x14ac:dyDescent="0.25">
      <c r="A1031" s="71">
        <v>804072</v>
      </c>
      <c r="B1031" t="s">
        <v>23189</v>
      </c>
      <c r="C1031" s="71" t="s">
        <v>16077</v>
      </c>
      <c r="D1031" s="71">
        <v>292.14</v>
      </c>
    </row>
    <row r="1032" spans="1:4" x14ac:dyDescent="0.25">
      <c r="A1032" s="71">
        <v>804075</v>
      </c>
      <c r="B1032" t="s">
        <v>23190</v>
      </c>
      <c r="C1032" s="71" t="s">
        <v>16077</v>
      </c>
      <c r="D1032" s="71">
        <v>373.4</v>
      </c>
    </row>
    <row r="1033" spans="1:4" x14ac:dyDescent="0.25">
      <c r="A1033" s="71">
        <v>804074</v>
      </c>
      <c r="B1033" t="s">
        <v>23191</v>
      </c>
      <c r="C1033" s="71" t="s">
        <v>16077</v>
      </c>
      <c r="D1033" s="71">
        <v>298.17</v>
      </c>
    </row>
    <row r="1034" spans="1:4" x14ac:dyDescent="0.25">
      <c r="A1034" s="71">
        <v>804077</v>
      </c>
      <c r="B1034" t="s">
        <v>23192</v>
      </c>
      <c r="C1034" s="71" t="s">
        <v>16077</v>
      </c>
      <c r="D1034" s="71">
        <v>381.24</v>
      </c>
    </row>
    <row r="1035" spans="1:4" x14ac:dyDescent="0.25">
      <c r="A1035" s="71">
        <v>804076</v>
      </c>
      <c r="B1035" t="s">
        <v>23193</v>
      </c>
      <c r="C1035" s="71" t="s">
        <v>16077</v>
      </c>
      <c r="D1035" s="71">
        <v>305.83999999999997</v>
      </c>
    </row>
    <row r="1036" spans="1:4" x14ac:dyDescent="0.25">
      <c r="A1036" s="71">
        <v>804079</v>
      </c>
      <c r="B1036" t="s">
        <v>23194</v>
      </c>
      <c r="C1036" s="71" t="s">
        <v>16077</v>
      </c>
      <c r="D1036" s="71">
        <v>393.11</v>
      </c>
    </row>
    <row r="1037" spans="1:4" x14ac:dyDescent="0.25">
      <c r="A1037" s="71">
        <v>804078</v>
      </c>
      <c r="B1037" t="s">
        <v>23195</v>
      </c>
      <c r="C1037" s="71" t="s">
        <v>16077</v>
      </c>
      <c r="D1037" s="71">
        <v>317.52</v>
      </c>
    </row>
    <row r="1038" spans="1:4" x14ac:dyDescent="0.25">
      <c r="A1038" s="71">
        <v>804063</v>
      </c>
      <c r="B1038" t="s">
        <v>23196</v>
      </c>
      <c r="C1038" s="71" t="s">
        <v>16077</v>
      </c>
      <c r="D1038" s="71">
        <v>355.03</v>
      </c>
    </row>
    <row r="1039" spans="1:4" x14ac:dyDescent="0.25">
      <c r="A1039" s="71">
        <v>804062</v>
      </c>
      <c r="B1039" t="s">
        <v>23197</v>
      </c>
      <c r="C1039" s="71" t="s">
        <v>16077</v>
      </c>
      <c r="D1039" s="71">
        <v>280.16000000000003</v>
      </c>
    </row>
    <row r="1040" spans="1:4" x14ac:dyDescent="0.25">
      <c r="A1040" s="71">
        <v>804377</v>
      </c>
      <c r="B1040" t="s">
        <v>23198</v>
      </c>
      <c r="C1040" s="71" t="s">
        <v>16077</v>
      </c>
      <c r="D1040" s="71">
        <v>1046.83</v>
      </c>
    </row>
    <row r="1041" spans="1:4" x14ac:dyDescent="0.25">
      <c r="A1041" s="71">
        <v>804081</v>
      </c>
      <c r="B1041" t="s">
        <v>23199</v>
      </c>
      <c r="C1041" s="71" t="s">
        <v>16077</v>
      </c>
      <c r="D1041" s="71">
        <v>722.11</v>
      </c>
    </row>
    <row r="1042" spans="1:4" x14ac:dyDescent="0.25">
      <c r="A1042" s="71">
        <v>804376</v>
      </c>
      <c r="B1042" t="s">
        <v>23200</v>
      </c>
      <c r="C1042" s="71" t="s">
        <v>16077</v>
      </c>
      <c r="D1042" s="71">
        <v>842.74</v>
      </c>
    </row>
    <row r="1043" spans="1:4" x14ac:dyDescent="0.25">
      <c r="A1043" s="71">
        <v>804080</v>
      </c>
      <c r="B1043" t="s">
        <v>23201</v>
      </c>
      <c r="C1043" s="71" t="s">
        <v>16077</v>
      </c>
      <c r="D1043" s="71">
        <v>557.14</v>
      </c>
    </row>
    <row r="1044" spans="1:4" x14ac:dyDescent="0.25">
      <c r="A1044" s="71">
        <v>804085</v>
      </c>
      <c r="B1044" t="s">
        <v>23202</v>
      </c>
      <c r="C1044" s="71" t="s">
        <v>16077</v>
      </c>
      <c r="D1044" s="71">
        <v>724.6</v>
      </c>
    </row>
    <row r="1045" spans="1:4" x14ac:dyDescent="0.25">
      <c r="A1045" s="71">
        <v>804084</v>
      </c>
      <c r="B1045" t="s">
        <v>23203</v>
      </c>
      <c r="C1045" s="71" t="s">
        <v>16077</v>
      </c>
      <c r="D1045" s="71">
        <v>559.45000000000005</v>
      </c>
    </row>
    <row r="1046" spans="1:4" x14ac:dyDescent="0.25">
      <c r="A1046" s="71">
        <v>804379</v>
      </c>
      <c r="B1046" t="s">
        <v>23204</v>
      </c>
      <c r="C1046" s="71" t="s">
        <v>16077</v>
      </c>
      <c r="D1046" s="71">
        <v>901.53</v>
      </c>
    </row>
    <row r="1047" spans="1:4" x14ac:dyDescent="0.25">
      <c r="A1047" s="71">
        <v>804087</v>
      </c>
      <c r="B1047" t="s">
        <v>23205</v>
      </c>
      <c r="C1047" s="71" t="s">
        <v>16077</v>
      </c>
      <c r="D1047" s="71">
        <v>727.28</v>
      </c>
    </row>
    <row r="1048" spans="1:4" x14ac:dyDescent="0.25">
      <c r="A1048" s="71">
        <v>804378</v>
      </c>
      <c r="B1048" t="s">
        <v>23206</v>
      </c>
      <c r="C1048" s="71" t="s">
        <v>16077</v>
      </c>
      <c r="D1048" s="71">
        <v>685.93</v>
      </c>
    </row>
    <row r="1049" spans="1:4" x14ac:dyDescent="0.25">
      <c r="A1049" s="71">
        <v>804086</v>
      </c>
      <c r="B1049" t="s">
        <v>23207</v>
      </c>
      <c r="C1049" s="71" t="s">
        <v>16077</v>
      </c>
      <c r="D1049" s="71">
        <v>562.13</v>
      </c>
    </row>
    <row r="1050" spans="1:4" x14ac:dyDescent="0.25">
      <c r="A1050" s="71">
        <v>804089</v>
      </c>
      <c r="B1050" t="s">
        <v>23208</v>
      </c>
      <c r="C1050" s="71" t="s">
        <v>16077</v>
      </c>
      <c r="D1050" s="71">
        <v>731.77</v>
      </c>
    </row>
    <row r="1051" spans="1:4" x14ac:dyDescent="0.25">
      <c r="A1051" s="71">
        <v>804088</v>
      </c>
      <c r="B1051" t="s">
        <v>23209</v>
      </c>
      <c r="C1051" s="71" t="s">
        <v>16077</v>
      </c>
      <c r="D1051" s="71">
        <v>566.45000000000005</v>
      </c>
    </row>
    <row r="1052" spans="1:4" x14ac:dyDescent="0.25">
      <c r="A1052" s="71">
        <v>804091</v>
      </c>
      <c r="B1052" t="s">
        <v>23210</v>
      </c>
      <c r="C1052" s="71" t="s">
        <v>16077</v>
      </c>
      <c r="D1052" s="71">
        <v>737.61</v>
      </c>
    </row>
    <row r="1053" spans="1:4" x14ac:dyDescent="0.25">
      <c r="A1053" s="71">
        <v>804090</v>
      </c>
      <c r="B1053" t="s">
        <v>23211</v>
      </c>
      <c r="C1053" s="71" t="s">
        <v>16077</v>
      </c>
      <c r="D1053" s="71">
        <v>572.1</v>
      </c>
    </row>
    <row r="1054" spans="1:4" x14ac:dyDescent="0.25">
      <c r="A1054" s="71">
        <v>804381</v>
      </c>
      <c r="B1054" t="s">
        <v>23212</v>
      </c>
      <c r="C1054" s="71" t="s">
        <v>16077</v>
      </c>
      <c r="D1054" s="71">
        <v>1239.08</v>
      </c>
    </row>
    <row r="1055" spans="1:4" x14ac:dyDescent="0.25">
      <c r="A1055" s="71">
        <v>804093</v>
      </c>
      <c r="B1055" t="s">
        <v>23213</v>
      </c>
      <c r="C1055" s="71" t="s">
        <v>16077</v>
      </c>
      <c r="D1055" s="71">
        <v>745.93</v>
      </c>
    </row>
    <row r="1056" spans="1:4" x14ac:dyDescent="0.25">
      <c r="A1056" s="71">
        <v>804380</v>
      </c>
      <c r="B1056" t="s">
        <v>23214</v>
      </c>
      <c r="C1056" s="71" t="s">
        <v>16077</v>
      </c>
      <c r="D1056" s="71">
        <v>994.81</v>
      </c>
    </row>
    <row r="1057" spans="1:4" x14ac:dyDescent="0.25">
      <c r="A1057" s="71">
        <v>804092</v>
      </c>
      <c r="B1057" t="s">
        <v>23215</v>
      </c>
      <c r="C1057" s="71" t="s">
        <v>16077</v>
      </c>
      <c r="D1057" s="71">
        <v>580.07000000000005</v>
      </c>
    </row>
    <row r="1058" spans="1:4" x14ac:dyDescent="0.25">
      <c r="A1058" s="71">
        <v>804095</v>
      </c>
      <c r="B1058" t="s">
        <v>23216</v>
      </c>
      <c r="C1058" s="71" t="s">
        <v>16077</v>
      </c>
      <c r="D1058" s="71">
        <v>757.12</v>
      </c>
    </row>
    <row r="1059" spans="1:4" x14ac:dyDescent="0.25">
      <c r="A1059" s="71">
        <v>804094</v>
      </c>
      <c r="B1059" t="s">
        <v>23217</v>
      </c>
      <c r="C1059" s="71" t="s">
        <v>16077</v>
      </c>
      <c r="D1059" s="71">
        <v>591.08000000000004</v>
      </c>
    </row>
    <row r="1060" spans="1:4" x14ac:dyDescent="0.25">
      <c r="A1060" s="71">
        <v>804097</v>
      </c>
      <c r="B1060" t="s">
        <v>23218</v>
      </c>
      <c r="C1060" s="71" t="s">
        <v>16077</v>
      </c>
      <c r="D1060" s="71">
        <v>771.47</v>
      </c>
    </row>
    <row r="1061" spans="1:4" x14ac:dyDescent="0.25">
      <c r="A1061" s="71">
        <v>804096</v>
      </c>
      <c r="B1061" t="s">
        <v>23219</v>
      </c>
      <c r="C1061" s="71" t="s">
        <v>16077</v>
      </c>
      <c r="D1061" s="71">
        <v>605.08000000000004</v>
      </c>
    </row>
    <row r="1062" spans="1:4" x14ac:dyDescent="0.25">
      <c r="A1062" s="71">
        <v>804383</v>
      </c>
      <c r="B1062" t="s">
        <v>23220</v>
      </c>
      <c r="C1062" s="71" t="s">
        <v>16077</v>
      </c>
      <c r="D1062" s="71">
        <v>1533.52</v>
      </c>
    </row>
    <row r="1063" spans="1:4" x14ac:dyDescent="0.25">
      <c r="A1063" s="71">
        <v>804099</v>
      </c>
      <c r="B1063" t="s">
        <v>23221</v>
      </c>
      <c r="C1063" s="71" t="s">
        <v>16077</v>
      </c>
      <c r="D1063" s="71">
        <v>791.84</v>
      </c>
    </row>
    <row r="1064" spans="1:4" x14ac:dyDescent="0.25">
      <c r="A1064" s="71">
        <v>804382</v>
      </c>
      <c r="B1064" t="s">
        <v>23222</v>
      </c>
      <c r="C1064" s="71" t="s">
        <v>16077</v>
      </c>
      <c r="D1064" s="71">
        <v>1228.71</v>
      </c>
    </row>
    <row r="1065" spans="1:4" x14ac:dyDescent="0.25">
      <c r="A1065" s="71">
        <v>804098</v>
      </c>
      <c r="B1065" t="s">
        <v>23223</v>
      </c>
      <c r="C1065" s="71" t="s">
        <v>16077</v>
      </c>
      <c r="D1065" s="71">
        <v>625.1</v>
      </c>
    </row>
    <row r="1066" spans="1:4" x14ac:dyDescent="0.25">
      <c r="A1066" s="71">
        <v>804083</v>
      </c>
      <c r="B1066" t="s">
        <v>23224</v>
      </c>
      <c r="C1066" s="71" t="s">
        <v>16077</v>
      </c>
      <c r="D1066" s="71">
        <v>722.78</v>
      </c>
    </row>
    <row r="1067" spans="1:4" x14ac:dyDescent="0.25">
      <c r="A1067" s="71">
        <v>804082</v>
      </c>
      <c r="B1067" t="s">
        <v>23225</v>
      </c>
      <c r="C1067" s="71" t="s">
        <v>16077</v>
      </c>
      <c r="D1067" s="71">
        <v>557.80999999999995</v>
      </c>
    </row>
    <row r="1068" spans="1:4" x14ac:dyDescent="0.25">
      <c r="A1068" s="71">
        <v>804385</v>
      </c>
      <c r="B1068" t="s">
        <v>23226</v>
      </c>
      <c r="C1068" s="71" t="s">
        <v>16077</v>
      </c>
      <c r="D1068" s="71">
        <v>1764.93</v>
      </c>
    </row>
    <row r="1069" spans="1:4" x14ac:dyDescent="0.25">
      <c r="A1069" s="71">
        <v>804101</v>
      </c>
      <c r="B1069" t="s">
        <v>23227</v>
      </c>
      <c r="C1069" s="71" t="s">
        <v>16077</v>
      </c>
      <c r="D1069" s="71">
        <v>1226.68</v>
      </c>
    </row>
    <row r="1070" spans="1:4" x14ac:dyDescent="0.25">
      <c r="A1070" s="71">
        <v>804384</v>
      </c>
      <c r="B1070" t="s">
        <v>23228</v>
      </c>
      <c r="C1070" s="71" t="s">
        <v>16077</v>
      </c>
      <c r="D1070" s="71">
        <v>1386.13</v>
      </c>
    </row>
    <row r="1071" spans="1:4" x14ac:dyDescent="0.25">
      <c r="A1071" s="71">
        <v>804100</v>
      </c>
      <c r="B1071" t="s">
        <v>23229</v>
      </c>
      <c r="C1071" s="71" t="s">
        <v>16077</v>
      </c>
      <c r="D1071" s="71">
        <v>940.1</v>
      </c>
    </row>
    <row r="1072" spans="1:4" x14ac:dyDescent="0.25">
      <c r="A1072" s="71">
        <v>804105</v>
      </c>
      <c r="B1072" t="s">
        <v>23230</v>
      </c>
      <c r="C1072" s="71" t="s">
        <v>16077</v>
      </c>
      <c r="D1072" s="71">
        <v>1230.5</v>
      </c>
    </row>
    <row r="1073" spans="1:4" x14ac:dyDescent="0.25">
      <c r="A1073" s="71">
        <v>804104</v>
      </c>
      <c r="B1073" t="s">
        <v>23231</v>
      </c>
      <c r="C1073" s="71" t="s">
        <v>16077</v>
      </c>
      <c r="D1073" s="71">
        <v>943.75</v>
      </c>
    </row>
    <row r="1074" spans="1:4" x14ac:dyDescent="0.25">
      <c r="A1074" s="71">
        <v>804387</v>
      </c>
      <c r="B1074" t="s">
        <v>23232</v>
      </c>
      <c r="C1074" s="71" t="s">
        <v>16077</v>
      </c>
      <c r="D1074" s="71">
        <v>1860.4</v>
      </c>
    </row>
    <row r="1075" spans="1:4" x14ac:dyDescent="0.25">
      <c r="A1075" s="71">
        <v>804107</v>
      </c>
      <c r="B1075" t="s">
        <v>23233</v>
      </c>
      <c r="C1075" s="71" t="s">
        <v>16077</v>
      </c>
      <c r="D1075" s="71">
        <v>1235.67</v>
      </c>
    </row>
    <row r="1076" spans="1:4" x14ac:dyDescent="0.25">
      <c r="A1076" s="71">
        <v>804386</v>
      </c>
      <c r="B1076" t="s">
        <v>23234</v>
      </c>
      <c r="C1076" s="71" t="s">
        <v>16077</v>
      </c>
      <c r="D1076" s="71">
        <v>1460</v>
      </c>
    </row>
    <row r="1077" spans="1:4" x14ac:dyDescent="0.25">
      <c r="A1077" s="71">
        <v>804106</v>
      </c>
      <c r="B1077" t="s">
        <v>23235</v>
      </c>
      <c r="C1077" s="71" t="s">
        <v>16077</v>
      </c>
      <c r="D1077" s="71">
        <v>948.74</v>
      </c>
    </row>
    <row r="1078" spans="1:4" x14ac:dyDescent="0.25">
      <c r="A1078" s="71">
        <v>804109</v>
      </c>
      <c r="B1078" t="s">
        <v>23236</v>
      </c>
      <c r="C1078" s="71" t="s">
        <v>16077</v>
      </c>
      <c r="D1078" s="71">
        <v>1243.51</v>
      </c>
    </row>
    <row r="1079" spans="1:4" x14ac:dyDescent="0.25">
      <c r="A1079" s="71">
        <v>804108</v>
      </c>
      <c r="B1079" t="s">
        <v>23237</v>
      </c>
      <c r="C1079" s="71" t="s">
        <v>16077</v>
      </c>
      <c r="D1079" s="71">
        <v>956.4</v>
      </c>
    </row>
    <row r="1080" spans="1:4" x14ac:dyDescent="0.25">
      <c r="A1080" s="71">
        <v>804111</v>
      </c>
      <c r="B1080" t="s">
        <v>23238</v>
      </c>
      <c r="C1080" s="71" t="s">
        <v>16077</v>
      </c>
      <c r="D1080" s="71">
        <v>1253.8399999999999</v>
      </c>
    </row>
    <row r="1081" spans="1:4" x14ac:dyDescent="0.25">
      <c r="A1081" s="71">
        <v>804110</v>
      </c>
      <c r="B1081" t="s">
        <v>23239</v>
      </c>
      <c r="C1081" s="71" t="s">
        <v>16077</v>
      </c>
      <c r="D1081" s="71">
        <v>966.38</v>
      </c>
    </row>
    <row r="1082" spans="1:4" x14ac:dyDescent="0.25">
      <c r="A1082" s="71">
        <v>804389</v>
      </c>
      <c r="B1082" t="s">
        <v>23240</v>
      </c>
      <c r="C1082" s="71" t="s">
        <v>16077</v>
      </c>
      <c r="D1082" s="71">
        <v>2079.08</v>
      </c>
    </row>
    <row r="1083" spans="1:4" x14ac:dyDescent="0.25">
      <c r="A1083" s="71">
        <v>804113</v>
      </c>
      <c r="B1083" t="s">
        <v>23241</v>
      </c>
      <c r="C1083" s="71" t="s">
        <v>16077</v>
      </c>
      <c r="D1083" s="71">
        <v>1268</v>
      </c>
    </row>
    <row r="1084" spans="1:4" x14ac:dyDescent="0.25">
      <c r="A1084" s="71">
        <v>804388</v>
      </c>
      <c r="B1084" t="s">
        <v>23242</v>
      </c>
      <c r="C1084" s="71" t="s">
        <v>16077</v>
      </c>
      <c r="D1084" s="71">
        <v>1629.65</v>
      </c>
    </row>
    <row r="1085" spans="1:4" x14ac:dyDescent="0.25">
      <c r="A1085" s="71">
        <v>804112</v>
      </c>
      <c r="B1085" t="s">
        <v>23243</v>
      </c>
      <c r="C1085" s="71" t="s">
        <v>16077</v>
      </c>
      <c r="D1085" s="71">
        <v>980</v>
      </c>
    </row>
    <row r="1086" spans="1:4" x14ac:dyDescent="0.25">
      <c r="A1086" s="71">
        <v>804115</v>
      </c>
      <c r="B1086" t="s">
        <v>23244</v>
      </c>
      <c r="C1086" s="71" t="s">
        <v>16077</v>
      </c>
      <c r="D1086" s="71">
        <v>1287.51</v>
      </c>
    </row>
    <row r="1087" spans="1:4" x14ac:dyDescent="0.25">
      <c r="A1087" s="71">
        <v>804114</v>
      </c>
      <c r="B1087" t="s">
        <v>23245</v>
      </c>
      <c r="C1087" s="71" t="s">
        <v>16077</v>
      </c>
      <c r="D1087" s="71">
        <v>998.98</v>
      </c>
    </row>
    <row r="1088" spans="1:4" x14ac:dyDescent="0.25">
      <c r="A1088" s="71">
        <v>804117</v>
      </c>
      <c r="B1088" t="s">
        <v>23246</v>
      </c>
      <c r="C1088" s="71" t="s">
        <v>16077</v>
      </c>
      <c r="D1088" s="71">
        <v>1313.05</v>
      </c>
    </row>
    <row r="1089" spans="1:4" x14ac:dyDescent="0.25">
      <c r="A1089" s="71">
        <v>804116</v>
      </c>
      <c r="B1089" t="s">
        <v>23247</v>
      </c>
      <c r="C1089" s="71" t="s">
        <v>16077</v>
      </c>
      <c r="D1089" s="71">
        <v>1023.99</v>
      </c>
    </row>
    <row r="1090" spans="1:4" x14ac:dyDescent="0.25">
      <c r="A1090" s="71">
        <v>804391</v>
      </c>
      <c r="B1090" t="s">
        <v>23248</v>
      </c>
      <c r="C1090" s="71" t="s">
        <v>16077</v>
      </c>
      <c r="D1090" s="71">
        <v>2584.35</v>
      </c>
    </row>
    <row r="1091" spans="1:4" x14ac:dyDescent="0.25">
      <c r="A1091" s="71">
        <v>804119</v>
      </c>
      <c r="B1091" t="s">
        <v>23249</v>
      </c>
      <c r="C1091" s="71" t="s">
        <v>16077</v>
      </c>
      <c r="D1091" s="71">
        <v>1347.97</v>
      </c>
    </row>
    <row r="1092" spans="1:4" x14ac:dyDescent="0.25">
      <c r="A1092" s="71">
        <v>804390</v>
      </c>
      <c r="B1092" t="s">
        <v>23250</v>
      </c>
      <c r="C1092" s="71" t="s">
        <v>16077</v>
      </c>
      <c r="D1092" s="71">
        <v>2020.05</v>
      </c>
    </row>
    <row r="1093" spans="1:4" x14ac:dyDescent="0.25">
      <c r="A1093" s="71">
        <v>804118</v>
      </c>
      <c r="B1093" t="s">
        <v>23251</v>
      </c>
      <c r="C1093" s="71" t="s">
        <v>16077</v>
      </c>
      <c r="D1093" s="71">
        <v>1058.3800000000001</v>
      </c>
    </row>
    <row r="1094" spans="1:4" x14ac:dyDescent="0.25">
      <c r="A1094" s="71">
        <v>804103</v>
      </c>
      <c r="B1094" t="s">
        <v>23252</v>
      </c>
      <c r="C1094" s="71" t="s">
        <v>16077</v>
      </c>
      <c r="D1094" s="71">
        <v>1228.02</v>
      </c>
    </row>
    <row r="1095" spans="1:4" x14ac:dyDescent="0.25">
      <c r="A1095" s="71">
        <v>804102</v>
      </c>
      <c r="B1095" t="s">
        <v>23253</v>
      </c>
      <c r="C1095" s="71" t="s">
        <v>16077</v>
      </c>
      <c r="D1095" s="71">
        <v>941.44</v>
      </c>
    </row>
    <row r="1096" spans="1:4" x14ac:dyDescent="0.25">
      <c r="A1096" s="71">
        <v>804393</v>
      </c>
      <c r="B1096" t="s">
        <v>23254</v>
      </c>
      <c r="C1096" s="71" t="s">
        <v>16077</v>
      </c>
      <c r="D1096" s="71">
        <v>2744.98</v>
      </c>
    </row>
    <row r="1097" spans="1:4" x14ac:dyDescent="0.25">
      <c r="A1097" s="71">
        <v>804121</v>
      </c>
      <c r="B1097" t="s">
        <v>23255</v>
      </c>
      <c r="C1097" s="71" t="s">
        <v>16077</v>
      </c>
      <c r="D1097" s="71">
        <v>1842.79</v>
      </c>
    </row>
    <row r="1098" spans="1:4" x14ac:dyDescent="0.25">
      <c r="A1098" s="71">
        <v>804392</v>
      </c>
      <c r="B1098" t="s">
        <v>23256</v>
      </c>
      <c r="C1098" s="71" t="s">
        <v>16077</v>
      </c>
      <c r="D1098" s="71">
        <v>2113.58</v>
      </c>
    </row>
    <row r="1099" spans="1:4" x14ac:dyDescent="0.25">
      <c r="A1099" s="71">
        <v>804120</v>
      </c>
      <c r="B1099" t="s">
        <v>23257</v>
      </c>
      <c r="C1099" s="71" t="s">
        <v>16077</v>
      </c>
      <c r="D1099" s="71">
        <v>1397.79</v>
      </c>
    </row>
    <row r="1100" spans="1:4" x14ac:dyDescent="0.25">
      <c r="A1100" s="71">
        <v>804125</v>
      </c>
      <c r="B1100" t="s">
        <v>23258</v>
      </c>
      <c r="C1100" s="71" t="s">
        <v>16077</v>
      </c>
      <c r="D1100" s="71">
        <v>1847.95</v>
      </c>
    </row>
    <row r="1101" spans="1:4" x14ac:dyDescent="0.25">
      <c r="A1101" s="71">
        <v>804124</v>
      </c>
      <c r="B1101" t="s">
        <v>23259</v>
      </c>
      <c r="C1101" s="71" t="s">
        <v>16077</v>
      </c>
      <c r="D1101" s="71">
        <v>1402.77</v>
      </c>
    </row>
    <row r="1102" spans="1:4" x14ac:dyDescent="0.25">
      <c r="A1102" s="71">
        <v>804395</v>
      </c>
      <c r="B1102" t="s">
        <v>23260</v>
      </c>
      <c r="C1102" s="71" t="s">
        <v>16077</v>
      </c>
      <c r="D1102" s="71">
        <v>2884.14</v>
      </c>
    </row>
    <row r="1103" spans="1:4" x14ac:dyDescent="0.25">
      <c r="A1103" s="71">
        <v>804127</v>
      </c>
      <c r="B1103" t="s">
        <v>23261</v>
      </c>
      <c r="C1103" s="71" t="s">
        <v>16077</v>
      </c>
      <c r="D1103" s="71">
        <v>1855.6</v>
      </c>
    </row>
    <row r="1104" spans="1:4" x14ac:dyDescent="0.25">
      <c r="A1104" s="71">
        <v>804394</v>
      </c>
      <c r="B1104" t="s">
        <v>23262</v>
      </c>
      <c r="C1104" s="71" t="s">
        <v>16077</v>
      </c>
      <c r="D1104" s="71">
        <v>2219.12</v>
      </c>
    </row>
    <row r="1105" spans="1:4" x14ac:dyDescent="0.25">
      <c r="A1105" s="71">
        <v>804126</v>
      </c>
      <c r="B1105" t="s">
        <v>23263</v>
      </c>
      <c r="C1105" s="71" t="s">
        <v>16077</v>
      </c>
      <c r="D1105" s="71">
        <v>1410.07</v>
      </c>
    </row>
    <row r="1106" spans="1:4" x14ac:dyDescent="0.25">
      <c r="A1106" s="71">
        <v>804129</v>
      </c>
      <c r="B1106" t="s">
        <v>23264</v>
      </c>
      <c r="C1106" s="71" t="s">
        <v>16077</v>
      </c>
      <c r="D1106" s="71">
        <v>1866.41</v>
      </c>
    </row>
    <row r="1107" spans="1:4" x14ac:dyDescent="0.25">
      <c r="A1107" s="71">
        <v>804128</v>
      </c>
      <c r="B1107" t="s">
        <v>23265</v>
      </c>
      <c r="C1107" s="71" t="s">
        <v>16077</v>
      </c>
      <c r="D1107" s="71">
        <v>1420.34</v>
      </c>
    </row>
    <row r="1108" spans="1:4" x14ac:dyDescent="0.25">
      <c r="A1108" s="71">
        <v>804131</v>
      </c>
      <c r="B1108" t="s">
        <v>23266</v>
      </c>
      <c r="C1108" s="71" t="s">
        <v>16077</v>
      </c>
      <c r="D1108" s="71">
        <v>1881.23</v>
      </c>
    </row>
    <row r="1109" spans="1:4" x14ac:dyDescent="0.25">
      <c r="A1109" s="71">
        <v>804130</v>
      </c>
      <c r="B1109" t="s">
        <v>23267</v>
      </c>
      <c r="C1109" s="71" t="s">
        <v>16077</v>
      </c>
      <c r="D1109" s="71">
        <v>1434.63</v>
      </c>
    </row>
    <row r="1110" spans="1:4" x14ac:dyDescent="0.25">
      <c r="A1110" s="71">
        <v>804397</v>
      </c>
      <c r="B1110" t="s">
        <v>23268</v>
      </c>
      <c r="C1110" s="71" t="s">
        <v>16077</v>
      </c>
      <c r="D1110" s="71">
        <v>3216.22</v>
      </c>
    </row>
    <row r="1111" spans="1:4" x14ac:dyDescent="0.25">
      <c r="A1111" s="71">
        <v>804133</v>
      </c>
      <c r="B1111" t="s">
        <v>23269</v>
      </c>
      <c r="C1111" s="71" t="s">
        <v>16077</v>
      </c>
      <c r="D1111" s="71">
        <v>1901.89</v>
      </c>
    </row>
    <row r="1112" spans="1:4" x14ac:dyDescent="0.25">
      <c r="A1112" s="71">
        <v>804396</v>
      </c>
      <c r="B1112" t="s">
        <v>23270</v>
      </c>
      <c r="C1112" s="71" t="s">
        <v>16077</v>
      </c>
      <c r="D1112" s="71">
        <v>2471.89</v>
      </c>
    </row>
    <row r="1113" spans="1:4" x14ac:dyDescent="0.25">
      <c r="A1113" s="71">
        <v>804132</v>
      </c>
      <c r="B1113" t="s">
        <v>23271</v>
      </c>
      <c r="C1113" s="71" t="s">
        <v>16077</v>
      </c>
      <c r="D1113" s="71">
        <v>1454.58</v>
      </c>
    </row>
    <row r="1114" spans="1:4" x14ac:dyDescent="0.25">
      <c r="A1114" s="71">
        <v>804135</v>
      </c>
      <c r="B1114" t="s">
        <v>23272</v>
      </c>
      <c r="C1114" s="71" t="s">
        <v>16077</v>
      </c>
      <c r="D1114" s="71">
        <v>1928.57</v>
      </c>
    </row>
    <row r="1115" spans="1:4" x14ac:dyDescent="0.25">
      <c r="A1115" s="71">
        <v>804134</v>
      </c>
      <c r="B1115" t="s">
        <v>23273</v>
      </c>
      <c r="C1115" s="71" t="s">
        <v>16077</v>
      </c>
      <c r="D1115" s="71">
        <v>1480.56</v>
      </c>
    </row>
    <row r="1116" spans="1:4" x14ac:dyDescent="0.25">
      <c r="A1116" s="71">
        <v>804137</v>
      </c>
      <c r="B1116" t="s">
        <v>23274</v>
      </c>
      <c r="C1116" s="71" t="s">
        <v>16077</v>
      </c>
      <c r="D1116" s="71">
        <v>1898.79</v>
      </c>
    </row>
    <row r="1117" spans="1:4" x14ac:dyDescent="0.25">
      <c r="A1117" s="71">
        <v>804136</v>
      </c>
      <c r="B1117" t="s">
        <v>23275</v>
      </c>
      <c r="C1117" s="71" t="s">
        <v>16077</v>
      </c>
      <c r="D1117" s="71">
        <v>1449.9</v>
      </c>
    </row>
    <row r="1118" spans="1:4" x14ac:dyDescent="0.25">
      <c r="A1118" s="71">
        <v>804399</v>
      </c>
      <c r="B1118" t="s">
        <v>23276</v>
      </c>
      <c r="C1118" s="71" t="s">
        <v>16077</v>
      </c>
      <c r="D1118" s="71">
        <v>4008.42</v>
      </c>
    </row>
    <row r="1119" spans="1:4" x14ac:dyDescent="0.25">
      <c r="A1119" s="71">
        <v>804139</v>
      </c>
      <c r="B1119" t="s">
        <v>23277</v>
      </c>
      <c r="C1119" s="71" t="s">
        <v>16077</v>
      </c>
      <c r="D1119" s="71">
        <v>2016.2</v>
      </c>
    </row>
    <row r="1120" spans="1:4" x14ac:dyDescent="0.25">
      <c r="A1120" s="71">
        <v>804398</v>
      </c>
      <c r="B1120" t="s">
        <v>23278</v>
      </c>
      <c r="C1120" s="71" t="s">
        <v>16077</v>
      </c>
      <c r="D1120" s="71">
        <v>3071.51</v>
      </c>
    </row>
    <row r="1121" spans="1:4" x14ac:dyDescent="0.25">
      <c r="A1121" s="71">
        <v>804138</v>
      </c>
      <c r="B1121" t="s">
        <v>23279</v>
      </c>
      <c r="C1121" s="71" t="s">
        <v>16077</v>
      </c>
      <c r="D1121" s="71">
        <v>1566.24</v>
      </c>
    </row>
    <row r="1122" spans="1:4" x14ac:dyDescent="0.25">
      <c r="A1122" s="71">
        <v>804123</v>
      </c>
      <c r="B1122" t="s">
        <v>23280</v>
      </c>
      <c r="C1122" s="71" t="s">
        <v>16077</v>
      </c>
      <c r="D1122" s="71">
        <v>1843.46</v>
      </c>
    </row>
    <row r="1123" spans="1:4" x14ac:dyDescent="0.25">
      <c r="A1123" s="71">
        <v>804122</v>
      </c>
      <c r="B1123" t="s">
        <v>23281</v>
      </c>
      <c r="C1123" s="71" t="s">
        <v>16077</v>
      </c>
      <c r="D1123" s="71">
        <v>1398.46</v>
      </c>
    </row>
    <row r="1124" spans="1:4" x14ac:dyDescent="0.25">
      <c r="A1124" s="71">
        <v>804401</v>
      </c>
      <c r="B1124" t="s">
        <v>23282</v>
      </c>
      <c r="C1124" s="71" t="s">
        <v>16077</v>
      </c>
      <c r="D1124" s="71">
        <v>3999.08</v>
      </c>
    </row>
    <row r="1125" spans="1:4" x14ac:dyDescent="0.25">
      <c r="A1125" s="71">
        <v>804141</v>
      </c>
      <c r="B1125" t="s">
        <v>23283</v>
      </c>
      <c r="C1125" s="71" t="s">
        <v>16077</v>
      </c>
      <c r="D1125" s="71">
        <v>2573.0500000000002</v>
      </c>
    </row>
    <row r="1126" spans="1:4" x14ac:dyDescent="0.25">
      <c r="A1126" s="71">
        <v>804400</v>
      </c>
      <c r="B1126" t="s">
        <v>23284</v>
      </c>
      <c r="C1126" s="71" t="s">
        <v>16077</v>
      </c>
      <c r="D1126" s="71">
        <v>3024.46</v>
      </c>
    </row>
    <row r="1127" spans="1:4" x14ac:dyDescent="0.25">
      <c r="A1127" s="71">
        <v>804140</v>
      </c>
      <c r="B1127" t="s">
        <v>23285</v>
      </c>
      <c r="C1127" s="71" t="s">
        <v>16077</v>
      </c>
      <c r="D1127" s="71">
        <v>1929.09</v>
      </c>
    </row>
    <row r="1128" spans="1:4" x14ac:dyDescent="0.25">
      <c r="A1128" s="71">
        <v>804145</v>
      </c>
      <c r="B1128" t="s">
        <v>23286</v>
      </c>
      <c r="C1128" s="71" t="s">
        <v>16077</v>
      </c>
      <c r="D1128" s="71">
        <v>2581.65</v>
      </c>
    </row>
    <row r="1129" spans="1:4" x14ac:dyDescent="0.25">
      <c r="A1129" s="71">
        <v>804144</v>
      </c>
      <c r="B1129" t="s">
        <v>23287</v>
      </c>
      <c r="C1129" s="71" t="s">
        <v>16077</v>
      </c>
      <c r="D1129" s="71">
        <v>1936.98</v>
      </c>
    </row>
    <row r="1130" spans="1:4" x14ac:dyDescent="0.25">
      <c r="A1130" s="71">
        <v>804403</v>
      </c>
      <c r="B1130" t="s">
        <v>23288</v>
      </c>
      <c r="C1130" s="71" t="s">
        <v>16077</v>
      </c>
      <c r="D1130" s="71">
        <v>4213.43</v>
      </c>
    </row>
    <row r="1131" spans="1:4" x14ac:dyDescent="0.25">
      <c r="A1131" s="71">
        <v>804147</v>
      </c>
      <c r="B1131" t="s">
        <v>23289</v>
      </c>
      <c r="C1131" s="71" t="s">
        <v>16077</v>
      </c>
      <c r="D1131" s="71">
        <v>2592.2600000000002</v>
      </c>
    </row>
    <row r="1132" spans="1:4" x14ac:dyDescent="0.25">
      <c r="A1132" s="71">
        <v>804402</v>
      </c>
      <c r="B1132" t="s">
        <v>23290</v>
      </c>
      <c r="C1132" s="71" t="s">
        <v>16077</v>
      </c>
      <c r="D1132" s="71">
        <v>3183.4</v>
      </c>
    </row>
    <row r="1133" spans="1:4" x14ac:dyDescent="0.25">
      <c r="A1133" s="71">
        <v>804146</v>
      </c>
      <c r="B1133" t="s">
        <v>23291</v>
      </c>
      <c r="C1133" s="71" t="s">
        <v>16077</v>
      </c>
      <c r="D1133" s="71">
        <v>1946.88</v>
      </c>
    </row>
    <row r="1134" spans="1:4" x14ac:dyDescent="0.25">
      <c r="A1134" s="71">
        <v>804149</v>
      </c>
      <c r="B1134" t="s">
        <v>23292</v>
      </c>
      <c r="C1134" s="71" t="s">
        <v>16077</v>
      </c>
      <c r="D1134" s="71">
        <v>2608.31</v>
      </c>
    </row>
    <row r="1135" spans="1:4" x14ac:dyDescent="0.25">
      <c r="A1135" s="71">
        <v>804148</v>
      </c>
      <c r="B1135" t="s">
        <v>23293</v>
      </c>
      <c r="C1135" s="71" t="s">
        <v>16077</v>
      </c>
      <c r="D1135" s="71">
        <v>1961.69</v>
      </c>
    </row>
    <row r="1136" spans="1:4" x14ac:dyDescent="0.25">
      <c r="A1136" s="71">
        <v>804151</v>
      </c>
      <c r="B1136" t="s">
        <v>23294</v>
      </c>
      <c r="C1136" s="71" t="s">
        <v>16077</v>
      </c>
      <c r="D1136" s="71">
        <v>2630.2</v>
      </c>
    </row>
    <row r="1137" spans="1:4" x14ac:dyDescent="0.25">
      <c r="A1137" s="71">
        <v>804150</v>
      </c>
      <c r="B1137" t="s">
        <v>23295</v>
      </c>
      <c r="C1137" s="71" t="s">
        <v>16077</v>
      </c>
      <c r="D1137" s="71">
        <v>1982.16</v>
      </c>
    </row>
    <row r="1138" spans="1:4" x14ac:dyDescent="0.25">
      <c r="A1138" s="71">
        <v>804405</v>
      </c>
      <c r="B1138" t="s">
        <v>23296</v>
      </c>
      <c r="C1138" s="71" t="s">
        <v>16077</v>
      </c>
      <c r="D1138" s="71">
        <v>4712.82</v>
      </c>
    </row>
    <row r="1139" spans="1:4" x14ac:dyDescent="0.25">
      <c r="A1139" s="71">
        <v>804153</v>
      </c>
      <c r="B1139" t="s">
        <v>23297</v>
      </c>
      <c r="C1139" s="71" t="s">
        <v>16077</v>
      </c>
      <c r="D1139" s="71">
        <v>2659.74</v>
      </c>
    </row>
    <row r="1140" spans="1:4" x14ac:dyDescent="0.25">
      <c r="A1140" s="71">
        <v>804404</v>
      </c>
      <c r="B1140" t="s">
        <v>23298</v>
      </c>
      <c r="C1140" s="71" t="s">
        <v>16077</v>
      </c>
      <c r="D1140" s="71">
        <v>3555.88</v>
      </c>
    </row>
    <row r="1141" spans="1:4" x14ac:dyDescent="0.25">
      <c r="A1141" s="71">
        <v>804152</v>
      </c>
      <c r="B1141" t="s">
        <v>23299</v>
      </c>
      <c r="C1141" s="71" t="s">
        <v>16077</v>
      </c>
      <c r="D1141" s="71">
        <v>2009.93</v>
      </c>
    </row>
    <row r="1142" spans="1:4" x14ac:dyDescent="0.25">
      <c r="A1142" s="71">
        <v>804155</v>
      </c>
      <c r="B1142" t="s">
        <v>23300</v>
      </c>
      <c r="C1142" s="71" t="s">
        <v>16077</v>
      </c>
      <c r="D1142" s="71">
        <v>2697.79</v>
      </c>
    </row>
    <row r="1143" spans="1:4" x14ac:dyDescent="0.25">
      <c r="A1143" s="71">
        <v>804154</v>
      </c>
      <c r="B1143" t="s">
        <v>23301</v>
      </c>
      <c r="C1143" s="71" t="s">
        <v>16077</v>
      </c>
      <c r="D1143" s="71">
        <v>2046.04</v>
      </c>
    </row>
    <row r="1144" spans="1:4" x14ac:dyDescent="0.25">
      <c r="A1144" s="71">
        <v>804157</v>
      </c>
      <c r="B1144" t="s">
        <v>23302</v>
      </c>
      <c r="C1144" s="71" t="s">
        <v>16077</v>
      </c>
      <c r="D1144" s="71">
        <v>2750.19</v>
      </c>
    </row>
    <row r="1145" spans="1:4" x14ac:dyDescent="0.25">
      <c r="A1145" s="71">
        <v>804156</v>
      </c>
      <c r="B1145" t="s">
        <v>23303</v>
      </c>
      <c r="C1145" s="71" t="s">
        <v>16077</v>
      </c>
      <c r="D1145" s="71">
        <v>2096.13</v>
      </c>
    </row>
    <row r="1146" spans="1:4" x14ac:dyDescent="0.25">
      <c r="A1146" s="71">
        <v>804407</v>
      </c>
      <c r="B1146" t="s">
        <v>23304</v>
      </c>
      <c r="C1146" s="71" t="s">
        <v>16077</v>
      </c>
      <c r="D1146" s="71">
        <v>5881.49</v>
      </c>
    </row>
    <row r="1147" spans="1:4" x14ac:dyDescent="0.25">
      <c r="A1147" s="71">
        <v>804159</v>
      </c>
      <c r="B1147" t="s">
        <v>23305</v>
      </c>
      <c r="C1147" s="71" t="s">
        <v>16077</v>
      </c>
      <c r="D1147" s="71">
        <v>2819.81</v>
      </c>
    </row>
    <row r="1148" spans="1:4" x14ac:dyDescent="0.25">
      <c r="A1148" s="71">
        <v>804406</v>
      </c>
      <c r="B1148" t="s">
        <v>23306</v>
      </c>
      <c r="C1148" s="71" t="s">
        <v>16077</v>
      </c>
      <c r="D1148" s="71">
        <v>4422.3999999999996</v>
      </c>
    </row>
    <row r="1149" spans="1:4" x14ac:dyDescent="0.25">
      <c r="A1149" s="71">
        <v>804158</v>
      </c>
      <c r="B1149" t="s">
        <v>23307</v>
      </c>
      <c r="C1149" s="71" t="s">
        <v>16077</v>
      </c>
      <c r="D1149" s="71">
        <v>2163.2800000000002</v>
      </c>
    </row>
    <row r="1150" spans="1:4" x14ac:dyDescent="0.25">
      <c r="A1150" s="71">
        <v>804143</v>
      </c>
      <c r="B1150" t="s">
        <v>23308</v>
      </c>
      <c r="C1150" s="71" t="s">
        <v>16077</v>
      </c>
      <c r="D1150" s="71">
        <v>2575.5300000000002</v>
      </c>
    </row>
    <row r="1151" spans="1:4" x14ac:dyDescent="0.25">
      <c r="A1151" s="71">
        <v>804142</v>
      </c>
      <c r="B1151" t="s">
        <v>23309</v>
      </c>
      <c r="C1151" s="71" t="s">
        <v>16077</v>
      </c>
      <c r="D1151" s="71">
        <v>1931.39</v>
      </c>
    </row>
    <row r="1152" spans="1:4" x14ac:dyDescent="0.25">
      <c r="A1152" s="71">
        <v>804409</v>
      </c>
      <c r="B1152" t="s">
        <v>23310</v>
      </c>
      <c r="C1152" s="71" t="s">
        <v>16077</v>
      </c>
      <c r="D1152" s="71">
        <v>7315.36</v>
      </c>
    </row>
    <row r="1153" spans="1:4" x14ac:dyDescent="0.25">
      <c r="A1153" s="71">
        <v>804161</v>
      </c>
      <c r="B1153" t="s">
        <v>23311</v>
      </c>
      <c r="C1153" s="71" t="s">
        <v>16077</v>
      </c>
      <c r="D1153" s="71">
        <v>4447.71</v>
      </c>
    </row>
    <row r="1154" spans="1:4" x14ac:dyDescent="0.25">
      <c r="A1154" s="71">
        <v>804408</v>
      </c>
      <c r="B1154" t="s">
        <v>23312</v>
      </c>
      <c r="C1154" s="71" t="s">
        <v>16077</v>
      </c>
      <c r="D1154" s="71">
        <v>5401.88</v>
      </c>
    </row>
    <row r="1155" spans="1:4" x14ac:dyDescent="0.25">
      <c r="A1155" s="71">
        <v>804160</v>
      </c>
      <c r="B1155" t="s">
        <v>23313</v>
      </c>
      <c r="C1155" s="71" t="s">
        <v>16077</v>
      </c>
      <c r="D1155" s="71">
        <v>3299.44</v>
      </c>
    </row>
    <row r="1156" spans="1:4" x14ac:dyDescent="0.25">
      <c r="A1156" s="71">
        <v>804165</v>
      </c>
      <c r="B1156" t="s">
        <v>23314</v>
      </c>
      <c r="C1156" s="71" t="s">
        <v>16077</v>
      </c>
      <c r="D1156" s="71">
        <v>4459.46</v>
      </c>
    </row>
    <row r="1157" spans="1:4" x14ac:dyDescent="0.25">
      <c r="A1157" s="71">
        <v>804164</v>
      </c>
      <c r="B1157" t="s">
        <v>23315</v>
      </c>
      <c r="C1157" s="71" t="s">
        <v>16077</v>
      </c>
      <c r="D1157" s="71">
        <v>3310.31</v>
      </c>
    </row>
    <row r="1158" spans="1:4" x14ac:dyDescent="0.25">
      <c r="A1158" s="71">
        <v>804411</v>
      </c>
      <c r="B1158" t="s">
        <v>23316</v>
      </c>
      <c r="C1158" s="71" t="s">
        <v>16077</v>
      </c>
      <c r="D1158" s="71">
        <v>7718.23</v>
      </c>
    </row>
    <row r="1159" spans="1:4" x14ac:dyDescent="0.25">
      <c r="A1159" s="71">
        <v>804167</v>
      </c>
      <c r="B1159" t="s">
        <v>23317</v>
      </c>
      <c r="C1159" s="71" t="s">
        <v>16077</v>
      </c>
      <c r="D1159" s="71">
        <v>4474.84</v>
      </c>
    </row>
    <row r="1160" spans="1:4" x14ac:dyDescent="0.25">
      <c r="A1160" s="71">
        <v>804410</v>
      </c>
      <c r="B1160" t="s">
        <v>23318</v>
      </c>
      <c r="C1160" s="71" t="s">
        <v>16077</v>
      </c>
      <c r="D1160" s="71">
        <v>5694.83</v>
      </c>
    </row>
    <row r="1161" spans="1:4" x14ac:dyDescent="0.25">
      <c r="A1161" s="71">
        <v>804166</v>
      </c>
      <c r="B1161" t="s">
        <v>23319</v>
      </c>
      <c r="C1161" s="71" t="s">
        <v>16077</v>
      </c>
      <c r="D1161" s="71">
        <v>3324.45</v>
      </c>
    </row>
    <row r="1162" spans="1:4" x14ac:dyDescent="0.25">
      <c r="A1162" s="71">
        <v>804169</v>
      </c>
      <c r="B1162" t="s">
        <v>23320</v>
      </c>
      <c r="C1162" s="71" t="s">
        <v>16077</v>
      </c>
      <c r="D1162" s="71">
        <v>4497.21</v>
      </c>
    </row>
    <row r="1163" spans="1:4" x14ac:dyDescent="0.25">
      <c r="A1163" s="71">
        <v>804168</v>
      </c>
      <c r="B1163" t="s">
        <v>23321</v>
      </c>
      <c r="C1163" s="71" t="s">
        <v>16077</v>
      </c>
      <c r="D1163" s="71">
        <v>3345.22</v>
      </c>
    </row>
    <row r="1164" spans="1:4" x14ac:dyDescent="0.25">
      <c r="A1164" s="71">
        <v>804171</v>
      </c>
      <c r="B1164" t="s">
        <v>23322</v>
      </c>
      <c r="C1164" s="71" t="s">
        <v>16077</v>
      </c>
      <c r="D1164" s="71">
        <v>4527.6899999999996</v>
      </c>
    </row>
    <row r="1165" spans="1:4" x14ac:dyDescent="0.25">
      <c r="A1165" s="71">
        <v>804170</v>
      </c>
      <c r="B1165" t="s">
        <v>23323</v>
      </c>
      <c r="C1165" s="71" t="s">
        <v>16077</v>
      </c>
      <c r="D1165" s="71">
        <v>3373.59</v>
      </c>
    </row>
    <row r="1166" spans="1:4" x14ac:dyDescent="0.25">
      <c r="A1166" s="71">
        <v>804413</v>
      </c>
      <c r="B1166" t="s">
        <v>23324</v>
      </c>
      <c r="C1166" s="71" t="s">
        <v>16077</v>
      </c>
      <c r="D1166" s="71">
        <v>8655.4699999999993</v>
      </c>
    </row>
    <row r="1167" spans="1:4" x14ac:dyDescent="0.25">
      <c r="A1167" s="71">
        <v>804173</v>
      </c>
      <c r="B1167" t="s">
        <v>23325</v>
      </c>
      <c r="C1167" s="71" t="s">
        <v>16077</v>
      </c>
      <c r="D1167" s="71">
        <v>4568.51</v>
      </c>
    </row>
    <row r="1168" spans="1:4" x14ac:dyDescent="0.25">
      <c r="A1168" s="71">
        <v>804412</v>
      </c>
      <c r="B1168" t="s">
        <v>23326</v>
      </c>
      <c r="C1168" s="71" t="s">
        <v>16077</v>
      </c>
      <c r="D1168" s="71">
        <v>6377.71</v>
      </c>
    </row>
    <row r="1169" spans="1:4" x14ac:dyDescent="0.25">
      <c r="A1169" s="71">
        <v>804172</v>
      </c>
      <c r="B1169" t="s">
        <v>23327</v>
      </c>
      <c r="C1169" s="71" t="s">
        <v>16077</v>
      </c>
      <c r="D1169" s="71">
        <v>3411.93</v>
      </c>
    </row>
    <row r="1170" spans="1:4" x14ac:dyDescent="0.25">
      <c r="A1170" s="71">
        <v>804175</v>
      </c>
      <c r="B1170" t="s">
        <v>23328</v>
      </c>
      <c r="C1170" s="71" t="s">
        <v>16077</v>
      </c>
      <c r="D1170" s="71">
        <v>4623</v>
      </c>
    </row>
    <row r="1171" spans="1:4" x14ac:dyDescent="0.25">
      <c r="A1171" s="71">
        <v>804174</v>
      </c>
      <c r="B1171" t="s">
        <v>23329</v>
      </c>
      <c r="C1171" s="71" t="s">
        <v>16077</v>
      </c>
      <c r="D1171" s="71">
        <v>3463.59</v>
      </c>
    </row>
    <row r="1172" spans="1:4" x14ac:dyDescent="0.25">
      <c r="A1172" s="71">
        <v>804177</v>
      </c>
      <c r="B1172" t="s">
        <v>23330</v>
      </c>
      <c r="C1172" s="71" t="s">
        <v>16077</v>
      </c>
      <c r="D1172" s="71">
        <v>4695.67</v>
      </c>
    </row>
    <row r="1173" spans="1:4" x14ac:dyDescent="0.25">
      <c r="A1173" s="71">
        <v>804176</v>
      </c>
      <c r="B1173" t="s">
        <v>23331</v>
      </c>
      <c r="C1173" s="71" t="s">
        <v>16077</v>
      </c>
      <c r="D1173" s="71">
        <v>3532.89</v>
      </c>
    </row>
    <row r="1174" spans="1:4" x14ac:dyDescent="0.25">
      <c r="A1174" s="71">
        <v>804415</v>
      </c>
      <c r="B1174" t="s">
        <v>23332</v>
      </c>
      <c r="C1174" s="71" t="s">
        <v>16077</v>
      </c>
      <c r="D1174" s="71">
        <v>10866.8</v>
      </c>
    </row>
    <row r="1175" spans="1:4" x14ac:dyDescent="0.25">
      <c r="A1175" s="71">
        <v>804179</v>
      </c>
      <c r="B1175" t="s">
        <v>23333</v>
      </c>
      <c r="C1175" s="71" t="s">
        <v>16077</v>
      </c>
      <c r="D1175" s="71">
        <v>4794.74</v>
      </c>
    </row>
    <row r="1176" spans="1:4" x14ac:dyDescent="0.25">
      <c r="A1176" s="71">
        <v>804414</v>
      </c>
      <c r="B1176" t="s">
        <v>23334</v>
      </c>
      <c r="C1176" s="71" t="s">
        <v>16077</v>
      </c>
      <c r="D1176" s="71">
        <v>7981.01</v>
      </c>
    </row>
    <row r="1177" spans="1:4" x14ac:dyDescent="0.25">
      <c r="A1177" s="71">
        <v>804178</v>
      </c>
      <c r="B1177" t="s">
        <v>23335</v>
      </c>
      <c r="C1177" s="71" t="s">
        <v>16077</v>
      </c>
      <c r="D1177" s="71">
        <v>3628.25</v>
      </c>
    </row>
    <row r="1178" spans="1:4" x14ac:dyDescent="0.25">
      <c r="A1178" s="71">
        <v>804163</v>
      </c>
      <c r="B1178" t="s">
        <v>23336</v>
      </c>
      <c r="C1178" s="71" t="s">
        <v>16077</v>
      </c>
      <c r="D1178" s="71">
        <v>4450.8599999999997</v>
      </c>
    </row>
    <row r="1179" spans="1:4" x14ac:dyDescent="0.25">
      <c r="A1179" s="71">
        <v>804162</v>
      </c>
      <c r="B1179" t="s">
        <v>23337</v>
      </c>
      <c r="C1179" s="71" t="s">
        <v>16077</v>
      </c>
      <c r="D1179" s="71">
        <v>3302.42</v>
      </c>
    </row>
    <row r="1180" spans="1:4" x14ac:dyDescent="0.25">
      <c r="A1180" s="71">
        <v>804441</v>
      </c>
      <c r="B1180" t="s">
        <v>23338</v>
      </c>
      <c r="C1180" s="71" t="s">
        <v>16077</v>
      </c>
      <c r="D1180" s="71">
        <v>4930.74</v>
      </c>
    </row>
    <row r="1181" spans="1:4" x14ac:dyDescent="0.25">
      <c r="A1181" s="71">
        <v>804317</v>
      </c>
      <c r="B1181" t="s">
        <v>23339</v>
      </c>
      <c r="C1181" s="71" t="s">
        <v>16077</v>
      </c>
      <c r="D1181" s="71">
        <v>2704.14</v>
      </c>
    </row>
    <row r="1182" spans="1:4" x14ac:dyDescent="0.25">
      <c r="A1182" s="71">
        <v>804440</v>
      </c>
      <c r="B1182" t="s">
        <v>23340</v>
      </c>
      <c r="C1182" s="71" t="s">
        <v>16077</v>
      </c>
      <c r="D1182" s="71">
        <v>3754.5</v>
      </c>
    </row>
    <row r="1183" spans="1:4" x14ac:dyDescent="0.25">
      <c r="A1183" s="71">
        <v>804316</v>
      </c>
      <c r="B1183" t="s">
        <v>23341</v>
      </c>
      <c r="C1183" s="71" t="s">
        <v>16077</v>
      </c>
      <c r="D1183" s="71">
        <v>2029.55</v>
      </c>
    </row>
    <row r="1184" spans="1:4" x14ac:dyDescent="0.25">
      <c r="A1184" s="71">
        <v>804321</v>
      </c>
      <c r="B1184" t="s">
        <v>23342</v>
      </c>
      <c r="C1184" s="71" t="s">
        <v>16077</v>
      </c>
      <c r="D1184" s="71">
        <v>2721.9</v>
      </c>
    </row>
    <row r="1185" spans="1:4" x14ac:dyDescent="0.25">
      <c r="A1185" s="71">
        <v>804320</v>
      </c>
      <c r="B1185" t="s">
        <v>23343</v>
      </c>
      <c r="C1185" s="71" t="s">
        <v>16077</v>
      </c>
      <c r="D1185" s="71">
        <v>2045.19</v>
      </c>
    </row>
    <row r="1186" spans="1:4" x14ac:dyDescent="0.25">
      <c r="A1186" s="71">
        <v>804443</v>
      </c>
      <c r="B1186" t="s">
        <v>23344</v>
      </c>
      <c r="C1186" s="71" t="s">
        <v>16077</v>
      </c>
      <c r="D1186" s="71">
        <v>5146.1899999999996</v>
      </c>
    </row>
    <row r="1187" spans="1:4" x14ac:dyDescent="0.25">
      <c r="A1187" s="71">
        <v>804323</v>
      </c>
      <c r="B1187" t="s">
        <v>23345</v>
      </c>
      <c r="C1187" s="71" t="s">
        <v>16077</v>
      </c>
      <c r="D1187" s="71">
        <v>2745.58</v>
      </c>
    </row>
    <row r="1188" spans="1:4" x14ac:dyDescent="0.25">
      <c r="A1188" s="71">
        <v>804442</v>
      </c>
      <c r="B1188" t="s">
        <v>23346</v>
      </c>
      <c r="C1188" s="71" t="s">
        <v>16077</v>
      </c>
      <c r="D1188" s="71">
        <v>3917.39</v>
      </c>
    </row>
    <row r="1189" spans="1:4" x14ac:dyDescent="0.25">
      <c r="A1189" s="71">
        <v>804322</v>
      </c>
      <c r="B1189" t="s">
        <v>23347</v>
      </c>
      <c r="C1189" s="71" t="s">
        <v>16077</v>
      </c>
      <c r="D1189" s="71">
        <v>2066.0300000000002</v>
      </c>
    </row>
    <row r="1190" spans="1:4" x14ac:dyDescent="0.25">
      <c r="A1190" s="71">
        <v>804325</v>
      </c>
      <c r="B1190" t="s">
        <v>23348</v>
      </c>
      <c r="C1190" s="71" t="s">
        <v>16077</v>
      </c>
      <c r="D1190" s="71">
        <v>2779.67</v>
      </c>
    </row>
    <row r="1191" spans="1:4" x14ac:dyDescent="0.25">
      <c r="A1191" s="71">
        <v>804324</v>
      </c>
      <c r="B1191" t="s">
        <v>23349</v>
      </c>
      <c r="C1191" s="71" t="s">
        <v>16077</v>
      </c>
      <c r="D1191" s="71">
        <v>2096.41</v>
      </c>
    </row>
    <row r="1192" spans="1:4" x14ac:dyDescent="0.25">
      <c r="A1192" s="71">
        <v>804327</v>
      </c>
      <c r="B1192" t="s">
        <v>23350</v>
      </c>
      <c r="C1192" s="71" t="s">
        <v>16077</v>
      </c>
      <c r="D1192" s="71">
        <v>2826.47</v>
      </c>
    </row>
    <row r="1193" spans="1:4" x14ac:dyDescent="0.25">
      <c r="A1193" s="71">
        <v>804326</v>
      </c>
      <c r="B1193" t="s">
        <v>23351</v>
      </c>
      <c r="C1193" s="71" t="s">
        <v>16077</v>
      </c>
      <c r="D1193" s="71">
        <v>2138.25</v>
      </c>
    </row>
    <row r="1194" spans="1:4" x14ac:dyDescent="0.25">
      <c r="A1194" s="71">
        <v>804445</v>
      </c>
      <c r="B1194" t="s">
        <v>23352</v>
      </c>
      <c r="C1194" s="71" t="s">
        <v>16077</v>
      </c>
      <c r="D1194" s="71">
        <v>5744.65</v>
      </c>
    </row>
    <row r="1195" spans="1:4" x14ac:dyDescent="0.25">
      <c r="A1195" s="71">
        <v>804329</v>
      </c>
      <c r="B1195" t="s">
        <v>23353</v>
      </c>
      <c r="C1195" s="71" t="s">
        <v>16077</v>
      </c>
      <c r="D1195" s="71">
        <v>2888.37</v>
      </c>
    </row>
    <row r="1196" spans="1:4" x14ac:dyDescent="0.25">
      <c r="A1196" s="71">
        <v>804444</v>
      </c>
      <c r="B1196" t="s">
        <v>23354</v>
      </c>
      <c r="C1196" s="71" t="s">
        <v>16077</v>
      </c>
      <c r="D1196" s="71">
        <v>4369.99</v>
      </c>
    </row>
    <row r="1197" spans="1:4" x14ac:dyDescent="0.25">
      <c r="A1197" s="71">
        <v>804328</v>
      </c>
      <c r="B1197" t="s">
        <v>23355</v>
      </c>
      <c r="C1197" s="71" t="s">
        <v>16077</v>
      </c>
      <c r="D1197" s="71">
        <v>2194.31</v>
      </c>
    </row>
    <row r="1198" spans="1:4" x14ac:dyDescent="0.25">
      <c r="A1198" s="71">
        <v>804331</v>
      </c>
      <c r="B1198" t="s">
        <v>23356</v>
      </c>
      <c r="C1198" s="71" t="s">
        <v>16077</v>
      </c>
      <c r="D1198" s="71">
        <v>2968.05</v>
      </c>
    </row>
    <row r="1199" spans="1:4" x14ac:dyDescent="0.25">
      <c r="A1199" s="71">
        <v>804330</v>
      </c>
      <c r="B1199" t="s">
        <v>23357</v>
      </c>
      <c r="C1199" s="71" t="s">
        <v>16077</v>
      </c>
      <c r="D1199" s="71">
        <v>2267.27</v>
      </c>
    </row>
    <row r="1200" spans="1:4" x14ac:dyDescent="0.25">
      <c r="A1200" s="71">
        <v>804333</v>
      </c>
      <c r="B1200" t="s">
        <v>23358</v>
      </c>
      <c r="C1200" s="71" t="s">
        <v>16077</v>
      </c>
      <c r="D1200" s="71">
        <v>3074.03</v>
      </c>
    </row>
    <row r="1201" spans="1:4" x14ac:dyDescent="0.25">
      <c r="A1201" s="71">
        <v>804332</v>
      </c>
      <c r="B1201" t="s">
        <v>23359</v>
      </c>
      <c r="C1201" s="71" t="s">
        <v>16077</v>
      </c>
      <c r="D1201" s="71">
        <v>2365.46</v>
      </c>
    </row>
    <row r="1202" spans="1:4" x14ac:dyDescent="0.25">
      <c r="A1202" s="71">
        <v>804447</v>
      </c>
      <c r="B1202" t="s">
        <v>23360</v>
      </c>
      <c r="C1202" s="71" t="s">
        <v>16077</v>
      </c>
      <c r="D1202" s="71">
        <v>7110.7</v>
      </c>
    </row>
    <row r="1203" spans="1:4" x14ac:dyDescent="0.25">
      <c r="A1203" s="71">
        <v>804335</v>
      </c>
      <c r="B1203" t="s">
        <v>23361</v>
      </c>
      <c r="C1203" s="71" t="s">
        <v>16077</v>
      </c>
      <c r="D1203" s="71">
        <v>3213.4</v>
      </c>
    </row>
    <row r="1204" spans="1:4" x14ac:dyDescent="0.25">
      <c r="A1204" s="71">
        <v>804446</v>
      </c>
      <c r="B1204" t="s">
        <v>23362</v>
      </c>
      <c r="C1204" s="71" t="s">
        <v>16077</v>
      </c>
      <c r="D1204" s="71">
        <v>5402.03</v>
      </c>
    </row>
    <row r="1205" spans="1:4" x14ac:dyDescent="0.25">
      <c r="A1205" s="71">
        <v>804334</v>
      </c>
      <c r="B1205" t="s">
        <v>23363</v>
      </c>
      <c r="C1205" s="71" t="s">
        <v>16077</v>
      </c>
      <c r="D1205" s="71">
        <v>2496.33</v>
      </c>
    </row>
    <row r="1206" spans="1:4" x14ac:dyDescent="0.25">
      <c r="A1206" s="71">
        <v>804319</v>
      </c>
      <c r="B1206" t="s">
        <v>23364</v>
      </c>
      <c r="C1206" s="71" t="s">
        <v>16077</v>
      </c>
      <c r="D1206" s="71">
        <v>2708.24</v>
      </c>
    </row>
    <row r="1207" spans="1:4" x14ac:dyDescent="0.25">
      <c r="A1207" s="71">
        <v>804318</v>
      </c>
      <c r="B1207" t="s">
        <v>23365</v>
      </c>
      <c r="C1207" s="71" t="s">
        <v>16077</v>
      </c>
      <c r="D1207" s="71">
        <v>2033.13</v>
      </c>
    </row>
    <row r="1208" spans="1:4" x14ac:dyDescent="0.25">
      <c r="A1208" s="71">
        <v>804449</v>
      </c>
      <c r="B1208" t="s">
        <v>23366</v>
      </c>
      <c r="C1208" s="71" t="s">
        <v>16077</v>
      </c>
      <c r="D1208" s="71">
        <v>7213.85</v>
      </c>
    </row>
    <row r="1209" spans="1:4" x14ac:dyDescent="0.25">
      <c r="A1209" s="71">
        <v>804337</v>
      </c>
      <c r="B1209" t="s">
        <v>23367</v>
      </c>
      <c r="C1209" s="71" t="s">
        <v>16077</v>
      </c>
      <c r="D1209" s="71">
        <v>3727.51</v>
      </c>
    </row>
    <row r="1210" spans="1:4" x14ac:dyDescent="0.25">
      <c r="A1210" s="71">
        <v>804448</v>
      </c>
      <c r="B1210" t="s">
        <v>23368</v>
      </c>
      <c r="C1210" s="71" t="s">
        <v>16077</v>
      </c>
      <c r="D1210" s="71">
        <v>5395.6</v>
      </c>
    </row>
    <row r="1211" spans="1:4" x14ac:dyDescent="0.25">
      <c r="A1211" s="71">
        <v>804336</v>
      </c>
      <c r="B1211" t="s">
        <v>23369</v>
      </c>
      <c r="C1211" s="71" t="s">
        <v>16077</v>
      </c>
      <c r="D1211" s="71">
        <v>2754.49</v>
      </c>
    </row>
    <row r="1212" spans="1:4" x14ac:dyDescent="0.25">
      <c r="A1212" s="71">
        <v>804341</v>
      </c>
      <c r="B1212" t="s">
        <v>23370</v>
      </c>
      <c r="C1212" s="71" t="s">
        <v>16077</v>
      </c>
      <c r="D1212" s="71">
        <v>3754.99</v>
      </c>
    </row>
    <row r="1213" spans="1:4" x14ac:dyDescent="0.25">
      <c r="A1213" s="71">
        <v>804340</v>
      </c>
      <c r="B1213" t="s">
        <v>23371</v>
      </c>
      <c r="C1213" s="71" t="s">
        <v>16077</v>
      </c>
      <c r="D1213" s="71">
        <v>2777.72</v>
      </c>
    </row>
    <row r="1214" spans="1:4" x14ac:dyDescent="0.25">
      <c r="A1214" s="71">
        <v>804451</v>
      </c>
      <c r="B1214" t="s">
        <v>23372</v>
      </c>
      <c r="C1214" s="71" t="s">
        <v>16077</v>
      </c>
      <c r="D1214" s="71">
        <v>7546.36</v>
      </c>
    </row>
    <row r="1215" spans="1:4" x14ac:dyDescent="0.25">
      <c r="A1215" s="71">
        <v>804343</v>
      </c>
      <c r="B1215" t="s">
        <v>23373</v>
      </c>
      <c r="C1215" s="71" t="s">
        <v>16077</v>
      </c>
      <c r="D1215" s="71">
        <v>3790.01</v>
      </c>
    </row>
    <row r="1216" spans="1:4" x14ac:dyDescent="0.25">
      <c r="A1216" s="71">
        <v>804450</v>
      </c>
      <c r="B1216" t="s">
        <v>23374</v>
      </c>
      <c r="C1216" s="71" t="s">
        <v>16077</v>
      </c>
      <c r="D1216" s="71">
        <v>5641.91</v>
      </c>
    </row>
    <row r="1217" spans="1:4" x14ac:dyDescent="0.25">
      <c r="A1217" s="71">
        <v>804342</v>
      </c>
      <c r="B1217" t="s">
        <v>23375</v>
      </c>
      <c r="C1217" s="71" t="s">
        <v>16077</v>
      </c>
      <c r="D1217" s="71">
        <v>2807.43</v>
      </c>
    </row>
    <row r="1218" spans="1:4" x14ac:dyDescent="0.25">
      <c r="A1218" s="71">
        <v>804345</v>
      </c>
      <c r="B1218" t="s">
        <v>23376</v>
      </c>
      <c r="C1218" s="71" t="s">
        <v>16077</v>
      </c>
      <c r="D1218" s="71">
        <v>3840.97</v>
      </c>
    </row>
    <row r="1219" spans="1:4" x14ac:dyDescent="0.25">
      <c r="A1219" s="71">
        <v>804344</v>
      </c>
      <c r="B1219" t="s">
        <v>23377</v>
      </c>
      <c r="C1219" s="71" t="s">
        <v>16077</v>
      </c>
      <c r="D1219" s="71">
        <v>2851.13</v>
      </c>
    </row>
    <row r="1220" spans="1:4" x14ac:dyDescent="0.25">
      <c r="A1220" s="71">
        <v>804347</v>
      </c>
      <c r="B1220" t="s">
        <v>23378</v>
      </c>
      <c r="C1220" s="71" t="s">
        <v>16077</v>
      </c>
      <c r="D1220" s="71">
        <v>3910.37</v>
      </c>
    </row>
    <row r="1221" spans="1:4" x14ac:dyDescent="0.25">
      <c r="A1221" s="71">
        <v>804346</v>
      </c>
      <c r="B1221" t="s">
        <v>23379</v>
      </c>
      <c r="C1221" s="71" t="s">
        <v>16077</v>
      </c>
      <c r="D1221" s="71">
        <v>2911.15</v>
      </c>
    </row>
    <row r="1222" spans="1:4" x14ac:dyDescent="0.25">
      <c r="A1222" s="71">
        <v>804453</v>
      </c>
      <c r="B1222" t="s">
        <v>23380</v>
      </c>
      <c r="C1222" s="71" t="s">
        <v>16077</v>
      </c>
      <c r="D1222" s="71">
        <v>8417.06</v>
      </c>
    </row>
    <row r="1223" spans="1:4" x14ac:dyDescent="0.25">
      <c r="A1223" s="71">
        <v>804349</v>
      </c>
      <c r="B1223" t="s">
        <v>23381</v>
      </c>
      <c r="C1223" s="71" t="s">
        <v>16077</v>
      </c>
      <c r="D1223" s="71">
        <v>4001.06</v>
      </c>
    </row>
    <row r="1224" spans="1:4" x14ac:dyDescent="0.25">
      <c r="A1224" s="71">
        <v>804452</v>
      </c>
      <c r="B1224" t="s">
        <v>23382</v>
      </c>
      <c r="C1224" s="71" t="s">
        <v>16077</v>
      </c>
      <c r="D1224" s="71">
        <v>6286.03</v>
      </c>
    </row>
    <row r="1225" spans="1:4" x14ac:dyDescent="0.25">
      <c r="A1225" s="71">
        <v>804348</v>
      </c>
      <c r="B1225" t="s">
        <v>23383</v>
      </c>
      <c r="C1225" s="71" t="s">
        <v>16077</v>
      </c>
      <c r="D1225" s="71">
        <v>2990.51</v>
      </c>
    </row>
    <row r="1226" spans="1:4" x14ac:dyDescent="0.25">
      <c r="A1226" s="71">
        <v>804351</v>
      </c>
      <c r="B1226" t="s">
        <v>23384</v>
      </c>
      <c r="C1226" s="71" t="s">
        <v>16077</v>
      </c>
      <c r="D1226" s="71">
        <v>4117.28</v>
      </c>
    </row>
    <row r="1227" spans="1:4" x14ac:dyDescent="0.25">
      <c r="A1227" s="71">
        <v>804350</v>
      </c>
      <c r="B1227" t="s">
        <v>23385</v>
      </c>
      <c r="C1227" s="71" t="s">
        <v>16077</v>
      </c>
      <c r="D1227" s="71">
        <v>3093.63</v>
      </c>
    </row>
    <row r="1228" spans="1:4" x14ac:dyDescent="0.25">
      <c r="A1228" s="71">
        <v>804353</v>
      </c>
      <c r="B1228" t="s">
        <v>23386</v>
      </c>
      <c r="C1228" s="71" t="s">
        <v>16077</v>
      </c>
      <c r="D1228" s="71">
        <v>4269.05</v>
      </c>
    </row>
    <row r="1229" spans="1:4" x14ac:dyDescent="0.25">
      <c r="A1229" s="71">
        <v>804352</v>
      </c>
      <c r="B1229" t="s">
        <v>23387</v>
      </c>
      <c r="C1229" s="71" t="s">
        <v>16077</v>
      </c>
      <c r="D1229" s="71">
        <v>3230.54</v>
      </c>
    </row>
    <row r="1230" spans="1:4" x14ac:dyDescent="0.25">
      <c r="A1230" s="71">
        <v>804455</v>
      </c>
      <c r="B1230" t="s">
        <v>23388</v>
      </c>
      <c r="C1230" s="71" t="s">
        <v>16077</v>
      </c>
      <c r="D1230" s="71">
        <v>10426.61</v>
      </c>
    </row>
    <row r="1231" spans="1:4" x14ac:dyDescent="0.25">
      <c r="A1231" s="71">
        <v>804355</v>
      </c>
      <c r="B1231" t="s">
        <v>23389</v>
      </c>
      <c r="C1231" s="71" t="s">
        <v>16077</v>
      </c>
      <c r="D1231" s="71">
        <v>4467.79</v>
      </c>
    </row>
    <row r="1232" spans="1:4" x14ac:dyDescent="0.25">
      <c r="A1232" s="71">
        <v>804454</v>
      </c>
      <c r="B1232" t="s">
        <v>23390</v>
      </c>
      <c r="C1232" s="71" t="s">
        <v>16077</v>
      </c>
      <c r="D1232" s="71">
        <v>7774.47</v>
      </c>
    </row>
    <row r="1233" spans="1:4" x14ac:dyDescent="0.25">
      <c r="A1233" s="71">
        <v>804354</v>
      </c>
      <c r="B1233" t="s">
        <v>23391</v>
      </c>
      <c r="C1233" s="71" t="s">
        <v>16077</v>
      </c>
      <c r="D1233" s="71">
        <v>3412.63</v>
      </c>
    </row>
    <row r="1234" spans="1:4" x14ac:dyDescent="0.25">
      <c r="A1234" s="71">
        <v>804339</v>
      </c>
      <c r="B1234" t="s">
        <v>23392</v>
      </c>
      <c r="C1234" s="71" t="s">
        <v>16077</v>
      </c>
      <c r="D1234" s="71">
        <v>3734.38</v>
      </c>
    </row>
    <row r="1235" spans="1:4" x14ac:dyDescent="0.25">
      <c r="A1235" s="71">
        <v>804338</v>
      </c>
      <c r="B1235" t="s">
        <v>23393</v>
      </c>
      <c r="C1235" s="71" t="s">
        <v>16077</v>
      </c>
      <c r="D1235" s="71">
        <v>2760.3</v>
      </c>
    </row>
    <row r="1236" spans="1:4" x14ac:dyDescent="0.25">
      <c r="A1236" s="71">
        <v>804457</v>
      </c>
      <c r="B1236" t="s">
        <v>23394</v>
      </c>
      <c r="C1236" s="71" t="s">
        <v>16077</v>
      </c>
      <c r="D1236" s="71">
        <v>12759.64</v>
      </c>
    </row>
    <row r="1237" spans="1:4" x14ac:dyDescent="0.25">
      <c r="A1237" s="71">
        <v>804357</v>
      </c>
      <c r="B1237" t="s">
        <v>23395</v>
      </c>
      <c r="C1237" s="71" t="s">
        <v>16077</v>
      </c>
      <c r="D1237" s="71">
        <v>6328.08</v>
      </c>
    </row>
    <row r="1238" spans="1:4" x14ac:dyDescent="0.25">
      <c r="A1238" s="71">
        <v>804456</v>
      </c>
      <c r="B1238" t="s">
        <v>23396</v>
      </c>
      <c r="C1238" s="71" t="s">
        <v>16077</v>
      </c>
      <c r="D1238" s="71">
        <v>9305.11</v>
      </c>
    </row>
    <row r="1239" spans="1:4" x14ac:dyDescent="0.25">
      <c r="A1239" s="71">
        <v>804356</v>
      </c>
      <c r="B1239" t="s">
        <v>23397</v>
      </c>
      <c r="C1239" s="71" t="s">
        <v>16077</v>
      </c>
      <c r="D1239" s="71">
        <v>4605.24</v>
      </c>
    </row>
    <row r="1240" spans="1:4" x14ac:dyDescent="0.25">
      <c r="A1240" s="71">
        <v>804361</v>
      </c>
      <c r="B1240" t="s">
        <v>23398</v>
      </c>
      <c r="C1240" s="71" t="s">
        <v>16077</v>
      </c>
      <c r="D1240" s="71">
        <v>6370.81</v>
      </c>
    </row>
    <row r="1241" spans="1:4" x14ac:dyDescent="0.25">
      <c r="A1241" s="71">
        <v>804360</v>
      </c>
      <c r="B1241" t="s">
        <v>23399</v>
      </c>
      <c r="C1241" s="71" t="s">
        <v>16077</v>
      </c>
      <c r="D1241" s="71">
        <v>4640.54</v>
      </c>
    </row>
    <row r="1242" spans="1:4" x14ac:dyDescent="0.25">
      <c r="A1242" s="71">
        <v>804459</v>
      </c>
      <c r="B1242" t="s">
        <v>23400</v>
      </c>
      <c r="C1242" s="71" t="s">
        <v>16077</v>
      </c>
      <c r="D1242" s="71">
        <v>13355.53</v>
      </c>
    </row>
    <row r="1243" spans="1:4" x14ac:dyDescent="0.25">
      <c r="A1243" s="71">
        <v>804363</v>
      </c>
      <c r="B1243" t="s">
        <v>23401</v>
      </c>
      <c r="C1243" s="71" t="s">
        <v>16077</v>
      </c>
      <c r="D1243" s="71">
        <v>6425.47</v>
      </c>
    </row>
    <row r="1244" spans="1:4" x14ac:dyDescent="0.25">
      <c r="A1244" s="71">
        <v>804458</v>
      </c>
      <c r="B1244" t="s">
        <v>23402</v>
      </c>
      <c r="C1244" s="71" t="s">
        <v>16077</v>
      </c>
      <c r="D1244" s="71">
        <v>9736.3799999999992</v>
      </c>
    </row>
    <row r="1245" spans="1:4" x14ac:dyDescent="0.25">
      <c r="A1245" s="71">
        <v>804362</v>
      </c>
      <c r="B1245" t="s">
        <v>23403</v>
      </c>
      <c r="C1245" s="71" t="s">
        <v>16077</v>
      </c>
      <c r="D1245" s="71">
        <v>4685.8100000000004</v>
      </c>
    </row>
    <row r="1246" spans="1:4" x14ac:dyDescent="0.25">
      <c r="A1246" s="71">
        <v>804365</v>
      </c>
      <c r="B1246" t="s">
        <v>23404</v>
      </c>
      <c r="C1246" s="71" t="s">
        <v>16077</v>
      </c>
      <c r="D1246" s="71">
        <v>6504.16</v>
      </c>
    </row>
    <row r="1247" spans="1:4" x14ac:dyDescent="0.25">
      <c r="A1247" s="71">
        <v>804364</v>
      </c>
      <c r="B1247" t="s">
        <v>23405</v>
      </c>
      <c r="C1247" s="71" t="s">
        <v>16077</v>
      </c>
      <c r="D1247" s="71">
        <v>4751.41</v>
      </c>
    </row>
    <row r="1248" spans="1:4" x14ac:dyDescent="0.25">
      <c r="A1248" s="71">
        <v>804367</v>
      </c>
      <c r="B1248" t="s">
        <v>23406</v>
      </c>
      <c r="C1248" s="71" t="s">
        <v>16077</v>
      </c>
      <c r="D1248" s="71">
        <v>6610.45</v>
      </c>
    </row>
    <row r="1249" spans="1:4" x14ac:dyDescent="0.25">
      <c r="A1249" s="71">
        <v>804366</v>
      </c>
      <c r="B1249" t="s">
        <v>23407</v>
      </c>
      <c r="C1249" s="71" t="s">
        <v>16077</v>
      </c>
      <c r="D1249" s="71">
        <v>4841.0600000000004</v>
      </c>
    </row>
    <row r="1250" spans="1:4" x14ac:dyDescent="0.25">
      <c r="A1250" s="71">
        <v>804461</v>
      </c>
      <c r="B1250" t="s">
        <v>23408</v>
      </c>
      <c r="C1250" s="71" t="s">
        <v>16077</v>
      </c>
      <c r="D1250" s="71">
        <v>14937.78</v>
      </c>
    </row>
    <row r="1251" spans="1:4" x14ac:dyDescent="0.25">
      <c r="A1251" s="71">
        <v>804369</v>
      </c>
      <c r="B1251" t="s">
        <v>23409</v>
      </c>
      <c r="C1251" s="71" t="s">
        <v>16077</v>
      </c>
      <c r="D1251" s="71">
        <v>6748.35</v>
      </c>
    </row>
    <row r="1252" spans="1:4" x14ac:dyDescent="0.25">
      <c r="A1252" s="71">
        <v>804460</v>
      </c>
      <c r="B1252" t="s">
        <v>23410</v>
      </c>
      <c r="C1252" s="71" t="s">
        <v>16077</v>
      </c>
      <c r="D1252" s="71">
        <v>10881.6</v>
      </c>
    </row>
    <row r="1253" spans="1:4" x14ac:dyDescent="0.25">
      <c r="A1253" s="71">
        <v>804371</v>
      </c>
      <c r="B1253" t="s">
        <v>23411</v>
      </c>
      <c r="C1253" s="71" t="s">
        <v>16077</v>
      </c>
      <c r="D1253" s="71">
        <v>6924.94</v>
      </c>
    </row>
    <row r="1254" spans="1:4" x14ac:dyDescent="0.25">
      <c r="A1254" s="71">
        <v>804370</v>
      </c>
      <c r="B1254" t="s">
        <v>23412</v>
      </c>
      <c r="C1254" s="71" t="s">
        <v>16077</v>
      </c>
      <c r="D1254" s="71">
        <v>5112</v>
      </c>
    </row>
    <row r="1255" spans="1:4" x14ac:dyDescent="0.25">
      <c r="A1255" s="71">
        <v>804373</v>
      </c>
      <c r="B1255" t="s">
        <v>23413</v>
      </c>
      <c r="C1255" s="71" t="s">
        <v>16077</v>
      </c>
      <c r="D1255" s="71">
        <v>7151.14</v>
      </c>
    </row>
    <row r="1256" spans="1:4" x14ac:dyDescent="0.25">
      <c r="A1256" s="71">
        <v>804372</v>
      </c>
      <c r="B1256" t="s">
        <v>23414</v>
      </c>
      <c r="C1256" s="71" t="s">
        <v>16077</v>
      </c>
      <c r="D1256" s="71">
        <v>5311.83</v>
      </c>
    </row>
    <row r="1257" spans="1:4" x14ac:dyDescent="0.25">
      <c r="A1257" s="71">
        <v>804463</v>
      </c>
      <c r="B1257" t="s">
        <v>23415</v>
      </c>
      <c r="C1257" s="71" t="s">
        <v>16077</v>
      </c>
      <c r="D1257" s="71">
        <v>18566.599999999999</v>
      </c>
    </row>
    <row r="1258" spans="1:4" x14ac:dyDescent="0.25">
      <c r="A1258" s="71">
        <v>804375</v>
      </c>
      <c r="B1258" t="s">
        <v>23416</v>
      </c>
      <c r="C1258" s="71" t="s">
        <v>16077</v>
      </c>
      <c r="D1258" s="71">
        <v>7446.38</v>
      </c>
    </row>
    <row r="1259" spans="1:4" x14ac:dyDescent="0.25">
      <c r="A1259" s="71">
        <v>804462</v>
      </c>
      <c r="B1259" t="s">
        <v>23417</v>
      </c>
      <c r="C1259" s="71" t="s">
        <v>16077</v>
      </c>
      <c r="D1259" s="71">
        <v>13501.28</v>
      </c>
    </row>
    <row r="1260" spans="1:4" x14ac:dyDescent="0.25">
      <c r="A1260" s="71">
        <v>804374</v>
      </c>
      <c r="B1260" t="s">
        <v>23418</v>
      </c>
      <c r="C1260" s="71" t="s">
        <v>16077</v>
      </c>
      <c r="D1260" s="71">
        <v>5577.69</v>
      </c>
    </row>
    <row r="1261" spans="1:4" x14ac:dyDescent="0.25">
      <c r="A1261" s="71">
        <v>804359</v>
      </c>
      <c r="B1261" t="s">
        <v>23419</v>
      </c>
      <c r="C1261" s="71" t="s">
        <v>16077</v>
      </c>
      <c r="D1261" s="71">
        <v>6338.86</v>
      </c>
    </row>
    <row r="1262" spans="1:4" x14ac:dyDescent="0.25">
      <c r="A1262" s="71">
        <v>804358</v>
      </c>
      <c r="B1262" t="s">
        <v>23420</v>
      </c>
      <c r="C1262" s="71" t="s">
        <v>16077</v>
      </c>
      <c r="D1262" s="71">
        <v>4614.25</v>
      </c>
    </row>
    <row r="1263" spans="1:4" x14ac:dyDescent="0.25">
      <c r="A1263" s="71">
        <v>804368</v>
      </c>
      <c r="B1263" t="s">
        <v>23421</v>
      </c>
      <c r="C1263" s="71" t="s">
        <v>16077</v>
      </c>
      <c r="D1263" s="71">
        <v>4958.78</v>
      </c>
    </row>
    <row r="1264" spans="1:4" x14ac:dyDescent="0.25">
      <c r="A1264" s="71">
        <v>804465</v>
      </c>
      <c r="B1264" t="s">
        <v>23422</v>
      </c>
      <c r="C1264" s="71" t="s">
        <v>3</v>
      </c>
      <c r="D1264" s="71">
        <v>126.27</v>
      </c>
    </row>
    <row r="1265" spans="1:4" x14ac:dyDescent="0.25">
      <c r="A1265" s="71">
        <v>804464</v>
      </c>
      <c r="B1265" t="s">
        <v>23423</v>
      </c>
      <c r="C1265" s="71" t="s">
        <v>3</v>
      </c>
      <c r="D1265" s="71">
        <v>102.39</v>
      </c>
    </row>
    <row r="1266" spans="1:4" x14ac:dyDescent="0.25">
      <c r="A1266" s="71">
        <v>804475</v>
      </c>
      <c r="B1266" t="s">
        <v>23424</v>
      </c>
      <c r="C1266" s="71" t="s">
        <v>3</v>
      </c>
      <c r="D1266" s="71">
        <v>138.79</v>
      </c>
    </row>
    <row r="1267" spans="1:4" x14ac:dyDescent="0.25">
      <c r="A1267" s="71">
        <v>804474</v>
      </c>
      <c r="B1267" t="s">
        <v>23425</v>
      </c>
      <c r="C1267" s="71" t="s">
        <v>3</v>
      </c>
      <c r="D1267" s="71">
        <v>114.92</v>
      </c>
    </row>
    <row r="1268" spans="1:4" x14ac:dyDescent="0.25">
      <c r="A1268" s="71">
        <v>804485</v>
      </c>
      <c r="B1268" t="s">
        <v>23426</v>
      </c>
      <c r="C1268" s="71" t="s">
        <v>3</v>
      </c>
      <c r="D1268" s="71">
        <v>201.33</v>
      </c>
    </row>
    <row r="1269" spans="1:4" x14ac:dyDescent="0.25">
      <c r="A1269" s="71">
        <v>804484</v>
      </c>
      <c r="B1269" t="s">
        <v>23427</v>
      </c>
      <c r="C1269" s="71" t="s">
        <v>3</v>
      </c>
      <c r="D1269" s="71">
        <v>177.58</v>
      </c>
    </row>
    <row r="1270" spans="1:4" x14ac:dyDescent="0.25">
      <c r="A1270" s="71">
        <v>804495</v>
      </c>
      <c r="B1270" t="s">
        <v>23428</v>
      </c>
      <c r="C1270" s="71" t="s">
        <v>3</v>
      </c>
      <c r="D1270" s="71">
        <v>250.86</v>
      </c>
    </row>
    <row r="1271" spans="1:4" x14ac:dyDescent="0.25">
      <c r="A1271" s="71">
        <v>804494</v>
      </c>
      <c r="B1271" t="s">
        <v>23429</v>
      </c>
      <c r="C1271" s="71" t="s">
        <v>3</v>
      </c>
      <c r="D1271" s="71">
        <v>222.71</v>
      </c>
    </row>
    <row r="1272" spans="1:4" x14ac:dyDescent="0.25">
      <c r="A1272" s="71">
        <v>804467</v>
      </c>
      <c r="B1272" t="s">
        <v>23430</v>
      </c>
      <c r="C1272" s="71" t="s">
        <v>3</v>
      </c>
      <c r="D1272" s="71">
        <v>192.02</v>
      </c>
    </row>
    <row r="1273" spans="1:4" x14ac:dyDescent="0.25">
      <c r="A1273" s="71">
        <v>804466</v>
      </c>
      <c r="B1273" t="s">
        <v>23431</v>
      </c>
      <c r="C1273" s="71" t="s">
        <v>3</v>
      </c>
      <c r="D1273" s="71">
        <v>153.99</v>
      </c>
    </row>
    <row r="1274" spans="1:4" x14ac:dyDescent="0.25">
      <c r="A1274" s="71">
        <v>804477</v>
      </c>
      <c r="B1274" t="s">
        <v>23432</v>
      </c>
      <c r="C1274" s="71" t="s">
        <v>3</v>
      </c>
      <c r="D1274" s="71">
        <v>242.06</v>
      </c>
    </row>
    <row r="1275" spans="1:4" x14ac:dyDescent="0.25">
      <c r="A1275" s="71">
        <v>804476</v>
      </c>
      <c r="B1275" t="s">
        <v>23433</v>
      </c>
      <c r="C1275" s="71" t="s">
        <v>3</v>
      </c>
      <c r="D1275" s="71">
        <v>204.12</v>
      </c>
    </row>
    <row r="1276" spans="1:4" x14ac:dyDescent="0.25">
      <c r="A1276" s="71">
        <v>804487</v>
      </c>
      <c r="B1276" t="s">
        <v>23434</v>
      </c>
      <c r="C1276" s="71" t="s">
        <v>3</v>
      </c>
      <c r="D1276" s="71">
        <v>342.19</v>
      </c>
    </row>
    <row r="1277" spans="1:4" x14ac:dyDescent="0.25">
      <c r="A1277" s="71">
        <v>804486</v>
      </c>
      <c r="B1277" t="s">
        <v>23435</v>
      </c>
      <c r="C1277" s="71" t="s">
        <v>3</v>
      </c>
      <c r="D1277" s="71">
        <v>299.72000000000003</v>
      </c>
    </row>
    <row r="1278" spans="1:4" x14ac:dyDescent="0.25">
      <c r="A1278" s="71">
        <v>804497</v>
      </c>
      <c r="B1278" t="s">
        <v>23436</v>
      </c>
      <c r="C1278" s="71" t="s">
        <v>3</v>
      </c>
      <c r="D1278" s="71">
        <v>403.92</v>
      </c>
    </row>
    <row r="1279" spans="1:4" x14ac:dyDescent="0.25">
      <c r="A1279" s="71">
        <v>804496</v>
      </c>
      <c r="B1279" t="s">
        <v>23437</v>
      </c>
      <c r="C1279" s="71" t="s">
        <v>3</v>
      </c>
      <c r="D1279" s="71">
        <v>352.5</v>
      </c>
    </row>
    <row r="1280" spans="1:4" x14ac:dyDescent="0.25">
      <c r="A1280" s="71">
        <v>804469</v>
      </c>
      <c r="B1280" t="s">
        <v>23438</v>
      </c>
      <c r="C1280" s="71" t="s">
        <v>3</v>
      </c>
      <c r="D1280" s="71">
        <v>334.5</v>
      </c>
    </row>
    <row r="1281" spans="1:4" x14ac:dyDescent="0.25">
      <c r="A1281" s="71">
        <v>804468</v>
      </c>
      <c r="B1281" t="s">
        <v>23439</v>
      </c>
      <c r="C1281" s="71" t="s">
        <v>3</v>
      </c>
      <c r="D1281" s="71">
        <v>282.36</v>
      </c>
    </row>
    <row r="1282" spans="1:4" x14ac:dyDescent="0.25">
      <c r="A1282" s="71">
        <v>804479</v>
      </c>
      <c r="B1282" t="s">
        <v>23440</v>
      </c>
      <c r="C1282" s="71" t="s">
        <v>3</v>
      </c>
      <c r="D1282" s="71">
        <v>384.54</v>
      </c>
    </row>
    <row r="1283" spans="1:4" x14ac:dyDescent="0.25">
      <c r="A1283" s="71">
        <v>804478</v>
      </c>
      <c r="B1283" t="s">
        <v>23441</v>
      </c>
      <c r="C1283" s="71" t="s">
        <v>3</v>
      </c>
      <c r="D1283" s="71">
        <v>332.48</v>
      </c>
    </row>
    <row r="1284" spans="1:4" x14ac:dyDescent="0.25">
      <c r="A1284" s="71">
        <v>804489</v>
      </c>
      <c r="B1284" t="s">
        <v>23442</v>
      </c>
      <c r="C1284" s="71" t="s">
        <v>3</v>
      </c>
      <c r="D1284" s="71">
        <v>485.99</v>
      </c>
    </row>
    <row r="1285" spans="1:4" x14ac:dyDescent="0.25">
      <c r="A1285" s="71">
        <v>804488</v>
      </c>
      <c r="B1285" t="s">
        <v>23443</v>
      </c>
      <c r="C1285" s="71" t="s">
        <v>3</v>
      </c>
      <c r="D1285" s="71">
        <v>419.55</v>
      </c>
    </row>
    <row r="1286" spans="1:4" x14ac:dyDescent="0.25">
      <c r="A1286" s="71">
        <v>804499</v>
      </c>
      <c r="B1286" t="s">
        <v>23444</v>
      </c>
      <c r="C1286" s="71" t="s">
        <v>3</v>
      </c>
      <c r="D1286" s="71">
        <v>616.21</v>
      </c>
    </row>
    <row r="1287" spans="1:4" x14ac:dyDescent="0.25">
      <c r="A1287" s="71">
        <v>804498</v>
      </c>
      <c r="B1287" t="s">
        <v>23445</v>
      </c>
      <c r="C1287" s="71" t="s">
        <v>3</v>
      </c>
      <c r="D1287" s="71">
        <v>538.72</v>
      </c>
    </row>
    <row r="1288" spans="1:4" x14ac:dyDescent="0.25">
      <c r="A1288" s="71">
        <v>804471</v>
      </c>
      <c r="B1288" t="s">
        <v>23446</v>
      </c>
      <c r="C1288" s="71" t="s">
        <v>3</v>
      </c>
      <c r="D1288" s="71">
        <v>454.82</v>
      </c>
    </row>
    <row r="1289" spans="1:4" x14ac:dyDescent="0.25">
      <c r="A1289" s="71">
        <v>804470</v>
      </c>
      <c r="B1289" t="s">
        <v>23447</v>
      </c>
      <c r="C1289" s="71" t="s">
        <v>3</v>
      </c>
      <c r="D1289" s="71">
        <v>378.89</v>
      </c>
    </row>
    <row r="1290" spans="1:4" x14ac:dyDescent="0.25">
      <c r="A1290" s="71">
        <v>804481</v>
      </c>
      <c r="B1290" t="s">
        <v>23448</v>
      </c>
      <c r="C1290" s="71" t="s">
        <v>3</v>
      </c>
      <c r="D1290" s="71">
        <v>567.41</v>
      </c>
    </row>
    <row r="1291" spans="1:4" x14ac:dyDescent="0.25">
      <c r="A1291" s="71">
        <v>804480</v>
      </c>
      <c r="B1291" t="s">
        <v>23449</v>
      </c>
      <c r="C1291" s="71" t="s">
        <v>3</v>
      </c>
      <c r="D1291" s="71">
        <v>491.68</v>
      </c>
    </row>
    <row r="1292" spans="1:4" x14ac:dyDescent="0.25">
      <c r="A1292" s="71">
        <v>804491</v>
      </c>
      <c r="B1292" t="s">
        <v>23450</v>
      </c>
      <c r="C1292" s="71" t="s">
        <v>3</v>
      </c>
      <c r="D1292" s="71">
        <v>748.76</v>
      </c>
    </row>
    <row r="1293" spans="1:4" x14ac:dyDescent="0.25">
      <c r="A1293" s="71">
        <v>804490</v>
      </c>
      <c r="B1293" t="s">
        <v>23451</v>
      </c>
      <c r="C1293" s="71" t="s">
        <v>3</v>
      </c>
      <c r="D1293" s="71">
        <v>647.61</v>
      </c>
    </row>
    <row r="1294" spans="1:4" x14ac:dyDescent="0.25">
      <c r="A1294" s="71">
        <v>804501</v>
      </c>
      <c r="B1294" t="s">
        <v>23452</v>
      </c>
      <c r="C1294" s="71" t="s">
        <v>3</v>
      </c>
      <c r="D1294" s="71">
        <v>898.16</v>
      </c>
    </row>
    <row r="1295" spans="1:4" x14ac:dyDescent="0.25">
      <c r="A1295" s="71">
        <v>804500</v>
      </c>
      <c r="B1295" t="s">
        <v>23453</v>
      </c>
      <c r="C1295" s="71" t="s">
        <v>3</v>
      </c>
      <c r="D1295" s="71">
        <v>783.5</v>
      </c>
    </row>
    <row r="1296" spans="1:4" x14ac:dyDescent="0.25">
      <c r="A1296" s="71">
        <v>804473</v>
      </c>
      <c r="B1296" t="s">
        <v>23454</v>
      </c>
      <c r="C1296" s="71" t="s">
        <v>3</v>
      </c>
      <c r="D1296" s="71">
        <v>732.74</v>
      </c>
    </row>
    <row r="1297" spans="1:4" x14ac:dyDescent="0.25">
      <c r="A1297" s="71">
        <v>804472</v>
      </c>
      <c r="B1297" t="s">
        <v>23455</v>
      </c>
      <c r="C1297" s="71" t="s">
        <v>3</v>
      </c>
      <c r="D1297" s="71">
        <v>614.14</v>
      </c>
    </row>
    <row r="1298" spans="1:4" x14ac:dyDescent="0.25">
      <c r="A1298" s="71">
        <v>804483</v>
      </c>
      <c r="B1298" t="s">
        <v>23456</v>
      </c>
      <c r="C1298" s="71" t="s">
        <v>3</v>
      </c>
      <c r="D1298" s="71">
        <v>907.87</v>
      </c>
    </row>
    <row r="1299" spans="1:4" x14ac:dyDescent="0.25">
      <c r="A1299" s="71">
        <v>804482</v>
      </c>
      <c r="B1299" t="s">
        <v>23457</v>
      </c>
      <c r="C1299" s="71" t="s">
        <v>3</v>
      </c>
      <c r="D1299" s="71">
        <v>789.59</v>
      </c>
    </row>
    <row r="1300" spans="1:4" x14ac:dyDescent="0.25">
      <c r="A1300" s="71">
        <v>804493</v>
      </c>
      <c r="B1300" t="s">
        <v>23458</v>
      </c>
      <c r="C1300" s="71" t="s">
        <v>3</v>
      </c>
      <c r="D1300" s="71">
        <v>1199.17</v>
      </c>
    </row>
    <row r="1301" spans="1:4" x14ac:dyDescent="0.25">
      <c r="A1301" s="71">
        <v>804492</v>
      </c>
      <c r="B1301" t="s">
        <v>23459</v>
      </c>
      <c r="C1301" s="71" t="s">
        <v>3</v>
      </c>
      <c r="D1301" s="71">
        <v>1042.5999999999999</v>
      </c>
    </row>
    <row r="1302" spans="1:4" x14ac:dyDescent="0.25">
      <c r="A1302" s="71">
        <v>804503</v>
      </c>
      <c r="B1302" t="s">
        <v>23460</v>
      </c>
      <c r="C1302" s="71" t="s">
        <v>3</v>
      </c>
      <c r="D1302" s="71">
        <v>1427.01</v>
      </c>
    </row>
    <row r="1303" spans="1:4" x14ac:dyDescent="0.25">
      <c r="A1303" s="71">
        <v>804502</v>
      </c>
      <c r="B1303" t="s">
        <v>23461</v>
      </c>
      <c r="C1303" s="71" t="s">
        <v>3</v>
      </c>
      <c r="D1303" s="71">
        <v>1265.17</v>
      </c>
    </row>
    <row r="1304" spans="1:4" x14ac:dyDescent="0.25">
      <c r="A1304" s="71">
        <v>804180</v>
      </c>
      <c r="B1304" t="s">
        <v>23462</v>
      </c>
      <c r="C1304" s="71" t="s">
        <v>3</v>
      </c>
      <c r="D1304" s="71">
        <v>990.17</v>
      </c>
    </row>
    <row r="1305" spans="1:4" x14ac:dyDescent="0.25">
      <c r="A1305" s="71">
        <v>804181</v>
      </c>
      <c r="B1305" t="s">
        <v>23463</v>
      </c>
      <c r="C1305" s="71" t="s">
        <v>3</v>
      </c>
      <c r="D1305" s="71">
        <v>1099.8399999999999</v>
      </c>
    </row>
    <row r="1306" spans="1:4" x14ac:dyDescent="0.25">
      <c r="A1306" s="71">
        <v>804182</v>
      </c>
      <c r="B1306" t="s">
        <v>23464</v>
      </c>
      <c r="C1306" s="71" t="s">
        <v>3</v>
      </c>
      <c r="D1306" s="71">
        <v>1157.1400000000001</v>
      </c>
    </row>
    <row r="1307" spans="1:4" x14ac:dyDescent="0.25">
      <c r="A1307" s="71">
        <v>804183</v>
      </c>
      <c r="B1307" t="s">
        <v>23465</v>
      </c>
      <c r="C1307" s="71" t="s">
        <v>3</v>
      </c>
      <c r="D1307" s="71">
        <v>1266.81</v>
      </c>
    </row>
    <row r="1308" spans="1:4" x14ac:dyDescent="0.25">
      <c r="A1308" s="71">
        <v>804184</v>
      </c>
      <c r="B1308" t="s">
        <v>23466</v>
      </c>
      <c r="C1308" s="71" t="s">
        <v>3</v>
      </c>
      <c r="D1308" s="71">
        <v>1199.6500000000001</v>
      </c>
    </row>
    <row r="1309" spans="1:4" x14ac:dyDescent="0.25">
      <c r="A1309" s="71">
        <v>804185</v>
      </c>
      <c r="B1309" t="s">
        <v>23467</v>
      </c>
      <c r="C1309" s="71" t="s">
        <v>3</v>
      </c>
      <c r="D1309" s="71">
        <v>1309.32</v>
      </c>
    </row>
    <row r="1310" spans="1:4" x14ac:dyDescent="0.25">
      <c r="A1310" s="71">
        <v>804186</v>
      </c>
      <c r="B1310" t="s">
        <v>23468</v>
      </c>
      <c r="C1310" s="71" t="s">
        <v>3</v>
      </c>
      <c r="D1310" s="71">
        <v>1271.5</v>
      </c>
    </row>
    <row r="1311" spans="1:4" x14ac:dyDescent="0.25">
      <c r="A1311" s="71">
        <v>804187</v>
      </c>
      <c r="B1311" t="s">
        <v>23469</v>
      </c>
      <c r="C1311" s="71" t="s">
        <v>3</v>
      </c>
      <c r="D1311" s="71">
        <v>1381.17</v>
      </c>
    </row>
    <row r="1312" spans="1:4" x14ac:dyDescent="0.25">
      <c r="A1312" s="71">
        <v>804188</v>
      </c>
      <c r="B1312" t="s">
        <v>23470</v>
      </c>
      <c r="C1312" s="71" t="s">
        <v>3</v>
      </c>
      <c r="D1312" s="71">
        <v>1457.54</v>
      </c>
    </row>
    <row r="1313" spans="1:4" x14ac:dyDescent="0.25">
      <c r="A1313" s="71">
        <v>804189</v>
      </c>
      <c r="B1313" t="s">
        <v>23471</v>
      </c>
      <c r="C1313" s="71" t="s">
        <v>3</v>
      </c>
      <c r="D1313" s="71">
        <v>1604.24</v>
      </c>
    </row>
    <row r="1314" spans="1:4" x14ac:dyDescent="0.25">
      <c r="A1314" s="71">
        <v>804190</v>
      </c>
      <c r="B1314" t="s">
        <v>23472</v>
      </c>
      <c r="C1314" s="71" t="s">
        <v>3</v>
      </c>
      <c r="D1314" s="71">
        <v>1476.51</v>
      </c>
    </row>
    <row r="1315" spans="1:4" x14ac:dyDescent="0.25">
      <c r="A1315" s="71">
        <v>804191</v>
      </c>
      <c r="B1315" t="s">
        <v>23473</v>
      </c>
      <c r="C1315" s="71" t="s">
        <v>3</v>
      </c>
      <c r="D1315" s="71">
        <v>1623.2</v>
      </c>
    </row>
    <row r="1316" spans="1:4" x14ac:dyDescent="0.25">
      <c r="A1316" s="71">
        <v>804192</v>
      </c>
      <c r="B1316" t="s">
        <v>23474</v>
      </c>
      <c r="C1316" s="71" t="s">
        <v>3</v>
      </c>
      <c r="D1316" s="71">
        <v>1664.3</v>
      </c>
    </row>
    <row r="1317" spans="1:4" x14ac:dyDescent="0.25">
      <c r="A1317" s="71">
        <v>804193</v>
      </c>
      <c r="B1317" t="s">
        <v>23475</v>
      </c>
      <c r="C1317" s="71" t="s">
        <v>3</v>
      </c>
      <c r="D1317" s="71">
        <v>1811</v>
      </c>
    </row>
    <row r="1318" spans="1:4" x14ac:dyDescent="0.25">
      <c r="A1318" s="71">
        <v>804194</v>
      </c>
      <c r="B1318" t="s">
        <v>23476</v>
      </c>
      <c r="C1318" s="71" t="s">
        <v>3</v>
      </c>
      <c r="D1318" s="71">
        <v>1665.12</v>
      </c>
    </row>
    <row r="1319" spans="1:4" x14ac:dyDescent="0.25">
      <c r="A1319" s="71">
        <v>804195</v>
      </c>
      <c r="B1319" t="s">
        <v>23477</v>
      </c>
      <c r="C1319" s="71" t="s">
        <v>3</v>
      </c>
      <c r="D1319" s="71">
        <v>1811.81</v>
      </c>
    </row>
    <row r="1320" spans="1:4" x14ac:dyDescent="0.25">
      <c r="A1320" s="71">
        <v>804196</v>
      </c>
      <c r="B1320" t="s">
        <v>23478</v>
      </c>
      <c r="C1320" s="71" t="s">
        <v>3</v>
      </c>
      <c r="D1320" s="71">
        <v>2011.77</v>
      </c>
    </row>
    <row r="1321" spans="1:4" x14ac:dyDescent="0.25">
      <c r="A1321" s="71">
        <v>804197</v>
      </c>
      <c r="B1321" t="s">
        <v>23479</v>
      </c>
      <c r="C1321" s="71" t="s">
        <v>3</v>
      </c>
      <c r="D1321" s="71">
        <v>2198.88</v>
      </c>
    </row>
    <row r="1322" spans="1:4" x14ac:dyDescent="0.25">
      <c r="A1322" s="71">
        <v>804198</v>
      </c>
      <c r="B1322" t="s">
        <v>23480</v>
      </c>
      <c r="C1322" s="71" t="s">
        <v>3</v>
      </c>
      <c r="D1322" s="71">
        <v>2106.86</v>
      </c>
    </row>
    <row r="1323" spans="1:4" x14ac:dyDescent="0.25">
      <c r="A1323" s="71">
        <v>804199</v>
      </c>
      <c r="B1323" t="s">
        <v>23481</v>
      </c>
      <c r="C1323" s="71" t="s">
        <v>3</v>
      </c>
      <c r="D1323" s="71">
        <v>2293.9699999999998</v>
      </c>
    </row>
    <row r="1324" spans="1:4" x14ac:dyDescent="0.25">
      <c r="A1324" s="71">
        <v>804200</v>
      </c>
      <c r="B1324" t="s">
        <v>23482</v>
      </c>
      <c r="C1324" s="71" t="s">
        <v>3</v>
      </c>
      <c r="D1324" s="71">
        <v>2306.69</v>
      </c>
    </row>
    <row r="1325" spans="1:4" x14ac:dyDescent="0.25">
      <c r="A1325" s="71">
        <v>804201</v>
      </c>
      <c r="B1325" t="s">
        <v>23483</v>
      </c>
      <c r="C1325" s="71" t="s">
        <v>3</v>
      </c>
      <c r="D1325" s="71">
        <v>2493.8000000000002</v>
      </c>
    </row>
    <row r="1326" spans="1:4" x14ac:dyDescent="0.25">
      <c r="A1326" s="71">
        <v>804202</v>
      </c>
      <c r="B1326" t="s">
        <v>23484</v>
      </c>
      <c r="C1326" s="71" t="s">
        <v>3</v>
      </c>
      <c r="D1326" s="71">
        <v>2533.85</v>
      </c>
    </row>
    <row r="1327" spans="1:4" x14ac:dyDescent="0.25">
      <c r="A1327" s="71">
        <v>804203</v>
      </c>
      <c r="B1327" t="s">
        <v>23485</v>
      </c>
      <c r="C1327" s="71" t="s">
        <v>3</v>
      </c>
      <c r="D1327" s="71">
        <v>2720.96</v>
      </c>
    </row>
    <row r="1328" spans="1:4" x14ac:dyDescent="0.25">
      <c r="A1328" s="71">
        <v>804204</v>
      </c>
      <c r="B1328" t="s">
        <v>23486</v>
      </c>
      <c r="C1328" s="71" t="s">
        <v>3</v>
      </c>
      <c r="D1328" s="71">
        <v>2707.48</v>
      </c>
    </row>
    <row r="1329" spans="1:4" x14ac:dyDescent="0.25">
      <c r="A1329" s="71">
        <v>804205</v>
      </c>
      <c r="B1329" t="s">
        <v>23487</v>
      </c>
      <c r="C1329" s="71" t="s">
        <v>3</v>
      </c>
      <c r="D1329" s="71">
        <v>2949.29</v>
      </c>
    </row>
    <row r="1330" spans="1:4" x14ac:dyDescent="0.25">
      <c r="A1330" s="71">
        <v>804206</v>
      </c>
      <c r="B1330" t="s">
        <v>23488</v>
      </c>
      <c r="C1330" s="71" t="s">
        <v>3</v>
      </c>
      <c r="D1330" s="71">
        <v>3191.43</v>
      </c>
    </row>
    <row r="1331" spans="1:4" x14ac:dyDescent="0.25">
      <c r="A1331" s="71">
        <v>804207</v>
      </c>
      <c r="B1331" t="s">
        <v>23489</v>
      </c>
      <c r="C1331" s="71" t="s">
        <v>3</v>
      </c>
      <c r="D1331" s="71">
        <v>3433.24</v>
      </c>
    </row>
    <row r="1332" spans="1:4" x14ac:dyDescent="0.25">
      <c r="A1332" s="71">
        <v>804208</v>
      </c>
      <c r="B1332" t="s">
        <v>23490</v>
      </c>
      <c r="C1332" s="71" t="s">
        <v>3</v>
      </c>
      <c r="D1332" s="71">
        <v>3350.34</v>
      </c>
    </row>
    <row r="1333" spans="1:4" x14ac:dyDescent="0.25">
      <c r="A1333" s="71">
        <v>804209</v>
      </c>
      <c r="B1333" t="s">
        <v>23491</v>
      </c>
      <c r="C1333" s="71" t="s">
        <v>3</v>
      </c>
      <c r="D1333" s="71">
        <v>3592.16</v>
      </c>
    </row>
    <row r="1334" spans="1:4" x14ac:dyDescent="0.25">
      <c r="A1334" s="71">
        <v>804210</v>
      </c>
      <c r="B1334" t="s">
        <v>23492</v>
      </c>
      <c r="C1334" s="71" t="s">
        <v>3</v>
      </c>
      <c r="D1334" s="71">
        <v>3556.75</v>
      </c>
    </row>
    <row r="1335" spans="1:4" x14ac:dyDescent="0.25">
      <c r="A1335" s="71">
        <v>804211</v>
      </c>
      <c r="B1335" t="s">
        <v>23493</v>
      </c>
      <c r="C1335" s="71" t="s">
        <v>3</v>
      </c>
      <c r="D1335" s="71">
        <v>3798.56</v>
      </c>
    </row>
    <row r="1336" spans="1:4" x14ac:dyDescent="0.25">
      <c r="A1336" s="71">
        <v>804012</v>
      </c>
      <c r="B1336" t="s">
        <v>23494</v>
      </c>
      <c r="C1336" s="71" t="s">
        <v>3</v>
      </c>
      <c r="D1336" s="71">
        <v>215.6</v>
      </c>
    </row>
    <row r="1337" spans="1:4" x14ac:dyDescent="0.25">
      <c r="A1337" s="71">
        <v>804013</v>
      </c>
      <c r="B1337" t="s">
        <v>23495</v>
      </c>
      <c r="C1337" s="71" t="s">
        <v>3</v>
      </c>
      <c r="D1337" s="71">
        <v>242.28</v>
      </c>
    </row>
    <row r="1338" spans="1:4" x14ac:dyDescent="0.25">
      <c r="A1338" s="71">
        <v>804014</v>
      </c>
      <c r="B1338" t="s">
        <v>23496</v>
      </c>
      <c r="C1338" s="71" t="s">
        <v>3</v>
      </c>
      <c r="D1338" s="71">
        <v>216.3</v>
      </c>
    </row>
    <row r="1339" spans="1:4" x14ac:dyDescent="0.25">
      <c r="A1339" s="71">
        <v>804015</v>
      </c>
      <c r="B1339" t="s">
        <v>23497</v>
      </c>
      <c r="C1339" s="71" t="s">
        <v>3</v>
      </c>
      <c r="D1339" s="71">
        <v>242.98</v>
      </c>
    </row>
    <row r="1340" spans="1:4" x14ac:dyDescent="0.25">
      <c r="A1340" s="71">
        <v>804016</v>
      </c>
      <c r="B1340" t="s">
        <v>23498</v>
      </c>
      <c r="C1340" s="71" t="s">
        <v>3</v>
      </c>
      <c r="D1340" s="71">
        <v>252.79</v>
      </c>
    </row>
    <row r="1341" spans="1:4" x14ac:dyDescent="0.25">
      <c r="A1341" s="71">
        <v>804017</v>
      </c>
      <c r="B1341" t="s">
        <v>23499</v>
      </c>
      <c r="C1341" s="71" t="s">
        <v>3</v>
      </c>
      <c r="D1341" s="71">
        <v>279.47000000000003</v>
      </c>
    </row>
    <row r="1342" spans="1:4" x14ac:dyDescent="0.25">
      <c r="A1342" s="71">
        <v>804018</v>
      </c>
      <c r="B1342" t="s">
        <v>23500</v>
      </c>
      <c r="C1342" s="71" t="s">
        <v>3</v>
      </c>
      <c r="D1342" s="71">
        <v>286.72000000000003</v>
      </c>
    </row>
    <row r="1343" spans="1:4" x14ac:dyDescent="0.25">
      <c r="A1343" s="71">
        <v>804019</v>
      </c>
      <c r="B1343" t="s">
        <v>23501</v>
      </c>
      <c r="C1343" s="71" t="s">
        <v>3</v>
      </c>
      <c r="D1343" s="71">
        <v>313.39999999999998</v>
      </c>
    </row>
    <row r="1344" spans="1:4" x14ac:dyDescent="0.25">
      <c r="A1344" s="71">
        <v>804020</v>
      </c>
      <c r="B1344" t="s">
        <v>23502</v>
      </c>
      <c r="C1344" s="71" t="s">
        <v>3</v>
      </c>
      <c r="D1344" s="71">
        <v>347.09</v>
      </c>
    </row>
    <row r="1345" spans="1:4" x14ac:dyDescent="0.25">
      <c r="A1345" s="71">
        <v>804021</v>
      </c>
      <c r="B1345" t="s">
        <v>23503</v>
      </c>
      <c r="C1345" s="71" t="s">
        <v>3</v>
      </c>
      <c r="D1345" s="71">
        <v>387.21</v>
      </c>
    </row>
    <row r="1346" spans="1:4" x14ac:dyDescent="0.25">
      <c r="A1346" s="71">
        <v>804022</v>
      </c>
      <c r="B1346" t="s">
        <v>23504</v>
      </c>
      <c r="C1346" s="71" t="s">
        <v>3</v>
      </c>
      <c r="D1346" s="71">
        <v>367.12</v>
      </c>
    </row>
    <row r="1347" spans="1:4" x14ac:dyDescent="0.25">
      <c r="A1347" s="71">
        <v>804023</v>
      </c>
      <c r="B1347" t="s">
        <v>23505</v>
      </c>
      <c r="C1347" s="71" t="s">
        <v>3</v>
      </c>
      <c r="D1347" s="71">
        <v>407.23</v>
      </c>
    </row>
    <row r="1348" spans="1:4" x14ac:dyDescent="0.25">
      <c r="A1348" s="71">
        <v>804024</v>
      </c>
      <c r="B1348" t="s">
        <v>23506</v>
      </c>
      <c r="C1348" s="71" t="s">
        <v>3</v>
      </c>
      <c r="D1348" s="71">
        <v>392.33</v>
      </c>
    </row>
    <row r="1349" spans="1:4" x14ac:dyDescent="0.25">
      <c r="A1349" s="71">
        <v>804025</v>
      </c>
      <c r="B1349" t="s">
        <v>23507</v>
      </c>
      <c r="C1349" s="71" t="s">
        <v>3</v>
      </c>
      <c r="D1349" s="71">
        <v>432.44</v>
      </c>
    </row>
    <row r="1350" spans="1:4" x14ac:dyDescent="0.25">
      <c r="A1350" s="71">
        <v>804026</v>
      </c>
      <c r="B1350" t="s">
        <v>23508</v>
      </c>
      <c r="C1350" s="71" t="s">
        <v>3</v>
      </c>
      <c r="D1350" s="71">
        <v>514.45000000000005</v>
      </c>
    </row>
    <row r="1351" spans="1:4" x14ac:dyDescent="0.25">
      <c r="A1351" s="71">
        <v>804027</v>
      </c>
      <c r="B1351" t="s">
        <v>23509</v>
      </c>
      <c r="C1351" s="71" t="s">
        <v>3</v>
      </c>
      <c r="D1351" s="71">
        <v>554.57000000000005</v>
      </c>
    </row>
    <row r="1352" spans="1:4" x14ac:dyDescent="0.25">
      <c r="A1352" s="71">
        <v>804028</v>
      </c>
      <c r="B1352" t="s">
        <v>23510</v>
      </c>
      <c r="C1352" s="71" t="s">
        <v>3</v>
      </c>
      <c r="D1352" s="71">
        <v>518.53</v>
      </c>
    </row>
    <row r="1353" spans="1:4" x14ac:dyDescent="0.25">
      <c r="A1353" s="71">
        <v>804029</v>
      </c>
      <c r="B1353" t="s">
        <v>23511</v>
      </c>
      <c r="C1353" s="71" t="s">
        <v>3</v>
      </c>
      <c r="D1353" s="71">
        <v>573.36</v>
      </c>
    </row>
    <row r="1354" spans="1:4" x14ac:dyDescent="0.25">
      <c r="A1354" s="71">
        <v>804030</v>
      </c>
      <c r="B1354" t="s">
        <v>23512</v>
      </c>
      <c r="C1354" s="71" t="s">
        <v>3</v>
      </c>
      <c r="D1354" s="71">
        <v>602.01</v>
      </c>
    </row>
    <row r="1355" spans="1:4" x14ac:dyDescent="0.25">
      <c r="A1355" s="71">
        <v>804031</v>
      </c>
      <c r="B1355" t="s">
        <v>23513</v>
      </c>
      <c r="C1355" s="71" t="s">
        <v>3</v>
      </c>
      <c r="D1355" s="71">
        <v>656.85</v>
      </c>
    </row>
    <row r="1356" spans="1:4" x14ac:dyDescent="0.25">
      <c r="A1356" s="71">
        <v>804032</v>
      </c>
      <c r="B1356" t="s">
        <v>23514</v>
      </c>
      <c r="C1356" s="71" t="s">
        <v>3</v>
      </c>
      <c r="D1356" s="71">
        <v>623.27</v>
      </c>
    </row>
    <row r="1357" spans="1:4" x14ac:dyDescent="0.25">
      <c r="A1357" s="71">
        <v>804033</v>
      </c>
      <c r="B1357" t="s">
        <v>23515</v>
      </c>
      <c r="C1357" s="71" t="s">
        <v>3</v>
      </c>
      <c r="D1357" s="71">
        <v>678.1</v>
      </c>
    </row>
    <row r="1358" spans="1:4" x14ac:dyDescent="0.25">
      <c r="A1358" s="71">
        <v>804034</v>
      </c>
      <c r="B1358" t="s">
        <v>23516</v>
      </c>
      <c r="C1358" s="71" t="s">
        <v>3</v>
      </c>
      <c r="D1358" s="71">
        <v>659.19</v>
      </c>
    </row>
    <row r="1359" spans="1:4" x14ac:dyDescent="0.25">
      <c r="A1359" s="71">
        <v>804035</v>
      </c>
      <c r="B1359" t="s">
        <v>23517</v>
      </c>
      <c r="C1359" s="71" t="s">
        <v>3</v>
      </c>
      <c r="D1359" s="71">
        <v>714.03</v>
      </c>
    </row>
    <row r="1360" spans="1:4" x14ac:dyDescent="0.25">
      <c r="A1360" s="71">
        <v>804036</v>
      </c>
      <c r="B1360" t="s">
        <v>23518</v>
      </c>
      <c r="C1360" s="71" t="s">
        <v>3</v>
      </c>
      <c r="D1360" s="71">
        <v>753.15</v>
      </c>
    </row>
    <row r="1361" spans="1:4" x14ac:dyDescent="0.25">
      <c r="A1361" s="71">
        <v>804037</v>
      </c>
      <c r="B1361" t="s">
        <v>23519</v>
      </c>
      <c r="C1361" s="71" t="s">
        <v>3</v>
      </c>
      <c r="D1361" s="71">
        <v>824.76</v>
      </c>
    </row>
    <row r="1362" spans="1:4" x14ac:dyDescent="0.25">
      <c r="A1362" s="71">
        <v>804038</v>
      </c>
      <c r="B1362" t="s">
        <v>23520</v>
      </c>
      <c r="C1362" s="71" t="s">
        <v>3</v>
      </c>
      <c r="D1362" s="71">
        <v>762.63</v>
      </c>
    </row>
    <row r="1363" spans="1:4" x14ac:dyDescent="0.25">
      <c r="A1363" s="71">
        <v>804039</v>
      </c>
      <c r="B1363" t="s">
        <v>23521</v>
      </c>
      <c r="C1363" s="71" t="s">
        <v>3</v>
      </c>
      <c r="D1363" s="71">
        <v>834.24</v>
      </c>
    </row>
    <row r="1364" spans="1:4" x14ac:dyDescent="0.25">
      <c r="A1364" s="71">
        <v>804040</v>
      </c>
      <c r="B1364" t="s">
        <v>23522</v>
      </c>
      <c r="C1364" s="71" t="s">
        <v>3</v>
      </c>
      <c r="D1364" s="71">
        <v>856.53</v>
      </c>
    </row>
    <row r="1365" spans="1:4" x14ac:dyDescent="0.25">
      <c r="A1365" s="71">
        <v>804041</v>
      </c>
      <c r="B1365" t="s">
        <v>23523</v>
      </c>
      <c r="C1365" s="71" t="s">
        <v>3</v>
      </c>
      <c r="D1365" s="71">
        <v>928.13</v>
      </c>
    </row>
    <row r="1366" spans="1:4" x14ac:dyDescent="0.25">
      <c r="A1366" s="71">
        <v>804042</v>
      </c>
      <c r="B1366" t="s">
        <v>23524</v>
      </c>
      <c r="C1366" s="71" t="s">
        <v>3</v>
      </c>
      <c r="D1366" s="71">
        <v>856.94</v>
      </c>
    </row>
    <row r="1367" spans="1:4" x14ac:dyDescent="0.25">
      <c r="A1367" s="71">
        <v>804043</v>
      </c>
      <c r="B1367" t="s">
        <v>23525</v>
      </c>
      <c r="C1367" s="71" t="s">
        <v>3</v>
      </c>
      <c r="D1367" s="71">
        <v>928.54</v>
      </c>
    </row>
    <row r="1368" spans="1:4" x14ac:dyDescent="0.25">
      <c r="A1368" s="71">
        <v>804044</v>
      </c>
      <c r="B1368" t="s">
        <v>23526</v>
      </c>
      <c r="C1368" s="71" t="s">
        <v>3</v>
      </c>
      <c r="D1368" s="71">
        <v>1030.48</v>
      </c>
    </row>
    <row r="1369" spans="1:4" x14ac:dyDescent="0.25">
      <c r="A1369" s="71">
        <v>804045</v>
      </c>
      <c r="B1369" t="s">
        <v>23527</v>
      </c>
      <c r="C1369" s="71" t="s">
        <v>3</v>
      </c>
      <c r="D1369" s="71">
        <v>1120.02</v>
      </c>
    </row>
    <row r="1370" spans="1:4" x14ac:dyDescent="0.25">
      <c r="A1370" s="71">
        <v>804046</v>
      </c>
      <c r="B1370" t="s">
        <v>23528</v>
      </c>
      <c r="C1370" s="71" t="s">
        <v>3</v>
      </c>
      <c r="D1370" s="71">
        <v>1078.02</v>
      </c>
    </row>
    <row r="1371" spans="1:4" x14ac:dyDescent="0.25">
      <c r="A1371" s="71">
        <v>804047</v>
      </c>
      <c r="B1371" t="s">
        <v>23529</v>
      </c>
      <c r="C1371" s="71" t="s">
        <v>3</v>
      </c>
      <c r="D1371" s="71">
        <v>1167.56</v>
      </c>
    </row>
    <row r="1372" spans="1:4" x14ac:dyDescent="0.25">
      <c r="A1372" s="71">
        <v>804048</v>
      </c>
      <c r="B1372" t="s">
        <v>23530</v>
      </c>
      <c r="C1372" s="71" t="s">
        <v>3</v>
      </c>
      <c r="D1372" s="71">
        <v>1177.93</v>
      </c>
    </row>
    <row r="1373" spans="1:4" x14ac:dyDescent="0.25">
      <c r="A1373" s="71">
        <v>804049</v>
      </c>
      <c r="B1373" t="s">
        <v>23531</v>
      </c>
      <c r="C1373" s="71" t="s">
        <v>3</v>
      </c>
      <c r="D1373" s="71">
        <v>1267.48</v>
      </c>
    </row>
    <row r="1374" spans="1:4" x14ac:dyDescent="0.25">
      <c r="A1374" s="71">
        <v>804050</v>
      </c>
      <c r="B1374" t="s">
        <v>23532</v>
      </c>
      <c r="C1374" s="71" t="s">
        <v>3</v>
      </c>
      <c r="D1374" s="71">
        <v>1291.52</v>
      </c>
    </row>
    <row r="1375" spans="1:4" x14ac:dyDescent="0.25">
      <c r="A1375" s="71">
        <v>804051</v>
      </c>
      <c r="B1375" t="s">
        <v>23533</v>
      </c>
      <c r="C1375" s="71" t="s">
        <v>3</v>
      </c>
      <c r="D1375" s="71">
        <v>1381.06</v>
      </c>
    </row>
    <row r="1376" spans="1:4" x14ac:dyDescent="0.25">
      <c r="A1376" s="71">
        <v>804052</v>
      </c>
      <c r="B1376" t="s">
        <v>23534</v>
      </c>
      <c r="C1376" s="71" t="s">
        <v>3</v>
      </c>
      <c r="D1376" s="71">
        <v>1381.19</v>
      </c>
    </row>
    <row r="1377" spans="1:4" x14ac:dyDescent="0.25">
      <c r="A1377" s="71">
        <v>804053</v>
      </c>
      <c r="B1377" t="s">
        <v>23535</v>
      </c>
      <c r="C1377" s="71" t="s">
        <v>3</v>
      </c>
      <c r="D1377" s="71">
        <v>1497.73</v>
      </c>
    </row>
    <row r="1378" spans="1:4" x14ac:dyDescent="0.25">
      <c r="A1378" s="71">
        <v>804054</v>
      </c>
      <c r="B1378" t="s">
        <v>23536</v>
      </c>
      <c r="C1378" s="71" t="s">
        <v>3</v>
      </c>
      <c r="D1378" s="71">
        <v>1623.17</v>
      </c>
    </row>
    <row r="1379" spans="1:4" x14ac:dyDescent="0.25">
      <c r="A1379" s="71">
        <v>804055</v>
      </c>
      <c r="B1379" t="s">
        <v>23537</v>
      </c>
      <c r="C1379" s="71" t="s">
        <v>3</v>
      </c>
      <c r="D1379" s="71">
        <v>1739.71</v>
      </c>
    </row>
    <row r="1380" spans="1:4" x14ac:dyDescent="0.25">
      <c r="A1380" s="71">
        <v>804056</v>
      </c>
      <c r="B1380" t="s">
        <v>23538</v>
      </c>
      <c r="C1380" s="71" t="s">
        <v>3</v>
      </c>
      <c r="D1380" s="71">
        <v>1702.63</v>
      </c>
    </row>
    <row r="1381" spans="1:4" x14ac:dyDescent="0.25">
      <c r="A1381" s="71">
        <v>804057</v>
      </c>
      <c r="B1381" t="s">
        <v>23539</v>
      </c>
      <c r="C1381" s="71" t="s">
        <v>3</v>
      </c>
      <c r="D1381" s="71">
        <v>1819.17</v>
      </c>
    </row>
    <row r="1382" spans="1:4" x14ac:dyDescent="0.25">
      <c r="A1382" s="71">
        <v>804058</v>
      </c>
      <c r="B1382" t="s">
        <v>23540</v>
      </c>
      <c r="C1382" s="71" t="s">
        <v>3</v>
      </c>
      <c r="D1382" s="71">
        <v>1805.83</v>
      </c>
    </row>
    <row r="1383" spans="1:4" x14ac:dyDescent="0.25">
      <c r="A1383" s="71">
        <v>804059</v>
      </c>
      <c r="B1383" t="s">
        <v>23541</v>
      </c>
      <c r="C1383" s="71" t="s">
        <v>3</v>
      </c>
      <c r="D1383" s="71">
        <v>1922.37</v>
      </c>
    </row>
    <row r="1384" spans="1:4" x14ac:dyDescent="0.25">
      <c r="A1384" s="71">
        <v>804292</v>
      </c>
      <c r="B1384" t="s">
        <v>23542</v>
      </c>
      <c r="C1384" s="71" t="s">
        <v>3</v>
      </c>
      <c r="D1384" s="71">
        <v>2161.94</v>
      </c>
    </row>
    <row r="1385" spans="1:4" x14ac:dyDescent="0.25">
      <c r="A1385" s="71">
        <v>804293</v>
      </c>
      <c r="B1385" t="s">
        <v>23543</v>
      </c>
      <c r="C1385" s="71" t="s">
        <v>3</v>
      </c>
      <c r="D1385" s="71">
        <v>2383.7199999999998</v>
      </c>
    </row>
    <row r="1386" spans="1:4" x14ac:dyDescent="0.25">
      <c r="A1386" s="71">
        <v>804294</v>
      </c>
      <c r="B1386" t="s">
        <v>23544</v>
      </c>
      <c r="C1386" s="71" t="s">
        <v>3</v>
      </c>
      <c r="D1386" s="71">
        <v>2190.38</v>
      </c>
    </row>
    <row r="1387" spans="1:4" x14ac:dyDescent="0.25">
      <c r="A1387" s="71">
        <v>804295</v>
      </c>
      <c r="B1387" t="s">
        <v>23545</v>
      </c>
      <c r="C1387" s="71" t="s">
        <v>3</v>
      </c>
      <c r="D1387" s="71">
        <v>2412.17</v>
      </c>
    </row>
    <row r="1388" spans="1:4" x14ac:dyDescent="0.25">
      <c r="A1388" s="71">
        <v>804296</v>
      </c>
      <c r="B1388" t="s">
        <v>23546</v>
      </c>
      <c r="C1388" s="71" t="s">
        <v>3</v>
      </c>
      <c r="D1388" s="71">
        <v>2472.08</v>
      </c>
    </row>
    <row r="1389" spans="1:4" x14ac:dyDescent="0.25">
      <c r="A1389" s="71">
        <v>804297</v>
      </c>
      <c r="B1389" t="s">
        <v>23547</v>
      </c>
      <c r="C1389" s="71" t="s">
        <v>3</v>
      </c>
      <c r="D1389" s="71">
        <v>2693.86</v>
      </c>
    </row>
    <row r="1390" spans="1:4" x14ac:dyDescent="0.25">
      <c r="A1390" s="71">
        <v>804298</v>
      </c>
      <c r="B1390" t="s">
        <v>23548</v>
      </c>
      <c r="C1390" s="71" t="s">
        <v>3</v>
      </c>
      <c r="D1390" s="71">
        <v>2473.3000000000002</v>
      </c>
    </row>
    <row r="1391" spans="1:4" x14ac:dyDescent="0.25">
      <c r="A1391" s="71">
        <v>804299</v>
      </c>
      <c r="B1391" t="s">
        <v>23549</v>
      </c>
      <c r="C1391" s="71" t="s">
        <v>3</v>
      </c>
      <c r="D1391" s="71">
        <v>2695.09</v>
      </c>
    </row>
    <row r="1392" spans="1:4" x14ac:dyDescent="0.25">
      <c r="A1392" s="71">
        <v>804300</v>
      </c>
      <c r="B1392" t="s">
        <v>23550</v>
      </c>
      <c r="C1392" s="71" t="s">
        <v>3</v>
      </c>
      <c r="D1392" s="71">
        <v>2992.83</v>
      </c>
    </row>
    <row r="1393" spans="1:4" x14ac:dyDescent="0.25">
      <c r="A1393" s="71">
        <v>804301</v>
      </c>
      <c r="B1393" t="s">
        <v>23551</v>
      </c>
      <c r="C1393" s="71" t="s">
        <v>3</v>
      </c>
      <c r="D1393" s="71">
        <v>3277.34</v>
      </c>
    </row>
    <row r="1394" spans="1:4" x14ac:dyDescent="0.25">
      <c r="A1394" s="71">
        <v>804302</v>
      </c>
      <c r="B1394" t="s">
        <v>23552</v>
      </c>
      <c r="C1394" s="71" t="s">
        <v>3</v>
      </c>
      <c r="D1394" s="71">
        <v>3135.45</v>
      </c>
    </row>
    <row r="1395" spans="1:4" x14ac:dyDescent="0.25">
      <c r="A1395" s="71">
        <v>804303</v>
      </c>
      <c r="B1395" t="s">
        <v>23553</v>
      </c>
      <c r="C1395" s="71" t="s">
        <v>3</v>
      </c>
      <c r="D1395" s="71">
        <v>3419.96</v>
      </c>
    </row>
    <row r="1396" spans="1:4" x14ac:dyDescent="0.25">
      <c r="A1396" s="71">
        <v>804304</v>
      </c>
      <c r="B1396" t="s">
        <v>23554</v>
      </c>
      <c r="C1396" s="71" t="s">
        <v>3</v>
      </c>
      <c r="D1396" s="71">
        <v>3435.2</v>
      </c>
    </row>
    <row r="1397" spans="1:4" x14ac:dyDescent="0.25">
      <c r="A1397" s="71">
        <v>804305</v>
      </c>
      <c r="B1397" t="s">
        <v>23555</v>
      </c>
      <c r="C1397" s="71" t="s">
        <v>3</v>
      </c>
      <c r="D1397" s="71">
        <v>3719.71</v>
      </c>
    </row>
    <row r="1398" spans="1:4" x14ac:dyDescent="0.25">
      <c r="A1398" s="71">
        <v>804306</v>
      </c>
      <c r="B1398" t="s">
        <v>23556</v>
      </c>
      <c r="C1398" s="71" t="s">
        <v>3</v>
      </c>
      <c r="D1398" s="71">
        <v>3775.95</v>
      </c>
    </row>
    <row r="1399" spans="1:4" x14ac:dyDescent="0.25">
      <c r="A1399" s="71">
        <v>804307</v>
      </c>
      <c r="B1399" t="s">
        <v>23557</v>
      </c>
      <c r="C1399" s="71" t="s">
        <v>3</v>
      </c>
      <c r="D1399" s="71">
        <v>4060.46</v>
      </c>
    </row>
    <row r="1400" spans="1:4" x14ac:dyDescent="0.25">
      <c r="A1400" s="71">
        <v>804308</v>
      </c>
      <c r="B1400" t="s">
        <v>23558</v>
      </c>
      <c r="C1400" s="71" t="s">
        <v>3</v>
      </c>
      <c r="D1400" s="71">
        <v>4034</v>
      </c>
    </row>
    <row r="1401" spans="1:4" x14ac:dyDescent="0.25">
      <c r="A1401" s="71">
        <v>804309</v>
      </c>
      <c r="B1401" t="s">
        <v>23559</v>
      </c>
      <c r="C1401" s="71" t="s">
        <v>3</v>
      </c>
      <c r="D1401" s="71">
        <v>4401.26</v>
      </c>
    </row>
    <row r="1402" spans="1:4" x14ac:dyDescent="0.25">
      <c r="A1402" s="71">
        <v>804310</v>
      </c>
      <c r="B1402" t="s">
        <v>23560</v>
      </c>
      <c r="C1402" s="71" t="s">
        <v>3</v>
      </c>
      <c r="D1402" s="71">
        <v>4759.9399999999996</v>
      </c>
    </row>
    <row r="1403" spans="1:4" x14ac:dyDescent="0.25">
      <c r="A1403" s="71">
        <v>804311</v>
      </c>
      <c r="B1403" t="s">
        <v>23561</v>
      </c>
      <c r="C1403" s="71" t="s">
        <v>3</v>
      </c>
      <c r="D1403" s="71">
        <v>5127.1899999999996</v>
      </c>
    </row>
    <row r="1404" spans="1:4" x14ac:dyDescent="0.25">
      <c r="A1404" s="71">
        <v>804312</v>
      </c>
      <c r="B1404" t="s">
        <v>23562</v>
      </c>
      <c r="C1404" s="71" t="s">
        <v>3</v>
      </c>
      <c r="D1404" s="71">
        <v>4998.3</v>
      </c>
    </row>
    <row r="1405" spans="1:4" x14ac:dyDescent="0.25">
      <c r="A1405" s="71">
        <v>804313</v>
      </c>
      <c r="B1405" t="s">
        <v>23563</v>
      </c>
      <c r="C1405" s="71" t="s">
        <v>3</v>
      </c>
      <c r="D1405" s="71">
        <v>5365.56</v>
      </c>
    </row>
    <row r="1406" spans="1:4" x14ac:dyDescent="0.25">
      <c r="A1406" s="71">
        <v>804314</v>
      </c>
      <c r="B1406" t="s">
        <v>23564</v>
      </c>
      <c r="C1406" s="71" t="s">
        <v>3</v>
      </c>
      <c r="D1406" s="71">
        <v>5307.91</v>
      </c>
    </row>
    <row r="1407" spans="1:4" x14ac:dyDescent="0.25">
      <c r="A1407" s="71">
        <v>804315</v>
      </c>
      <c r="B1407" t="s">
        <v>23565</v>
      </c>
      <c r="C1407" s="71" t="s">
        <v>3</v>
      </c>
      <c r="D1407" s="71">
        <v>5675.17</v>
      </c>
    </row>
    <row r="1408" spans="1:4" x14ac:dyDescent="0.25">
      <c r="A1408" s="71">
        <v>805446</v>
      </c>
      <c r="B1408" t="s">
        <v>23566</v>
      </c>
      <c r="C1408" s="71" t="s">
        <v>16077</v>
      </c>
      <c r="D1408" s="71">
        <v>38.299999999999997</v>
      </c>
    </row>
    <row r="1409" spans="1:4" x14ac:dyDescent="0.25">
      <c r="A1409" s="71">
        <v>805447</v>
      </c>
      <c r="B1409" t="s">
        <v>23567</v>
      </c>
      <c r="C1409" s="71" t="s">
        <v>16077</v>
      </c>
      <c r="D1409" s="71">
        <v>55.05</v>
      </c>
    </row>
    <row r="1410" spans="1:4" x14ac:dyDescent="0.25">
      <c r="A1410" s="71">
        <v>805448</v>
      </c>
      <c r="B1410" t="s">
        <v>23568</v>
      </c>
      <c r="C1410" s="71" t="s">
        <v>16077</v>
      </c>
      <c r="D1410" s="71">
        <v>45.91</v>
      </c>
    </row>
    <row r="1411" spans="1:4" x14ac:dyDescent="0.25">
      <c r="A1411" s="71">
        <v>805449</v>
      </c>
      <c r="B1411" t="s">
        <v>23569</v>
      </c>
      <c r="C1411" s="71" t="s">
        <v>16077</v>
      </c>
      <c r="D1411" s="71">
        <v>65.98</v>
      </c>
    </row>
    <row r="1412" spans="1:4" x14ac:dyDescent="0.25">
      <c r="A1412" s="71">
        <v>805450</v>
      </c>
      <c r="B1412" t="s">
        <v>23570</v>
      </c>
      <c r="C1412" s="71" t="s">
        <v>16077</v>
      </c>
      <c r="D1412" s="71">
        <v>53.28</v>
      </c>
    </row>
    <row r="1413" spans="1:4" x14ac:dyDescent="0.25">
      <c r="A1413" s="71">
        <v>805451</v>
      </c>
      <c r="B1413" t="s">
        <v>23571</v>
      </c>
      <c r="C1413" s="71" t="s">
        <v>16077</v>
      </c>
      <c r="D1413" s="71">
        <v>76.489999999999995</v>
      </c>
    </row>
    <row r="1414" spans="1:4" x14ac:dyDescent="0.25">
      <c r="A1414" s="71">
        <v>805452</v>
      </c>
      <c r="B1414" t="s">
        <v>23572</v>
      </c>
      <c r="C1414" s="71" t="s">
        <v>16077</v>
      </c>
      <c r="D1414" s="71">
        <v>62.34</v>
      </c>
    </row>
    <row r="1415" spans="1:4" x14ac:dyDescent="0.25">
      <c r="A1415" s="71">
        <v>805453</v>
      </c>
      <c r="B1415" t="s">
        <v>23573</v>
      </c>
      <c r="C1415" s="71" t="s">
        <v>16077</v>
      </c>
      <c r="D1415" s="71">
        <v>89.92</v>
      </c>
    </row>
    <row r="1416" spans="1:4" x14ac:dyDescent="0.25">
      <c r="A1416" s="71">
        <v>805434</v>
      </c>
      <c r="B1416" t="s">
        <v>23574</v>
      </c>
      <c r="C1416" s="71" t="s">
        <v>16077</v>
      </c>
      <c r="D1416" s="71">
        <v>13.05</v>
      </c>
    </row>
    <row r="1417" spans="1:4" x14ac:dyDescent="0.25">
      <c r="A1417" s="71">
        <v>805435</v>
      </c>
      <c r="B1417" t="s">
        <v>23575</v>
      </c>
      <c r="C1417" s="71" t="s">
        <v>16077</v>
      </c>
      <c r="D1417" s="71">
        <v>18.11</v>
      </c>
    </row>
    <row r="1418" spans="1:4" x14ac:dyDescent="0.25">
      <c r="A1418" s="71">
        <v>805436</v>
      </c>
      <c r="B1418" t="s">
        <v>23576</v>
      </c>
      <c r="C1418" s="71" t="s">
        <v>16077</v>
      </c>
      <c r="D1418" s="71">
        <v>15.22</v>
      </c>
    </row>
    <row r="1419" spans="1:4" x14ac:dyDescent="0.25">
      <c r="A1419" s="71">
        <v>805437</v>
      </c>
      <c r="B1419" t="s">
        <v>23577</v>
      </c>
      <c r="C1419" s="71" t="s">
        <v>16077</v>
      </c>
      <c r="D1419" s="71">
        <v>21.85</v>
      </c>
    </row>
    <row r="1420" spans="1:4" x14ac:dyDescent="0.25">
      <c r="A1420" s="71">
        <v>805438</v>
      </c>
      <c r="B1420" t="s">
        <v>23578</v>
      </c>
      <c r="C1420" s="71" t="s">
        <v>16077</v>
      </c>
      <c r="D1420" s="71">
        <v>20.66</v>
      </c>
    </row>
    <row r="1421" spans="1:4" x14ac:dyDescent="0.25">
      <c r="A1421" s="71">
        <v>805439</v>
      </c>
      <c r="B1421" t="s">
        <v>23579</v>
      </c>
      <c r="C1421" s="71" t="s">
        <v>16077</v>
      </c>
      <c r="D1421" s="71">
        <v>29.04</v>
      </c>
    </row>
    <row r="1422" spans="1:4" x14ac:dyDescent="0.25">
      <c r="A1422" s="71">
        <v>805440</v>
      </c>
      <c r="B1422" t="s">
        <v>23580</v>
      </c>
      <c r="C1422" s="71" t="s">
        <v>16077</v>
      </c>
      <c r="D1422" s="71">
        <v>23.08</v>
      </c>
    </row>
    <row r="1423" spans="1:4" x14ac:dyDescent="0.25">
      <c r="A1423" s="71">
        <v>805441</v>
      </c>
      <c r="B1423" t="s">
        <v>23581</v>
      </c>
      <c r="C1423" s="71" t="s">
        <v>16077</v>
      </c>
      <c r="D1423" s="71">
        <v>33.200000000000003</v>
      </c>
    </row>
    <row r="1424" spans="1:4" x14ac:dyDescent="0.25">
      <c r="A1424" s="71">
        <v>805442</v>
      </c>
      <c r="B1424" t="s">
        <v>23582</v>
      </c>
      <c r="C1424" s="71" t="s">
        <v>16077</v>
      </c>
      <c r="D1424" s="71">
        <v>28.03</v>
      </c>
    </row>
    <row r="1425" spans="1:4" x14ac:dyDescent="0.25">
      <c r="A1425" s="71">
        <v>805443</v>
      </c>
      <c r="B1425" t="s">
        <v>23583</v>
      </c>
      <c r="C1425" s="71" t="s">
        <v>16077</v>
      </c>
      <c r="D1425" s="71">
        <v>39.549999999999997</v>
      </c>
    </row>
    <row r="1426" spans="1:4" x14ac:dyDescent="0.25">
      <c r="A1426" s="71">
        <v>805444</v>
      </c>
      <c r="B1426" t="s">
        <v>23584</v>
      </c>
      <c r="C1426" s="71" t="s">
        <v>16077</v>
      </c>
      <c r="D1426" s="71">
        <v>31.17</v>
      </c>
    </row>
    <row r="1427" spans="1:4" x14ac:dyDescent="0.25">
      <c r="A1427" s="71">
        <v>805445</v>
      </c>
      <c r="B1427" t="s">
        <v>23585</v>
      </c>
      <c r="C1427" s="71" t="s">
        <v>16077</v>
      </c>
      <c r="D1427" s="71">
        <v>44.96</v>
      </c>
    </row>
    <row r="1428" spans="1:4" x14ac:dyDescent="0.25">
      <c r="A1428" s="71">
        <v>805454</v>
      </c>
      <c r="B1428" t="s">
        <v>23586</v>
      </c>
      <c r="C1428" s="71" t="s">
        <v>16077</v>
      </c>
      <c r="D1428" s="71">
        <v>68.98</v>
      </c>
    </row>
    <row r="1429" spans="1:4" x14ac:dyDescent="0.25">
      <c r="A1429" s="71">
        <v>805455</v>
      </c>
      <c r="B1429" t="s">
        <v>23587</v>
      </c>
      <c r="C1429" s="71" t="s">
        <v>16077</v>
      </c>
      <c r="D1429" s="71">
        <v>99.18</v>
      </c>
    </row>
    <row r="1430" spans="1:4" x14ac:dyDescent="0.25">
      <c r="A1430" s="71">
        <v>805456</v>
      </c>
      <c r="B1430" t="s">
        <v>23588</v>
      </c>
      <c r="C1430" s="71" t="s">
        <v>16077</v>
      </c>
      <c r="D1430" s="71">
        <v>78.290000000000006</v>
      </c>
    </row>
    <row r="1431" spans="1:4" x14ac:dyDescent="0.25">
      <c r="A1431" s="71">
        <v>805457</v>
      </c>
      <c r="B1431" t="s">
        <v>23589</v>
      </c>
      <c r="C1431" s="71" t="s">
        <v>16077</v>
      </c>
      <c r="D1431" s="71">
        <v>113.02</v>
      </c>
    </row>
    <row r="1432" spans="1:4" x14ac:dyDescent="0.25">
      <c r="A1432" s="71">
        <v>805458</v>
      </c>
      <c r="B1432" t="s">
        <v>23590</v>
      </c>
      <c r="C1432" s="71" t="s">
        <v>16077</v>
      </c>
      <c r="D1432" s="71">
        <v>93.75</v>
      </c>
    </row>
    <row r="1433" spans="1:4" x14ac:dyDescent="0.25">
      <c r="A1433" s="71">
        <v>805459</v>
      </c>
      <c r="B1433" t="s">
        <v>23591</v>
      </c>
      <c r="C1433" s="71" t="s">
        <v>16077</v>
      </c>
      <c r="D1433" s="71">
        <v>135.29</v>
      </c>
    </row>
    <row r="1434" spans="1:4" x14ac:dyDescent="0.25">
      <c r="A1434" s="71">
        <v>909620</v>
      </c>
      <c r="B1434" t="s">
        <v>23592</v>
      </c>
      <c r="C1434" s="71" t="s">
        <v>23593</v>
      </c>
      <c r="D1434" s="71">
        <v>107.99</v>
      </c>
    </row>
    <row r="1435" spans="1:4" x14ac:dyDescent="0.25">
      <c r="A1435" s="71">
        <v>909621</v>
      </c>
      <c r="B1435" t="s">
        <v>23594</v>
      </c>
      <c r="C1435" s="71" t="s">
        <v>23593</v>
      </c>
      <c r="D1435" s="71">
        <v>105.8</v>
      </c>
    </row>
    <row r="1436" spans="1:4" x14ac:dyDescent="0.25">
      <c r="A1436" s="71">
        <v>903860</v>
      </c>
      <c r="B1436" t="s">
        <v>23595</v>
      </c>
      <c r="C1436" s="71" t="s">
        <v>23593</v>
      </c>
      <c r="D1436" s="71">
        <v>3.05</v>
      </c>
    </row>
    <row r="1437" spans="1:4" x14ac:dyDescent="0.25">
      <c r="A1437" s="71">
        <v>903818</v>
      </c>
      <c r="B1437" t="s">
        <v>23596</v>
      </c>
      <c r="C1437" s="71" t="s">
        <v>23593</v>
      </c>
      <c r="D1437" s="71">
        <v>14.89</v>
      </c>
    </row>
    <row r="1438" spans="1:4" x14ac:dyDescent="0.25">
      <c r="A1438" s="71">
        <v>903802</v>
      </c>
      <c r="B1438" t="s">
        <v>23597</v>
      </c>
      <c r="C1438" s="71" t="s">
        <v>16077</v>
      </c>
      <c r="D1438" s="71">
        <v>14610.55</v>
      </c>
    </row>
    <row r="1439" spans="1:4" x14ac:dyDescent="0.25">
      <c r="A1439" s="71">
        <v>919113</v>
      </c>
      <c r="B1439" t="s">
        <v>23598</v>
      </c>
      <c r="C1439" s="71" t="s">
        <v>3</v>
      </c>
      <c r="D1439" s="71">
        <v>47</v>
      </c>
    </row>
    <row r="1440" spans="1:4" x14ac:dyDescent="0.25">
      <c r="A1440" s="71">
        <v>903788</v>
      </c>
      <c r="B1440" t="s">
        <v>23599</v>
      </c>
      <c r="C1440" s="71" t="s">
        <v>23593</v>
      </c>
      <c r="D1440" s="71">
        <v>4.0199999999999996</v>
      </c>
    </row>
    <row r="1441" spans="1:4" x14ac:dyDescent="0.25">
      <c r="A1441" s="71">
        <v>919247</v>
      </c>
      <c r="B1441" t="s">
        <v>23600</v>
      </c>
      <c r="C1441" s="71" t="s">
        <v>23593</v>
      </c>
      <c r="D1441" s="71">
        <v>41.22</v>
      </c>
    </row>
    <row r="1442" spans="1:4" x14ac:dyDescent="0.25">
      <c r="A1442" s="71">
        <v>919016</v>
      </c>
      <c r="B1442" t="s">
        <v>23601</v>
      </c>
      <c r="C1442" s="71" t="s">
        <v>16077</v>
      </c>
      <c r="D1442" s="71">
        <v>7565.92</v>
      </c>
    </row>
    <row r="1443" spans="1:4" x14ac:dyDescent="0.25">
      <c r="A1443" s="71">
        <v>919079</v>
      </c>
      <c r="B1443" t="s">
        <v>23602</v>
      </c>
      <c r="C1443" s="71" t="s">
        <v>23593</v>
      </c>
      <c r="D1443" s="71">
        <v>113.53</v>
      </c>
    </row>
    <row r="1444" spans="1:4" x14ac:dyDescent="0.25">
      <c r="A1444" s="71">
        <v>919250</v>
      </c>
      <c r="B1444" t="s">
        <v>23603</v>
      </c>
      <c r="C1444" s="71" t="s">
        <v>16077</v>
      </c>
      <c r="D1444" s="71">
        <v>526.21</v>
      </c>
    </row>
    <row r="1445" spans="1:4" x14ac:dyDescent="0.25">
      <c r="A1445" s="71">
        <v>903807</v>
      </c>
      <c r="B1445" t="s">
        <v>23604</v>
      </c>
      <c r="C1445" s="71" t="s">
        <v>16077</v>
      </c>
      <c r="D1445" s="71">
        <v>103778.18</v>
      </c>
    </row>
    <row r="1446" spans="1:4" x14ac:dyDescent="0.25">
      <c r="A1446" s="71">
        <v>903806</v>
      </c>
      <c r="B1446" t="s">
        <v>23605</v>
      </c>
      <c r="C1446" s="71" t="s">
        <v>16077</v>
      </c>
      <c r="D1446" s="71">
        <v>172548.65</v>
      </c>
    </row>
    <row r="1447" spans="1:4" x14ac:dyDescent="0.25">
      <c r="A1447" s="71">
        <v>903804</v>
      </c>
      <c r="B1447" t="s">
        <v>23606</v>
      </c>
      <c r="C1447" s="71" t="s">
        <v>16077</v>
      </c>
      <c r="D1447" s="71">
        <v>63439.05</v>
      </c>
    </row>
    <row r="1448" spans="1:4" x14ac:dyDescent="0.25">
      <c r="A1448" s="71">
        <v>903805</v>
      </c>
      <c r="B1448" t="s">
        <v>23607</v>
      </c>
      <c r="C1448" s="71" t="s">
        <v>16077</v>
      </c>
      <c r="D1448" s="71">
        <v>74222.78</v>
      </c>
    </row>
    <row r="1449" spans="1:4" x14ac:dyDescent="0.25">
      <c r="A1449" s="71">
        <v>903810</v>
      </c>
      <c r="B1449" t="s">
        <v>23608</v>
      </c>
      <c r="C1449" s="71" t="s">
        <v>16077</v>
      </c>
      <c r="D1449" s="71">
        <v>185324.82</v>
      </c>
    </row>
    <row r="1450" spans="1:4" x14ac:dyDescent="0.25">
      <c r="A1450" s="71">
        <v>903809</v>
      </c>
      <c r="B1450" t="s">
        <v>23609</v>
      </c>
      <c r="C1450" s="71" t="s">
        <v>16077</v>
      </c>
      <c r="D1450" s="71">
        <v>117884.85</v>
      </c>
    </row>
    <row r="1451" spans="1:4" x14ac:dyDescent="0.25">
      <c r="A1451" s="71">
        <v>903808</v>
      </c>
      <c r="B1451" t="s">
        <v>23610</v>
      </c>
      <c r="C1451" s="71" t="s">
        <v>16077</v>
      </c>
      <c r="D1451" s="71">
        <v>106081.58</v>
      </c>
    </row>
    <row r="1452" spans="1:4" x14ac:dyDescent="0.25">
      <c r="A1452" s="71">
        <v>903845</v>
      </c>
      <c r="B1452" t="s">
        <v>23611</v>
      </c>
      <c r="C1452" s="71" t="s">
        <v>22354</v>
      </c>
      <c r="D1452" s="71">
        <v>153.53</v>
      </c>
    </row>
    <row r="1453" spans="1:4" x14ac:dyDescent="0.25">
      <c r="A1453" s="71">
        <v>903789</v>
      </c>
      <c r="B1453" t="s">
        <v>23612</v>
      </c>
      <c r="C1453" s="71" t="s">
        <v>23593</v>
      </c>
      <c r="D1453" s="71">
        <v>30.33</v>
      </c>
    </row>
    <row r="1454" spans="1:4" x14ac:dyDescent="0.25">
      <c r="A1454" s="71">
        <v>919009</v>
      </c>
      <c r="B1454" t="s">
        <v>23613</v>
      </c>
      <c r="C1454" s="71" t="s">
        <v>16077</v>
      </c>
      <c r="D1454" s="71">
        <v>63148.47</v>
      </c>
    </row>
    <row r="1455" spans="1:4" x14ac:dyDescent="0.25">
      <c r="A1455" s="71">
        <v>919007</v>
      </c>
      <c r="B1455" t="s">
        <v>23614</v>
      </c>
      <c r="C1455" s="71" t="s">
        <v>16077</v>
      </c>
      <c r="D1455" s="71">
        <v>115204.66</v>
      </c>
    </row>
    <row r="1456" spans="1:4" x14ac:dyDescent="0.25">
      <c r="A1456" s="71">
        <v>919011</v>
      </c>
      <c r="B1456" t="s">
        <v>23615</v>
      </c>
      <c r="C1456" s="71" t="s">
        <v>16077</v>
      </c>
      <c r="D1456" s="71">
        <v>32163.56</v>
      </c>
    </row>
    <row r="1457" spans="1:4" x14ac:dyDescent="0.25">
      <c r="A1457" s="71">
        <v>919246</v>
      </c>
      <c r="B1457" t="s">
        <v>23616</v>
      </c>
      <c r="C1457" s="71" t="s">
        <v>16077</v>
      </c>
      <c r="D1457" s="71">
        <v>44708.49</v>
      </c>
    </row>
    <row r="1458" spans="1:4" x14ac:dyDescent="0.25">
      <c r="A1458" s="71">
        <v>919013</v>
      </c>
      <c r="B1458" t="s">
        <v>23617</v>
      </c>
      <c r="C1458" s="71" t="s">
        <v>16077</v>
      </c>
      <c r="D1458" s="71">
        <v>127255.38</v>
      </c>
    </row>
    <row r="1459" spans="1:4" x14ac:dyDescent="0.25">
      <c r="A1459" s="71">
        <v>919008</v>
      </c>
      <c r="B1459" t="s">
        <v>23618</v>
      </c>
      <c r="C1459" s="71" t="s">
        <v>16077</v>
      </c>
      <c r="D1459" s="71">
        <v>90298.99</v>
      </c>
    </row>
    <row r="1460" spans="1:4" x14ac:dyDescent="0.25">
      <c r="A1460" s="71">
        <v>919012</v>
      </c>
      <c r="B1460" t="s">
        <v>23619</v>
      </c>
      <c r="C1460" s="71" t="s">
        <v>16077</v>
      </c>
      <c r="D1460" s="71">
        <v>57268.43</v>
      </c>
    </row>
    <row r="1461" spans="1:4" x14ac:dyDescent="0.25">
      <c r="A1461" s="71">
        <v>903848</v>
      </c>
      <c r="B1461" t="s">
        <v>23620</v>
      </c>
      <c r="C1461" s="71" t="s">
        <v>3</v>
      </c>
      <c r="D1461" s="71">
        <v>153.58000000000001</v>
      </c>
    </row>
    <row r="1462" spans="1:4" x14ac:dyDescent="0.25">
      <c r="A1462" s="71">
        <v>919002</v>
      </c>
      <c r="B1462" t="s">
        <v>23621</v>
      </c>
      <c r="C1462" s="71" t="s">
        <v>16077</v>
      </c>
      <c r="D1462" s="71">
        <v>32785.56</v>
      </c>
    </row>
    <row r="1463" spans="1:4" x14ac:dyDescent="0.25">
      <c r="A1463" s="71">
        <v>919210</v>
      </c>
      <c r="B1463" t="s">
        <v>23622</v>
      </c>
      <c r="C1463" s="71" t="s">
        <v>16077</v>
      </c>
      <c r="D1463" s="71">
        <v>20325.02</v>
      </c>
    </row>
    <row r="1464" spans="1:4" x14ac:dyDescent="0.25">
      <c r="A1464" s="71">
        <v>909612</v>
      </c>
      <c r="B1464" t="s">
        <v>23623</v>
      </c>
      <c r="C1464" s="71" t="s">
        <v>16077</v>
      </c>
      <c r="D1464" s="71">
        <v>12532.51</v>
      </c>
    </row>
    <row r="1465" spans="1:4" x14ac:dyDescent="0.25">
      <c r="A1465" s="71">
        <v>909613</v>
      </c>
      <c r="B1465" t="s">
        <v>23624</v>
      </c>
      <c r="C1465" s="71" t="s">
        <v>16077</v>
      </c>
      <c r="D1465" s="71">
        <v>20645.48</v>
      </c>
    </row>
    <row r="1466" spans="1:4" x14ac:dyDescent="0.25">
      <c r="A1466" s="71">
        <v>909614</v>
      </c>
      <c r="B1466" t="s">
        <v>23625</v>
      </c>
      <c r="C1466" s="71" t="s">
        <v>16077</v>
      </c>
      <c r="D1466" s="71">
        <v>45861.27</v>
      </c>
    </row>
    <row r="1467" spans="1:4" x14ac:dyDescent="0.25">
      <c r="A1467" s="71">
        <v>909616</v>
      </c>
      <c r="B1467" t="s">
        <v>23626</v>
      </c>
      <c r="C1467" s="71" t="s">
        <v>16077</v>
      </c>
      <c r="D1467" s="71">
        <v>35927.11</v>
      </c>
    </row>
    <row r="1468" spans="1:4" x14ac:dyDescent="0.25">
      <c r="A1468" s="71">
        <v>909617</v>
      </c>
      <c r="B1468" t="s">
        <v>23627</v>
      </c>
      <c r="C1468" s="71" t="s">
        <v>16077</v>
      </c>
      <c r="D1468" s="71">
        <v>21183.63</v>
      </c>
    </row>
    <row r="1469" spans="1:4" x14ac:dyDescent="0.25">
      <c r="A1469" s="71">
        <v>909615</v>
      </c>
      <c r="B1469" t="s">
        <v>23628</v>
      </c>
      <c r="C1469" s="71" t="s">
        <v>16077</v>
      </c>
      <c r="D1469" s="71">
        <v>16265.06</v>
      </c>
    </row>
    <row r="1470" spans="1:4" x14ac:dyDescent="0.25">
      <c r="A1470" s="71">
        <v>919101</v>
      </c>
      <c r="B1470" t="s">
        <v>23629</v>
      </c>
      <c r="C1470" s="71" t="s">
        <v>16077</v>
      </c>
      <c r="D1470" s="71">
        <v>1795.54</v>
      </c>
    </row>
    <row r="1471" spans="1:4" x14ac:dyDescent="0.25">
      <c r="A1471" s="71">
        <v>1100657</v>
      </c>
      <c r="B1471" t="s">
        <v>23630</v>
      </c>
      <c r="C1471" s="71" t="s">
        <v>22354</v>
      </c>
      <c r="D1471" s="71">
        <v>2.98</v>
      </c>
    </row>
    <row r="1472" spans="1:4" x14ac:dyDescent="0.25">
      <c r="A1472" s="71">
        <v>1108055</v>
      </c>
      <c r="B1472" t="s">
        <v>23631</v>
      </c>
      <c r="C1472" s="71" t="s">
        <v>22354</v>
      </c>
      <c r="D1472" s="71">
        <v>3066.09</v>
      </c>
    </row>
    <row r="1473" spans="1:4" x14ac:dyDescent="0.25">
      <c r="A1473" s="71">
        <v>1109665</v>
      </c>
      <c r="B1473" t="s">
        <v>23632</v>
      </c>
      <c r="C1473" s="71" t="s">
        <v>22354</v>
      </c>
      <c r="D1473" s="71">
        <v>751.24</v>
      </c>
    </row>
    <row r="1474" spans="1:4" x14ac:dyDescent="0.25">
      <c r="A1474" s="71">
        <v>1109664</v>
      </c>
      <c r="B1474" t="s">
        <v>23633</v>
      </c>
      <c r="C1474" s="71" t="s">
        <v>22354</v>
      </c>
      <c r="D1474" s="71">
        <v>665.52</v>
      </c>
    </row>
    <row r="1475" spans="1:4" x14ac:dyDescent="0.25">
      <c r="A1475" s="71">
        <v>1109667</v>
      </c>
      <c r="B1475" t="s">
        <v>23634</v>
      </c>
      <c r="C1475" s="71" t="s">
        <v>22354</v>
      </c>
      <c r="D1475" s="71">
        <v>604.99</v>
      </c>
    </row>
    <row r="1476" spans="1:4" x14ac:dyDescent="0.25">
      <c r="A1476" s="71">
        <v>1109666</v>
      </c>
      <c r="B1476" t="s">
        <v>23635</v>
      </c>
      <c r="C1476" s="71" t="s">
        <v>22354</v>
      </c>
      <c r="D1476" s="71">
        <v>456.43</v>
      </c>
    </row>
    <row r="1477" spans="1:4" x14ac:dyDescent="0.25">
      <c r="A1477" s="71">
        <v>1109669</v>
      </c>
      <c r="B1477" t="s">
        <v>23636</v>
      </c>
      <c r="C1477" s="71" t="s">
        <v>22354</v>
      </c>
      <c r="D1477" s="71">
        <v>532.53</v>
      </c>
    </row>
    <row r="1478" spans="1:4" x14ac:dyDescent="0.25">
      <c r="A1478" s="71">
        <v>1109668</v>
      </c>
      <c r="B1478" t="s">
        <v>23637</v>
      </c>
      <c r="C1478" s="71" t="s">
        <v>22354</v>
      </c>
      <c r="D1478" s="71">
        <v>354.32</v>
      </c>
    </row>
    <row r="1479" spans="1:4" x14ac:dyDescent="0.25">
      <c r="A1479" s="71">
        <v>1108060</v>
      </c>
      <c r="B1479" t="s">
        <v>23638</v>
      </c>
      <c r="C1479" s="71" t="s">
        <v>22354</v>
      </c>
      <c r="D1479" s="71">
        <v>606.09</v>
      </c>
    </row>
    <row r="1480" spans="1:4" x14ac:dyDescent="0.25">
      <c r="A1480" s="71">
        <v>1109626</v>
      </c>
      <c r="B1480" t="s">
        <v>23639</v>
      </c>
      <c r="C1480" s="71" t="s">
        <v>22354</v>
      </c>
      <c r="D1480" s="71">
        <v>433.15</v>
      </c>
    </row>
    <row r="1481" spans="1:4" x14ac:dyDescent="0.25">
      <c r="A1481" s="71">
        <v>1109671</v>
      </c>
      <c r="B1481" t="s">
        <v>23640</v>
      </c>
      <c r="C1481" s="71" t="s">
        <v>22354</v>
      </c>
      <c r="D1481" s="71">
        <v>497.05</v>
      </c>
    </row>
    <row r="1482" spans="1:4" x14ac:dyDescent="0.25">
      <c r="A1482" s="71">
        <v>1109670</v>
      </c>
      <c r="B1482" t="s">
        <v>23641</v>
      </c>
      <c r="C1482" s="71" t="s">
        <v>22354</v>
      </c>
      <c r="D1482" s="71">
        <v>301.57</v>
      </c>
    </row>
    <row r="1483" spans="1:4" x14ac:dyDescent="0.25">
      <c r="A1483" s="71">
        <v>1109672</v>
      </c>
      <c r="B1483" t="s">
        <v>23642</v>
      </c>
      <c r="C1483" s="71" t="s">
        <v>22354</v>
      </c>
      <c r="D1483" s="71">
        <v>427.46</v>
      </c>
    </row>
    <row r="1484" spans="1:4" x14ac:dyDescent="0.25">
      <c r="A1484" s="71">
        <v>1109624</v>
      </c>
      <c r="B1484" t="s">
        <v>23643</v>
      </c>
      <c r="C1484" s="71" t="s">
        <v>22354</v>
      </c>
      <c r="D1484" s="71">
        <v>202.23</v>
      </c>
    </row>
    <row r="1485" spans="1:4" x14ac:dyDescent="0.25">
      <c r="A1485" s="71">
        <v>1109622</v>
      </c>
      <c r="B1485" t="s">
        <v>23644</v>
      </c>
      <c r="C1485" s="71" t="s">
        <v>22354</v>
      </c>
      <c r="D1485" s="71">
        <v>476.5</v>
      </c>
    </row>
    <row r="1486" spans="1:4" x14ac:dyDescent="0.25">
      <c r="A1486" s="71">
        <v>1109623</v>
      </c>
      <c r="B1486" t="s">
        <v>23645</v>
      </c>
      <c r="C1486" s="71" t="s">
        <v>22354</v>
      </c>
      <c r="D1486" s="71">
        <v>330.88</v>
      </c>
    </row>
    <row r="1487" spans="1:4" x14ac:dyDescent="0.25">
      <c r="A1487" s="71">
        <v>1109697</v>
      </c>
      <c r="B1487" t="s">
        <v>23646</v>
      </c>
      <c r="C1487" s="71" t="s">
        <v>22354</v>
      </c>
      <c r="D1487" s="71">
        <v>386.18</v>
      </c>
    </row>
    <row r="1488" spans="1:4" x14ac:dyDescent="0.25">
      <c r="A1488" s="71">
        <v>1109698</v>
      </c>
      <c r="B1488" t="s">
        <v>23647</v>
      </c>
      <c r="C1488" s="71" t="s">
        <v>22354</v>
      </c>
      <c r="D1488" s="71">
        <v>201.75</v>
      </c>
    </row>
    <row r="1489" spans="1:4" x14ac:dyDescent="0.25">
      <c r="A1489" s="71">
        <v>1109679</v>
      </c>
      <c r="B1489" t="s">
        <v>23648</v>
      </c>
      <c r="C1489" s="71" t="s">
        <v>22354</v>
      </c>
      <c r="D1489" s="71">
        <v>428.15</v>
      </c>
    </row>
    <row r="1490" spans="1:4" x14ac:dyDescent="0.25">
      <c r="A1490" s="71">
        <v>1109625</v>
      </c>
      <c r="B1490" t="s">
        <v>23649</v>
      </c>
      <c r="C1490" s="71" t="s">
        <v>22354</v>
      </c>
      <c r="D1490" s="71">
        <v>260.86</v>
      </c>
    </row>
    <row r="1491" spans="1:4" x14ac:dyDescent="0.25">
      <c r="A1491" s="71">
        <v>1109678</v>
      </c>
      <c r="B1491" t="s">
        <v>23650</v>
      </c>
      <c r="C1491" s="71" t="s">
        <v>22354</v>
      </c>
      <c r="D1491" s="71">
        <v>402.03</v>
      </c>
    </row>
    <row r="1492" spans="1:4" x14ac:dyDescent="0.25">
      <c r="A1492" s="71">
        <v>1109694</v>
      </c>
      <c r="B1492" t="s">
        <v>23651</v>
      </c>
      <c r="C1492" s="71" t="s">
        <v>22354</v>
      </c>
      <c r="D1492" s="71">
        <v>222.68</v>
      </c>
    </row>
    <row r="1493" spans="1:4" x14ac:dyDescent="0.25">
      <c r="A1493" s="71">
        <v>1109673</v>
      </c>
      <c r="B1493" t="s">
        <v>23652</v>
      </c>
      <c r="C1493" s="71" t="s">
        <v>22354</v>
      </c>
      <c r="D1493" s="71">
        <v>458.05</v>
      </c>
    </row>
    <row r="1494" spans="1:4" x14ac:dyDescent="0.25">
      <c r="A1494" s="71">
        <v>1109690</v>
      </c>
      <c r="B1494" t="s">
        <v>23653</v>
      </c>
      <c r="C1494" s="71" t="s">
        <v>22354</v>
      </c>
      <c r="D1494" s="71">
        <v>301.83999999999997</v>
      </c>
    </row>
    <row r="1495" spans="1:4" x14ac:dyDescent="0.25">
      <c r="A1495" s="71">
        <v>1109674</v>
      </c>
      <c r="B1495" t="s">
        <v>23654</v>
      </c>
      <c r="C1495" s="71" t="s">
        <v>22354</v>
      </c>
      <c r="D1495" s="71">
        <v>439.2</v>
      </c>
    </row>
    <row r="1496" spans="1:4" x14ac:dyDescent="0.25">
      <c r="A1496" s="71">
        <v>1109691</v>
      </c>
      <c r="B1496" t="s">
        <v>23655</v>
      </c>
      <c r="C1496" s="71" t="s">
        <v>22354</v>
      </c>
      <c r="D1496" s="71">
        <v>275.19</v>
      </c>
    </row>
    <row r="1497" spans="1:4" x14ac:dyDescent="0.25">
      <c r="A1497" s="71">
        <v>1109675</v>
      </c>
      <c r="B1497" t="s">
        <v>23656</v>
      </c>
      <c r="C1497" s="71" t="s">
        <v>22354</v>
      </c>
      <c r="D1497" s="71">
        <v>424.15</v>
      </c>
    </row>
    <row r="1498" spans="1:4" x14ac:dyDescent="0.25">
      <c r="A1498" s="71">
        <v>1109692</v>
      </c>
      <c r="B1498" t="s">
        <v>23657</v>
      </c>
      <c r="C1498" s="71" t="s">
        <v>22354</v>
      </c>
      <c r="D1498" s="71">
        <v>253.97</v>
      </c>
    </row>
    <row r="1499" spans="1:4" x14ac:dyDescent="0.25">
      <c r="A1499" s="71">
        <v>1109676</v>
      </c>
      <c r="B1499" t="s">
        <v>23658</v>
      </c>
      <c r="C1499" s="71" t="s">
        <v>22354</v>
      </c>
      <c r="D1499" s="71">
        <v>411.99</v>
      </c>
    </row>
    <row r="1500" spans="1:4" x14ac:dyDescent="0.25">
      <c r="A1500" s="71">
        <v>1109693</v>
      </c>
      <c r="B1500" t="s">
        <v>23659</v>
      </c>
      <c r="C1500" s="71" t="s">
        <v>22354</v>
      </c>
      <c r="D1500" s="71">
        <v>236.79</v>
      </c>
    </row>
    <row r="1501" spans="1:4" x14ac:dyDescent="0.25">
      <c r="A1501" s="71">
        <v>1109680</v>
      </c>
      <c r="B1501" t="s">
        <v>23660</v>
      </c>
      <c r="C1501" s="71" t="s">
        <v>22354</v>
      </c>
      <c r="D1501" s="71">
        <v>2970.52</v>
      </c>
    </row>
    <row r="1502" spans="1:4" x14ac:dyDescent="0.25">
      <c r="A1502" s="71">
        <v>1107748</v>
      </c>
      <c r="B1502" t="s">
        <v>23661</v>
      </c>
      <c r="C1502" s="71" t="s">
        <v>22354</v>
      </c>
      <c r="D1502" s="71">
        <v>10871.25</v>
      </c>
    </row>
    <row r="1503" spans="1:4" x14ac:dyDescent="0.25">
      <c r="A1503" s="71">
        <v>1110000</v>
      </c>
      <c r="B1503" t="s">
        <v>23662</v>
      </c>
      <c r="C1503" s="71" t="s">
        <v>22354</v>
      </c>
      <c r="D1503" s="71">
        <v>0</v>
      </c>
    </row>
    <row r="1504" spans="1:4" x14ac:dyDescent="0.25">
      <c r="A1504" s="71">
        <v>1106059</v>
      </c>
      <c r="B1504" t="s">
        <v>23663</v>
      </c>
      <c r="C1504" s="71" t="s">
        <v>22354</v>
      </c>
      <c r="D1504" s="71">
        <v>594.64</v>
      </c>
    </row>
    <row r="1505" spans="1:4" x14ac:dyDescent="0.25">
      <c r="A1505" s="71">
        <v>1106060</v>
      </c>
      <c r="B1505" t="s">
        <v>23664</v>
      </c>
      <c r="C1505" s="71" t="s">
        <v>22354</v>
      </c>
      <c r="D1505" s="71">
        <v>415.9</v>
      </c>
    </row>
    <row r="1506" spans="1:4" x14ac:dyDescent="0.25">
      <c r="A1506" s="71">
        <v>1100658</v>
      </c>
      <c r="B1506" t="s">
        <v>23665</v>
      </c>
      <c r="C1506" s="71" t="s">
        <v>22354</v>
      </c>
      <c r="D1506" s="71">
        <v>524.65</v>
      </c>
    </row>
    <row r="1507" spans="1:4" x14ac:dyDescent="0.25">
      <c r="A1507" s="71">
        <v>1106159</v>
      </c>
      <c r="B1507" t="s">
        <v>23666</v>
      </c>
      <c r="C1507" s="71" t="s">
        <v>22354</v>
      </c>
      <c r="D1507" s="71">
        <v>553.27</v>
      </c>
    </row>
    <row r="1508" spans="1:4" x14ac:dyDescent="0.25">
      <c r="A1508" s="71">
        <v>1107902</v>
      </c>
      <c r="B1508" t="s">
        <v>23667</v>
      </c>
      <c r="C1508" s="71" t="s">
        <v>22354</v>
      </c>
      <c r="D1508" s="71">
        <v>585.20000000000005</v>
      </c>
    </row>
    <row r="1509" spans="1:4" x14ac:dyDescent="0.25">
      <c r="A1509" s="71">
        <v>1107906</v>
      </c>
      <c r="B1509" t="s">
        <v>23668</v>
      </c>
      <c r="C1509" s="71" t="s">
        <v>22354</v>
      </c>
      <c r="D1509" s="71">
        <v>620.89</v>
      </c>
    </row>
    <row r="1510" spans="1:4" x14ac:dyDescent="0.25">
      <c r="A1510" s="71">
        <v>1107910</v>
      </c>
      <c r="B1510" t="s">
        <v>23669</v>
      </c>
      <c r="C1510" s="71" t="s">
        <v>22354</v>
      </c>
      <c r="D1510" s="71">
        <v>660.77</v>
      </c>
    </row>
    <row r="1511" spans="1:4" x14ac:dyDescent="0.25">
      <c r="A1511" s="71">
        <v>1107911</v>
      </c>
      <c r="B1511" t="s">
        <v>23670</v>
      </c>
      <c r="C1511" s="71" t="s">
        <v>22354</v>
      </c>
      <c r="D1511" s="71">
        <v>705.36</v>
      </c>
    </row>
    <row r="1512" spans="1:4" x14ac:dyDescent="0.25">
      <c r="A1512" s="71">
        <v>1107912</v>
      </c>
      <c r="B1512" t="s">
        <v>23671</v>
      </c>
      <c r="C1512" s="71" t="s">
        <v>22354</v>
      </c>
      <c r="D1512" s="71">
        <v>769.03</v>
      </c>
    </row>
    <row r="1513" spans="1:4" x14ac:dyDescent="0.25">
      <c r="A1513" s="71">
        <v>1106164</v>
      </c>
      <c r="B1513" t="s">
        <v>23672</v>
      </c>
      <c r="C1513" s="71" t="s">
        <v>22354</v>
      </c>
      <c r="D1513" s="71">
        <v>241.64</v>
      </c>
    </row>
    <row r="1514" spans="1:4" x14ac:dyDescent="0.25">
      <c r="A1514" s="71">
        <v>1106165</v>
      </c>
      <c r="B1514" t="s">
        <v>23673</v>
      </c>
      <c r="C1514" s="71" t="s">
        <v>22354</v>
      </c>
      <c r="D1514" s="71">
        <v>416.18</v>
      </c>
    </row>
    <row r="1515" spans="1:4" x14ac:dyDescent="0.25">
      <c r="A1515" s="71">
        <v>1106156</v>
      </c>
      <c r="B1515" t="s">
        <v>23674</v>
      </c>
      <c r="C1515" s="71" t="s">
        <v>22354</v>
      </c>
      <c r="D1515" s="71">
        <v>569.86</v>
      </c>
    </row>
    <row r="1516" spans="1:4" x14ac:dyDescent="0.25">
      <c r="A1516" s="71">
        <v>1107932</v>
      </c>
      <c r="B1516" t="s">
        <v>23675</v>
      </c>
      <c r="C1516" s="71" t="s">
        <v>22354</v>
      </c>
      <c r="D1516" s="71">
        <v>603.52</v>
      </c>
    </row>
    <row r="1517" spans="1:4" x14ac:dyDescent="0.25">
      <c r="A1517" s="71">
        <v>1108111</v>
      </c>
      <c r="B1517" t="s">
        <v>23676</v>
      </c>
      <c r="C1517" s="71" t="s">
        <v>22354</v>
      </c>
      <c r="D1517" s="71">
        <v>473.22</v>
      </c>
    </row>
    <row r="1518" spans="1:4" x14ac:dyDescent="0.25">
      <c r="A1518" s="71">
        <v>1108112</v>
      </c>
      <c r="B1518" t="s">
        <v>23677</v>
      </c>
      <c r="C1518" s="71" t="s">
        <v>22354</v>
      </c>
      <c r="D1518" s="71">
        <v>483.8</v>
      </c>
    </row>
    <row r="1519" spans="1:4" x14ac:dyDescent="0.25">
      <c r="A1519" s="71">
        <v>1108113</v>
      </c>
      <c r="B1519" t="s">
        <v>23678</v>
      </c>
      <c r="C1519" s="71" t="s">
        <v>22354</v>
      </c>
      <c r="D1519" s="71">
        <v>507.34</v>
      </c>
    </row>
    <row r="1520" spans="1:4" x14ac:dyDescent="0.25">
      <c r="A1520" s="71">
        <v>1108114</v>
      </c>
      <c r="B1520" t="s">
        <v>23679</v>
      </c>
      <c r="C1520" s="71" t="s">
        <v>22354</v>
      </c>
      <c r="D1520" s="71">
        <v>533.6</v>
      </c>
    </row>
    <row r="1521" spans="1:4" x14ac:dyDescent="0.25">
      <c r="A1521" s="71">
        <v>1108061</v>
      </c>
      <c r="B1521" t="s">
        <v>23680</v>
      </c>
      <c r="C1521" s="71" t="s">
        <v>22354</v>
      </c>
      <c r="D1521" s="71">
        <v>806.76</v>
      </c>
    </row>
    <row r="1522" spans="1:4" x14ac:dyDescent="0.25">
      <c r="A1522" s="71">
        <v>1108064</v>
      </c>
      <c r="B1522" t="s">
        <v>23681</v>
      </c>
      <c r="C1522" s="71" t="s">
        <v>22354</v>
      </c>
      <c r="D1522" s="71">
        <v>863.99</v>
      </c>
    </row>
    <row r="1523" spans="1:4" x14ac:dyDescent="0.25">
      <c r="A1523" s="71">
        <v>1107888</v>
      </c>
      <c r="B1523" t="s">
        <v>23682</v>
      </c>
      <c r="C1523" s="71" t="s">
        <v>22354</v>
      </c>
      <c r="D1523" s="71">
        <v>458.73</v>
      </c>
    </row>
    <row r="1524" spans="1:4" x14ac:dyDescent="0.25">
      <c r="A1524" s="71">
        <v>1107889</v>
      </c>
      <c r="B1524" t="s">
        <v>23683</v>
      </c>
      <c r="C1524" s="71" t="s">
        <v>22354</v>
      </c>
      <c r="D1524" s="71">
        <v>278.75</v>
      </c>
    </row>
    <row r="1525" spans="1:4" x14ac:dyDescent="0.25">
      <c r="A1525" s="71">
        <v>1107892</v>
      </c>
      <c r="B1525" t="s">
        <v>23684</v>
      </c>
      <c r="C1525" s="71" t="s">
        <v>22354</v>
      </c>
      <c r="D1525" s="71">
        <v>475.07</v>
      </c>
    </row>
    <row r="1526" spans="1:4" x14ac:dyDescent="0.25">
      <c r="A1526" s="71">
        <v>1107891</v>
      </c>
      <c r="B1526" t="s">
        <v>23685</v>
      </c>
      <c r="C1526" s="71" t="s">
        <v>22354</v>
      </c>
      <c r="D1526" s="71">
        <v>298.06</v>
      </c>
    </row>
    <row r="1527" spans="1:4" x14ac:dyDescent="0.25">
      <c r="A1527" s="71">
        <v>1107928</v>
      </c>
      <c r="B1527" t="s">
        <v>23686</v>
      </c>
      <c r="C1527" s="71" t="s">
        <v>22354</v>
      </c>
      <c r="D1527" s="71">
        <v>422.38</v>
      </c>
    </row>
    <row r="1528" spans="1:4" x14ac:dyDescent="0.25">
      <c r="A1528" s="71">
        <v>1107929</v>
      </c>
      <c r="B1528" t="s">
        <v>23687</v>
      </c>
      <c r="C1528" s="71" t="s">
        <v>22354</v>
      </c>
      <c r="D1528" s="71">
        <v>244.62</v>
      </c>
    </row>
    <row r="1529" spans="1:4" x14ac:dyDescent="0.25">
      <c r="A1529" s="71">
        <v>1106109</v>
      </c>
      <c r="B1529" t="s">
        <v>23688</v>
      </c>
      <c r="C1529" s="71" t="s">
        <v>22354</v>
      </c>
      <c r="D1529" s="71">
        <v>403.7</v>
      </c>
    </row>
    <row r="1530" spans="1:4" x14ac:dyDescent="0.25">
      <c r="A1530" s="71">
        <v>1106117</v>
      </c>
      <c r="B1530" t="s">
        <v>23689</v>
      </c>
      <c r="C1530" s="71" t="s">
        <v>22354</v>
      </c>
      <c r="D1530" s="71">
        <v>225.94</v>
      </c>
    </row>
    <row r="1531" spans="1:4" x14ac:dyDescent="0.25">
      <c r="A1531" s="71">
        <v>1107896</v>
      </c>
      <c r="B1531" t="s">
        <v>23690</v>
      </c>
      <c r="C1531" s="71" t="s">
        <v>22354</v>
      </c>
      <c r="D1531" s="71">
        <v>493.38</v>
      </c>
    </row>
    <row r="1532" spans="1:4" x14ac:dyDescent="0.25">
      <c r="A1532" s="71">
        <v>1107895</v>
      </c>
      <c r="B1532" t="s">
        <v>23691</v>
      </c>
      <c r="C1532" s="71" t="s">
        <v>22354</v>
      </c>
      <c r="D1532" s="71">
        <v>319.7</v>
      </c>
    </row>
    <row r="1533" spans="1:4" x14ac:dyDescent="0.25">
      <c r="A1533" s="71">
        <v>1119528</v>
      </c>
      <c r="B1533" t="s">
        <v>23692</v>
      </c>
      <c r="C1533" s="71" t="s">
        <v>22354</v>
      </c>
      <c r="D1533" s="71">
        <v>434.6</v>
      </c>
    </row>
    <row r="1534" spans="1:4" x14ac:dyDescent="0.25">
      <c r="A1534" s="71">
        <v>1106135</v>
      </c>
      <c r="B1534" t="s">
        <v>23693</v>
      </c>
      <c r="C1534" s="71" t="s">
        <v>22354</v>
      </c>
      <c r="D1534" s="71">
        <v>259.14</v>
      </c>
    </row>
    <row r="1535" spans="1:4" x14ac:dyDescent="0.25">
      <c r="A1535" s="71">
        <v>1106136</v>
      </c>
      <c r="B1535" t="s">
        <v>23694</v>
      </c>
      <c r="C1535" s="71" t="s">
        <v>22354</v>
      </c>
      <c r="D1535" s="71">
        <v>414.7</v>
      </c>
    </row>
    <row r="1536" spans="1:4" x14ac:dyDescent="0.25">
      <c r="A1536" s="71">
        <v>1106137</v>
      </c>
      <c r="B1536" t="s">
        <v>23695</v>
      </c>
      <c r="C1536" s="71" t="s">
        <v>22354</v>
      </c>
      <c r="D1536" s="71">
        <v>239.24</v>
      </c>
    </row>
    <row r="1537" spans="1:4" x14ac:dyDescent="0.25">
      <c r="A1537" s="71">
        <v>1116127</v>
      </c>
      <c r="B1537" t="s">
        <v>23696</v>
      </c>
      <c r="C1537" s="71" t="s">
        <v>22354</v>
      </c>
      <c r="D1537" s="71">
        <v>507.56</v>
      </c>
    </row>
    <row r="1538" spans="1:4" x14ac:dyDescent="0.25">
      <c r="A1538" s="71">
        <v>1116126</v>
      </c>
      <c r="B1538" t="s">
        <v>23697</v>
      </c>
      <c r="C1538" s="71" t="s">
        <v>22354</v>
      </c>
      <c r="D1538" s="71">
        <v>342.53</v>
      </c>
    </row>
    <row r="1539" spans="1:4" x14ac:dyDescent="0.25">
      <c r="A1539" s="71">
        <v>1107900</v>
      </c>
      <c r="B1539" t="s">
        <v>23698</v>
      </c>
      <c r="C1539" s="71" t="s">
        <v>22354</v>
      </c>
      <c r="D1539" s="71">
        <v>513.79</v>
      </c>
    </row>
    <row r="1540" spans="1:4" x14ac:dyDescent="0.25">
      <c r="A1540" s="71">
        <v>1107899</v>
      </c>
      <c r="B1540" t="s">
        <v>23699</v>
      </c>
      <c r="C1540" s="71" t="s">
        <v>22354</v>
      </c>
      <c r="D1540" s="71">
        <v>343.83</v>
      </c>
    </row>
    <row r="1541" spans="1:4" x14ac:dyDescent="0.25">
      <c r="A1541" s="71">
        <v>1107890</v>
      </c>
      <c r="B1541" t="s">
        <v>23700</v>
      </c>
      <c r="C1541" s="71" t="s">
        <v>22354</v>
      </c>
      <c r="D1541" s="71">
        <v>450.54</v>
      </c>
    </row>
    <row r="1542" spans="1:4" x14ac:dyDescent="0.25">
      <c r="A1542" s="71">
        <v>1106138</v>
      </c>
      <c r="B1542" t="s">
        <v>23701</v>
      </c>
      <c r="C1542" s="71" t="s">
        <v>22354</v>
      </c>
      <c r="D1542" s="71">
        <v>278.08</v>
      </c>
    </row>
    <row r="1543" spans="1:4" x14ac:dyDescent="0.25">
      <c r="A1543" s="71">
        <v>1106139</v>
      </c>
      <c r="B1543" t="s">
        <v>23702</v>
      </c>
      <c r="C1543" s="71" t="s">
        <v>22354</v>
      </c>
      <c r="D1543" s="71">
        <v>429.13</v>
      </c>
    </row>
    <row r="1544" spans="1:4" x14ac:dyDescent="0.25">
      <c r="A1544" s="71">
        <v>1106140</v>
      </c>
      <c r="B1544" t="s">
        <v>23703</v>
      </c>
      <c r="C1544" s="71" t="s">
        <v>22354</v>
      </c>
      <c r="D1544" s="71">
        <v>256.67</v>
      </c>
    </row>
    <row r="1545" spans="1:4" x14ac:dyDescent="0.25">
      <c r="A1545" s="71">
        <v>1107904</v>
      </c>
      <c r="B1545" t="s">
        <v>23704</v>
      </c>
      <c r="C1545" s="71" t="s">
        <v>22354</v>
      </c>
      <c r="D1545" s="71">
        <v>536.63</v>
      </c>
    </row>
    <row r="1546" spans="1:4" x14ac:dyDescent="0.25">
      <c r="A1546" s="71">
        <v>1107903</v>
      </c>
      <c r="B1546" t="s">
        <v>23705</v>
      </c>
      <c r="C1546" s="71" t="s">
        <v>22354</v>
      </c>
      <c r="D1546" s="71">
        <v>370.83</v>
      </c>
    </row>
    <row r="1547" spans="1:4" x14ac:dyDescent="0.25">
      <c r="A1547" s="71">
        <v>1107908</v>
      </c>
      <c r="B1547" t="s">
        <v>23706</v>
      </c>
      <c r="C1547" s="71" t="s">
        <v>22354</v>
      </c>
      <c r="D1547" s="71">
        <v>562.08000000000004</v>
      </c>
    </row>
    <row r="1548" spans="1:4" x14ac:dyDescent="0.25">
      <c r="A1548" s="71">
        <v>1107907</v>
      </c>
      <c r="B1548" t="s">
        <v>23707</v>
      </c>
      <c r="C1548" s="71" t="s">
        <v>22354</v>
      </c>
      <c r="D1548" s="71">
        <v>400.92</v>
      </c>
    </row>
    <row r="1549" spans="1:4" x14ac:dyDescent="0.25">
      <c r="A1549" s="71">
        <v>1107871</v>
      </c>
      <c r="B1549" t="s">
        <v>23708</v>
      </c>
      <c r="C1549" s="71" t="s">
        <v>22354</v>
      </c>
      <c r="D1549" s="71">
        <v>481.02</v>
      </c>
    </row>
    <row r="1550" spans="1:4" x14ac:dyDescent="0.25">
      <c r="A1550" s="71">
        <v>1107870</v>
      </c>
      <c r="B1550" t="s">
        <v>23709</v>
      </c>
      <c r="C1550" s="71" t="s">
        <v>22354</v>
      </c>
      <c r="D1550" s="71">
        <v>311.16000000000003</v>
      </c>
    </row>
    <row r="1551" spans="1:4" x14ac:dyDescent="0.25">
      <c r="A1551" s="71">
        <v>1106057</v>
      </c>
      <c r="B1551" t="s">
        <v>23710</v>
      </c>
      <c r="C1551" s="71" t="s">
        <v>22354</v>
      </c>
      <c r="D1551" s="71">
        <v>459.63</v>
      </c>
    </row>
    <row r="1552" spans="1:4" x14ac:dyDescent="0.25">
      <c r="A1552" s="71">
        <v>1106058</v>
      </c>
      <c r="B1552" t="s">
        <v>23711</v>
      </c>
      <c r="C1552" s="71" t="s">
        <v>22354</v>
      </c>
      <c r="D1552" s="71">
        <v>290.14999999999998</v>
      </c>
    </row>
    <row r="1553" spans="1:4" x14ac:dyDescent="0.25">
      <c r="A1553" s="71">
        <v>1106380</v>
      </c>
      <c r="B1553" t="s">
        <v>23712</v>
      </c>
      <c r="C1553" s="71" t="s">
        <v>22354</v>
      </c>
      <c r="D1553" s="71">
        <v>456.7</v>
      </c>
    </row>
    <row r="1554" spans="1:4" x14ac:dyDescent="0.25">
      <c r="A1554" s="71">
        <v>1106378</v>
      </c>
      <c r="B1554" t="s">
        <v>23713</v>
      </c>
      <c r="C1554" s="71" t="s">
        <v>22354</v>
      </c>
      <c r="D1554" s="71">
        <v>289.60000000000002</v>
      </c>
    </row>
    <row r="1555" spans="1:4" x14ac:dyDescent="0.25">
      <c r="A1555" s="71">
        <v>1116263</v>
      </c>
      <c r="B1555" t="s">
        <v>23714</v>
      </c>
      <c r="C1555" s="71" t="s">
        <v>22354</v>
      </c>
      <c r="D1555" s="71">
        <v>434.27</v>
      </c>
    </row>
    <row r="1556" spans="1:4" x14ac:dyDescent="0.25">
      <c r="A1556" s="71">
        <v>1116267</v>
      </c>
      <c r="B1556" t="s">
        <v>23715</v>
      </c>
      <c r="C1556" s="71" t="s">
        <v>22354</v>
      </c>
      <c r="D1556" s="71">
        <v>267.17</v>
      </c>
    </row>
    <row r="1557" spans="1:4" x14ac:dyDescent="0.25">
      <c r="A1557" s="71">
        <v>1106280</v>
      </c>
      <c r="B1557" t="s">
        <v>23716</v>
      </c>
      <c r="C1557" s="71" t="s">
        <v>22354</v>
      </c>
      <c r="D1557" s="71">
        <v>475.51</v>
      </c>
    </row>
    <row r="1558" spans="1:4" x14ac:dyDescent="0.25">
      <c r="A1558" s="71">
        <v>1106289</v>
      </c>
      <c r="B1558" t="s">
        <v>23717</v>
      </c>
      <c r="C1558" s="71" t="s">
        <v>22354</v>
      </c>
      <c r="D1558" s="71">
        <v>311.89</v>
      </c>
    </row>
    <row r="1559" spans="1:4" x14ac:dyDescent="0.25">
      <c r="A1559" s="71">
        <v>1116264</v>
      </c>
      <c r="B1559" t="s">
        <v>23718</v>
      </c>
      <c r="C1559" s="71" t="s">
        <v>22354</v>
      </c>
      <c r="D1559" s="71">
        <v>451.32</v>
      </c>
    </row>
    <row r="1560" spans="1:4" x14ac:dyDescent="0.25">
      <c r="A1560" s="71">
        <v>1116268</v>
      </c>
      <c r="B1560" t="s">
        <v>23719</v>
      </c>
      <c r="C1560" s="71" t="s">
        <v>22354</v>
      </c>
      <c r="D1560" s="71">
        <v>287.7</v>
      </c>
    </row>
    <row r="1561" spans="1:4" x14ac:dyDescent="0.25">
      <c r="A1561" s="71">
        <v>1106281</v>
      </c>
      <c r="B1561" t="s">
        <v>23720</v>
      </c>
      <c r="C1561" s="71" t="s">
        <v>22354</v>
      </c>
      <c r="D1561" s="71">
        <v>499.74</v>
      </c>
    </row>
    <row r="1562" spans="1:4" x14ac:dyDescent="0.25">
      <c r="A1562" s="71">
        <v>1106382</v>
      </c>
      <c r="B1562" t="s">
        <v>23721</v>
      </c>
      <c r="C1562" s="71" t="s">
        <v>22354</v>
      </c>
      <c r="D1562" s="71">
        <v>340.62</v>
      </c>
    </row>
    <row r="1563" spans="1:4" x14ac:dyDescent="0.25">
      <c r="A1563" s="71">
        <v>1116265</v>
      </c>
      <c r="B1563" t="s">
        <v>23722</v>
      </c>
      <c r="C1563" s="71" t="s">
        <v>22354</v>
      </c>
      <c r="D1563" s="71">
        <v>473.2</v>
      </c>
    </row>
    <row r="1564" spans="1:4" x14ac:dyDescent="0.25">
      <c r="A1564" s="71">
        <v>1116269</v>
      </c>
      <c r="B1564" t="s">
        <v>23723</v>
      </c>
      <c r="C1564" s="71" t="s">
        <v>22354</v>
      </c>
      <c r="D1564" s="71">
        <v>314.08</v>
      </c>
    </row>
    <row r="1565" spans="1:4" x14ac:dyDescent="0.25">
      <c r="A1565" s="71">
        <v>1106282</v>
      </c>
      <c r="B1565" t="s">
        <v>23724</v>
      </c>
      <c r="C1565" s="71" t="s">
        <v>22354</v>
      </c>
      <c r="D1565" s="71">
        <v>526.78</v>
      </c>
    </row>
    <row r="1566" spans="1:4" x14ac:dyDescent="0.25">
      <c r="A1566" s="71">
        <v>1106384</v>
      </c>
      <c r="B1566" t="s">
        <v>23725</v>
      </c>
      <c r="C1566" s="71" t="s">
        <v>22354</v>
      </c>
      <c r="D1566" s="71">
        <v>372.68</v>
      </c>
    </row>
    <row r="1567" spans="1:4" x14ac:dyDescent="0.25">
      <c r="A1567" s="71">
        <v>1116266</v>
      </c>
      <c r="B1567" t="s">
        <v>23726</v>
      </c>
      <c r="C1567" s="71" t="s">
        <v>22354</v>
      </c>
      <c r="D1567" s="71">
        <v>497.66</v>
      </c>
    </row>
    <row r="1568" spans="1:4" x14ac:dyDescent="0.25">
      <c r="A1568" s="71">
        <v>1116270</v>
      </c>
      <c r="B1568" t="s">
        <v>23727</v>
      </c>
      <c r="C1568" s="71" t="s">
        <v>22354</v>
      </c>
      <c r="D1568" s="71">
        <v>343.56</v>
      </c>
    </row>
    <row r="1569" spans="1:4" x14ac:dyDescent="0.25">
      <c r="A1569" s="71">
        <v>1107868</v>
      </c>
      <c r="B1569" t="s">
        <v>23728</v>
      </c>
      <c r="C1569" s="71" t="s">
        <v>22354</v>
      </c>
      <c r="D1569" s="71">
        <v>381.83</v>
      </c>
    </row>
    <row r="1570" spans="1:4" x14ac:dyDescent="0.25">
      <c r="A1570" s="71">
        <v>1107869</v>
      </c>
      <c r="B1570" t="s">
        <v>23729</v>
      </c>
      <c r="C1570" s="71" t="s">
        <v>22354</v>
      </c>
      <c r="D1570" s="71">
        <v>196.44</v>
      </c>
    </row>
    <row r="1571" spans="1:4" x14ac:dyDescent="0.25">
      <c r="A1571" s="71">
        <v>1103853</v>
      </c>
      <c r="B1571" t="s">
        <v>23730</v>
      </c>
      <c r="C1571" s="71" t="s">
        <v>22354</v>
      </c>
      <c r="D1571" s="71">
        <v>429.96</v>
      </c>
    </row>
    <row r="1572" spans="1:4" x14ac:dyDescent="0.25">
      <c r="A1572" s="71">
        <v>1103852</v>
      </c>
      <c r="B1572" t="s">
        <v>23731</v>
      </c>
      <c r="C1572" s="71" t="s">
        <v>22354</v>
      </c>
      <c r="D1572" s="71">
        <v>329.8</v>
      </c>
    </row>
    <row r="1573" spans="1:4" x14ac:dyDescent="0.25">
      <c r="A1573" s="71">
        <v>1106284</v>
      </c>
      <c r="B1573" t="s">
        <v>23732</v>
      </c>
      <c r="C1573" s="71" t="s">
        <v>22354</v>
      </c>
      <c r="D1573" s="71">
        <v>463.48</v>
      </c>
    </row>
    <row r="1574" spans="1:4" x14ac:dyDescent="0.25">
      <c r="A1574" s="71">
        <v>1108116</v>
      </c>
      <c r="B1574" t="s">
        <v>23733</v>
      </c>
      <c r="C1574" s="71" t="s">
        <v>22354</v>
      </c>
      <c r="D1574" s="71">
        <v>470.59</v>
      </c>
    </row>
    <row r="1575" spans="1:4" x14ac:dyDescent="0.25">
      <c r="A1575" s="71">
        <v>1108118</v>
      </c>
      <c r="B1575" t="s">
        <v>23734</v>
      </c>
      <c r="C1575" s="71" t="s">
        <v>22354</v>
      </c>
      <c r="D1575" s="71">
        <v>498.53</v>
      </c>
    </row>
    <row r="1576" spans="1:4" x14ac:dyDescent="0.25">
      <c r="A1576" s="71">
        <v>1106158</v>
      </c>
      <c r="B1576" t="s">
        <v>23735</v>
      </c>
      <c r="C1576" s="71" t="s">
        <v>22354</v>
      </c>
      <c r="D1576" s="71">
        <v>525.01</v>
      </c>
    </row>
    <row r="1577" spans="1:4" x14ac:dyDescent="0.25">
      <c r="A1577" s="71">
        <v>1108120</v>
      </c>
      <c r="B1577" t="s">
        <v>23736</v>
      </c>
      <c r="C1577" s="71" t="s">
        <v>22354</v>
      </c>
      <c r="D1577" s="71">
        <v>554.62</v>
      </c>
    </row>
    <row r="1578" spans="1:4" x14ac:dyDescent="0.25">
      <c r="A1578" s="71">
        <v>1106050</v>
      </c>
      <c r="B1578" t="s">
        <v>23737</v>
      </c>
      <c r="C1578" s="71" t="s">
        <v>22354</v>
      </c>
      <c r="D1578" s="71">
        <v>46.81</v>
      </c>
    </row>
    <row r="1579" spans="1:4" x14ac:dyDescent="0.25">
      <c r="A1579" s="71">
        <v>1106051</v>
      </c>
      <c r="B1579" t="s">
        <v>23738</v>
      </c>
      <c r="C1579" s="71" t="s">
        <v>22354</v>
      </c>
      <c r="D1579" s="71">
        <v>39.409999999999997</v>
      </c>
    </row>
    <row r="1580" spans="1:4" x14ac:dyDescent="0.25">
      <c r="A1580" s="71">
        <v>1106061</v>
      </c>
      <c r="B1580" t="s">
        <v>23739</v>
      </c>
      <c r="C1580" s="71" t="s">
        <v>22354</v>
      </c>
      <c r="D1580" s="71">
        <v>53.51</v>
      </c>
    </row>
    <row r="1581" spans="1:4" x14ac:dyDescent="0.25">
      <c r="A1581" s="71">
        <v>1106087</v>
      </c>
      <c r="B1581" t="s">
        <v>23740</v>
      </c>
      <c r="C1581" s="71" t="s">
        <v>22354</v>
      </c>
      <c r="D1581" s="71">
        <v>46.33</v>
      </c>
    </row>
    <row r="1582" spans="1:4" x14ac:dyDescent="0.25">
      <c r="A1582" s="71">
        <v>1107860</v>
      </c>
      <c r="B1582" t="s">
        <v>23741</v>
      </c>
      <c r="C1582" s="71" t="s">
        <v>22354</v>
      </c>
      <c r="D1582" s="71">
        <v>56.13</v>
      </c>
    </row>
    <row r="1583" spans="1:4" x14ac:dyDescent="0.25">
      <c r="A1583" s="71">
        <v>1106088</v>
      </c>
      <c r="B1583" t="s">
        <v>23742</v>
      </c>
      <c r="C1583" s="71" t="s">
        <v>22354</v>
      </c>
      <c r="D1583" s="71">
        <v>57.59</v>
      </c>
    </row>
    <row r="1584" spans="1:4" x14ac:dyDescent="0.25">
      <c r="A1584" s="71">
        <v>1106128</v>
      </c>
      <c r="B1584" t="s">
        <v>23743</v>
      </c>
      <c r="C1584" s="71" t="s">
        <v>22354</v>
      </c>
      <c r="D1584" s="71">
        <v>47.69</v>
      </c>
    </row>
    <row r="1585" spans="1:4" x14ac:dyDescent="0.25">
      <c r="A1585" s="71">
        <v>1108056</v>
      </c>
      <c r="B1585" t="s">
        <v>23744</v>
      </c>
      <c r="C1585" s="71" t="s">
        <v>22354</v>
      </c>
      <c r="D1585" s="71">
        <v>2665.5</v>
      </c>
    </row>
    <row r="1586" spans="1:4" x14ac:dyDescent="0.25">
      <c r="A1586" s="71">
        <v>1108059</v>
      </c>
      <c r="B1586" t="s">
        <v>23745</v>
      </c>
      <c r="C1586" s="71" t="s">
        <v>22354</v>
      </c>
      <c r="D1586" s="71">
        <v>2705.67</v>
      </c>
    </row>
    <row r="1587" spans="1:4" x14ac:dyDescent="0.25">
      <c r="A1587" s="71">
        <v>1207700</v>
      </c>
      <c r="B1587" t="s">
        <v>23746</v>
      </c>
      <c r="C1587" s="71" t="s">
        <v>22354</v>
      </c>
      <c r="D1587" s="71">
        <v>587.20000000000005</v>
      </c>
    </row>
    <row r="1588" spans="1:4" x14ac:dyDescent="0.25">
      <c r="A1588" s="71">
        <v>1207701</v>
      </c>
      <c r="B1588" t="s">
        <v>23747</v>
      </c>
      <c r="C1588" s="71" t="s">
        <v>22354</v>
      </c>
      <c r="D1588" s="71">
        <v>619.51</v>
      </c>
    </row>
    <row r="1589" spans="1:4" x14ac:dyDescent="0.25">
      <c r="A1589" s="71">
        <v>1207702</v>
      </c>
      <c r="B1589" t="s">
        <v>23748</v>
      </c>
      <c r="C1589" s="71" t="s">
        <v>22354</v>
      </c>
      <c r="D1589" s="71">
        <v>655.65</v>
      </c>
    </row>
    <row r="1590" spans="1:4" x14ac:dyDescent="0.25">
      <c r="A1590" s="71">
        <v>1207708</v>
      </c>
      <c r="B1590" t="s">
        <v>23749</v>
      </c>
      <c r="C1590" s="71" t="s">
        <v>22354</v>
      </c>
      <c r="D1590" s="71">
        <v>603.74</v>
      </c>
    </row>
    <row r="1591" spans="1:4" x14ac:dyDescent="0.25">
      <c r="A1591" s="71">
        <v>1207703</v>
      </c>
      <c r="B1591" t="s">
        <v>23750</v>
      </c>
      <c r="C1591" s="71" t="s">
        <v>22354</v>
      </c>
      <c r="D1591" s="71">
        <v>741.27</v>
      </c>
    </row>
    <row r="1592" spans="1:4" x14ac:dyDescent="0.25">
      <c r="A1592" s="71">
        <v>1207709</v>
      </c>
      <c r="B1592" t="s">
        <v>23751</v>
      </c>
      <c r="C1592" s="71" t="s">
        <v>22354</v>
      </c>
      <c r="D1592" s="71">
        <v>682.3</v>
      </c>
    </row>
    <row r="1593" spans="1:4" x14ac:dyDescent="0.25">
      <c r="A1593" s="71">
        <v>1207710</v>
      </c>
      <c r="B1593" t="s">
        <v>23752</v>
      </c>
      <c r="C1593" s="71" t="s">
        <v>22354</v>
      </c>
      <c r="D1593" s="71">
        <v>882.24</v>
      </c>
    </row>
    <row r="1594" spans="1:4" x14ac:dyDescent="0.25">
      <c r="A1594" s="71">
        <v>1207711</v>
      </c>
      <c r="B1594" t="s">
        <v>23753</v>
      </c>
      <c r="C1594" s="71" t="s">
        <v>22354</v>
      </c>
      <c r="D1594" s="71">
        <v>1099.71</v>
      </c>
    </row>
    <row r="1595" spans="1:4" x14ac:dyDescent="0.25">
      <c r="A1595" s="71">
        <v>1207713</v>
      </c>
      <c r="B1595" t="s">
        <v>23754</v>
      </c>
      <c r="C1595" s="71" t="s">
        <v>22354</v>
      </c>
      <c r="D1595" s="71">
        <v>1661.87</v>
      </c>
    </row>
    <row r="1596" spans="1:4" x14ac:dyDescent="0.25">
      <c r="A1596" s="71">
        <v>1207714</v>
      </c>
      <c r="B1596" t="s">
        <v>23755</v>
      </c>
      <c r="C1596" s="71" t="s">
        <v>22354</v>
      </c>
      <c r="D1596" s="71">
        <v>920.25</v>
      </c>
    </row>
    <row r="1597" spans="1:4" x14ac:dyDescent="0.25">
      <c r="A1597" s="71">
        <v>1207715</v>
      </c>
      <c r="B1597" t="s">
        <v>23756</v>
      </c>
      <c r="C1597" s="71" t="s">
        <v>22354</v>
      </c>
      <c r="D1597" s="71">
        <v>1145.8699999999999</v>
      </c>
    </row>
    <row r="1598" spans="1:4" x14ac:dyDescent="0.25">
      <c r="A1598" s="71">
        <v>1207717</v>
      </c>
      <c r="B1598" t="s">
        <v>23757</v>
      </c>
      <c r="C1598" s="71" t="s">
        <v>22354</v>
      </c>
      <c r="D1598" s="71">
        <v>1726.49</v>
      </c>
    </row>
    <row r="1599" spans="1:4" x14ac:dyDescent="0.25">
      <c r="A1599" s="71">
        <v>1207718</v>
      </c>
      <c r="B1599" t="s">
        <v>23758</v>
      </c>
      <c r="C1599" s="71" t="s">
        <v>22354</v>
      </c>
      <c r="D1599" s="71">
        <v>962.77</v>
      </c>
    </row>
    <row r="1600" spans="1:4" x14ac:dyDescent="0.25">
      <c r="A1600" s="71">
        <v>1207719</v>
      </c>
      <c r="B1600" t="s">
        <v>23759</v>
      </c>
      <c r="C1600" s="71" t="s">
        <v>22354</v>
      </c>
      <c r="D1600" s="71">
        <v>1197.5</v>
      </c>
    </row>
    <row r="1601" spans="1:4" x14ac:dyDescent="0.25">
      <c r="A1601" s="71">
        <v>1207721</v>
      </c>
      <c r="B1601" t="s">
        <v>23760</v>
      </c>
      <c r="C1601" s="71" t="s">
        <v>22354</v>
      </c>
      <c r="D1601" s="71">
        <v>1798.77</v>
      </c>
    </row>
    <row r="1602" spans="1:4" x14ac:dyDescent="0.25">
      <c r="A1602" s="71">
        <v>1207722</v>
      </c>
      <c r="B1602" t="s">
        <v>23761</v>
      </c>
      <c r="C1602" s="71" t="s">
        <v>22354</v>
      </c>
      <c r="D1602" s="71">
        <v>1063.5</v>
      </c>
    </row>
    <row r="1603" spans="1:4" x14ac:dyDescent="0.25">
      <c r="A1603" s="71">
        <v>1207723</v>
      </c>
      <c r="B1603" t="s">
        <v>23762</v>
      </c>
      <c r="C1603" s="71" t="s">
        <v>22354</v>
      </c>
      <c r="D1603" s="71">
        <v>1319.81</v>
      </c>
    </row>
    <row r="1604" spans="1:4" x14ac:dyDescent="0.25">
      <c r="A1604" s="71">
        <v>1207725</v>
      </c>
      <c r="B1604" t="s">
        <v>23763</v>
      </c>
      <c r="C1604" s="71" t="s">
        <v>22354</v>
      </c>
      <c r="D1604" s="71">
        <v>1970.01</v>
      </c>
    </row>
    <row r="1605" spans="1:4" x14ac:dyDescent="0.25">
      <c r="A1605" s="71">
        <v>1207728</v>
      </c>
      <c r="B1605" t="s">
        <v>23764</v>
      </c>
      <c r="C1605" s="71" t="s">
        <v>22354</v>
      </c>
      <c r="D1605" s="71">
        <v>904.75</v>
      </c>
    </row>
    <row r="1606" spans="1:4" x14ac:dyDescent="0.25">
      <c r="A1606" s="71">
        <v>1207727</v>
      </c>
      <c r="B1606" t="s">
        <v>23765</v>
      </c>
      <c r="C1606" s="71" t="s">
        <v>22354</v>
      </c>
      <c r="D1606" s="71">
        <v>882.18</v>
      </c>
    </row>
    <row r="1607" spans="1:4" x14ac:dyDescent="0.25">
      <c r="A1607" s="71">
        <v>1207726</v>
      </c>
      <c r="B1607" t="s">
        <v>23766</v>
      </c>
      <c r="C1607" s="71" t="s">
        <v>22354</v>
      </c>
      <c r="D1607" s="71">
        <v>864.14</v>
      </c>
    </row>
    <row r="1608" spans="1:4" x14ac:dyDescent="0.25">
      <c r="A1608" s="71">
        <v>1208329</v>
      </c>
      <c r="B1608" t="s">
        <v>23767</v>
      </c>
      <c r="C1608" s="71" t="s">
        <v>22354</v>
      </c>
      <c r="D1608" s="71">
        <v>843.36</v>
      </c>
    </row>
    <row r="1609" spans="1:4" x14ac:dyDescent="0.25">
      <c r="A1609" s="71">
        <v>1207685</v>
      </c>
      <c r="B1609" t="s">
        <v>23768</v>
      </c>
      <c r="C1609" s="71" t="s">
        <v>22354</v>
      </c>
      <c r="D1609" s="71">
        <v>953.27</v>
      </c>
    </row>
    <row r="1610" spans="1:4" x14ac:dyDescent="0.25">
      <c r="A1610" s="71">
        <v>1207684</v>
      </c>
      <c r="B1610" t="s">
        <v>23769</v>
      </c>
      <c r="C1610" s="71" t="s">
        <v>22354</v>
      </c>
      <c r="D1610" s="71">
        <v>923.45</v>
      </c>
    </row>
    <row r="1611" spans="1:4" x14ac:dyDescent="0.25">
      <c r="A1611" s="71">
        <v>1207683</v>
      </c>
      <c r="B1611" t="s">
        <v>23770</v>
      </c>
      <c r="C1611" s="71" t="s">
        <v>22354</v>
      </c>
      <c r="D1611" s="71">
        <v>900.73</v>
      </c>
    </row>
    <row r="1612" spans="1:4" x14ac:dyDescent="0.25">
      <c r="A1612" s="71">
        <v>1208337</v>
      </c>
      <c r="B1612" t="s">
        <v>23771</v>
      </c>
      <c r="C1612" s="71" t="s">
        <v>22354</v>
      </c>
      <c r="D1612" s="71">
        <v>876.58</v>
      </c>
    </row>
    <row r="1613" spans="1:4" x14ac:dyDescent="0.25">
      <c r="A1613" s="71">
        <v>1207691</v>
      </c>
      <c r="B1613" t="s">
        <v>23772</v>
      </c>
      <c r="C1613" s="71" t="s">
        <v>22354</v>
      </c>
      <c r="D1613" s="71">
        <v>1012.05</v>
      </c>
    </row>
    <row r="1614" spans="1:4" x14ac:dyDescent="0.25">
      <c r="A1614" s="71">
        <v>1207690</v>
      </c>
      <c r="B1614" t="s">
        <v>23773</v>
      </c>
      <c r="C1614" s="71" t="s">
        <v>22354</v>
      </c>
      <c r="D1614" s="71">
        <v>971.46</v>
      </c>
    </row>
    <row r="1615" spans="1:4" x14ac:dyDescent="0.25">
      <c r="A1615" s="71">
        <v>1207689</v>
      </c>
      <c r="B1615" t="s">
        <v>23774</v>
      </c>
      <c r="C1615" s="71" t="s">
        <v>22354</v>
      </c>
      <c r="D1615" s="71">
        <v>937.33</v>
      </c>
    </row>
    <row r="1616" spans="1:4" x14ac:dyDescent="0.25">
      <c r="A1616" s="71">
        <v>1208345</v>
      </c>
      <c r="B1616" t="s">
        <v>23775</v>
      </c>
      <c r="C1616" s="71" t="s">
        <v>22354</v>
      </c>
      <c r="D1616" s="71">
        <v>909.19</v>
      </c>
    </row>
    <row r="1617" spans="1:4" x14ac:dyDescent="0.25">
      <c r="A1617" s="71">
        <v>1207697</v>
      </c>
      <c r="B1617" t="s">
        <v>23776</v>
      </c>
      <c r="C1617" s="71" t="s">
        <v>22354</v>
      </c>
      <c r="D1617" s="71">
        <v>1086.5999999999999</v>
      </c>
    </row>
    <row r="1618" spans="1:4" x14ac:dyDescent="0.25">
      <c r="A1618" s="71">
        <v>1207696</v>
      </c>
      <c r="B1618" t="s">
        <v>23777</v>
      </c>
      <c r="C1618" s="71" t="s">
        <v>22354</v>
      </c>
      <c r="D1618" s="71">
        <v>1028.58</v>
      </c>
    </row>
    <row r="1619" spans="1:4" x14ac:dyDescent="0.25">
      <c r="A1619" s="71">
        <v>1207695</v>
      </c>
      <c r="B1619" t="s">
        <v>23778</v>
      </c>
      <c r="C1619" s="71" t="s">
        <v>22354</v>
      </c>
      <c r="D1619" s="71">
        <v>989.11</v>
      </c>
    </row>
    <row r="1620" spans="1:4" x14ac:dyDescent="0.25">
      <c r="A1620" s="71">
        <v>1208353</v>
      </c>
      <c r="B1620" t="s">
        <v>23779</v>
      </c>
      <c r="C1620" s="71" t="s">
        <v>22354</v>
      </c>
      <c r="D1620" s="71">
        <v>949.43</v>
      </c>
    </row>
    <row r="1621" spans="1:4" x14ac:dyDescent="0.25">
      <c r="A1621" s="71">
        <v>1207663</v>
      </c>
      <c r="B1621" t="s">
        <v>23780</v>
      </c>
      <c r="C1621" s="71" t="s">
        <v>22354</v>
      </c>
      <c r="D1621" s="71">
        <v>1167.77</v>
      </c>
    </row>
    <row r="1622" spans="1:4" x14ac:dyDescent="0.25">
      <c r="A1622" s="71">
        <v>1207662</v>
      </c>
      <c r="B1622" t="s">
        <v>23781</v>
      </c>
      <c r="C1622" s="71" t="s">
        <v>22354</v>
      </c>
      <c r="D1622" s="71">
        <v>1139.47</v>
      </c>
    </row>
    <row r="1623" spans="1:4" x14ac:dyDescent="0.25">
      <c r="A1623" s="71">
        <v>1207661</v>
      </c>
      <c r="B1623" t="s">
        <v>23782</v>
      </c>
      <c r="C1623" s="71" t="s">
        <v>22354</v>
      </c>
      <c r="D1623" s="71">
        <v>1116.82</v>
      </c>
    </row>
    <row r="1624" spans="1:4" x14ac:dyDescent="0.25">
      <c r="A1624" s="71">
        <v>1208361</v>
      </c>
      <c r="B1624" t="s">
        <v>23783</v>
      </c>
      <c r="C1624" s="71" t="s">
        <v>22354</v>
      </c>
      <c r="D1624" s="71">
        <v>1082.8599999999999</v>
      </c>
    </row>
    <row r="1625" spans="1:4" x14ac:dyDescent="0.25">
      <c r="A1625" s="71">
        <v>1207669</v>
      </c>
      <c r="B1625" t="s">
        <v>23784</v>
      </c>
      <c r="C1625" s="71" t="s">
        <v>22354</v>
      </c>
      <c r="D1625" s="71">
        <v>1295.8800000000001</v>
      </c>
    </row>
    <row r="1626" spans="1:4" x14ac:dyDescent="0.25">
      <c r="A1626" s="71">
        <v>1207668</v>
      </c>
      <c r="B1626" t="s">
        <v>23785</v>
      </c>
      <c r="C1626" s="71" t="s">
        <v>22354</v>
      </c>
      <c r="D1626" s="71">
        <v>1260.74</v>
      </c>
    </row>
    <row r="1627" spans="1:4" x14ac:dyDescent="0.25">
      <c r="A1627" s="71">
        <v>1207667</v>
      </c>
      <c r="B1627" t="s">
        <v>23786</v>
      </c>
      <c r="C1627" s="71" t="s">
        <v>22354</v>
      </c>
      <c r="D1627" s="71">
        <v>1208.04</v>
      </c>
    </row>
    <row r="1628" spans="1:4" x14ac:dyDescent="0.25">
      <c r="A1628" s="71">
        <v>1208369</v>
      </c>
      <c r="B1628" t="s">
        <v>23787</v>
      </c>
      <c r="C1628" s="71" t="s">
        <v>22354</v>
      </c>
      <c r="D1628" s="71">
        <v>1155.3399999999999</v>
      </c>
    </row>
    <row r="1629" spans="1:4" x14ac:dyDescent="0.25">
      <c r="A1629" s="71">
        <v>1207682</v>
      </c>
      <c r="B1629" t="s">
        <v>23788</v>
      </c>
      <c r="C1629" s="71" t="s">
        <v>22354</v>
      </c>
      <c r="D1629" s="71">
        <v>997.18</v>
      </c>
    </row>
    <row r="1630" spans="1:4" x14ac:dyDescent="0.25">
      <c r="A1630" s="71">
        <v>1207681</v>
      </c>
      <c r="B1630" t="s">
        <v>23789</v>
      </c>
      <c r="C1630" s="71" t="s">
        <v>22354</v>
      </c>
      <c r="D1630" s="71">
        <v>974.61</v>
      </c>
    </row>
    <row r="1631" spans="1:4" x14ac:dyDescent="0.25">
      <c r="A1631" s="71">
        <v>1207729</v>
      </c>
      <c r="B1631" t="s">
        <v>23790</v>
      </c>
      <c r="C1631" s="71" t="s">
        <v>22354</v>
      </c>
      <c r="D1631" s="71">
        <v>956.56</v>
      </c>
    </row>
    <row r="1632" spans="1:4" x14ac:dyDescent="0.25">
      <c r="A1632" s="71">
        <v>1208333</v>
      </c>
      <c r="B1632" t="s">
        <v>23791</v>
      </c>
      <c r="C1632" s="71" t="s">
        <v>22354</v>
      </c>
      <c r="D1632" s="71">
        <v>935.78</v>
      </c>
    </row>
    <row r="1633" spans="1:4" x14ac:dyDescent="0.25">
      <c r="A1633" s="71">
        <v>1207688</v>
      </c>
      <c r="B1633" t="s">
        <v>23792</v>
      </c>
      <c r="C1633" s="71" t="s">
        <v>22354</v>
      </c>
      <c r="D1633" s="71">
        <v>1048.49</v>
      </c>
    </row>
    <row r="1634" spans="1:4" x14ac:dyDescent="0.25">
      <c r="A1634" s="71">
        <v>1207687</v>
      </c>
      <c r="B1634" t="s">
        <v>23793</v>
      </c>
      <c r="C1634" s="71" t="s">
        <v>22354</v>
      </c>
      <c r="D1634" s="71">
        <v>1018.68</v>
      </c>
    </row>
    <row r="1635" spans="1:4" x14ac:dyDescent="0.25">
      <c r="A1635" s="71">
        <v>1207686</v>
      </c>
      <c r="B1635" t="s">
        <v>23794</v>
      </c>
      <c r="C1635" s="71" t="s">
        <v>22354</v>
      </c>
      <c r="D1635" s="71">
        <v>995.96</v>
      </c>
    </row>
    <row r="1636" spans="1:4" x14ac:dyDescent="0.25">
      <c r="A1636" s="71">
        <v>1208341</v>
      </c>
      <c r="B1636" t="s">
        <v>23795</v>
      </c>
      <c r="C1636" s="71" t="s">
        <v>22354</v>
      </c>
      <c r="D1636" s="71">
        <v>971.8</v>
      </c>
    </row>
    <row r="1637" spans="1:4" x14ac:dyDescent="0.25">
      <c r="A1637" s="71">
        <v>1207694</v>
      </c>
      <c r="B1637" t="s">
        <v>23796</v>
      </c>
      <c r="C1637" s="71" t="s">
        <v>22354</v>
      </c>
      <c r="D1637" s="71">
        <v>1110.25</v>
      </c>
    </row>
    <row r="1638" spans="1:4" x14ac:dyDescent="0.25">
      <c r="A1638" s="71">
        <v>1207693</v>
      </c>
      <c r="B1638" t="s">
        <v>23797</v>
      </c>
      <c r="C1638" s="71" t="s">
        <v>22354</v>
      </c>
      <c r="D1638" s="71">
        <v>1069.6600000000001</v>
      </c>
    </row>
    <row r="1639" spans="1:4" x14ac:dyDescent="0.25">
      <c r="A1639" s="71">
        <v>1207692</v>
      </c>
      <c r="B1639" t="s">
        <v>23798</v>
      </c>
      <c r="C1639" s="71" t="s">
        <v>22354</v>
      </c>
      <c r="D1639" s="71">
        <v>1035.53</v>
      </c>
    </row>
    <row r="1640" spans="1:4" x14ac:dyDescent="0.25">
      <c r="A1640" s="71">
        <v>1208349</v>
      </c>
      <c r="B1640" t="s">
        <v>23799</v>
      </c>
      <c r="C1640" s="71" t="s">
        <v>22354</v>
      </c>
      <c r="D1640" s="71">
        <v>1007.39</v>
      </c>
    </row>
    <row r="1641" spans="1:4" x14ac:dyDescent="0.25">
      <c r="A1641" s="71">
        <v>1207660</v>
      </c>
      <c r="B1641" t="s">
        <v>23800</v>
      </c>
      <c r="C1641" s="71" t="s">
        <v>22354</v>
      </c>
      <c r="D1641" s="71">
        <v>1187.96</v>
      </c>
    </row>
    <row r="1642" spans="1:4" x14ac:dyDescent="0.25">
      <c r="A1642" s="71">
        <v>1207699</v>
      </c>
      <c r="B1642" t="s">
        <v>23801</v>
      </c>
      <c r="C1642" s="71" t="s">
        <v>22354</v>
      </c>
      <c r="D1642" s="71">
        <v>1129.95</v>
      </c>
    </row>
    <row r="1643" spans="1:4" x14ac:dyDescent="0.25">
      <c r="A1643" s="71">
        <v>1207698</v>
      </c>
      <c r="B1643" t="s">
        <v>23802</v>
      </c>
      <c r="C1643" s="71" t="s">
        <v>22354</v>
      </c>
      <c r="D1643" s="71">
        <v>1090.48</v>
      </c>
    </row>
    <row r="1644" spans="1:4" x14ac:dyDescent="0.25">
      <c r="A1644" s="71">
        <v>1208357</v>
      </c>
      <c r="B1644" t="s">
        <v>23803</v>
      </c>
      <c r="C1644" s="71" t="s">
        <v>22354</v>
      </c>
      <c r="D1644" s="71">
        <v>1050.8</v>
      </c>
    </row>
    <row r="1645" spans="1:4" x14ac:dyDescent="0.25">
      <c r="A1645" s="71">
        <v>1207666</v>
      </c>
      <c r="B1645" t="s">
        <v>23804</v>
      </c>
      <c r="C1645" s="71" t="s">
        <v>22354</v>
      </c>
      <c r="D1645" s="71">
        <v>1272.51</v>
      </c>
    </row>
    <row r="1646" spans="1:4" x14ac:dyDescent="0.25">
      <c r="A1646" s="71">
        <v>1207665</v>
      </c>
      <c r="B1646" t="s">
        <v>23805</v>
      </c>
      <c r="C1646" s="71" t="s">
        <v>22354</v>
      </c>
      <c r="D1646" s="71">
        <v>1244.21</v>
      </c>
    </row>
    <row r="1647" spans="1:4" x14ac:dyDescent="0.25">
      <c r="A1647" s="71">
        <v>1207664</v>
      </c>
      <c r="B1647" t="s">
        <v>23806</v>
      </c>
      <c r="C1647" s="71" t="s">
        <v>22354</v>
      </c>
      <c r="D1647" s="71">
        <v>1221.57</v>
      </c>
    </row>
    <row r="1648" spans="1:4" x14ac:dyDescent="0.25">
      <c r="A1648" s="71">
        <v>1208365</v>
      </c>
      <c r="B1648" t="s">
        <v>23807</v>
      </c>
      <c r="C1648" s="71" t="s">
        <v>22354</v>
      </c>
      <c r="D1648" s="71">
        <v>1187.6099999999999</v>
      </c>
    </row>
    <row r="1649" spans="1:4" x14ac:dyDescent="0.25">
      <c r="A1649" s="71">
        <v>1207672</v>
      </c>
      <c r="B1649" t="s">
        <v>23808</v>
      </c>
      <c r="C1649" s="71" t="s">
        <v>22354</v>
      </c>
      <c r="D1649" s="71">
        <v>1404.23</v>
      </c>
    </row>
    <row r="1650" spans="1:4" x14ac:dyDescent="0.25">
      <c r="A1650" s="71">
        <v>1207671</v>
      </c>
      <c r="B1650" t="s">
        <v>23809</v>
      </c>
      <c r="C1650" s="71" t="s">
        <v>22354</v>
      </c>
      <c r="D1650" s="71">
        <v>1369.1</v>
      </c>
    </row>
    <row r="1651" spans="1:4" x14ac:dyDescent="0.25">
      <c r="A1651" s="71">
        <v>1207670</v>
      </c>
      <c r="B1651" t="s">
        <v>23810</v>
      </c>
      <c r="C1651" s="71" t="s">
        <v>22354</v>
      </c>
      <c r="D1651" s="71">
        <v>1316.4</v>
      </c>
    </row>
    <row r="1652" spans="1:4" x14ac:dyDescent="0.25">
      <c r="A1652" s="71">
        <v>1208373</v>
      </c>
      <c r="B1652" t="s">
        <v>23811</v>
      </c>
      <c r="C1652" s="71" t="s">
        <v>22354</v>
      </c>
      <c r="D1652" s="71">
        <v>1263.69</v>
      </c>
    </row>
    <row r="1653" spans="1:4" x14ac:dyDescent="0.25">
      <c r="A1653" s="71">
        <v>1400976</v>
      </c>
      <c r="B1653" t="s">
        <v>23812</v>
      </c>
      <c r="C1653" s="71" t="s">
        <v>3</v>
      </c>
      <c r="D1653" s="71">
        <v>4.1500000000000004</v>
      </c>
    </row>
    <row r="1654" spans="1:4" x14ac:dyDescent="0.25">
      <c r="A1654" s="71">
        <v>1400970</v>
      </c>
      <c r="B1654" t="s">
        <v>23813</v>
      </c>
      <c r="C1654" s="71" t="s">
        <v>3</v>
      </c>
      <c r="D1654" s="71">
        <v>2.27</v>
      </c>
    </row>
    <row r="1655" spans="1:4" x14ac:dyDescent="0.25">
      <c r="A1655" s="71">
        <v>1400971</v>
      </c>
      <c r="B1655" t="s">
        <v>23814</v>
      </c>
      <c r="C1655" s="71" t="s">
        <v>3</v>
      </c>
      <c r="D1655" s="71">
        <v>9.9</v>
      </c>
    </row>
    <row r="1656" spans="1:4" x14ac:dyDescent="0.25">
      <c r="A1656" s="71">
        <v>1400972</v>
      </c>
      <c r="B1656" t="s">
        <v>23815</v>
      </c>
      <c r="C1656" s="71" t="s">
        <v>3</v>
      </c>
      <c r="D1656" s="71">
        <v>2.2400000000000002</v>
      </c>
    </row>
    <row r="1657" spans="1:4" x14ac:dyDescent="0.25">
      <c r="A1657" s="71">
        <v>1416201</v>
      </c>
      <c r="B1657" t="s">
        <v>23816</v>
      </c>
      <c r="C1657" s="71" t="s">
        <v>23817</v>
      </c>
      <c r="D1657" s="71">
        <v>0.16</v>
      </c>
    </row>
    <row r="1658" spans="1:4" x14ac:dyDescent="0.25">
      <c r="A1658" s="71">
        <v>1400969</v>
      </c>
      <c r="B1658" t="s">
        <v>23818</v>
      </c>
      <c r="C1658" s="71" t="s">
        <v>16077</v>
      </c>
      <c r="D1658" s="71">
        <v>0.14000000000000001</v>
      </c>
    </row>
    <row r="1659" spans="1:4" x14ac:dyDescent="0.25">
      <c r="A1659" s="71">
        <v>1400975</v>
      </c>
      <c r="B1659" t="s">
        <v>23819</v>
      </c>
      <c r="C1659" s="71" t="s">
        <v>3</v>
      </c>
      <c r="D1659" s="71">
        <v>4.22</v>
      </c>
    </row>
    <row r="1660" spans="1:4" x14ac:dyDescent="0.25">
      <c r="A1660" s="71">
        <v>1416141</v>
      </c>
      <c r="B1660" t="s">
        <v>23820</v>
      </c>
      <c r="C1660" s="71" t="s">
        <v>3</v>
      </c>
      <c r="D1660" s="71">
        <v>2.72</v>
      </c>
    </row>
    <row r="1661" spans="1:4" x14ac:dyDescent="0.25">
      <c r="A1661" s="71">
        <v>1416142</v>
      </c>
      <c r="B1661" t="s">
        <v>23821</v>
      </c>
      <c r="C1661" s="71" t="s">
        <v>3</v>
      </c>
      <c r="D1661" s="71">
        <v>4.12</v>
      </c>
    </row>
    <row r="1662" spans="1:4" x14ac:dyDescent="0.25">
      <c r="A1662" s="71">
        <v>1400973</v>
      </c>
      <c r="B1662" t="s">
        <v>23822</v>
      </c>
      <c r="C1662" s="71" t="s">
        <v>3</v>
      </c>
      <c r="D1662" s="71">
        <v>1.25</v>
      </c>
    </row>
    <row r="1663" spans="1:4" x14ac:dyDescent="0.25">
      <c r="A1663" s="71">
        <v>1400974</v>
      </c>
      <c r="B1663" t="s">
        <v>23823</v>
      </c>
      <c r="C1663" s="71" t="s">
        <v>3</v>
      </c>
      <c r="D1663" s="71">
        <v>1.44</v>
      </c>
    </row>
    <row r="1664" spans="1:4" x14ac:dyDescent="0.25">
      <c r="A1664" s="71">
        <v>1416139</v>
      </c>
      <c r="B1664" t="s">
        <v>23824</v>
      </c>
      <c r="C1664" s="71" t="s">
        <v>3</v>
      </c>
      <c r="D1664" s="71">
        <v>1.58</v>
      </c>
    </row>
    <row r="1665" spans="1:4" x14ac:dyDescent="0.25">
      <c r="A1665" s="71">
        <v>1416202</v>
      </c>
      <c r="B1665" t="s">
        <v>23825</v>
      </c>
      <c r="C1665" s="71" t="s">
        <v>3</v>
      </c>
      <c r="D1665" s="71">
        <v>1.81</v>
      </c>
    </row>
    <row r="1666" spans="1:4" x14ac:dyDescent="0.25">
      <c r="A1666" s="71">
        <v>1416140</v>
      </c>
      <c r="B1666" t="s">
        <v>23826</v>
      </c>
      <c r="C1666" s="71" t="s">
        <v>3</v>
      </c>
      <c r="D1666" s="71">
        <v>2.0499999999999998</v>
      </c>
    </row>
    <row r="1667" spans="1:4" x14ac:dyDescent="0.25">
      <c r="A1667" s="71">
        <v>1419543</v>
      </c>
      <c r="B1667" t="s">
        <v>23827</v>
      </c>
      <c r="C1667" s="71" t="s">
        <v>16077</v>
      </c>
      <c r="D1667" s="71">
        <v>0.18</v>
      </c>
    </row>
    <row r="1668" spans="1:4" x14ac:dyDescent="0.25">
      <c r="A1668" s="71">
        <v>1408173</v>
      </c>
      <c r="B1668" t="s">
        <v>23828</v>
      </c>
      <c r="C1668" s="71" t="s">
        <v>23817</v>
      </c>
      <c r="D1668" s="71">
        <v>0.04</v>
      </c>
    </row>
    <row r="1669" spans="1:4" x14ac:dyDescent="0.25">
      <c r="A1669" s="71">
        <v>1407063</v>
      </c>
      <c r="B1669" t="s">
        <v>23829</v>
      </c>
      <c r="C1669" s="71" t="s">
        <v>16077</v>
      </c>
      <c r="D1669" s="71">
        <v>7.61</v>
      </c>
    </row>
    <row r="1670" spans="1:4" x14ac:dyDescent="0.25">
      <c r="A1670" s="71">
        <v>1407064</v>
      </c>
      <c r="B1670" t="s">
        <v>23830</v>
      </c>
      <c r="C1670" s="71" t="s">
        <v>16077</v>
      </c>
      <c r="D1670" s="71">
        <v>7.83</v>
      </c>
    </row>
    <row r="1671" spans="1:4" x14ac:dyDescent="0.25">
      <c r="A1671" s="71">
        <v>1407065</v>
      </c>
      <c r="B1671" t="s">
        <v>23831</v>
      </c>
      <c r="C1671" s="71" t="s">
        <v>16077</v>
      </c>
      <c r="D1671" s="71">
        <v>7.99</v>
      </c>
    </row>
    <row r="1672" spans="1:4" x14ac:dyDescent="0.25">
      <c r="A1672" s="71">
        <v>1407066</v>
      </c>
      <c r="B1672" t="s">
        <v>23832</v>
      </c>
      <c r="C1672" s="71" t="s">
        <v>16077</v>
      </c>
      <c r="D1672" s="71">
        <v>7.88</v>
      </c>
    </row>
    <row r="1673" spans="1:4" x14ac:dyDescent="0.25">
      <c r="A1673" s="71">
        <v>1400977</v>
      </c>
      <c r="B1673" t="s">
        <v>23833</v>
      </c>
      <c r="C1673" s="71" t="s">
        <v>3</v>
      </c>
      <c r="D1673" s="71">
        <v>3.5</v>
      </c>
    </row>
    <row r="1674" spans="1:4" x14ac:dyDescent="0.25">
      <c r="A1674" s="71">
        <v>1407067</v>
      </c>
      <c r="B1674" t="s">
        <v>23834</v>
      </c>
      <c r="C1674" s="71" t="s">
        <v>16077</v>
      </c>
      <c r="D1674" s="71">
        <v>2.34</v>
      </c>
    </row>
    <row r="1675" spans="1:4" x14ac:dyDescent="0.25">
      <c r="A1675" s="71">
        <v>1407068</v>
      </c>
      <c r="B1675" t="s">
        <v>23835</v>
      </c>
      <c r="C1675" s="71" t="s">
        <v>16077</v>
      </c>
      <c r="D1675" s="71">
        <v>2.63</v>
      </c>
    </row>
    <row r="1676" spans="1:4" x14ac:dyDescent="0.25">
      <c r="A1676" s="71">
        <v>1407069</v>
      </c>
      <c r="B1676" t="s">
        <v>23836</v>
      </c>
      <c r="C1676" s="71" t="s">
        <v>16077</v>
      </c>
      <c r="D1676" s="71">
        <v>2.85</v>
      </c>
    </row>
    <row r="1677" spans="1:4" x14ac:dyDescent="0.25">
      <c r="A1677" s="71">
        <v>1407070</v>
      </c>
      <c r="B1677" t="s">
        <v>23837</v>
      </c>
      <c r="C1677" s="71" t="s">
        <v>16077</v>
      </c>
      <c r="D1677" s="71">
        <v>2.72</v>
      </c>
    </row>
    <row r="1678" spans="1:4" x14ac:dyDescent="0.25">
      <c r="A1678" s="71">
        <v>1416257</v>
      </c>
      <c r="B1678" t="s">
        <v>23838</v>
      </c>
      <c r="C1678" s="71" t="s">
        <v>3</v>
      </c>
      <c r="D1678" s="71">
        <v>191.37</v>
      </c>
    </row>
    <row r="1679" spans="1:4" x14ac:dyDescent="0.25">
      <c r="A1679" s="71">
        <v>1416253</v>
      </c>
      <c r="B1679" t="s">
        <v>23839</v>
      </c>
      <c r="C1679" s="71" t="s">
        <v>3</v>
      </c>
      <c r="D1679" s="71">
        <v>414.51</v>
      </c>
    </row>
    <row r="1680" spans="1:4" x14ac:dyDescent="0.25">
      <c r="A1680" s="71">
        <v>1416254</v>
      </c>
      <c r="B1680" t="s">
        <v>23840</v>
      </c>
      <c r="C1680" s="71" t="s">
        <v>3</v>
      </c>
      <c r="D1680" s="71">
        <v>39.409999999999997</v>
      </c>
    </row>
    <row r="1681" spans="1:4" x14ac:dyDescent="0.25">
      <c r="A1681" s="71">
        <v>1416255</v>
      </c>
      <c r="B1681" t="s">
        <v>23841</v>
      </c>
      <c r="C1681" s="71" t="s">
        <v>3</v>
      </c>
      <c r="D1681" s="71">
        <v>67.849999999999994</v>
      </c>
    </row>
    <row r="1682" spans="1:4" x14ac:dyDescent="0.25">
      <c r="A1682" s="71">
        <v>1416256</v>
      </c>
      <c r="B1682" t="s">
        <v>23842</v>
      </c>
      <c r="C1682" s="71" t="s">
        <v>3</v>
      </c>
      <c r="D1682" s="71">
        <v>102.55</v>
      </c>
    </row>
    <row r="1683" spans="1:4" x14ac:dyDescent="0.25">
      <c r="A1683" s="71">
        <v>1408028</v>
      </c>
      <c r="B1683" t="s">
        <v>23843</v>
      </c>
      <c r="C1683" s="71" t="s">
        <v>4</v>
      </c>
      <c r="D1683" s="71">
        <v>221.95</v>
      </c>
    </row>
    <row r="1684" spans="1:4" x14ac:dyDescent="0.25">
      <c r="A1684" s="71">
        <v>1408027</v>
      </c>
      <c r="B1684" t="s">
        <v>23844</v>
      </c>
      <c r="C1684" s="71" t="s">
        <v>4</v>
      </c>
      <c r="D1684" s="71">
        <v>120.88</v>
      </c>
    </row>
    <row r="1685" spans="1:4" x14ac:dyDescent="0.25">
      <c r="A1685" s="71">
        <v>1400978</v>
      </c>
      <c r="B1685" t="s">
        <v>23845</v>
      </c>
      <c r="C1685" s="71" t="s">
        <v>4</v>
      </c>
      <c r="D1685" s="71">
        <v>193.1</v>
      </c>
    </row>
    <row r="1686" spans="1:4" x14ac:dyDescent="0.25">
      <c r="A1686" s="71">
        <v>1513941</v>
      </c>
      <c r="B1686" t="s">
        <v>23846</v>
      </c>
      <c r="C1686" s="71" t="s">
        <v>22354</v>
      </c>
      <c r="D1686" s="71">
        <v>517.14</v>
      </c>
    </row>
    <row r="1687" spans="1:4" x14ac:dyDescent="0.25">
      <c r="A1687" s="71">
        <v>1513940</v>
      </c>
      <c r="B1687" t="s">
        <v>23847</v>
      </c>
      <c r="C1687" s="71" t="s">
        <v>22354</v>
      </c>
      <c r="D1687" s="71">
        <v>336.2</v>
      </c>
    </row>
    <row r="1688" spans="1:4" x14ac:dyDescent="0.25">
      <c r="A1688" s="71">
        <v>1505879</v>
      </c>
      <c r="B1688" t="s">
        <v>23848</v>
      </c>
      <c r="C1688" s="71" t="s">
        <v>22354</v>
      </c>
      <c r="D1688" s="71">
        <v>276.60000000000002</v>
      </c>
    </row>
    <row r="1689" spans="1:4" x14ac:dyDescent="0.25">
      <c r="A1689" s="71">
        <v>1505878</v>
      </c>
      <c r="B1689" t="s">
        <v>23849</v>
      </c>
      <c r="C1689" s="71" t="s">
        <v>22354</v>
      </c>
      <c r="D1689" s="71">
        <v>161.09</v>
      </c>
    </row>
    <row r="1690" spans="1:4" x14ac:dyDescent="0.25">
      <c r="A1690" s="71">
        <v>1505877</v>
      </c>
      <c r="B1690" t="s">
        <v>23850</v>
      </c>
      <c r="C1690" s="71" t="s">
        <v>22354</v>
      </c>
      <c r="D1690" s="71">
        <v>187.09</v>
      </c>
    </row>
    <row r="1691" spans="1:4" x14ac:dyDescent="0.25">
      <c r="A1691" s="71">
        <v>1505860</v>
      </c>
      <c r="B1691" t="s">
        <v>23851</v>
      </c>
      <c r="C1691" s="71" t="s">
        <v>22354</v>
      </c>
      <c r="D1691" s="71">
        <v>184.8</v>
      </c>
    </row>
    <row r="1692" spans="1:4" x14ac:dyDescent="0.25">
      <c r="A1692" s="71">
        <v>1505859</v>
      </c>
      <c r="B1692" t="s">
        <v>23852</v>
      </c>
      <c r="C1692" s="71" t="s">
        <v>22354</v>
      </c>
      <c r="D1692" s="71">
        <v>88.54</v>
      </c>
    </row>
    <row r="1693" spans="1:4" x14ac:dyDescent="0.25">
      <c r="A1693" s="71">
        <v>1516204</v>
      </c>
      <c r="B1693" t="s">
        <v>23853</v>
      </c>
      <c r="C1693" s="71" t="s">
        <v>16077</v>
      </c>
      <c r="D1693" s="71">
        <v>5.93</v>
      </c>
    </row>
    <row r="1694" spans="1:4" x14ac:dyDescent="0.25">
      <c r="A1694" s="71">
        <v>1516312</v>
      </c>
      <c r="B1694" t="s">
        <v>23854</v>
      </c>
      <c r="C1694" s="71" t="s">
        <v>23593</v>
      </c>
      <c r="D1694" s="71">
        <v>40.840000000000003</v>
      </c>
    </row>
    <row r="1695" spans="1:4" x14ac:dyDescent="0.25">
      <c r="A1695" s="71">
        <v>1516304</v>
      </c>
      <c r="B1695" t="s">
        <v>23855</v>
      </c>
      <c r="C1695" s="71" t="s">
        <v>23593</v>
      </c>
      <c r="D1695" s="71">
        <v>52.32</v>
      </c>
    </row>
    <row r="1696" spans="1:4" x14ac:dyDescent="0.25">
      <c r="A1696" s="71">
        <v>1516308</v>
      </c>
      <c r="B1696" t="s">
        <v>23856</v>
      </c>
      <c r="C1696" s="71" t="s">
        <v>23593</v>
      </c>
      <c r="D1696" s="71">
        <v>42.94</v>
      </c>
    </row>
    <row r="1697" spans="1:4" x14ac:dyDescent="0.25">
      <c r="A1697" s="71">
        <v>1516313</v>
      </c>
      <c r="B1697" t="s">
        <v>23857</v>
      </c>
      <c r="C1697" s="71" t="s">
        <v>23593</v>
      </c>
      <c r="D1697" s="71">
        <v>48.63</v>
      </c>
    </row>
    <row r="1698" spans="1:4" x14ac:dyDescent="0.25">
      <c r="A1698" s="71">
        <v>1516305</v>
      </c>
      <c r="B1698" t="s">
        <v>23858</v>
      </c>
      <c r="C1698" s="71" t="s">
        <v>23593</v>
      </c>
      <c r="D1698" s="71">
        <v>62.89</v>
      </c>
    </row>
    <row r="1699" spans="1:4" x14ac:dyDescent="0.25">
      <c r="A1699" s="71">
        <v>1516309</v>
      </c>
      <c r="B1699" t="s">
        <v>23859</v>
      </c>
      <c r="C1699" s="71" t="s">
        <v>23593</v>
      </c>
      <c r="D1699" s="71">
        <v>51.54</v>
      </c>
    </row>
    <row r="1700" spans="1:4" x14ac:dyDescent="0.25">
      <c r="A1700" s="71">
        <v>1516314</v>
      </c>
      <c r="B1700" t="s">
        <v>23860</v>
      </c>
      <c r="C1700" s="71" t="s">
        <v>23593</v>
      </c>
      <c r="D1700" s="71">
        <v>56.84</v>
      </c>
    </row>
    <row r="1701" spans="1:4" x14ac:dyDescent="0.25">
      <c r="A1701" s="71">
        <v>1516306</v>
      </c>
      <c r="B1701" t="s">
        <v>23861</v>
      </c>
      <c r="C1701" s="71" t="s">
        <v>23593</v>
      </c>
      <c r="D1701" s="71">
        <v>73.739999999999995</v>
      </c>
    </row>
    <row r="1702" spans="1:4" x14ac:dyDescent="0.25">
      <c r="A1702" s="71">
        <v>1516310</v>
      </c>
      <c r="B1702" t="s">
        <v>23862</v>
      </c>
      <c r="C1702" s="71" t="s">
        <v>23593</v>
      </c>
      <c r="D1702" s="71">
        <v>60.14</v>
      </c>
    </row>
    <row r="1703" spans="1:4" x14ac:dyDescent="0.25">
      <c r="A1703" s="71">
        <v>1516311</v>
      </c>
      <c r="B1703" t="s">
        <v>23863</v>
      </c>
      <c r="C1703" s="71" t="s">
        <v>23593</v>
      </c>
      <c r="D1703" s="71">
        <v>31.36</v>
      </c>
    </row>
    <row r="1704" spans="1:4" x14ac:dyDescent="0.25">
      <c r="A1704" s="71">
        <v>1516303</v>
      </c>
      <c r="B1704" t="s">
        <v>23864</v>
      </c>
      <c r="C1704" s="71" t="s">
        <v>23593</v>
      </c>
      <c r="D1704" s="71">
        <v>41.81</v>
      </c>
    </row>
    <row r="1705" spans="1:4" x14ac:dyDescent="0.25">
      <c r="A1705" s="71">
        <v>1516307</v>
      </c>
      <c r="B1705" t="s">
        <v>23865</v>
      </c>
      <c r="C1705" s="71" t="s">
        <v>23593</v>
      </c>
      <c r="D1705" s="71">
        <v>34.68</v>
      </c>
    </row>
    <row r="1706" spans="1:4" x14ac:dyDescent="0.25">
      <c r="A1706" s="71">
        <v>1516298</v>
      </c>
      <c r="B1706" t="s">
        <v>23866</v>
      </c>
      <c r="C1706" s="71" t="s">
        <v>23593</v>
      </c>
      <c r="D1706" s="71">
        <v>28.03</v>
      </c>
    </row>
    <row r="1707" spans="1:4" x14ac:dyDescent="0.25">
      <c r="A1707" s="71">
        <v>1516299</v>
      </c>
      <c r="B1707" t="s">
        <v>23867</v>
      </c>
      <c r="C1707" s="71" t="s">
        <v>23593</v>
      </c>
      <c r="D1707" s="71">
        <v>32.020000000000003</v>
      </c>
    </row>
    <row r="1708" spans="1:4" x14ac:dyDescent="0.25">
      <c r="A1708" s="71">
        <v>1516300</v>
      </c>
      <c r="B1708" t="s">
        <v>23868</v>
      </c>
      <c r="C1708" s="71" t="s">
        <v>23593</v>
      </c>
      <c r="D1708" s="71">
        <v>42.01</v>
      </c>
    </row>
    <row r="1709" spans="1:4" x14ac:dyDescent="0.25">
      <c r="A1709" s="71">
        <v>1516301</v>
      </c>
      <c r="B1709" t="s">
        <v>23869</v>
      </c>
      <c r="C1709" s="71" t="s">
        <v>23593</v>
      </c>
      <c r="D1709" s="71">
        <v>62.07</v>
      </c>
    </row>
    <row r="1710" spans="1:4" x14ac:dyDescent="0.25">
      <c r="A1710" s="71">
        <v>1516302</v>
      </c>
      <c r="B1710" t="s">
        <v>23870</v>
      </c>
      <c r="C1710" s="71" t="s">
        <v>23593</v>
      </c>
      <c r="D1710" s="71">
        <v>82.01</v>
      </c>
    </row>
    <row r="1711" spans="1:4" x14ac:dyDescent="0.25">
      <c r="A1711" s="71">
        <v>1516296</v>
      </c>
      <c r="B1711" t="s">
        <v>23871</v>
      </c>
      <c r="C1711" s="71" t="s">
        <v>23593</v>
      </c>
      <c r="D1711" s="71">
        <v>20.62</v>
      </c>
    </row>
    <row r="1712" spans="1:4" x14ac:dyDescent="0.25">
      <c r="A1712" s="71">
        <v>1516297</v>
      </c>
      <c r="B1712" t="s">
        <v>23872</v>
      </c>
      <c r="C1712" s="71" t="s">
        <v>23593</v>
      </c>
      <c r="D1712" s="71">
        <v>27.03</v>
      </c>
    </row>
    <row r="1713" spans="1:4" x14ac:dyDescent="0.25">
      <c r="A1713" s="71">
        <v>1516318</v>
      </c>
      <c r="B1713" t="s">
        <v>23873</v>
      </c>
      <c r="C1713" s="71" t="s">
        <v>23593</v>
      </c>
      <c r="D1713" s="71">
        <v>388.73</v>
      </c>
    </row>
    <row r="1714" spans="1:4" x14ac:dyDescent="0.25">
      <c r="A1714" s="71">
        <v>1516317</v>
      </c>
      <c r="B1714" t="s">
        <v>23874</v>
      </c>
      <c r="C1714" s="71" t="s">
        <v>23593</v>
      </c>
      <c r="D1714" s="71">
        <v>594.41999999999996</v>
      </c>
    </row>
    <row r="1715" spans="1:4" x14ac:dyDescent="0.25">
      <c r="A1715" s="71">
        <v>1505847</v>
      </c>
      <c r="B1715" t="s">
        <v>23875</v>
      </c>
      <c r="C1715" s="71" t="s">
        <v>23593</v>
      </c>
      <c r="D1715" s="71">
        <v>177.86</v>
      </c>
    </row>
    <row r="1716" spans="1:4" x14ac:dyDescent="0.25">
      <c r="A1716" s="71">
        <v>1505848</v>
      </c>
      <c r="B1716" t="s">
        <v>23876</v>
      </c>
      <c r="C1716" s="71" t="s">
        <v>23593</v>
      </c>
      <c r="D1716" s="71">
        <v>173.43</v>
      </c>
    </row>
    <row r="1717" spans="1:4" x14ac:dyDescent="0.25">
      <c r="A1717" s="71">
        <v>1505849</v>
      </c>
      <c r="B1717" t="s">
        <v>23877</v>
      </c>
      <c r="C1717" s="71" t="s">
        <v>23593</v>
      </c>
      <c r="D1717" s="71">
        <v>170.98</v>
      </c>
    </row>
    <row r="1718" spans="1:4" x14ac:dyDescent="0.25">
      <c r="A1718" s="71">
        <v>1505930</v>
      </c>
      <c r="B1718" t="s">
        <v>23878</v>
      </c>
      <c r="C1718" s="71" t="s">
        <v>23593</v>
      </c>
      <c r="D1718" s="71">
        <v>201.07</v>
      </c>
    </row>
    <row r="1719" spans="1:4" x14ac:dyDescent="0.25">
      <c r="A1719" s="71">
        <v>1506055</v>
      </c>
      <c r="B1719" t="s">
        <v>23879</v>
      </c>
      <c r="C1719" s="71" t="s">
        <v>22354</v>
      </c>
      <c r="D1719" s="71">
        <v>437.17</v>
      </c>
    </row>
    <row r="1720" spans="1:4" x14ac:dyDescent="0.25">
      <c r="A1720" s="71">
        <v>1506056</v>
      </c>
      <c r="B1720" t="s">
        <v>23880</v>
      </c>
      <c r="C1720" s="71" t="s">
        <v>22354</v>
      </c>
      <c r="D1720" s="71">
        <v>265.42</v>
      </c>
    </row>
    <row r="1721" spans="1:4" x14ac:dyDescent="0.25">
      <c r="A1721" s="71">
        <v>1607751</v>
      </c>
      <c r="B1721" t="s">
        <v>23881</v>
      </c>
      <c r="C1721" s="71" t="s">
        <v>3</v>
      </c>
      <c r="D1721" s="71">
        <v>6.02</v>
      </c>
    </row>
    <row r="1722" spans="1:4" x14ac:dyDescent="0.25">
      <c r="A1722" s="71">
        <v>1607752</v>
      </c>
      <c r="B1722" t="s">
        <v>23882</v>
      </c>
      <c r="C1722" s="71" t="s">
        <v>3</v>
      </c>
      <c r="D1722" s="71">
        <v>7.84</v>
      </c>
    </row>
    <row r="1723" spans="1:4" x14ac:dyDescent="0.25">
      <c r="A1723" s="71">
        <v>1607753</v>
      </c>
      <c r="B1723" t="s">
        <v>23883</v>
      </c>
      <c r="C1723" s="71" t="s">
        <v>3</v>
      </c>
      <c r="D1723" s="71">
        <v>11.27</v>
      </c>
    </row>
    <row r="1724" spans="1:4" x14ac:dyDescent="0.25">
      <c r="A1724" s="71">
        <v>1607750</v>
      </c>
      <c r="B1724" t="s">
        <v>23884</v>
      </c>
      <c r="C1724" s="71" t="s">
        <v>3</v>
      </c>
      <c r="D1724" s="71">
        <v>4.5999999999999996</v>
      </c>
    </row>
    <row r="1725" spans="1:4" x14ac:dyDescent="0.25">
      <c r="A1725" s="71">
        <v>1600965</v>
      </c>
      <c r="B1725" t="s">
        <v>23885</v>
      </c>
      <c r="C1725" s="71" t="s">
        <v>22354</v>
      </c>
      <c r="D1725" s="71">
        <v>94.51</v>
      </c>
    </row>
    <row r="1726" spans="1:4" x14ac:dyDescent="0.25">
      <c r="A1726" s="71">
        <v>1600408</v>
      </c>
      <c r="B1726" t="s">
        <v>23886</v>
      </c>
      <c r="C1726" s="71" t="s">
        <v>23593</v>
      </c>
      <c r="D1726" s="71">
        <v>16.510000000000002</v>
      </c>
    </row>
    <row r="1727" spans="1:4" x14ac:dyDescent="0.25">
      <c r="A1727" s="71">
        <v>1600438</v>
      </c>
      <c r="B1727" t="s">
        <v>23887</v>
      </c>
      <c r="C1727" s="71" t="s">
        <v>22354</v>
      </c>
      <c r="D1727" s="71">
        <v>531.55999999999995</v>
      </c>
    </row>
    <row r="1728" spans="1:4" x14ac:dyDescent="0.25">
      <c r="A1728" s="71">
        <v>1600990</v>
      </c>
      <c r="B1728" t="s">
        <v>23888</v>
      </c>
      <c r="C1728" s="71" t="s">
        <v>22354</v>
      </c>
      <c r="D1728" s="71">
        <v>730.33</v>
      </c>
    </row>
    <row r="1729" spans="1:4" x14ac:dyDescent="0.25">
      <c r="A1729" s="71">
        <v>1600436</v>
      </c>
      <c r="B1729" t="s">
        <v>21598</v>
      </c>
      <c r="C1729" s="71" t="s">
        <v>22354</v>
      </c>
      <c r="D1729" s="71">
        <v>365.78</v>
      </c>
    </row>
    <row r="1730" spans="1:4" x14ac:dyDescent="0.25">
      <c r="A1730" s="71">
        <v>1600989</v>
      </c>
      <c r="B1730" t="s">
        <v>23889</v>
      </c>
      <c r="C1730" s="71" t="s">
        <v>22354</v>
      </c>
      <c r="D1730" s="71">
        <v>389.89</v>
      </c>
    </row>
    <row r="1731" spans="1:4" x14ac:dyDescent="0.25">
      <c r="A1731" s="71">
        <v>1600895</v>
      </c>
      <c r="B1731" t="s">
        <v>23890</v>
      </c>
      <c r="C1731" s="71" t="s">
        <v>23593</v>
      </c>
      <c r="D1731" s="71">
        <v>12.42</v>
      </c>
    </row>
    <row r="1732" spans="1:4" x14ac:dyDescent="0.25">
      <c r="A1732" s="71">
        <v>1600897</v>
      </c>
      <c r="B1732" t="s">
        <v>23891</v>
      </c>
      <c r="C1732" s="71" t="s">
        <v>23593</v>
      </c>
      <c r="D1732" s="71">
        <v>3.36</v>
      </c>
    </row>
    <row r="1733" spans="1:4" x14ac:dyDescent="0.25">
      <c r="A1733" s="71">
        <v>1619004</v>
      </c>
      <c r="B1733" t="s">
        <v>23892</v>
      </c>
      <c r="C1733" s="71" t="s">
        <v>22354</v>
      </c>
      <c r="D1733" s="71">
        <v>7.62</v>
      </c>
    </row>
    <row r="1734" spans="1:4" x14ac:dyDescent="0.25">
      <c r="A1734" s="71">
        <v>1619003</v>
      </c>
      <c r="B1734" t="s">
        <v>23893</v>
      </c>
      <c r="C1734" s="71" t="s">
        <v>22354</v>
      </c>
      <c r="D1734" s="71">
        <v>79.069999999999993</v>
      </c>
    </row>
    <row r="1735" spans="1:4" x14ac:dyDescent="0.25">
      <c r="A1735" s="71">
        <v>1600896</v>
      </c>
      <c r="B1735" t="s">
        <v>23894</v>
      </c>
      <c r="C1735" s="71" t="s">
        <v>23593</v>
      </c>
      <c r="D1735" s="71">
        <v>16.64</v>
      </c>
    </row>
    <row r="1736" spans="1:4" x14ac:dyDescent="0.25">
      <c r="A1736" s="71">
        <v>1600414</v>
      </c>
      <c r="B1736" t="s">
        <v>23895</v>
      </c>
      <c r="C1736" s="71" t="s">
        <v>23593</v>
      </c>
      <c r="D1736" s="71">
        <v>1.01</v>
      </c>
    </row>
    <row r="1737" spans="1:4" x14ac:dyDescent="0.25">
      <c r="A1737" s="71">
        <v>1608148</v>
      </c>
      <c r="B1737" t="s">
        <v>23896</v>
      </c>
      <c r="C1737" s="71" t="s">
        <v>3</v>
      </c>
      <c r="D1737" s="71">
        <v>468.8</v>
      </c>
    </row>
    <row r="1738" spans="1:4" x14ac:dyDescent="0.25">
      <c r="A1738" s="71">
        <v>1608021</v>
      </c>
      <c r="B1738" t="s">
        <v>23897</v>
      </c>
      <c r="C1738" s="71" t="s">
        <v>3</v>
      </c>
      <c r="D1738" s="71">
        <v>120.15</v>
      </c>
    </row>
    <row r="1739" spans="1:4" x14ac:dyDescent="0.25">
      <c r="A1739" s="71">
        <v>1608024</v>
      </c>
      <c r="B1739" t="s">
        <v>23898</v>
      </c>
      <c r="C1739" s="71" t="s">
        <v>3</v>
      </c>
      <c r="D1739" s="71">
        <v>124.06</v>
      </c>
    </row>
    <row r="1740" spans="1:4" x14ac:dyDescent="0.25">
      <c r="A1740" s="71">
        <v>1608026</v>
      </c>
      <c r="B1740" t="s">
        <v>23899</v>
      </c>
      <c r="C1740" s="71" t="s">
        <v>3</v>
      </c>
      <c r="D1740" s="71">
        <v>153.58000000000001</v>
      </c>
    </row>
    <row r="1741" spans="1:4" x14ac:dyDescent="0.25">
      <c r="A1741" s="71">
        <v>1608142</v>
      </c>
      <c r="B1741" t="s">
        <v>23900</v>
      </c>
      <c r="C1741" s="71" t="s">
        <v>3</v>
      </c>
      <c r="D1741" s="71">
        <v>184.36</v>
      </c>
    </row>
    <row r="1742" spans="1:4" x14ac:dyDescent="0.25">
      <c r="A1742" s="71">
        <v>1608143</v>
      </c>
      <c r="B1742" t="s">
        <v>23901</v>
      </c>
      <c r="C1742" s="71" t="s">
        <v>3</v>
      </c>
      <c r="D1742" s="71">
        <v>186.56</v>
      </c>
    </row>
    <row r="1743" spans="1:4" x14ac:dyDescent="0.25">
      <c r="A1743" s="71">
        <v>1608144</v>
      </c>
      <c r="B1743" t="s">
        <v>23902</v>
      </c>
      <c r="C1743" s="71" t="s">
        <v>3</v>
      </c>
      <c r="D1743" s="71">
        <v>202.57</v>
      </c>
    </row>
    <row r="1744" spans="1:4" x14ac:dyDescent="0.25">
      <c r="A1744" s="71">
        <v>1608145</v>
      </c>
      <c r="B1744" t="s">
        <v>23903</v>
      </c>
      <c r="C1744" s="71" t="s">
        <v>3</v>
      </c>
      <c r="D1744" s="71">
        <v>229.12</v>
      </c>
    </row>
    <row r="1745" spans="1:4" x14ac:dyDescent="0.25">
      <c r="A1745" s="71">
        <v>1608146</v>
      </c>
      <c r="B1745" t="s">
        <v>23904</v>
      </c>
      <c r="C1745" s="71" t="s">
        <v>3</v>
      </c>
      <c r="D1745" s="71">
        <v>240.68</v>
      </c>
    </row>
    <row r="1746" spans="1:4" x14ac:dyDescent="0.25">
      <c r="A1746" s="71">
        <v>1608147</v>
      </c>
      <c r="B1746" t="s">
        <v>23905</v>
      </c>
      <c r="C1746" s="71" t="s">
        <v>3</v>
      </c>
      <c r="D1746" s="71">
        <v>343.06</v>
      </c>
    </row>
    <row r="1747" spans="1:4" x14ac:dyDescent="0.25">
      <c r="A1747" s="71">
        <v>1608019</v>
      </c>
      <c r="B1747" t="s">
        <v>23906</v>
      </c>
      <c r="C1747" s="71" t="s">
        <v>3</v>
      </c>
      <c r="D1747" s="71">
        <v>17.13</v>
      </c>
    </row>
    <row r="1748" spans="1:4" x14ac:dyDescent="0.25">
      <c r="A1748" s="71">
        <v>1608020</v>
      </c>
      <c r="B1748" t="s">
        <v>23907</v>
      </c>
      <c r="C1748" s="71" t="s">
        <v>3</v>
      </c>
      <c r="D1748" s="71">
        <v>26.81</v>
      </c>
    </row>
    <row r="1749" spans="1:4" x14ac:dyDescent="0.25">
      <c r="A1749" s="71">
        <v>1608025</v>
      </c>
      <c r="B1749" t="s">
        <v>23908</v>
      </c>
      <c r="C1749" s="71" t="s">
        <v>3</v>
      </c>
      <c r="D1749" s="71">
        <v>32.54</v>
      </c>
    </row>
    <row r="1750" spans="1:4" x14ac:dyDescent="0.25">
      <c r="A1750" s="71">
        <v>1600400</v>
      </c>
      <c r="B1750" t="s">
        <v>23909</v>
      </c>
      <c r="C1750" s="71" t="s">
        <v>23593</v>
      </c>
      <c r="D1750" s="71">
        <v>4.58</v>
      </c>
    </row>
    <row r="1751" spans="1:4" x14ac:dyDescent="0.25">
      <c r="A1751" s="71">
        <v>1600412</v>
      </c>
      <c r="B1751" t="s">
        <v>23910</v>
      </c>
      <c r="C1751" s="71" t="s">
        <v>23593</v>
      </c>
      <c r="D1751" s="71">
        <v>3.93</v>
      </c>
    </row>
    <row r="1752" spans="1:4" x14ac:dyDescent="0.25">
      <c r="A1752" s="71">
        <v>1600966</v>
      </c>
      <c r="B1752" t="s">
        <v>23911</v>
      </c>
      <c r="C1752" s="71" t="s">
        <v>3</v>
      </c>
      <c r="D1752" s="71">
        <v>0.68</v>
      </c>
    </row>
    <row r="1753" spans="1:4" x14ac:dyDescent="0.25">
      <c r="A1753" s="71">
        <v>1600898</v>
      </c>
      <c r="B1753" t="s">
        <v>23912</v>
      </c>
      <c r="C1753" s="71" t="s">
        <v>23593</v>
      </c>
      <c r="D1753" s="71">
        <v>12.55</v>
      </c>
    </row>
    <row r="1754" spans="1:4" x14ac:dyDescent="0.25">
      <c r="A1754" s="71">
        <v>1600441</v>
      </c>
      <c r="B1754" t="s">
        <v>23913</v>
      </c>
      <c r="C1754" s="71" t="s">
        <v>23593</v>
      </c>
      <c r="D1754" s="71">
        <v>3.61</v>
      </c>
    </row>
    <row r="1755" spans="1:4" x14ac:dyDescent="0.25">
      <c r="A1755" s="71">
        <v>1600404</v>
      </c>
      <c r="B1755" t="s">
        <v>23914</v>
      </c>
      <c r="C1755" s="71" t="s">
        <v>3</v>
      </c>
      <c r="D1755" s="71">
        <v>10.17</v>
      </c>
    </row>
    <row r="1756" spans="1:4" x14ac:dyDescent="0.25">
      <c r="A1756" s="71">
        <v>1600405</v>
      </c>
      <c r="B1756" t="s">
        <v>23915</v>
      </c>
      <c r="C1756" s="71" t="s">
        <v>3</v>
      </c>
      <c r="D1756" s="71">
        <v>11.17</v>
      </c>
    </row>
    <row r="1757" spans="1:4" x14ac:dyDescent="0.25">
      <c r="A1757" s="71">
        <v>1716605</v>
      </c>
      <c r="B1757" t="s">
        <v>23916</v>
      </c>
      <c r="C1757" s="71" t="s">
        <v>22354</v>
      </c>
      <c r="D1757" s="71">
        <v>116.98</v>
      </c>
    </row>
    <row r="1758" spans="1:4" x14ac:dyDescent="0.25">
      <c r="A1758" s="71">
        <v>1716610</v>
      </c>
      <c r="B1758" t="s">
        <v>23917</v>
      </c>
      <c r="C1758" s="71" t="s">
        <v>22354</v>
      </c>
      <c r="D1758" s="71">
        <v>121.99</v>
      </c>
    </row>
    <row r="1759" spans="1:4" x14ac:dyDescent="0.25">
      <c r="A1759" s="71">
        <v>1716611</v>
      </c>
      <c r="B1759" t="s">
        <v>23918</v>
      </c>
      <c r="C1759" s="71" t="s">
        <v>22354</v>
      </c>
      <c r="D1759" s="71">
        <v>122.61</v>
      </c>
    </row>
    <row r="1760" spans="1:4" x14ac:dyDescent="0.25">
      <c r="A1760" s="71">
        <v>1716612</v>
      </c>
      <c r="B1760" t="s">
        <v>23919</v>
      </c>
      <c r="C1760" s="71" t="s">
        <v>22354</v>
      </c>
      <c r="D1760" s="71">
        <v>123.24</v>
      </c>
    </row>
    <row r="1761" spans="1:4" x14ac:dyDescent="0.25">
      <c r="A1761" s="71">
        <v>1716613</v>
      </c>
      <c r="B1761" t="s">
        <v>23920</v>
      </c>
      <c r="C1761" s="71" t="s">
        <v>22354</v>
      </c>
      <c r="D1761" s="71">
        <v>123.87</v>
      </c>
    </row>
    <row r="1762" spans="1:4" x14ac:dyDescent="0.25">
      <c r="A1762" s="71">
        <v>1716614</v>
      </c>
      <c r="B1762" t="s">
        <v>23921</v>
      </c>
      <c r="C1762" s="71" t="s">
        <v>22354</v>
      </c>
      <c r="D1762" s="71">
        <v>125.12</v>
      </c>
    </row>
    <row r="1763" spans="1:4" x14ac:dyDescent="0.25">
      <c r="A1763" s="71">
        <v>1716615</v>
      </c>
      <c r="B1763" t="s">
        <v>23922</v>
      </c>
      <c r="C1763" s="71" t="s">
        <v>22354</v>
      </c>
      <c r="D1763" s="71">
        <v>126.37</v>
      </c>
    </row>
    <row r="1764" spans="1:4" x14ac:dyDescent="0.25">
      <c r="A1764" s="71">
        <v>1716616</v>
      </c>
      <c r="B1764" t="s">
        <v>23923</v>
      </c>
      <c r="C1764" s="71" t="s">
        <v>22354</v>
      </c>
      <c r="D1764" s="71">
        <v>128.25</v>
      </c>
    </row>
    <row r="1765" spans="1:4" x14ac:dyDescent="0.25">
      <c r="A1765" s="71">
        <v>1716606</v>
      </c>
      <c r="B1765" t="s">
        <v>23924</v>
      </c>
      <c r="C1765" s="71" t="s">
        <v>22354</v>
      </c>
      <c r="D1765" s="71">
        <v>118.86</v>
      </c>
    </row>
    <row r="1766" spans="1:4" x14ac:dyDescent="0.25">
      <c r="A1766" s="71">
        <v>1716617</v>
      </c>
      <c r="B1766" t="s">
        <v>23925</v>
      </c>
      <c r="C1766" s="71" t="s">
        <v>22354</v>
      </c>
      <c r="D1766" s="71">
        <v>129.5</v>
      </c>
    </row>
    <row r="1767" spans="1:4" x14ac:dyDescent="0.25">
      <c r="A1767" s="71">
        <v>1716607</v>
      </c>
      <c r="B1767" t="s">
        <v>23926</v>
      </c>
      <c r="C1767" s="71" t="s">
        <v>22354</v>
      </c>
      <c r="D1767" s="71">
        <v>119.49</v>
      </c>
    </row>
    <row r="1768" spans="1:4" x14ac:dyDescent="0.25">
      <c r="A1768" s="71">
        <v>1716608</v>
      </c>
      <c r="B1768" t="s">
        <v>23927</v>
      </c>
      <c r="C1768" s="71" t="s">
        <v>22354</v>
      </c>
      <c r="D1768" s="71">
        <v>120.74</v>
      </c>
    </row>
    <row r="1769" spans="1:4" x14ac:dyDescent="0.25">
      <c r="A1769" s="71">
        <v>1716609</v>
      </c>
      <c r="B1769" t="s">
        <v>23928</v>
      </c>
      <c r="C1769" s="71" t="s">
        <v>22354</v>
      </c>
      <c r="D1769" s="71">
        <v>121.36</v>
      </c>
    </row>
    <row r="1770" spans="1:4" x14ac:dyDescent="0.25">
      <c r="A1770" s="71">
        <v>1716604</v>
      </c>
      <c r="B1770" t="s">
        <v>23929</v>
      </c>
      <c r="C1770" s="71" t="s">
        <v>22354</v>
      </c>
      <c r="D1770" s="71">
        <v>64.36</v>
      </c>
    </row>
    <row r="1771" spans="1:4" x14ac:dyDescent="0.25">
      <c r="A1771" s="71">
        <v>1716623</v>
      </c>
      <c r="B1771" t="s">
        <v>23930</v>
      </c>
      <c r="C1771" s="71" t="s">
        <v>22354</v>
      </c>
      <c r="D1771" s="71">
        <v>63.24</v>
      </c>
    </row>
    <row r="1772" spans="1:4" x14ac:dyDescent="0.25">
      <c r="A1772" s="71">
        <v>1716624</v>
      </c>
      <c r="B1772" t="s">
        <v>23931</v>
      </c>
      <c r="C1772" s="71" t="s">
        <v>22354</v>
      </c>
      <c r="D1772" s="71">
        <v>115.86</v>
      </c>
    </row>
    <row r="1773" spans="1:4" x14ac:dyDescent="0.25">
      <c r="A1773" s="71">
        <v>1716629</v>
      </c>
      <c r="B1773" t="s">
        <v>23932</v>
      </c>
      <c r="C1773" s="71" t="s">
        <v>22354</v>
      </c>
      <c r="D1773" s="71">
        <v>120.87</v>
      </c>
    </row>
    <row r="1774" spans="1:4" x14ac:dyDescent="0.25">
      <c r="A1774" s="71">
        <v>1716630</v>
      </c>
      <c r="B1774" t="s">
        <v>23933</v>
      </c>
      <c r="C1774" s="71" t="s">
        <v>22354</v>
      </c>
      <c r="D1774" s="71">
        <v>121.5</v>
      </c>
    </row>
    <row r="1775" spans="1:4" x14ac:dyDescent="0.25">
      <c r="A1775" s="71">
        <v>1716631</v>
      </c>
      <c r="B1775" t="s">
        <v>23934</v>
      </c>
      <c r="C1775" s="71" t="s">
        <v>22354</v>
      </c>
      <c r="D1775" s="71">
        <v>122.12</v>
      </c>
    </row>
    <row r="1776" spans="1:4" x14ac:dyDescent="0.25">
      <c r="A1776" s="71">
        <v>1716632</v>
      </c>
      <c r="B1776" t="s">
        <v>23935</v>
      </c>
      <c r="C1776" s="71" t="s">
        <v>22354</v>
      </c>
      <c r="D1776" s="71">
        <v>122.75</v>
      </c>
    </row>
    <row r="1777" spans="1:4" x14ac:dyDescent="0.25">
      <c r="A1777" s="71">
        <v>1716633</v>
      </c>
      <c r="B1777" t="s">
        <v>23936</v>
      </c>
      <c r="C1777" s="71" t="s">
        <v>22354</v>
      </c>
      <c r="D1777" s="71">
        <v>124</v>
      </c>
    </row>
    <row r="1778" spans="1:4" x14ac:dyDescent="0.25">
      <c r="A1778" s="71">
        <v>1716634</v>
      </c>
      <c r="B1778" t="s">
        <v>23937</v>
      </c>
      <c r="C1778" s="71" t="s">
        <v>22354</v>
      </c>
      <c r="D1778" s="71">
        <v>125.25</v>
      </c>
    </row>
    <row r="1779" spans="1:4" x14ac:dyDescent="0.25">
      <c r="A1779" s="71">
        <v>1716635</v>
      </c>
      <c r="B1779" t="s">
        <v>23938</v>
      </c>
      <c r="C1779" s="71" t="s">
        <v>22354</v>
      </c>
      <c r="D1779" s="71">
        <v>127.13</v>
      </c>
    </row>
    <row r="1780" spans="1:4" x14ac:dyDescent="0.25">
      <c r="A1780" s="71">
        <v>1716625</v>
      </c>
      <c r="B1780" t="s">
        <v>23939</v>
      </c>
      <c r="C1780" s="71" t="s">
        <v>22354</v>
      </c>
      <c r="D1780" s="71">
        <v>117.74</v>
      </c>
    </row>
    <row r="1781" spans="1:4" x14ac:dyDescent="0.25">
      <c r="A1781" s="71">
        <v>1716636</v>
      </c>
      <c r="B1781" t="s">
        <v>23940</v>
      </c>
      <c r="C1781" s="71" t="s">
        <v>22354</v>
      </c>
      <c r="D1781" s="71">
        <v>128.38</v>
      </c>
    </row>
    <row r="1782" spans="1:4" x14ac:dyDescent="0.25">
      <c r="A1782" s="71">
        <v>1716626</v>
      </c>
      <c r="B1782" t="s">
        <v>23941</v>
      </c>
      <c r="C1782" s="71" t="s">
        <v>22354</v>
      </c>
      <c r="D1782" s="71">
        <v>118.37</v>
      </c>
    </row>
    <row r="1783" spans="1:4" x14ac:dyDescent="0.25">
      <c r="A1783" s="71">
        <v>1716627</v>
      </c>
      <c r="B1783" t="s">
        <v>23942</v>
      </c>
      <c r="C1783" s="71" t="s">
        <v>22354</v>
      </c>
      <c r="D1783" s="71">
        <v>119.62</v>
      </c>
    </row>
    <row r="1784" spans="1:4" x14ac:dyDescent="0.25">
      <c r="A1784" s="71">
        <v>1716628</v>
      </c>
      <c r="B1784" t="s">
        <v>23943</v>
      </c>
      <c r="C1784" s="71" t="s">
        <v>22354</v>
      </c>
      <c r="D1784" s="71">
        <v>120.24</v>
      </c>
    </row>
    <row r="1785" spans="1:4" x14ac:dyDescent="0.25">
      <c r="A1785" s="71">
        <v>1716640</v>
      </c>
      <c r="B1785" t="s">
        <v>23944</v>
      </c>
      <c r="C1785" s="71" t="s">
        <v>22354</v>
      </c>
      <c r="D1785" s="71">
        <v>33.01</v>
      </c>
    </row>
    <row r="1786" spans="1:4" x14ac:dyDescent="0.25">
      <c r="A1786" s="71">
        <v>1716641</v>
      </c>
      <c r="B1786" t="s">
        <v>23945</v>
      </c>
      <c r="C1786" s="71" t="s">
        <v>22354</v>
      </c>
      <c r="D1786" s="71">
        <v>42.49</v>
      </c>
    </row>
    <row r="1787" spans="1:4" x14ac:dyDescent="0.25">
      <c r="A1787" s="71">
        <v>1716646</v>
      </c>
      <c r="B1787" t="s">
        <v>23946</v>
      </c>
      <c r="C1787" s="71" t="s">
        <v>22354</v>
      </c>
      <c r="D1787" s="71">
        <v>43.1</v>
      </c>
    </row>
    <row r="1788" spans="1:4" x14ac:dyDescent="0.25">
      <c r="A1788" s="71">
        <v>1716647</v>
      </c>
      <c r="B1788" t="s">
        <v>23947</v>
      </c>
      <c r="C1788" s="71" t="s">
        <v>22354</v>
      </c>
      <c r="D1788" s="71">
        <v>43.16</v>
      </c>
    </row>
    <row r="1789" spans="1:4" x14ac:dyDescent="0.25">
      <c r="A1789" s="71">
        <v>1716648</v>
      </c>
      <c r="B1789" t="s">
        <v>23948</v>
      </c>
      <c r="C1789" s="71" t="s">
        <v>22354</v>
      </c>
      <c r="D1789" s="71">
        <v>43.28</v>
      </c>
    </row>
    <row r="1790" spans="1:4" x14ac:dyDescent="0.25">
      <c r="A1790" s="71">
        <v>1716649</v>
      </c>
      <c r="B1790" t="s">
        <v>23949</v>
      </c>
      <c r="C1790" s="71" t="s">
        <v>22354</v>
      </c>
      <c r="D1790" s="71">
        <v>43.34</v>
      </c>
    </row>
    <row r="1791" spans="1:4" x14ac:dyDescent="0.25">
      <c r="A1791" s="71">
        <v>1716650</v>
      </c>
      <c r="B1791" t="s">
        <v>23950</v>
      </c>
      <c r="C1791" s="71" t="s">
        <v>22354</v>
      </c>
      <c r="D1791" s="71">
        <v>43.46</v>
      </c>
    </row>
    <row r="1792" spans="1:4" x14ac:dyDescent="0.25">
      <c r="A1792" s="71">
        <v>1716651</v>
      </c>
      <c r="B1792" t="s">
        <v>23951</v>
      </c>
      <c r="C1792" s="71" t="s">
        <v>22354</v>
      </c>
      <c r="D1792" s="71">
        <v>43.58</v>
      </c>
    </row>
    <row r="1793" spans="1:4" x14ac:dyDescent="0.25">
      <c r="A1793" s="71">
        <v>1716652</v>
      </c>
      <c r="B1793" t="s">
        <v>23952</v>
      </c>
      <c r="C1793" s="71" t="s">
        <v>22354</v>
      </c>
      <c r="D1793" s="71">
        <v>43.83</v>
      </c>
    </row>
    <row r="1794" spans="1:4" x14ac:dyDescent="0.25">
      <c r="A1794" s="71">
        <v>1716642</v>
      </c>
      <c r="B1794" t="s">
        <v>23953</v>
      </c>
      <c r="C1794" s="71" t="s">
        <v>22354</v>
      </c>
      <c r="D1794" s="71">
        <v>42.67</v>
      </c>
    </row>
    <row r="1795" spans="1:4" x14ac:dyDescent="0.25">
      <c r="A1795" s="71">
        <v>1716653</v>
      </c>
      <c r="B1795" t="s">
        <v>23954</v>
      </c>
      <c r="C1795" s="71" t="s">
        <v>22354</v>
      </c>
      <c r="D1795" s="71">
        <v>44.01</v>
      </c>
    </row>
    <row r="1796" spans="1:4" x14ac:dyDescent="0.25">
      <c r="A1796" s="71">
        <v>1716643</v>
      </c>
      <c r="B1796" t="s">
        <v>23955</v>
      </c>
      <c r="C1796" s="71" t="s">
        <v>22354</v>
      </c>
      <c r="D1796" s="71">
        <v>42.79</v>
      </c>
    </row>
    <row r="1797" spans="1:4" x14ac:dyDescent="0.25">
      <c r="A1797" s="71">
        <v>1716644</v>
      </c>
      <c r="B1797" t="s">
        <v>23956</v>
      </c>
      <c r="C1797" s="71" t="s">
        <v>22354</v>
      </c>
      <c r="D1797" s="71">
        <v>42.91</v>
      </c>
    </row>
    <row r="1798" spans="1:4" x14ac:dyDescent="0.25">
      <c r="A1798" s="71">
        <v>1716645</v>
      </c>
      <c r="B1798" t="s">
        <v>23957</v>
      </c>
      <c r="C1798" s="71" t="s">
        <v>22354</v>
      </c>
      <c r="D1798" s="71">
        <v>42.97</v>
      </c>
    </row>
    <row r="1799" spans="1:4" x14ac:dyDescent="0.25">
      <c r="A1799" s="71">
        <v>1716622</v>
      </c>
      <c r="B1799" t="s">
        <v>23958</v>
      </c>
      <c r="C1799" s="71" t="s">
        <v>22354</v>
      </c>
      <c r="D1799" s="71">
        <v>84.41</v>
      </c>
    </row>
    <row r="1800" spans="1:4" x14ac:dyDescent="0.25">
      <c r="A1800" s="71">
        <v>1716603</v>
      </c>
      <c r="B1800" t="s">
        <v>23959</v>
      </c>
      <c r="C1800" s="71" t="s">
        <v>22354</v>
      </c>
      <c r="D1800" s="71">
        <v>84.41</v>
      </c>
    </row>
    <row r="1801" spans="1:4" x14ac:dyDescent="0.25">
      <c r="A1801" s="71">
        <v>1716620</v>
      </c>
      <c r="B1801" t="s">
        <v>23960</v>
      </c>
      <c r="C1801" s="71" t="s">
        <v>22354</v>
      </c>
      <c r="D1801" s="71">
        <v>115.62</v>
      </c>
    </row>
    <row r="1802" spans="1:4" x14ac:dyDescent="0.25">
      <c r="A1802" s="71">
        <v>1716621</v>
      </c>
      <c r="B1802" t="s">
        <v>23961</v>
      </c>
      <c r="C1802" s="71" t="s">
        <v>22354</v>
      </c>
      <c r="D1802" s="71">
        <v>90.68</v>
      </c>
    </row>
    <row r="1803" spans="1:4" x14ac:dyDescent="0.25">
      <c r="A1803" s="71">
        <v>1716619</v>
      </c>
      <c r="B1803" t="s">
        <v>23962</v>
      </c>
      <c r="C1803" s="71" t="s">
        <v>22354</v>
      </c>
      <c r="D1803" s="71">
        <v>190.52</v>
      </c>
    </row>
    <row r="1804" spans="1:4" x14ac:dyDescent="0.25">
      <c r="A1804" s="71">
        <v>1716601</v>
      </c>
      <c r="B1804" t="s">
        <v>23963</v>
      </c>
      <c r="C1804" s="71" t="s">
        <v>22354</v>
      </c>
      <c r="D1804" s="71">
        <v>117.12</v>
      </c>
    </row>
    <row r="1805" spans="1:4" x14ac:dyDescent="0.25">
      <c r="A1805" s="71">
        <v>1716602</v>
      </c>
      <c r="B1805" t="s">
        <v>23964</v>
      </c>
      <c r="C1805" s="71" t="s">
        <v>22354</v>
      </c>
      <c r="D1805" s="71">
        <v>91.68</v>
      </c>
    </row>
    <row r="1806" spans="1:4" x14ac:dyDescent="0.25">
      <c r="A1806" s="71">
        <v>1716600</v>
      </c>
      <c r="B1806" t="s">
        <v>23965</v>
      </c>
      <c r="C1806" s="71" t="s">
        <v>22354</v>
      </c>
      <c r="D1806" s="71">
        <v>193.51</v>
      </c>
    </row>
    <row r="1807" spans="1:4" x14ac:dyDescent="0.25">
      <c r="A1807" s="71">
        <v>1716655</v>
      </c>
      <c r="B1807" t="s">
        <v>23966</v>
      </c>
      <c r="C1807" s="71" t="s">
        <v>22354</v>
      </c>
      <c r="D1807" s="71">
        <v>68.13</v>
      </c>
    </row>
    <row r="1808" spans="1:4" x14ac:dyDescent="0.25">
      <c r="A1808" s="71">
        <v>1716639</v>
      </c>
      <c r="B1808" t="s">
        <v>23967</v>
      </c>
      <c r="C1808" s="71" t="s">
        <v>22354</v>
      </c>
      <c r="D1808" s="71">
        <v>47.76</v>
      </c>
    </row>
    <row r="1809" spans="1:4" x14ac:dyDescent="0.25">
      <c r="A1809" s="71">
        <v>1801636</v>
      </c>
      <c r="B1809" t="s">
        <v>23968</v>
      </c>
      <c r="C1809" s="71" t="s">
        <v>2582</v>
      </c>
      <c r="D1809" s="71">
        <v>16.79</v>
      </c>
    </row>
    <row r="1810" spans="1:4" x14ac:dyDescent="0.25">
      <c r="A1810" s="71">
        <v>1801637</v>
      </c>
      <c r="B1810" t="s">
        <v>23969</v>
      </c>
      <c r="C1810" s="71" t="s">
        <v>2582</v>
      </c>
      <c r="D1810" s="71">
        <v>22.39</v>
      </c>
    </row>
    <row r="1811" spans="1:4" x14ac:dyDescent="0.25">
      <c r="A1811" s="71">
        <v>1817720</v>
      </c>
      <c r="B1811" t="s">
        <v>23970</v>
      </c>
      <c r="C1811" s="71" t="s">
        <v>2582</v>
      </c>
      <c r="D1811" s="71">
        <v>85.99</v>
      </c>
    </row>
    <row r="1812" spans="1:4" x14ac:dyDescent="0.25">
      <c r="A1812" s="71">
        <v>1817723</v>
      </c>
      <c r="B1812" t="s">
        <v>23971</v>
      </c>
      <c r="C1812" s="71" t="s">
        <v>2582</v>
      </c>
      <c r="D1812" s="71">
        <v>40.880000000000003</v>
      </c>
    </row>
    <row r="1813" spans="1:4" x14ac:dyDescent="0.25">
      <c r="A1813" s="71">
        <v>1817721</v>
      </c>
      <c r="B1813" t="s">
        <v>23972</v>
      </c>
      <c r="C1813" s="71" t="s">
        <v>2582</v>
      </c>
      <c r="D1813" s="71">
        <v>122.65</v>
      </c>
    </row>
    <row r="1814" spans="1:4" x14ac:dyDescent="0.25">
      <c r="A1814" s="71">
        <v>1817722</v>
      </c>
      <c r="B1814" t="s">
        <v>23973</v>
      </c>
      <c r="C1814" s="71" t="s">
        <v>2582</v>
      </c>
      <c r="D1814" s="71">
        <v>61.32</v>
      </c>
    </row>
    <row r="1815" spans="1:4" x14ac:dyDescent="0.25">
      <c r="A1815" s="71">
        <v>1917483</v>
      </c>
      <c r="B1815" t="s">
        <v>23974</v>
      </c>
      <c r="C1815" s="71" t="s">
        <v>22354</v>
      </c>
      <c r="D1815" s="71">
        <v>4.7699999999999996</v>
      </c>
    </row>
    <row r="1816" spans="1:4" x14ac:dyDescent="0.25">
      <c r="A1816" s="71">
        <v>1917484</v>
      </c>
      <c r="B1816" t="s">
        <v>23975</v>
      </c>
      <c r="C1816" s="71" t="s">
        <v>22354</v>
      </c>
      <c r="D1816" s="71">
        <v>4.97</v>
      </c>
    </row>
    <row r="1817" spans="1:4" x14ac:dyDescent="0.25">
      <c r="A1817" s="71">
        <v>1917485</v>
      </c>
      <c r="B1817" t="s">
        <v>23976</v>
      </c>
      <c r="C1817" s="71" t="s">
        <v>22354</v>
      </c>
      <c r="D1817" s="71">
        <v>5.41</v>
      </c>
    </row>
    <row r="1818" spans="1:4" x14ac:dyDescent="0.25">
      <c r="A1818" s="71">
        <v>1917486</v>
      </c>
      <c r="B1818" t="s">
        <v>23977</v>
      </c>
      <c r="C1818" s="71" t="s">
        <v>22354</v>
      </c>
      <c r="D1818" s="71">
        <v>5.64</v>
      </c>
    </row>
    <row r="1819" spans="1:4" x14ac:dyDescent="0.25">
      <c r="A1819" s="71">
        <v>1917487</v>
      </c>
      <c r="B1819" t="s">
        <v>23978</v>
      </c>
      <c r="C1819" s="71" t="s">
        <v>22354</v>
      </c>
      <c r="D1819" s="71">
        <v>5.93</v>
      </c>
    </row>
    <row r="1820" spans="1:4" x14ac:dyDescent="0.25">
      <c r="A1820" s="71">
        <v>1917528</v>
      </c>
      <c r="B1820" t="s">
        <v>23979</v>
      </c>
      <c r="C1820" s="71" t="s">
        <v>22354</v>
      </c>
      <c r="D1820" s="71">
        <v>29.52</v>
      </c>
    </row>
    <row r="1821" spans="1:4" x14ac:dyDescent="0.25">
      <c r="A1821" s="71">
        <v>1917529</v>
      </c>
      <c r="B1821" t="s">
        <v>23980</v>
      </c>
      <c r="C1821" s="71" t="s">
        <v>22354</v>
      </c>
      <c r="D1821" s="71">
        <v>30.49</v>
      </c>
    </row>
    <row r="1822" spans="1:4" x14ac:dyDescent="0.25">
      <c r="A1822" s="71">
        <v>1917530</v>
      </c>
      <c r="B1822" t="s">
        <v>23981</v>
      </c>
      <c r="C1822" s="71" t="s">
        <v>22354</v>
      </c>
      <c r="D1822" s="71">
        <v>31.99</v>
      </c>
    </row>
    <row r="1823" spans="1:4" x14ac:dyDescent="0.25">
      <c r="A1823" s="71">
        <v>1917531</v>
      </c>
      <c r="B1823" t="s">
        <v>23982</v>
      </c>
      <c r="C1823" s="71" t="s">
        <v>22354</v>
      </c>
      <c r="D1823" s="71">
        <v>33.64</v>
      </c>
    </row>
    <row r="1824" spans="1:4" x14ac:dyDescent="0.25">
      <c r="A1824" s="71">
        <v>1917532</v>
      </c>
      <c r="B1824" t="s">
        <v>23983</v>
      </c>
      <c r="C1824" s="71" t="s">
        <v>22354</v>
      </c>
      <c r="D1824" s="71">
        <v>35.49</v>
      </c>
    </row>
    <row r="1825" spans="1:4" x14ac:dyDescent="0.25">
      <c r="A1825" s="71">
        <v>1917533</v>
      </c>
      <c r="B1825" t="s">
        <v>23984</v>
      </c>
      <c r="C1825" s="71" t="s">
        <v>22354</v>
      </c>
      <c r="D1825" s="71">
        <v>36.47</v>
      </c>
    </row>
    <row r="1826" spans="1:4" x14ac:dyDescent="0.25">
      <c r="A1826" s="71">
        <v>1917534</v>
      </c>
      <c r="B1826" t="s">
        <v>23985</v>
      </c>
      <c r="C1826" s="71" t="s">
        <v>22354</v>
      </c>
      <c r="D1826" s="71">
        <v>37.49</v>
      </c>
    </row>
    <row r="1827" spans="1:4" x14ac:dyDescent="0.25">
      <c r="A1827" s="71">
        <v>1917535</v>
      </c>
      <c r="B1827" t="s">
        <v>23986</v>
      </c>
      <c r="C1827" s="71" t="s">
        <v>22354</v>
      </c>
      <c r="D1827" s="71">
        <v>38.799999999999997</v>
      </c>
    </row>
    <row r="1828" spans="1:4" x14ac:dyDescent="0.25">
      <c r="A1828" s="71">
        <v>1917536</v>
      </c>
      <c r="B1828" t="s">
        <v>23987</v>
      </c>
      <c r="C1828" s="71" t="s">
        <v>22354</v>
      </c>
      <c r="D1828" s="71">
        <v>39.950000000000003</v>
      </c>
    </row>
    <row r="1829" spans="1:4" x14ac:dyDescent="0.25">
      <c r="A1829" s="71">
        <v>1917537</v>
      </c>
      <c r="B1829" t="s">
        <v>23988</v>
      </c>
      <c r="C1829" s="71" t="s">
        <v>22354</v>
      </c>
      <c r="D1829" s="71">
        <v>41.14</v>
      </c>
    </row>
    <row r="1830" spans="1:4" x14ac:dyDescent="0.25">
      <c r="A1830" s="71">
        <v>1917488</v>
      </c>
      <c r="B1830" t="s">
        <v>23989</v>
      </c>
      <c r="C1830" s="71" t="s">
        <v>22354</v>
      </c>
      <c r="D1830" s="71">
        <v>6.17</v>
      </c>
    </row>
    <row r="1831" spans="1:4" x14ac:dyDescent="0.25">
      <c r="A1831" s="71">
        <v>1917489</v>
      </c>
      <c r="B1831" t="s">
        <v>23990</v>
      </c>
      <c r="C1831" s="71" t="s">
        <v>22354</v>
      </c>
      <c r="D1831" s="71">
        <v>6.45</v>
      </c>
    </row>
    <row r="1832" spans="1:4" x14ac:dyDescent="0.25">
      <c r="A1832" s="71">
        <v>1917490</v>
      </c>
      <c r="B1832" t="s">
        <v>23991</v>
      </c>
      <c r="C1832" s="71" t="s">
        <v>22354</v>
      </c>
      <c r="D1832" s="71">
        <v>6.87</v>
      </c>
    </row>
    <row r="1833" spans="1:4" x14ac:dyDescent="0.25">
      <c r="A1833" s="71">
        <v>1917491</v>
      </c>
      <c r="B1833" t="s">
        <v>23992</v>
      </c>
      <c r="C1833" s="71" t="s">
        <v>22354</v>
      </c>
      <c r="D1833" s="71">
        <v>7.18</v>
      </c>
    </row>
    <row r="1834" spans="1:4" x14ac:dyDescent="0.25">
      <c r="A1834" s="71">
        <v>1917492</v>
      </c>
      <c r="B1834" t="s">
        <v>23993</v>
      </c>
      <c r="C1834" s="71" t="s">
        <v>22354</v>
      </c>
      <c r="D1834" s="71">
        <v>7.44</v>
      </c>
    </row>
    <row r="1835" spans="1:4" x14ac:dyDescent="0.25">
      <c r="A1835" s="71">
        <v>1917493</v>
      </c>
      <c r="B1835" t="s">
        <v>23994</v>
      </c>
      <c r="C1835" s="71" t="s">
        <v>22354</v>
      </c>
      <c r="D1835" s="71">
        <v>7.76</v>
      </c>
    </row>
    <row r="1836" spans="1:4" x14ac:dyDescent="0.25">
      <c r="A1836" s="71">
        <v>1917494</v>
      </c>
      <c r="B1836" t="s">
        <v>23995</v>
      </c>
      <c r="C1836" s="71" t="s">
        <v>22354</v>
      </c>
      <c r="D1836" s="71">
        <v>8.1</v>
      </c>
    </row>
    <row r="1837" spans="1:4" x14ac:dyDescent="0.25">
      <c r="A1837" s="71">
        <v>1917495</v>
      </c>
      <c r="B1837" t="s">
        <v>23996</v>
      </c>
      <c r="C1837" s="71" t="s">
        <v>22354</v>
      </c>
      <c r="D1837" s="71">
        <v>8.58</v>
      </c>
    </row>
    <row r="1838" spans="1:4" x14ac:dyDescent="0.25">
      <c r="A1838" s="71">
        <v>1917496</v>
      </c>
      <c r="B1838" t="s">
        <v>23997</v>
      </c>
      <c r="C1838" s="71" t="s">
        <v>22354</v>
      </c>
      <c r="D1838" s="71">
        <v>8.89</v>
      </c>
    </row>
    <row r="1839" spans="1:4" x14ac:dyDescent="0.25">
      <c r="A1839" s="71">
        <v>1917497</v>
      </c>
      <c r="B1839" t="s">
        <v>23998</v>
      </c>
      <c r="C1839" s="71" t="s">
        <v>22354</v>
      </c>
      <c r="D1839" s="71">
        <v>9.2100000000000009</v>
      </c>
    </row>
    <row r="1840" spans="1:4" x14ac:dyDescent="0.25">
      <c r="A1840" s="71">
        <v>1917498</v>
      </c>
      <c r="B1840" t="s">
        <v>23999</v>
      </c>
      <c r="C1840" s="71" t="s">
        <v>22354</v>
      </c>
      <c r="D1840" s="71">
        <v>9.5399999999999991</v>
      </c>
    </row>
    <row r="1841" spans="1:4" x14ac:dyDescent="0.25">
      <c r="A1841" s="71">
        <v>1917499</v>
      </c>
      <c r="B1841" t="s">
        <v>24000</v>
      </c>
      <c r="C1841" s="71" t="s">
        <v>22354</v>
      </c>
      <c r="D1841" s="71">
        <v>9.82</v>
      </c>
    </row>
    <row r="1842" spans="1:4" x14ac:dyDescent="0.25">
      <c r="A1842" s="71">
        <v>1917500</v>
      </c>
      <c r="B1842" t="s">
        <v>24001</v>
      </c>
      <c r="C1842" s="71" t="s">
        <v>22354</v>
      </c>
      <c r="D1842" s="71">
        <v>10.34</v>
      </c>
    </row>
    <row r="1843" spans="1:4" x14ac:dyDescent="0.25">
      <c r="A1843" s="71">
        <v>1917501</v>
      </c>
      <c r="B1843" t="s">
        <v>24002</v>
      </c>
      <c r="C1843" s="71" t="s">
        <v>22354</v>
      </c>
      <c r="D1843" s="71">
        <v>10.68</v>
      </c>
    </row>
    <row r="1844" spans="1:4" x14ac:dyDescent="0.25">
      <c r="A1844" s="71">
        <v>1917502</v>
      </c>
      <c r="B1844" t="s">
        <v>24003</v>
      </c>
      <c r="C1844" s="71" t="s">
        <v>22354</v>
      </c>
      <c r="D1844" s="71">
        <v>11.01</v>
      </c>
    </row>
    <row r="1845" spans="1:4" x14ac:dyDescent="0.25">
      <c r="A1845" s="71">
        <v>1917503</v>
      </c>
      <c r="B1845" t="s">
        <v>24004</v>
      </c>
      <c r="C1845" s="71" t="s">
        <v>22354</v>
      </c>
      <c r="D1845" s="71">
        <v>11.35</v>
      </c>
    </row>
    <row r="1846" spans="1:4" x14ac:dyDescent="0.25">
      <c r="A1846" s="71">
        <v>1917504</v>
      </c>
      <c r="B1846" t="s">
        <v>24005</v>
      </c>
      <c r="C1846" s="71" t="s">
        <v>22354</v>
      </c>
      <c r="D1846" s="71">
        <v>11.7</v>
      </c>
    </row>
    <row r="1847" spans="1:4" x14ac:dyDescent="0.25">
      <c r="A1847" s="71">
        <v>1917505</v>
      </c>
      <c r="B1847" t="s">
        <v>24006</v>
      </c>
      <c r="C1847" s="71" t="s">
        <v>22354</v>
      </c>
      <c r="D1847" s="71">
        <v>12.25</v>
      </c>
    </row>
    <row r="1848" spans="1:4" x14ac:dyDescent="0.25">
      <c r="A1848" s="71">
        <v>1917506</v>
      </c>
      <c r="B1848" t="s">
        <v>24007</v>
      </c>
      <c r="C1848" s="71" t="s">
        <v>22354</v>
      </c>
      <c r="D1848" s="71">
        <v>12.59</v>
      </c>
    </row>
    <row r="1849" spans="1:4" x14ac:dyDescent="0.25">
      <c r="A1849" s="71">
        <v>1917507</v>
      </c>
      <c r="B1849" t="s">
        <v>24008</v>
      </c>
      <c r="C1849" s="71" t="s">
        <v>22354</v>
      </c>
      <c r="D1849" s="71">
        <v>12.95</v>
      </c>
    </row>
    <row r="1850" spans="1:4" x14ac:dyDescent="0.25">
      <c r="A1850" s="71">
        <v>1917480</v>
      </c>
      <c r="B1850" t="s">
        <v>24009</v>
      </c>
      <c r="C1850" s="71" t="s">
        <v>22354</v>
      </c>
      <c r="D1850" s="71">
        <v>4.1500000000000004</v>
      </c>
    </row>
    <row r="1851" spans="1:4" x14ac:dyDescent="0.25">
      <c r="A1851" s="71">
        <v>1917508</v>
      </c>
      <c r="B1851" t="s">
        <v>24010</v>
      </c>
      <c r="C1851" s="71" t="s">
        <v>22354</v>
      </c>
      <c r="D1851" s="71">
        <v>13.31</v>
      </c>
    </row>
    <row r="1852" spans="1:4" x14ac:dyDescent="0.25">
      <c r="A1852" s="71">
        <v>1917509</v>
      </c>
      <c r="B1852" t="s">
        <v>24011</v>
      </c>
      <c r="C1852" s="71" t="s">
        <v>22354</v>
      </c>
      <c r="D1852" s="71">
        <v>13.74</v>
      </c>
    </row>
    <row r="1853" spans="1:4" x14ac:dyDescent="0.25">
      <c r="A1853" s="71">
        <v>1917510</v>
      </c>
      <c r="B1853" t="s">
        <v>24012</v>
      </c>
      <c r="C1853" s="71" t="s">
        <v>22354</v>
      </c>
      <c r="D1853" s="71">
        <v>14.32</v>
      </c>
    </row>
    <row r="1854" spans="1:4" x14ac:dyDescent="0.25">
      <c r="A1854" s="71">
        <v>1917511</v>
      </c>
      <c r="B1854" t="s">
        <v>24013</v>
      </c>
      <c r="C1854" s="71" t="s">
        <v>22354</v>
      </c>
      <c r="D1854" s="71">
        <v>14.72</v>
      </c>
    </row>
    <row r="1855" spans="1:4" x14ac:dyDescent="0.25">
      <c r="A1855" s="71">
        <v>1917512</v>
      </c>
      <c r="B1855" t="s">
        <v>24014</v>
      </c>
      <c r="C1855" s="71" t="s">
        <v>22354</v>
      </c>
      <c r="D1855" s="71">
        <v>15.19</v>
      </c>
    </row>
    <row r="1856" spans="1:4" x14ac:dyDescent="0.25">
      <c r="A1856" s="71">
        <v>1917513</v>
      </c>
      <c r="B1856" t="s">
        <v>24015</v>
      </c>
      <c r="C1856" s="71" t="s">
        <v>22354</v>
      </c>
      <c r="D1856" s="71">
        <v>15.63</v>
      </c>
    </row>
    <row r="1857" spans="1:4" x14ac:dyDescent="0.25">
      <c r="A1857" s="71">
        <v>1917514</v>
      </c>
      <c r="B1857" t="s">
        <v>24016</v>
      </c>
      <c r="C1857" s="71" t="s">
        <v>22354</v>
      </c>
      <c r="D1857" s="71">
        <v>16.149999999999999</v>
      </c>
    </row>
    <row r="1858" spans="1:4" x14ac:dyDescent="0.25">
      <c r="A1858" s="71">
        <v>1917515</v>
      </c>
      <c r="B1858" t="s">
        <v>24017</v>
      </c>
      <c r="C1858" s="71" t="s">
        <v>22354</v>
      </c>
      <c r="D1858" s="71">
        <v>16.88</v>
      </c>
    </row>
    <row r="1859" spans="1:4" x14ac:dyDescent="0.25">
      <c r="A1859" s="71">
        <v>1917516</v>
      </c>
      <c r="B1859" t="s">
        <v>24018</v>
      </c>
      <c r="C1859" s="71" t="s">
        <v>22354</v>
      </c>
      <c r="D1859" s="71">
        <v>17.440000000000001</v>
      </c>
    </row>
    <row r="1860" spans="1:4" x14ac:dyDescent="0.25">
      <c r="A1860" s="71">
        <v>1917517</v>
      </c>
      <c r="B1860" t="s">
        <v>24019</v>
      </c>
      <c r="C1860" s="71" t="s">
        <v>22354</v>
      </c>
      <c r="D1860" s="71">
        <v>18.21</v>
      </c>
    </row>
    <row r="1861" spans="1:4" x14ac:dyDescent="0.25">
      <c r="A1861" s="71">
        <v>1917481</v>
      </c>
      <c r="B1861" t="s">
        <v>24020</v>
      </c>
      <c r="C1861" s="71" t="s">
        <v>22354</v>
      </c>
      <c r="D1861" s="71">
        <v>4.34</v>
      </c>
    </row>
    <row r="1862" spans="1:4" x14ac:dyDescent="0.25">
      <c r="A1862" s="71">
        <v>1917518</v>
      </c>
      <c r="B1862" t="s">
        <v>24021</v>
      </c>
      <c r="C1862" s="71" t="s">
        <v>22354</v>
      </c>
      <c r="D1862" s="71">
        <v>18.97</v>
      </c>
    </row>
    <row r="1863" spans="1:4" x14ac:dyDescent="0.25">
      <c r="A1863" s="71">
        <v>1917519</v>
      </c>
      <c r="B1863" t="s">
        <v>24022</v>
      </c>
      <c r="C1863" s="71" t="s">
        <v>22354</v>
      </c>
      <c r="D1863" s="71">
        <v>19.91</v>
      </c>
    </row>
    <row r="1864" spans="1:4" x14ac:dyDescent="0.25">
      <c r="A1864" s="71">
        <v>1917520</v>
      </c>
      <c r="B1864" t="s">
        <v>24023</v>
      </c>
      <c r="C1864" s="71" t="s">
        <v>22354</v>
      </c>
      <c r="D1864" s="71">
        <v>20.95</v>
      </c>
    </row>
    <row r="1865" spans="1:4" x14ac:dyDescent="0.25">
      <c r="A1865" s="71">
        <v>1917521</v>
      </c>
      <c r="B1865" t="s">
        <v>24024</v>
      </c>
      <c r="C1865" s="71" t="s">
        <v>22354</v>
      </c>
      <c r="D1865" s="71">
        <v>21.86</v>
      </c>
    </row>
    <row r="1866" spans="1:4" x14ac:dyDescent="0.25">
      <c r="A1866" s="71">
        <v>1917522</v>
      </c>
      <c r="B1866" t="s">
        <v>24025</v>
      </c>
      <c r="C1866" s="71" t="s">
        <v>22354</v>
      </c>
      <c r="D1866" s="71">
        <v>22.84</v>
      </c>
    </row>
    <row r="1867" spans="1:4" x14ac:dyDescent="0.25">
      <c r="A1867" s="71">
        <v>1917523</v>
      </c>
      <c r="B1867" t="s">
        <v>24026</v>
      </c>
      <c r="C1867" s="71" t="s">
        <v>22354</v>
      </c>
      <c r="D1867" s="71">
        <v>23.86</v>
      </c>
    </row>
    <row r="1868" spans="1:4" x14ac:dyDescent="0.25">
      <c r="A1868" s="71">
        <v>1917524</v>
      </c>
      <c r="B1868" t="s">
        <v>24027</v>
      </c>
      <c r="C1868" s="71" t="s">
        <v>22354</v>
      </c>
      <c r="D1868" s="71">
        <v>24.95</v>
      </c>
    </row>
    <row r="1869" spans="1:4" x14ac:dyDescent="0.25">
      <c r="A1869" s="71">
        <v>1917525</v>
      </c>
      <c r="B1869" t="s">
        <v>24028</v>
      </c>
      <c r="C1869" s="71" t="s">
        <v>22354</v>
      </c>
      <c r="D1869" s="71">
        <v>26.2</v>
      </c>
    </row>
    <row r="1870" spans="1:4" x14ac:dyDescent="0.25">
      <c r="A1870" s="71">
        <v>1917526</v>
      </c>
      <c r="B1870" t="s">
        <v>24029</v>
      </c>
      <c r="C1870" s="71" t="s">
        <v>22354</v>
      </c>
      <c r="D1870" s="71">
        <v>27.2</v>
      </c>
    </row>
    <row r="1871" spans="1:4" x14ac:dyDescent="0.25">
      <c r="A1871" s="71">
        <v>1917527</v>
      </c>
      <c r="B1871" t="s">
        <v>24030</v>
      </c>
      <c r="C1871" s="71" t="s">
        <v>22354</v>
      </c>
      <c r="D1871" s="71">
        <v>28.2</v>
      </c>
    </row>
    <row r="1872" spans="1:4" x14ac:dyDescent="0.25">
      <c r="A1872" s="71">
        <v>1917482</v>
      </c>
      <c r="B1872" t="s">
        <v>24031</v>
      </c>
      <c r="C1872" s="71" t="s">
        <v>22354</v>
      </c>
      <c r="D1872" s="71">
        <v>4.53</v>
      </c>
    </row>
    <row r="1873" spans="1:4" x14ac:dyDescent="0.25">
      <c r="A1873" s="71">
        <v>1917737</v>
      </c>
      <c r="B1873" t="s">
        <v>24032</v>
      </c>
      <c r="C1873" s="71" t="s">
        <v>22354</v>
      </c>
      <c r="D1873" s="71">
        <v>4.12</v>
      </c>
    </row>
    <row r="1874" spans="1:4" x14ac:dyDescent="0.25">
      <c r="A1874" s="71">
        <v>1917220</v>
      </c>
      <c r="B1874" t="s">
        <v>24033</v>
      </c>
      <c r="C1874" s="71" t="s">
        <v>22354</v>
      </c>
      <c r="D1874" s="71">
        <v>6.84</v>
      </c>
    </row>
    <row r="1875" spans="1:4" x14ac:dyDescent="0.25">
      <c r="A1875" s="71">
        <v>1917221</v>
      </c>
      <c r="B1875" t="s">
        <v>24034</v>
      </c>
      <c r="C1875" s="71" t="s">
        <v>22354</v>
      </c>
      <c r="D1875" s="71">
        <v>7.31</v>
      </c>
    </row>
    <row r="1876" spans="1:4" x14ac:dyDescent="0.25">
      <c r="A1876" s="71">
        <v>1917222</v>
      </c>
      <c r="B1876" t="s">
        <v>24035</v>
      </c>
      <c r="C1876" s="71" t="s">
        <v>22354</v>
      </c>
      <c r="D1876" s="71">
        <v>7.87</v>
      </c>
    </row>
    <row r="1877" spans="1:4" x14ac:dyDescent="0.25">
      <c r="A1877" s="71">
        <v>1917223</v>
      </c>
      <c r="B1877" t="s">
        <v>24036</v>
      </c>
      <c r="C1877" s="71" t="s">
        <v>22354</v>
      </c>
      <c r="D1877" s="71">
        <v>8.2200000000000006</v>
      </c>
    </row>
    <row r="1878" spans="1:4" x14ac:dyDescent="0.25">
      <c r="A1878" s="71">
        <v>1917224</v>
      </c>
      <c r="B1878" t="s">
        <v>24037</v>
      </c>
      <c r="C1878" s="71" t="s">
        <v>22354</v>
      </c>
      <c r="D1878" s="71">
        <v>8.58</v>
      </c>
    </row>
    <row r="1879" spans="1:4" x14ac:dyDescent="0.25">
      <c r="A1879" s="71">
        <v>1917225</v>
      </c>
      <c r="B1879" t="s">
        <v>24038</v>
      </c>
      <c r="C1879" s="71" t="s">
        <v>22354</v>
      </c>
      <c r="D1879" s="71">
        <v>9</v>
      </c>
    </row>
    <row r="1880" spans="1:4" x14ac:dyDescent="0.25">
      <c r="A1880" s="71">
        <v>1917226</v>
      </c>
      <c r="B1880" t="s">
        <v>24039</v>
      </c>
      <c r="C1880" s="71" t="s">
        <v>22354</v>
      </c>
      <c r="D1880" s="71">
        <v>9.4</v>
      </c>
    </row>
    <row r="1881" spans="1:4" x14ac:dyDescent="0.25">
      <c r="A1881" s="71">
        <v>1917227</v>
      </c>
      <c r="B1881" t="s">
        <v>24040</v>
      </c>
      <c r="C1881" s="71" t="s">
        <v>22354</v>
      </c>
      <c r="D1881" s="71">
        <v>9.99</v>
      </c>
    </row>
    <row r="1882" spans="1:4" x14ac:dyDescent="0.25">
      <c r="A1882" s="71">
        <v>1917228</v>
      </c>
      <c r="B1882" t="s">
        <v>24041</v>
      </c>
      <c r="C1882" s="71" t="s">
        <v>22354</v>
      </c>
      <c r="D1882" s="71">
        <v>10.47</v>
      </c>
    </row>
    <row r="1883" spans="1:4" x14ac:dyDescent="0.25">
      <c r="A1883" s="71">
        <v>1917229</v>
      </c>
      <c r="B1883" t="s">
        <v>24042</v>
      </c>
      <c r="C1883" s="71" t="s">
        <v>22354</v>
      </c>
      <c r="D1883" s="71">
        <v>10.88</v>
      </c>
    </row>
    <row r="1884" spans="1:4" x14ac:dyDescent="0.25">
      <c r="A1884" s="71">
        <v>1917230</v>
      </c>
      <c r="B1884" t="s">
        <v>24043</v>
      </c>
      <c r="C1884" s="71" t="s">
        <v>22354</v>
      </c>
      <c r="D1884" s="71">
        <v>11.35</v>
      </c>
    </row>
    <row r="1885" spans="1:4" x14ac:dyDescent="0.25">
      <c r="A1885" s="71">
        <v>1917231</v>
      </c>
      <c r="B1885" t="s">
        <v>24044</v>
      </c>
      <c r="C1885" s="71" t="s">
        <v>22354</v>
      </c>
      <c r="D1885" s="71">
        <v>11.84</v>
      </c>
    </row>
    <row r="1886" spans="1:4" x14ac:dyDescent="0.25">
      <c r="A1886" s="71">
        <v>1917232</v>
      </c>
      <c r="B1886" t="s">
        <v>24045</v>
      </c>
      <c r="C1886" s="71" t="s">
        <v>22354</v>
      </c>
      <c r="D1886" s="71">
        <v>12.52</v>
      </c>
    </row>
    <row r="1887" spans="1:4" x14ac:dyDescent="0.25">
      <c r="A1887" s="71">
        <v>1917233</v>
      </c>
      <c r="B1887" t="s">
        <v>24046</v>
      </c>
      <c r="C1887" s="71" t="s">
        <v>22354</v>
      </c>
      <c r="D1887" s="71">
        <v>13.02</v>
      </c>
    </row>
    <row r="1888" spans="1:4" x14ac:dyDescent="0.25">
      <c r="A1888" s="71">
        <v>1917234</v>
      </c>
      <c r="B1888" t="s">
        <v>24047</v>
      </c>
      <c r="C1888" s="71" t="s">
        <v>22354</v>
      </c>
      <c r="D1888" s="71">
        <v>13.63</v>
      </c>
    </row>
    <row r="1889" spans="1:4" x14ac:dyDescent="0.25">
      <c r="A1889" s="71">
        <v>1917217</v>
      </c>
      <c r="B1889" t="s">
        <v>24048</v>
      </c>
      <c r="C1889" s="71" t="s">
        <v>22354</v>
      </c>
      <c r="D1889" s="71">
        <v>5.64</v>
      </c>
    </row>
    <row r="1890" spans="1:4" x14ac:dyDescent="0.25">
      <c r="A1890" s="71">
        <v>1917218</v>
      </c>
      <c r="B1890" t="s">
        <v>24049</v>
      </c>
      <c r="C1890" s="71" t="s">
        <v>22354</v>
      </c>
      <c r="D1890" s="71">
        <v>5.85</v>
      </c>
    </row>
    <row r="1891" spans="1:4" x14ac:dyDescent="0.25">
      <c r="A1891" s="71">
        <v>1917219</v>
      </c>
      <c r="B1891" t="s">
        <v>24050</v>
      </c>
      <c r="C1891" s="71" t="s">
        <v>22354</v>
      </c>
      <c r="D1891" s="71">
        <v>6.29</v>
      </c>
    </row>
    <row r="1892" spans="1:4" x14ac:dyDescent="0.25">
      <c r="A1892" s="71">
        <v>1917724</v>
      </c>
      <c r="B1892" t="s">
        <v>24051</v>
      </c>
      <c r="C1892" s="71" t="s">
        <v>22354</v>
      </c>
      <c r="D1892" s="71">
        <v>5.52</v>
      </c>
    </row>
    <row r="1893" spans="1:4" x14ac:dyDescent="0.25">
      <c r="A1893" s="71">
        <v>1917274</v>
      </c>
      <c r="B1893" t="s">
        <v>24052</v>
      </c>
      <c r="C1893" s="71" t="s">
        <v>22354</v>
      </c>
      <c r="D1893" s="71">
        <v>5.04</v>
      </c>
    </row>
    <row r="1894" spans="1:4" x14ac:dyDescent="0.25">
      <c r="A1894" s="71">
        <v>1917275</v>
      </c>
      <c r="B1894" t="s">
        <v>24053</v>
      </c>
      <c r="C1894" s="71" t="s">
        <v>22354</v>
      </c>
      <c r="D1894" s="71">
        <v>5.35</v>
      </c>
    </row>
    <row r="1895" spans="1:4" x14ac:dyDescent="0.25">
      <c r="A1895" s="71">
        <v>1917276</v>
      </c>
      <c r="B1895" t="s">
        <v>24054</v>
      </c>
      <c r="C1895" s="71" t="s">
        <v>22354</v>
      </c>
      <c r="D1895" s="71">
        <v>5.85</v>
      </c>
    </row>
    <row r="1896" spans="1:4" x14ac:dyDescent="0.25">
      <c r="A1896" s="71">
        <v>1917277</v>
      </c>
      <c r="B1896" t="s">
        <v>24055</v>
      </c>
      <c r="C1896" s="71" t="s">
        <v>22354</v>
      </c>
      <c r="D1896" s="71">
        <v>6.25</v>
      </c>
    </row>
    <row r="1897" spans="1:4" x14ac:dyDescent="0.25">
      <c r="A1897" s="71">
        <v>1917278</v>
      </c>
      <c r="B1897" t="s">
        <v>24056</v>
      </c>
      <c r="C1897" s="71" t="s">
        <v>22354</v>
      </c>
      <c r="D1897" s="71">
        <v>6.44</v>
      </c>
    </row>
    <row r="1898" spans="1:4" x14ac:dyDescent="0.25">
      <c r="A1898" s="71">
        <v>1917279</v>
      </c>
      <c r="B1898" t="s">
        <v>24057</v>
      </c>
      <c r="C1898" s="71" t="s">
        <v>22354</v>
      </c>
      <c r="D1898" s="71">
        <v>6.85</v>
      </c>
    </row>
    <row r="1899" spans="1:4" x14ac:dyDescent="0.25">
      <c r="A1899" s="71">
        <v>1917280</v>
      </c>
      <c r="B1899" t="s">
        <v>24058</v>
      </c>
      <c r="C1899" s="71" t="s">
        <v>22354</v>
      </c>
      <c r="D1899" s="71">
        <v>7.23</v>
      </c>
    </row>
    <row r="1900" spans="1:4" x14ac:dyDescent="0.25">
      <c r="A1900" s="71">
        <v>1917281</v>
      </c>
      <c r="B1900" t="s">
        <v>24059</v>
      </c>
      <c r="C1900" s="71" t="s">
        <v>22354</v>
      </c>
      <c r="D1900" s="71">
        <v>7.75</v>
      </c>
    </row>
    <row r="1901" spans="1:4" x14ac:dyDescent="0.25">
      <c r="A1901" s="71">
        <v>1917282</v>
      </c>
      <c r="B1901" t="s">
        <v>24060</v>
      </c>
      <c r="C1901" s="71" t="s">
        <v>22354</v>
      </c>
      <c r="D1901" s="71">
        <v>8.11</v>
      </c>
    </row>
    <row r="1902" spans="1:4" x14ac:dyDescent="0.25">
      <c r="A1902" s="71">
        <v>1917283</v>
      </c>
      <c r="B1902" t="s">
        <v>24061</v>
      </c>
      <c r="C1902" s="71" t="s">
        <v>22354</v>
      </c>
      <c r="D1902" s="71">
        <v>8.5</v>
      </c>
    </row>
    <row r="1903" spans="1:4" x14ac:dyDescent="0.25">
      <c r="A1903" s="71">
        <v>1917284</v>
      </c>
      <c r="B1903" t="s">
        <v>24062</v>
      </c>
      <c r="C1903" s="71" t="s">
        <v>22354</v>
      </c>
      <c r="D1903" s="71">
        <v>8.86</v>
      </c>
    </row>
    <row r="1904" spans="1:4" x14ac:dyDescent="0.25">
      <c r="A1904" s="71">
        <v>1917285</v>
      </c>
      <c r="B1904" t="s">
        <v>24063</v>
      </c>
      <c r="C1904" s="71" t="s">
        <v>22354</v>
      </c>
      <c r="D1904" s="71">
        <v>9.25</v>
      </c>
    </row>
    <row r="1905" spans="1:4" x14ac:dyDescent="0.25">
      <c r="A1905" s="71">
        <v>1917286</v>
      </c>
      <c r="B1905" t="s">
        <v>24064</v>
      </c>
      <c r="C1905" s="71" t="s">
        <v>22354</v>
      </c>
      <c r="D1905" s="71">
        <v>9.8800000000000008</v>
      </c>
    </row>
    <row r="1906" spans="1:4" x14ac:dyDescent="0.25">
      <c r="A1906" s="71">
        <v>1917287</v>
      </c>
      <c r="B1906" t="s">
        <v>24065</v>
      </c>
      <c r="C1906" s="71" t="s">
        <v>22354</v>
      </c>
      <c r="D1906" s="71">
        <v>10.32</v>
      </c>
    </row>
    <row r="1907" spans="1:4" x14ac:dyDescent="0.25">
      <c r="A1907" s="71">
        <v>1917288</v>
      </c>
      <c r="B1907" t="s">
        <v>24066</v>
      </c>
      <c r="C1907" s="71" t="s">
        <v>22354</v>
      </c>
      <c r="D1907" s="71">
        <v>10.77</v>
      </c>
    </row>
    <row r="1908" spans="1:4" x14ac:dyDescent="0.25">
      <c r="A1908" s="71">
        <v>1917289</v>
      </c>
      <c r="B1908" t="s">
        <v>24067</v>
      </c>
      <c r="C1908" s="71" t="s">
        <v>22354</v>
      </c>
      <c r="D1908" s="71">
        <v>11.26</v>
      </c>
    </row>
    <row r="1909" spans="1:4" x14ac:dyDescent="0.25">
      <c r="A1909" s="71">
        <v>1917290</v>
      </c>
      <c r="B1909" t="s">
        <v>24068</v>
      </c>
      <c r="C1909" s="71" t="s">
        <v>22354</v>
      </c>
      <c r="D1909" s="71">
        <v>11.77</v>
      </c>
    </row>
    <row r="1910" spans="1:4" x14ac:dyDescent="0.25">
      <c r="A1910" s="71">
        <v>1917291</v>
      </c>
      <c r="B1910" t="s">
        <v>24069</v>
      </c>
      <c r="C1910" s="71" t="s">
        <v>22354</v>
      </c>
      <c r="D1910" s="71">
        <v>12.48</v>
      </c>
    </row>
    <row r="1911" spans="1:4" x14ac:dyDescent="0.25">
      <c r="A1911" s="71">
        <v>1917292</v>
      </c>
      <c r="B1911" t="s">
        <v>24070</v>
      </c>
      <c r="C1911" s="71" t="s">
        <v>22354</v>
      </c>
      <c r="D1911" s="71">
        <v>13.04</v>
      </c>
    </row>
    <row r="1912" spans="1:4" x14ac:dyDescent="0.25">
      <c r="A1912" s="71">
        <v>1917293</v>
      </c>
      <c r="B1912" t="s">
        <v>24071</v>
      </c>
      <c r="C1912" s="71" t="s">
        <v>22354</v>
      </c>
      <c r="D1912" s="71">
        <v>13.63</v>
      </c>
    </row>
    <row r="1913" spans="1:4" x14ac:dyDescent="0.25">
      <c r="A1913" s="71">
        <v>1917294</v>
      </c>
      <c r="B1913" t="s">
        <v>24072</v>
      </c>
      <c r="C1913" s="71" t="s">
        <v>22354</v>
      </c>
      <c r="D1913" s="71">
        <v>14.4</v>
      </c>
    </row>
    <row r="1914" spans="1:4" x14ac:dyDescent="0.25">
      <c r="A1914" s="71">
        <v>1917295</v>
      </c>
      <c r="B1914" t="s">
        <v>24073</v>
      </c>
      <c r="C1914" s="71" t="s">
        <v>22354</v>
      </c>
      <c r="D1914" s="71">
        <v>15.17</v>
      </c>
    </row>
    <row r="1915" spans="1:4" x14ac:dyDescent="0.25">
      <c r="A1915" s="71">
        <v>1917296</v>
      </c>
      <c r="B1915" t="s">
        <v>24074</v>
      </c>
      <c r="C1915" s="71" t="s">
        <v>22354</v>
      </c>
      <c r="D1915" s="71">
        <v>16.22</v>
      </c>
    </row>
    <row r="1916" spans="1:4" x14ac:dyDescent="0.25">
      <c r="A1916" s="71">
        <v>1917297</v>
      </c>
      <c r="B1916" t="s">
        <v>24075</v>
      </c>
      <c r="C1916" s="71" t="s">
        <v>22354</v>
      </c>
      <c r="D1916" s="71">
        <v>17.21</v>
      </c>
    </row>
    <row r="1917" spans="1:4" x14ac:dyDescent="0.25">
      <c r="A1917" s="71">
        <v>1917298</v>
      </c>
      <c r="B1917" t="s">
        <v>24076</v>
      </c>
      <c r="C1917" s="71" t="s">
        <v>22354</v>
      </c>
      <c r="D1917" s="71">
        <v>18.29</v>
      </c>
    </row>
    <row r="1918" spans="1:4" x14ac:dyDescent="0.25">
      <c r="A1918" s="71">
        <v>1917271</v>
      </c>
      <c r="B1918" t="s">
        <v>24077</v>
      </c>
      <c r="C1918" s="71" t="s">
        <v>22354</v>
      </c>
      <c r="D1918" s="71">
        <v>4.26</v>
      </c>
    </row>
    <row r="1919" spans="1:4" x14ac:dyDescent="0.25">
      <c r="A1919" s="71">
        <v>1917299</v>
      </c>
      <c r="B1919" t="s">
        <v>24078</v>
      </c>
      <c r="C1919" s="71" t="s">
        <v>22354</v>
      </c>
      <c r="D1919" s="71">
        <v>19.559999999999999</v>
      </c>
    </row>
    <row r="1920" spans="1:4" x14ac:dyDescent="0.25">
      <c r="A1920" s="71">
        <v>1917300</v>
      </c>
      <c r="B1920" t="s">
        <v>24079</v>
      </c>
      <c r="C1920" s="71" t="s">
        <v>22354</v>
      </c>
      <c r="D1920" s="71">
        <v>20.96</v>
      </c>
    </row>
    <row r="1921" spans="1:4" x14ac:dyDescent="0.25">
      <c r="A1921" s="71">
        <v>1917301</v>
      </c>
      <c r="B1921" t="s">
        <v>24080</v>
      </c>
      <c r="C1921" s="71" t="s">
        <v>22354</v>
      </c>
      <c r="D1921" s="71">
        <v>22.78</v>
      </c>
    </row>
    <row r="1922" spans="1:4" x14ac:dyDescent="0.25">
      <c r="A1922" s="71">
        <v>1917302</v>
      </c>
      <c r="B1922" t="s">
        <v>24081</v>
      </c>
      <c r="C1922" s="71" t="s">
        <v>22354</v>
      </c>
      <c r="D1922" s="71">
        <v>24.53</v>
      </c>
    </row>
    <row r="1923" spans="1:4" x14ac:dyDescent="0.25">
      <c r="A1923" s="71">
        <v>1917303</v>
      </c>
      <c r="B1923" t="s">
        <v>24082</v>
      </c>
      <c r="C1923" s="71" t="s">
        <v>22354</v>
      </c>
      <c r="D1923" s="71">
        <v>26.16</v>
      </c>
    </row>
    <row r="1924" spans="1:4" x14ac:dyDescent="0.25">
      <c r="A1924" s="71">
        <v>1917304</v>
      </c>
      <c r="B1924" t="s">
        <v>24083</v>
      </c>
      <c r="C1924" s="71" t="s">
        <v>22354</v>
      </c>
      <c r="D1924" s="71">
        <v>27.76</v>
      </c>
    </row>
    <row r="1925" spans="1:4" x14ac:dyDescent="0.25">
      <c r="A1925" s="71">
        <v>1917305</v>
      </c>
      <c r="B1925" t="s">
        <v>24084</v>
      </c>
      <c r="C1925" s="71" t="s">
        <v>22354</v>
      </c>
      <c r="D1925" s="71">
        <v>29.54</v>
      </c>
    </row>
    <row r="1926" spans="1:4" x14ac:dyDescent="0.25">
      <c r="A1926" s="71">
        <v>1917306</v>
      </c>
      <c r="B1926" t="s">
        <v>24085</v>
      </c>
      <c r="C1926" s="71" t="s">
        <v>22354</v>
      </c>
      <c r="D1926" s="71">
        <v>31.69</v>
      </c>
    </row>
    <row r="1927" spans="1:4" x14ac:dyDescent="0.25">
      <c r="A1927" s="71">
        <v>1917307</v>
      </c>
      <c r="B1927" t="s">
        <v>24086</v>
      </c>
      <c r="C1927" s="71" t="s">
        <v>22354</v>
      </c>
      <c r="D1927" s="71">
        <v>33.299999999999997</v>
      </c>
    </row>
    <row r="1928" spans="1:4" x14ac:dyDescent="0.25">
      <c r="A1928" s="71">
        <v>1917272</v>
      </c>
      <c r="B1928" t="s">
        <v>24087</v>
      </c>
      <c r="C1928" s="71" t="s">
        <v>22354</v>
      </c>
      <c r="D1928" s="71">
        <v>4.47</v>
      </c>
    </row>
    <row r="1929" spans="1:4" x14ac:dyDescent="0.25">
      <c r="A1929" s="71">
        <v>1917273</v>
      </c>
      <c r="B1929" t="s">
        <v>24088</v>
      </c>
      <c r="C1929" s="71" t="s">
        <v>22354</v>
      </c>
      <c r="D1929" s="71">
        <v>4.6900000000000004</v>
      </c>
    </row>
    <row r="1930" spans="1:4" x14ac:dyDescent="0.25">
      <c r="A1930" s="71">
        <v>1917729</v>
      </c>
      <c r="B1930" t="s">
        <v>24089</v>
      </c>
      <c r="C1930" s="71" t="s">
        <v>22354</v>
      </c>
      <c r="D1930" s="71">
        <v>4.2</v>
      </c>
    </row>
    <row r="1931" spans="1:4" x14ac:dyDescent="0.25">
      <c r="A1931" s="71">
        <v>1917367</v>
      </c>
      <c r="B1931" t="s">
        <v>24090</v>
      </c>
      <c r="C1931" s="71" t="s">
        <v>22354</v>
      </c>
      <c r="D1931" s="71">
        <v>4.7699999999999996</v>
      </c>
    </row>
    <row r="1932" spans="1:4" x14ac:dyDescent="0.25">
      <c r="A1932" s="71">
        <v>1917368</v>
      </c>
      <c r="B1932" t="s">
        <v>24091</v>
      </c>
      <c r="C1932" s="71" t="s">
        <v>22354</v>
      </c>
      <c r="D1932" s="71">
        <v>5.08</v>
      </c>
    </row>
    <row r="1933" spans="1:4" x14ac:dyDescent="0.25">
      <c r="A1933" s="71">
        <v>1917369</v>
      </c>
      <c r="B1933" t="s">
        <v>24092</v>
      </c>
      <c r="C1933" s="71" t="s">
        <v>22354</v>
      </c>
      <c r="D1933" s="71">
        <v>5.56</v>
      </c>
    </row>
    <row r="1934" spans="1:4" x14ac:dyDescent="0.25">
      <c r="A1934" s="71">
        <v>1917370</v>
      </c>
      <c r="B1934" t="s">
        <v>24093</v>
      </c>
      <c r="C1934" s="71" t="s">
        <v>22354</v>
      </c>
      <c r="D1934" s="71">
        <v>5.85</v>
      </c>
    </row>
    <row r="1935" spans="1:4" x14ac:dyDescent="0.25">
      <c r="A1935" s="71">
        <v>1917371</v>
      </c>
      <c r="B1935" t="s">
        <v>24094</v>
      </c>
      <c r="C1935" s="71" t="s">
        <v>22354</v>
      </c>
      <c r="D1935" s="71">
        <v>6.12</v>
      </c>
    </row>
    <row r="1936" spans="1:4" x14ac:dyDescent="0.25">
      <c r="A1936" s="71">
        <v>1917372</v>
      </c>
      <c r="B1936" t="s">
        <v>24095</v>
      </c>
      <c r="C1936" s="71" t="s">
        <v>22354</v>
      </c>
      <c r="D1936" s="71">
        <v>6.39</v>
      </c>
    </row>
    <row r="1937" spans="1:4" x14ac:dyDescent="0.25">
      <c r="A1937" s="71">
        <v>1917373</v>
      </c>
      <c r="B1937" t="s">
        <v>24096</v>
      </c>
      <c r="C1937" s="71" t="s">
        <v>22354</v>
      </c>
      <c r="D1937" s="71">
        <v>6.63</v>
      </c>
    </row>
    <row r="1938" spans="1:4" x14ac:dyDescent="0.25">
      <c r="A1938" s="71">
        <v>1917374</v>
      </c>
      <c r="B1938" t="s">
        <v>24097</v>
      </c>
      <c r="C1938" s="71" t="s">
        <v>22354</v>
      </c>
      <c r="D1938" s="71">
        <v>7.15</v>
      </c>
    </row>
    <row r="1939" spans="1:4" x14ac:dyDescent="0.25">
      <c r="A1939" s="71">
        <v>1917375</v>
      </c>
      <c r="B1939" t="s">
        <v>24098</v>
      </c>
      <c r="C1939" s="71" t="s">
        <v>22354</v>
      </c>
      <c r="D1939" s="71">
        <v>7.4</v>
      </c>
    </row>
    <row r="1940" spans="1:4" x14ac:dyDescent="0.25">
      <c r="A1940" s="71">
        <v>1917376</v>
      </c>
      <c r="B1940" t="s">
        <v>24099</v>
      </c>
      <c r="C1940" s="71" t="s">
        <v>22354</v>
      </c>
      <c r="D1940" s="71">
        <v>7.66</v>
      </c>
    </row>
    <row r="1941" spans="1:4" x14ac:dyDescent="0.25">
      <c r="A1941" s="71">
        <v>1917377</v>
      </c>
      <c r="B1941" t="s">
        <v>24100</v>
      </c>
      <c r="C1941" s="71" t="s">
        <v>22354</v>
      </c>
      <c r="D1941" s="71">
        <v>7.92</v>
      </c>
    </row>
    <row r="1942" spans="1:4" x14ac:dyDescent="0.25">
      <c r="A1942" s="71">
        <v>1917378</v>
      </c>
      <c r="B1942" t="s">
        <v>24101</v>
      </c>
      <c r="C1942" s="71" t="s">
        <v>22354</v>
      </c>
      <c r="D1942" s="71">
        <v>8.19</v>
      </c>
    </row>
    <row r="1943" spans="1:4" x14ac:dyDescent="0.25">
      <c r="A1943" s="71">
        <v>1917379</v>
      </c>
      <c r="B1943" t="s">
        <v>24102</v>
      </c>
      <c r="C1943" s="71" t="s">
        <v>22354</v>
      </c>
      <c r="D1943" s="71">
        <v>8.73</v>
      </c>
    </row>
    <row r="1944" spans="1:4" x14ac:dyDescent="0.25">
      <c r="A1944" s="71">
        <v>1917380</v>
      </c>
      <c r="B1944" t="s">
        <v>24103</v>
      </c>
      <c r="C1944" s="71" t="s">
        <v>22354</v>
      </c>
      <c r="D1944" s="71">
        <v>9.0500000000000007</v>
      </c>
    </row>
    <row r="1945" spans="1:4" x14ac:dyDescent="0.25">
      <c r="A1945" s="71">
        <v>1917381</v>
      </c>
      <c r="B1945" t="s">
        <v>24104</v>
      </c>
      <c r="C1945" s="71" t="s">
        <v>22354</v>
      </c>
      <c r="D1945" s="71">
        <v>9.39</v>
      </c>
    </row>
    <row r="1946" spans="1:4" x14ac:dyDescent="0.25">
      <c r="A1946" s="71">
        <v>1917382</v>
      </c>
      <c r="B1946" t="s">
        <v>24105</v>
      </c>
      <c r="C1946" s="71" t="s">
        <v>22354</v>
      </c>
      <c r="D1946" s="71">
        <v>9.7899999999999991</v>
      </c>
    </row>
    <row r="1947" spans="1:4" x14ac:dyDescent="0.25">
      <c r="A1947" s="71">
        <v>1917383</v>
      </c>
      <c r="B1947" t="s">
        <v>24106</v>
      </c>
      <c r="C1947" s="71" t="s">
        <v>22354</v>
      </c>
      <c r="D1947" s="71">
        <v>10.15</v>
      </c>
    </row>
    <row r="1948" spans="1:4" x14ac:dyDescent="0.25">
      <c r="A1948" s="71">
        <v>1917384</v>
      </c>
      <c r="B1948" t="s">
        <v>24107</v>
      </c>
      <c r="C1948" s="71" t="s">
        <v>22354</v>
      </c>
      <c r="D1948" s="71">
        <v>10.75</v>
      </c>
    </row>
    <row r="1949" spans="1:4" x14ac:dyDescent="0.25">
      <c r="A1949" s="71">
        <v>1917385</v>
      </c>
      <c r="B1949" t="s">
        <v>24108</v>
      </c>
      <c r="C1949" s="71" t="s">
        <v>22354</v>
      </c>
      <c r="D1949" s="71">
        <v>11.2</v>
      </c>
    </row>
    <row r="1950" spans="1:4" x14ac:dyDescent="0.25">
      <c r="A1950" s="71">
        <v>1917386</v>
      </c>
      <c r="B1950" t="s">
        <v>24109</v>
      </c>
      <c r="C1950" s="71" t="s">
        <v>22354</v>
      </c>
      <c r="D1950" s="71">
        <v>11.66</v>
      </c>
    </row>
    <row r="1951" spans="1:4" x14ac:dyDescent="0.25">
      <c r="A1951" s="71">
        <v>1917387</v>
      </c>
      <c r="B1951" t="s">
        <v>24110</v>
      </c>
      <c r="C1951" s="71" t="s">
        <v>22354</v>
      </c>
      <c r="D1951" s="71">
        <v>12.14</v>
      </c>
    </row>
    <row r="1952" spans="1:4" x14ac:dyDescent="0.25">
      <c r="A1952" s="71">
        <v>1917388</v>
      </c>
      <c r="B1952" t="s">
        <v>24111</v>
      </c>
      <c r="C1952" s="71" t="s">
        <v>22354</v>
      </c>
      <c r="D1952" s="71">
        <v>12.65</v>
      </c>
    </row>
    <row r="1953" spans="1:4" x14ac:dyDescent="0.25">
      <c r="A1953" s="71">
        <v>1917389</v>
      </c>
      <c r="B1953" t="s">
        <v>24112</v>
      </c>
      <c r="C1953" s="71" t="s">
        <v>22354</v>
      </c>
      <c r="D1953" s="71">
        <v>13.41</v>
      </c>
    </row>
    <row r="1954" spans="1:4" x14ac:dyDescent="0.25">
      <c r="A1954" s="71">
        <v>1917390</v>
      </c>
      <c r="B1954" t="s">
        <v>24113</v>
      </c>
      <c r="C1954" s="71" t="s">
        <v>22354</v>
      </c>
      <c r="D1954" s="71">
        <v>14.1</v>
      </c>
    </row>
    <row r="1955" spans="1:4" x14ac:dyDescent="0.25">
      <c r="A1955" s="71">
        <v>1917391</v>
      </c>
      <c r="B1955" t="s">
        <v>24114</v>
      </c>
      <c r="C1955" s="71" t="s">
        <v>22354</v>
      </c>
      <c r="D1955" s="71">
        <v>14.84</v>
      </c>
    </row>
    <row r="1956" spans="1:4" x14ac:dyDescent="0.25">
      <c r="A1956" s="71">
        <v>1917364</v>
      </c>
      <c r="B1956" t="s">
        <v>24115</v>
      </c>
      <c r="C1956" s="71" t="s">
        <v>22354</v>
      </c>
      <c r="D1956" s="71">
        <v>3.83</v>
      </c>
    </row>
    <row r="1957" spans="1:4" x14ac:dyDescent="0.25">
      <c r="A1957" s="71">
        <v>1917392</v>
      </c>
      <c r="B1957" t="s">
        <v>24116</v>
      </c>
      <c r="C1957" s="71" t="s">
        <v>22354</v>
      </c>
      <c r="D1957" s="71">
        <v>15.75</v>
      </c>
    </row>
    <row r="1958" spans="1:4" x14ac:dyDescent="0.25">
      <c r="A1958" s="71">
        <v>1917393</v>
      </c>
      <c r="B1958" t="s">
        <v>24117</v>
      </c>
      <c r="C1958" s="71" t="s">
        <v>22354</v>
      </c>
      <c r="D1958" s="71">
        <v>16.73</v>
      </c>
    </row>
    <row r="1959" spans="1:4" x14ac:dyDescent="0.25">
      <c r="A1959" s="71">
        <v>1917394</v>
      </c>
      <c r="B1959" t="s">
        <v>24118</v>
      </c>
      <c r="C1959" s="71" t="s">
        <v>22354</v>
      </c>
      <c r="D1959" s="71">
        <v>18.09</v>
      </c>
    </row>
    <row r="1960" spans="1:4" x14ac:dyDescent="0.25">
      <c r="A1960" s="71">
        <v>1917395</v>
      </c>
      <c r="B1960" t="s">
        <v>24119</v>
      </c>
      <c r="C1960" s="71" t="s">
        <v>22354</v>
      </c>
      <c r="D1960" s="71">
        <v>19.04</v>
      </c>
    </row>
    <row r="1961" spans="1:4" x14ac:dyDescent="0.25">
      <c r="A1961" s="71">
        <v>1917396</v>
      </c>
      <c r="B1961" t="s">
        <v>24120</v>
      </c>
      <c r="C1961" s="71" t="s">
        <v>22354</v>
      </c>
      <c r="D1961" s="71">
        <v>20.14</v>
      </c>
    </row>
    <row r="1962" spans="1:4" x14ac:dyDescent="0.25">
      <c r="A1962" s="71">
        <v>1917397</v>
      </c>
      <c r="B1962" t="s">
        <v>24121</v>
      </c>
      <c r="C1962" s="71" t="s">
        <v>22354</v>
      </c>
      <c r="D1962" s="71">
        <v>21.39</v>
      </c>
    </row>
    <row r="1963" spans="1:4" x14ac:dyDescent="0.25">
      <c r="A1963" s="71">
        <v>1917398</v>
      </c>
      <c r="B1963" t="s">
        <v>24122</v>
      </c>
      <c r="C1963" s="71" t="s">
        <v>22354</v>
      </c>
      <c r="D1963" s="71">
        <v>22.49</v>
      </c>
    </row>
    <row r="1964" spans="1:4" x14ac:dyDescent="0.25">
      <c r="A1964" s="71">
        <v>1917399</v>
      </c>
      <c r="B1964" t="s">
        <v>24123</v>
      </c>
      <c r="C1964" s="71" t="s">
        <v>22354</v>
      </c>
      <c r="D1964" s="71">
        <v>24.02</v>
      </c>
    </row>
    <row r="1965" spans="1:4" x14ac:dyDescent="0.25">
      <c r="A1965" s="71">
        <v>1917400</v>
      </c>
      <c r="B1965" t="s">
        <v>24124</v>
      </c>
      <c r="C1965" s="71" t="s">
        <v>22354</v>
      </c>
      <c r="D1965" s="71">
        <v>25.43</v>
      </c>
    </row>
    <row r="1966" spans="1:4" x14ac:dyDescent="0.25">
      <c r="A1966" s="71">
        <v>1917401</v>
      </c>
      <c r="B1966" t="s">
        <v>24125</v>
      </c>
      <c r="C1966" s="71" t="s">
        <v>22354</v>
      </c>
      <c r="D1966" s="71">
        <v>26.72</v>
      </c>
    </row>
    <row r="1967" spans="1:4" x14ac:dyDescent="0.25">
      <c r="A1967" s="71">
        <v>1917365</v>
      </c>
      <c r="B1967" t="s">
        <v>24126</v>
      </c>
      <c r="C1967" s="71" t="s">
        <v>22354</v>
      </c>
      <c r="D1967" s="71">
        <v>4.1900000000000004</v>
      </c>
    </row>
    <row r="1968" spans="1:4" x14ac:dyDescent="0.25">
      <c r="A1968" s="71">
        <v>1917402</v>
      </c>
      <c r="B1968" t="s">
        <v>24127</v>
      </c>
      <c r="C1968" s="71" t="s">
        <v>22354</v>
      </c>
      <c r="D1968" s="71">
        <v>28.21</v>
      </c>
    </row>
    <row r="1969" spans="1:4" x14ac:dyDescent="0.25">
      <c r="A1969" s="71">
        <v>1917403</v>
      </c>
      <c r="B1969" t="s">
        <v>24128</v>
      </c>
      <c r="C1969" s="71" t="s">
        <v>22354</v>
      </c>
      <c r="D1969" s="71">
        <v>29.88</v>
      </c>
    </row>
    <row r="1970" spans="1:4" x14ac:dyDescent="0.25">
      <c r="A1970" s="71">
        <v>1917404</v>
      </c>
      <c r="B1970" t="s">
        <v>24129</v>
      </c>
      <c r="C1970" s="71" t="s">
        <v>22354</v>
      </c>
      <c r="D1970" s="71">
        <v>31.59</v>
      </c>
    </row>
    <row r="1971" spans="1:4" x14ac:dyDescent="0.25">
      <c r="A1971" s="71">
        <v>1917405</v>
      </c>
      <c r="B1971" t="s">
        <v>24130</v>
      </c>
      <c r="C1971" s="71" t="s">
        <v>22354</v>
      </c>
      <c r="D1971" s="71">
        <v>33.229999999999997</v>
      </c>
    </row>
    <row r="1972" spans="1:4" x14ac:dyDescent="0.25">
      <c r="A1972" s="71">
        <v>1917406</v>
      </c>
      <c r="B1972" t="s">
        <v>24131</v>
      </c>
      <c r="C1972" s="71" t="s">
        <v>22354</v>
      </c>
      <c r="D1972" s="71">
        <v>35.049999999999997</v>
      </c>
    </row>
    <row r="1973" spans="1:4" x14ac:dyDescent="0.25">
      <c r="A1973" s="71">
        <v>1917407</v>
      </c>
      <c r="B1973" t="s">
        <v>24132</v>
      </c>
      <c r="C1973" s="71" t="s">
        <v>22354</v>
      </c>
      <c r="D1973" s="71">
        <v>37.119999999999997</v>
      </c>
    </row>
    <row r="1974" spans="1:4" x14ac:dyDescent="0.25">
      <c r="A1974" s="71">
        <v>1917408</v>
      </c>
      <c r="B1974" t="s">
        <v>24133</v>
      </c>
      <c r="C1974" s="71" t="s">
        <v>22354</v>
      </c>
      <c r="D1974" s="71">
        <v>39.42</v>
      </c>
    </row>
    <row r="1975" spans="1:4" x14ac:dyDescent="0.25">
      <c r="A1975" s="71">
        <v>1917409</v>
      </c>
      <c r="B1975" t="s">
        <v>24134</v>
      </c>
      <c r="C1975" s="71" t="s">
        <v>22354</v>
      </c>
      <c r="D1975" s="71">
        <v>41.24</v>
      </c>
    </row>
    <row r="1976" spans="1:4" x14ac:dyDescent="0.25">
      <c r="A1976" s="71">
        <v>1917410</v>
      </c>
      <c r="B1976" t="s">
        <v>24135</v>
      </c>
      <c r="C1976" s="71" t="s">
        <v>22354</v>
      </c>
      <c r="D1976" s="71">
        <v>42.91</v>
      </c>
    </row>
    <row r="1977" spans="1:4" x14ac:dyDescent="0.25">
      <c r="A1977" s="71">
        <v>1917411</v>
      </c>
      <c r="B1977" t="s">
        <v>24136</v>
      </c>
      <c r="C1977" s="71" t="s">
        <v>22354</v>
      </c>
      <c r="D1977" s="71">
        <v>44.77</v>
      </c>
    </row>
    <row r="1978" spans="1:4" x14ac:dyDescent="0.25">
      <c r="A1978" s="71">
        <v>1917366</v>
      </c>
      <c r="B1978" t="s">
        <v>24137</v>
      </c>
      <c r="C1978" s="71" t="s">
        <v>22354</v>
      </c>
      <c r="D1978" s="71">
        <v>4.45</v>
      </c>
    </row>
    <row r="1979" spans="1:4" x14ac:dyDescent="0.25">
      <c r="A1979" s="71">
        <v>1917732</v>
      </c>
      <c r="B1979" t="s">
        <v>24138</v>
      </c>
      <c r="C1979" s="71" t="s">
        <v>22354</v>
      </c>
      <c r="D1979" s="71">
        <v>3.58</v>
      </c>
    </row>
    <row r="1980" spans="1:4" x14ac:dyDescent="0.25">
      <c r="A1980" s="71">
        <v>1917043</v>
      </c>
      <c r="B1980" t="s">
        <v>24139</v>
      </c>
      <c r="C1980" s="71" t="s">
        <v>22354</v>
      </c>
      <c r="D1980" s="71">
        <v>13.06</v>
      </c>
    </row>
    <row r="1981" spans="1:4" x14ac:dyDescent="0.25">
      <c r="A1981" s="71">
        <v>1917044</v>
      </c>
      <c r="B1981" t="s">
        <v>24140</v>
      </c>
      <c r="C1981" s="71" t="s">
        <v>22354</v>
      </c>
      <c r="D1981" s="71">
        <v>13.29</v>
      </c>
    </row>
    <row r="1982" spans="1:4" x14ac:dyDescent="0.25">
      <c r="A1982" s="71">
        <v>1917045</v>
      </c>
      <c r="B1982" t="s">
        <v>24141</v>
      </c>
      <c r="C1982" s="71" t="s">
        <v>22354</v>
      </c>
      <c r="D1982" s="71">
        <v>13.52</v>
      </c>
    </row>
    <row r="1983" spans="1:4" x14ac:dyDescent="0.25">
      <c r="A1983" s="71">
        <v>1917046</v>
      </c>
      <c r="B1983" t="s">
        <v>24142</v>
      </c>
      <c r="C1983" s="71" t="s">
        <v>22354</v>
      </c>
      <c r="D1983" s="71">
        <v>13.76</v>
      </c>
    </row>
    <row r="1984" spans="1:4" x14ac:dyDescent="0.25">
      <c r="A1984" s="71">
        <v>1917047</v>
      </c>
      <c r="B1984" t="s">
        <v>24143</v>
      </c>
      <c r="C1984" s="71" t="s">
        <v>22354</v>
      </c>
      <c r="D1984" s="71">
        <v>14.02</v>
      </c>
    </row>
    <row r="1985" spans="1:4" x14ac:dyDescent="0.25">
      <c r="A1985" s="71">
        <v>1917048</v>
      </c>
      <c r="B1985" t="s">
        <v>24144</v>
      </c>
      <c r="C1985" s="71" t="s">
        <v>22354</v>
      </c>
      <c r="D1985" s="71">
        <v>14.16</v>
      </c>
    </row>
    <row r="1986" spans="1:4" x14ac:dyDescent="0.25">
      <c r="A1986" s="71">
        <v>1901518</v>
      </c>
      <c r="B1986" t="s">
        <v>24145</v>
      </c>
      <c r="C1986" s="71" t="s">
        <v>22354</v>
      </c>
      <c r="D1986" s="71">
        <v>8.94</v>
      </c>
    </row>
    <row r="1987" spans="1:4" x14ac:dyDescent="0.25">
      <c r="A1987" s="71">
        <v>1901519</v>
      </c>
      <c r="B1987" t="s">
        <v>24146</v>
      </c>
      <c r="C1987" s="71" t="s">
        <v>22354</v>
      </c>
      <c r="D1987" s="71">
        <v>9</v>
      </c>
    </row>
    <row r="1988" spans="1:4" x14ac:dyDescent="0.25">
      <c r="A1988" s="71">
        <v>1901520</v>
      </c>
      <c r="B1988" t="s">
        <v>24147</v>
      </c>
      <c r="C1988" s="71" t="s">
        <v>22354</v>
      </c>
      <c r="D1988" s="71">
        <v>9.07</v>
      </c>
    </row>
    <row r="1989" spans="1:4" x14ac:dyDescent="0.25">
      <c r="A1989" s="71">
        <v>1901521</v>
      </c>
      <c r="B1989" t="s">
        <v>24148</v>
      </c>
      <c r="C1989" s="71" t="s">
        <v>22354</v>
      </c>
      <c r="D1989" s="71">
        <v>9.15</v>
      </c>
    </row>
    <row r="1990" spans="1:4" x14ac:dyDescent="0.25">
      <c r="A1990" s="71">
        <v>1901522</v>
      </c>
      <c r="B1990" t="s">
        <v>24149</v>
      </c>
      <c r="C1990" s="71" t="s">
        <v>22354</v>
      </c>
      <c r="D1990" s="71">
        <v>9.2200000000000006</v>
      </c>
    </row>
    <row r="1991" spans="1:4" x14ac:dyDescent="0.25">
      <c r="A1991" s="71">
        <v>1901517</v>
      </c>
      <c r="B1991" t="s">
        <v>24150</v>
      </c>
      <c r="C1991" s="71" t="s">
        <v>22354</v>
      </c>
      <c r="D1991" s="71">
        <v>9.27</v>
      </c>
    </row>
    <row r="1992" spans="1:4" x14ac:dyDescent="0.25">
      <c r="A1992" s="71">
        <v>1901523</v>
      </c>
      <c r="B1992" t="s">
        <v>24151</v>
      </c>
      <c r="C1992" s="71" t="s">
        <v>22354</v>
      </c>
      <c r="D1992" s="71">
        <v>11.88</v>
      </c>
    </row>
    <row r="1993" spans="1:4" x14ac:dyDescent="0.25">
      <c r="A1993" s="71">
        <v>1901524</v>
      </c>
      <c r="B1993" t="s">
        <v>24152</v>
      </c>
      <c r="C1993" s="71" t="s">
        <v>22354</v>
      </c>
      <c r="D1993" s="71">
        <v>11.95</v>
      </c>
    </row>
    <row r="1994" spans="1:4" x14ac:dyDescent="0.25">
      <c r="A1994" s="71">
        <v>1901525</v>
      </c>
      <c r="B1994" t="s">
        <v>24153</v>
      </c>
      <c r="C1994" s="71" t="s">
        <v>22354</v>
      </c>
      <c r="D1994" s="71">
        <v>12.02</v>
      </c>
    </row>
    <row r="1995" spans="1:4" x14ac:dyDescent="0.25">
      <c r="A1995" s="71">
        <v>1901526</v>
      </c>
      <c r="B1995" t="s">
        <v>24154</v>
      </c>
      <c r="C1995" s="71" t="s">
        <v>22354</v>
      </c>
      <c r="D1995" s="71">
        <v>12.08</v>
      </c>
    </row>
    <row r="1996" spans="1:4" x14ac:dyDescent="0.25">
      <c r="A1996" s="71">
        <v>1901527</v>
      </c>
      <c r="B1996" t="s">
        <v>24155</v>
      </c>
      <c r="C1996" s="71" t="s">
        <v>22354</v>
      </c>
      <c r="D1996" s="71">
        <v>12.16</v>
      </c>
    </row>
    <row r="1997" spans="1:4" x14ac:dyDescent="0.25">
      <c r="A1997" s="71">
        <v>1901528</v>
      </c>
      <c r="B1997" t="s">
        <v>24156</v>
      </c>
      <c r="C1997" s="71" t="s">
        <v>22354</v>
      </c>
      <c r="D1997" s="71">
        <v>12.2</v>
      </c>
    </row>
    <row r="1998" spans="1:4" x14ac:dyDescent="0.25">
      <c r="A1998" s="71">
        <v>1917079</v>
      </c>
      <c r="B1998" t="s">
        <v>24157</v>
      </c>
      <c r="C1998" s="71" t="s">
        <v>22354</v>
      </c>
      <c r="D1998" s="71">
        <v>11.59</v>
      </c>
    </row>
    <row r="1999" spans="1:4" x14ac:dyDescent="0.25">
      <c r="A1999" s="71">
        <v>1917080</v>
      </c>
      <c r="B1999" t="s">
        <v>24158</v>
      </c>
      <c r="C1999" s="71" t="s">
        <v>22354</v>
      </c>
      <c r="D1999" s="71">
        <v>11.73</v>
      </c>
    </row>
    <row r="2000" spans="1:4" x14ac:dyDescent="0.25">
      <c r="A2000" s="71">
        <v>1917081</v>
      </c>
      <c r="B2000" t="s">
        <v>24159</v>
      </c>
      <c r="C2000" s="71" t="s">
        <v>22354</v>
      </c>
      <c r="D2000" s="71">
        <v>11.88</v>
      </c>
    </row>
    <row r="2001" spans="1:4" x14ac:dyDescent="0.25">
      <c r="A2001" s="71">
        <v>1917082</v>
      </c>
      <c r="B2001" t="s">
        <v>24160</v>
      </c>
      <c r="C2001" s="71" t="s">
        <v>22354</v>
      </c>
      <c r="D2001" s="71">
        <v>12.03</v>
      </c>
    </row>
    <row r="2002" spans="1:4" x14ac:dyDescent="0.25">
      <c r="A2002" s="71">
        <v>1917083</v>
      </c>
      <c r="B2002" t="s">
        <v>24161</v>
      </c>
      <c r="C2002" s="71" t="s">
        <v>22354</v>
      </c>
      <c r="D2002" s="71">
        <v>12.19</v>
      </c>
    </row>
    <row r="2003" spans="1:4" x14ac:dyDescent="0.25">
      <c r="A2003" s="71">
        <v>1917084</v>
      </c>
      <c r="B2003" t="s">
        <v>24162</v>
      </c>
      <c r="C2003" s="71" t="s">
        <v>22354</v>
      </c>
      <c r="D2003" s="71">
        <v>12.28</v>
      </c>
    </row>
    <row r="2004" spans="1:4" x14ac:dyDescent="0.25">
      <c r="A2004" s="71">
        <v>1901529</v>
      </c>
      <c r="B2004" t="s">
        <v>24163</v>
      </c>
      <c r="C2004" s="71" t="s">
        <v>22354</v>
      </c>
      <c r="D2004" s="71">
        <v>14.9</v>
      </c>
    </row>
    <row r="2005" spans="1:4" x14ac:dyDescent="0.25">
      <c r="A2005" s="71">
        <v>1901530</v>
      </c>
      <c r="B2005" t="s">
        <v>24164</v>
      </c>
      <c r="C2005" s="71" t="s">
        <v>22354</v>
      </c>
      <c r="D2005" s="71">
        <v>14.97</v>
      </c>
    </row>
    <row r="2006" spans="1:4" x14ac:dyDescent="0.25">
      <c r="A2006" s="71">
        <v>1901531</v>
      </c>
      <c r="B2006" t="s">
        <v>24165</v>
      </c>
      <c r="C2006" s="71" t="s">
        <v>22354</v>
      </c>
      <c r="D2006" s="71">
        <v>15.03</v>
      </c>
    </row>
    <row r="2007" spans="1:4" x14ac:dyDescent="0.25">
      <c r="A2007" s="71">
        <v>1901532</v>
      </c>
      <c r="B2007" t="s">
        <v>24166</v>
      </c>
      <c r="C2007" s="71" t="s">
        <v>22354</v>
      </c>
      <c r="D2007" s="71">
        <v>15.1</v>
      </c>
    </row>
    <row r="2008" spans="1:4" x14ac:dyDescent="0.25">
      <c r="A2008" s="71">
        <v>1901533</v>
      </c>
      <c r="B2008" t="s">
        <v>24167</v>
      </c>
      <c r="C2008" s="71" t="s">
        <v>22354</v>
      </c>
      <c r="D2008" s="71">
        <v>15.17</v>
      </c>
    </row>
    <row r="2009" spans="1:4" x14ac:dyDescent="0.25">
      <c r="A2009" s="71">
        <v>1901534</v>
      </c>
      <c r="B2009" t="s">
        <v>24168</v>
      </c>
      <c r="C2009" s="71" t="s">
        <v>22354</v>
      </c>
      <c r="D2009" s="71">
        <v>15.21</v>
      </c>
    </row>
    <row r="2010" spans="1:4" x14ac:dyDescent="0.25">
      <c r="A2010" s="71">
        <v>1917115</v>
      </c>
      <c r="B2010" t="s">
        <v>24169</v>
      </c>
      <c r="C2010" s="71" t="s">
        <v>22354</v>
      </c>
      <c r="D2010" s="71">
        <v>10.91</v>
      </c>
    </row>
    <row r="2011" spans="1:4" x14ac:dyDescent="0.25">
      <c r="A2011" s="71">
        <v>1917116</v>
      </c>
      <c r="B2011" t="s">
        <v>24170</v>
      </c>
      <c r="C2011" s="71" t="s">
        <v>22354</v>
      </c>
      <c r="D2011" s="71">
        <v>11.03</v>
      </c>
    </row>
    <row r="2012" spans="1:4" x14ac:dyDescent="0.25">
      <c r="A2012" s="71">
        <v>1917117</v>
      </c>
      <c r="B2012" t="s">
        <v>24171</v>
      </c>
      <c r="C2012" s="71" t="s">
        <v>22354</v>
      </c>
      <c r="D2012" s="71">
        <v>11.14</v>
      </c>
    </row>
    <row r="2013" spans="1:4" x14ac:dyDescent="0.25">
      <c r="A2013" s="71">
        <v>1917118</v>
      </c>
      <c r="B2013" t="s">
        <v>24172</v>
      </c>
      <c r="C2013" s="71" t="s">
        <v>22354</v>
      </c>
      <c r="D2013" s="71">
        <v>11.27</v>
      </c>
    </row>
    <row r="2014" spans="1:4" x14ac:dyDescent="0.25">
      <c r="A2014" s="71">
        <v>1917119</v>
      </c>
      <c r="B2014" t="s">
        <v>24173</v>
      </c>
      <c r="C2014" s="71" t="s">
        <v>22354</v>
      </c>
      <c r="D2014" s="71">
        <v>11.4</v>
      </c>
    </row>
    <row r="2015" spans="1:4" x14ac:dyDescent="0.25">
      <c r="A2015" s="71">
        <v>1917120</v>
      </c>
      <c r="B2015" t="s">
        <v>24174</v>
      </c>
      <c r="C2015" s="71" t="s">
        <v>22354</v>
      </c>
      <c r="D2015" s="71">
        <v>11.47</v>
      </c>
    </row>
    <row r="2016" spans="1:4" x14ac:dyDescent="0.25">
      <c r="A2016" s="71">
        <v>1917151</v>
      </c>
      <c r="B2016" t="s">
        <v>24175</v>
      </c>
      <c r="C2016" s="71" t="s">
        <v>22354</v>
      </c>
      <c r="D2016" s="71">
        <v>10.199999999999999</v>
      </c>
    </row>
    <row r="2017" spans="1:4" x14ac:dyDescent="0.25">
      <c r="A2017" s="71">
        <v>1917152</v>
      </c>
      <c r="B2017" t="s">
        <v>24176</v>
      </c>
      <c r="C2017" s="71" t="s">
        <v>22354</v>
      </c>
      <c r="D2017" s="71">
        <v>10.3</v>
      </c>
    </row>
    <row r="2018" spans="1:4" x14ac:dyDescent="0.25">
      <c r="A2018" s="71">
        <v>1917153</v>
      </c>
      <c r="B2018" t="s">
        <v>24177</v>
      </c>
      <c r="C2018" s="71" t="s">
        <v>22354</v>
      </c>
      <c r="D2018" s="71">
        <v>10.41</v>
      </c>
    </row>
    <row r="2019" spans="1:4" x14ac:dyDescent="0.25">
      <c r="A2019" s="71">
        <v>1917154</v>
      </c>
      <c r="B2019" t="s">
        <v>24178</v>
      </c>
      <c r="C2019" s="71" t="s">
        <v>22354</v>
      </c>
      <c r="D2019" s="71">
        <v>10.52</v>
      </c>
    </row>
    <row r="2020" spans="1:4" x14ac:dyDescent="0.25">
      <c r="A2020" s="71">
        <v>1917155</v>
      </c>
      <c r="B2020" t="s">
        <v>24179</v>
      </c>
      <c r="C2020" s="71" t="s">
        <v>22354</v>
      </c>
      <c r="D2020" s="71">
        <v>10.64</v>
      </c>
    </row>
    <row r="2021" spans="1:4" x14ac:dyDescent="0.25">
      <c r="A2021" s="71">
        <v>1917156</v>
      </c>
      <c r="B2021" t="s">
        <v>24180</v>
      </c>
      <c r="C2021" s="71" t="s">
        <v>22354</v>
      </c>
      <c r="D2021" s="71">
        <v>10.7</v>
      </c>
    </row>
    <row r="2022" spans="1:4" x14ac:dyDescent="0.25">
      <c r="A2022" s="71">
        <v>1917187</v>
      </c>
      <c r="B2022" t="s">
        <v>24181</v>
      </c>
      <c r="C2022" s="71" t="s">
        <v>22354</v>
      </c>
      <c r="D2022" s="71">
        <v>9.52</v>
      </c>
    </row>
    <row r="2023" spans="1:4" x14ac:dyDescent="0.25">
      <c r="A2023" s="71">
        <v>1917188</v>
      </c>
      <c r="B2023" t="s">
        <v>24182</v>
      </c>
      <c r="C2023" s="71" t="s">
        <v>22354</v>
      </c>
      <c r="D2023" s="71">
        <v>9.61</v>
      </c>
    </row>
    <row r="2024" spans="1:4" x14ac:dyDescent="0.25">
      <c r="A2024" s="71">
        <v>1917189</v>
      </c>
      <c r="B2024" t="s">
        <v>24183</v>
      </c>
      <c r="C2024" s="71" t="s">
        <v>22354</v>
      </c>
      <c r="D2024" s="71">
        <v>9.7100000000000009</v>
      </c>
    </row>
    <row r="2025" spans="1:4" x14ac:dyDescent="0.25">
      <c r="A2025" s="71">
        <v>1917190</v>
      </c>
      <c r="B2025" t="s">
        <v>24184</v>
      </c>
      <c r="C2025" s="71" t="s">
        <v>22354</v>
      </c>
      <c r="D2025" s="71">
        <v>9.81</v>
      </c>
    </row>
    <row r="2026" spans="1:4" x14ac:dyDescent="0.25">
      <c r="A2026" s="71">
        <v>1917191</v>
      </c>
      <c r="B2026" t="s">
        <v>24185</v>
      </c>
      <c r="C2026" s="71" t="s">
        <v>22354</v>
      </c>
      <c r="D2026" s="71">
        <v>9.91</v>
      </c>
    </row>
    <row r="2027" spans="1:4" x14ac:dyDescent="0.25">
      <c r="A2027" s="71">
        <v>1917192</v>
      </c>
      <c r="B2027" t="s">
        <v>24186</v>
      </c>
      <c r="C2027" s="71" t="s">
        <v>22354</v>
      </c>
      <c r="D2027" s="71">
        <v>9.9700000000000006</v>
      </c>
    </row>
    <row r="2028" spans="1:4" x14ac:dyDescent="0.25">
      <c r="A2028" s="71">
        <v>1917007</v>
      </c>
      <c r="B2028" t="s">
        <v>24187</v>
      </c>
      <c r="C2028" s="71" t="s">
        <v>22354</v>
      </c>
      <c r="D2028" s="71">
        <v>17.73</v>
      </c>
    </row>
    <row r="2029" spans="1:4" x14ac:dyDescent="0.25">
      <c r="A2029" s="71">
        <v>1917008</v>
      </c>
      <c r="B2029" t="s">
        <v>24188</v>
      </c>
      <c r="C2029" s="71" t="s">
        <v>22354</v>
      </c>
      <c r="D2029" s="71">
        <v>18.05</v>
      </c>
    </row>
    <row r="2030" spans="1:4" x14ac:dyDescent="0.25">
      <c r="A2030" s="71">
        <v>1917009</v>
      </c>
      <c r="B2030" t="s">
        <v>24189</v>
      </c>
      <c r="C2030" s="71" t="s">
        <v>22354</v>
      </c>
      <c r="D2030" s="71">
        <v>18.38</v>
      </c>
    </row>
    <row r="2031" spans="1:4" x14ac:dyDescent="0.25">
      <c r="A2031" s="71">
        <v>1917010</v>
      </c>
      <c r="B2031" t="s">
        <v>24190</v>
      </c>
      <c r="C2031" s="71" t="s">
        <v>22354</v>
      </c>
      <c r="D2031" s="71">
        <v>18.73</v>
      </c>
    </row>
    <row r="2032" spans="1:4" x14ac:dyDescent="0.25">
      <c r="A2032" s="71">
        <v>1917011</v>
      </c>
      <c r="B2032" t="s">
        <v>24191</v>
      </c>
      <c r="C2032" s="71" t="s">
        <v>22354</v>
      </c>
      <c r="D2032" s="71">
        <v>19.100000000000001</v>
      </c>
    </row>
    <row r="2033" spans="1:4" x14ac:dyDescent="0.25">
      <c r="A2033" s="71">
        <v>1917012</v>
      </c>
      <c r="B2033" t="s">
        <v>24192</v>
      </c>
      <c r="C2033" s="71" t="s">
        <v>22354</v>
      </c>
      <c r="D2033" s="71">
        <v>19.3</v>
      </c>
    </row>
    <row r="2034" spans="1:4" x14ac:dyDescent="0.25">
      <c r="A2034" s="71">
        <v>1917578</v>
      </c>
      <c r="B2034" t="s">
        <v>24193</v>
      </c>
      <c r="C2034" s="71" t="s">
        <v>22354</v>
      </c>
      <c r="D2034" s="71">
        <v>6.67</v>
      </c>
    </row>
    <row r="2035" spans="1:4" x14ac:dyDescent="0.25">
      <c r="A2035" s="71">
        <v>1917579</v>
      </c>
      <c r="B2035" t="s">
        <v>24194</v>
      </c>
      <c r="C2035" s="71" t="s">
        <v>22354</v>
      </c>
      <c r="D2035" s="71">
        <v>7.14</v>
      </c>
    </row>
    <row r="2036" spans="1:4" x14ac:dyDescent="0.25">
      <c r="A2036" s="71">
        <v>1917580</v>
      </c>
      <c r="B2036" t="s">
        <v>24195</v>
      </c>
      <c r="C2036" s="71" t="s">
        <v>22354</v>
      </c>
      <c r="D2036" s="71">
        <v>7.54</v>
      </c>
    </row>
    <row r="2037" spans="1:4" x14ac:dyDescent="0.25">
      <c r="A2037" s="71">
        <v>1917581</v>
      </c>
      <c r="B2037" t="s">
        <v>24196</v>
      </c>
      <c r="C2037" s="71" t="s">
        <v>22354</v>
      </c>
      <c r="D2037" s="71">
        <v>7.99</v>
      </c>
    </row>
    <row r="2038" spans="1:4" x14ac:dyDescent="0.25">
      <c r="A2038" s="71">
        <v>1917582</v>
      </c>
      <c r="B2038" t="s">
        <v>24197</v>
      </c>
      <c r="C2038" s="71" t="s">
        <v>22354</v>
      </c>
      <c r="D2038" s="71">
        <v>8.58</v>
      </c>
    </row>
    <row r="2039" spans="1:4" x14ac:dyDescent="0.25">
      <c r="A2039" s="71">
        <v>1917583</v>
      </c>
      <c r="B2039" t="s">
        <v>24198</v>
      </c>
      <c r="C2039" s="71" t="s">
        <v>22354</v>
      </c>
      <c r="D2039" s="71">
        <v>9.08</v>
      </c>
    </row>
    <row r="2040" spans="1:4" x14ac:dyDescent="0.25">
      <c r="A2040" s="71">
        <v>1917584</v>
      </c>
      <c r="B2040" t="s">
        <v>24199</v>
      </c>
      <c r="C2040" s="71" t="s">
        <v>22354</v>
      </c>
      <c r="D2040" s="71">
        <v>9.5399999999999991</v>
      </c>
    </row>
    <row r="2041" spans="1:4" x14ac:dyDescent="0.25">
      <c r="A2041" s="71">
        <v>1917585</v>
      </c>
      <c r="B2041" t="s">
        <v>24200</v>
      </c>
      <c r="C2041" s="71" t="s">
        <v>22354</v>
      </c>
      <c r="D2041" s="71">
        <v>10.19</v>
      </c>
    </row>
    <row r="2042" spans="1:4" x14ac:dyDescent="0.25">
      <c r="A2042" s="71">
        <v>1917586</v>
      </c>
      <c r="B2042" t="s">
        <v>24201</v>
      </c>
      <c r="C2042" s="71" t="s">
        <v>22354</v>
      </c>
      <c r="D2042" s="71">
        <v>11.08</v>
      </c>
    </row>
    <row r="2043" spans="1:4" x14ac:dyDescent="0.25">
      <c r="A2043" s="71">
        <v>1917587</v>
      </c>
      <c r="B2043" t="s">
        <v>24202</v>
      </c>
      <c r="C2043" s="71" t="s">
        <v>22354</v>
      </c>
      <c r="D2043" s="71">
        <v>11.81</v>
      </c>
    </row>
    <row r="2044" spans="1:4" x14ac:dyDescent="0.25">
      <c r="A2044" s="71">
        <v>1917588</v>
      </c>
      <c r="B2044" t="s">
        <v>24203</v>
      </c>
      <c r="C2044" s="71" t="s">
        <v>22354</v>
      </c>
      <c r="D2044" s="71">
        <v>12.63</v>
      </c>
    </row>
    <row r="2045" spans="1:4" x14ac:dyDescent="0.25">
      <c r="A2045" s="71">
        <v>1917589</v>
      </c>
      <c r="B2045" t="s">
        <v>24204</v>
      </c>
      <c r="C2045" s="71" t="s">
        <v>22354</v>
      </c>
      <c r="D2045" s="71">
        <v>14.24</v>
      </c>
    </row>
    <row r="2046" spans="1:4" x14ac:dyDescent="0.25">
      <c r="A2046" s="71">
        <v>1917590</v>
      </c>
      <c r="B2046" t="s">
        <v>24205</v>
      </c>
      <c r="C2046" s="71" t="s">
        <v>22354</v>
      </c>
      <c r="D2046" s="71">
        <v>16.43</v>
      </c>
    </row>
    <row r="2047" spans="1:4" x14ac:dyDescent="0.25">
      <c r="A2047" s="71">
        <v>1917591</v>
      </c>
      <c r="B2047" t="s">
        <v>24206</v>
      </c>
      <c r="C2047" s="71" t="s">
        <v>22354</v>
      </c>
      <c r="D2047" s="71">
        <v>18.45</v>
      </c>
    </row>
    <row r="2048" spans="1:4" x14ac:dyDescent="0.25">
      <c r="A2048" s="71">
        <v>1917592</v>
      </c>
      <c r="B2048" t="s">
        <v>24207</v>
      </c>
      <c r="C2048" s="71" t="s">
        <v>22354</v>
      </c>
      <c r="D2048" s="71">
        <v>20.99</v>
      </c>
    </row>
    <row r="2049" spans="1:4" x14ac:dyDescent="0.25">
      <c r="A2049" s="71">
        <v>1917593</v>
      </c>
      <c r="B2049" t="s">
        <v>24208</v>
      </c>
      <c r="C2049" s="71" t="s">
        <v>22354</v>
      </c>
      <c r="D2049" s="71">
        <v>23.63</v>
      </c>
    </row>
    <row r="2050" spans="1:4" x14ac:dyDescent="0.25">
      <c r="A2050" s="71">
        <v>1917594</v>
      </c>
      <c r="B2050" t="s">
        <v>24209</v>
      </c>
      <c r="C2050" s="71" t="s">
        <v>22354</v>
      </c>
      <c r="D2050" s="71">
        <v>26.76</v>
      </c>
    </row>
    <row r="2051" spans="1:4" x14ac:dyDescent="0.25">
      <c r="A2051" s="71">
        <v>1917595</v>
      </c>
      <c r="B2051" t="s">
        <v>24210</v>
      </c>
      <c r="C2051" s="71" t="s">
        <v>22354</v>
      </c>
      <c r="D2051" s="71">
        <v>30.18</v>
      </c>
    </row>
    <row r="2052" spans="1:4" x14ac:dyDescent="0.25">
      <c r="A2052" s="71">
        <v>1917596</v>
      </c>
      <c r="B2052" t="s">
        <v>24211</v>
      </c>
      <c r="C2052" s="71" t="s">
        <v>22354</v>
      </c>
      <c r="D2052" s="71">
        <v>33.28</v>
      </c>
    </row>
    <row r="2053" spans="1:4" x14ac:dyDescent="0.25">
      <c r="A2053" s="71">
        <v>1917597</v>
      </c>
      <c r="B2053" t="s">
        <v>24212</v>
      </c>
      <c r="C2053" s="71" t="s">
        <v>22354</v>
      </c>
      <c r="D2053" s="71">
        <v>37.54</v>
      </c>
    </row>
    <row r="2054" spans="1:4" x14ac:dyDescent="0.25">
      <c r="A2054" s="71">
        <v>1917598</v>
      </c>
      <c r="B2054" t="s">
        <v>24213</v>
      </c>
      <c r="C2054" s="71" t="s">
        <v>22354</v>
      </c>
      <c r="D2054" s="71">
        <v>41.39</v>
      </c>
    </row>
    <row r="2055" spans="1:4" x14ac:dyDescent="0.25">
      <c r="A2055" s="71">
        <v>1917599</v>
      </c>
      <c r="B2055" t="s">
        <v>24214</v>
      </c>
      <c r="C2055" s="71" t="s">
        <v>22354</v>
      </c>
      <c r="D2055" s="71">
        <v>45.86</v>
      </c>
    </row>
    <row r="2056" spans="1:4" x14ac:dyDescent="0.25">
      <c r="A2056" s="71">
        <v>1917600</v>
      </c>
      <c r="B2056" t="s">
        <v>24215</v>
      </c>
      <c r="C2056" s="71" t="s">
        <v>22354</v>
      </c>
      <c r="D2056" s="71">
        <v>51.57</v>
      </c>
    </row>
    <row r="2057" spans="1:4" x14ac:dyDescent="0.25">
      <c r="A2057" s="71">
        <v>1917601</v>
      </c>
      <c r="B2057" t="s">
        <v>24216</v>
      </c>
      <c r="C2057" s="71" t="s">
        <v>22354</v>
      </c>
      <c r="D2057" s="71">
        <v>54.15</v>
      </c>
    </row>
    <row r="2058" spans="1:4" x14ac:dyDescent="0.25">
      <c r="A2058" s="71">
        <v>1917575</v>
      </c>
      <c r="B2058" t="s">
        <v>24217</v>
      </c>
      <c r="C2058" s="71" t="s">
        <v>22354</v>
      </c>
      <c r="D2058" s="71">
        <v>5.23</v>
      </c>
    </row>
    <row r="2059" spans="1:4" x14ac:dyDescent="0.25">
      <c r="A2059" s="71">
        <v>1917576</v>
      </c>
      <c r="B2059" t="s">
        <v>24218</v>
      </c>
      <c r="C2059" s="71" t="s">
        <v>22354</v>
      </c>
      <c r="D2059" s="71">
        <v>5.62</v>
      </c>
    </row>
    <row r="2060" spans="1:4" x14ac:dyDescent="0.25">
      <c r="A2060" s="71">
        <v>1917577</v>
      </c>
      <c r="B2060" t="s">
        <v>24219</v>
      </c>
      <c r="C2060" s="71" t="s">
        <v>22354</v>
      </c>
      <c r="D2060" s="71">
        <v>6.07</v>
      </c>
    </row>
    <row r="2061" spans="1:4" x14ac:dyDescent="0.25">
      <c r="A2061" s="71">
        <v>1917739</v>
      </c>
      <c r="B2061" t="s">
        <v>24220</v>
      </c>
      <c r="C2061" s="71" t="s">
        <v>22354</v>
      </c>
      <c r="D2061" s="71">
        <v>5.15</v>
      </c>
    </row>
    <row r="2062" spans="1:4" x14ac:dyDescent="0.25">
      <c r="A2062" s="71">
        <v>1917253</v>
      </c>
      <c r="B2062" t="s">
        <v>24221</v>
      </c>
      <c r="C2062" s="71" t="s">
        <v>22354</v>
      </c>
      <c r="D2062" s="71">
        <v>8.17</v>
      </c>
    </row>
    <row r="2063" spans="1:4" x14ac:dyDescent="0.25">
      <c r="A2063" s="71">
        <v>1917254</v>
      </c>
      <c r="B2063" t="s">
        <v>24222</v>
      </c>
      <c r="C2063" s="71" t="s">
        <v>22354</v>
      </c>
      <c r="D2063" s="71">
        <v>8.75</v>
      </c>
    </row>
    <row r="2064" spans="1:4" x14ac:dyDescent="0.25">
      <c r="A2064" s="71">
        <v>1917255</v>
      </c>
      <c r="B2064" t="s">
        <v>24223</v>
      </c>
      <c r="C2064" s="71" t="s">
        <v>22354</v>
      </c>
      <c r="D2064" s="71">
        <v>9.4499999999999993</v>
      </c>
    </row>
    <row r="2065" spans="1:4" x14ac:dyDescent="0.25">
      <c r="A2065" s="71">
        <v>1917256</v>
      </c>
      <c r="B2065" t="s">
        <v>24224</v>
      </c>
      <c r="C2065" s="71" t="s">
        <v>22354</v>
      </c>
      <c r="D2065" s="71">
        <v>10.199999999999999</v>
      </c>
    </row>
    <row r="2066" spans="1:4" x14ac:dyDescent="0.25">
      <c r="A2066" s="71">
        <v>1917257</v>
      </c>
      <c r="B2066" t="s">
        <v>24225</v>
      </c>
      <c r="C2066" s="71" t="s">
        <v>22354</v>
      </c>
      <c r="D2066" s="71">
        <v>11.22</v>
      </c>
    </row>
    <row r="2067" spans="1:4" x14ac:dyDescent="0.25">
      <c r="A2067" s="71">
        <v>1917258</v>
      </c>
      <c r="B2067" t="s">
        <v>24226</v>
      </c>
      <c r="C2067" s="71" t="s">
        <v>22354</v>
      </c>
      <c r="D2067" s="71">
        <v>12.25</v>
      </c>
    </row>
    <row r="2068" spans="1:4" x14ac:dyDescent="0.25">
      <c r="A2068" s="71">
        <v>1917259</v>
      </c>
      <c r="B2068" t="s">
        <v>24227</v>
      </c>
      <c r="C2068" s="71" t="s">
        <v>22354</v>
      </c>
      <c r="D2068" s="71">
        <v>15.24</v>
      </c>
    </row>
    <row r="2069" spans="1:4" x14ac:dyDescent="0.25">
      <c r="A2069" s="71">
        <v>1917250</v>
      </c>
      <c r="B2069" t="s">
        <v>24228</v>
      </c>
      <c r="C2069" s="71" t="s">
        <v>22354</v>
      </c>
      <c r="D2069" s="71">
        <v>6.17</v>
      </c>
    </row>
    <row r="2070" spans="1:4" x14ac:dyDescent="0.25">
      <c r="A2070" s="71">
        <v>1917251</v>
      </c>
      <c r="B2070" t="s">
        <v>24229</v>
      </c>
      <c r="C2070" s="71" t="s">
        <v>22354</v>
      </c>
      <c r="D2070" s="71">
        <v>6.53</v>
      </c>
    </row>
    <row r="2071" spans="1:4" x14ac:dyDescent="0.25">
      <c r="A2071" s="71">
        <v>1917252</v>
      </c>
      <c r="B2071" t="s">
        <v>24230</v>
      </c>
      <c r="C2071" s="71" t="s">
        <v>22354</v>
      </c>
      <c r="D2071" s="71">
        <v>7.28</v>
      </c>
    </row>
    <row r="2072" spans="1:4" x14ac:dyDescent="0.25">
      <c r="A2072" s="71">
        <v>1917726</v>
      </c>
      <c r="B2072" t="s">
        <v>24231</v>
      </c>
      <c r="C2072" s="71" t="s">
        <v>22354</v>
      </c>
      <c r="D2072" s="71">
        <v>6.04</v>
      </c>
    </row>
    <row r="2073" spans="1:4" x14ac:dyDescent="0.25">
      <c r="A2073" s="71">
        <v>1917335</v>
      </c>
      <c r="B2073" t="s">
        <v>24232</v>
      </c>
      <c r="C2073" s="71" t="s">
        <v>22354</v>
      </c>
      <c r="D2073" s="71">
        <v>6.02</v>
      </c>
    </row>
    <row r="2074" spans="1:4" x14ac:dyDescent="0.25">
      <c r="A2074" s="71">
        <v>1917336</v>
      </c>
      <c r="B2074" t="s">
        <v>24233</v>
      </c>
      <c r="C2074" s="71" t="s">
        <v>22354</v>
      </c>
      <c r="D2074" s="71">
        <v>6.77</v>
      </c>
    </row>
    <row r="2075" spans="1:4" x14ac:dyDescent="0.25">
      <c r="A2075" s="71">
        <v>1917337</v>
      </c>
      <c r="B2075" t="s">
        <v>24234</v>
      </c>
      <c r="C2075" s="71" t="s">
        <v>22354</v>
      </c>
      <c r="D2075" s="71">
        <v>7.39</v>
      </c>
    </row>
    <row r="2076" spans="1:4" x14ac:dyDescent="0.25">
      <c r="A2076" s="71">
        <v>1917338</v>
      </c>
      <c r="B2076" t="s">
        <v>24235</v>
      </c>
      <c r="C2076" s="71" t="s">
        <v>22354</v>
      </c>
      <c r="D2076" s="71">
        <v>8.17</v>
      </c>
    </row>
    <row r="2077" spans="1:4" x14ac:dyDescent="0.25">
      <c r="A2077" s="71">
        <v>1917339</v>
      </c>
      <c r="B2077" t="s">
        <v>24236</v>
      </c>
      <c r="C2077" s="71" t="s">
        <v>22354</v>
      </c>
      <c r="D2077" s="71">
        <v>9.1</v>
      </c>
    </row>
    <row r="2078" spans="1:4" x14ac:dyDescent="0.25">
      <c r="A2078" s="71">
        <v>1917340</v>
      </c>
      <c r="B2078" t="s">
        <v>24237</v>
      </c>
      <c r="C2078" s="71" t="s">
        <v>22354</v>
      </c>
      <c r="D2078" s="71">
        <v>10.57</v>
      </c>
    </row>
    <row r="2079" spans="1:4" x14ac:dyDescent="0.25">
      <c r="A2079" s="71">
        <v>1917341</v>
      </c>
      <c r="B2079" t="s">
        <v>24238</v>
      </c>
      <c r="C2079" s="71" t="s">
        <v>22354</v>
      </c>
      <c r="D2079" s="71">
        <v>13.4</v>
      </c>
    </row>
    <row r="2080" spans="1:4" x14ac:dyDescent="0.25">
      <c r="A2080" s="71">
        <v>1917342</v>
      </c>
      <c r="B2080" t="s">
        <v>24239</v>
      </c>
      <c r="C2080" s="71" t="s">
        <v>22354</v>
      </c>
      <c r="D2080" s="71">
        <v>16.64</v>
      </c>
    </row>
    <row r="2081" spans="1:4" x14ac:dyDescent="0.25">
      <c r="A2081" s="71">
        <v>1917343</v>
      </c>
      <c r="B2081" t="s">
        <v>24240</v>
      </c>
      <c r="C2081" s="71" t="s">
        <v>22354</v>
      </c>
      <c r="D2081" s="71">
        <v>20.74</v>
      </c>
    </row>
    <row r="2082" spans="1:4" x14ac:dyDescent="0.25">
      <c r="A2082" s="71">
        <v>1917344</v>
      </c>
      <c r="B2082" t="s">
        <v>24241</v>
      </c>
      <c r="C2082" s="71" t="s">
        <v>22354</v>
      </c>
      <c r="D2082" s="71">
        <v>25.06</v>
      </c>
    </row>
    <row r="2083" spans="1:4" x14ac:dyDescent="0.25">
      <c r="A2083" s="71">
        <v>1917345</v>
      </c>
      <c r="B2083" t="s">
        <v>24242</v>
      </c>
      <c r="C2083" s="71" t="s">
        <v>22354</v>
      </c>
      <c r="D2083" s="71">
        <v>31.1</v>
      </c>
    </row>
    <row r="2084" spans="1:4" x14ac:dyDescent="0.25">
      <c r="A2084" s="71">
        <v>1917346</v>
      </c>
      <c r="B2084" t="s">
        <v>24243</v>
      </c>
      <c r="C2084" s="71" t="s">
        <v>22354</v>
      </c>
      <c r="D2084" s="71">
        <v>37.049999999999997</v>
      </c>
    </row>
    <row r="2085" spans="1:4" x14ac:dyDescent="0.25">
      <c r="A2085" s="71">
        <v>1917347</v>
      </c>
      <c r="B2085" t="s">
        <v>24244</v>
      </c>
      <c r="C2085" s="71" t="s">
        <v>22354</v>
      </c>
      <c r="D2085" s="71">
        <v>46.86</v>
      </c>
    </row>
    <row r="2086" spans="1:4" x14ac:dyDescent="0.25">
      <c r="A2086" s="71">
        <v>1917332</v>
      </c>
      <c r="B2086" t="s">
        <v>24245</v>
      </c>
      <c r="C2086" s="71" t="s">
        <v>22354</v>
      </c>
      <c r="D2086" s="71">
        <v>4.9400000000000004</v>
      </c>
    </row>
    <row r="2087" spans="1:4" x14ac:dyDescent="0.25">
      <c r="A2087" s="71">
        <v>1917333</v>
      </c>
      <c r="B2087" t="s">
        <v>24246</v>
      </c>
      <c r="C2087" s="71" t="s">
        <v>22354</v>
      </c>
      <c r="D2087" s="71">
        <v>5.25</v>
      </c>
    </row>
    <row r="2088" spans="1:4" x14ac:dyDescent="0.25">
      <c r="A2088" s="71">
        <v>1917334</v>
      </c>
      <c r="B2088" t="s">
        <v>24247</v>
      </c>
      <c r="C2088" s="71" t="s">
        <v>22354</v>
      </c>
      <c r="D2088" s="71">
        <v>5.57</v>
      </c>
    </row>
    <row r="2089" spans="1:4" x14ac:dyDescent="0.25">
      <c r="A2089" s="71">
        <v>1917331</v>
      </c>
      <c r="B2089" t="s">
        <v>24248</v>
      </c>
      <c r="C2089" s="71" t="s">
        <v>22354</v>
      </c>
      <c r="D2089" s="71">
        <v>4.5</v>
      </c>
    </row>
    <row r="2090" spans="1:4" x14ac:dyDescent="0.25">
      <c r="A2090" s="71">
        <v>1917443</v>
      </c>
      <c r="B2090" t="s">
        <v>24249</v>
      </c>
      <c r="C2090" s="71" t="s">
        <v>22354</v>
      </c>
      <c r="D2090" s="71">
        <v>6.66</v>
      </c>
    </row>
    <row r="2091" spans="1:4" x14ac:dyDescent="0.25">
      <c r="A2091" s="71">
        <v>1917444</v>
      </c>
      <c r="B2091" t="s">
        <v>24250</v>
      </c>
      <c r="C2091" s="71" t="s">
        <v>22354</v>
      </c>
      <c r="D2091" s="71">
        <v>7.21</v>
      </c>
    </row>
    <row r="2092" spans="1:4" x14ac:dyDescent="0.25">
      <c r="A2092" s="71">
        <v>1917445</v>
      </c>
      <c r="B2092" t="s">
        <v>24251</v>
      </c>
      <c r="C2092" s="71" t="s">
        <v>22354</v>
      </c>
      <c r="D2092" s="71">
        <v>7.8</v>
      </c>
    </row>
    <row r="2093" spans="1:4" x14ac:dyDescent="0.25">
      <c r="A2093" s="71">
        <v>1917446</v>
      </c>
      <c r="B2093" t="s">
        <v>24252</v>
      </c>
      <c r="C2093" s="71" t="s">
        <v>22354</v>
      </c>
      <c r="D2093" s="71">
        <v>8.41</v>
      </c>
    </row>
    <row r="2094" spans="1:4" x14ac:dyDescent="0.25">
      <c r="A2094" s="71">
        <v>1917447</v>
      </c>
      <c r="B2094" t="s">
        <v>24253</v>
      </c>
      <c r="C2094" s="71" t="s">
        <v>22354</v>
      </c>
      <c r="D2094" s="71">
        <v>9.3000000000000007</v>
      </c>
    </row>
    <row r="2095" spans="1:4" x14ac:dyDescent="0.25">
      <c r="A2095" s="71">
        <v>1917448</v>
      </c>
      <c r="B2095" t="s">
        <v>24254</v>
      </c>
      <c r="C2095" s="71" t="s">
        <v>22354</v>
      </c>
      <c r="D2095" s="71">
        <v>10.09</v>
      </c>
    </row>
    <row r="2096" spans="1:4" x14ac:dyDescent="0.25">
      <c r="A2096" s="71">
        <v>1917449</v>
      </c>
      <c r="B2096" t="s">
        <v>24255</v>
      </c>
      <c r="C2096" s="71" t="s">
        <v>22354</v>
      </c>
      <c r="D2096" s="71">
        <v>11.11</v>
      </c>
    </row>
    <row r="2097" spans="1:4" x14ac:dyDescent="0.25">
      <c r="A2097" s="71">
        <v>1917450</v>
      </c>
      <c r="B2097" t="s">
        <v>24256</v>
      </c>
      <c r="C2097" s="71" t="s">
        <v>22354</v>
      </c>
      <c r="D2097" s="71">
        <v>12.34</v>
      </c>
    </row>
    <row r="2098" spans="1:4" x14ac:dyDescent="0.25">
      <c r="A2098" s="71">
        <v>1917451</v>
      </c>
      <c r="B2098" t="s">
        <v>24257</v>
      </c>
      <c r="C2098" s="71" t="s">
        <v>22354</v>
      </c>
      <c r="D2098" s="71">
        <v>15.03</v>
      </c>
    </row>
    <row r="2099" spans="1:4" x14ac:dyDescent="0.25">
      <c r="A2099" s="71">
        <v>1917452</v>
      </c>
      <c r="B2099" t="s">
        <v>24258</v>
      </c>
      <c r="C2099" s="71" t="s">
        <v>22354</v>
      </c>
      <c r="D2099" s="71">
        <v>17.670000000000002</v>
      </c>
    </row>
    <row r="2100" spans="1:4" x14ac:dyDescent="0.25">
      <c r="A2100" s="71">
        <v>1917453</v>
      </c>
      <c r="B2100" t="s">
        <v>24259</v>
      </c>
      <c r="C2100" s="71" t="s">
        <v>22354</v>
      </c>
      <c r="D2100" s="71">
        <v>20.85</v>
      </c>
    </row>
    <row r="2101" spans="1:4" x14ac:dyDescent="0.25">
      <c r="A2101" s="71">
        <v>1917454</v>
      </c>
      <c r="B2101" t="s">
        <v>24260</v>
      </c>
      <c r="C2101" s="71" t="s">
        <v>22354</v>
      </c>
      <c r="D2101" s="71">
        <v>24.34</v>
      </c>
    </row>
    <row r="2102" spans="1:4" x14ac:dyDescent="0.25">
      <c r="A2102" s="71">
        <v>1917455</v>
      </c>
      <c r="B2102" t="s">
        <v>24261</v>
      </c>
      <c r="C2102" s="71" t="s">
        <v>22354</v>
      </c>
      <c r="D2102" s="71">
        <v>28.78</v>
      </c>
    </row>
    <row r="2103" spans="1:4" x14ac:dyDescent="0.25">
      <c r="A2103" s="71">
        <v>1917456</v>
      </c>
      <c r="B2103" t="s">
        <v>24262</v>
      </c>
      <c r="C2103" s="71" t="s">
        <v>22354</v>
      </c>
      <c r="D2103" s="71">
        <v>33.57</v>
      </c>
    </row>
    <row r="2104" spans="1:4" x14ac:dyDescent="0.25">
      <c r="A2104" s="71">
        <v>1917457</v>
      </c>
      <c r="B2104" t="s">
        <v>24263</v>
      </c>
      <c r="C2104" s="71" t="s">
        <v>22354</v>
      </c>
      <c r="D2104" s="71">
        <v>37.86</v>
      </c>
    </row>
    <row r="2105" spans="1:4" x14ac:dyDescent="0.25">
      <c r="A2105" s="71">
        <v>1917458</v>
      </c>
      <c r="B2105" t="s">
        <v>24264</v>
      </c>
      <c r="C2105" s="71" t="s">
        <v>22354</v>
      </c>
      <c r="D2105" s="71">
        <v>43.53</v>
      </c>
    </row>
    <row r="2106" spans="1:4" x14ac:dyDescent="0.25">
      <c r="A2106" s="71">
        <v>1917459</v>
      </c>
      <c r="B2106" t="s">
        <v>24265</v>
      </c>
      <c r="C2106" s="71" t="s">
        <v>22354</v>
      </c>
      <c r="D2106" s="71">
        <v>45.75</v>
      </c>
    </row>
    <row r="2107" spans="1:4" x14ac:dyDescent="0.25">
      <c r="A2107" s="71">
        <v>1917440</v>
      </c>
      <c r="B2107" t="s">
        <v>24266</v>
      </c>
      <c r="C2107" s="71" t="s">
        <v>22354</v>
      </c>
      <c r="D2107" s="71">
        <v>4.68</v>
      </c>
    </row>
    <row r="2108" spans="1:4" x14ac:dyDescent="0.25">
      <c r="A2108" s="71">
        <v>1917441</v>
      </c>
      <c r="B2108" t="s">
        <v>24267</v>
      </c>
      <c r="C2108" s="71" t="s">
        <v>22354</v>
      </c>
      <c r="D2108" s="71">
        <v>5.27</v>
      </c>
    </row>
    <row r="2109" spans="1:4" x14ac:dyDescent="0.25">
      <c r="A2109" s="71">
        <v>1917442</v>
      </c>
      <c r="B2109" t="s">
        <v>24268</v>
      </c>
      <c r="C2109" s="71" t="s">
        <v>22354</v>
      </c>
      <c r="D2109" s="71">
        <v>5.86</v>
      </c>
    </row>
    <row r="2110" spans="1:4" x14ac:dyDescent="0.25">
      <c r="A2110" s="71">
        <v>1917734</v>
      </c>
      <c r="B2110" t="s">
        <v>24269</v>
      </c>
      <c r="C2110" s="71" t="s">
        <v>22354</v>
      </c>
      <c r="D2110" s="71">
        <v>4.33</v>
      </c>
    </row>
    <row r="2111" spans="1:4" x14ac:dyDescent="0.25">
      <c r="A2111" s="71">
        <v>1917055</v>
      </c>
      <c r="B2111" t="s">
        <v>24270</v>
      </c>
      <c r="C2111" s="71" t="s">
        <v>22354</v>
      </c>
      <c r="D2111" s="71">
        <v>11.9</v>
      </c>
    </row>
    <row r="2112" spans="1:4" x14ac:dyDescent="0.25">
      <c r="A2112" s="71">
        <v>1917056</v>
      </c>
      <c r="B2112" t="s">
        <v>24271</v>
      </c>
      <c r="C2112" s="71" t="s">
        <v>22354</v>
      </c>
      <c r="D2112" s="71">
        <v>12.12</v>
      </c>
    </row>
    <row r="2113" spans="1:4" x14ac:dyDescent="0.25">
      <c r="A2113" s="71">
        <v>1917057</v>
      </c>
      <c r="B2113" t="s">
        <v>24272</v>
      </c>
      <c r="C2113" s="71" t="s">
        <v>22354</v>
      </c>
      <c r="D2113" s="71">
        <v>12.35</v>
      </c>
    </row>
    <row r="2114" spans="1:4" x14ac:dyDescent="0.25">
      <c r="A2114" s="71">
        <v>1917058</v>
      </c>
      <c r="B2114" t="s">
        <v>24273</v>
      </c>
      <c r="C2114" s="71" t="s">
        <v>22354</v>
      </c>
      <c r="D2114" s="71">
        <v>12.59</v>
      </c>
    </row>
    <row r="2115" spans="1:4" x14ac:dyDescent="0.25">
      <c r="A2115" s="71">
        <v>1917059</v>
      </c>
      <c r="B2115" t="s">
        <v>24274</v>
      </c>
      <c r="C2115" s="71" t="s">
        <v>22354</v>
      </c>
      <c r="D2115" s="71">
        <v>12.84</v>
      </c>
    </row>
    <row r="2116" spans="1:4" x14ac:dyDescent="0.25">
      <c r="A2116" s="71">
        <v>1917060</v>
      </c>
      <c r="B2116" t="s">
        <v>24275</v>
      </c>
      <c r="C2116" s="71" t="s">
        <v>22354</v>
      </c>
      <c r="D2116" s="71">
        <v>12.97</v>
      </c>
    </row>
    <row r="2117" spans="1:4" x14ac:dyDescent="0.25">
      <c r="A2117" s="71">
        <v>1901536</v>
      </c>
      <c r="B2117" t="s">
        <v>24276</v>
      </c>
      <c r="C2117" s="71" t="s">
        <v>22354</v>
      </c>
      <c r="D2117" s="71">
        <v>8.0299999999999994</v>
      </c>
    </row>
    <row r="2118" spans="1:4" x14ac:dyDescent="0.25">
      <c r="A2118" s="71">
        <v>1901537</v>
      </c>
      <c r="B2118" t="s">
        <v>24277</v>
      </c>
      <c r="C2118" s="71" t="s">
        <v>22354</v>
      </c>
      <c r="D2118" s="71">
        <v>8.09</v>
      </c>
    </row>
    <row r="2119" spans="1:4" x14ac:dyDescent="0.25">
      <c r="A2119" s="71">
        <v>1901538</v>
      </c>
      <c r="B2119" t="s">
        <v>24278</v>
      </c>
      <c r="C2119" s="71" t="s">
        <v>22354</v>
      </c>
      <c r="D2119" s="71">
        <v>8.16</v>
      </c>
    </row>
    <row r="2120" spans="1:4" x14ac:dyDescent="0.25">
      <c r="A2120" s="71">
        <v>1901539</v>
      </c>
      <c r="B2120" t="s">
        <v>24279</v>
      </c>
      <c r="C2120" s="71" t="s">
        <v>22354</v>
      </c>
      <c r="D2120" s="71">
        <v>8.23</v>
      </c>
    </row>
    <row r="2121" spans="1:4" x14ac:dyDescent="0.25">
      <c r="A2121" s="71">
        <v>1901540</v>
      </c>
      <c r="B2121" t="s">
        <v>24280</v>
      </c>
      <c r="C2121" s="71" t="s">
        <v>22354</v>
      </c>
      <c r="D2121" s="71">
        <v>8.31</v>
      </c>
    </row>
    <row r="2122" spans="1:4" x14ac:dyDescent="0.25">
      <c r="A2122" s="71">
        <v>1901535</v>
      </c>
      <c r="B2122" t="s">
        <v>24281</v>
      </c>
      <c r="C2122" s="71" t="s">
        <v>22354</v>
      </c>
      <c r="D2122" s="71">
        <v>8.35</v>
      </c>
    </row>
    <row r="2123" spans="1:4" x14ac:dyDescent="0.25">
      <c r="A2123" s="71">
        <v>1901542</v>
      </c>
      <c r="B2123" t="s">
        <v>24282</v>
      </c>
      <c r="C2123" s="71" t="s">
        <v>22354</v>
      </c>
      <c r="D2123" s="71">
        <v>10.62</v>
      </c>
    </row>
    <row r="2124" spans="1:4" x14ac:dyDescent="0.25">
      <c r="A2124" s="71">
        <v>1901543</v>
      </c>
      <c r="B2124" t="s">
        <v>24283</v>
      </c>
      <c r="C2124" s="71" t="s">
        <v>22354</v>
      </c>
      <c r="D2124" s="71">
        <v>10.68</v>
      </c>
    </row>
    <row r="2125" spans="1:4" x14ac:dyDescent="0.25">
      <c r="A2125" s="71">
        <v>1901544</v>
      </c>
      <c r="B2125" t="s">
        <v>24284</v>
      </c>
      <c r="C2125" s="71" t="s">
        <v>22354</v>
      </c>
      <c r="D2125" s="71">
        <v>10.74</v>
      </c>
    </row>
    <row r="2126" spans="1:4" x14ac:dyDescent="0.25">
      <c r="A2126" s="71">
        <v>1901545</v>
      </c>
      <c r="B2126" t="s">
        <v>24285</v>
      </c>
      <c r="C2126" s="71" t="s">
        <v>22354</v>
      </c>
      <c r="D2126" s="71">
        <v>10.81</v>
      </c>
    </row>
    <row r="2127" spans="1:4" x14ac:dyDescent="0.25">
      <c r="A2127" s="71">
        <v>1901546</v>
      </c>
      <c r="B2127" t="s">
        <v>24286</v>
      </c>
      <c r="C2127" s="71" t="s">
        <v>22354</v>
      </c>
      <c r="D2127" s="71">
        <v>10.88</v>
      </c>
    </row>
    <row r="2128" spans="1:4" x14ac:dyDescent="0.25">
      <c r="A2128" s="71">
        <v>1901541</v>
      </c>
      <c r="B2128" t="s">
        <v>24287</v>
      </c>
      <c r="C2128" s="71" t="s">
        <v>22354</v>
      </c>
      <c r="D2128" s="71">
        <v>10.92</v>
      </c>
    </row>
    <row r="2129" spans="1:4" x14ac:dyDescent="0.25">
      <c r="A2129" s="71">
        <v>1917091</v>
      </c>
      <c r="B2129" t="s">
        <v>24288</v>
      </c>
      <c r="C2129" s="71" t="s">
        <v>22354</v>
      </c>
      <c r="D2129" s="71">
        <v>10.48</v>
      </c>
    </row>
    <row r="2130" spans="1:4" x14ac:dyDescent="0.25">
      <c r="A2130" s="71">
        <v>1917092</v>
      </c>
      <c r="B2130" t="s">
        <v>24289</v>
      </c>
      <c r="C2130" s="71" t="s">
        <v>22354</v>
      </c>
      <c r="D2130" s="71">
        <v>10.61</v>
      </c>
    </row>
    <row r="2131" spans="1:4" x14ac:dyDescent="0.25">
      <c r="A2131" s="71">
        <v>1917093</v>
      </c>
      <c r="B2131" t="s">
        <v>24290</v>
      </c>
      <c r="C2131" s="71" t="s">
        <v>22354</v>
      </c>
      <c r="D2131" s="71">
        <v>10.76</v>
      </c>
    </row>
    <row r="2132" spans="1:4" x14ac:dyDescent="0.25">
      <c r="A2132" s="71">
        <v>1917094</v>
      </c>
      <c r="B2132" t="s">
        <v>24291</v>
      </c>
      <c r="C2132" s="71" t="s">
        <v>22354</v>
      </c>
      <c r="D2132" s="71">
        <v>10.91</v>
      </c>
    </row>
    <row r="2133" spans="1:4" x14ac:dyDescent="0.25">
      <c r="A2133" s="71">
        <v>1917095</v>
      </c>
      <c r="B2133" t="s">
        <v>24292</v>
      </c>
      <c r="C2133" s="71" t="s">
        <v>22354</v>
      </c>
      <c r="D2133" s="71">
        <v>11.06</v>
      </c>
    </row>
    <row r="2134" spans="1:4" x14ac:dyDescent="0.25">
      <c r="A2134" s="71">
        <v>1917096</v>
      </c>
      <c r="B2134" t="s">
        <v>24293</v>
      </c>
      <c r="C2134" s="71" t="s">
        <v>22354</v>
      </c>
      <c r="D2134" s="71">
        <v>11.15</v>
      </c>
    </row>
    <row r="2135" spans="1:4" x14ac:dyDescent="0.25">
      <c r="A2135" s="71">
        <v>1901548</v>
      </c>
      <c r="B2135" t="s">
        <v>24294</v>
      </c>
      <c r="C2135" s="71" t="s">
        <v>22354</v>
      </c>
      <c r="D2135" s="71">
        <v>13.27</v>
      </c>
    </row>
    <row r="2136" spans="1:4" x14ac:dyDescent="0.25">
      <c r="A2136" s="71">
        <v>1901549</v>
      </c>
      <c r="B2136" t="s">
        <v>24295</v>
      </c>
      <c r="C2136" s="71" t="s">
        <v>22354</v>
      </c>
      <c r="D2136" s="71">
        <v>13.33</v>
      </c>
    </row>
    <row r="2137" spans="1:4" x14ac:dyDescent="0.25">
      <c r="A2137" s="71">
        <v>1901550</v>
      </c>
      <c r="B2137" t="s">
        <v>24296</v>
      </c>
      <c r="C2137" s="71" t="s">
        <v>22354</v>
      </c>
      <c r="D2137" s="71">
        <v>13.39</v>
      </c>
    </row>
    <row r="2138" spans="1:4" x14ac:dyDescent="0.25">
      <c r="A2138" s="71">
        <v>1901551</v>
      </c>
      <c r="B2138" t="s">
        <v>24297</v>
      </c>
      <c r="C2138" s="71" t="s">
        <v>22354</v>
      </c>
      <c r="D2138" s="71">
        <v>13.46</v>
      </c>
    </row>
    <row r="2139" spans="1:4" x14ac:dyDescent="0.25">
      <c r="A2139" s="71">
        <v>1901552</v>
      </c>
      <c r="B2139" t="s">
        <v>24298</v>
      </c>
      <c r="C2139" s="71" t="s">
        <v>22354</v>
      </c>
      <c r="D2139" s="71">
        <v>13.53</v>
      </c>
    </row>
    <row r="2140" spans="1:4" x14ac:dyDescent="0.25">
      <c r="A2140" s="71">
        <v>1901547</v>
      </c>
      <c r="B2140" t="s">
        <v>24299</v>
      </c>
      <c r="C2140" s="71" t="s">
        <v>22354</v>
      </c>
      <c r="D2140" s="71">
        <v>13.56</v>
      </c>
    </row>
    <row r="2141" spans="1:4" x14ac:dyDescent="0.25">
      <c r="A2141" s="71">
        <v>1917127</v>
      </c>
      <c r="B2141" t="s">
        <v>24300</v>
      </c>
      <c r="C2141" s="71" t="s">
        <v>22354</v>
      </c>
      <c r="D2141" s="71">
        <v>9.84</v>
      </c>
    </row>
    <row r="2142" spans="1:4" x14ac:dyDescent="0.25">
      <c r="A2142" s="71">
        <v>1917128</v>
      </c>
      <c r="B2142" t="s">
        <v>24301</v>
      </c>
      <c r="C2142" s="71" t="s">
        <v>22354</v>
      </c>
      <c r="D2142" s="71">
        <v>9.9499999999999993</v>
      </c>
    </row>
    <row r="2143" spans="1:4" x14ac:dyDescent="0.25">
      <c r="A2143" s="71">
        <v>1917129</v>
      </c>
      <c r="B2143" t="s">
        <v>24302</v>
      </c>
      <c r="C2143" s="71" t="s">
        <v>22354</v>
      </c>
      <c r="D2143" s="71">
        <v>10.07</v>
      </c>
    </row>
    <row r="2144" spans="1:4" x14ac:dyDescent="0.25">
      <c r="A2144" s="71">
        <v>1917130</v>
      </c>
      <c r="B2144" t="s">
        <v>24303</v>
      </c>
      <c r="C2144" s="71" t="s">
        <v>22354</v>
      </c>
      <c r="D2144" s="71">
        <v>10.19</v>
      </c>
    </row>
    <row r="2145" spans="1:4" x14ac:dyDescent="0.25">
      <c r="A2145" s="71">
        <v>1917131</v>
      </c>
      <c r="B2145" t="s">
        <v>24304</v>
      </c>
      <c r="C2145" s="71" t="s">
        <v>22354</v>
      </c>
      <c r="D2145" s="71">
        <v>10.32</v>
      </c>
    </row>
    <row r="2146" spans="1:4" x14ac:dyDescent="0.25">
      <c r="A2146" s="71">
        <v>1917132</v>
      </c>
      <c r="B2146" t="s">
        <v>24305</v>
      </c>
      <c r="C2146" s="71" t="s">
        <v>22354</v>
      </c>
      <c r="D2146" s="71">
        <v>10.39</v>
      </c>
    </row>
    <row r="2147" spans="1:4" x14ac:dyDescent="0.25">
      <c r="A2147" s="71">
        <v>1917163</v>
      </c>
      <c r="B2147" t="s">
        <v>24306</v>
      </c>
      <c r="C2147" s="71" t="s">
        <v>22354</v>
      </c>
      <c r="D2147" s="71">
        <v>9.19</v>
      </c>
    </row>
    <row r="2148" spans="1:4" x14ac:dyDescent="0.25">
      <c r="A2148" s="71">
        <v>1917164</v>
      </c>
      <c r="B2148" t="s">
        <v>24307</v>
      </c>
      <c r="C2148" s="71" t="s">
        <v>22354</v>
      </c>
      <c r="D2148" s="71">
        <v>9.2899999999999991</v>
      </c>
    </row>
    <row r="2149" spans="1:4" x14ac:dyDescent="0.25">
      <c r="A2149" s="71">
        <v>1917165</v>
      </c>
      <c r="B2149" t="s">
        <v>24308</v>
      </c>
      <c r="C2149" s="71" t="s">
        <v>22354</v>
      </c>
      <c r="D2149" s="71">
        <v>9.39</v>
      </c>
    </row>
    <row r="2150" spans="1:4" x14ac:dyDescent="0.25">
      <c r="A2150" s="71">
        <v>1917166</v>
      </c>
      <c r="B2150" t="s">
        <v>24309</v>
      </c>
      <c r="C2150" s="71" t="s">
        <v>22354</v>
      </c>
      <c r="D2150" s="71">
        <v>9.5</v>
      </c>
    </row>
    <row r="2151" spans="1:4" x14ac:dyDescent="0.25">
      <c r="A2151" s="71">
        <v>1917167</v>
      </c>
      <c r="B2151" t="s">
        <v>24310</v>
      </c>
      <c r="C2151" s="71" t="s">
        <v>22354</v>
      </c>
      <c r="D2151" s="71">
        <v>9.6199999999999992</v>
      </c>
    </row>
    <row r="2152" spans="1:4" x14ac:dyDescent="0.25">
      <c r="A2152" s="71">
        <v>1917168</v>
      </c>
      <c r="B2152" t="s">
        <v>24311</v>
      </c>
      <c r="C2152" s="71" t="s">
        <v>22354</v>
      </c>
      <c r="D2152" s="71">
        <v>9.68</v>
      </c>
    </row>
    <row r="2153" spans="1:4" x14ac:dyDescent="0.25">
      <c r="A2153" s="71">
        <v>1917199</v>
      </c>
      <c r="B2153" t="s">
        <v>24312</v>
      </c>
      <c r="C2153" s="71" t="s">
        <v>22354</v>
      </c>
      <c r="D2153" s="71">
        <v>8.58</v>
      </c>
    </row>
    <row r="2154" spans="1:4" x14ac:dyDescent="0.25">
      <c r="A2154" s="71">
        <v>1917200</v>
      </c>
      <c r="B2154" t="s">
        <v>24313</v>
      </c>
      <c r="C2154" s="71" t="s">
        <v>22354</v>
      </c>
      <c r="D2154" s="71">
        <v>8.67</v>
      </c>
    </row>
    <row r="2155" spans="1:4" x14ac:dyDescent="0.25">
      <c r="A2155" s="71">
        <v>1917201</v>
      </c>
      <c r="B2155" t="s">
        <v>24314</v>
      </c>
      <c r="C2155" s="71" t="s">
        <v>22354</v>
      </c>
      <c r="D2155" s="71">
        <v>8.76</v>
      </c>
    </row>
    <row r="2156" spans="1:4" x14ac:dyDescent="0.25">
      <c r="A2156" s="71">
        <v>1917202</v>
      </c>
      <c r="B2156" t="s">
        <v>24315</v>
      </c>
      <c r="C2156" s="71" t="s">
        <v>22354</v>
      </c>
      <c r="D2156" s="71">
        <v>8.86</v>
      </c>
    </row>
    <row r="2157" spans="1:4" x14ac:dyDescent="0.25">
      <c r="A2157" s="71">
        <v>1917203</v>
      </c>
      <c r="B2157" t="s">
        <v>24316</v>
      </c>
      <c r="C2157" s="71" t="s">
        <v>22354</v>
      </c>
      <c r="D2157" s="71">
        <v>8.9600000000000009</v>
      </c>
    </row>
    <row r="2158" spans="1:4" x14ac:dyDescent="0.25">
      <c r="A2158" s="71">
        <v>1917204</v>
      </c>
      <c r="B2158" t="s">
        <v>24317</v>
      </c>
      <c r="C2158" s="71" t="s">
        <v>22354</v>
      </c>
      <c r="D2158" s="71">
        <v>9.01</v>
      </c>
    </row>
    <row r="2159" spans="1:4" x14ac:dyDescent="0.25">
      <c r="A2159" s="71">
        <v>1917019</v>
      </c>
      <c r="B2159" t="s">
        <v>24318</v>
      </c>
      <c r="C2159" s="71" t="s">
        <v>22354</v>
      </c>
      <c r="D2159" s="71">
        <v>16.12</v>
      </c>
    </row>
    <row r="2160" spans="1:4" x14ac:dyDescent="0.25">
      <c r="A2160" s="71">
        <v>1917020</v>
      </c>
      <c r="B2160" t="s">
        <v>24319</v>
      </c>
      <c r="C2160" s="71" t="s">
        <v>22354</v>
      </c>
      <c r="D2160" s="71">
        <v>16.440000000000001</v>
      </c>
    </row>
    <row r="2161" spans="1:4" x14ac:dyDescent="0.25">
      <c r="A2161" s="71">
        <v>1917021</v>
      </c>
      <c r="B2161" t="s">
        <v>24320</v>
      </c>
      <c r="C2161" s="71" t="s">
        <v>22354</v>
      </c>
      <c r="D2161" s="71">
        <v>16.760000000000002</v>
      </c>
    </row>
    <row r="2162" spans="1:4" x14ac:dyDescent="0.25">
      <c r="A2162" s="71">
        <v>1917022</v>
      </c>
      <c r="B2162" t="s">
        <v>24321</v>
      </c>
      <c r="C2162" s="71" t="s">
        <v>22354</v>
      </c>
      <c r="D2162" s="71">
        <v>17.100000000000001</v>
      </c>
    </row>
    <row r="2163" spans="1:4" x14ac:dyDescent="0.25">
      <c r="A2163" s="71">
        <v>1917023</v>
      </c>
      <c r="B2163" t="s">
        <v>24322</v>
      </c>
      <c r="C2163" s="71" t="s">
        <v>22354</v>
      </c>
      <c r="D2163" s="71">
        <v>17.46</v>
      </c>
    </row>
    <row r="2164" spans="1:4" x14ac:dyDescent="0.25">
      <c r="A2164" s="71">
        <v>1917024</v>
      </c>
      <c r="B2164" t="s">
        <v>24323</v>
      </c>
      <c r="C2164" s="71" t="s">
        <v>22354</v>
      </c>
      <c r="D2164" s="71">
        <v>17.649999999999999</v>
      </c>
    </row>
    <row r="2165" spans="1:4" x14ac:dyDescent="0.25">
      <c r="A2165" s="71">
        <v>1917541</v>
      </c>
      <c r="B2165" t="s">
        <v>24324</v>
      </c>
      <c r="C2165" s="71" t="s">
        <v>22354</v>
      </c>
      <c r="D2165" s="71">
        <v>5.73</v>
      </c>
    </row>
    <row r="2166" spans="1:4" x14ac:dyDescent="0.25">
      <c r="A2166" s="71">
        <v>1917542</v>
      </c>
      <c r="B2166" t="s">
        <v>24325</v>
      </c>
      <c r="C2166" s="71" t="s">
        <v>22354</v>
      </c>
      <c r="D2166" s="71">
        <v>6.3</v>
      </c>
    </row>
    <row r="2167" spans="1:4" x14ac:dyDescent="0.25">
      <c r="A2167" s="71">
        <v>1917543</v>
      </c>
      <c r="B2167" t="s">
        <v>24326</v>
      </c>
      <c r="C2167" s="71" t="s">
        <v>22354</v>
      </c>
      <c r="D2167" s="71">
        <v>6.63</v>
      </c>
    </row>
    <row r="2168" spans="1:4" x14ac:dyDescent="0.25">
      <c r="A2168" s="71">
        <v>1917544</v>
      </c>
      <c r="B2168" t="s">
        <v>24327</v>
      </c>
      <c r="C2168" s="71" t="s">
        <v>22354</v>
      </c>
      <c r="D2168" s="71">
        <v>6.96</v>
      </c>
    </row>
    <row r="2169" spans="1:4" x14ac:dyDescent="0.25">
      <c r="A2169" s="71">
        <v>1917545</v>
      </c>
      <c r="B2169" t="s">
        <v>24328</v>
      </c>
      <c r="C2169" s="71" t="s">
        <v>22354</v>
      </c>
      <c r="D2169" s="71">
        <v>7.36</v>
      </c>
    </row>
    <row r="2170" spans="1:4" x14ac:dyDescent="0.25">
      <c r="A2170" s="71">
        <v>1917546</v>
      </c>
      <c r="B2170" t="s">
        <v>24329</v>
      </c>
      <c r="C2170" s="71" t="s">
        <v>22354</v>
      </c>
      <c r="D2170" s="71">
        <v>7.72</v>
      </c>
    </row>
    <row r="2171" spans="1:4" x14ac:dyDescent="0.25">
      <c r="A2171" s="71">
        <v>1917547</v>
      </c>
      <c r="B2171" t="s">
        <v>24330</v>
      </c>
      <c r="C2171" s="71" t="s">
        <v>22354</v>
      </c>
      <c r="D2171" s="71">
        <v>8.33</v>
      </c>
    </row>
    <row r="2172" spans="1:4" x14ac:dyDescent="0.25">
      <c r="A2172" s="71">
        <v>1917548</v>
      </c>
      <c r="B2172" t="s">
        <v>24331</v>
      </c>
      <c r="C2172" s="71" t="s">
        <v>22354</v>
      </c>
      <c r="D2172" s="71">
        <v>8.76</v>
      </c>
    </row>
    <row r="2173" spans="1:4" x14ac:dyDescent="0.25">
      <c r="A2173" s="71">
        <v>1917549</v>
      </c>
      <c r="B2173" t="s">
        <v>24332</v>
      </c>
      <c r="C2173" s="71" t="s">
        <v>22354</v>
      </c>
      <c r="D2173" s="71">
        <v>9.2200000000000006</v>
      </c>
    </row>
    <row r="2174" spans="1:4" x14ac:dyDescent="0.25">
      <c r="A2174" s="71">
        <v>1917550</v>
      </c>
      <c r="B2174" t="s">
        <v>24333</v>
      </c>
      <c r="C2174" s="71" t="s">
        <v>22354</v>
      </c>
      <c r="D2174" s="71">
        <v>9.7100000000000009</v>
      </c>
    </row>
    <row r="2175" spans="1:4" x14ac:dyDescent="0.25">
      <c r="A2175" s="71">
        <v>1917551</v>
      </c>
      <c r="B2175" t="s">
        <v>24334</v>
      </c>
      <c r="C2175" s="71" t="s">
        <v>22354</v>
      </c>
      <c r="D2175" s="71">
        <v>10.41</v>
      </c>
    </row>
    <row r="2176" spans="1:4" x14ac:dyDescent="0.25">
      <c r="A2176" s="71">
        <v>1917552</v>
      </c>
      <c r="B2176" t="s">
        <v>24335</v>
      </c>
      <c r="C2176" s="71" t="s">
        <v>22354</v>
      </c>
      <c r="D2176" s="71">
        <v>10.93</v>
      </c>
    </row>
    <row r="2177" spans="1:4" x14ac:dyDescent="0.25">
      <c r="A2177" s="71">
        <v>1917553</v>
      </c>
      <c r="B2177" t="s">
        <v>24336</v>
      </c>
      <c r="C2177" s="71" t="s">
        <v>22354</v>
      </c>
      <c r="D2177" s="71">
        <v>10.96</v>
      </c>
    </row>
    <row r="2178" spans="1:4" x14ac:dyDescent="0.25">
      <c r="A2178" s="71">
        <v>1917554</v>
      </c>
      <c r="B2178" t="s">
        <v>24337</v>
      </c>
      <c r="C2178" s="71" t="s">
        <v>22354</v>
      </c>
      <c r="D2178" s="71">
        <v>11.94</v>
      </c>
    </row>
    <row r="2179" spans="1:4" x14ac:dyDescent="0.25">
      <c r="A2179" s="71">
        <v>1917555</v>
      </c>
      <c r="B2179" t="s">
        <v>24338</v>
      </c>
      <c r="C2179" s="71" t="s">
        <v>22354</v>
      </c>
      <c r="D2179" s="71">
        <v>12.5</v>
      </c>
    </row>
    <row r="2180" spans="1:4" x14ac:dyDescent="0.25">
      <c r="A2180" s="71">
        <v>1917556</v>
      </c>
      <c r="B2180" t="s">
        <v>24339</v>
      </c>
      <c r="C2180" s="71" t="s">
        <v>22354</v>
      </c>
      <c r="D2180" s="71">
        <v>13.34</v>
      </c>
    </row>
    <row r="2181" spans="1:4" x14ac:dyDescent="0.25">
      <c r="A2181" s="71">
        <v>1917557</v>
      </c>
      <c r="B2181" t="s">
        <v>24340</v>
      </c>
      <c r="C2181" s="71" t="s">
        <v>22354</v>
      </c>
      <c r="D2181" s="71">
        <v>13.96</v>
      </c>
    </row>
    <row r="2182" spans="1:4" x14ac:dyDescent="0.25">
      <c r="A2182" s="71">
        <v>1917558</v>
      </c>
      <c r="B2182" t="s">
        <v>24341</v>
      </c>
      <c r="C2182" s="71" t="s">
        <v>22354</v>
      </c>
      <c r="D2182" s="71">
        <v>14.84</v>
      </c>
    </row>
    <row r="2183" spans="1:4" x14ac:dyDescent="0.25">
      <c r="A2183" s="71">
        <v>1917559</v>
      </c>
      <c r="B2183" t="s">
        <v>24342</v>
      </c>
      <c r="C2183" s="71" t="s">
        <v>22354</v>
      </c>
      <c r="D2183" s="71">
        <v>16.329999999999998</v>
      </c>
    </row>
    <row r="2184" spans="1:4" x14ac:dyDescent="0.25">
      <c r="A2184" s="71">
        <v>1917560</v>
      </c>
      <c r="B2184" t="s">
        <v>24343</v>
      </c>
      <c r="C2184" s="71" t="s">
        <v>22354</v>
      </c>
      <c r="D2184" s="71">
        <v>18.149999999999999</v>
      </c>
    </row>
    <row r="2185" spans="1:4" x14ac:dyDescent="0.25">
      <c r="A2185" s="71">
        <v>1917561</v>
      </c>
      <c r="B2185" t="s">
        <v>24344</v>
      </c>
      <c r="C2185" s="71" t="s">
        <v>22354</v>
      </c>
      <c r="D2185" s="71">
        <v>20</v>
      </c>
    </row>
    <row r="2186" spans="1:4" x14ac:dyDescent="0.25">
      <c r="A2186" s="71">
        <v>1917562</v>
      </c>
      <c r="B2186" t="s">
        <v>24345</v>
      </c>
      <c r="C2186" s="71" t="s">
        <v>22354</v>
      </c>
      <c r="D2186" s="71">
        <v>22.1</v>
      </c>
    </row>
    <row r="2187" spans="1:4" x14ac:dyDescent="0.25">
      <c r="A2187" s="71">
        <v>1917563</v>
      </c>
      <c r="B2187" t="s">
        <v>24346</v>
      </c>
      <c r="C2187" s="71" t="s">
        <v>22354</v>
      </c>
      <c r="D2187" s="71">
        <v>24.02</v>
      </c>
    </row>
    <row r="2188" spans="1:4" x14ac:dyDescent="0.25">
      <c r="A2188" s="71">
        <v>1917564</v>
      </c>
      <c r="B2188" t="s">
        <v>24347</v>
      </c>
      <c r="C2188" s="71" t="s">
        <v>22354</v>
      </c>
      <c r="D2188" s="71">
        <v>26.1</v>
      </c>
    </row>
    <row r="2189" spans="1:4" x14ac:dyDescent="0.25">
      <c r="A2189" s="71">
        <v>1917565</v>
      </c>
      <c r="B2189" t="s">
        <v>24348</v>
      </c>
      <c r="C2189" s="71" t="s">
        <v>22354</v>
      </c>
      <c r="D2189" s="71">
        <v>28.79</v>
      </c>
    </row>
    <row r="2190" spans="1:4" x14ac:dyDescent="0.25">
      <c r="A2190" s="71">
        <v>1917538</v>
      </c>
      <c r="B2190" t="s">
        <v>24349</v>
      </c>
      <c r="C2190" s="71" t="s">
        <v>22354</v>
      </c>
      <c r="D2190" s="71">
        <v>4.74</v>
      </c>
    </row>
    <row r="2191" spans="1:4" x14ac:dyDescent="0.25">
      <c r="A2191" s="71">
        <v>1917566</v>
      </c>
      <c r="B2191" t="s">
        <v>24350</v>
      </c>
      <c r="C2191" s="71" t="s">
        <v>22354</v>
      </c>
      <c r="D2191" s="71">
        <v>31.58</v>
      </c>
    </row>
    <row r="2192" spans="1:4" x14ac:dyDescent="0.25">
      <c r="A2192" s="71">
        <v>1917567</v>
      </c>
      <c r="B2192" t="s">
        <v>24351</v>
      </c>
      <c r="C2192" s="71" t="s">
        <v>22354</v>
      </c>
      <c r="D2192" s="71">
        <v>34.51</v>
      </c>
    </row>
    <row r="2193" spans="1:4" x14ac:dyDescent="0.25">
      <c r="A2193" s="71">
        <v>1917568</v>
      </c>
      <c r="B2193" t="s">
        <v>24352</v>
      </c>
      <c r="C2193" s="71" t="s">
        <v>22354</v>
      </c>
      <c r="D2193" s="71">
        <v>37.31</v>
      </c>
    </row>
    <row r="2194" spans="1:4" x14ac:dyDescent="0.25">
      <c r="A2194" s="71">
        <v>1917569</v>
      </c>
      <c r="B2194" t="s">
        <v>24353</v>
      </c>
      <c r="C2194" s="71" t="s">
        <v>22354</v>
      </c>
      <c r="D2194" s="71">
        <v>40.729999999999997</v>
      </c>
    </row>
    <row r="2195" spans="1:4" x14ac:dyDescent="0.25">
      <c r="A2195" s="71">
        <v>1917570</v>
      </c>
      <c r="B2195" t="s">
        <v>24354</v>
      </c>
      <c r="C2195" s="71" t="s">
        <v>22354</v>
      </c>
      <c r="D2195" s="71">
        <v>43.92</v>
      </c>
    </row>
    <row r="2196" spans="1:4" x14ac:dyDescent="0.25">
      <c r="A2196" s="71">
        <v>1917571</v>
      </c>
      <c r="B2196" t="s">
        <v>24355</v>
      </c>
      <c r="C2196" s="71" t="s">
        <v>22354</v>
      </c>
      <c r="D2196" s="71">
        <v>47.69</v>
      </c>
    </row>
    <row r="2197" spans="1:4" x14ac:dyDescent="0.25">
      <c r="A2197" s="71">
        <v>1917572</v>
      </c>
      <c r="B2197" t="s">
        <v>24356</v>
      </c>
      <c r="C2197" s="71" t="s">
        <v>22354</v>
      </c>
      <c r="D2197" s="71">
        <v>51.88</v>
      </c>
    </row>
    <row r="2198" spans="1:4" x14ac:dyDescent="0.25">
      <c r="A2198" s="71">
        <v>1917573</v>
      </c>
      <c r="B2198" t="s">
        <v>24357</v>
      </c>
      <c r="C2198" s="71" t="s">
        <v>22354</v>
      </c>
      <c r="D2198" s="71">
        <v>56.45</v>
      </c>
    </row>
    <row r="2199" spans="1:4" x14ac:dyDescent="0.25">
      <c r="A2199" s="71">
        <v>1917574</v>
      </c>
      <c r="B2199" t="s">
        <v>24358</v>
      </c>
      <c r="C2199" s="71" t="s">
        <v>22354</v>
      </c>
      <c r="D2199" s="71">
        <v>60.55</v>
      </c>
    </row>
    <row r="2200" spans="1:4" x14ac:dyDescent="0.25">
      <c r="A2200" s="71">
        <v>1917539</v>
      </c>
      <c r="B2200" t="s">
        <v>24359</v>
      </c>
      <c r="C2200" s="71" t="s">
        <v>22354</v>
      </c>
      <c r="D2200" s="71">
        <v>5.05</v>
      </c>
    </row>
    <row r="2201" spans="1:4" x14ac:dyDescent="0.25">
      <c r="A2201" s="71">
        <v>1917540</v>
      </c>
      <c r="B2201" t="s">
        <v>24360</v>
      </c>
      <c r="C2201" s="71" t="s">
        <v>22354</v>
      </c>
      <c r="D2201" s="71">
        <v>5.41</v>
      </c>
    </row>
    <row r="2202" spans="1:4" x14ac:dyDescent="0.25">
      <c r="A2202" s="71">
        <v>1917738</v>
      </c>
      <c r="B2202" t="s">
        <v>24361</v>
      </c>
      <c r="C2202" s="71" t="s">
        <v>22354</v>
      </c>
      <c r="D2202" s="71">
        <v>4.66</v>
      </c>
    </row>
    <row r="2203" spans="1:4" x14ac:dyDescent="0.25">
      <c r="A2203" s="71">
        <v>1917238</v>
      </c>
      <c r="B2203" t="s">
        <v>24362</v>
      </c>
      <c r="C2203" s="71" t="s">
        <v>22354</v>
      </c>
      <c r="D2203" s="71">
        <v>7.27</v>
      </c>
    </row>
    <row r="2204" spans="1:4" x14ac:dyDescent="0.25">
      <c r="A2204" s="71">
        <v>1917239</v>
      </c>
      <c r="B2204" t="s">
        <v>24363</v>
      </c>
      <c r="C2204" s="71" t="s">
        <v>22354</v>
      </c>
      <c r="D2204" s="71">
        <v>7.96</v>
      </c>
    </row>
    <row r="2205" spans="1:4" x14ac:dyDescent="0.25">
      <c r="A2205" s="71">
        <v>1917240</v>
      </c>
      <c r="B2205" t="s">
        <v>24364</v>
      </c>
      <c r="C2205" s="71" t="s">
        <v>22354</v>
      </c>
      <c r="D2205" s="71">
        <v>8.48</v>
      </c>
    </row>
    <row r="2206" spans="1:4" x14ac:dyDescent="0.25">
      <c r="A2206" s="71">
        <v>1917241</v>
      </c>
      <c r="B2206" t="s">
        <v>24365</v>
      </c>
      <c r="C2206" s="71" t="s">
        <v>22354</v>
      </c>
      <c r="D2206" s="71">
        <v>8.9600000000000009</v>
      </c>
    </row>
    <row r="2207" spans="1:4" x14ac:dyDescent="0.25">
      <c r="A2207" s="71">
        <v>1917242</v>
      </c>
      <c r="B2207" t="s">
        <v>24366</v>
      </c>
      <c r="C2207" s="71" t="s">
        <v>22354</v>
      </c>
      <c r="D2207" s="71">
        <v>9.42</v>
      </c>
    </row>
    <row r="2208" spans="1:4" x14ac:dyDescent="0.25">
      <c r="A2208" s="71">
        <v>1917243</v>
      </c>
      <c r="B2208" t="s">
        <v>24367</v>
      </c>
      <c r="C2208" s="71" t="s">
        <v>22354</v>
      </c>
      <c r="D2208" s="71">
        <v>9.86</v>
      </c>
    </row>
    <row r="2209" spans="1:4" x14ac:dyDescent="0.25">
      <c r="A2209" s="71">
        <v>1917244</v>
      </c>
      <c r="B2209" t="s">
        <v>24368</v>
      </c>
      <c r="C2209" s="71" t="s">
        <v>22354</v>
      </c>
      <c r="D2209" s="71">
        <v>10.5</v>
      </c>
    </row>
    <row r="2210" spans="1:4" x14ac:dyDescent="0.25">
      <c r="A2210" s="71">
        <v>1917245</v>
      </c>
      <c r="B2210" t="s">
        <v>24369</v>
      </c>
      <c r="C2210" s="71" t="s">
        <v>22354</v>
      </c>
      <c r="D2210" s="71">
        <v>11.02</v>
      </c>
    </row>
    <row r="2211" spans="1:4" x14ac:dyDescent="0.25">
      <c r="A2211" s="71">
        <v>1917246</v>
      </c>
      <c r="B2211" t="s">
        <v>24370</v>
      </c>
      <c r="C2211" s="71" t="s">
        <v>22354</v>
      </c>
      <c r="D2211" s="71">
        <v>11.58</v>
      </c>
    </row>
    <row r="2212" spans="1:4" x14ac:dyDescent="0.25">
      <c r="A2212" s="71">
        <v>1917247</v>
      </c>
      <c r="B2212" t="s">
        <v>24371</v>
      </c>
      <c r="C2212" s="71" t="s">
        <v>22354</v>
      </c>
      <c r="D2212" s="71">
        <v>12.53</v>
      </c>
    </row>
    <row r="2213" spans="1:4" x14ac:dyDescent="0.25">
      <c r="A2213" s="71">
        <v>1917248</v>
      </c>
      <c r="B2213" t="s">
        <v>24372</v>
      </c>
      <c r="C2213" s="71" t="s">
        <v>22354</v>
      </c>
      <c r="D2213" s="71">
        <v>14.3</v>
      </c>
    </row>
    <row r="2214" spans="1:4" x14ac:dyDescent="0.25">
      <c r="A2214" s="71">
        <v>1917249</v>
      </c>
      <c r="B2214" t="s">
        <v>24373</v>
      </c>
      <c r="C2214" s="71" t="s">
        <v>22354</v>
      </c>
      <c r="D2214" s="71">
        <v>17.11</v>
      </c>
    </row>
    <row r="2215" spans="1:4" x14ac:dyDescent="0.25">
      <c r="A2215" s="71">
        <v>1917235</v>
      </c>
      <c r="B2215" t="s">
        <v>24374</v>
      </c>
      <c r="C2215" s="71" t="s">
        <v>22354</v>
      </c>
      <c r="D2215" s="71">
        <v>5.83</v>
      </c>
    </row>
    <row r="2216" spans="1:4" x14ac:dyDescent="0.25">
      <c r="A2216" s="71">
        <v>1917236</v>
      </c>
      <c r="B2216" t="s">
        <v>24375</v>
      </c>
      <c r="C2216" s="71" t="s">
        <v>22354</v>
      </c>
      <c r="D2216" s="71">
        <v>6.21</v>
      </c>
    </row>
    <row r="2217" spans="1:4" x14ac:dyDescent="0.25">
      <c r="A2217" s="71">
        <v>1917237</v>
      </c>
      <c r="B2217" t="s">
        <v>24376</v>
      </c>
      <c r="C2217" s="71" t="s">
        <v>22354</v>
      </c>
      <c r="D2217" s="71">
        <v>6.68</v>
      </c>
    </row>
    <row r="2218" spans="1:4" x14ac:dyDescent="0.25">
      <c r="A2218" s="71">
        <v>1917725</v>
      </c>
      <c r="B2218" t="s">
        <v>24377</v>
      </c>
      <c r="C2218" s="71" t="s">
        <v>22354</v>
      </c>
      <c r="D2218" s="71">
        <v>5.68</v>
      </c>
    </row>
    <row r="2219" spans="1:4" x14ac:dyDescent="0.25">
      <c r="A2219" s="71">
        <v>1917311</v>
      </c>
      <c r="B2219" t="s">
        <v>24378</v>
      </c>
      <c r="C2219" s="71" t="s">
        <v>22354</v>
      </c>
      <c r="D2219" s="71">
        <v>5.71</v>
      </c>
    </row>
    <row r="2220" spans="1:4" x14ac:dyDescent="0.25">
      <c r="A2220" s="71">
        <v>1917312</v>
      </c>
      <c r="B2220" t="s">
        <v>24379</v>
      </c>
      <c r="C2220" s="71" t="s">
        <v>22354</v>
      </c>
      <c r="D2220" s="71">
        <v>6.41</v>
      </c>
    </row>
    <row r="2221" spans="1:4" x14ac:dyDescent="0.25">
      <c r="A2221" s="71">
        <v>1917313</v>
      </c>
      <c r="B2221" t="s">
        <v>24380</v>
      </c>
      <c r="C2221" s="71" t="s">
        <v>22354</v>
      </c>
      <c r="D2221" s="71">
        <v>6.87</v>
      </c>
    </row>
    <row r="2222" spans="1:4" x14ac:dyDescent="0.25">
      <c r="A2222" s="71">
        <v>1917314</v>
      </c>
      <c r="B2222" t="s">
        <v>24381</v>
      </c>
      <c r="C2222" s="71" t="s">
        <v>22354</v>
      </c>
      <c r="D2222" s="71">
        <v>7.32</v>
      </c>
    </row>
    <row r="2223" spans="1:4" x14ac:dyDescent="0.25">
      <c r="A2223" s="71">
        <v>1917315</v>
      </c>
      <c r="B2223" t="s">
        <v>24382</v>
      </c>
      <c r="C2223" s="71" t="s">
        <v>22354</v>
      </c>
      <c r="D2223" s="71">
        <v>7.85</v>
      </c>
    </row>
    <row r="2224" spans="1:4" x14ac:dyDescent="0.25">
      <c r="A2224" s="71">
        <v>1917316</v>
      </c>
      <c r="B2224" t="s">
        <v>24383</v>
      </c>
      <c r="C2224" s="71" t="s">
        <v>22354</v>
      </c>
      <c r="D2224" s="71">
        <v>8.39</v>
      </c>
    </row>
    <row r="2225" spans="1:4" x14ac:dyDescent="0.25">
      <c r="A2225" s="71">
        <v>1917317</v>
      </c>
      <c r="B2225" t="s">
        <v>24384</v>
      </c>
      <c r="C2225" s="71" t="s">
        <v>22354</v>
      </c>
      <c r="D2225" s="71">
        <v>9.19</v>
      </c>
    </row>
    <row r="2226" spans="1:4" x14ac:dyDescent="0.25">
      <c r="A2226" s="71">
        <v>1917318</v>
      </c>
      <c r="B2226" t="s">
        <v>24385</v>
      </c>
      <c r="C2226" s="71" t="s">
        <v>22354</v>
      </c>
      <c r="D2226" s="71">
        <v>9.91</v>
      </c>
    </row>
    <row r="2227" spans="1:4" x14ac:dyDescent="0.25">
      <c r="A2227" s="71">
        <v>1917319</v>
      </c>
      <c r="B2227" t="s">
        <v>24386</v>
      </c>
      <c r="C2227" s="71" t="s">
        <v>22354</v>
      </c>
      <c r="D2227" s="71">
        <v>10.6</v>
      </c>
    </row>
    <row r="2228" spans="1:4" x14ac:dyDescent="0.25">
      <c r="A2228" s="71">
        <v>1917320</v>
      </c>
      <c r="B2228" t="s">
        <v>24387</v>
      </c>
      <c r="C2228" s="71" t="s">
        <v>22354</v>
      </c>
      <c r="D2228" s="71">
        <v>11.33</v>
      </c>
    </row>
    <row r="2229" spans="1:4" x14ac:dyDescent="0.25">
      <c r="A2229" s="71">
        <v>1917321</v>
      </c>
      <c r="B2229" t="s">
        <v>24388</v>
      </c>
      <c r="C2229" s="71" t="s">
        <v>22354</v>
      </c>
      <c r="D2229" s="71">
        <v>13.8</v>
      </c>
    </row>
    <row r="2230" spans="1:4" x14ac:dyDescent="0.25">
      <c r="A2230" s="71">
        <v>1917322</v>
      </c>
      <c r="B2230" t="s">
        <v>24389</v>
      </c>
      <c r="C2230" s="71" t="s">
        <v>22354</v>
      </c>
      <c r="D2230" s="71">
        <v>15.97</v>
      </c>
    </row>
    <row r="2231" spans="1:4" x14ac:dyDescent="0.25">
      <c r="A2231" s="71">
        <v>1917323</v>
      </c>
      <c r="B2231" t="s">
        <v>24390</v>
      </c>
      <c r="C2231" s="71" t="s">
        <v>22354</v>
      </c>
      <c r="D2231" s="71">
        <v>18.739999999999998</v>
      </c>
    </row>
    <row r="2232" spans="1:4" x14ac:dyDescent="0.25">
      <c r="A2232" s="71">
        <v>1917324</v>
      </c>
      <c r="B2232" t="s">
        <v>24391</v>
      </c>
      <c r="C2232" s="71" t="s">
        <v>22354</v>
      </c>
      <c r="D2232" s="71">
        <v>21.65</v>
      </c>
    </row>
    <row r="2233" spans="1:4" x14ac:dyDescent="0.25">
      <c r="A2233" s="71">
        <v>1917325</v>
      </c>
      <c r="B2233" t="s">
        <v>24392</v>
      </c>
      <c r="C2233" s="71" t="s">
        <v>22354</v>
      </c>
      <c r="D2233" s="71">
        <v>25.07</v>
      </c>
    </row>
    <row r="2234" spans="1:4" x14ac:dyDescent="0.25">
      <c r="A2234" s="71">
        <v>1917326</v>
      </c>
      <c r="B2234" t="s">
        <v>24393</v>
      </c>
      <c r="C2234" s="71" t="s">
        <v>22354</v>
      </c>
      <c r="D2234" s="71">
        <v>29.69</v>
      </c>
    </row>
    <row r="2235" spans="1:4" x14ac:dyDescent="0.25">
      <c r="A2235" s="71">
        <v>1917327</v>
      </c>
      <c r="B2235" t="s">
        <v>24394</v>
      </c>
      <c r="C2235" s="71" t="s">
        <v>22354</v>
      </c>
      <c r="D2235" s="71">
        <v>34.4</v>
      </c>
    </row>
    <row r="2236" spans="1:4" x14ac:dyDescent="0.25">
      <c r="A2236" s="71">
        <v>1917328</v>
      </c>
      <c r="B2236" t="s">
        <v>24395</v>
      </c>
      <c r="C2236" s="71" t="s">
        <v>22354</v>
      </c>
      <c r="D2236" s="71">
        <v>39.79</v>
      </c>
    </row>
    <row r="2237" spans="1:4" x14ac:dyDescent="0.25">
      <c r="A2237" s="71">
        <v>1917329</v>
      </c>
      <c r="B2237" t="s">
        <v>24396</v>
      </c>
      <c r="C2237" s="71" t="s">
        <v>22354</v>
      </c>
      <c r="D2237" s="71">
        <v>43.44</v>
      </c>
    </row>
    <row r="2238" spans="1:4" x14ac:dyDescent="0.25">
      <c r="A2238" s="71">
        <v>1917330</v>
      </c>
      <c r="B2238" t="s">
        <v>24397</v>
      </c>
      <c r="C2238" s="71" t="s">
        <v>22354</v>
      </c>
      <c r="D2238" s="71">
        <v>47.94</v>
      </c>
    </row>
    <row r="2239" spans="1:4" x14ac:dyDescent="0.25">
      <c r="A2239" s="71">
        <v>1917308</v>
      </c>
      <c r="B2239" t="s">
        <v>24398</v>
      </c>
      <c r="C2239" s="71" t="s">
        <v>22354</v>
      </c>
      <c r="D2239" s="71">
        <v>4.7</v>
      </c>
    </row>
    <row r="2240" spans="1:4" x14ac:dyDescent="0.25">
      <c r="A2240" s="71">
        <v>1917309</v>
      </c>
      <c r="B2240" t="s">
        <v>24399</v>
      </c>
      <c r="C2240" s="71" t="s">
        <v>22354</v>
      </c>
      <c r="D2240" s="71">
        <v>4.99</v>
      </c>
    </row>
    <row r="2241" spans="1:4" x14ac:dyDescent="0.25">
      <c r="A2241" s="71">
        <v>1917310</v>
      </c>
      <c r="B2241" t="s">
        <v>24400</v>
      </c>
      <c r="C2241" s="71" t="s">
        <v>22354</v>
      </c>
      <c r="D2241" s="71">
        <v>5.3</v>
      </c>
    </row>
    <row r="2242" spans="1:4" x14ac:dyDescent="0.25">
      <c r="A2242" s="71">
        <v>1917730</v>
      </c>
      <c r="B2242" t="s">
        <v>24401</v>
      </c>
      <c r="C2242" s="71" t="s">
        <v>22354</v>
      </c>
      <c r="D2242" s="71">
        <v>4.6399999999999997</v>
      </c>
    </row>
    <row r="2243" spans="1:4" x14ac:dyDescent="0.25">
      <c r="A2243" s="71">
        <v>1917415</v>
      </c>
      <c r="B2243" t="s">
        <v>24402</v>
      </c>
      <c r="C2243" s="71" t="s">
        <v>22354</v>
      </c>
      <c r="D2243" s="71">
        <v>5.69</v>
      </c>
    </row>
    <row r="2244" spans="1:4" x14ac:dyDescent="0.25">
      <c r="A2244" s="71">
        <v>1917416</v>
      </c>
      <c r="B2244" t="s">
        <v>24403</v>
      </c>
      <c r="C2244" s="71" t="s">
        <v>22354</v>
      </c>
      <c r="D2244" s="71">
        <v>6.35</v>
      </c>
    </row>
    <row r="2245" spans="1:4" x14ac:dyDescent="0.25">
      <c r="A2245" s="71">
        <v>1917417</v>
      </c>
      <c r="B2245" t="s">
        <v>24404</v>
      </c>
      <c r="C2245" s="71" t="s">
        <v>22354</v>
      </c>
      <c r="D2245" s="71">
        <v>6.8</v>
      </c>
    </row>
    <row r="2246" spans="1:4" x14ac:dyDescent="0.25">
      <c r="A2246" s="71">
        <v>1917418</v>
      </c>
      <c r="B2246" t="s">
        <v>24405</v>
      </c>
      <c r="C2246" s="71" t="s">
        <v>22354</v>
      </c>
      <c r="D2246" s="71">
        <v>7.22</v>
      </c>
    </row>
    <row r="2247" spans="1:4" x14ac:dyDescent="0.25">
      <c r="A2247" s="71">
        <v>1917419</v>
      </c>
      <c r="B2247" t="s">
        <v>24406</v>
      </c>
      <c r="C2247" s="71" t="s">
        <v>22354</v>
      </c>
      <c r="D2247" s="71">
        <v>7.6</v>
      </c>
    </row>
    <row r="2248" spans="1:4" x14ac:dyDescent="0.25">
      <c r="A2248" s="71">
        <v>1917420</v>
      </c>
      <c r="B2248" t="s">
        <v>24407</v>
      </c>
      <c r="C2248" s="71" t="s">
        <v>22354</v>
      </c>
      <c r="D2248" s="71">
        <v>8.0399999999999991</v>
      </c>
    </row>
    <row r="2249" spans="1:4" x14ac:dyDescent="0.25">
      <c r="A2249" s="71">
        <v>1917421</v>
      </c>
      <c r="B2249" t="s">
        <v>24408</v>
      </c>
      <c r="C2249" s="71" t="s">
        <v>22354</v>
      </c>
      <c r="D2249" s="71">
        <v>8.73</v>
      </c>
    </row>
    <row r="2250" spans="1:4" x14ac:dyDescent="0.25">
      <c r="A2250" s="71">
        <v>1917422</v>
      </c>
      <c r="B2250" t="s">
        <v>24409</v>
      </c>
      <c r="C2250" s="71" t="s">
        <v>22354</v>
      </c>
      <c r="D2250" s="71">
        <v>9.15</v>
      </c>
    </row>
    <row r="2251" spans="1:4" x14ac:dyDescent="0.25">
      <c r="A2251" s="71">
        <v>1917423</v>
      </c>
      <c r="B2251" t="s">
        <v>24410</v>
      </c>
      <c r="C2251" s="71" t="s">
        <v>22354</v>
      </c>
      <c r="D2251" s="71">
        <v>9.58</v>
      </c>
    </row>
    <row r="2252" spans="1:4" x14ac:dyDescent="0.25">
      <c r="A2252" s="71">
        <v>1917424</v>
      </c>
      <c r="B2252" t="s">
        <v>24411</v>
      </c>
      <c r="C2252" s="71" t="s">
        <v>22354</v>
      </c>
      <c r="D2252" s="71">
        <v>10.02</v>
      </c>
    </row>
    <row r="2253" spans="1:4" x14ac:dyDescent="0.25">
      <c r="A2253" s="71">
        <v>1917425</v>
      </c>
      <c r="B2253" t="s">
        <v>24412</v>
      </c>
      <c r="C2253" s="71" t="s">
        <v>22354</v>
      </c>
      <c r="D2253" s="71">
        <v>10.86</v>
      </c>
    </row>
    <row r="2254" spans="1:4" x14ac:dyDescent="0.25">
      <c r="A2254" s="71">
        <v>1917426</v>
      </c>
      <c r="B2254" t="s">
        <v>24413</v>
      </c>
      <c r="C2254" s="71" t="s">
        <v>22354</v>
      </c>
      <c r="D2254" s="71">
        <v>11.78</v>
      </c>
    </row>
    <row r="2255" spans="1:4" x14ac:dyDescent="0.25">
      <c r="A2255" s="71">
        <v>1917427</v>
      </c>
      <c r="B2255" t="s">
        <v>24414</v>
      </c>
      <c r="C2255" s="71" t="s">
        <v>22354</v>
      </c>
      <c r="D2255" s="71">
        <v>13.41</v>
      </c>
    </row>
    <row r="2256" spans="1:4" x14ac:dyDescent="0.25">
      <c r="A2256" s="71">
        <v>1917428</v>
      </c>
      <c r="B2256" t="s">
        <v>24415</v>
      </c>
      <c r="C2256" s="71" t="s">
        <v>22354</v>
      </c>
      <c r="D2256" s="71">
        <v>15.31</v>
      </c>
    </row>
    <row r="2257" spans="1:4" x14ac:dyDescent="0.25">
      <c r="A2257" s="71">
        <v>1917429</v>
      </c>
      <c r="B2257" t="s">
        <v>24416</v>
      </c>
      <c r="C2257" s="71" t="s">
        <v>22354</v>
      </c>
      <c r="D2257" s="71">
        <v>17.32</v>
      </c>
    </row>
    <row r="2258" spans="1:4" x14ac:dyDescent="0.25">
      <c r="A2258" s="71">
        <v>1917430</v>
      </c>
      <c r="B2258" t="s">
        <v>24417</v>
      </c>
      <c r="C2258" s="71" t="s">
        <v>22354</v>
      </c>
      <c r="D2258" s="71">
        <v>19.95</v>
      </c>
    </row>
    <row r="2259" spans="1:4" x14ac:dyDescent="0.25">
      <c r="A2259" s="71">
        <v>1917431</v>
      </c>
      <c r="B2259" t="s">
        <v>24418</v>
      </c>
      <c r="C2259" s="71" t="s">
        <v>22354</v>
      </c>
      <c r="D2259" s="71">
        <v>22.27</v>
      </c>
    </row>
    <row r="2260" spans="1:4" x14ac:dyDescent="0.25">
      <c r="A2260" s="71">
        <v>1917432</v>
      </c>
      <c r="B2260" t="s">
        <v>24419</v>
      </c>
      <c r="C2260" s="71" t="s">
        <v>22354</v>
      </c>
      <c r="D2260" s="71">
        <v>25.27</v>
      </c>
    </row>
    <row r="2261" spans="1:4" x14ac:dyDescent="0.25">
      <c r="A2261" s="71">
        <v>1917433</v>
      </c>
      <c r="B2261" t="s">
        <v>24420</v>
      </c>
      <c r="C2261" s="71" t="s">
        <v>22354</v>
      </c>
      <c r="D2261" s="71">
        <v>28.34</v>
      </c>
    </row>
    <row r="2262" spans="1:4" x14ac:dyDescent="0.25">
      <c r="A2262" s="71">
        <v>1917434</v>
      </c>
      <c r="B2262" t="s">
        <v>24421</v>
      </c>
      <c r="C2262" s="71" t="s">
        <v>22354</v>
      </c>
      <c r="D2262" s="71">
        <v>31.96</v>
      </c>
    </row>
    <row r="2263" spans="1:4" x14ac:dyDescent="0.25">
      <c r="A2263" s="71">
        <v>1917435</v>
      </c>
      <c r="B2263" t="s">
        <v>24422</v>
      </c>
      <c r="C2263" s="71" t="s">
        <v>22354</v>
      </c>
      <c r="D2263" s="71">
        <v>36.31</v>
      </c>
    </row>
    <row r="2264" spans="1:4" x14ac:dyDescent="0.25">
      <c r="A2264" s="71">
        <v>1917436</v>
      </c>
      <c r="B2264" t="s">
        <v>24423</v>
      </c>
      <c r="C2264" s="71" t="s">
        <v>22354</v>
      </c>
      <c r="D2264" s="71">
        <v>40.229999999999997</v>
      </c>
    </row>
    <row r="2265" spans="1:4" x14ac:dyDescent="0.25">
      <c r="A2265" s="71">
        <v>1917437</v>
      </c>
      <c r="B2265" t="s">
        <v>24424</v>
      </c>
      <c r="C2265" s="71" t="s">
        <v>22354</v>
      </c>
      <c r="D2265" s="71">
        <v>45.24</v>
      </c>
    </row>
    <row r="2266" spans="1:4" x14ac:dyDescent="0.25">
      <c r="A2266" s="71">
        <v>1917438</v>
      </c>
      <c r="B2266" t="s">
        <v>24425</v>
      </c>
      <c r="C2266" s="71" t="s">
        <v>22354</v>
      </c>
      <c r="D2266" s="71">
        <v>48.74</v>
      </c>
    </row>
    <row r="2267" spans="1:4" x14ac:dyDescent="0.25">
      <c r="A2267" s="71">
        <v>1917439</v>
      </c>
      <c r="B2267" t="s">
        <v>24426</v>
      </c>
      <c r="C2267" s="71" t="s">
        <v>22354</v>
      </c>
      <c r="D2267" s="71">
        <v>51.8</v>
      </c>
    </row>
    <row r="2268" spans="1:4" x14ac:dyDescent="0.25">
      <c r="A2268" s="71">
        <v>1917412</v>
      </c>
      <c r="B2268" t="s">
        <v>24427</v>
      </c>
      <c r="C2268" s="71" t="s">
        <v>22354</v>
      </c>
      <c r="D2268" s="71">
        <v>4.3</v>
      </c>
    </row>
    <row r="2269" spans="1:4" x14ac:dyDescent="0.25">
      <c r="A2269" s="71">
        <v>1917413</v>
      </c>
      <c r="B2269" t="s">
        <v>24428</v>
      </c>
      <c r="C2269" s="71" t="s">
        <v>22354</v>
      </c>
      <c r="D2269" s="71">
        <v>4.8</v>
      </c>
    </row>
    <row r="2270" spans="1:4" x14ac:dyDescent="0.25">
      <c r="A2270" s="71">
        <v>1917414</v>
      </c>
      <c r="B2270" t="s">
        <v>24429</v>
      </c>
      <c r="C2270" s="71" t="s">
        <v>22354</v>
      </c>
      <c r="D2270" s="71">
        <v>5.29</v>
      </c>
    </row>
    <row r="2271" spans="1:4" x14ac:dyDescent="0.25">
      <c r="A2271" s="71">
        <v>1917733</v>
      </c>
      <c r="B2271" t="s">
        <v>24430</v>
      </c>
      <c r="C2271" s="71" t="s">
        <v>22354</v>
      </c>
      <c r="D2271" s="71">
        <v>4.0199999999999996</v>
      </c>
    </row>
    <row r="2272" spans="1:4" x14ac:dyDescent="0.25">
      <c r="A2272" s="71">
        <v>1917049</v>
      </c>
      <c r="B2272" t="s">
        <v>24431</v>
      </c>
      <c r="C2272" s="71" t="s">
        <v>22354</v>
      </c>
      <c r="D2272" s="71">
        <v>12.29</v>
      </c>
    </row>
    <row r="2273" spans="1:4" x14ac:dyDescent="0.25">
      <c r="A2273" s="71">
        <v>1917050</v>
      </c>
      <c r="B2273" t="s">
        <v>24432</v>
      </c>
      <c r="C2273" s="71" t="s">
        <v>22354</v>
      </c>
      <c r="D2273" s="71">
        <v>12.52</v>
      </c>
    </row>
    <row r="2274" spans="1:4" x14ac:dyDescent="0.25">
      <c r="A2274" s="71">
        <v>1917051</v>
      </c>
      <c r="B2274" t="s">
        <v>24433</v>
      </c>
      <c r="C2274" s="71" t="s">
        <v>22354</v>
      </c>
      <c r="D2274" s="71">
        <v>12.75</v>
      </c>
    </row>
    <row r="2275" spans="1:4" x14ac:dyDescent="0.25">
      <c r="A2275" s="71">
        <v>1917052</v>
      </c>
      <c r="B2275" t="s">
        <v>24434</v>
      </c>
      <c r="C2275" s="71" t="s">
        <v>22354</v>
      </c>
      <c r="D2275" s="71">
        <v>12.99</v>
      </c>
    </row>
    <row r="2276" spans="1:4" x14ac:dyDescent="0.25">
      <c r="A2276" s="71">
        <v>1917053</v>
      </c>
      <c r="B2276" t="s">
        <v>24435</v>
      </c>
      <c r="C2276" s="71" t="s">
        <v>22354</v>
      </c>
      <c r="D2276" s="71">
        <v>13.24</v>
      </c>
    </row>
    <row r="2277" spans="1:4" x14ac:dyDescent="0.25">
      <c r="A2277" s="71">
        <v>1917054</v>
      </c>
      <c r="B2277" t="s">
        <v>24436</v>
      </c>
      <c r="C2277" s="71" t="s">
        <v>22354</v>
      </c>
      <c r="D2277" s="71">
        <v>13.38</v>
      </c>
    </row>
    <row r="2278" spans="1:4" x14ac:dyDescent="0.25">
      <c r="A2278" s="71">
        <v>1901553</v>
      </c>
      <c r="B2278" t="s">
        <v>24437</v>
      </c>
      <c r="C2278" s="71" t="s">
        <v>22354</v>
      </c>
      <c r="D2278" s="71">
        <v>8.33</v>
      </c>
    </row>
    <row r="2279" spans="1:4" x14ac:dyDescent="0.25">
      <c r="A2279" s="71">
        <v>1901554</v>
      </c>
      <c r="B2279" t="s">
        <v>24438</v>
      </c>
      <c r="C2279" s="71" t="s">
        <v>22354</v>
      </c>
      <c r="D2279" s="71">
        <v>8.4</v>
      </c>
    </row>
    <row r="2280" spans="1:4" x14ac:dyDescent="0.25">
      <c r="A2280" s="71">
        <v>1901555</v>
      </c>
      <c r="B2280" t="s">
        <v>24439</v>
      </c>
      <c r="C2280" s="71" t="s">
        <v>22354</v>
      </c>
      <c r="D2280" s="71">
        <v>8.4700000000000006</v>
      </c>
    </row>
    <row r="2281" spans="1:4" x14ac:dyDescent="0.25">
      <c r="A2281" s="71">
        <v>1901556</v>
      </c>
      <c r="B2281" t="s">
        <v>24440</v>
      </c>
      <c r="C2281" s="71" t="s">
        <v>22354</v>
      </c>
      <c r="D2281" s="71">
        <v>8.5399999999999991</v>
      </c>
    </row>
    <row r="2282" spans="1:4" x14ac:dyDescent="0.25">
      <c r="A2282" s="71">
        <v>1901557</v>
      </c>
      <c r="B2282" t="s">
        <v>24441</v>
      </c>
      <c r="C2282" s="71" t="s">
        <v>22354</v>
      </c>
      <c r="D2282" s="71">
        <v>8.6199999999999992</v>
      </c>
    </row>
    <row r="2283" spans="1:4" x14ac:dyDescent="0.25">
      <c r="A2283" s="71">
        <v>1901558</v>
      </c>
      <c r="B2283" t="s">
        <v>24442</v>
      </c>
      <c r="C2283" s="71" t="s">
        <v>22354</v>
      </c>
      <c r="D2283" s="71">
        <v>8.66</v>
      </c>
    </row>
    <row r="2284" spans="1:4" x14ac:dyDescent="0.25">
      <c r="A2284" s="71">
        <v>1901560</v>
      </c>
      <c r="B2284" t="s">
        <v>24443</v>
      </c>
      <c r="C2284" s="71" t="s">
        <v>22354</v>
      </c>
      <c r="D2284" s="71">
        <v>11.04</v>
      </c>
    </row>
    <row r="2285" spans="1:4" x14ac:dyDescent="0.25">
      <c r="A2285" s="71">
        <v>1901561</v>
      </c>
      <c r="B2285" t="s">
        <v>24444</v>
      </c>
      <c r="C2285" s="71" t="s">
        <v>22354</v>
      </c>
      <c r="D2285" s="71">
        <v>11.1</v>
      </c>
    </row>
    <row r="2286" spans="1:4" x14ac:dyDescent="0.25">
      <c r="A2286" s="71">
        <v>1901562</v>
      </c>
      <c r="B2286" t="s">
        <v>24445</v>
      </c>
      <c r="C2286" s="71" t="s">
        <v>22354</v>
      </c>
      <c r="D2286" s="71">
        <v>11.17</v>
      </c>
    </row>
    <row r="2287" spans="1:4" x14ac:dyDescent="0.25">
      <c r="A2287" s="71">
        <v>1901563</v>
      </c>
      <c r="B2287" t="s">
        <v>24446</v>
      </c>
      <c r="C2287" s="71" t="s">
        <v>22354</v>
      </c>
      <c r="D2287" s="71">
        <v>11.24</v>
      </c>
    </row>
    <row r="2288" spans="1:4" x14ac:dyDescent="0.25">
      <c r="A2288" s="71">
        <v>1901564</v>
      </c>
      <c r="B2288" t="s">
        <v>24447</v>
      </c>
      <c r="C2288" s="71" t="s">
        <v>22354</v>
      </c>
      <c r="D2288" s="71">
        <v>11.31</v>
      </c>
    </row>
    <row r="2289" spans="1:4" x14ac:dyDescent="0.25">
      <c r="A2289" s="71">
        <v>1901559</v>
      </c>
      <c r="B2289" t="s">
        <v>24448</v>
      </c>
      <c r="C2289" s="71" t="s">
        <v>22354</v>
      </c>
      <c r="D2289" s="71">
        <v>11.35</v>
      </c>
    </row>
    <row r="2290" spans="1:4" x14ac:dyDescent="0.25">
      <c r="A2290" s="71">
        <v>1917085</v>
      </c>
      <c r="B2290" t="s">
        <v>24449</v>
      </c>
      <c r="C2290" s="71" t="s">
        <v>22354</v>
      </c>
      <c r="D2290" s="71">
        <v>10.85</v>
      </c>
    </row>
    <row r="2291" spans="1:4" x14ac:dyDescent="0.25">
      <c r="A2291" s="71">
        <v>1917086</v>
      </c>
      <c r="B2291" t="s">
        <v>24450</v>
      </c>
      <c r="C2291" s="71" t="s">
        <v>22354</v>
      </c>
      <c r="D2291" s="71">
        <v>10.99</v>
      </c>
    </row>
    <row r="2292" spans="1:4" x14ac:dyDescent="0.25">
      <c r="A2292" s="71">
        <v>1917087</v>
      </c>
      <c r="B2292" t="s">
        <v>24451</v>
      </c>
      <c r="C2292" s="71" t="s">
        <v>22354</v>
      </c>
      <c r="D2292" s="71">
        <v>11.14</v>
      </c>
    </row>
    <row r="2293" spans="1:4" x14ac:dyDescent="0.25">
      <c r="A2293" s="71">
        <v>1917088</v>
      </c>
      <c r="B2293" t="s">
        <v>24452</v>
      </c>
      <c r="C2293" s="71" t="s">
        <v>22354</v>
      </c>
      <c r="D2293" s="71">
        <v>11.29</v>
      </c>
    </row>
    <row r="2294" spans="1:4" x14ac:dyDescent="0.25">
      <c r="A2294" s="71">
        <v>1917089</v>
      </c>
      <c r="B2294" t="s">
        <v>24453</v>
      </c>
      <c r="C2294" s="71" t="s">
        <v>22354</v>
      </c>
      <c r="D2294" s="71">
        <v>11.45</v>
      </c>
    </row>
    <row r="2295" spans="1:4" x14ac:dyDescent="0.25">
      <c r="A2295" s="71">
        <v>1917090</v>
      </c>
      <c r="B2295" t="s">
        <v>24454</v>
      </c>
      <c r="C2295" s="71" t="s">
        <v>22354</v>
      </c>
      <c r="D2295" s="71">
        <v>11.53</v>
      </c>
    </row>
    <row r="2296" spans="1:4" x14ac:dyDescent="0.25">
      <c r="A2296" s="71">
        <v>1901566</v>
      </c>
      <c r="B2296" t="s">
        <v>24455</v>
      </c>
      <c r="C2296" s="71" t="s">
        <v>22354</v>
      </c>
      <c r="D2296" s="71">
        <v>13.82</v>
      </c>
    </row>
    <row r="2297" spans="1:4" x14ac:dyDescent="0.25">
      <c r="A2297" s="71">
        <v>1901567</v>
      </c>
      <c r="B2297" t="s">
        <v>24456</v>
      </c>
      <c r="C2297" s="71" t="s">
        <v>22354</v>
      </c>
      <c r="D2297" s="71">
        <v>13.88</v>
      </c>
    </row>
    <row r="2298" spans="1:4" x14ac:dyDescent="0.25">
      <c r="A2298" s="71">
        <v>1901568</v>
      </c>
      <c r="B2298" t="s">
        <v>24457</v>
      </c>
      <c r="C2298" s="71" t="s">
        <v>22354</v>
      </c>
      <c r="D2298" s="71">
        <v>13.94</v>
      </c>
    </row>
    <row r="2299" spans="1:4" x14ac:dyDescent="0.25">
      <c r="A2299" s="71">
        <v>1901569</v>
      </c>
      <c r="B2299" t="s">
        <v>24458</v>
      </c>
      <c r="C2299" s="71" t="s">
        <v>22354</v>
      </c>
      <c r="D2299" s="71">
        <v>14.01</v>
      </c>
    </row>
    <row r="2300" spans="1:4" x14ac:dyDescent="0.25">
      <c r="A2300" s="71">
        <v>1901570</v>
      </c>
      <c r="B2300" t="s">
        <v>24459</v>
      </c>
      <c r="C2300" s="71" t="s">
        <v>22354</v>
      </c>
      <c r="D2300" s="71">
        <v>14.08</v>
      </c>
    </row>
    <row r="2301" spans="1:4" x14ac:dyDescent="0.25">
      <c r="A2301" s="71">
        <v>1901565</v>
      </c>
      <c r="B2301" t="s">
        <v>24460</v>
      </c>
      <c r="C2301" s="71" t="s">
        <v>22354</v>
      </c>
      <c r="D2301" s="71">
        <v>14.12</v>
      </c>
    </row>
    <row r="2302" spans="1:4" x14ac:dyDescent="0.25">
      <c r="A2302" s="71">
        <v>1917121</v>
      </c>
      <c r="B2302" t="s">
        <v>24461</v>
      </c>
      <c r="C2302" s="71" t="s">
        <v>22354</v>
      </c>
      <c r="D2302" s="71">
        <v>10.199999999999999</v>
      </c>
    </row>
    <row r="2303" spans="1:4" x14ac:dyDescent="0.25">
      <c r="A2303" s="71">
        <v>1917122</v>
      </c>
      <c r="B2303" t="s">
        <v>24462</v>
      </c>
      <c r="C2303" s="71" t="s">
        <v>22354</v>
      </c>
      <c r="D2303" s="71">
        <v>10.31</v>
      </c>
    </row>
    <row r="2304" spans="1:4" x14ac:dyDescent="0.25">
      <c r="A2304" s="71">
        <v>1917123</v>
      </c>
      <c r="B2304" t="s">
        <v>24463</v>
      </c>
      <c r="C2304" s="71" t="s">
        <v>22354</v>
      </c>
      <c r="D2304" s="71">
        <v>10.43</v>
      </c>
    </row>
    <row r="2305" spans="1:4" x14ac:dyDescent="0.25">
      <c r="A2305" s="71">
        <v>1917124</v>
      </c>
      <c r="B2305" t="s">
        <v>24464</v>
      </c>
      <c r="C2305" s="71" t="s">
        <v>22354</v>
      </c>
      <c r="D2305" s="71">
        <v>10.55</v>
      </c>
    </row>
    <row r="2306" spans="1:4" x14ac:dyDescent="0.25">
      <c r="A2306" s="71">
        <v>1917125</v>
      </c>
      <c r="B2306" t="s">
        <v>24465</v>
      </c>
      <c r="C2306" s="71" t="s">
        <v>22354</v>
      </c>
      <c r="D2306" s="71">
        <v>10.69</v>
      </c>
    </row>
    <row r="2307" spans="1:4" x14ac:dyDescent="0.25">
      <c r="A2307" s="71">
        <v>1917126</v>
      </c>
      <c r="B2307" t="s">
        <v>24466</v>
      </c>
      <c r="C2307" s="71" t="s">
        <v>22354</v>
      </c>
      <c r="D2307" s="71">
        <v>10.76</v>
      </c>
    </row>
    <row r="2308" spans="1:4" x14ac:dyDescent="0.25">
      <c r="A2308" s="71">
        <v>1917157</v>
      </c>
      <c r="B2308" t="s">
        <v>24467</v>
      </c>
      <c r="C2308" s="71" t="s">
        <v>22354</v>
      </c>
      <c r="D2308" s="71">
        <v>9.5299999999999994</v>
      </c>
    </row>
    <row r="2309" spans="1:4" x14ac:dyDescent="0.25">
      <c r="A2309" s="71">
        <v>1917158</v>
      </c>
      <c r="B2309" t="s">
        <v>24468</v>
      </c>
      <c r="C2309" s="71" t="s">
        <v>22354</v>
      </c>
      <c r="D2309" s="71">
        <v>9.6300000000000008</v>
      </c>
    </row>
    <row r="2310" spans="1:4" x14ac:dyDescent="0.25">
      <c r="A2310" s="71">
        <v>1917159</v>
      </c>
      <c r="B2310" t="s">
        <v>24469</v>
      </c>
      <c r="C2310" s="71" t="s">
        <v>22354</v>
      </c>
      <c r="D2310" s="71">
        <v>9.74</v>
      </c>
    </row>
    <row r="2311" spans="1:4" x14ac:dyDescent="0.25">
      <c r="A2311" s="71">
        <v>1917160</v>
      </c>
      <c r="B2311" t="s">
        <v>24470</v>
      </c>
      <c r="C2311" s="71" t="s">
        <v>22354</v>
      </c>
      <c r="D2311" s="71">
        <v>9.85</v>
      </c>
    </row>
    <row r="2312" spans="1:4" x14ac:dyDescent="0.25">
      <c r="A2312" s="71">
        <v>1917161</v>
      </c>
      <c r="B2312" t="s">
        <v>24471</v>
      </c>
      <c r="C2312" s="71" t="s">
        <v>22354</v>
      </c>
      <c r="D2312" s="71">
        <v>9.9600000000000009</v>
      </c>
    </row>
    <row r="2313" spans="1:4" x14ac:dyDescent="0.25">
      <c r="A2313" s="71">
        <v>1917162</v>
      </c>
      <c r="B2313" t="s">
        <v>24472</v>
      </c>
      <c r="C2313" s="71" t="s">
        <v>22354</v>
      </c>
      <c r="D2313" s="71">
        <v>10.02</v>
      </c>
    </row>
    <row r="2314" spans="1:4" x14ac:dyDescent="0.25">
      <c r="A2314" s="71">
        <v>1917193</v>
      </c>
      <c r="B2314" t="s">
        <v>24473</v>
      </c>
      <c r="C2314" s="71" t="s">
        <v>22354</v>
      </c>
      <c r="D2314" s="71">
        <v>8.9</v>
      </c>
    </row>
    <row r="2315" spans="1:4" x14ac:dyDescent="0.25">
      <c r="A2315" s="71">
        <v>1917194</v>
      </c>
      <c r="B2315" t="s">
        <v>24474</v>
      </c>
      <c r="C2315" s="71" t="s">
        <v>22354</v>
      </c>
      <c r="D2315" s="71">
        <v>8.99</v>
      </c>
    </row>
    <row r="2316" spans="1:4" x14ac:dyDescent="0.25">
      <c r="A2316" s="71">
        <v>1917195</v>
      </c>
      <c r="B2316" t="s">
        <v>24475</v>
      </c>
      <c r="C2316" s="71" t="s">
        <v>22354</v>
      </c>
      <c r="D2316" s="71">
        <v>9.08</v>
      </c>
    </row>
    <row r="2317" spans="1:4" x14ac:dyDescent="0.25">
      <c r="A2317" s="71">
        <v>1917196</v>
      </c>
      <c r="B2317" t="s">
        <v>24476</v>
      </c>
      <c r="C2317" s="71" t="s">
        <v>22354</v>
      </c>
      <c r="D2317" s="71">
        <v>9.18</v>
      </c>
    </row>
    <row r="2318" spans="1:4" x14ac:dyDescent="0.25">
      <c r="A2318" s="71">
        <v>1917197</v>
      </c>
      <c r="B2318" t="s">
        <v>24477</v>
      </c>
      <c r="C2318" s="71" t="s">
        <v>22354</v>
      </c>
      <c r="D2318" s="71">
        <v>9.2799999999999994</v>
      </c>
    </row>
    <row r="2319" spans="1:4" x14ac:dyDescent="0.25">
      <c r="A2319" s="71">
        <v>1917198</v>
      </c>
      <c r="B2319" t="s">
        <v>24478</v>
      </c>
      <c r="C2319" s="71" t="s">
        <v>22354</v>
      </c>
      <c r="D2319" s="71">
        <v>9.34</v>
      </c>
    </row>
    <row r="2320" spans="1:4" x14ac:dyDescent="0.25">
      <c r="A2320" s="71">
        <v>1917013</v>
      </c>
      <c r="B2320" t="s">
        <v>24479</v>
      </c>
      <c r="C2320" s="71" t="s">
        <v>22354</v>
      </c>
      <c r="D2320" s="71">
        <v>16.670000000000002</v>
      </c>
    </row>
    <row r="2321" spans="1:4" x14ac:dyDescent="0.25">
      <c r="A2321" s="71">
        <v>1917014</v>
      </c>
      <c r="B2321" t="s">
        <v>24480</v>
      </c>
      <c r="C2321" s="71" t="s">
        <v>22354</v>
      </c>
      <c r="D2321" s="71">
        <v>16.989999999999998</v>
      </c>
    </row>
    <row r="2322" spans="1:4" x14ac:dyDescent="0.25">
      <c r="A2322" s="71">
        <v>1917015</v>
      </c>
      <c r="B2322" t="s">
        <v>24481</v>
      </c>
      <c r="C2322" s="71" t="s">
        <v>22354</v>
      </c>
      <c r="D2322" s="71">
        <v>17.32</v>
      </c>
    </row>
    <row r="2323" spans="1:4" x14ac:dyDescent="0.25">
      <c r="A2323" s="71">
        <v>1917016</v>
      </c>
      <c r="B2323" t="s">
        <v>24482</v>
      </c>
      <c r="C2323" s="71" t="s">
        <v>22354</v>
      </c>
      <c r="D2323" s="71">
        <v>17.66</v>
      </c>
    </row>
    <row r="2324" spans="1:4" x14ac:dyDescent="0.25">
      <c r="A2324" s="71">
        <v>1917017</v>
      </c>
      <c r="B2324" t="s">
        <v>24483</v>
      </c>
      <c r="C2324" s="71" t="s">
        <v>22354</v>
      </c>
      <c r="D2324" s="71">
        <v>18.02</v>
      </c>
    </row>
    <row r="2325" spans="1:4" x14ac:dyDescent="0.25">
      <c r="A2325" s="71">
        <v>1917018</v>
      </c>
      <c r="B2325" t="s">
        <v>24484</v>
      </c>
      <c r="C2325" s="71" t="s">
        <v>22354</v>
      </c>
      <c r="D2325" s="71">
        <v>18.22</v>
      </c>
    </row>
    <row r="2326" spans="1:4" x14ac:dyDescent="0.25">
      <c r="A2326" s="71">
        <v>1917623</v>
      </c>
      <c r="B2326" t="s">
        <v>24485</v>
      </c>
      <c r="C2326" s="71" t="s">
        <v>22354</v>
      </c>
      <c r="D2326" s="71">
        <v>19.86</v>
      </c>
    </row>
    <row r="2327" spans="1:4" x14ac:dyDescent="0.25">
      <c r="A2327" s="71">
        <v>1917624</v>
      </c>
      <c r="B2327" t="s">
        <v>24486</v>
      </c>
      <c r="C2327" s="71" t="s">
        <v>22354</v>
      </c>
      <c r="D2327" s="71">
        <v>25.03</v>
      </c>
    </row>
    <row r="2328" spans="1:4" x14ac:dyDescent="0.25">
      <c r="A2328" s="71">
        <v>1917625</v>
      </c>
      <c r="B2328" t="s">
        <v>24487</v>
      </c>
      <c r="C2328" s="71" t="s">
        <v>22354</v>
      </c>
      <c r="D2328" s="71">
        <v>31.26</v>
      </c>
    </row>
    <row r="2329" spans="1:4" x14ac:dyDescent="0.25">
      <c r="A2329" s="71">
        <v>1917626</v>
      </c>
      <c r="B2329" t="s">
        <v>24488</v>
      </c>
      <c r="C2329" s="71" t="s">
        <v>22354</v>
      </c>
      <c r="D2329" s="71">
        <v>38.22</v>
      </c>
    </row>
    <row r="2330" spans="1:4" x14ac:dyDescent="0.25">
      <c r="A2330" s="71">
        <v>1917627</v>
      </c>
      <c r="B2330" t="s">
        <v>24489</v>
      </c>
      <c r="C2330" s="71" t="s">
        <v>22354</v>
      </c>
      <c r="D2330" s="71">
        <v>45.91</v>
      </c>
    </row>
    <row r="2331" spans="1:4" x14ac:dyDescent="0.25">
      <c r="A2331" s="71">
        <v>1917628</v>
      </c>
      <c r="B2331" t="s">
        <v>24490</v>
      </c>
      <c r="C2331" s="71" t="s">
        <v>22354</v>
      </c>
      <c r="D2331" s="71">
        <v>53.58</v>
      </c>
    </row>
    <row r="2332" spans="1:4" x14ac:dyDescent="0.25">
      <c r="A2332" s="71">
        <v>1917620</v>
      </c>
      <c r="B2332" t="s">
        <v>24491</v>
      </c>
      <c r="C2332" s="71" t="s">
        <v>22354</v>
      </c>
      <c r="D2332" s="71">
        <v>9.34</v>
      </c>
    </row>
    <row r="2333" spans="1:4" x14ac:dyDescent="0.25">
      <c r="A2333" s="71">
        <v>1917621</v>
      </c>
      <c r="B2333" t="s">
        <v>24492</v>
      </c>
      <c r="C2333" s="71" t="s">
        <v>22354</v>
      </c>
      <c r="D2333" s="71">
        <v>10.88</v>
      </c>
    </row>
    <row r="2334" spans="1:4" x14ac:dyDescent="0.25">
      <c r="A2334" s="71">
        <v>1917622</v>
      </c>
      <c r="B2334" t="s">
        <v>24493</v>
      </c>
      <c r="C2334" s="71" t="s">
        <v>22354</v>
      </c>
      <c r="D2334" s="71">
        <v>13.5</v>
      </c>
    </row>
    <row r="2335" spans="1:4" x14ac:dyDescent="0.25">
      <c r="A2335" s="71">
        <v>1917741</v>
      </c>
      <c r="B2335" t="s">
        <v>24494</v>
      </c>
      <c r="C2335" s="71" t="s">
        <v>22354</v>
      </c>
      <c r="D2335" s="71">
        <v>8.64</v>
      </c>
    </row>
    <row r="2336" spans="1:4" x14ac:dyDescent="0.25">
      <c r="A2336" s="71">
        <v>1917269</v>
      </c>
      <c r="B2336" t="s">
        <v>24495</v>
      </c>
      <c r="C2336" s="71" t="s">
        <v>22354</v>
      </c>
      <c r="D2336" s="71">
        <v>23.87</v>
      </c>
    </row>
    <row r="2337" spans="1:4" x14ac:dyDescent="0.25">
      <c r="A2337" s="71">
        <v>1917270</v>
      </c>
      <c r="B2337" t="s">
        <v>24496</v>
      </c>
      <c r="C2337" s="71" t="s">
        <v>22354</v>
      </c>
      <c r="D2337" s="71">
        <v>32.090000000000003</v>
      </c>
    </row>
    <row r="2338" spans="1:4" x14ac:dyDescent="0.25">
      <c r="A2338" s="71">
        <v>1917266</v>
      </c>
      <c r="B2338" t="s">
        <v>24497</v>
      </c>
      <c r="C2338" s="71" t="s">
        <v>22354</v>
      </c>
      <c r="D2338" s="71">
        <v>7.9</v>
      </c>
    </row>
    <row r="2339" spans="1:4" x14ac:dyDescent="0.25">
      <c r="A2339" s="71">
        <v>1917267</v>
      </c>
      <c r="B2339" t="s">
        <v>24498</v>
      </c>
      <c r="C2339" s="71" t="s">
        <v>22354</v>
      </c>
      <c r="D2339" s="71">
        <v>11.43</v>
      </c>
    </row>
    <row r="2340" spans="1:4" x14ac:dyDescent="0.25">
      <c r="A2340" s="71">
        <v>1917268</v>
      </c>
      <c r="B2340" t="s">
        <v>24499</v>
      </c>
      <c r="C2340" s="71" t="s">
        <v>22354</v>
      </c>
      <c r="D2340" s="71">
        <v>17.37</v>
      </c>
    </row>
    <row r="2341" spans="1:4" x14ac:dyDescent="0.25">
      <c r="A2341" s="71">
        <v>1917728</v>
      </c>
      <c r="B2341" t="s">
        <v>24500</v>
      </c>
      <c r="C2341" s="71" t="s">
        <v>22354</v>
      </c>
      <c r="D2341" s="71">
        <v>7.29</v>
      </c>
    </row>
    <row r="2342" spans="1:4" x14ac:dyDescent="0.25">
      <c r="A2342" s="71">
        <v>1917358</v>
      </c>
      <c r="B2342" t="s">
        <v>24501</v>
      </c>
      <c r="C2342" s="71" t="s">
        <v>22354</v>
      </c>
      <c r="D2342" s="71">
        <v>7.41</v>
      </c>
    </row>
    <row r="2343" spans="1:4" x14ac:dyDescent="0.25">
      <c r="A2343" s="71">
        <v>1917362</v>
      </c>
      <c r="B2343" t="s">
        <v>24502</v>
      </c>
      <c r="C2343" s="71" t="s">
        <v>22354</v>
      </c>
      <c r="D2343" s="71">
        <v>35.22</v>
      </c>
    </row>
    <row r="2344" spans="1:4" x14ac:dyDescent="0.25">
      <c r="A2344" s="71">
        <v>1917363</v>
      </c>
      <c r="B2344" t="s">
        <v>24503</v>
      </c>
      <c r="C2344" s="71" t="s">
        <v>22354</v>
      </c>
      <c r="D2344" s="71">
        <v>42.83</v>
      </c>
    </row>
    <row r="2345" spans="1:4" x14ac:dyDescent="0.25">
      <c r="A2345" s="71">
        <v>1917359</v>
      </c>
      <c r="B2345" t="s">
        <v>24504</v>
      </c>
      <c r="C2345" s="71" t="s">
        <v>22354</v>
      </c>
      <c r="D2345" s="71">
        <v>10.42</v>
      </c>
    </row>
    <row r="2346" spans="1:4" x14ac:dyDescent="0.25">
      <c r="A2346" s="71">
        <v>1917360</v>
      </c>
      <c r="B2346" t="s">
        <v>24505</v>
      </c>
      <c r="C2346" s="71" t="s">
        <v>22354</v>
      </c>
      <c r="D2346" s="71">
        <v>16.98</v>
      </c>
    </row>
    <row r="2347" spans="1:4" x14ac:dyDescent="0.25">
      <c r="A2347" s="71">
        <v>1917361</v>
      </c>
      <c r="B2347" t="s">
        <v>24506</v>
      </c>
      <c r="C2347" s="71" t="s">
        <v>22354</v>
      </c>
      <c r="D2347" s="71">
        <v>25.31</v>
      </c>
    </row>
    <row r="2348" spans="1:4" x14ac:dyDescent="0.25">
      <c r="A2348" s="71">
        <v>1917476</v>
      </c>
      <c r="B2348" t="s">
        <v>24507</v>
      </c>
      <c r="C2348" s="71" t="s">
        <v>22354</v>
      </c>
      <c r="D2348" s="71">
        <v>26.26</v>
      </c>
    </row>
    <row r="2349" spans="1:4" x14ac:dyDescent="0.25">
      <c r="A2349" s="71">
        <v>1917477</v>
      </c>
      <c r="B2349" t="s">
        <v>24508</v>
      </c>
      <c r="C2349" s="71" t="s">
        <v>22354</v>
      </c>
      <c r="D2349" s="71">
        <v>33.76</v>
      </c>
    </row>
    <row r="2350" spans="1:4" x14ac:dyDescent="0.25">
      <c r="A2350" s="71">
        <v>1917478</v>
      </c>
      <c r="B2350" t="s">
        <v>24509</v>
      </c>
      <c r="C2350" s="71" t="s">
        <v>22354</v>
      </c>
      <c r="D2350" s="71">
        <v>43.24</v>
      </c>
    </row>
    <row r="2351" spans="1:4" x14ac:dyDescent="0.25">
      <c r="A2351" s="71">
        <v>1917479</v>
      </c>
      <c r="B2351" t="s">
        <v>24510</v>
      </c>
      <c r="C2351" s="71" t="s">
        <v>22354</v>
      </c>
      <c r="D2351" s="71">
        <v>46.96</v>
      </c>
    </row>
    <row r="2352" spans="1:4" x14ac:dyDescent="0.25">
      <c r="A2352" s="71">
        <v>1917473</v>
      </c>
      <c r="B2352" t="s">
        <v>24511</v>
      </c>
      <c r="C2352" s="71" t="s">
        <v>22354</v>
      </c>
      <c r="D2352" s="71">
        <v>12.1</v>
      </c>
    </row>
    <row r="2353" spans="1:4" x14ac:dyDescent="0.25">
      <c r="A2353" s="71">
        <v>1917474</v>
      </c>
      <c r="B2353" t="s">
        <v>24512</v>
      </c>
      <c r="C2353" s="71" t="s">
        <v>22354</v>
      </c>
      <c r="D2353" s="71">
        <v>15.54</v>
      </c>
    </row>
    <row r="2354" spans="1:4" x14ac:dyDescent="0.25">
      <c r="A2354" s="71">
        <v>1917475</v>
      </c>
      <c r="B2354" t="s">
        <v>24513</v>
      </c>
      <c r="C2354" s="71" t="s">
        <v>22354</v>
      </c>
      <c r="D2354" s="71">
        <v>19.850000000000001</v>
      </c>
    </row>
    <row r="2355" spans="1:4" x14ac:dyDescent="0.25">
      <c r="A2355" s="71">
        <v>1917736</v>
      </c>
      <c r="B2355" t="s">
        <v>24514</v>
      </c>
      <c r="C2355" s="71" t="s">
        <v>22354</v>
      </c>
      <c r="D2355" s="71">
        <v>8.7100000000000009</v>
      </c>
    </row>
    <row r="2356" spans="1:4" x14ac:dyDescent="0.25">
      <c r="A2356" s="71">
        <v>1917067</v>
      </c>
      <c r="B2356" t="s">
        <v>24515</v>
      </c>
      <c r="C2356" s="71" t="s">
        <v>22354</v>
      </c>
      <c r="D2356" s="71">
        <v>11.49</v>
      </c>
    </row>
    <row r="2357" spans="1:4" x14ac:dyDescent="0.25">
      <c r="A2357" s="71">
        <v>1917068</v>
      </c>
      <c r="B2357" t="s">
        <v>24516</v>
      </c>
      <c r="C2357" s="71" t="s">
        <v>22354</v>
      </c>
      <c r="D2357" s="71">
        <v>11.72</v>
      </c>
    </row>
    <row r="2358" spans="1:4" x14ac:dyDescent="0.25">
      <c r="A2358" s="71">
        <v>1917069</v>
      </c>
      <c r="B2358" t="s">
        <v>24517</v>
      </c>
      <c r="C2358" s="71" t="s">
        <v>22354</v>
      </c>
      <c r="D2358" s="71">
        <v>11.95</v>
      </c>
    </row>
    <row r="2359" spans="1:4" x14ac:dyDescent="0.25">
      <c r="A2359" s="71">
        <v>1917070</v>
      </c>
      <c r="B2359" t="s">
        <v>24518</v>
      </c>
      <c r="C2359" s="71" t="s">
        <v>22354</v>
      </c>
      <c r="D2359" s="71">
        <v>12.2</v>
      </c>
    </row>
    <row r="2360" spans="1:4" x14ac:dyDescent="0.25">
      <c r="A2360" s="71">
        <v>1917071</v>
      </c>
      <c r="B2360" t="s">
        <v>24519</v>
      </c>
      <c r="C2360" s="71" t="s">
        <v>22354</v>
      </c>
      <c r="D2360" s="71">
        <v>12.46</v>
      </c>
    </row>
    <row r="2361" spans="1:4" x14ac:dyDescent="0.25">
      <c r="A2361" s="71">
        <v>1917072</v>
      </c>
      <c r="B2361" t="s">
        <v>24520</v>
      </c>
      <c r="C2361" s="71" t="s">
        <v>22354</v>
      </c>
      <c r="D2361" s="71">
        <v>12.6</v>
      </c>
    </row>
    <row r="2362" spans="1:4" x14ac:dyDescent="0.25">
      <c r="A2362" s="71">
        <v>1901572</v>
      </c>
      <c r="B2362" t="s">
        <v>24521</v>
      </c>
      <c r="C2362" s="71" t="s">
        <v>22354</v>
      </c>
      <c r="D2362" s="71">
        <v>7.63</v>
      </c>
    </row>
    <row r="2363" spans="1:4" x14ac:dyDescent="0.25">
      <c r="A2363" s="71">
        <v>1901573</v>
      </c>
      <c r="B2363" t="s">
        <v>24522</v>
      </c>
      <c r="C2363" s="71" t="s">
        <v>22354</v>
      </c>
      <c r="D2363" s="71">
        <v>7.7</v>
      </c>
    </row>
    <row r="2364" spans="1:4" x14ac:dyDescent="0.25">
      <c r="A2364" s="71">
        <v>1901574</v>
      </c>
      <c r="B2364" t="s">
        <v>24523</v>
      </c>
      <c r="C2364" s="71" t="s">
        <v>22354</v>
      </c>
      <c r="D2364" s="71">
        <v>7.77</v>
      </c>
    </row>
    <row r="2365" spans="1:4" x14ac:dyDescent="0.25">
      <c r="A2365" s="71">
        <v>1901575</v>
      </c>
      <c r="B2365" t="s">
        <v>24524</v>
      </c>
      <c r="C2365" s="71" t="s">
        <v>22354</v>
      </c>
      <c r="D2365" s="71">
        <v>7.84</v>
      </c>
    </row>
    <row r="2366" spans="1:4" x14ac:dyDescent="0.25">
      <c r="A2366" s="71">
        <v>1901576</v>
      </c>
      <c r="B2366" t="s">
        <v>24525</v>
      </c>
      <c r="C2366" s="71" t="s">
        <v>22354</v>
      </c>
      <c r="D2366" s="71">
        <v>7.92</v>
      </c>
    </row>
    <row r="2367" spans="1:4" x14ac:dyDescent="0.25">
      <c r="A2367" s="71">
        <v>1901571</v>
      </c>
      <c r="B2367" t="s">
        <v>24526</v>
      </c>
      <c r="C2367" s="71" t="s">
        <v>22354</v>
      </c>
      <c r="D2367" s="71">
        <v>7.96</v>
      </c>
    </row>
    <row r="2368" spans="1:4" x14ac:dyDescent="0.25">
      <c r="A2368" s="71">
        <v>1901578</v>
      </c>
      <c r="B2368" t="s">
        <v>24527</v>
      </c>
      <c r="C2368" s="71" t="s">
        <v>22354</v>
      </c>
      <c r="D2368" s="71">
        <v>10.02</v>
      </c>
    </row>
    <row r="2369" spans="1:4" x14ac:dyDescent="0.25">
      <c r="A2369" s="71">
        <v>1901579</v>
      </c>
      <c r="B2369" t="s">
        <v>24528</v>
      </c>
      <c r="C2369" s="71" t="s">
        <v>22354</v>
      </c>
      <c r="D2369" s="71">
        <v>10.08</v>
      </c>
    </row>
    <row r="2370" spans="1:4" x14ac:dyDescent="0.25">
      <c r="A2370" s="71">
        <v>1901580</v>
      </c>
      <c r="B2370" t="s">
        <v>24529</v>
      </c>
      <c r="C2370" s="71" t="s">
        <v>22354</v>
      </c>
      <c r="D2370" s="71">
        <v>10.15</v>
      </c>
    </row>
    <row r="2371" spans="1:4" x14ac:dyDescent="0.25">
      <c r="A2371" s="71">
        <v>1901581</v>
      </c>
      <c r="B2371" t="s">
        <v>24530</v>
      </c>
      <c r="C2371" s="71" t="s">
        <v>22354</v>
      </c>
      <c r="D2371" s="71">
        <v>10.220000000000001</v>
      </c>
    </row>
    <row r="2372" spans="1:4" x14ac:dyDescent="0.25">
      <c r="A2372" s="71">
        <v>1901582</v>
      </c>
      <c r="B2372" t="s">
        <v>24531</v>
      </c>
      <c r="C2372" s="71" t="s">
        <v>22354</v>
      </c>
      <c r="D2372" s="71">
        <v>10.29</v>
      </c>
    </row>
    <row r="2373" spans="1:4" x14ac:dyDescent="0.25">
      <c r="A2373" s="71">
        <v>1901577</v>
      </c>
      <c r="B2373" t="s">
        <v>24532</v>
      </c>
      <c r="C2373" s="71" t="s">
        <v>22354</v>
      </c>
      <c r="D2373" s="71">
        <v>10.33</v>
      </c>
    </row>
    <row r="2374" spans="1:4" x14ac:dyDescent="0.25">
      <c r="A2374" s="71">
        <v>1917103</v>
      </c>
      <c r="B2374" t="s">
        <v>24533</v>
      </c>
      <c r="C2374" s="71" t="s">
        <v>22354</v>
      </c>
      <c r="D2374" s="71">
        <v>10.02</v>
      </c>
    </row>
    <row r="2375" spans="1:4" x14ac:dyDescent="0.25">
      <c r="A2375" s="71">
        <v>1917104</v>
      </c>
      <c r="B2375" t="s">
        <v>24534</v>
      </c>
      <c r="C2375" s="71" t="s">
        <v>22354</v>
      </c>
      <c r="D2375" s="71">
        <v>10.16</v>
      </c>
    </row>
    <row r="2376" spans="1:4" x14ac:dyDescent="0.25">
      <c r="A2376" s="71">
        <v>1917105</v>
      </c>
      <c r="B2376" t="s">
        <v>24535</v>
      </c>
      <c r="C2376" s="71" t="s">
        <v>22354</v>
      </c>
      <c r="D2376" s="71">
        <v>10.31</v>
      </c>
    </row>
    <row r="2377" spans="1:4" x14ac:dyDescent="0.25">
      <c r="A2377" s="71">
        <v>1917106</v>
      </c>
      <c r="B2377" t="s">
        <v>24536</v>
      </c>
      <c r="C2377" s="71" t="s">
        <v>22354</v>
      </c>
      <c r="D2377" s="71">
        <v>10.47</v>
      </c>
    </row>
    <row r="2378" spans="1:4" x14ac:dyDescent="0.25">
      <c r="A2378" s="71">
        <v>1917107</v>
      </c>
      <c r="B2378" t="s">
        <v>24537</v>
      </c>
      <c r="C2378" s="71" t="s">
        <v>22354</v>
      </c>
      <c r="D2378" s="71">
        <v>10.63</v>
      </c>
    </row>
    <row r="2379" spans="1:4" x14ac:dyDescent="0.25">
      <c r="A2379" s="71">
        <v>1917108</v>
      </c>
      <c r="B2379" t="s">
        <v>24538</v>
      </c>
      <c r="C2379" s="71" t="s">
        <v>22354</v>
      </c>
      <c r="D2379" s="71">
        <v>10.72</v>
      </c>
    </row>
    <row r="2380" spans="1:4" x14ac:dyDescent="0.25">
      <c r="A2380" s="71">
        <v>1901583</v>
      </c>
      <c r="B2380" t="s">
        <v>24539</v>
      </c>
      <c r="C2380" s="71" t="s">
        <v>22354</v>
      </c>
      <c r="D2380" s="71">
        <v>12.47</v>
      </c>
    </row>
    <row r="2381" spans="1:4" x14ac:dyDescent="0.25">
      <c r="A2381" s="71">
        <v>1901584</v>
      </c>
      <c r="B2381" t="s">
        <v>24540</v>
      </c>
      <c r="C2381" s="71" t="s">
        <v>22354</v>
      </c>
      <c r="D2381" s="71">
        <v>12.53</v>
      </c>
    </row>
    <row r="2382" spans="1:4" x14ac:dyDescent="0.25">
      <c r="A2382" s="71">
        <v>1901585</v>
      </c>
      <c r="B2382" t="s">
        <v>24541</v>
      </c>
      <c r="C2382" s="71" t="s">
        <v>22354</v>
      </c>
      <c r="D2382" s="71">
        <v>12.6</v>
      </c>
    </row>
    <row r="2383" spans="1:4" x14ac:dyDescent="0.25">
      <c r="A2383" s="71">
        <v>1901586</v>
      </c>
      <c r="B2383" t="s">
        <v>24542</v>
      </c>
      <c r="C2383" s="71" t="s">
        <v>22354</v>
      </c>
      <c r="D2383" s="71">
        <v>12.67</v>
      </c>
    </row>
    <row r="2384" spans="1:4" x14ac:dyDescent="0.25">
      <c r="A2384" s="71">
        <v>1901587</v>
      </c>
      <c r="B2384" t="s">
        <v>24543</v>
      </c>
      <c r="C2384" s="71" t="s">
        <v>22354</v>
      </c>
      <c r="D2384" s="71">
        <v>12.74</v>
      </c>
    </row>
    <row r="2385" spans="1:4" x14ac:dyDescent="0.25">
      <c r="A2385" s="71">
        <v>1901588</v>
      </c>
      <c r="B2385" t="s">
        <v>24544</v>
      </c>
      <c r="C2385" s="71" t="s">
        <v>22354</v>
      </c>
      <c r="D2385" s="71">
        <v>12.78</v>
      </c>
    </row>
    <row r="2386" spans="1:4" x14ac:dyDescent="0.25">
      <c r="A2386" s="71">
        <v>1917139</v>
      </c>
      <c r="B2386" t="s">
        <v>24545</v>
      </c>
      <c r="C2386" s="71" t="s">
        <v>22354</v>
      </c>
      <c r="D2386" s="71">
        <v>9.3800000000000008</v>
      </c>
    </row>
    <row r="2387" spans="1:4" x14ac:dyDescent="0.25">
      <c r="A2387" s="71">
        <v>1917140</v>
      </c>
      <c r="B2387" t="s">
        <v>24546</v>
      </c>
      <c r="C2387" s="71" t="s">
        <v>22354</v>
      </c>
      <c r="D2387" s="71">
        <v>9.5</v>
      </c>
    </row>
    <row r="2388" spans="1:4" x14ac:dyDescent="0.25">
      <c r="A2388" s="71">
        <v>1917141</v>
      </c>
      <c r="B2388" t="s">
        <v>24547</v>
      </c>
      <c r="C2388" s="71" t="s">
        <v>22354</v>
      </c>
      <c r="D2388" s="71">
        <v>9.6199999999999992</v>
      </c>
    </row>
    <row r="2389" spans="1:4" x14ac:dyDescent="0.25">
      <c r="A2389" s="71">
        <v>1917142</v>
      </c>
      <c r="B2389" t="s">
        <v>24548</v>
      </c>
      <c r="C2389" s="71" t="s">
        <v>22354</v>
      </c>
      <c r="D2389" s="71">
        <v>9.75</v>
      </c>
    </row>
    <row r="2390" spans="1:4" x14ac:dyDescent="0.25">
      <c r="A2390" s="71">
        <v>1917143</v>
      </c>
      <c r="B2390" t="s">
        <v>24549</v>
      </c>
      <c r="C2390" s="71" t="s">
        <v>22354</v>
      </c>
      <c r="D2390" s="71">
        <v>9.8800000000000008</v>
      </c>
    </row>
    <row r="2391" spans="1:4" x14ac:dyDescent="0.25">
      <c r="A2391" s="71">
        <v>1917144</v>
      </c>
      <c r="B2391" t="s">
        <v>24550</v>
      </c>
      <c r="C2391" s="71" t="s">
        <v>22354</v>
      </c>
      <c r="D2391" s="71">
        <v>9.9499999999999993</v>
      </c>
    </row>
    <row r="2392" spans="1:4" x14ac:dyDescent="0.25">
      <c r="A2392" s="71">
        <v>1917175</v>
      </c>
      <c r="B2392" t="s">
        <v>24551</v>
      </c>
      <c r="C2392" s="71" t="s">
        <v>22354</v>
      </c>
      <c r="D2392" s="71">
        <v>8.76</v>
      </c>
    </row>
    <row r="2393" spans="1:4" x14ac:dyDescent="0.25">
      <c r="A2393" s="71">
        <v>1917176</v>
      </c>
      <c r="B2393" t="s">
        <v>24552</v>
      </c>
      <c r="C2393" s="71" t="s">
        <v>22354</v>
      </c>
      <c r="D2393" s="71">
        <v>8.8699999999999992</v>
      </c>
    </row>
    <row r="2394" spans="1:4" x14ac:dyDescent="0.25">
      <c r="A2394" s="71">
        <v>1917177</v>
      </c>
      <c r="B2394" t="s">
        <v>24553</v>
      </c>
      <c r="C2394" s="71" t="s">
        <v>22354</v>
      </c>
      <c r="D2394" s="71">
        <v>8.9700000000000006</v>
      </c>
    </row>
    <row r="2395" spans="1:4" x14ac:dyDescent="0.25">
      <c r="A2395" s="71">
        <v>1917178</v>
      </c>
      <c r="B2395" t="s">
        <v>24554</v>
      </c>
      <c r="C2395" s="71" t="s">
        <v>22354</v>
      </c>
      <c r="D2395" s="71">
        <v>9.08</v>
      </c>
    </row>
    <row r="2396" spans="1:4" x14ac:dyDescent="0.25">
      <c r="A2396" s="71">
        <v>1917179</v>
      </c>
      <c r="B2396" t="s">
        <v>24555</v>
      </c>
      <c r="C2396" s="71" t="s">
        <v>22354</v>
      </c>
      <c r="D2396" s="71">
        <v>9.1999999999999993</v>
      </c>
    </row>
    <row r="2397" spans="1:4" x14ac:dyDescent="0.25">
      <c r="A2397" s="71">
        <v>1917180</v>
      </c>
      <c r="B2397" t="s">
        <v>24556</v>
      </c>
      <c r="C2397" s="71" t="s">
        <v>22354</v>
      </c>
      <c r="D2397" s="71">
        <v>9.27</v>
      </c>
    </row>
    <row r="2398" spans="1:4" x14ac:dyDescent="0.25">
      <c r="A2398" s="71">
        <v>1917211</v>
      </c>
      <c r="B2398" t="s">
        <v>24557</v>
      </c>
      <c r="C2398" s="71" t="s">
        <v>22354</v>
      </c>
      <c r="D2398" s="71">
        <v>8.18</v>
      </c>
    </row>
    <row r="2399" spans="1:4" x14ac:dyDescent="0.25">
      <c r="A2399" s="71">
        <v>1917212</v>
      </c>
      <c r="B2399" t="s">
        <v>24558</v>
      </c>
      <c r="C2399" s="71" t="s">
        <v>22354</v>
      </c>
      <c r="D2399" s="71">
        <v>8.27</v>
      </c>
    </row>
    <row r="2400" spans="1:4" x14ac:dyDescent="0.25">
      <c r="A2400" s="71">
        <v>1917213</v>
      </c>
      <c r="B2400" t="s">
        <v>24559</v>
      </c>
      <c r="C2400" s="71" t="s">
        <v>22354</v>
      </c>
      <c r="D2400" s="71">
        <v>8.36</v>
      </c>
    </row>
    <row r="2401" spans="1:4" x14ac:dyDescent="0.25">
      <c r="A2401" s="71">
        <v>1917214</v>
      </c>
      <c r="B2401" t="s">
        <v>24560</v>
      </c>
      <c r="C2401" s="71" t="s">
        <v>22354</v>
      </c>
      <c r="D2401" s="71">
        <v>8.4600000000000009</v>
      </c>
    </row>
    <row r="2402" spans="1:4" x14ac:dyDescent="0.25">
      <c r="A2402" s="71">
        <v>1917215</v>
      </c>
      <c r="B2402" t="s">
        <v>24561</v>
      </c>
      <c r="C2402" s="71" t="s">
        <v>22354</v>
      </c>
      <c r="D2402" s="71">
        <v>8.57</v>
      </c>
    </row>
    <row r="2403" spans="1:4" x14ac:dyDescent="0.25">
      <c r="A2403" s="71">
        <v>1917216</v>
      </c>
      <c r="B2403" t="s">
        <v>24562</v>
      </c>
      <c r="C2403" s="71" t="s">
        <v>22354</v>
      </c>
      <c r="D2403" s="71">
        <v>8.6199999999999992</v>
      </c>
    </row>
    <row r="2404" spans="1:4" x14ac:dyDescent="0.25">
      <c r="A2404" s="71">
        <v>1917031</v>
      </c>
      <c r="B2404" t="s">
        <v>24563</v>
      </c>
      <c r="C2404" s="71" t="s">
        <v>22354</v>
      </c>
      <c r="D2404" s="71">
        <v>15.53</v>
      </c>
    </row>
    <row r="2405" spans="1:4" x14ac:dyDescent="0.25">
      <c r="A2405" s="71">
        <v>1917032</v>
      </c>
      <c r="B2405" t="s">
        <v>24564</v>
      </c>
      <c r="C2405" s="71" t="s">
        <v>22354</v>
      </c>
      <c r="D2405" s="71">
        <v>15.85</v>
      </c>
    </row>
    <row r="2406" spans="1:4" x14ac:dyDescent="0.25">
      <c r="A2406" s="71">
        <v>1917033</v>
      </c>
      <c r="B2406" t="s">
        <v>24565</v>
      </c>
      <c r="C2406" s="71" t="s">
        <v>22354</v>
      </c>
      <c r="D2406" s="71">
        <v>16.190000000000001</v>
      </c>
    </row>
    <row r="2407" spans="1:4" x14ac:dyDescent="0.25">
      <c r="A2407" s="71">
        <v>1917034</v>
      </c>
      <c r="B2407" t="s">
        <v>24566</v>
      </c>
      <c r="C2407" s="71" t="s">
        <v>22354</v>
      </c>
      <c r="D2407" s="71">
        <v>16.54</v>
      </c>
    </row>
    <row r="2408" spans="1:4" x14ac:dyDescent="0.25">
      <c r="A2408" s="71">
        <v>1917035</v>
      </c>
      <c r="B2408" t="s">
        <v>24567</v>
      </c>
      <c r="C2408" s="71" t="s">
        <v>22354</v>
      </c>
      <c r="D2408" s="71">
        <v>16.91</v>
      </c>
    </row>
    <row r="2409" spans="1:4" x14ac:dyDescent="0.25">
      <c r="A2409" s="71">
        <v>1917036</v>
      </c>
      <c r="B2409" t="s">
        <v>24568</v>
      </c>
      <c r="C2409" s="71" t="s">
        <v>22354</v>
      </c>
      <c r="D2409" s="71">
        <v>17.11</v>
      </c>
    </row>
    <row r="2410" spans="1:4" x14ac:dyDescent="0.25">
      <c r="A2410" s="71">
        <v>1917605</v>
      </c>
      <c r="B2410" t="s">
        <v>24569</v>
      </c>
      <c r="C2410" s="71" t="s">
        <v>22354</v>
      </c>
      <c r="D2410" s="71">
        <v>8.67</v>
      </c>
    </row>
    <row r="2411" spans="1:4" x14ac:dyDescent="0.25">
      <c r="A2411" s="71">
        <v>1917606</v>
      </c>
      <c r="B2411" t="s">
        <v>24570</v>
      </c>
      <c r="C2411" s="71" t="s">
        <v>22354</v>
      </c>
      <c r="D2411" s="71">
        <v>9.35</v>
      </c>
    </row>
    <row r="2412" spans="1:4" x14ac:dyDescent="0.25">
      <c r="A2412" s="71">
        <v>1917607</v>
      </c>
      <c r="B2412" t="s">
        <v>24571</v>
      </c>
      <c r="C2412" s="71" t="s">
        <v>22354</v>
      </c>
      <c r="D2412" s="71">
        <v>10.039999999999999</v>
      </c>
    </row>
    <row r="2413" spans="1:4" x14ac:dyDescent="0.25">
      <c r="A2413" s="71">
        <v>1917608</v>
      </c>
      <c r="B2413" t="s">
        <v>24572</v>
      </c>
      <c r="C2413" s="71" t="s">
        <v>22354</v>
      </c>
      <c r="D2413" s="71">
        <v>11.11</v>
      </c>
    </row>
    <row r="2414" spans="1:4" x14ac:dyDescent="0.25">
      <c r="A2414" s="71">
        <v>1917609</v>
      </c>
      <c r="B2414" t="s">
        <v>24573</v>
      </c>
      <c r="C2414" s="71" t="s">
        <v>22354</v>
      </c>
      <c r="D2414" s="71">
        <v>12.68</v>
      </c>
    </row>
    <row r="2415" spans="1:4" x14ac:dyDescent="0.25">
      <c r="A2415" s="71">
        <v>1917610</v>
      </c>
      <c r="B2415" t="s">
        <v>24574</v>
      </c>
      <c r="C2415" s="71" t="s">
        <v>22354</v>
      </c>
      <c r="D2415" s="71">
        <v>15.05</v>
      </c>
    </row>
    <row r="2416" spans="1:4" x14ac:dyDescent="0.25">
      <c r="A2416" s="71">
        <v>1917611</v>
      </c>
      <c r="B2416" t="s">
        <v>24575</v>
      </c>
      <c r="C2416" s="71" t="s">
        <v>22354</v>
      </c>
      <c r="D2416" s="71">
        <v>17.670000000000002</v>
      </c>
    </row>
    <row r="2417" spans="1:4" x14ac:dyDescent="0.25">
      <c r="A2417" s="71">
        <v>1917612</v>
      </c>
      <c r="B2417" t="s">
        <v>24576</v>
      </c>
      <c r="C2417" s="71" t="s">
        <v>22354</v>
      </c>
      <c r="D2417" s="71">
        <v>20.71</v>
      </c>
    </row>
    <row r="2418" spans="1:4" x14ac:dyDescent="0.25">
      <c r="A2418" s="71">
        <v>1917613</v>
      </c>
      <c r="B2418" t="s">
        <v>24577</v>
      </c>
      <c r="C2418" s="71" t="s">
        <v>22354</v>
      </c>
      <c r="D2418" s="71">
        <v>24.16</v>
      </c>
    </row>
    <row r="2419" spans="1:4" x14ac:dyDescent="0.25">
      <c r="A2419" s="71">
        <v>1917614</v>
      </c>
      <c r="B2419" t="s">
        <v>24578</v>
      </c>
      <c r="C2419" s="71" t="s">
        <v>22354</v>
      </c>
      <c r="D2419" s="71">
        <v>27.93</v>
      </c>
    </row>
    <row r="2420" spans="1:4" x14ac:dyDescent="0.25">
      <c r="A2420" s="71">
        <v>1917615</v>
      </c>
      <c r="B2420" t="s">
        <v>24579</v>
      </c>
      <c r="C2420" s="71" t="s">
        <v>22354</v>
      </c>
      <c r="D2420" s="71">
        <v>32.119999999999997</v>
      </c>
    </row>
    <row r="2421" spans="1:4" x14ac:dyDescent="0.25">
      <c r="A2421" s="71">
        <v>1917616</v>
      </c>
      <c r="B2421" t="s">
        <v>24580</v>
      </c>
      <c r="C2421" s="71" t="s">
        <v>22354</v>
      </c>
      <c r="D2421" s="71">
        <v>37.24</v>
      </c>
    </row>
    <row r="2422" spans="1:4" x14ac:dyDescent="0.25">
      <c r="A2422" s="71">
        <v>1917617</v>
      </c>
      <c r="B2422" t="s">
        <v>24581</v>
      </c>
      <c r="C2422" s="71" t="s">
        <v>22354</v>
      </c>
      <c r="D2422" s="71">
        <v>41.76</v>
      </c>
    </row>
    <row r="2423" spans="1:4" x14ac:dyDescent="0.25">
      <c r="A2423" s="71">
        <v>1917618</v>
      </c>
      <c r="B2423" t="s">
        <v>24582</v>
      </c>
      <c r="C2423" s="71" t="s">
        <v>22354</v>
      </c>
      <c r="D2423" s="71">
        <v>47.61</v>
      </c>
    </row>
    <row r="2424" spans="1:4" x14ac:dyDescent="0.25">
      <c r="A2424" s="71">
        <v>1917619</v>
      </c>
      <c r="B2424" t="s">
        <v>24583</v>
      </c>
      <c r="C2424" s="71" t="s">
        <v>22354</v>
      </c>
      <c r="D2424" s="71">
        <v>51.52</v>
      </c>
    </row>
    <row r="2425" spans="1:4" x14ac:dyDescent="0.25">
      <c r="A2425" s="71">
        <v>1917602</v>
      </c>
      <c r="B2425" t="s">
        <v>24584</v>
      </c>
      <c r="C2425" s="71" t="s">
        <v>22354</v>
      </c>
      <c r="D2425" s="71">
        <v>6.43</v>
      </c>
    </row>
    <row r="2426" spans="1:4" x14ac:dyDescent="0.25">
      <c r="A2426" s="71">
        <v>1917603</v>
      </c>
      <c r="B2426" t="s">
        <v>24585</v>
      </c>
      <c r="C2426" s="71" t="s">
        <v>22354</v>
      </c>
      <c r="D2426" s="71">
        <v>7.14</v>
      </c>
    </row>
    <row r="2427" spans="1:4" x14ac:dyDescent="0.25">
      <c r="A2427" s="71">
        <v>1917604</v>
      </c>
      <c r="B2427" t="s">
        <v>24586</v>
      </c>
      <c r="C2427" s="71" t="s">
        <v>22354</v>
      </c>
      <c r="D2427" s="71">
        <v>7.78</v>
      </c>
    </row>
    <row r="2428" spans="1:4" x14ac:dyDescent="0.25">
      <c r="A2428" s="71">
        <v>1917740</v>
      </c>
      <c r="B2428" t="s">
        <v>24587</v>
      </c>
      <c r="C2428" s="71" t="s">
        <v>22354</v>
      </c>
      <c r="D2428" s="71">
        <v>6.18</v>
      </c>
    </row>
    <row r="2429" spans="1:4" x14ac:dyDescent="0.25">
      <c r="A2429" s="71">
        <v>1917263</v>
      </c>
      <c r="B2429" t="s">
        <v>24588</v>
      </c>
      <c r="C2429" s="71" t="s">
        <v>22354</v>
      </c>
      <c r="D2429" s="71">
        <v>11.03</v>
      </c>
    </row>
    <row r="2430" spans="1:4" x14ac:dyDescent="0.25">
      <c r="A2430" s="71">
        <v>1917264</v>
      </c>
      <c r="B2430" t="s">
        <v>24589</v>
      </c>
      <c r="C2430" s="71" t="s">
        <v>22354</v>
      </c>
      <c r="D2430" s="71">
        <v>13.63</v>
      </c>
    </row>
    <row r="2431" spans="1:4" x14ac:dyDescent="0.25">
      <c r="A2431" s="71">
        <v>1917265</v>
      </c>
      <c r="B2431" t="s">
        <v>24590</v>
      </c>
      <c r="C2431" s="71" t="s">
        <v>22354</v>
      </c>
      <c r="D2431" s="71">
        <v>17.62</v>
      </c>
    </row>
    <row r="2432" spans="1:4" x14ac:dyDescent="0.25">
      <c r="A2432" s="71">
        <v>1917260</v>
      </c>
      <c r="B2432" t="s">
        <v>24591</v>
      </c>
      <c r="C2432" s="71" t="s">
        <v>22354</v>
      </c>
      <c r="D2432" s="71">
        <v>6.76</v>
      </c>
    </row>
    <row r="2433" spans="1:4" x14ac:dyDescent="0.25">
      <c r="A2433" s="71">
        <v>1917261</v>
      </c>
      <c r="B2433" t="s">
        <v>24592</v>
      </c>
      <c r="C2433" s="71" t="s">
        <v>22354</v>
      </c>
      <c r="D2433" s="71">
        <v>7.51</v>
      </c>
    </row>
    <row r="2434" spans="1:4" x14ac:dyDescent="0.25">
      <c r="A2434" s="71">
        <v>1917262</v>
      </c>
      <c r="B2434" t="s">
        <v>24593</v>
      </c>
      <c r="C2434" s="71" t="s">
        <v>22354</v>
      </c>
      <c r="D2434" s="71">
        <v>8.86</v>
      </c>
    </row>
    <row r="2435" spans="1:4" x14ac:dyDescent="0.25">
      <c r="A2435" s="71">
        <v>1917727</v>
      </c>
      <c r="B2435" t="s">
        <v>24594</v>
      </c>
      <c r="C2435" s="71" t="s">
        <v>22354</v>
      </c>
      <c r="D2435" s="71">
        <v>6.55</v>
      </c>
    </row>
    <row r="2436" spans="1:4" x14ac:dyDescent="0.25">
      <c r="A2436" s="71">
        <v>1917351</v>
      </c>
      <c r="B2436" t="s">
        <v>24595</v>
      </c>
      <c r="C2436" s="71" t="s">
        <v>22354</v>
      </c>
      <c r="D2436" s="71">
        <v>9.58</v>
      </c>
    </row>
    <row r="2437" spans="1:4" x14ac:dyDescent="0.25">
      <c r="A2437" s="71">
        <v>1917352</v>
      </c>
      <c r="B2437" t="s">
        <v>24596</v>
      </c>
      <c r="C2437" s="71" t="s">
        <v>22354</v>
      </c>
      <c r="D2437" s="71">
        <v>12.66</v>
      </c>
    </row>
    <row r="2438" spans="1:4" x14ac:dyDescent="0.25">
      <c r="A2438" s="71">
        <v>1917353</v>
      </c>
      <c r="B2438" t="s">
        <v>24597</v>
      </c>
      <c r="C2438" s="71" t="s">
        <v>22354</v>
      </c>
      <c r="D2438" s="71">
        <v>16.27</v>
      </c>
    </row>
    <row r="2439" spans="1:4" x14ac:dyDescent="0.25">
      <c r="A2439" s="71">
        <v>1917354</v>
      </c>
      <c r="B2439" t="s">
        <v>24598</v>
      </c>
      <c r="C2439" s="71" t="s">
        <v>22354</v>
      </c>
      <c r="D2439" s="71">
        <v>21.05</v>
      </c>
    </row>
    <row r="2440" spans="1:4" x14ac:dyDescent="0.25">
      <c r="A2440" s="71">
        <v>1917355</v>
      </c>
      <c r="B2440" t="s">
        <v>24599</v>
      </c>
      <c r="C2440" s="71" t="s">
        <v>22354</v>
      </c>
      <c r="D2440" s="71">
        <v>27.11</v>
      </c>
    </row>
    <row r="2441" spans="1:4" x14ac:dyDescent="0.25">
      <c r="A2441" s="71">
        <v>1917356</v>
      </c>
      <c r="B2441" t="s">
        <v>24600</v>
      </c>
      <c r="C2441" s="71" t="s">
        <v>22354</v>
      </c>
      <c r="D2441" s="71">
        <v>33.159999999999997</v>
      </c>
    </row>
    <row r="2442" spans="1:4" x14ac:dyDescent="0.25">
      <c r="A2442" s="71">
        <v>1917357</v>
      </c>
      <c r="B2442" t="s">
        <v>24601</v>
      </c>
      <c r="C2442" s="71" t="s">
        <v>22354</v>
      </c>
      <c r="D2442" s="71">
        <v>37.83</v>
      </c>
    </row>
    <row r="2443" spans="1:4" x14ac:dyDescent="0.25">
      <c r="A2443" s="71">
        <v>1917348</v>
      </c>
      <c r="B2443" t="s">
        <v>24602</v>
      </c>
      <c r="C2443" s="71" t="s">
        <v>22354</v>
      </c>
      <c r="D2443" s="71">
        <v>5.86</v>
      </c>
    </row>
    <row r="2444" spans="1:4" x14ac:dyDescent="0.25">
      <c r="A2444" s="71">
        <v>1917349</v>
      </c>
      <c r="B2444" t="s">
        <v>24603</v>
      </c>
      <c r="C2444" s="71" t="s">
        <v>22354</v>
      </c>
      <c r="D2444" s="71">
        <v>6.34</v>
      </c>
    </row>
    <row r="2445" spans="1:4" x14ac:dyDescent="0.25">
      <c r="A2445" s="71">
        <v>1917350</v>
      </c>
      <c r="B2445" t="s">
        <v>24604</v>
      </c>
      <c r="C2445" s="71" t="s">
        <v>22354</v>
      </c>
      <c r="D2445" s="71">
        <v>7.2</v>
      </c>
    </row>
    <row r="2446" spans="1:4" x14ac:dyDescent="0.25">
      <c r="A2446" s="71">
        <v>1917731</v>
      </c>
      <c r="B2446" t="s">
        <v>24605</v>
      </c>
      <c r="C2446" s="71" t="s">
        <v>22354</v>
      </c>
      <c r="D2446" s="71">
        <v>5.74</v>
      </c>
    </row>
    <row r="2447" spans="1:4" x14ac:dyDescent="0.25">
      <c r="A2447" s="71">
        <v>1917463</v>
      </c>
      <c r="B2447" t="s">
        <v>24606</v>
      </c>
      <c r="C2447" s="71" t="s">
        <v>22354</v>
      </c>
      <c r="D2447" s="71">
        <v>9.7899999999999991</v>
      </c>
    </row>
    <row r="2448" spans="1:4" x14ac:dyDescent="0.25">
      <c r="A2448" s="71">
        <v>1917464</v>
      </c>
      <c r="B2448" t="s">
        <v>24607</v>
      </c>
      <c r="C2448" s="71" t="s">
        <v>22354</v>
      </c>
      <c r="D2448" s="71">
        <v>11.33</v>
      </c>
    </row>
    <row r="2449" spans="1:4" x14ac:dyDescent="0.25">
      <c r="A2449" s="71">
        <v>1917465</v>
      </c>
      <c r="B2449" t="s">
        <v>24608</v>
      </c>
      <c r="C2449" s="71" t="s">
        <v>22354</v>
      </c>
      <c r="D2449" s="71">
        <v>13.05</v>
      </c>
    </row>
    <row r="2450" spans="1:4" x14ac:dyDescent="0.25">
      <c r="A2450" s="71">
        <v>1917466</v>
      </c>
      <c r="B2450" t="s">
        <v>24609</v>
      </c>
      <c r="C2450" s="71" t="s">
        <v>22354</v>
      </c>
      <c r="D2450" s="71">
        <v>15.49</v>
      </c>
    </row>
    <row r="2451" spans="1:4" x14ac:dyDescent="0.25">
      <c r="A2451" s="71">
        <v>1917467</v>
      </c>
      <c r="B2451" t="s">
        <v>24610</v>
      </c>
      <c r="C2451" s="71" t="s">
        <v>22354</v>
      </c>
      <c r="D2451" s="71">
        <v>19.14</v>
      </c>
    </row>
    <row r="2452" spans="1:4" x14ac:dyDescent="0.25">
      <c r="A2452" s="71">
        <v>1917468</v>
      </c>
      <c r="B2452" t="s">
        <v>24611</v>
      </c>
      <c r="C2452" s="71" t="s">
        <v>22354</v>
      </c>
      <c r="D2452" s="71">
        <v>23.31</v>
      </c>
    </row>
    <row r="2453" spans="1:4" x14ac:dyDescent="0.25">
      <c r="A2453" s="71">
        <v>1917469</v>
      </c>
      <c r="B2453" t="s">
        <v>24612</v>
      </c>
      <c r="C2453" s="71" t="s">
        <v>22354</v>
      </c>
      <c r="D2453" s="71">
        <v>27.88</v>
      </c>
    </row>
    <row r="2454" spans="1:4" x14ac:dyDescent="0.25">
      <c r="A2454" s="71">
        <v>1917470</v>
      </c>
      <c r="B2454" t="s">
        <v>24613</v>
      </c>
      <c r="C2454" s="71" t="s">
        <v>22354</v>
      </c>
      <c r="D2454" s="71">
        <v>33.19</v>
      </c>
    </row>
    <row r="2455" spans="1:4" x14ac:dyDescent="0.25">
      <c r="A2455" s="71">
        <v>1917471</v>
      </c>
      <c r="B2455" t="s">
        <v>24614</v>
      </c>
      <c r="C2455" s="71" t="s">
        <v>22354</v>
      </c>
      <c r="D2455" s="71">
        <v>39.47</v>
      </c>
    </row>
    <row r="2456" spans="1:4" x14ac:dyDescent="0.25">
      <c r="A2456" s="71">
        <v>1917472</v>
      </c>
      <c r="B2456" t="s">
        <v>24615</v>
      </c>
      <c r="C2456" s="71" t="s">
        <v>22354</v>
      </c>
      <c r="D2456" s="71">
        <v>42.18</v>
      </c>
    </row>
    <row r="2457" spans="1:4" x14ac:dyDescent="0.25">
      <c r="A2457" s="71">
        <v>1917460</v>
      </c>
      <c r="B2457" t="s">
        <v>24616</v>
      </c>
      <c r="C2457" s="71" t="s">
        <v>22354</v>
      </c>
      <c r="D2457" s="71">
        <v>5.71</v>
      </c>
    </row>
    <row r="2458" spans="1:4" x14ac:dyDescent="0.25">
      <c r="A2458" s="71">
        <v>1917461</v>
      </c>
      <c r="B2458" t="s">
        <v>24617</v>
      </c>
      <c r="C2458" s="71" t="s">
        <v>22354</v>
      </c>
      <c r="D2458" s="71">
        <v>6.77</v>
      </c>
    </row>
    <row r="2459" spans="1:4" x14ac:dyDescent="0.25">
      <c r="A2459" s="71">
        <v>1917462</v>
      </c>
      <c r="B2459" t="s">
        <v>24618</v>
      </c>
      <c r="C2459" s="71" t="s">
        <v>22354</v>
      </c>
      <c r="D2459" s="71">
        <v>8.0500000000000007</v>
      </c>
    </row>
    <row r="2460" spans="1:4" x14ac:dyDescent="0.25">
      <c r="A2460" s="71">
        <v>1917735</v>
      </c>
      <c r="B2460" t="s">
        <v>24619</v>
      </c>
      <c r="C2460" s="71" t="s">
        <v>22354</v>
      </c>
      <c r="D2460" s="71">
        <v>5.09</v>
      </c>
    </row>
    <row r="2461" spans="1:4" x14ac:dyDescent="0.25">
      <c r="A2461" s="71">
        <v>1917061</v>
      </c>
      <c r="B2461" t="s">
        <v>24620</v>
      </c>
      <c r="C2461" s="71" t="s">
        <v>22354</v>
      </c>
      <c r="D2461" s="71">
        <v>11.61</v>
      </c>
    </row>
    <row r="2462" spans="1:4" x14ac:dyDescent="0.25">
      <c r="A2462" s="71">
        <v>1917062</v>
      </c>
      <c r="B2462" t="s">
        <v>24621</v>
      </c>
      <c r="C2462" s="71" t="s">
        <v>22354</v>
      </c>
      <c r="D2462" s="71">
        <v>11.84</v>
      </c>
    </row>
    <row r="2463" spans="1:4" x14ac:dyDescent="0.25">
      <c r="A2463" s="71">
        <v>1917063</v>
      </c>
      <c r="B2463" t="s">
        <v>24622</v>
      </c>
      <c r="C2463" s="71" t="s">
        <v>22354</v>
      </c>
      <c r="D2463" s="71">
        <v>12.07</v>
      </c>
    </row>
    <row r="2464" spans="1:4" x14ac:dyDescent="0.25">
      <c r="A2464" s="71">
        <v>1917064</v>
      </c>
      <c r="B2464" t="s">
        <v>24623</v>
      </c>
      <c r="C2464" s="71" t="s">
        <v>22354</v>
      </c>
      <c r="D2464" s="71">
        <v>12.31</v>
      </c>
    </row>
    <row r="2465" spans="1:4" x14ac:dyDescent="0.25">
      <c r="A2465" s="71">
        <v>1917065</v>
      </c>
      <c r="B2465" t="s">
        <v>24624</v>
      </c>
      <c r="C2465" s="71" t="s">
        <v>22354</v>
      </c>
      <c r="D2465" s="71">
        <v>12.57</v>
      </c>
    </row>
    <row r="2466" spans="1:4" x14ac:dyDescent="0.25">
      <c r="A2466" s="71">
        <v>1917066</v>
      </c>
      <c r="B2466" t="s">
        <v>24625</v>
      </c>
      <c r="C2466" s="71" t="s">
        <v>22354</v>
      </c>
      <c r="D2466" s="71">
        <v>12.7</v>
      </c>
    </row>
    <row r="2467" spans="1:4" x14ac:dyDescent="0.25">
      <c r="A2467" s="71">
        <v>1901590</v>
      </c>
      <c r="B2467" t="s">
        <v>24626</v>
      </c>
      <c r="C2467" s="71" t="s">
        <v>22354</v>
      </c>
      <c r="D2467" s="71">
        <v>7.77</v>
      </c>
    </row>
    <row r="2468" spans="1:4" x14ac:dyDescent="0.25">
      <c r="A2468" s="71">
        <v>1901591</v>
      </c>
      <c r="B2468" t="s">
        <v>24627</v>
      </c>
      <c r="C2468" s="71" t="s">
        <v>22354</v>
      </c>
      <c r="D2468" s="71">
        <v>7.83</v>
      </c>
    </row>
    <row r="2469" spans="1:4" x14ac:dyDescent="0.25">
      <c r="A2469" s="71">
        <v>1901592</v>
      </c>
      <c r="B2469" t="s">
        <v>24628</v>
      </c>
      <c r="C2469" s="71" t="s">
        <v>22354</v>
      </c>
      <c r="D2469" s="71">
        <v>7.9</v>
      </c>
    </row>
    <row r="2470" spans="1:4" x14ac:dyDescent="0.25">
      <c r="A2470" s="71">
        <v>1901593</v>
      </c>
      <c r="B2470" t="s">
        <v>24629</v>
      </c>
      <c r="C2470" s="71" t="s">
        <v>22354</v>
      </c>
      <c r="D2470" s="71">
        <v>7.98</v>
      </c>
    </row>
    <row r="2471" spans="1:4" x14ac:dyDescent="0.25">
      <c r="A2471" s="71">
        <v>1901594</v>
      </c>
      <c r="B2471" t="s">
        <v>24630</v>
      </c>
      <c r="C2471" s="71" t="s">
        <v>22354</v>
      </c>
      <c r="D2471" s="71">
        <v>8.0500000000000007</v>
      </c>
    </row>
    <row r="2472" spans="1:4" x14ac:dyDescent="0.25">
      <c r="A2472" s="71">
        <v>1901589</v>
      </c>
      <c r="B2472" t="s">
        <v>24631</v>
      </c>
      <c r="C2472" s="71" t="s">
        <v>22354</v>
      </c>
      <c r="D2472" s="71">
        <v>8.09</v>
      </c>
    </row>
    <row r="2473" spans="1:4" x14ac:dyDescent="0.25">
      <c r="A2473" s="71">
        <v>1901596</v>
      </c>
      <c r="B2473" t="s">
        <v>24632</v>
      </c>
      <c r="C2473" s="71" t="s">
        <v>22354</v>
      </c>
      <c r="D2473" s="71">
        <v>10.23</v>
      </c>
    </row>
    <row r="2474" spans="1:4" x14ac:dyDescent="0.25">
      <c r="A2474" s="71">
        <v>1901597</v>
      </c>
      <c r="B2474" t="s">
        <v>24633</v>
      </c>
      <c r="C2474" s="71" t="s">
        <v>22354</v>
      </c>
      <c r="D2474" s="71">
        <v>10.29</v>
      </c>
    </row>
    <row r="2475" spans="1:4" x14ac:dyDescent="0.25">
      <c r="A2475" s="71">
        <v>1901598</v>
      </c>
      <c r="B2475" t="s">
        <v>24634</v>
      </c>
      <c r="C2475" s="71" t="s">
        <v>22354</v>
      </c>
      <c r="D2475" s="71">
        <v>10.36</v>
      </c>
    </row>
    <row r="2476" spans="1:4" x14ac:dyDescent="0.25">
      <c r="A2476" s="71">
        <v>1901599</v>
      </c>
      <c r="B2476" t="s">
        <v>24635</v>
      </c>
      <c r="C2476" s="71" t="s">
        <v>22354</v>
      </c>
      <c r="D2476" s="71">
        <v>10.43</v>
      </c>
    </row>
    <row r="2477" spans="1:4" x14ac:dyDescent="0.25">
      <c r="A2477" s="71">
        <v>1901600</v>
      </c>
      <c r="B2477" t="s">
        <v>24636</v>
      </c>
      <c r="C2477" s="71" t="s">
        <v>22354</v>
      </c>
      <c r="D2477" s="71">
        <v>10.5</v>
      </c>
    </row>
    <row r="2478" spans="1:4" x14ac:dyDescent="0.25">
      <c r="A2478" s="71">
        <v>1901595</v>
      </c>
      <c r="B2478" t="s">
        <v>24637</v>
      </c>
      <c r="C2478" s="71" t="s">
        <v>22354</v>
      </c>
      <c r="D2478" s="71">
        <v>10.54</v>
      </c>
    </row>
    <row r="2479" spans="1:4" x14ac:dyDescent="0.25">
      <c r="A2479" s="71">
        <v>1917097</v>
      </c>
      <c r="B2479" t="s">
        <v>24638</v>
      </c>
      <c r="C2479" s="71" t="s">
        <v>22354</v>
      </c>
      <c r="D2479" s="71">
        <v>10.17</v>
      </c>
    </row>
    <row r="2480" spans="1:4" x14ac:dyDescent="0.25">
      <c r="A2480" s="71">
        <v>1917098</v>
      </c>
      <c r="B2480" t="s">
        <v>24639</v>
      </c>
      <c r="C2480" s="71" t="s">
        <v>22354</v>
      </c>
      <c r="D2480" s="71">
        <v>10.32</v>
      </c>
    </row>
    <row r="2481" spans="1:4" x14ac:dyDescent="0.25">
      <c r="A2481" s="71">
        <v>1917099</v>
      </c>
      <c r="B2481" t="s">
        <v>24640</v>
      </c>
      <c r="C2481" s="71" t="s">
        <v>22354</v>
      </c>
      <c r="D2481" s="71">
        <v>10.46</v>
      </c>
    </row>
    <row r="2482" spans="1:4" x14ac:dyDescent="0.25">
      <c r="A2482" s="71">
        <v>1917100</v>
      </c>
      <c r="B2482" t="s">
        <v>24641</v>
      </c>
      <c r="C2482" s="71" t="s">
        <v>22354</v>
      </c>
      <c r="D2482" s="71">
        <v>10.61</v>
      </c>
    </row>
    <row r="2483" spans="1:4" x14ac:dyDescent="0.25">
      <c r="A2483" s="71">
        <v>1917101</v>
      </c>
      <c r="B2483" t="s">
        <v>24642</v>
      </c>
      <c r="C2483" s="71" t="s">
        <v>22354</v>
      </c>
      <c r="D2483" s="71">
        <v>10.77</v>
      </c>
    </row>
    <row r="2484" spans="1:4" x14ac:dyDescent="0.25">
      <c r="A2484" s="71">
        <v>1917102</v>
      </c>
      <c r="B2484" t="s">
        <v>24643</v>
      </c>
      <c r="C2484" s="71" t="s">
        <v>22354</v>
      </c>
      <c r="D2484" s="71">
        <v>10.86</v>
      </c>
    </row>
    <row r="2485" spans="1:4" x14ac:dyDescent="0.25">
      <c r="A2485" s="71">
        <v>1901601</v>
      </c>
      <c r="B2485" t="s">
        <v>24644</v>
      </c>
      <c r="C2485" s="71" t="s">
        <v>22354</v>
      </c>
      <c r="D2485" s="71">
        <v>12.76</v>
      </c>
    </row>
    <row r="2486" spans="1:4" x14ac:dyDescent="0.25">
      <c r="A2486" s="71">
        <v>1901602</v>
      </c>
      <c r="B2486" t="s">
        <v>24645</v>
      </c>
      <c r="C2486" s="71" t="s">
        <v>22354</v>
      </c>
      <c r="D2486" s="71">
        <v>12.82</v>
      </c>
    </row>
    <row r="2487" spans="1:4" x14ac:dyDescent="0.25">
      <c r="A2487" s="71">
        <v>1901603</v>
      </c>
      <c r="B2487" t="s">
        <v>24646</v>
      </c>
      <c r="C2487" s="71" t="s">
        <v>22354</v>
      </c>
      <c r="D2487" s="71">
        <v>12.89</v>
      </c>
    </row>
    <row r="2488" spans="1:4" x14ac:dyDescent="0.25">
      <c r="A2488" s="71">
        <v>1901604</v>
      </c>
      <c r="B2488" t="s">
        <v>24647</v>
      </c>
      <c r="C2488" s="71" t="s">
        <v>22354</v>
      </c>
      <c r="D2488" s="71">
        <v>12.95</v>
      </c>
    </row>
    <row r="2489" spans="1:4" x14ac:dyDescent="0.25">
      <c r="A2489" s="71">
        <v>1901605</v>
      </c>
      <c r="B2489" t="s">
        <v>24648</v>
      </c>
      <c r="C2489" s="71" t="s">
        <v>22354</v>
      </c>
      <c r="D2489" s="71">
        <v>13.02</v>
      </c>
    </row>
    <row r="2490" spans="1:4" x14ac:dyDescent="0.25">
      <c r="A2490" s="71">
        <v>1901606</v>
      </c>
      <c r="B2490" t="s">
        <v>24649</v>
      </c>
      <c r="C2490" s="71" t="s">
        <v>22354</v>
      </c>
      <c r="D2490" s="71">
        <v>13.06</v>
      </c>
    </row>
    <row r="2491" spans="1:4" x14ac:dyDescent="0.25">
      <c r="A2491" s="71">
        <v>1917133</v>
      </c>
      <c r="B2491" t="s">
        <v>24650</v>
      </c>
      <c r="C2491" s="71" t="s">
        <v>22354</v>
      </c>
      <c r="D2491" s="71">
        <v>9.5399999999999991</v>
      </c>
    </row>
    <row r="2492" spans="1:4" x14ac:dyDescent="0.25">
      <c r="A2492" s="71">
        <v>1917134</v>
      </c>
      <c r="B2492" t="s">
        <v>24651</v>
      </c>
      <c r="C2492" s="71" t="s">
        <v>22354</v>
      </c>
      <c r="D2492" s="71">
        <v>9.65</v>
      </c>
    </row>
    <row r="2493" spans="1:4" x14ac:dyDescent="0.25">
      <c r="A2493" s="71">
        <v>1917135</v>
      </c>
      <c r="B2493" t="s">
        <v>24652</v>
      </c>
      <c r="C2493" s="71" t="s">
        <v>22354</v>
      </c>
      <c r="D2493" s="71">
        <v>9.77</v>
      </c>
    </row>
    <row r="2494" spans="1:4" x14ac:dyDescent="0.25">
      <c r="A2494" s="71">
        <v>1917136</v>
      </c>
      <c r="B2494" t="s">
        <v>24653</v>
      </c>
      <c r="C2494" s="71" t="s">
        <v>22354</v>
      </c>
      <c r="D2494" s="71">
        <v>9.9</v>
      </c>
    </row>
    <row r="2495" spans="1:4" x14ac:dyDescent="0.25">
      <c r="A2495" s="71">
        <v>1917137</v>
      </c>
      <c r="B2495" t="s">
        <v>24654</v>
      </c>
      <c r="C2495" s="71" t="s">
        <v>22354</v>
      </c>
      <c r="D2495" s="71">
        <v>10.029999999999999</v>
      </c>
    </row>
    <row r="2496" spans="1:4" x14ac:dyDescent="0.25">
      <c r="A2496" s="71">
        <v>1917138</v>
      </c>
      <c r="B2496" t="s">
        <v>24655</v>
      </c>
      <c r="C2496" s="71" t="s">
        <v>22354</v>
      </c>
      <c r="D2496" s="71">
        <v>10.1</v>
      </c>
    </row>
    <row r="2497" spans="1:4" x14ac:dyDescent="0.25">
      <c r="A2497" s="71">
        <v>1917169</v>
      </c>
      <c r="B2497" t="s">
        <v>24656</v>
      </c>
      <c r="C2497" s="71" t="s">
        <v>22354</v>
      </c>
      <c r="D2497" s="71">
        <v>8.91</v>
      </c>
    </row>
    <row r="2498" spans="1:4" x14ac:dyDescent="0.25">
      <c r="A2498" s="71">
        <v>1917170</v>
      </c>
      <c r="B2498" t="s">
        <v>24657</v>
      </c>
      <c r="C2498" s="71" t="s">
        <v>22354</v>
      </c>
      <c r="D2498" s="71">
        <v>9.01</v>
      </c>
    </row>
    <row r="2499" spans="1:4" x14ac:dyDescent="0.25">
      <c r="A2499" s="71">
        <v>1917171</v>
      </c>
      <c r="B2499" t="s">
        <v>24658</v>
      </c>
      <c r="C2499" s="71" t="s">
        <v>22354</v>
      </c>
      <c r="D2499" s="71">
        <v>9.1199999999999992</v>
      </c>
    </row>
    <row r="2500" spans="1:4" x14ac:dyDescent="0.25">
      <c r="A2500" s="71">
        <v>1917172</v>
      </c>
      <c r="B2500" t="s">
        <v>24659</v>
      </c>
      <c r="C2500" s="71" t="s">
        <v>22354</v>
      </c>
      <c r="D2500" s="71">
        <v>9.2200000000000006</v>
      </c>
    </row>
    <row r="2501" spans="1:4" x14ac:dyDescent="0.25">
      <c r="A2501" s="71">
        <v>1917173</v>
      </c>
      <c r="B2501" t="s">
        <v>24660</v>
      </c>
      <c r="C2501" s="71" t="s">
        <v>22354</v>
      </c>
      <c r="D2501" s="71">
        <v>9.34</v>
      </c>
    </row>
    <row r="2502" spans="1:4" x14ac:dyDescent="0.25">
      <c r="A2502" s="71">
        <v>1917174</v>
      </c>
      <c r="B2502" t="s">
        <v>24661</v>
      </c>
      <c r="C2502" s="71" t="s">
        <v>22354</v>
      </c>
      <c r="D2502" s="71">
        <v>9.4</v>
      </c>
    </row>
    <row r="2503" spans="1:4" x14ac:dyDescent="0.25">
      <c r="A2503" s="71">
        <v>1917205</v>
      </c>
      <c r="B2503" t="s">
        <v>24662</v>
      </c>
      <c r="C2503" s="71" t="s">
        <v>22354</v>
      </c>
      <c r="D2503" s="71">
        <v>8.32</v>
      </c>
    </row>
    <row r="2504" spans="1:4" x14ac:dyDescent="0.25">
      <c r="A2504" s="71">
        <v>1917206</v>
      </c>
      <c r="B2504" t="s">
        <v>24663</v>
      </c>
      <c r="C2504" s="71" t="s">
        <v>22354</v>
      </c>
      <c r="D2504" s="71">
        <v>8.41</v>
      </c>
    </row>
    <row r="2505" spans="1:4" x14ac:dyDescent="0.25">
      <c r="A2505" s="71">
        <v>1917207</v>
      </c>
      <c r="B2505" t="s">
        <v>24664</v>
      </c>
      <c r="C2505" s="71" t="s">
        <v>22354</v>
      </c>
      <c r="D2505" s="71">
        <v>8.5</v>
      </c>
    </row>
    <row r="2506" spans="1:4" x14ac:dyDescent="0.25">
      <c r="A2506" s="71">
        <v>1917208</v>
      </c>
      <c r="B2506" t="s">
        <v>24665</v>
      </c>
      <c r="C2506" s="71" t="s">
        <v>22354</v>
      </c>
      <c r="D2506" s="71">
        <v>8.6</v>
      </c>
    </row>
    <row r="2507" spans="1:4" x14ac:dyDescent="0.25">
      <c r="A2507" s="71">
        <v>1917209</v>
      </c>
      <c r="B2507" t="s">
        <v>24666</v>
      </c>
      <c r="C2507" s="71" t="s">
        <v>22354</v>
      </c>
      <c r="D2507" s="71">
        <v>8.6999999999999993</v>
      </c>
    </row>
    <row r="2508" spans="1:4" x14ac:dyDescent="0.25">
      <c r="A2508" s="71">
        <v>1917210</v>
      </c>
      <c r="B2508" t="s">
        <v>24667</v>
      </c>
      <c r="C2508" s="71" t="s">
        <v>22354</v>
      </c>
      <c r="D2508" s="71">
        <v>8.76</v>
      </c>
    </row>
    <row r="2509" spans="1:4" x14ac:dyDescent="0.25">
      <c r="A2509" s="71">
        <v>1917025</v>
      </c>
      <c r="B2509" t="s">
        <v>24668</v>
      </c>
      <c r="C2509" s="71" t="s">
        <v>22354</v>
      </c>
      <c r="D2509" s="71">
        <v>15.72</v>
      </c>
    </row>
    <row r="2510" spans="1:4" x14ac:dyDescent="0.25">
      <c r="A2510" s="71">
        <v>1917026</v>
      </c>
      <c r="B2510" t="s">
        <v>24669</v>
      </c>
      <c r="C2510" s="71" t="s">
        <v>22354</v>
      </c>
      <c r="D2510" s="71">
        <v>16.04</v>
      </c>
    </row>
    <row r="2511" spans="1:4" x14ac:dyDescent="0.25">
      <c r="A2511" s="71">
        <v>1917027</v>
      </c>
      <c r="B2511" t="s">
        <v>24670</v>
      </c>
      <c r="C2511" s="71" t="s">
        <v>22354</v>
      </c>
      <c r="D2511" s="71">
        <v>16.37</v>
      </c>
    </row>
    <row r="2512" spans="1:4" x14ac:dyDescent="0.25">
      <c r="A2512" s="71">
        <v>1917028</v>
      </c>
      <c r="B2512" t="s">
        <v>24671</v>
      </c>
      <c r="C2512" s="71" t="s">
        <v>22354</v>
      </c>
      <c r="D2512" s="71">
        <v>16.71</v>
      </c>
    </row>
    <row r="2513" spans="1:4" x14ac:dyDescent="0.25">
      <c r="A2513" s="71">
        <v>1917029</v>
      </c>
      <c r="B2513" t="s">
        <v>24672</v>
      </c>
      <c r="C2513" s="71" t="s">
        <v>22354</v>
      </c>
      <c r="D2513" s="71">
        <v>17.079999999999998</v>
      </c>
    </row>
    <row r="2514" spans="1:4" x14ac:dyDescent="0.25">
      <c r="A2514" s="71">
        <v>1917030</v>
      </c>
      <c r="B2514" t="s">
        <v>24673</v>
      </c>
      <c r="C2514" s="71" t="s">
        <v>22354</v>
      </c>
      <c r="D2514" s="71">
        <v>17.27</v>
      </c>
    </row>
    <row r="2515" spans="1:4" x14ac:dyDescent="0.25">
      <c r="A2515" s="71">
        <v>1917629</v>
      </c>
      <c r="B2515" t="s">
        <v>24674</v>
      </c>
      <c r="C2515" s="71" t="s">
        <v>22354</v>
      </c>
      <c r="D2515" s="71">
        <v>14.41</v>
      </c>
    </row>
    <row r="2516" spans="1:4" x14ac:dyDescent="0.25">
      <c r="A2516" s="71">
        <v>1917633</v>
      </c>
      <c r="B2516" t="s">
        <v>24675</v>
      </c>
      <c r="C2516" s="71" t="s">
        <v>22354</v>
      </c>
      <c r="D2516" s="71">
        <v>16.329999999999998</v>
      </c>
    </row>
    <row r="2517" spans="1:4" x14ac:dyDescent="0.25">
      <c r="A2517" s="71">
        <v>1917634</v>
      </c>
      <c r="B2517" t="s">
        <v>24676</v>
      </c>
      <c r="C2517" s="71" t="s">
        <v>22354</v>
      </c>
      <c r="D2517" s="71">
        <v>16.68</v>
      </c>
    </row>
    <row r="2518" spans="1:4" x14ac:dyDescent="0.25">
      <c r="A2518" s="71">
        <v>1917635</v>
      </c>
      <c r="B2518" t="s">
        <v>24677</v>
      </c>
      <c r="C2518" s="71" t="s">
        <v>22354</v>
      </c>
      <c r="D2518" s="71">
        <v>17.03</v>
      </c>
    </row>
    <row r="2519" spans="1:4" x14ac:dyDescent="0.25">
      <c r="A2519" s="71">
        <v>1917636</v>
      </c>
      <c r="B2519" t="s">
        <v>24678</v>
      </c>
      <c r="C2519" s="71" t="s">
        <v>22354</v>
      </c>
      <c r="D2519" s="71">
        <v>18.93</v>
      </c>
    </row>
    <row r="2520" spans="1:4" x14ac:dyDescent="0.25">
      <c r="A2520" s="71">
        <v>1917637</v>
      </c>
      <c r="B2520" t="s">
        <v>24679</v>
      </c>
      <c r="C2520" s="71" t="s">
        <v>22354</v>
      </c>
      <c r="D2520" s="71">
        <v>19.399999999999999</v>
      </c>
    </row>
    <row r="2521" spans="1:4" x14ac:dyDescent="0.25">
      <c r="A2521" s="71">
        <v>1917638</v>
      </c>
      <c r="B2521" t="s">
        <v>24680</v>
      </c>
      <c r="C2521" s="71" t="s">
        <v>22354</v>
      </c>
      <c r="D2521" s="71">
        <v>19.87</v>
      </c>
    </row>
    <row r="2522" spans="1:4" x14ac:dyDescent="0.25">
      <c r="A2522" s="71">
        <v>1917630</v>
      </c>
      <c r="B2522" t="s">
        <v>24681</v>
      </c>
      <c r="C2522" s="71" t="s">
        <v>22354</v>
      </c>
      <c r="D2522" s="71">
        <v>15.02</v>
      </c>
    </row>
    <row r="2523" spans="1:4" x14ac:dyDescent="0.25">
      <c r="A2523" s="71">
        <v>1917631</v>
      </c>
      <c r="B2523" t="s">
        <v>24682</v>
      </c>
      <c r="C2523" s="71" t="s">
        <v>22354</v>
      </c>
      <c r="D2523" s="71">
        <v>15.54</v>
      </c>
    </row>
    <row r="2524" spans="1:4" x14ac:dyDescent="0.25">
      <c r="A2524" s="71">
        <v>1917632</v>
      </c>
      <c r="B2524" t="s">
        <v>24683</v>
      </c>
      <c r="C2524" s="71" t="s">
        <v>22354</v>
      </c>
      <c r="D2524" s="71">
        <v>15.89</v>
      </c>
    </row>
    <row r="2525" spans="1:4" x14ac:dyDescent="0.25">
      <c r="A2525" s="71">
        <v>1917639</v>
      </c>
      <c r="B2525" t="s">
        <v>24684</v>
      </c>
      <c r="C2525" s="71" t="s">
        <v>22354</v>
      </c>
      <c r="D2525" s="71">
        <v>20.100000000000001</v>
      </c>
    </row>
    <row r="2526" spans="1:4" x14ac:dyDescent="0.25">
      <c r="A2526" s="71">
        <v>1917646</v>
      </c>
      <c r="B2526" t="s">
        <v>24685</v>
      </c>
      <c r="C2526" s="71" t="s">
        <v>22354</v>
      </c>
      <c r="D2526" s="71">
        <v>19.309999999999999</v>
      </c>
    </row>
    <row r="2527" spans="1:4" x14ac:dyDescent="0.25">
      <c r="A2527" s="71">
        <v>1917647</v>
      </c>
      <c r="B2527" t="s">
        <v>24686</v>
      </c>
      <c r="C2527" s="71" t="s">
        <v>22354</v>
      </c>
      <c r="D2527" s="71">
        <v>19.600000000000001</v>
      </c>
    </row>
    <row r="2528" spans="1:4" x14ac:dyDescent="0.25">
      <c r="A2528" s="71">
        <v>1917648</v>
      </c>
      <c r="B2528" t="s">
        <v>24687</v>
      </c>
      <c r="C2528" s="71" t="s">
        <v>22354</v>
      </c>
      <c r="D2528" s="71">
        <v>19.829999999999998</v>
      </c>
    </row>
    <row r="2529" spans="1:4" x14ac:dyDescent="0.25">
      <c r="A2529" s="71">
        <v>1917649</v>
      </c>
      <c r="B2529" t="s">
        <v>24688</v>
      </c>
      <c r="C2529" s="71" t="s">
        <v>22354</v>
      </c>
      <c r="D2529" s="71">
        <v>20.12</v>
      </c>
    </row>
    <row r="2530" spans="1:4" x14ac:dyDescent="0.25">
      <c r="A2530" s="71">
        <v>1917650</v>
      </c>
      <c r="B2530" t="s">
        <v>24689</v>
      </c>
      <c r="C2530" s="71" t="s">
        <v>22354</v>
      </c>
      <c r="D2530" s="71">
        <v>20.420000000000002</v>
      </c>
    </row>
    <row r="2531" spans="1:4" x14ac:dyDescent="0.25">
      <c r="A2531" s="71">
        <v>1917651</v>
      </c>
      <c r="B2531" t="s">
        <v>24690</v>
      </c>
      <c r="C2531" s="71" t="s">
        <v>22354</v>
      </c>
      <c r="D2531" s="71">
        <v>20.86</v>
      </c>
    </row>
    <row r="2532" spans="1:4" x14ac:dyDescent="0.25">
      <c r="A2532" s="71">
        <v>1917652</v>
      </c>
      <c r="B2532" t="s">
        <v>24691</v>
      </c>
      <c r="C2532" s="71" t="s">
        <v>22354</v>
      </c>
      <c r="D2532" s="71">
        <v>23.1</v>
      </c>
    </row>
    <row r="2533" spans="1:4" x14ac:dyDescent="0.25">
      <c r="A2533" s="71">
        <v>1917642</v>
      </c>
      <c r="B2533" t="s">
        <v>24692</v>
      </c>
      <c r="C2533" s="71" t="s">
        <v>22354</v>
      </c>
      <c r="D2533" s="71">
        <v>18.04</v>
      </c>
    </row>
    <row r="2534" spans="1:4" x14ac:dyDescent="0.25">
      <c r="A2534" s="71">
        <v>1917643</v>
      </c>
      <c r="B2534" t="s">
        <v>24693</v>
      </c>
      <c r="C2534" s="71" t="s">
        <v>22354</v>
      </c>
      <c r="D2534" s="71">
        <v>18.420000000000002</v>
      </c>
    </row>
    <row r="2535" spans="1:4" x14ac:dyDescent="0.25">
      <c r="A2535" s="71">
        <v>1917641</v>
      </c>
      <c r="B2535" t="s">
        <v>24694</v>
      </c>
      <c r="C2535" s="71" t="s">
        <v>22354</v>
      </c>
      <c r="D2535" s="71">
        <v>16.18</v>
      </c>
    </row>
    <row r="2536" spans="1:4" x14ac:dyDescent="0.25">
      <c r="A2536" s="71">
        <v>1917644</v>
      </c>
      <c r="B2536" t="s">
        <v>24695</v>
      </c>
      <c r="C2536" s="71" t="s">
        <v>22354</v>
      </c>
      <c r="D2536" s="71">
        <v>18.79</v>
      </c>
    </row>
    <row r="2537" spans="1:4" x14ac:dyDescent="0.25">
      <c r="A2537" s="71">
        <v>1917645</v>
      </c>
      <c r="B2537" t="s">
        <v>24696</v>
      </c>
      <c r="C2537" s="71" t="s">
        <v>22354</v>
      </c>
      <c r="D2537" s="71">
        <v>19.010000000000002</v>
      </c>
    </row>
    <row r="2538" spans="1:4" x14ac:dyDescent="0.25">
      <c r="A2538" s="71">
        <v>1917653</v>
      </c>
      <c r="B2538" t="s">
        <v>24697</v>
      </c>
      <c r="C2538" s="71" t="s">
        <v>22354</v>
      </c>
      <c r="D2538" s="71">
        <v>23.43</v>
      </c>
    </row>
    <row r="2539" spans="1:4" x14ac:dyDescent="0.25">
      <c r="A2539" s="71">
        <v>1917659</v>
      </c>
      <c r="B2539" t="s">
        <v>24698</v>
      </c>
      <c r="C2539" s="71" t="s">
        <v>22354</v>
      </c>
      <c r="D2539" s="71">
        <v>18.489999999999998</v>
      </c>
    </row>
    <row r="2540" spans="1:4" x14ac:dyDescent="0.25">
      <c r="A2540" s="71">
        <v>1917660</v>
      </c>
      <c r="B2540" t="s">
        <v>24699</v>
      </c>
      <c r="C2540" s="71" t="s">
        <v>22354</v>
      </c>
      <c r="D2540" s="71">
        <v>18.64</v>
      </c>
    </row>
    <row r="2541" spans="1:4" x14ac:dyDescent="0.25">
      <c r="A2541" s="71">
        <v>1917661</v>
      </c>
      <c r="B2541" t="s">
        <v>24700</v>
      </c>
      <c r="C2541" s="71" t="s">
        <v>22354</v>
      </c>
      <c r="D2541" s="71">
        <v>18.79</v>
      </c>
    </row>
    <row r="2542" spans="1:4" x14ac:dyDescent="0.25">
      <c r="A2542" s="71">
        <v>1917662</v>
      </c>
      <c r="B2542" t="s">
        <v>24701</v>
      </c>
      <c r="C2542" s="71" t="s">
        <v>22354</v>
      </c>
      <c r="D2542" s="71">
        <v>18.940000000000001</v>
      </c>
    </row>
    <row r="2543" spans="1:4" x14ac:dyDescent="0.25">
      <c r="A2543" s="71">
        <v>1917663</v>
      </c>
      <c r="B2543" t="s">
        <v>24702</v>
      </c>
      <c r="C2543" s="71" t="s">
        <v>22354</v>
      </c>
      <c r="D2543" s="71">
        <v>19.16</v>
      </c>
    </row>
    <row r="2544" spans="1:4" x14ac:dyDescent="0.25">
      <c r="A2544" s="71">
        <v>1917664</v>
      </c>
      <c r="B2544" t="s">
        <v>24703</v>
      </c>
      <c r="C2544" s="71" t="s">
        <v>22354</v>
      </c>
      <c r="D2544" s="71">
        <v>19.45</v>
      </c>
    </row>
    <row r="2545" spans="1:4" x14ac:dyDescent="0.25">
      <c r="A2545" s="71">
        <v>1917665</v>
      </c>
      <c r="B2545" t="s">
        <v>24704</v>
      </c>
      <c r="C2545" s="71" t="s">
        <v>22354</v>
      </c>
      <c r="D2545" s="71">
        <v>19.899999999999999</v>
      </c>
    </row>
    <row r="2546" spans="1:4" x14ac:dyDescent="0.25">
      <c r="A2546" s="71">
        <v>1917655</v>
      </c>
      <c r="B2546" t="s">
        <v>24705</v>
      </c>
      <c r="C2546" s="71" t="s">
        <v>22354</v>
      </c>
      <c r="D2546" s="71">
        <v>16.18</v>
      </c>
    </row>
    <row r="2547" spans="1:4" x14ac:dyDescent="0.25">
      <c r="A2547" s="71">
        <v>1917656</v>
      </c>
      <c r="B2547" t="s">
        <v>24706</v>
      </c>
      <c r="C2547" s="71" t="s">
        <v>22354</v>
      </c>
      <c r="D2547" s="71">
        <v>17.899999999999999</v>
      </c>
    </row>
    <row r="2548" spans="1:4" x14ac:dyDescent="0.25">
      <c r="A2548" s="71">
        <v>1917654</v>
      </c>
      <c r="B2548" t="s">
        <v>24707</v>
      </c>
      <c r="C2548" s="71" t="s">
        <v>22354</v>
      </c>
      <c r="D2548" s="71">
        <v>15.92</v>
      </c>
    </row>
    <row r="2549" spans="1:4" x14ac:dyDescent="0.25">
      <c r="A2549" s="71">
        <v>1917657</v>
      </c>
      <c r="B2549" t="s">
        <v>24708</v>
      </c>
      <c r="C2549" s="71" t="s">
        <v>22354</v>
      </c>
      <c r="D2549" s="71">
        <v>18.12</v>
      </c>
    </row>
    <row r="2550" spans="1:4" x14ac:dyDescent="0.25">
      <c r="A2550" s="71">
        <v>1917658</v>
      </c>
      <c r="B2550" t="s">
        <v>24709</v>
      </c>
      <c r="C2550" s="71" t="s">
        <v>22354</v>
      </c>
      <c r="D2550" s="71">
        <v>18.27</v>
      </c>
    </row>
    <row r="2551" spans="1:4" x14ac:dyDescent="0.25">
      <c r="A2551" s="71">
        <v>1917666</v>
      </c>
      <c r="B2551" t="s">
        <v>24710</v>
      </c>
      <c r="C2551" s="71" t="s">
        <v>22354</v>
      </c>
      <c r="D2551" s="71">
        <v>20.2</v>
      </c>
    </row>
    <row r="2552" spans="1:4" x14ac:dyDescent="0.25">
      <c r="A2552" s="71">
        <v>1917672</v>
      </c>
      <c r="B2552" t="s">
        <v>24711</v>
      </c>
      <c r="C2552" s="71" t="s">
        <v>22354</v>
      </c>
      <c r="D2552" s="71">
        <v>18.190000000000001</v>
      </c>
    </row>
    <row r="2553" spans="1:4" x14ac:dyDescent="0.25">
      <c r="A2553" s="71">
        <v>1917673</v>
      </c>
      <c r="B2553" t="s">
        <v>24712</v>
      </c>
      <c r="C2553" s="71" t="s">
        <v>22354</v>
      </c>
      <c r="D2553" s="71">
        <v>18.34</v>
      </c>
    </row>
    <row r="2554" spans="1:4" x14ac:dyDescent="0.25">
      <c r="A2554" s="71">
        <v>1917674</v>
      </c>
      <c r="B2554" t="s">
        <v>24713</v>
      </c>
      <c r="C2554" s="71" t="s">
        <v>22354</v>
      </c>
      <c r="D2554" s="71">
        <v>18.489999999999998</v>
      </c>
    </row>
    <row r="2555" spans="1:4" x14ac:dyDescent="0.25">
      <c r="A2555" s="71">
        <v>1917675</v>
      </c>
      <c r="B2555" t="s">
        <v>24714</v>
      </c>
      <c r="C2555" s="71" t="s">
        <v>22354</v>
      </c>
      <c r="D2555" s="71">
        <v>18.64</v>
      </c>
    </row>
    <row r="2556" spans="1:4" x14ac:dyDescent="0.25">
      <c r="A2556" s="71">
        <v>1917676</v>
      </c>
      <c r="B2556" t="s">
        <v>24715</v>
      </c>
      <c r="C2556" s="71" t="s">
        <v>22354</v>
      </c>
      <c r="D2556" s="71">
        <v>18.71</v>
      </c>
    </row>
    <row r="2557" spans="1:4" x14ac:dyDescent="0.25">
      <c r="A2557" s="71">
        <v>1917677</v>
      </c>
      <c r="B2557" t="s">
        <v>24716</v>
      </c>
      <c r="C2557" s="71" t="s">
        <v>22354</v>
      </c>
      <c r="D2557" s="71">
        <v>19.010000000000002</v>
      </c>
    </row>
    <row r="2558" spans="1:4" x14ac:dyDescent="0.25">
      <c r="A2558" s="71">
        <v>1917678</v>
      </c>
      <c r="B2558" t="s">
        <v>24717</v>
      </c>
      <c r="C2558" s="71" t="s">
        <v>22354</v>
      </c>
      <c r="D2558" s="71">
        <v>19.38</v>
      </c>
    </row>
    <row r="2559" spans="1:4" x14ac:dyDescent="0.25">
      <c r="A2559" s="71">
        <v>1917668</v>
      </c>
      <c r="B2559" t="s">
        <v>24718</v>
      </c>
      <c r="C2559" s="71" t="s">
        <v>22354</v>
      </c>
      <c r="D2559" s="71">
        <v>16.07</v>
      </c>
    </row>
    <row r="2560" spans="1:4" x14ac:dyDescent="0.25">
      <c r="A2560" s="71">
        <v>1917669</v>
      </c>
      <c r="B2560" t="s">
        <v>24719</v>
      </c>
      <c r="C2560" s="71" t="s">
        <v>22354</v>
      </c>
      <c r="D2560" s="71">
        <v>17.670000000000002</v>
      </c>
    </row>
    <row r="2561" spans="1:4" x14ac:dyDescent="0.25">
      <c r="A2561" s="71">
        <v>1917667</v>
      </c>
      <c r="B2561" t="s">
        <v>24720</v>
      </c>
      <c r="C2561" s="71" t="s">
        <v>22354</v>
      </c>
      <c r="D2561" s="71">
        <v>15.81</v>
      </c>
    </row>
    <row r="2562" spans="1:4" x14ac:dyDescent="0.25">
      <c r="A2562" s="71">
        <v>1917670</v>
      </c>
      <c r="B2562" t="s">
        <v>24721</v>
      </c>
      <c r="C2562" s="71" t="s">
        <v>22354</v>
      </c>
      <c r="D2562" s="71">
        <v>17.899999999999999</v>
      </c>
    </row>
    <row r="2563" spans="1:4" x14ac:dyDescent="0.25">
      <c r="A2563" s="71">
        <v>1917671</v>
      </c>
      <c r="B2563" t="s">
        <v>24722</v>
      </c>
      <c r="C2563" s="71" t="s">
        <v>22354</v>
      </c>
      <c r="D2563" s="71">
        <v>18.04</v>
      </c>
    </row>
    <row r="2564" spans="1:4" x14ac:dyDescent="0.25">
      <c r="A2564" s="71">
        <v>1917679</v>
      </c>
      <c r="B2564" t="s">
        <v>24723</v>
      </c>
      <c r="C2564" s="71" t="s">
        <v>22354</v>
      </c>
      <c r="D2564" s="71">
        <v>19.600000000000001</v>
      </c>
    </row>
    <row r="2565" spans="1:4" x14ac:dyDescent="0.25">
      <c r="A2565" s="71">
        <v>1917640</v>
      </c>
      <c r="B2565" t="s">
        <v>24724</v>
      </c>
      <c r="C2565" s="71" t="s">
        <v>22354</v>
      </c>
      <c r="D2565" s="71">
        <v>8.56</v>
      </c>
    </row>
    <row r="2566" spans="1:4" x14ac:dyDescent="0.25">
      <c r="A2566" s="71">
        <v>1917686</v>
      </c>
      <c r="B2566" t="s">
        <v>24725</v>
      </c>
      <c r="C2566" s="71" t="s">
        <v>22354</v>
      </c>
      <c r="D2566" s="71">
        <v>10.85</v>
      </c>
    </row>
    <row r="2567" spans="1:4" x14ac:dyDescent="0.25">
      <c r="A2567" s="71">
        <v>1917687</v>
      </c>
      <c r="B2567" t="s">
        <v>24726</v>
      </c>
      <c r="C2567" s="71" t="s">
        <v>22354</v>
      </c>
      <c r="D2567" s="71">
        <v>11.14</v>
      </c>
    </row>
    <row r="2568" spans="1:4" x14ac:dyDescent="0.25">
      <c r="A2568" s="71">
        <v>1917688</v>
      </c>
      <c r="B2568" t="s">
        <v>24727</v>
      </c>
      <c r="C2568" s="71" t="s">
        <v>22354</v>
      </c>
      <c r="D2568" s="71">
        <v>12.13</v>
      </c>
    </row>
    <row r="2569" spans="1:4" x14ac:dyDescent="0.25">
      <c r="A2569" s="71">
        <v>1917689</v>
      </c>
      <c r="B2569" t="s">
        <v>24728</v>
      </c>
      <c r="C2569" s="71" t="s">
        <v>22354</v>
      </c>
      <c r="D2569" s="71">
        <v>12.44</v>
      </c>
    </row>
    <row r="2570" spans="1:4" x14ac:dyDescent="0.25">
      <c r="A2570" s="71">
        <v>1917690</v>
      </c>
      <c r="B2570" t="s">
        <v>24729</v>
      </c>
      <c r="C2570" s="71" t="s">
        <v>22354</v>
      </c>
      <c r="D2570" s="71">
        <v>12.67</v>
      </c>
    </row>
    <row r="2571" spans="1:4" x14ac:dyDescent="0.25">
      <c r="A2571" s="71">
        <v>1917691</v>
      </c>
      <c r="B2571" t="s">
        <v>24730</v>
      </c>
      <c r="C2571" s="71" t="s">
        <v>22354</v>
      </c>
      <c r="D2571" s="71">
        <v>13.14</v>
      </c>
    </row>
    <row r="2572" spans="1:4" x14ac:dyDescent="0.25">
      <c r="A2572" s="71">
        <v>1917692</v>
      </c>
      <c r="B2572" t="s">
        <v>24731</v>
      </c>
      <c r="C2572" s="71" t="s">
        <v>22354</v>
      </c>
      <c r="D2572" s="71">
        <v>14.7</v>
      </c>
    </row>
    <row r="2573" spans="1:4" x14ac:dyDescent="0.25">
      <c r="A2573" s="71">
        <v>1917682</v>
      </c>
      <c r="B2573" t="s">
        <v>24732</v>
      </c>
      <c r="C2573" s="71" t="s">
        <v>22354</v>
      </c>
      <c r="D2573" s="71">
        <v>9.6199999999999992</v>
      </c>
    </row>
    <row r="2574" spans="1:4" x14ac:dyDescent="0.25">
      <c r="A2574" s="71">
        <v>1917693</v>
      </c>
      <c r="B2574" t="s">
        <v>24733</v>
      </c>
      <c r="C2574" s="71" t="s">
        <v>22354</v>
      </c>
      <c r="D2574" s="71">
        <v>15.09</v>
      </c>
    </row>
    <row r="2575" spans="1:4" x14ac:dyDescent="0.25">
      <c r="A2575" s="71">
        <v>1917683</v>
      </c>
      <c r="B2575" t="s">
        <v>24734</v>
      </c>
      <c r="C2575" s="71" t="s">
        <v>22354</v>
      </c>
      <c r="D2575" s="71">
        <v>9.9700000000000006</v>
      </c>
    </row>
    <row r="2576" spans="1:4" x14ac:dyDescent="0.25">
      <c r="A2576" s="71">
        <v>1917681</v>
      </c>
      <c r="B2576" t="s">
        <v>24735</v>
      </c>
      <c r="C2576" s="71" t="s">
        <v>22354</v>
      </c>
      <c r="D2576" s="71">
        <v>8.4</v>
      </c>
    </row>
    <row r="2577" spans="1:4" x14ac:dyDescent="0.25">
      <c r="A2577" s="71">
        <v>1917684</v>
      </c>
      <c r="B2577" t="s">
        <v>24736</v>
      </c>
      <c r="C2577" s="71" t="s">
        <v>22354</v>
      </c>
      <c r="D2577" s="71">
        <v>10.26</v>
      </c>
    </row>
    <row r="2578" spans="1:4" x14ac:dyDescent="0.25">
      <c r="A2578" s="71">
        <v>1917685</v>
      </c>
      <c r="B2578" t="s">
        <v>24737</v>
      </c>
      <c r="C2578" s="71" t="s">
        <v>22354</v>
      </c>
      <c r="D2578" s="71">
        <v>10.56</v>
      </c>
    </row>
    <row r="2579" spans="1:4" x14ac:dyDescent="0.25">
      <c r="A2579" s="71">
        <v>1917699</v>
      </c>
      <c r="B2579" t="s">
        <v>24738</v>
      </c>
      <c r="C2579" s="71" t="s">
        <v>22354</v>
      </c>
      <c r="D2579" s="71">
        <v>9.9700000000000006</v>
      </c>
    </row>
    <row r="2580" spans="1:4" x14ac:dyDescent="0.25">
      <c r="A2580" s="71">
        <v>1917700</v>
      </c>
      <c r="B2580" t="s">
        <v>24739</v>
      </c>
      <c r="C2580" s="71" t="s">
        <v>22354</v>
      </c>
      <c r="D2580" s="71">
        <v>10.15</v>
      </c>
    </row>
    <row r="2581" spans="1:4" x14ac:dyDescent="0.25">
      <c r="A2581" s="71">
        <v>1917701</v>
      </c>
      <c r="B2581" t="s">
        <v>24740</v>
      </c>
      <c r="C2581" s="71" t="s">
        <v>22354</v>
      </c>
      <c r="D2581" s="71">
        <v>10.32</v>
      </c>
    </row>
    <row r="2582" spans="1:4" x14ac:dyDescent="0.25">
      <c r="A2582" s="71">
        <v>1917702</v>
      </c>
      <c r="B2582" t="s">
        <v>24741</v>
      </c>
      <c r="C2582" s="71" t="s">
        <v>22354</v>
      </c>
      <c r="D2582" s="71">
        <v>10.5</v>
      </c>
    </row>
    <row r="2583" spans="1:4" x14ac:dyDescent="0.25">
      <c r="A2583" s="71">
        <v>1917703</v>
      </c>
      <c r="B2583" t="s">
        <v>24742</v>
      </c>
      <c r="C2583" s="71" t="s">
        <v>22354</v>
      </c>
      <c r="D2583" s="71">
        <v>10.67</v>
      </c>
    </row>
    <row r="2584" spans="1:4" x14ac:dyDescent="0.25">
      <c r="A2584" s="71">
        <v>1917704</v>
      </c>
      <c r="B2584" t="s">
        <v>24743</v>
      </c>
      <c r="C2584" s="71" t="s">
        <v>22354</v>
      </c>
      <c r="D2584" s="71">
        <v>10.96</v>
      </c>
    </row>
    <row r="2585" spans="1:4" x14ac:dyDescent="0.25">
      <c r="A2585" s="71">
        <v>1917705</v>
      </c>
      <c r="B2585" t="s">
        <v>24744</v>
      </c>
      <c r="C2585" s="71" t="s">
        <v>22354</v>
      </c>
      <c r="D2585" s="71">
        <v>12.21</v>
      </c>
    </row>
    <row r="2586" spans="1:4" x14ac:dyDescent="0.25">
      <c r="A2586" s="71">
        <v>1917695</v>
      </c>
      <c r="B2586" t="s">
        <v>24745</v>
      </c>
      <c r="C2586" s="71" t="s">
        <v>22354</v>
      </c>
      <c r="D2586" s="71">
        <v>8.4</v>
      </c>
    </row>
    <row r="2587" spans="1:4" x14ac:dyDescent="0.25">
      <c r="A2587" s="71">
        <v>1917706</v>
      </c>
      <c r="B2587" t="s">
        <v>24746</v>
      </c>
      <c r="C2587" s="71" t="s">
        <v>22354</v>
      </c>
      <c r="D2587" s="71">
        <v>12.52</v>
      </c>
    </row>
    <row r="2588" spans="1:4" x14ac:dyDescent="0.25">
      <c r="A2588" s="71">
        <v>1917696</v>
      </c>
      <c r="B2588" t="s">
        <v>24747</v>
      </c>
      <c r="C2588" s="71" t="s">
        <v>22354</v>
      </c>
      <c r="D2588" s="71">
        <v>9.39</v>
      </c>
    </row>
    <row r="2589" spans="1:4" x14ac:dyDescent="0.25">
      <c r="A2589" s="71">
        <v>1917694</v>
      </c>
      <c r="B2589" t="s">
        <v>24748</v>
      </c>
      <c r="C2589" s="71" t="s">
        <v>22354</v>
      </c>
      <c r="D2589" s="71">
        <v>8.1199999999999992</v>
      </c>
    </row>
    <row r="2590" spans="1:4" x14ac:dyDescent="0.25">
      <c r="A2590" s="71">
        <v>1917697</v>
      </c>
      <c r="B2590" t="s">
        <v>24749</v>
      </c>
      <c r="C2590" s="71" t="s">
        <v>22354</v>
      </c>
      <c r="D2590" s="71">
        <v>9.6199999999999992</v>
      </c>
    </row>
    <row r="2591" spans="1:4" x14ac:dyDescent="0.25">
      <c r="A2591" s="71">
        <v>1917698</v>
      </c>
      <c r="B2591" t="s">
        <v>24750</v>
      </c>
      <c r="C2591" s="71" t="s">
        <v>22354</v>
      </c>
      <c r="D2591" s="71">
        <v>9.8000000000000007</v>
      </c>
    </row>
    <row r="2592" spans="1:4" x14ac:dyDescent="0.25">
      <c r="A2592" s="71">
        <v>1917712</v>
      </c>
      <c r="B2592" t="s">
        <v>24751</v>
      </c>
      <c r="C2592" s="71" t="s">
        <v>22354</v>
      </c>
      <c r="D2592" s="71">
        <v>9.68</v>
      </c>
    </row>
    <row r="2593" spans="1:4" x14ac:dyDescent="0.25">
      <c r="A2593" s="71">
        <v>1917713</v>
      </c>
      <c r="B2593" t="s">
        <v>24752</v>
      </c>
      <c r="C2593" s="71" t="s">
        <v>22354</v>
      </c>
      <c r="D2593" s="71">
        <v>9.86</v>
      </c>
    </row>
    <row r="2594" spans="1:4" x14ac:dyDescent="0.25">
      <c r="A2594" s="71">
        <v>1917714</v>
      </c>
      <c r="B2594" t="s">
        <v>24753</v>
      </c>
      <c r="C2594" s="71" t="s">
        <v>22354</v>
      </c>
      <c r="D2594" s="71">
        <v>9.9700000000000006</v>
      </c>
    </row>
    <row r="2595" spans="1:4" x14ac:dyDescent="0.25">
      <c r="A2595" s="71">
        <v>1917715</v>
      </c>
      <c r="B2595" t="s">
        <v>24754</v>
      </c>
      <c r="C2595" s="71" t="s">
        <v>22354</v>
      </c>
      <c r="D2595" s="71">
        <v>10.15</v>
      </c>
    </row>
    <row r="2596" spans="1:4" x14ac:dyDescent="0.25">
      <c r="A2596" s="71">
        <v>1917716</v>
      </c>
      <c r="B2596" t="s">
        <v>24755</v>
      </c>
      <c r="C2596" s="71" t="s">
        <v>22354</v>
      </c>
      <c r="D2596" s="71">
        <v>10.26</v>
      </c>
    </row>
    <row r="2597" spans="1:4" x14ac:dyDescent="0.25">
      <c r="A2597" s="71">
        <v>1917717</v>
      </c>
      <c r="B2597" t="s">
        <v>24756</v>
      </c>
      <c r="C2597" s="71" t="s">
        <v>22354</v>
      </c>
      <c r="D2597" s="71">
        <v>10.56</v>
      </c>
    </row>
    <row r="2598" spans="1:4" x14ac:dyDescent="0.25">
      <c r="A2598" s="71">
        <v>1917718</v>
      </c>
      <c r="B2598" t="s">
        <v>24757</v>
      </c>
      <c r="C2598" s="71" t="s">
        <v>22354</v>
      </c>
      <c r="D2598" s="71">
        <v>10.9</v>
      </c>
    </row>
    <row r="2599" spans="1:4" x14ac:dyDescent="0.25">
      <c r="A2599" s="71">
        <v>1917708</v>
      </c>
      <c r="B2599" t="s">
        <v>24758</v>
      </c>
      <c r="C2599" s="71" t="s">
        <v>22354</v>
      </c>
      <c r="D2599" s="71">
        <v>8.2799999999999994</v>
      </c>
    </row>
    <row r="2600" spans="1:4" x14ac:dyDescent="0.25">
      <c r="A2600" s="71">
        <v>1917719</v>
      </c>
      <c r="B2600" t="s">
        <v>24759</v>
      </c>
      <c r="C2600" s="71" t="s">
        <v>22354</v>
      </c>
      <c r="D2600" s="71">
        <v>11.14</v>
      </c>
    </row>
    <row r="2601" spans="1:4" x14ac:dyDescent="0.25">
      <c r="A2601" s="71">
        <v>1917709</v>
      </c>
      <c r="B2601" t="s">
        <v>24760</v>
      </c>
      <c r="C2601" s="71" t="s">
        <v>22354</v>
      </c>
      <c r="D2601" s="71">
        <v>9.2200000000000006</v>
      </c>
    </row>
    <row r="2602" spans="1:4" x14ac:dyDescent="0.25">
      <c r="A2602" s="71">
        <v>1917707</v>
      </c>
      <c r="B2602" t="s">
        <v>24761</v>
      </c>
      <c r="C2602" s="71" t="s">
        <v>22354</v>
      </c>
      <c r="D2602" s="71">
        <v>8.0500000000000007</v>
      </c>
    </row>
    <row r="2603" spans="1:4" x14ac:dyDescent="0.25">
      <c r="A2603" s="71">
        <v>1917710</v>
      </c>
      <c r="B2603" t="s">
        <v>24762</v>
      </c>
      <c r="C2603" s="71" t="s">
        <v>22354</v>
      </c>
      <c r="D2603" s="71">
        <v>9.39</v>
      </c>
    </row>
    <row r="2604" spans="1:4" x14ac:dyDescent="0.25">
      <c r="A2604" s="71">
        <v>1917711</v>
      </c>
      <c r="B2604" t="s">
        <v>24763</v>
      </c>
      <c r="C2604" s="71" t="s">
        <v>22354</v>
      </c>
      <c r="D2604" s="71">
        <v>9.56</v>
      </c>
    </row>
    <row r="2605" spans="1:4" x14ac:dyDescent="0.25">
      <c r="A2605" s="71">
        <v>1917680</v>
      </c>
      <c r="B2605" t="s">
        <v>24764</v>
      </c>
      <c r="C2605" s="71" t="s">
        <v>22354</v>
      </c>
      <c r="D2605" s="71">
        <v>3.03</v>
      </c>
    </row>
    <row r="2606" spans="1:4" x14ac:dyDescent="0.25">
      <c r="A2606" s="71">
        <v>1901607</v>
      </c>
      <c r="B2606" t="s">
        <v>24765</v>
      </c>
      <c r="C2606" s="71" t="s">
        <v>22354</v>
      </c>
      <c r="D2606" s="71">
        <v>15.62</v>
      </c>
    </row>
    <row r="2607" spans="1:4" x14ac:dyDescent="0.25">
      <c r="A2607" s="71">
        <v>1901611</v>
      </c>
      <c r="B2607" t="s">
        <v>24766</v>
      </c>
      <c r="C2607" s="71" t="s">
        <v>22354</v>
      </c>
      <c r="D2607" s="71">
        <v>19.48</v>
      </c>
    </row>
    <row r="2608" spans="1:4" x14ac:dyDescent="0.25">
      <c r="A2608" s="71">
        <v>1901612</v>
      </c>
      <c r="B2608" t="s">
        <v>24767</v>
      </c>
      <c r="C2608" s="71" t="s">
        <v>22354</v>
      </c>
      <c r="D2608" s="71">
        <v>19.96</v>
      </c>
    </row>
    <row r="2609" spans="1:4" x14ac:dyDescent="0.25">
      <c r="A2609" s="71">
        <v>1901613</v>
      </c>
      <c r="B2609" t="s">
        <v>24768</v>
      </c>
      <c r="C2609" s="71" t="s">
        <v>22354</v>
      </c>
      <c r="D2609" s="71">
        <v>20.32</v>
      </c>
    </row>
    <row r="2610" spans="1:4" x14ac:dyDescent="0.25">
      <c r="A2610" s="71">
        <v>1901614</v>
      </c>
      <c r="B2610" t="s">
        <v>24769</v>
      </c>
      <c r="C2610" s="71" t="s">
        <v>22354</v>
      </c>
      <c r="D2610" s="71">
        <v>20.69</v>
      </c>
    </row>
    <row r="2611" spans="1:4" x14ac:dyDescent="0.25">
      <c r="A2611" s="71">
        <v>1901615</v>
      </c>
      <c r="B2611" t="s">
        <v>24770</v>
      </c>
      <c r="C2611" s="71" t="s">
        <v>22354</v>
      </c>
      <c r="D2611" s="71">
        <v>21.17</v>
      </c>
    </row>
    <row r="2612" spans="1:4" x14ac:dyDescent="0.25">
      <c r="A2612" s="71">
        <v>1901616</v>
      </c>
      <c r="B2612" t="s">
        <v>24771</v>
      </c>
      <c r="C2612" s="71" t="s">
        <v>22354</v>
      </c>
      <c r="D2612" s="71">
        <v>21.53</v>
      </c>
    </row>
    <row r="2613" spans="1:4" x14ac:dyDescent="0.25">
      <c r="A2613" s="71">
        <v>1901608</v>
      </c>
      <c r="B2613" t="s">
        <v>24772</v>
      </c>
      <c r="C2613" s="71" t="s">
        <v>22354</v>
      </c>
      <c r="D2613" s="71">
        <v>16.190000000000001</v>
      </c>
    </row>
    <row r="2614" spans="1:4" x14ac:dyDescent="0.25">
      <c r="A2614" s="71">
        <v>1901609</v>
      </c>
      <c r="B2614" t="s">
        <v>24773</v>
      </c>
      <c r="C2614" s="71" t="s">
        <v>22354</v>
      </c>
      <c r="D2614" s="71">
        <v>16.670000000000002</v>
      </c>
    </row>
    <row r="2615" spans="1:4" x14ac:dyDescent="0.25">
      <c r="A2615" s="71">
        <v>1901610</v>
      </c>
      <c r="B2615" t="s">
        <v>24774</v>
      </c>
      <c r="C2615" s="71" t="s">
        <v>22354</v>
      </c>
      <c r="D2615" s="71">
        <v>19.12</v>
      </c>
    </row>
    <row r="2616" spans="1:4" x14ac:dyDescent="0.25">
      <c r="A2616" s="71">
        <v>1901617</v>
      </c>
      <c r="B2616" t="s">
        <v>24775</v>
      </c>
      <c r="C2616" s="71" t="s">
        <v>22354</v>
      </c>
      <c r="D2616" s="71">
        <v>21.77</v>
      </c>
    </row>
    <row r="2617" spans="1:4" x14ac:dyDescent="0.25">
      <c r="A2617" s="71">
        <v>1917037</v>
      </c>
      <c r="B2617" t="s">
        <v>24776</v>
      </c>
      <c r="C2617" s="71" t="s">
        <v>22354</v>
      </c>
      <c r="D2617" s="71">
        <v>19.329999999999998</v>
      </c>
    </row>
    <row r="2618" spans="1:4" x14ac:dyDescent="0.25">
      <c r="A2618" s="71">
        <v>1917038</v>
      </c>
      <c r="B2618" t="s">
        <v>24777</v>
      </c>
      <c r="C2618" s="71" t="s">
        <v>22354</v>
      </c>
      <c r="D2618" s="71">
        <v>19.98</v>
      </c>
    </row>
    <row r="2619" spans="1:4" x14ac:dyDescent="0.25">
      <c r="A2619" s="71">
        <v>1917039</v>
      </c>
      <c r="B2619" t="s">
        <v>24778</v>
      </c>
      <c r="C2619" s="71" t="s">
        <v>22354</v>
      </c>
      <c r="D2619" s="71">
        <v>20.65</v>
      </c>
    </row>
    <row r="2620" spans="1:4" x14ac:dyDescent="0.25">
      <c r="A2620" s="71">
        <v>1917040</v>
      </c>
      <c r="B2620" t="s">
        <v>24779</v>
      </c>
      <c r="C2620" s="71" t="s">
        <v>22354</v>
      </c>
      <c r="D2620" s="71">
        <v>21.35</v>
      </c>
    </row>
    <row r="2621" spans="1:4" x14ac:dyDescent="0.25">
      <c r="A2621" s="71">
        <v>1917041</v>
      </c>
      <c r="B2621" t="s">
        <v>24780</v>
      </c>
      <c r="C2621" s="71" t="s">
        <v>22354</v>
      </c>
      <c r="D2621" s="71">
        <v>22.09</v>
      </c>
    </row>
    <row r="2622" spans="1:4" x14ac:dyDescent="0.25">
      <c r="A2622" s="71">
        <v>1917042</v>
      </c>
      <c r="B2622" t="s">
        <v>24781</v>
      </c>
      <c r="C2622" s="71" t="s">
        <v>22354</v>
      </c>
      <c r="D2622" s="71">
        <v>22.48</v>
      </c>
    </row>
    <row r="2623" spans="1:4" x14ac:dyDescent="0.25">
      <c r="A2623" s="71">
        <v>1901619</v>
      </c>
      <c r="B2623" t="s">
        <v>24782</v>
      </c>
      <c r="C2623" s="71" t="s">
        <v>22354</v>
      </c>
      <c r="D2623" s="71">
        <v>10.75</v>
      </c>
    </row>
    <row r="2624" spans="1:4" x14ac:dyDescent="0.25">
      <c r="A2624" s="71">
        <v>1901620</v>
      </c>
      <c r="B2624" t="s">
        <v>24783</v>
      </c>
      <c r="C2624" s="71" t="s">
        <v>22354</v>
      </c>
      <c r="D2624" s="71">
        <v>10.94</v>
      </c>
    </row>
    <row r="2625" spans="1:4" x14ac:dyDescent="0.25">
      <c r="A2625" s="71">
        <v>1901621</v>
      </c>
      <c r="B2625" t="s">
        <v>24784</v>
      </c>
      <c r="C2625" s="71" t="s">
        <v>22354</v>
      </c>
      <c r="D2625" s="71">
        <v>11.14</v>
      </c>
    </row>
    <row r="2626" spans="1:4" x14ac:dyDescent="0.25">
      <c r="A2626" s="71">
        <v>1901622</v>
      </c>
      <c r="B2626" t="s">
        <v>24785</v>
      </c>
      <c r="C2626" s="71" t="s">
        <v>22354</v>
      </c>
      <c r="D2626" s="71">
        <v>11.35</v>
      </c>
    </row>
    <row r="2627" spans="1:4" x14ac:dyDescent="0.25">
      <c r="A2627" s="71">
        <v>1901623</v>
      </c>
      <c r="B2627" t="s">
        <v>24786</v>
      </c>
      <c r="C2627" s="71" t="s">
        <v>22354</v>
      </c>
      <c r="D2627" s="71">
        <v>11.58</v>
      </c>
    </row>
    <row r="2628" spans="1:4" x14ac:dyDescent="0.25">
      <c r="A2628" s="71">
        <v>1901618</v>
      </c>
      <c r="B2628" t="s">
        <v>24787</v>
      </c>
      <c r="C2628" s="71" t="s">
        <v>22354</v>
      </c>
      <c r="D2628" s="71">
        <v>11.69</v>
      </c>
    </row>
    <row r="2629" spans="1:4" x14ac:dyDescent="0.25">
      <c r="A2629" s="71">
        <v>1901625</v>
      </c>
      <c r="B2629" t="s">
        <v>24788</v>
      </c>
      <c r="C2629" s="71" t="s">
        <v>22354</v>
      </c>
      <c r="D2629" s="71">
        <v>12.92</v>
      </c>
    </row>
    <row r="2630" spans="1:4" x14ac:dyDescent="0.25">
      <c r="A2630" s="71">
        <v>1901626</v>
      </c>
      <c r="B2630" t="s">
        <v>24789</v>
      </c>
      <c r="C2630" s="71" t="s">
        <v>22354</v>
      </c>
      <c r="D2630" s="71">
        <v>13.11</v>
      </c>
    </row>
    <row r="2631" spans="1:4" x14ac:dyDescent="0.25">
      <c r="A2631" s="71">
        <v>1901627</v>
      </c>
      <c r="B2631" t="s">
        <v>24790</v>
      </c>
      <c r="C2631" s="71" t="s">
        <v>22354</v>
      </c>
      <c r="D2631" s="71">
        <v>13.3</v>
      </c>
    </row>
    <row r="2632" spans="1:4" x14ac:dyDescent="0.25">
      <c r="A2632" s="71">
        <v>1901628</v>
      </c>
      <c r="B2632" t="s">
        <v>24791</v>
      </c>
      <c r="C2632" s="71" t="s">
        <v>22354</v>
      </c>
      <c r="D2632" s="71">
        <v>13.5</v>
      </c>
    </row>
    <row r="2633" spans="1:4" x14ac:dyDescent="0.25">
      <c r="A2633" s="71">
        <v>1901629</v>
      </c>
      <c r="B2633" t="s">
        <v>24792</v>
      </c>
      <c r="C2633" s="71" t="s">
        <v>22354</v>
      </c>
      <c r="D2633" s="71">
        <v>13.71</v>
      </c>
    </row>
    <row r="2634" spans="1:4" x14ac:dyDescent="0.25">
      <c r="A2634" s="71">
        <v>1901624</v>
      </c>
      <c r="B2634" t="s">
        <v>24793</v>
      </c>
      <c r="C2634" s="71" t="s">
        <v>22354</v>
      </c>
      <c r="D2634" s="71">
        <v>13.82</v>
      </c>
    </row>
    <row r="2635" spans="1:4" x14ac:dyDescent="0.25">
      <c r="A2635" s="71">
        <v>1917073</v>
      </c>
      <c r="B2635" t="s">
        <v>24794</v>
      </c>
      <c r="C2635" s="71" t="s">
        <v>22354</v>
      </c>
      <c r="D2635" s="71">
        <v>15.3</v>
      </c>
    </row>
    <row r="2636" spans="1:4" x14ac:dyDescent="0.25">
      <c r="A2636" s="71">
        <v>1917074</v>
      </c>
      <c r="B2636" t="s">
        <v>24795</v>
      </c>
      <c r="C2636" s="71" t="s">
        <v>22354</v>
      </c>
      <c r="D2636" s="71">
        <v>15.71</v>
      </c>
    </row>
    <row r="2637" spans="1:4" x14ac:dyDescent="0.25">
      <c r="A2637" s="71">
        <v>1917075</v>
      </c>
      <c r="B2637" t="s">
        <v>24796</v>
      </c>
      <c r="C2637" s="71" t="s">
        <v>22354</v>
      </c>
      <c r="D2637" s="71">
        <v>16.13</v>
      </c>
    </row>
    <row r="2638" spans="1:4" x14ac:dyDescent="0.25">
      <c r="A2638" s="71">
        <v>1917076</v>
      </c>
      <c r="B2638" t="s">
        <v>24797</v>
      </c>
      <c r="C2638" s="71" t="s">
        <v>22354</v>
      </c>
      <c r="D2638" s="71">
        <v>16.57</v>
      </c>
    </row>
    <row r="2639" spans="1:4" x14ac:dyDescent="0.25">
      <c r="A2639" s="71">
        <v>1917077</v>
      </c>
      <c r="B2639" t="s">
        <v>24798</v>
      </c>
      <c r="C2639" s="71" t="s">
        <v>22354</v>
      </c>
      <c r="D2639" s="71">
        <v>17.04</v>
      </c>
    </row>
    <row r="2640" spans="1:4" x14ac:dyDescent="0.25">
      <c r="A2640" s="71">
        <v>1917078</v>
      </c>
      <c r="B2640" t="s">
        <v>24799</v>
      </c>
      <c r="C2640" s="71" t="s">
        <v>22354</v>
      </c>
      <c r="D2640" s="71">
        <v>17.28</v>
      </c>
    </row>
    <row r="2641" spans="1:4" x14ac:dyDescent="0.25">
      <c r="A2641" s="71">
        <v>1901631</v>
      </c>
      <c r="B2641" t="s">
        <v>24800</v>
      </c>
      <c r="C2641" s="71" t="s">
        <v>22354</v>
      </c>
      <c r="D2641" s="71">
        <v>15.25</v>
      </c>
    </row>
    <row r="2642" spans="1:4" x14ac:dyDescent="0.25">
      <c r="A2642" s="71">
        <v>1901632</v>
      </c>
      <c r="B2642" t="s">
        <v>24801</v>
      </c>
      <c r="C2642" s="71" t="s">
        <v>22354</v>
      </c>
      <c r="D2642" s="71">
        <v>15.43</v>
      </c>
    </row>
    <row r="2643" spans="1:4" x14ac:dyDescent="0.25">
      <c r="A2643" s="71">
        <v>1901633</v>
      </c>
      <c r="B2643" t="s">
        <v>24802</v>
      </c>
      <c r="C2643" s="71" t="s">
        <v>22354</v>
      </c>
      <c r="D2643" s="71">
        <v>15.62</v>
      </c>
    </row>
    <row r="2644" spans="1:4" x14ac:dyDescent="0.25">
      <c r="A2644" s="71">
        <v>1901634</v>
      </c>
      <c r="B2644" t="s">
        <v>24803</v>
      </c>
      <c r="C2644" s="71" t="s">
        <v>22354</v>
      </c>
      <c r="D2644" s="71">
        <v>15.81</v>
      </c>
    </row>
    <row r="2645" spans="1:4" x14ac:dyDescent="0.25">
      <c r="A2645" s="71">
        <v>1901635</v>
      </c>
      <c r="B2645" t="s">
        <v>24804</v>
      </c>
      <c r="C2645" s="71" t="s">
        <v>22354</v>
      </c>
      <c r="D2645" s="71">
        <v>16.010000000000002</v>
      </c>
    </row>
    <row r="2646" spans="1:4" x14ac:dyDescent="0.25">
      <c r="A2646" s="71">
        <v>1901630</v>
      </c>
      <c r="B2646" t="s">
        <v>24805</v>
      </c>
      <c r="C2646" s="71" t="s">
        <v>22354</v>
      </c>
      <c r="D2646" s="71">
        <v>16.12</v>
      </c>
    </row>
    <row r="2647" spans="1:4" x14ac:dyDescent="0.25">
      <c r="A2647" s="71">
        <v>1917109</v>
      </c>
      <c r="B2647" t="s">
        <v>24806</v>
      </c>
      <c r="C2647" s="71" t="s">
        <v>22354</v>
      </c>
      <c r="D2647" s="71">
        <v>13.9</v>
      </c>
    </row>
    <row r="2648" spans="1:4" x14ac:dyDescent="0.25">
      <c r="A2648" s="71">
        <v>1917110</v>
      </c>
      <c r="B2648" t="s">
        <v>24807</v>
      </c>
      <c r="C2648" s="71" t="s">
        <v>22354</v>
      </c>
      <c r="D2648" s="71">
        <v>14.23</v>
      </c>
    </row>
    <row r="2649" spans="1:4" x14ac:dyDescent="0.25">
      <c r="A2649" s="71">
        <v>1917111</v>
      </c>
      <c r="B2649" t="s">
        <v>24808</v>
      </c>
      <c r="C2649" s="71" t="s">
        <v>22354</v>
      </c>
      <c r="D2649" s="71">
        <v>14.58</v>
      </c>
    </row>
    <row r="2650" spans="1:4" x14ac:dyDescent="0.25">
      <c r="A2650" s="71">
        <v>1917112</v>
      </c>
      <c r="B2650" t="s">
        <v>24809</v>
      </c>
      <c r="C2650" s="71" t="s">
        <v>22354</v>
      </c>
      <c r="D2650" s="71">
        <v>14.94</v>
      </c>
    </row>
    <row r="2651" spans="1:4" x14ac:dyDescent="0.25">
      <c r="A2651" s="71">
        <v>1917113</v>
      </c>
      <c r="B2651" t="s">
        <v>24810</v>
      </c>
      <c r="C2651" s="71" t="s">
        <v>22354</v>
      </c>
      <c r="D2651" s="71">
        <v>15.32</v>
      </c>
    </row>
    <row r="2652" spans="1:4" x14ac:dyDescent="0.25">
      <c r="A2652" s="71">
        <v>1917114</v>
      </c>
      <c r="B2652" t="s">
        <v>24811</v>
      </c>
      <c r="C2652" s="71" t="s">
        <v>22354</v>
      </c>
      <c r="D2652" s="71">
        <v>15.52</v>
      </c>
    </row>
    <row r="2653" spans="1:4" x14ac:dyDescent="0.25">
      <c r="A2653" s="71">
        <v>1917145</v>
      </c>
      <c r="B2653" t="s">
        <v>24812</v>
      </c>
      <c r="C2653" s="71" t="s">
        <v>22354</v>
      </c>
      <c r="D2653" s="71">
        <v>12.87</v>
      </c>
    </row>
    <row r="2654" spans="1:4" x14ac:dyDescent="0.25">
      <c r="A2654" s="71">
        <v>1917146</v>
      </c>
      <c r="B2654" t="s">
        <v>24813</v>
      </c>
      <c r="C2654" s="71" t="s">
        <v>22354</v>
      </c>
      <c r="D2654" s="71">
        <v>13.16</v>
      </c>
    </row>
    <row r="2655" spans="1:4" x14ac:dyDescent="0.25">
      <c r="A2655" s="71">
        <v>1917147</v>
      </c>
      <c r="B2655" t="s">
        <v>24814</v>
      </c>
      <c r="C2655" s="71" t="s">
        <v>22354</v>
      </c>
      <c r="D2655" s="71">
        <v>13.47</v>
      </c>
    </row>
    <row r="2656" spans="1:4" x14ac:dyDescent="0.25">
      <c r="A2656" s="71">
        <v>1917148</v>
      </c>
      <c r="B2656" t="s">
        <v>24815</v>
      </c>
      <c r="C2656" s="71" t="s">
        <v>22354</v>
      </c>
      <c r="D2656" s="71">
        <v>13.78</v>
      </c>
    </row>
    <row r="2657" spans="1:4" x14ac:dyDescent="0.25">
      <c r="A2657" s="71">
        <v>1917149</v>
      </c>
      <c r="B2657" t="s">
        <v>24816</v>
      </c>
      <c r="C2657" s="71" t="s">
        <v>22354</v>
      </c>
      <c r="D2657" s="71">
        <v>14.12</v>
      </c>
    </row>
    <row r="2658" spans="1:4" x14ac:dyDescent="0.25">
      <c r="A2658" s="71">
        <v>1917150</v>
      </c>
      <c r="B2658" t="s">
        <v>24817</v>
      </c>
      <c r="C2658" s="71" t="s">
        <v>22354</v>
      </c>
      <c r="D2658" s="71">
        <v>14.3</v>
      </c>
    </row>
    <row r="2659" spans="1:4" x14ac:dyDescent="0.25">
      <c r="A2659" s="71">
        <v>1917181</v>
      </c>
      <c r="B2659" t="s">
        <v>24818</v>
      </c>
      <c r="C2659" s="71" t="s">
        <v>22354</v>
      </c>
      <c r="D2659" s="71">
        <v>11.99</v>
      </c>
    </row>
    <row r="2660" spans="1:4" x14ac:dyDescent="0.25">
      <c r="A2660" s="71">
        <v>1917182</v>
      </c>
      <c r="B2660" t="s">
        <v>24819</v>
      </c>
      <c r="C2660" s="71" t="s">
        <v>22354</v>
      </c>
      <c r="D2660" s="71">
        <v>12.25</v>
      </c>
    </row>
    <row r="2661" spans="1:4" x14ac:dyDescent="0.25">
      <c r="A2661" s="71">
        <v>1917183</v>
      </c>
      <c r="B2661" t="s">
        <v>24820</v>
      </c>
      <c r="C2661" s="71" t="s">
        <v>22354</v>
      </c>
      <c r="D2661" s="71">
        <v>12.52</v>
      </c>
    </row>
    <row r="2662" spans="1:4" x14ac:dyDescent="0.25">
      <c r="A2662" s="71">
        <v>1917184</v>
      </c>
      <c r="B2662" t="s">
        <v>24821</v>
      </c>
      <c r="C2662" s="71" t="s">
        <v>22354</v>
      </c>
      <c r="D2662" s="71">
        <v>12.8</v>
      </c>
    </row>
    <row r="2663" spans="1:4" x14ac:dyDescent="0.25">
      <c r="A2663" s="71">
        <v>1917185</v>
      </c>
      <c r="B2663" t="s">
        <v>24822</v>
      </c>
      <c r="C2663" s="71" t="s">
        <v>22354</v>
      </c>
      <c r="D2663" s="71">
        <v>13.1</v>
      </c>
    </row>
    <row r="2664" spans="1:4" x14ac:dyDescent="0.25">
      <c r="A2664" s="71">
        <v>1917186</v>
      </c>
      <c r="B2664" t="s">
        <v>24823</v>
      </c>
      <c r="C2664" s="71" t="s">
        <v>22354</v>
      </c>
      <c r="D2664" s="71">
        <v>13.26</v>
      </c>
    </row>
    <row r="2665" spans="1:4" x14ac:dyDescent="0.25">
      <c r="A2665" s="71">
        <v>1917001</v>
      </c>
      <c r="B2665" t="s">
        <v>24824</v>
      </c>
      <c r="C2665" s="71" t="s">
        <v>22354</v>
      </c>
      <c r="D2665" s="71">
        <v>25.55</v>
      </c>
    </row>
    <row r="2666" spans="1:4" x14ac:dyDescent="0.25">
      <c r="A2666" s="71">
        <v>1917002</v>
      </c>
      <c r="B2666" t="s">
        <v>24825</v>
      </c>
      <c r="C2666" s="71" t="s">
        <v>22354</v>
      </c>
      <c r="D2666" s="71">
        <v>26.48</v>
      </c>
    </row>
    <row r="2667" spans="1:4" x14ac:dyDescent="0.25">
      <c r="A2667" s="71">
        <v>1917003</v>
      </c>
      <c r="B2667" t="s">
        <v>24826</v>
      </c>
      <c r="C2667" s="71" t="s">
        <v>22354</v>
      </c>
      <c r="D2667" s="71">
        <v>27.43</v>
      </c>
    </row>
    <row r="2668" spans="1:4" x14ac:dyDescent="0.25">
      <c r="A2668" s="71">
        <v>1917004</v>
      </c>
      <c r="B2668" t="s">
        <v>24827</v>
      </c>
      <c r="C2668" s="71" t="s">
        <v>22354</v>
      </c>
      <c r="D2668" s="71">
        <v>28.43</v>
      </c>
    </row>
    <row r="2669" spans="1:4" x14ac:dyDescent="0.25">
      <c r="A2669" s="71">
        <v>1917005</v>
      </c>
      <c r="B2669" t="s">
        <v>24828</v>
      </c>
      <c r="C2669" s="71" t="s">
        <v>22354</v>
      </c>
      <c r="D2669" s="71">
        <v>29.49</v>
      </c>
    </row>
    <row r="2670" spans="1:4" x14ac:dyDescent="0.25">
      <c r="A2670" s="71">
        <v>1917006</v>
      </c>
      <c r="B2670" t="s">
        <v>24829</v>
      </c>
      <c r="C2670" s="71" t="s">
        <v>22354</v>
      </c>
      <c r="D2670" s="71">
        <v>30.05</v>
      </c>
    </row>
    <row r="2671" spans="1:4" x14ac:dyDescent="0.25">
      <c r="A2671" s="71">
        <v>2009619</v>
      </c>
      <c r="B2671" t="s">
        <v>24830</v>
      </c>
      <c r="C2671" s="71" t="s">
        <v>23593</v>
      </c>
      <c r="D2671" s="71">
        <v>106.63</v>
      </c>
    </row>
    <row r="2672" spans="1:4" x14ac:dyDescent="0.25">
      <c r="A2672" s="71">
        <v>2009618</v>
      </c>
      <c r="B2672" t="s">
        <v>24831</v>
      </c>
      <c r="C2672" s="71" t="s">
        <v>23593</v>
      </c>
      <c r="D2672" s="71">
        <v>103.86</v>
      </c>
    </row>
    <row r="2673" spans="1:4" x14ac:dyDescent="0.25">
      <c r="A2673" s="71">
        <v>2003866</v>
      </c>
      <c r="B2673" t="s">
        <v>24832</v>
      </c>
      <c r="C2673" s="71" t="s">
        <v>23593</v>
      </c>
      <c r="D2673" s="71">
        <v>7.9</v>
      </c>
    </row>
    <row r="2674" spans="1:4" x14ac:dyDescent="0.25">
      <c r="A2674" s="71">
        <v>2003867</v>
      </c>
      <c r="B2674" t="s">
        <v>24833</v>
      </c>
      <c r="C2674" s="71" t="s">
        <v>23593</v>
      </c>
      <c r="D2674" s="71">
        <v>16.82</v>
      </c>
    </row>
    <row r="2675" spans="1:4" x14ac:dyDescent="0.25">
      <c r="A2675" s="71">
        <v>2003622</v>
      </c>
      <c r="B2675" t="s">
        <v>24834</v>
      </c>
      <c r="C2675" s="71" t="s">
        <v>16077</v>
      </c>
      <c r="D2675" s="71">
        <v>2263.54</v>
      </c>
    </row>
    <row r="2676" spans="1:4" x14ac:dyDescent="0.25">
      <c r="A2676" s="71">
        <v>2003621</v>
      </c>
      <c r="B2676" t="s">
        <v>24835</v>
      </c>
      <c r="C2676" s="71" t="s">
        <v>16077</v>
      </c>
      <c r="D2676" s="71">
        <v>2125.7600000000002</v>
      </c>
    </row>
    <row r="2677" spans="1:4" x14ac:dyDescent="0.25">
      <c r="A2677" s="71">
        <v>2003624</v>
      </c>
      <c r="B2677" t="s">
        <v>24836</v>
      </c>
      <c r="C2677" s="71" t="s">
        <v>16077</v>
      </c>
      <c r="D2677" s="71">
        <v>2616.4499999999998</v>
      </c>
    </row>
    <row r="2678" spans="1:4" x14ac:dyDescent="0.25">
      <c r="A2678" s="71">
        <v>2003623</v>
      </c>
      <c r="B2678" t="s">
        <v>24837</v>
      </c>
      <c r="C2678" s="71" t="s">
        <v>16077</v>
      </c>
      <c r="D2678" s="71">
        <v>2461.29</v>
      </c>
    </row>
    <row r="2679" spans="1:4" x14ac:dyDescent="0.25">
      <c r="A2679" s="71">
        <v>2003634</v>
      </c>
      <c r="B2679" t="s">
        <v>24838</v>
      </c>
      <c r="C2679" s="71" t="s">
        <v>16077</v>
      </c>
      <c r="D2679" s="71">
        <v>1639.01</v>
      </c>
    </row>
    <row r="2680" spans="1:4" x14ac:dyDescent="0.25">
      <c r="A2680" s="71">
        <v>2003633</v>
      </c>
      <c r="B2680" t="s">
        <v>24839</v>
      </c>
      <c r="C2680" s="71" t="s">
        <v>16077</v>
      </c>
      <c r="D2680" s="71">
        <v>1501.24</v>
      </c>
    </row>
    <row r="2681" spans="1:4" x14ac:dyDescent="0.25">
      <c r="A2681" s="71">
        <v>2003636</v>
      </c>
      <c r="B2681" t="s">
        <v>24840</v>
      </c>
      <c r="C2681" s="71" t="s">
        <v>16077</v>
      </c>
      <c r="D2681" s="71">
        <v>1991.93</v>
      </c>
    </row>
    <row r="2682" spans="1:4" x14ac:dyDescent="0.25">
      <c r="A2682" s="71">
        <v>2003635</v>
      </c>
      <c r="B2682" t="s">
        <v>24841</v>
      </c>
      <c r="C2682" s="71" t="s">
        <v>16077</v>
      </c>
      <c r="D2682" s="71">
        <v>1836.76</v>
      </c>
    </row>
    <row r="2683" spans="1:4" x14ac:dyDescent="0.25">
      <c r="A2683" s="71">
        <v>2003638</v>
      </c>
      <c r="B2683" t="s">
        <v>24842</v>
      </c>
      <c r="C2683" s="71" t="s">
        <v>16077</v>
      </c>
      <c r="D2683" s="71">
        <v>2350.17</v>
      </c>
    </row>
    <row r="2684" spans="1:4" x14ac:dyDescent="0.25">
      <c r="A2684" s="71">
        <v>2003637</v>
      </c>
      <c r="B2684" t="s">
        <v>24843</v>
      </c>
      <c r="C2684" s="71" t="s">
        <v>16077</v>
      </c>
      <c r="D2684" s="71">
        <v>2175.83</v>
      </c>
    </row>
    <row r="2685" spans="1:4" x14ac:dyDescent="0.25">
      <c r="A2685" s="71">
        <v>2003640</v>
      </c>
      <c r="B2685" t="s">
        <v>24844</v>
      </c>
      <c r="C2685" s="71" t="s">
        <v>16077</v>
      </c>
      <c r="D2685" s="71">
        <v>2703.08</v>
      </c>
    </row>
    <row r="2686" spans="1:4" x14ac:dyDescent="0.25">
      <c r="A2686" s="71">
        <v>2003639</v>
      </c>
      <c r="B2686" t="s">
        <v>24845</v>
      </c>
      <c r="C2686" s="71" t="s">
        <v>16077</v>
      </c>
      <c r="D2686" s="71">
        <v>2511.36</v>
      </c>
    </row>
    <row r="2687" spans="1:4" x14ac:dyDescent="0.25">
      <c r="A2687" s="71">
        <v>2003618</v>
      </c>
      <c r="B2687" t="s">
        <v>24846</v>
      </c>
      <c r="C2687" s="71" t="s">
        <v>16077</v>
      </c>
      <c r="D2687" s="71">
        <v>911.87</v>
      </c>
    </row>
    <row r="2688" spans="1:4" x14ac:dyDescent="0.25">
      <c r="A2688" s="71">
        <v>2003617</v>
      </c>
      <c r="B2688" t="s">
        <v>24847</v>
      </c>
      <c r="C2688" s="71" t="s">
        <v>16077</v>
      </c>
      <c r="D2688" s="71">
        <v>835.95</v>
      </c>
    </row>
    <row r="2689" spans="1:4" x14ac:dyDescent="0.25">
      <c r="A2689" s="71">
        <v>2003620</v>
      </c>
      <c r="B2689" t="s">
        <v>24848</v>
      </c>
      <c r="C2689" s="71" t="s">
        <v>16077</v>
      </c>
      <c r="D2689" s="71">
        <v>1127.25</v>
      </c>
    </row>
    <row r="2690" spans="1:4" x14ac:dyDescent="0.25">
      <c r="A2690" s="71">
        <v>2003619</v>
      </c>
      <c r="B2690" t="s">
        <v>24849</v>
      </c>
      <c r="C2690" s="71" t="s">
        <v>16077</v>
      </c>
      <c r="D2690" s="71">
        <v>1040.8</v>
      </c>
    </row>
    <row r="2691" spans="1:4" x14ac:dyDescent="0.25">
      <c r="A2691" s="71">
        <v>2003626</v>
      </c>
      <c r="B2691" t="s">
        <v>24850</v>
      </c>
      <c r="C2691" s="71" t="s">
        <v>16077</v>
      </c>
      <c r="D2691" s="71">
        <v>845.71</v>
      </c>
    </row>
    <row r="2692" spans="1:4" x14ac:dyDescent="0.25">
      <c r="A2692" s="71">
        <v>2003625</v>
      </c>
      <c r="B2692" t="s">
        <v>24851</v>
      </c>
      <c r="C2692" s="71" t="s">
        <v>16077</v>
      </c>
      <c r="D2692" s="71">
        <v>769.79</v>
      </c>
    </row>
    <row r="2693" spans="1:4" x14ac:dyDescent="0.25">
      <c r="A2693" s="71">
        <v>2003628</v>
      </c>
      <c r="B2693" t="s">
        <v>24852</v>
      </c>
      <c r="C2693" s="71" t="s">
        <v>16077</v>
      </c>
      <c r="D2693" s="71">
        <v>1061.08</v>
      </c>
    </row>
    <row r="2694" spans="1:4" x14ac:dyDescent="0.25">
      <c r="A2694" s="71">
        <v>2003627</v>
      </c>
      <c r="B2694" t="s">
        <v>24853</v>
      </c>
      <c r="C2694" s="71" t="s">
        <v>16077</v>
      </c>
      <c r="D2694" s="71">
        <v>974.64</v>
      </c>
    </row>
    <row r="2695" spans="1:4" x14ac:dyDescent="0.25">
      <c r="A2695" s="71">
        <v>2003630</v>
      </c>
      <c r="B2695" t="s">
        <v>24854</v>
      </c>
      <c r="C2695" s="71" t="s">
        <v>16077</v>
      </c>
      <c r="D2695" s="71">
        <v>1276.46</v>
      </c>
    </row>
    <row r="2696" spans="1:4" x14ac:dyDescent="0.25">
      <c r="A2696" s="71">
        <v>2003629</v>
      </c>
      <c r="B2696" t="s">
        <v>24855</v>
      </c>
      <c r="C2696" s="71" t="s">
        <v>16077</v>
      </c>
      <c r="D2696" s="71">
        <v>1179.48</v>
      </c>
    </row>
    <row r="2697" spans="1:4" x14ac:dyDescent="0.25">
      <c r="A2697" s="71">
        <v>2003632</v>
      </c>
      <c r="B2697" t="s">
        <v>24856</v>
      </c>
      <c r="C2697" s="71" t="s">
        <v>16077</v>
      </c>
      <c r="D2697" s="71">
        <v>1491.83</v>
      </c>
    </row>
    <row r="2698" spans="1:4" x14ac:dyDescent="0.25">
      <c r="A2698" s="71">
        <v>2003631</v>
      </c>
      <c r="B2698" t="s">
        <v>24857</v>
      </c>
      <c r="C2698" s="71" t="s">
        <v>16077</v>
      </c>
      <c r="D2698" s="71">
        <v>1384.33</v>
      </c>
    </row>
    <row r="2699" spans="1:4" x14ac:dyDescent="0.25">
      <c r="A2699" s="71">
        <v>2003599</v>
      </c>
      <c r="B2699" t="s">
        <v>24858</v>
      </c>
      <c r="C2699" s="71" t="s">
        <v>16077</v>
      </c>
      <c r="D2699" s="71">
        <v>192.01</v>
      </c>
    </row>
    <row r="2700" spans="1:4" x14ac:dyDescent="0.25">
      <c r="A2700" s="71">
        <v>2003598</v>
      </c>
      <c r="B2700" t="s">
        <v>24859</v>
      </c>
      <c r="C2700" s="71" t="s">
        <v>16077</v>
      </c>
      <c r="D2700" s="71">
        <v>164.4</v>
      </c>
    </row>
    <row r="2701" spans="1:4" x14ac:dyDescent="0.25">
      <c r="A2701" s="71">
        <v>2003919</v>
      </c>
      <c r="B2701" t="s">
        <v>24860</v>
      </c>
      <c r="C2701" s="71" t="s">
        <v>16077</v>
      </c>
      <c r="D2701" s="71">
        <v>192.01</v>
      </c>
    </row>
    <row r="2702" spans="1:4" x14ac:dyDescent="0.25">
      <c r="A2702" s="71">
        <v>2003918</v>
      </c>
      <c r="B2702" t="s">
        <v>24861</v>
      </c>
      <c r="C2702" s="71" t="s">
        <v>16077</v>
      </c>
      <c r="D2702" s="71">
        <v>164.4</v>
      </c>
    </row>
    <row r="2703" spans="1:4" x14ac:dyDescent="0.25">
      <c r="A2703" s="71">
        <v>2003601</v>
      </c>
      <c r="B2703" t="s">
        <v>24862</v>
      </c>
      <c r="C2703" s="71" t="s">
        <v>16077</v>
      </c>
      <c r="D2703" s="71">
        <v>241.61</v>
      </c>
    </row>
    <row r="2704" spans="1:4" x14ac:dyDescent="0.25">
      <c r="A2704" s="71">
        <v>2003600</v>
      </c>
      <c r="B2704" t="s">
        <v>24863</v>
      </c>
      <c r="C2704" s="71" t="s">
        <v>16077</v>
      </c>
      <c r="D2704" s="71">
        <v>205.5</v>
      </c>
    </row>
    <row r="2705" spans="1:4" x14ac:dyDescent="0.25">
      <c r="A2705" s="71">
        <v>2003921</v>
      </c>
      <c r="B2705" t="s">
        <v>24864</v>
      </c>
      <c r="C2705" s="71" t="s">
        <v>16077</v>
      </c>
      <c r="D2705" s="71">
        <v>241.61</v>
      </c>
    </row>
    <row r="2706" spans="1:4" x14ac:dyDescent="0.25">
      <c r="A2706" s="71">
        <v>2003920</v>
      </c>
      <c r="B2706" t="s">
        <v>24865</v>
      </c>
      <c r="C2706" s="71" t="s">
        <v>16077</v>
      </c>
      <c r="D2706" s="71">
        <v>205.5</v>
      </c>
    </row>
    <row r="2707" spans="1:4" x14ac:dyDescent="0.25">
      <c r="A2707" s="71">
        <v>2003616</v>
      </c>
      <c r="B2707" t="s">
        <v>24866</v>
      </c>
      <c r="C2707" s="71" t="s">
        <v>16077</v>
      </c>
      <c r="D2707" s="71">
        <v>21.13</v>
      </c>
    </row>
    <row r="2708" spans="1:4" x14ac:dyDescent="0.25">
      <c r="A2708" s="71">
        <v>2003615</v>
      </c>
      <c r="B2708" t="s">
        <v>24867</v>
      </c>
      <c r="C2708" s="71" t="s">
        <v>16077</v>
      </c>
      <c r="D2708" s="71">
        <v>17.23</v>
      </c>
    </row>
    <row r="2709" spans="1:4" x14ac:dyDescent="0.25">
      <c r="A2709" s="71">
        <v>2003927</v>
      </c>
      <c r="B2709" t="s">
        <v>24868</v>
      </c>
      <c r="C2709" s="71" t="s">
        <v>16077</v>
      </c>
      <c r="D2709" s="71">
        <v>21.91</v>
      </c>
    </row>
    <row r="2710" spans="1:4" x14ac:dyDescent="0.25">
      <c r="A2710" s="71">
        <v>2003926</v>
      </c>
      <c r="B2710" t="s">
        <v>24869</v>
      </c>
      <c r="C2710" s="71" t="s">
        <v>16077</v>
      </c>
      <c r="D2710" s="71">
        <v>18.02</v>
      </c>
    </row>
    <row r="2711" spans="1:4" x14ac:dyDescent="0.25">
      <c r="A2711" s="71">
        <v>2003613</v>
      </c>
      <c r="B2711" t="s">
        <v>24870</v>
      </c>
      <c r="C2711" s="71" t="s">
        <v>16077</v>
      </c>
      <c r="D2711" s="71">
        <v>136.04</v>
      </c>
    </row>
    <row r="2712" spans="1:4" x14ac:dyDescent="0.25">
      <c r="A2712" s="71">
        <v>2003612</v>
      </c>
      <c r="B2712" t="s">
        <v>24871</v>
      </c>
      <c r="C2712" s="71" t="s">
        <v>16077</v>
      </c>
      <c r="D2712" s="71">
        <v>119.05</v>
      </c>
    </row>
    <row r="2713" spans="1:4" x14ac:dyDescent="0.25">
      <c r="A2713" s="71">
        <v>2003477</v>
      </c>
      <c r="B2713" t="s">
        <v>24872</v>
      </c>
      <c r="C2713" s="71" t="s">
        <v>16077</v>
      </c>
      <c r="D2713" s="71">
        <v>3571.11</v>
      </c>
    </row>
    <row r="2714" spans="1:4" x14ac:dyDescent="0.25">
      <c r="A2714" s="71">
        <v>2003476</v>
      </c>
      <c r="B2714" t="s">
        <v>24873</v>
      </c>
      <c r="C2714" s="71" t="s">
        <v>16077</v>
      </c>
      <c r="D2714" s="71">
        <v>3165.71</v>
      </c>
    </row>
    <row r="2715" spans="1:4" x14ac:dyDescent="0.25">
      <c r="A2715" s="71">
        <v>2003517</v>
      </c>
      <c r="B2715" t="s">
        <v>24874</v>
      </c>
      <c r="C2715" s="71" t="s">
        <v>16077</v>
      </c>
      <c r="D2715" s="71">
        <v>3939.88</v>
      </c>
    </row>
    <row r="2716" spans="1:4" x14ac:dyDescent="0.25">
      <c r="A2716" s="71">
        <v>2003516</v>
      </c>
      <c r="B2716" t="s">
        <v>24875</v>
      </c>
      <c r="C2716" s="71" t="s">
        <v>16077</v>
      </c>
      <c r="D2716" s="71">
        <v>3550.46</v>
      </c>
    </row>
    <row r="2717" spans="1:4" x14ac:dyDescent="0.25">
      <c r="A2717" s="71">
        <v>2003479</v>
      </c>
      <c r="B2717" t="s">
        <v>24876</v>
      </c>
      <c r="C2717" s="71" t="s">
        <v>16077</v>
      </c>
      <c r="D2717" s="71">
        <v>3523.61</v>
      </c>
    </row>
    <row r="2718" spans="1:4" x14ac:dyDescent="0.25">
      <c r="A2718" s="71">
        <v>2003478</v>
      </c>
      <c r="B2718" t="s">
        <v>24877</v>
      </c>
      <c r="C2718" s="71" t="s">
        <v>16077</v>
      </c>
      <c r="D2718" s="71">
        <v>3135.91</v>
      </c>
    </row>
    <row r="2719" spans="1:4" x14ac:dyDescent="0.25">
      <c r="A2719" s="71">
        <v>2003519</v>
      </c>
      <c r="B2719" t="s">
        <v>24878</v>
      </c>
      <c r="C2719" s="71" t="s">
        <v>16077</v>
      </c>
      <c r="D2719" s="71">
        <v>3892.37</v>
      </c>
    </row>
    <row r="2720" spans="1:4" x14ac:dyDescent="0.25">
      <c r="A2720" s="71">
        <v>2003518</v>
      </c>
      <c r="B2720" t="s">
        <v>24879</v>
      </c>
      <c r="C2720" s="71" t="s">
        <v>16077</v>
      </c>
      <c r="D2720" s="71">
        <v>3520.65</v>
      </c>
    </row>
    <row r="2721" spans="1:4" x14ac:dyDescent="0.25">
      <c r="A2721" s="71">
        <v>2003481</v>
      </c>
      <c r="B2721" t="s">
        <v>24880</v>
      </c>
      <c r="C2721" s="71" t="s">
        <v>16077</v>
      </c>
      <c r="D2721" s="71">
        <v>3476.1</v>
      </c>
    </row>
    <row r="2722" spans="1:4" x14ac:dyDescent="0.25">
      <c r="A2722" s="71">
        <v>2003480</v>
      </c>
      <c r="B2722" t="s">
        <v>24881</v>
      </c>
      <c r="C2722" s="71" t="s">
        <v>16077</v>
      </c>
      <c r="D2722" s="71">
        <v>3106.1</v>
      </c>
    </row>
    <row r="2723" spans="1:4" x14ac:dyDescent="0.25">
      <c r="A2723" s="71">
        <v>2003521</v>
      </c>
      <c r="B2723" t="s">
        <v>24882</v>
      </c>
      <c r="C2723" s="71" t="s">
        <v>16077</v>
      </c>
      <c r="D2723" s="71">
        <v>3844.86</v>
      </c>
    </row>
    <row r="2724" spans="1:4" x14ac:dyDescent="0.25">
      <c r="A2724" s="71">
        <v>2003520</v>
      </c>
      <c r="B2724" t="s">
        <v>24883</v>
      </c>
      <c r="C2724" s="71" t="s">
        <v>16077</v>
      </c>
      <c r="D2724" s="71">
        <v>3490.84</v>
      </c>
    </row>
    <row r="2725" spans="1:4" x14ac:dyDescent="0.25">
      <c r="A2725" s="71">
        <v>2003483</v>
      </c>
      <c r="B2725" t="s">
        <v>24884</v>
      </c>
      <c r="C2725" s="71" t="s">
        <v>16077</v>
      </c>
      <c r="D2725" s="71">
        <v>3428.59</v>
      </c>
    </row>
    <row r="2726" spans="1:4" x14ac:dyDescent="0.25">
      <c r="A2726" s="71">
        <v>2003482</v>
      </c>
      <c r="B2726" t="s">
        <v>24885</v>
      </c>
      <c r="C2726" s="71" t="s">
        <v>16077</v>
      </c>
      <c r="D2726" s="71">
        <v>3076.3</v>
      </c>
    </row>
    <row r="2727" spans="1:4" x14ac:dyDescent="0.25">
      <c r="A2727" s="71">
        <v>2003523</v>
      </c>
      <c r="B2727" t="s">
        <v>24886</v>
      </c>
      <c r="C2727" s="71" t="s">
        <v>16077</v>
      </c>
      <c r="D2727" s="71">
        <v>3797.36</v>
      </c>
    </row>
    <row r="2728" spans="1:4" x14ac:dyDescent="0.25">
      <c r="A2728" s="71">
        <v>2003522</v>
      </c>
      <c r="B2728" t="s">
        <v>24887</v>
      </c>
      <c r="C2728" s="71" t="s">
        <v>16077</v>
      </c>
      <c r="D2728" s="71">
        <v>3461.04</v>
      </c>
    </row>
    <row r="2729" spans="1:4" x14ac:dyDescent="0.25">
      <c r="A2729" s="71">
        <v>2003485</v>
      </c>
      <c r="B2729" t="s">
        <v>24888</v>
      </c>
      <c r="C2729" s="71" t="s">
        <v>16077</v>
      </c>
      <c r="D2729" s="71">
        <v>4600.05</v>
      </c>
    </row>
    <row r="2730" spans="1:4" x14ac:dyDescent="0.25">
      <c r="A2730" s="71">
        <v>2003484</v>
      </c>
      <c r="B2730" t="s">
        <v>24889</v>
      </c>
      <c r="C2730" s="71" t="s">
        <v>16077</v>
      </c>
      <c r="D2730" s="71">
        <v>4097.29</v>
      </c>
    </row>
    <row r="2731" spans="1:4" x14ac:dyDescent="0.25">
      <c r="A2731" s="71">
        <v>2003525</v>
      </c>
      <c r="B2731" t="s">
        <v>24890</v>
      </c>
      <c r="C2731" s="71" t="s">
        <v>16077</v>
      </c>
      <c r="D2731" s="71">
        <v>4968.8100000000004</v>
      </c>
    </row>
    <row r="2732" spans="1:4" x14ac:dyDescent="0.25">
      <c r="A2732" s="71">
        <v>2003524</v>
      </c>
      <c r="B2732" t="s">
        <v>24891</v>
      </c>
      <c r="C2732" s="71" t="s">
        <v>16077</v>
      </c>
      <c r="D2732" s="71">
        <v>4482.04</v>
      </c>
    </row>
    <row r="2733" spans="1:4" x14ac:dyDescent="0.25">
      <c r="A2733" s="71">
        <v>2003487</v>
      </c>
      <c r="B2733" t="s">
        <v>24892</v>
      </c>
      <c r="C2733" s="71" t="s">
        <v>16077</v>
      </c>
      <c r="D2733" s="71">
        <v>4552.54</v>
      </c>
    </row>
    <row r="2734" spans="1:4" x14ac:dyDescent="0.25">
      <c r="A2734" s="71">
        <v>2003486</v>
      </c>
      <c r="B2734" t="s">
        <v>24893</v>
      </c>
      <c r="C2734" s="71" t="s">
        <v>16077</v>
      </c>
      <c r="D2734" s="71">
        <v>4067.49</v>
      </c>
    </row>
    <row r="2735" spans="1:4" x14ac:dyDescent="0.25">
      <c r="A2735" s="71">
        <v>2003527</v>
      </c>
      <c r="B2735" t="s">
        <v>24894</v>
      </c>
      <c r="C2735" s="71" t="s">
        <v>16077</v>
      </c>
      <c r="D2735" s="71">
        <v>4921.3100000000004</v>
      </c>
    </row>
    <row r="2736" spans="1:4" x14ac:dyDescent="0.25">
      <c r="A2736" s="71">
        <v>2003526</v>
      </c>
      <c r="B2736" t="s">
        <v>24895</v>
      </c>
      <c r="C2736" s="71" t="s">
        <v>16077</v>
      </c>
      <c r="D2736" s="71">
        <v>4452.2299999999996</v>
      </c>
    </row>
    <row r="2737" spans="1:4" x14ac:dyDescent="0.25">
      <c r="A2737" s="71">
        <v>2003489</v>
      </c>
      <c r="B2737" t="s">
        <v>24896</v>
      </c>
      <c r="C2737" s="71" t="s">
        <v>16077</v>
      </c>
      <c r="D2737" s="71">
        <v>4505.04</v>
      </c>
    </row>
    <row r="2738" spans="1:4" x14ac:dyDescent="0.25">
      <c r="A2738" s="71">
        <v>2003488</v>
      </c>
      <c r="B2738" t="s">
        <v>24897</v>
      </c>
      <c r="C2738" s="71" t="s">
        <v>16077</v>
      </c>
      <c r="D2738" s="71">
        <v>4037.68</v>
      </c>
    </row>
    <row r="2739" spans="1:4" x14ac:dyDescent="0.25">
      <c r="A2739" s="71">
        <v>2003529</v>
      </c>
      <c r="B2739" t="s">
        <v>24898</v>
      </c>
      <c r="C2739" s="71" t="s">
        <v>16077</v>
      </c>
      <c r="D2739" s="71">
        <v>4873.8</v>
      </c>
    </row>
    <row r="2740" spans="1:4" x14ac:dyDescent="0.25">
      <c r="A2740" s="71">
        <v>2003528</v>
      </c>
      <c r="B2740" t="s">
        <v>24899</v>
      </c>
      <c r="C2740" s="71" t="s">
        <v>16077</v>
      </c>
      <c r="D2740" s="71">
        <v>4422.42</v>
      </c>
    </row>
    <row r="2741" spans="1:4" x14ac:dyDescent="0.25">
      <c r="A2741" s="71">
        <v>2003491</v>
      </c>
      <c r="B2741" t="s">
        <v>24900</v>
      </c>
      <c r="C2741" s="71" t="s">
        <v>16077</v>
      </c>
      <c r="D2741" s="71">
        <v>4457.53</v>
      </c>
    </row>
    <row r="2742" spans="1:4" x14ac:dyDescent="0.25">
      <c r="A2742" s="71">
        <v>2003490</v>
      </c>
      <c r="B2742" t="s">
        <v>24901</v>
      </c>
      <c r="C2742" s="71" t="s">
        <v>16077</v>
      </c>
      <c r="D2742" s="71">
        <v>4007.88</v>
      </c>
    </row>
    <row r="2743" spans="1:4" x14ac:dyDescent="0.25">
      <c r="A2743" s="71">
        <v>2003531</v>
      </c>
      <c r="B2743" t="s">
        <v>24902</v>
      </c>
      <c r="C2743" s="71" t="s">
        <v>16077</v>
      </c>
      <c r="D2743" s="71">
        <v>4826.29</v>
      </c>
    </row>
    <row r="2744" spans="1:4" x14ac:dyDescent="0.25">
      <c r="A2744" s="71">
        <v>2003530</v>
      </c>
      <c r="B2744" t="s">
        <v>24903</v>
      </c>
      <c r="C2744" s="71" t="s">
        <v>16077</v>
      </c>
      <c r="D2744" s="71">
        <v>4392.62</v>
      </c>
    </row>
    <row r="2745" spans="1:4" x14ac:dyDescent="0.25">
      <c r="A2745" s="71">
        <v>2003493</v>
      </c>
      <c r="B2745" t="s">
        <v>24904</v>
      </c>
      <c r="C2745" s="71" t="s">
        <v>16077</v>
      </c>
      <c r="D2745" s="71">
        <v>5481.39</v>
      </c>
    </row>
    <row r="2746" spans="1:4" x14ac:dyDescent="0.25">
      <c r="A2746" s="71">
        <v>2003492</v>
      </c>
      <c r="B2746" t="s">
        <v>24905</v>
      </c>
      <c r="C2746" s="71" t="s">
        <v>16077</v>
      </c>
      <c r="D2746" s="71">
        <v>4881.2700000000004</v>
      </c>
    </row>
    <row r="2747" spans="1:4" x14ac:dyDescent="0.25">
      <c r="A2747" s="71">
        <v>2003533</v>
      </c>
      <c r="B2747" t="s">
        <v>24906</v>
      </c>
      <c r="C2747" s="71" t="s">
        <v>16077</v>
      </c>
      <c r="D2747" s="71">
        <v>5850.15</v>
      </c>
    </row>
    <row r="2748" spans="1:4" x14ac:dyDescent="0.25">
      <c r="A2748" s="71">
        <v>2003532</v>
      </c>
      <c r="B2748" t="s">
        <v>24907</v>
      </c>
      <c r="C2748" s="71" t="s">
        <v>16077</v>
      </c>
      <c r="D2748" s="71">
        <v>5266.02</v>
      </c>
    </row>
    <row r="2749" spans="1:4" x14ac:dyDescent="0.25">
      <c r="A2749" s="71">
        <v>2003495</v>
      </c>
      <c r="B2749" t="s">
        <v>24908</v>
      </c>
      <c r="C2749" s="71" t="s">
        <v>16077</v>
      </c>
      <c r="D2749" s="71">
        <v>5433.88</v>
      </c>
    </row>
    <row r="2750" spans="1:4" x14ac:dyDescent="0.25">
      <c r="A2750" s="71">
        <v>2003494</v>
      </c>
      <c r="B2750" t="s">
        <v>24909</v>
      </c>
      <c r="C2750" s="71" t="s">
        <v>16077</v>
      </c>
      <c r="D2750" s="71">
        <v>4851.47</v>
      </c>
    </row>
    <row r="2751" spans="1:4" x14ac:dyDescent="0.25">
      <c r="A2751" s="71">
        <v>2003535</v>
      </c>
      <c r="B2751" t="s">
        <v>24910</v>
      </c>
      <c r="C2751" s="71" t="s">
        <v>16077</v>
      </c>
      <c r="D2751" s="71">
        <v>5802.64</v>
      </c>
    </row>
    <row r="2752" spans="1:4" x14ac:dyDescent="0.25">
      <c r="A2752" s="71">
        <v>2003534</v>
      </c>
      <c r="B2752" t="s">
        <v>24911</v>
      </c>
      <c r="C2752" s="71" t="s">
        <v>16077</v>
      </c>
      <c r="D2752" s="71">
        <v>5236.21</v>
      </c>
    </row>
    <row r="2753" spans="1:4" x14ac:dyDescent="0.25">
      <c r="A2753" s="71">
        <v>2003497</v>
      </c>
      <c r="B2753" t="s">
        <v>24912</v>
      </c>
      <c r="C2753" s="71" t="s">
        <v>16077</v>
      </c>
      <c r="D2753" s="71">
        <v>5386.37</v>
      </c>
    </row>
    <row r="2754" spans="1:4" x14ac:dyDescent="0.25">
      <c r="A2754" s="71">
        <v>2003496</v>
      </c>
      <c r="B2754" t="s">
        <v>24913</v>
      </c>
      <c r="C2754" s="71" t="s">
        <v>16077</v>
      </c>
      <c r="D2754" s="71">
        <v>4821.66</v>
      </c>
    </row>
    <row r="2755" spans="1:4" x14ac:dyDescent="0.25">
      <c r="A2755" s="71">
        <v>2003537</v>
      </c>
      <c r="B2755" t="s">
        <v>24914</v>
      </c>
      <c r="C2755" s="71" t="s">
        <v>16077</v>
      </c>
      <c r="D2755" s="71">
        <v>5755.14</v>
      </c>
    </row>
    <row r="2756" spans="1:4" x14ac:dyDescent="0.25">
      <c r="A2756" s="71">
        <v>2003536</v>
      </c>
      <c r="B2756" t="s">
        <v>24915</v>
      </c>
      <c r="C2756" s="71" t="s">
        <v>16077</v>
      </c>
      <c r="D2756" s="71">
        <v>5206.3999999999996</v>
      </c>
    </row>
    <row r="2757" spans="1:4" x14ac:dyDescent="0.25">
      <c r="A2757" s="71">
        <v>2003499</v>
      </c>
      <c r="B2757" t="s">
        <v>24916</v>
      </c>
      <c r="C2757" s="71" t="s">
        <v>16077</v>
      </c>
      <c r="D2757" s="71">
        <v>5338.86</v>
      </c>
    </row>
    <row r="2758" spans="1:4" x14ac:dyDescent="0.25">
      <c r="A2758" s="71">
        <v>2003498</v>
      </c>
      <c r="B2758" t="s">
        <v>24917</v>
      </c>
      <c r="C2758" s="71" t="s">
        <v>16077</v>
      </c>
      <c r="D2758" s="71">
        <v>4791.8599999999997</v>
      </c>
    </row>
    <row r="2759" spans="1:4" x14ac:dyDescent="0.25">
      <c r="A2759" s="71">
        <v>2003539</v>
      </c>
      <c r="B2759" t="s">
        <v>24918</v>
      </c>
      <c r="C2759" s="71" t="s">
        <v>16077</v>
      </c>
      <c r="D2759" s="71">
        <v>5660.12</v>
      </c>
    </row>
    <row r="2760" spans="1:4" x14ac:dyDescent="0.25">
      <c r="A2760" s="71">
        <v>2003538</v>
      </c>
      <c r="B2760" t="s">
        <v>24919</v>
      </c>
      <c r="C2760" s="71" t="s">
        <v>16077</v>
      </c>
      <c r="D2760" s="71">
        <v>5146.79</v>
      </c>
    </row>
    <row r="2761" spans="1:4" x14ac:dyDescent="0.25">
      <c r="A2761" s="71">
        <v>2003501</v>
      </c>
      <c r="B2761" t="s">
        <v>24920</v>
      </c>
      <c r="C2761" s="71" t="s">
        <v>16077</v>
      </c>
      <c r="D2761" s="71">
        <v>6559.54</v>
      </c>
    </row>
    <row r="2762" spans="1:4" x14ac:dyDescent="0.25">
      <c r="A2762" s="71">
        <v>2003500</v>
      </c>
      <c r="B2762" t="s">
        <v>24921</v>
      </c>
      <c r="C2762" s="71" t="s">
        <v>16077</v>
      </c>
      <c r="D2762" s="71">
        <v>5862.07</v>
      </c>
    </row>
    <row r="2763" spans="1:4" x14ac:dyDescent="0.25">
      <c r="A2763" s="71">
        <v>2003541</v>
      </c>
      <c r="B2763" t="s">
        <v>24922</v>
      </c>
      <c r="C2763" s="71" t="s">
        <v>16077</v>
      </c>
      <c r="D2763" s="71">
        <v>6928.3</v>
      </c>
    </row>
    <row r="2764" spans="1:4" x14ac:dyDescent="0.25">
      <c r="A2764" s="71">
        <v>2003540</v>
      </c>
      <c r="B2764" t="s">
        <v>24923</v>
      </c>
      <c r="C2764" s="71" t="s">
        <v>16077</v>
      </c>
      <c r="D2764" s="71">
        <v>6246.82</v>
      </c>
    </row>
    <row r="2765" spans="1:4" x14ac:dyDescent="0.25">
      <c r="A2765" s="71">
        <v>2003503</v>
      </c>
      <c r="B2765" t="s">
        <v>24924</v>
      </c>
      <c r="C2765" s="71" t="s">
        <v>16077</v>
      </c>
      <c r="D2765" s="71">
        <v>6512.03</v>
      </c>
    </row>
    <row r="2766" spans="1:4" x14ac:dyDescent="0.25">
      <c r="A2766" s="71">
        <v>2003502</v>
      </c>
      <c r="B2766" t="s">
        <v>24925</v>
      </c>
      <c r="C2766" s="71" t="s">
        <v>16077</v>
      </c>
      <c r="D2766" s="71">
        <v>5832.27</v>
      </c>
    </row>
    <row r="2767" spans="1:4" x14ac:dyDescent="0.25">
      <c r="A2767" s="71">
        <v>2003543</v>
      </c>
      <c r="B2767" t="s">
        <v>24926</v>
      </c>
      <c r="C2767" s="71" t="s">
        <v>16077</v>
      </c>
      <c r="D2767" s="71">
        <v>6880.8</v>
      </c>
    </row>
    <row r="2768" spans="1:4" x14ac:dyDescent="0.25">
      <c r="A2768" s="71">
        <v>2003542</v>
      </c>
      <c r="B2768" t="s">
        <v>24927</v>
      </c>
      <c r="C2768" s="71" t="s">
        <v>16077</v>
      </c>
      <c r="D2768" s="71">
        <v>6217.01</v>
      </c>
    </row>
    <row r="2769" spans="1:4" x14ac:dyDescent="0.25">
      <c r="A2769" s="71">
        <v>2003505</v>
      </c>
      <c r="B2769" t="s">
        <v>24928</v>
      </c>
      <c r="C2769" s="71" t="s">
        <v>16077</v>
      </c>
      <c r="D2769" s="71">
        <v>6464.53</v>
      </c>
    </row>
    <row r="2770" spans="1:4" x14ac:dyDescent="0.25">
      <c r="A2770" s="71">
        <v>2003504</v>
      </c>
      <c r="B2770" t="s">
        <v>24929</v>
      </c>
      <c r="C2770" s="71" t="s">
        <v>16077</v>
      </c>
      <c r="D2770" s="71">
        <v>5802.46</v>
      </c>
    </row>
    <row r="2771" spans="1:4" x14ac:dyDescent="0.25">
      <c r="A2771" s="71">
        <v>2003545</v>
      </c>
      <c r="B2771" t="s">
        <v>24930</v>
      </c>
      <c r="C2771" s="71" t="s">
        <v>16077</v>
      </c>
      <c r="D2771" s="71">
        <v>6833.29</v>
      </c>
    </row>
    <row r="2772" spans="1:4" x14ac:dyDescent="0.25">
      <c r="A2772" s="71">
        <v>2003544</v>
      </c>
      <c r="B2772" t="s">
        <v>24931</v>
      </c>
      <c r="C2772" s="71" t="s">
        <v>16077</v>
      </c>
      <c r="D2772" s="71">
        <v>6187.2</v>
      </c>
    </row>
    <row r="2773" spans="1:4" x14ac:dyDescent="0.25">
      <c r="A2773" s="71">
        <v>2003507</v>
      </c>
      <c r="B2773" t="s">
        <v>24932</v>
      </c>
      <c r="C2773" s="71" t="s">
        <v>16077</v>
      </c>
      <c r="D2773" s="71">
        <v>6417.02</v>
      </c>
    </row>
    <row r="2774" spans="1:4" x14ac:dyDescent="0.25">
      <c r="A2774" s="71">
        <v>2003506</v>
      </c>
      <c r="B2774" t="s">
        <v>24933</v>
      </c>
      <c r="C2774" s="71" t="s">
        <v>16077</v>
      </c>
      <c r="D2774" s="71">
        <v>5772.66</v>
      </c>
    </row>
    <row r="2775" spans="1:4" x14ac:dyDescent="0.25">
      <c r="A2775" s="71">
        <v>2003547</v>
      </c>
      <c r="B2775" t="s">
        <v>24934</v>
      </c>
      <c r="C2775" s="71" t="s">
        <v>16077</v>
      </c>
      <c r="D2775" s="71">
        <v>6785.78</v>
      </c>
    </row>
    <row r="2776" spans="1:4" x14ac:dyDescent="0.25">
      <c r="A2776" s="71">
        <v>2003546</v>
      </c>
      <c r="B2776" t="s">
        <v>24935</v>
      </c>
      <c r="C2776" s="71" t="s">
        <v>16077</v>
      </c>
      <c r="D2776" s="71">
        <v>6157.4</v>
      </c>
    </row>
    <row r="2777" spans="1:4" x14ac:dyDescent="0.25">
      <c r="A2777" s="71">
        <v>2003509</v>
      </c>
      <c r="B2777" t="s">
        <v>24936</v>
      </c>
      <c r="C2777" s="71" t="s">
        <v>16077</v>
      </c>
      <c r="D2777" s="71">
        <v>7480.24</v>
      </c>
    </row>
    <row r="2778" spans="1:4" x14ac:dyDescent="0.25">
      <c r="A2778" s="71">
        <v>2003508</v>
      </c>
      <c r="B2778" t="s">
        <v>24937</v>
      </c>
      <c r="C2778" s="71" t="s">
        <v>16077</v>
      </c>
      <c r="D2778" s="71">
        <v>6685.41</v>
      </c>
    </row>
    <row r="2779" spans="1:4" x14ac:dyDescent="0.25">
      <c r="A2779" s="71">
        <v>2003549</v>
      </c>
      <c r="B2779" t="s">
        <v>24938</v>
      </c>
      <c r="C2779" s="71" t="s">
        <v>16077</v>
      </c>
      <c r="D2779" s="71">
        <v>7849</v>
      </c>
    </row>
    <row r="2780" spans="1:4" x14ac:dyDescent="0.25">
      <c r="A2780" s="71">
        <v>2003548</v>
      </c>
      <c r="B2780" t="s">
        <v>24939</v>
      </c>
      <c r="C2780" s="71" t="s">
        <v>16077</v>
      </c>
      <c r="D2780" s="71">
        <v>7070.16</v>
      </c>
    </row>
    <row r="2781" spans="1:4" x14ac:dyDescent="0.25">
      <c r="A2781" s="71">
        <v>2003511</v>
      </c>
      <c r="B2781" t="s">
        <v>24940</v>
      </c>
      <c r="C2781" s="71" t="s">
        <v>16077</v>
      </c>
      <c r="D2781" s="71">
        <v>7432.73</v>
      </c>
    </row>
    <row r="2782" spans="1:4" x14ac:dyDescent="0.25">
      <c r="A2782" s="71">
        <v>2003510</v>
      </c>
      <c r="B2782" t="s">
        <v>24941</v>
      </c>
      <c r="C2782" s="71" t="s">
        <v>16077</v>
      </c>
      <c r="D2782" s="71">
        <v>6655.61</v>
      </c>
    </row>
    <row r="2783" spans="1:4" x14ac:dyDescent="0.25">
      <c r="A2783" s="71">
        <v>2003551</v>
      </c>
      <c r="B2783" t="s">
        <v>24942</v>
      </c>
      <c r="C2783" s="71" t="s">
        <v>16077</v>
      </c>
      <c r="D2783" s="71">
        <v>7801.49</v>
      </c>
    </row>
    <row r="2784" spans="1:4" x14ac:dyDescent="0.25">
      <c r="A2784" s="71">
        <v>2003550</v>
      </c>
      <c r="B2784" t="s">
        <v>24943</v>
      </c>
      <c r="C2784" s="71" t="s">
        <v>16077</v>
      </c>
      <c r="D2784" s="71">
        <v>7040.35</v>
      </c>
    </row>
    <row r="2785" spans="1:4" x14ac:dyDescent="0.25">
      <c r="A2785" s="71">
        <v>2003513</v>
      </c>
      <c r="B2785" t="s">
        <v>24944</v>
      </c>
      <c r="C2785" s="71" t="s">
        <v>16077</v>
      </c>
      <c r="D2785" s="71">
        <v>7385.22</v>
      </c>
    </row>
    <row r="2786" spans="1:4" x14ac:dyDescent="0.25">
      <c r="A2786" s="71">
        <v>2003512</v>
      </c>
      <c r="B2786" t="s">
        <v>24945</v>
      </c>
      <c r="C2786" s="71" t="s">
        <v>16077</v>
      </c>
      <c r="D2786" s="71">
        <v>6625.8</v>
      </c>
    </row>
    <row r="2787" spans="1:4" x14ac:dyDescent="0.25">
      <c r="A2787" s="71">
        <v>2003553</v>
      </c>
      <c r="B2787" t="s">
        <v>24946</v>
      </c>
      <c r="C2787" s="71" t="s">
        <v>16077</v>
      </c>
      <c r="D2787" s="71">
        <v>7753.99</v>
      </c>
    </row>
    <row r="2788" spans="1:4" x14ac:dyDescent="0.25">
      <c r="A2788" s="71">
        <v>2003552</v>
      </c>
      <c r="B2788" t="s">
        <v>24947</v>
      </c>
      <c r="C2788" s="71" t="s">
        <v>16077</v>
      </c>
      <c r="D2788" s="71">
        <v>7010.54</v>
      </c>
    </row>
    <row r="2789" spans="1:4" x14ac:dyDescent="0.25">
      <c r="A2789" s="71">
        <v>2003515</v>
      </c>
      <c r="B2789" t="s">
        <v>24948</v>
      </c>
      <c r="C2789" s="71" t="s">
        <v>16077</v>
      </c>
      <c r="D2789" s="71">
        <v>7337.72</v>
      </c>
    </row>
    <row r="2790" spans="1:4" x14ac:dyDescent="0.25">
      <c r="A2790" s="71">
        <v>2003514</v>
      </c>
      <c r="B2790" t="s">
        <v>24949</v>
      </c>
      <c r="C2790" s="71" t="s">
        <v>16077</v>
      </c>
      <c r="D2790" s="71">
        <v>6596</v>
      </c>
    </row>
    <row r="2791" spans="1:4" x14ac:dyDescent="0.25">
      <c r="A2791" s="71">
        <v>2003555</v>
      </c>
      <c r="B2791" t="s">
        <v>24950</v>
      </c>
      <c r="C2791" s="71" t="s">
        <v>16077</v>
      </c>
      <c r="D2791" s="71">
        <v>7706.48</v>
      </c>
    </row>
    <row r="2792" spans="1:4" x14ac:dyDescent="0.25">
      <c r="A2792" s="71">
        <v>2003554</v>
      </c>
      <c r="B2792" t="s">
        <v>24951</v>
      </c>
      <c r="C2792" s="71" t="s">
        <v>16077</v>
      </c>
      <c r="D2792" s="71">
        <v>6980.74</v>
      </c>
    </row>
    <row r="2793" spans="1:4" x14ac:dyDescent="0.25">
      <c r="A2793" s="71">
        <v>2003728</v>
      </c>
      <c r="B2793" t="s">
        <v>24952</v>
      </c>
      <c r="C2793" s="71" t="s">
        <v>16077</v>
      </c>
      <c r="D2793" s="71">
        <v>3315.86</v>
      </c>
    </row>
    <row r="2794" spans="1:4" x14ac:dyDescent="0.25">
      <c r="A2794" s="71">
        <v>2003727</v>
      </c>
      <c r="B2794" t="s">
        <v>24953</v>
      </c>
      <c r="C2794" s="71" t="s">
        <v>16077</v>
      </c>
      <c r="D2794" s="71">
        <v>2915.81</v>
      </c>
    </row>
    <row r="2795" spans="1:4" x14ac:dyDescent="0.25">
      <c r="A2795" s="71">
        <v>2003730</v>
      </c>
      <c r="B2795" t="s">
        <v>24954</v>
      </c>
      <c r="C2795" s="71" t="s">
        <v>16077</v>
      </c>
      <c r="D2795" s="71">
        <v>3268.35</v>
      </c>
    </row>
    <row r="2796" spans="1:4" x14ac:dyDescent="0.25">
      <c r="A2796" s="71">
        <v>2003729</v>
      </c>
      <c r="B2796" t="s">
        <v>24955</v>
      </c>
      <c r="C2796" s="71" t="s">
        <v>16077</v>
      </c>
      <c r="D2796" s="71">
        <v>2886.01</v>
      </c>
    </row>
    <row r="2797" spans="1:4" x14ac:dyDescent="0.25">
      <c r="A2797" s="71">
        <v>2003732</v>
      </c>
      <c r="B2797" t="s">
        <v>24956</v>
      </c>
      <c r="C2797" s="71" t="s">
        <v>16077</v>
      </c>
      <c r="D2797" s="71">
        <v>3225.59</v>
      </c>
    </row>
    <row r="2798" spans="1:4" x14ac:dyDescent="0.25">
      <c r="A2798" s="71">
        <v>2003731</v>
      </c>
      <c r="B2798" t="s">
        <v>24957</v>
      </c>
      <c r="C2798" s="71" t="s">
        <v>16077</v>
      </c>
      <c r="D2798" s="71">
        <v>2859.18</v>
      </c>
    </row>
    <row r="2799" spans="1:4" x14ac:dyDescent="0.25">
      <c r="A2799" s="71">
        <v>2003734</v>
      </c>
      <c r="B2799" t="s">
        <v>24958</v>
      </c>
      <c r="C2799" s="71" t="s">
        <v>16077</v>
      </c>
      <c r="D2799" s="71">
        <v>3173.33</v>
      </c>
    </row>
    <row r="2800" spans="1:4" x14ac:dyDescent="0.25">
      <c r="A2800" s="71">
        <v>2003733</v>
      </c>
      <c r="B2800" t="s">
        <v>24959</v>
      </c>
      <c r="C2800" s="71" t="s">
        <v>16077</v>
      </c>
      <c r="D2800" s="71">
        <v>2826.39</v>
      </c>
    </row>
    <row r="2801" spans="1:4" x14ac:dyDescent="0.25">
      <c r="A2801" s="71">
        <v>2003736</v>
      </c>
      <c r="B2801" t="s">
        <v>24960</v>
      </c>
      <c r="C2801" s="71" t="s">
        <v>16077</v>
      </c>
      <c r="D2801" s="71">
        <v>4344.79</v>
      </c>
    </row>
    <row r="2802" spans="1:4" x14ac:dyDescent="0.25">
      <c r="A2802" s="71">
        <v>2003735</v>
      </c>
      <c r="B2802" t="s">
        <v>24961</v>
      </c>
      <c r="C2802" s="71" t="s">
        <v>16077</v>
      </c>
      <c r="D2802" s="71">
        <v>3847.39</v>
      </c>
    </row>
    <row r="2803" spans="1:4" x14ac:dyDescent="0.25">
      <c r="A2803" s="71">
        <v>2003738</v>
      </c>
      <c r="B2803" t="s">
        <v>24962</v>
      </c>
      <c r="C2803" s="71" t="s">
        <v>16077</v>
      </c>
      <c r="D2803" s="71">
        <v>4297.28</v>
      </c>
    </row>
    <row r="2804" spans="1:4" x14ac:dyDescent="0.25">
      <c r="A2804" s="71">
        <v>2003737</v>
      </c>
      <c r="B2804" t="s">
        <v>24963</v>
      </c>
      <c r="C2804" s="71" t="s">
        <v>16077</v>
      </c>
      <c r="D2804" s="71">
        <v>3817.59</v>
      </c>
    </row>
    <row r="2805" spans="1:4" x14ac:dyDescent="0.25">
      <c r="A2805" s="71">
        <v>2003740</v>
      </c>
      <c r="B2805" t="s">
        <v>24964</v>
      </c>
      <c r="C2805" s="71" t="s">
        <v>16077</v>
      </c>
      <c r="D2805" s="71">
        <v>4254.53</v>
      </c>
    </row>
    <row r="2806" spans="1:4" x14ac:dyDescent="0.25">
      <c r="A2806" s="71">
        <v>2003739</v>
      </c>
      <c r="B2806" t="s">
        <v>24965</v>
      </c>
      <c r="C2806" s="71" t="s">
        <v>16077</v>
      </c>
      <c r="D2806" s="71">
        <v>3790.76</v>
      </c>
    </row>
    <row r="2807" spans="1:4" x14ac:dyDescent="0.25">
      <c r="A2807" s="71">
        <v>2003742</v>
      </c>
      <c r="B2807" t="s">
        <v>24966</v>
      </c>
      <c r="C2807" s="71" t="s">
        <v>16077</v>
      </c>
      <c r="D2807" s="71">
        <v>4392.3</v>
      </c>
    </row>
    <row r="2808" spans="1:4" x14ac:dyDescent="0.25">
      <c r="A2808" s="71">
        <v>2003741</v>
      </c>
      <c r="B2808" t="s">
        <v>24967</v>
      </c>
      <c r="C2808" s="71" t="s">
        <v>16077</v>
      </c>
      <c r="D2808" s="71">
        <v>3877.2</v>
      </c>
    </row>
    <row r="2809" spans="1:4" x14ac:dyDescent="0.25">
      <c r="A2809" s="71">
        <v>2003744</v>
      </c>
      <c r="B2809" t="s">
        <v>24968</v>
      </c>
      <c r="C2809" s="71" t="s">
        <v>16077</v>
      </c>
      <c r="D2809" s="71">
        <v>5226.13</v>
      </c>
    </row>
    <row r="2810" spans="1:4" x14ac:dyDescent="0.25">
      <c r="A2810" s="71">
        <v>2003743</v>
      </c>
      <c r="B2810" t="s">
        <v>24969</v>
      </c>
      <c r="C2810" s="71" t="s">
        <v>16077</v>
      </c>
      <c r="D2810" s="71">
        <v>4631.37</v>
      </c>
    </row>
    <row r="2811" spans="1:4" x14ac:dyDescent="0.25">
      <c r="A2811" s="71">
        <v>2003746</v>
      </c>
      <c r="B2811" t="s">
        <v>24970</v>
      </c>
      <c r="C2811" s="71" t="s">
        <v>16077</v>
      </c>
      <c r="D2811" s="71">
        <v>5178.62</v>
      </c>
    </row>
    <row r="2812" spans="1:4" x14ac:dyDescent="0.25">
      <c r="A2812" s="71">
        <v>2003745</v>
      </c>
      <c r="B2812" t="s">
        <v>24971</v>
      </c>
      <c r="C2812" s="71" t="s">
        <v>16077</v>
      </c>
      <c r="D2812" s="71">
        <v>4601.57</v>
      </c>
    </row>
    <row r="2813" spans="1:4" x14ac:dyDescent="0.25">
      <c r="A2813" s="71">
        <v>2003748</v>
      </c>
      <c r="B2813" t="s">
        <v>24972</v>
      </c>
      <c r="C2813" s="71" t="s">
        <v>16077</v>
      </c>
      <c r="D2813" s="71">
        <v>5135.8599999999997</v>
      </c>
    </row>
    <row r="2814" spans="1:4" x14ac:dyDescent="0.25">
      <c r="A2814" s="71">
        <v>2003747</v>
      </c>
      <c r="B2814" t="s">
        <v>24973</v>
      </c>
      <c r="C2814" s="71" t="s">
        <v>16077</v>
      </c>
      <c r="D2814" s="71">
        <v>4574.74</v>
      </c>
    </row>
    <row r="2815" spans="1:4" x14ac:dyDescent="0.25">
      <c r="A2815" s="71">
        <v>2003750</v>
      </c>
      <c r="B2815" t="s">
        <v>24974</v>
      </c>
      <c r="C2815" s="71" t="s">
        <v>16077</v>
      </c>
      <c r="D2815" s="71">
        <v>5083.6099999999997</v>
      </c>
    </row>
    <row r="2816" spans="1:4" x14ac:dyDescent="0.25">
      <c r="A2816" s="71">
        <v>2003749</v>
      </c>
      <c r="B2816" t="s">
        <v>24975</v>
      </c>
      <c r="C2816" s="71" t="s">
        <v>16077</v>
      </c>
      <c r="D2816" s="71">
        <v>4541.95</v>
      </c>
    </row>
    <row r="2817" spans="1:4" x14ac:dyDescent="0.25">
      <c r="A2817" s="71">
        <v>2003752</v>
      </c>
      <c r="B2817" t="s">
        <v>24976</v>
      </c>
      <c r="C2817" s="71" t="s">
        <v>16077</v>
      </c>
      <c r="D2817" s="71">
        <v>6304.28</v>
      </c>
    </row>
    <row r="2818" spans="1:4" x14ac:dyDescent="0.25">
      <c r="A2818" s="71">
        <v>2003751</v>
      </c>
      <c r="B2818" t="s">
        <v>24977</v>
      </c>
      <c r="C2818" s="71" t="s">
        <v>16077</v>
      </c>
      <c r="D2818" s="71">
        <v>5612.17</v>
      </c>
    </row>
    <row r="2819" spans="1:4" x14ac:dyDescent="0.25">
      <c r="A2819" s="71">
        <v>2003754</v>
      </c>
      <c r="B2819" t="s">
        <v>24978</v>
      </c>
      <c r="C2819" s="71" t="s">
        <v>16077</v>
      </c>
      <c r="D2819" s="71">
        <v>6256.77</v>
      </c>
    </row>
    <row r="2820" spans="1:4" x14ac:dyDescent="0.25">
      <c r="A2820" s="71">
        <v>2003753</v>
      </c>
      <c r="B2820" t="s">
        <v>24979</v>
      </c>
      <c r="C2820" s="71" t="s">
        <v>16077</v>
      </c>
      <c r="D2820" s="71">
        <v>5582.37</v>
      </c>
    </row>
    <row r="2821" spans="1:4" x14ac:dyDescent="0.25">
      <c r="A2821" s="71">
        <v>2003756</v>
      </c>
      <c r="B2821" t="s">
        <v>24980</v>
      </c>
      <c r="C2821" s="71" t="s">
        <v>16077</v>
      </c>
      <c r="D2821" s="71">
        <v>6214.02</v>
      </c>
    </row>
    <row r="2822" spans="1:4" x14ac:dyDescent="0.25">
      <c r="A2822" s="71">
        <v>2003755</v>
      </c>
      <c r="B2822" t="s">
        <v>24981</v>
      </c>
      <c r="C2822" s="71" t="s">
        <v>16077</v>
      </c>
      <c r="D2822" s="71">
        <v>5555.54</v>
      </c>
    </row>
    <row r="2823" spans="1:4" x14ac:dyDescent="0.25">
      <c r="A2823" s="71">
        <v>2003758</v>
      </c>
      <c r="B2823" t="s">
        <v>24982</v>
      </c>
      <c r="C2823" s="71" t="s">
        <v>16077</v>
      </c>
      <c r="D2823" s="71">
        <v>6161.76</v>
      </c>
    </row>
    <row r="2824" spans="1:4" x14ac:dyDescent="0.25">
      <c r="A2824" s="71">
        <v>2003757</v>
      </c>
      <c r="B2824" t="s">
        <v>24983</v>
      </c>
      <c r="C2824" s="71" t="s">
        <v>16077</v>
      </c>
      <c r="D2824" s="71">
        <v>5522.75</v>
      </c>
    </row>
    <row r="2825" spans="1:4" x14ac:dyDescent="0.25">
      <c r="A2825" s="71">
        <v>2003760</v>
      </c>
      <c r="B2825" t="s">
        <v>24984</v>
      </c>
      <c r="C2825" s="71" t="s">
        <v>16077</v>
      </c>
      <c r="D2825" s="71">
        <v>6179.82</v>
      </c>
    </row>
    <row r="2826" spans="1:4" x14ac:dyDescent="0.25">
      <c r="A2826" s="71">
        <v>2003759</v>
      </c>
      <c r="B2826" t="s">
        <v>24985</v>
      </c>
      <c r="C2826" s="71" t="s">
        <v>16077</v>
      </c>
      <c r="D2826" s="71">
        <v>5779.78</v>
      </c>
    </row>
    <row r="2827" spans="1:4" x14ac:dyDescent="0.25">
      <c r="A2827" s="71">
        <v>2003762</v>
      </c>
      <c r="B2827" t="s">
        <v>24986</v>
      </c>
      <c r="C2827" s="71" t="s">
        <v>16077</v>
      </c>
      <c r="D2827" s="71">
        <v>7177.47</v>
      </c>
    </row>
    <row r="2828" spans="1:4" x14ac:dyDescent="0.25">
      <c r="A2828" s="71">
        <v>2003761</v>
      </c>
      <c r="B2828" t="s">
        <v>24987</v>
      </c>
      <c r="C2828" s="71" t="s">
        <v>16077</v>
      </c>
      <c r="D2828" s="71">
        <v>6405.71</v>
      </c>
    </row>
    <row r="2829" spans="1:4" x14ac:dyDescent="0.25">
      <c r="A2829" s="71">
        <v>2003764</v>
      </c>
      <c r="B2829" t="s">
        <v>24988</v>
      </c>
      <c r="C2829" s="71" t="s">
        <v>16077</v>
      </c>
      <c r="D2829" s="71">
        <v>7134.71</v>
      </c>
    </row>
    <row r="2830" spans="1:4" x14ac:dyDescent="0.25">
      <c r="A2830" s="71">
        <v>2003763</v>
      </c>
      <c r="B2830" t="s">
        <v>24989</v>
      </c>
      <c r="C2830" s="71" t="s">
        <v>16077</v>
      </c>
      <c r="D2830" s="71">
        <v>6378.88</v>
      </c>
    </row>
    <row r="2831" spans="1:4" x14ac:dyDescent="0.25">
      <c r="A2831" s="71">
        <v>2003766</v>
      </c>
      <c r="B2831" t="s">
        <v>24990</v>
      </c>
      <c r="C2831" s="71" t="s">
        <v>16077</v>
      </c>
      <c r="D2831" s="71">
        <v>7082.46</v>
      </c>
    </row>
    <row r="2832" spans="1:4" x14ac:dyDescent="0.25">
      <c r="A2832" s="71">
        <v>2003765</v>
      </c>
      <c r="B2832" t="s">
        <v>24991</v>
      </c>
      <c r="C2832" s="71" t="s">
        <v>16077</v>
      </c>
      <c r="D2832" s="71">
        <v>6346.09</v>
      </c>
    </row>
    <row r="2833" spans="1:4" x14ac:dyDescent="0.25">
      <c r="A2833" s="71">
        <v>2003642</v>
      </c>
      <c r="B2833" t="s">
        <v>24992</v>
      </c>
      <c r="C2833" s="71" t="s">
        <v>16077</v>
      </c>
      <c r="D2833" s="71">
        <v>1520.58</v>
      </c>
    </row>
    <row r="2834" spans="1:4" x14ac:dyDescent="0.25">
      <c r="A2834" s="71">
        <v>2003641</v>
      </c>
      <c r="B2834" t="s">
        <v>24993</v>
      </c>
      <c r="C2834" s="71" t="s">
        <v>16077</v>
      </c>
      <c r="D2834" s="71">
        <v>1270.99</v>
      </c>
    </row>
    <row r="2835" spans="1:4" x14ac:dyDescent="0.25">
      <c r="A2835" s="71">
        <v>2003644</v>
      </c>
      <c r="B2835" t="s">
        <v>24994</v>
      </c>
      <c r="C2835" s="71" t="s">
        <v>16077</v>
      </c>
      <c r="D2835" s="71">
        <v>1492.07</v>
      </c>
    </row>
    <row r="2836" spans="1:4" x14ac:dyDescent="0.25">
      <c r="A2836" s="71">
        <v>2003643</v>
      </c>
      <c r="B2836" t="s">
        <v>24995</v>
      </c>
      <c r="C2836" s="71" t="s">
        <v>16077</v>
      </c>
      <c r="D2836" s="71">
        <v>1253.1099999999999</v>
      </c>
    </row>
    <row r="2837" spans="1:4" x14ac:dyDescent="0.25">
      <c r="A2837" s="71">
        <v>2003646</v>
      </c>
      <c r="B2837" t="s">
        <v>24996</v>
      </c>
      <c r="C2837" s="71" t="s">
        <v>16077</v>
      </c>
      <c r="D2837" s="71">
        <v>2049.4699999999998</v>
      </c>
    </row>
    <row r="2838" spans="1:4" x14ac:dyDescent="0.25">
      <c r="A2838" s="71">
        <v>2003645</v>
      </c>
      <c r="B2838" t="s">
        <v>24997</v>
      </c>
      <c r="C2838" s="71" t="s">
        <v>16077</v>
      </c>
      <c r="D2838" s="71">
        <v>1706.07</v>
      </c>
    </row>
    <row r="2839" spans="1:4" x14ac:dyDescent="0.25">
      <c r="A2839" s="71">
        <v>2003648</v>
      </c>
      <c r="B2839" t="s">
        <v>24998</v>
      </c>
      <c r="C2839" s="71" t="s">
        <v>16077</v>
      </c>
      <c r="D2839" s="71">
        <v>2637.72</v>
      </c>
    </row>
    <row r="2840" spans="1:4" x14ac:dyDescent="0.25">
      <c r="A2840" s="71">
        <v>2003647</v>
      </c>
      <c r="B2840" t="s">
        <v>24999</v>
      </c>
      <c r="C2840" s="71" t="s">
        <v>16077</v>
      </c>
      <c r="D2840" s="71">
        <v>2205.81</v>
      </c>
    </row>
    <row r="2841" spans="1:4" x14ac:dyDescent="0.25">
      <c r="A2841" s="71">
        <v>2003650</v>
      </c>
      <c r="B2841" t="s">
        <v>25000</v>
      </c>
      <c r="C2841" s="71" t="s">
        <v>16077</v>
      </c>
      <c r="D2841" s="71">
        <v>3136.81</v>
      </c>
    </row>
    <row r="2842" spans="1:4" x14ac:dyDescent="0.25">
      <c r="A2842" s="71">
        <v>2003649</v>
      </c>
      <c r="B2842" t="s">
        <v>25001</v>
      </c>
      <c r="C2842" s="71" t="s">
        <v>16077</v>
      </c>
      <c r="D2842" s="71">
        <v>2637.64</v>
      </c>
    </row>
    <row r="2843" spans="1:4" x14ac:dyDescent="0.25">
      <c r="A2843" s="71">
        <v>2003652</v>
      </c>
      <c r="B2843" t="s">
        <v>25002</v>
      </c>
      <c r="C2843" s="71" t="s">
        <v>16077</v>
      </c>
      <c r="D2843" s="71">
        <v>4014.2</v>
      </c>
    </row>
    <row r="2844" spans="1:4" x14ac:dyDescent="0.25">
      <c r="A2844" s="71">
        <v>2003651</v>
      </c>
      <c r="B2844" t="s">
        <v>25003</v>
      </c>
      <c r="C2844" s="71" t="s">
        <v>16077</v>
      </c>
      <c r="D2844" s="71">
        <v>3410.59</v>
      </c>
    </row>
    <row r="2845" spans="1:4" x14ac:dyDescent="0.25">
      <c r="A2845" s="71">
        <v>2003654</v>
      </c>
      <c r="B2845" t="s">
        <v>25004</v>
      </c>
      <c r="C2845" s="71" t="s">
        <v>16077</v>
      </c>
      <c r="D2845" s="71">
        <v>1816.32</v>
      </c>
    </row>
    <row r="2846" spans="1:4" x14ac:dyDescent="0.25">
      <c r="A2846" s="71">
        <v>2003653</v>
      </c>
      <c r="B2846" t="s">
        <v>25005</v>
      </c>
      <c r="C2846" s="71" t="s">
        <v>16077</v>
      </c>
      <c r="D2846" s="71">
        <v>1518.94</v>
      </c>
    </row>
    <row r="2847" spans="1:4" x14ac:dyDescent="0.25">
      <c r="A2847" s="71">
        <v>2003656</v>
      </c>
      <c r="B2847" t="s">
        <v>25006</v>
      </c>
      <c r="C2847" s="71" t="s">
        <v>16077</v>
      </c>
      <c r="D2847" s="71">
        <v>1783.07</v>
      </c>
    </row>
    <row r="2848" spans="1:4" x14ac:dyDescent="0.25">
      <c r="A2848" s="71">
        <v>2003655</v>
      </c>
      <c r="B2848" t="s">
        <v>25007</v>
      </c>
      <c r="C2848" s="71" t="s">
        <v>16077</v>
      </c>
      <c r="D2848" s="71">
        <v>1498.08</v>
      </c>
    </row>
    <row r="2849" spans="1:4" x14ac:dyDescent="0.25">
      <c r="A2849" s="71">
        <v>2003658</v>
      </c>
      <c r="B2849" t="s">
        <v>25008</v>
      </c>
      <c r="C2849" s="71" t="s">
        <v>16077</v>
      </c>
      <c r="D2849" s="71">
        <v>2390.46</v>
      </c>
    </row>
    <row r="2850" spans="1:4" x14ac:dyDescent="0.25">
      <c r="A2850" s="71">
        <v>2003657</v>
      </c>
      <c r="B2850" t="s">
        <v>25009</v>
      </c>
      <c r="C2850" s="71" t="s">
        <v>16077</v>
      </c>
      <c r="D2850" s="71">
        <v>1988.65</v>
      </c>
    </row>
    <row r="2851" spans="1:4" x14ac:dyDescent="0.25">
      <c r="A2851" s="71">
        <v>2003660</v>
      </c>
      <c r="B2851" t="s">
        <v>25010</v>
      </c>
      <c r="C2851" s="71" t="s">
        <v>16077</v>
      </c>
      <c r="D2851" s="71">
        <v>3001.61</v>
      </c>
    </row>
    <row r="2852" spans="1:4" x14ac:dyDescent="0.25">
      <c r="A2852" s="71">
        <v>2003659</v>
      </c>
      <c r="B2852" t="s">
        <v>25011</v>
      </c>
      <c r="C2852" s="71" t="s">
        <v>16077</v>
      </c>
      <c r="D2852" s="71">
        <v>2507.75</v>
      </c>
    </row>
    <row r="2853" spans="1:4" x14ac:dyDescent="0.25">
      <c r="A2853" s="71">
        <v>2003662</v>
      </c>
      <c r="B2853" t="s">
        <v>25012</v>
      </c>
      <c r="C2853" s="71" t="s">
        <v>16077</v>
      </c>
      <c r="D2853" s="71">
        <v>3528.36</v>
      </c>
    </row>
    <row r="2854" spans="1:4" x14ac:dyDescent="0.25">
      <c r="A2854" s="71">
        <v>2003661</v>
      </c>
      <c r="B2854" t="s">
        <v>25013</v>
      </c>
      <c r="C2854" s="71" t="s">
        <v>16077</v>
      </c>
      <c r="D2854" s="71">
        <v>2961.93</v>
      </c>
    </row>
    <row r="2855" spans="1:4" x14ac:dyDescent="0.25">
      <c r="A2855" s="71">
        <v>2003664</v>
      </c>
      <c r="B2855" t="s">
        <v>25014</v>
      </c>
      <c r="C2855" s="71" t="s">
        <v>16077</v>
      </c>
      <c r="D2855" s="71">
        <v>4350.99</v>
      </c>
    </row>
    <row r="2856" spans="1:4" x14ac:dyDescent="0.25">
      <c r="A2856" s="71">
        <v>2003663</v>
      </c>
      <c r="B2856" t="s">
        <v>25015</v>
      </c>
      <c r="C2856" s="71" t="s">
        <v>16077</v>
      </c>
      <c r="D2856" s="71">
        <v>3674.82</v>
      </c>
    </row>
    <row r="2857" spans="1:4" x14ac:dyDescent="0.25">
      <c r="A2857" s="71">
        <v>2003666</v>
      </c>
      <c r="B2857" t="s">
        <v>25016</v>
      </c>
      <c r="C2857" s="71" t="s">
        <v>16077</v>
      </c>
      <c r="D2857" s="71">
        <v>2116.81</v>
      </c>
    </row>
    <row r="2858" spans="1:4" x14ac:dyDescent="0.25">
      <c r="A2858" s="71">
        <v>2003665</v>
      </c>
      <c r="B2858" t="s">
        <v>25017</v>
      </c>
      <c r="C2858" s="71" t="s">
        <v>16077</v>
      </c>
      <c r="D2858" s="71">
        <v>1769.88</v>
      </c>
    </row>
    <row r="2859" spans="1:4" x14ac:dyDescent="0.25">
      <c r="A2859" s="71">
        <v>2003668</v>
      </c>
      <c r="B2859" t="s">
        <v>25018</v>
      </c>
      <c r="C2859" s="71" t="s">
        <v>16077</v>
      </c>
      <c r="D2859" s="71">
        <v>2088.31</v>
      </c>
    </row>
    <row r="2860" spans="1:4" x14ac:dyDescent="0.25">
      <c r="A2860" s="71">
        <v>2003667</v>
      </c>
      <c r="B2860" t="s">
        <v>25019</v>
      </c>
      <c r="C2860" s="71" t="s">
        <v>16077</v>
      </c>
      <c r="D2860" s="71">
        <v>1751.99</v>
      </c>
    </row>
    <row r="2861" spans="1:4" x14ac:dyDescent="0.25">
      <c r="A2861" s="71">
        <v>2003670</v>
      </c>
      <c r="B2861" t="s">
        <v>25020</v>
      </c>
      <c r="C2861" s="71" t="s">
        <v>16077</v>
      </c>
      <c r="D2861" s="71">
        <v>2745.71</v>
      </c>
    </row>
    <row r="2862" spans="1:4" x14ac:dyDescent="0.25">
      <c r="A2862" s="71">
        <v>2003669</v>
      </c>
      <c r="B2862" t="s">
        <v>25021</v>
      </c>
      <c r="C2862" s="71" t="s">
        <v>16077</v>
      </c>
      <c r="D2862" s="71">
        <v>2280.1799999999998</v>
      </c>
    </row>
    <row r="2863" spans="1:4" x14ac:dyDescent="0.25">
      <c r="A2863" s="71">
        <v>2003672</v>
      </c>
      <c r="B2863" t="s">
        <v>25022</v>
      </c>
      <c r="C2863" s="71" t="s">
        <v>16077</v>
      </c>
      <c r="D2863" s="71">
        <v>3389.26</v>
      </c>
    </row>
    <row r="2864" spans="1:4" x14ac:dyDescent="0.25">
      <c r="A2864" s="71">
        <v>2003671</v>
      </c>
      <c r="B2864" t="s">
        <v>25023</v>
      </c>
      <c r="C2864" s="71" t="s">
        <v>16077</v>
      </c>
      <c r="D2864" s="71">
        <v>2824.6</v>
      </c>
    </row>
    <row r="2865" spans="1:4" x14ac:dyDescent="0.25">
      <c r="A2865" s="71">
        <v>2003674</v>
      </c>
      <c r="B2865" t="s">
        <v>25024</v>
      </c>
      <c r="C2865" s="71" t="s">
        <v>16077</v>
      </c>
      <c r="D2865" s="71">
        <v>3938.91</v>
      </c>
    </row>
    <row r="2866" spans="1:4" x14ac:dyDescent="0.25">
      <c r="A2866" s="71">
        <v>2003673</v>
      </c>
      <c r="B2866" t="s">
        <v>25025</v>
      </c>
      <c r="C2866" s="71" t="s">
        <v>16077</v>
      </c>
      <c r="D2866" s="71">
        <v>3298.13</v>
      </c>
    </row>
    <row r="2867" spans="1:4" x14ac:dyDescent="0.25">
      <c r="A2867" s="71">
        <v>2003676</v>
      </c>
      <c r="B2867" t="s">
        <v>25026</v>
      </c>
      <c r="C2867" s="71" t="s">
        <v>16077</v>
      </c>
      <c r="D2867" s="71">
        <v>4805.3900000000003</v>
      </c>
    </row>
    <row r="2868" spans="1:4" x14ac:dyDescent="0.25">
      <c r="A2868" s="71">
        <v>2003675</v>
      </c>
      <c r="B2868" t="s">
        <v>25027</v>
      </c>
      <c r="C2868" s="71" t="s">
        <v>16077</v>
      </c>
      <c r="D2868" s="71">
        <v>4046.02</v>
      </c>
    </row>
    <row r="2869" spans="1:4" x14ac:dyDescent="0.25">
      <c r="A2869" s="71">
        <v>2003854</v>
      </c>
      <c r="B2869" t="s">
        <v>25028</v>
      </c>
      <c r="C2869" s="71" t="s">
        <v>22354</v>
      </c>
      <c r="D2869" s="71">
        <v>160.41</v>
      </c>
    </row>
    <row r="2870" spans="1:4" x14ac:dyDescent="0.25">
      <c r="A2870" s="71">
        <v>2003855</v>
      </c>
      <c r="B2870" t="s">
        <v>25029</v>
      </c>
      <c r="C2870" s="71" t="s">
        <v>22354</v>
      </c>
      <c r="D2870" s="71">
        <v>16.8</v>
      </c>
    </row>
    <row r="2871" spans="1:4" x14ac:dyDescent="0.25">
      <c r="A2871" s="71">
        <v>2003856</v>
      </c>
      <c r="B2871" t="s">
        <v>25030</v>
      </c>
      <c r="C2871" s="71" t="s">
        <v>22354</v>
      </c>
      <c r="D2871" s="71">
        <v>167.99</v>
      </c>
    </row>
    <row r="2872" spans="1:4" x14ac:dyDescent="0.25">
      <c r="A2872" s="71">
        <v>2003857</v>
      </c>
      <c r="B2872" t="s">
        <v>25031</v>
      </c>
      <c r="C2872" s="71" t="s">
        <v>22354</v>
      </c>
      <c r="D2872" s="71">
        <v>69</v>
      </c>
    </row>
    <row r="2873" spans="1:4" x14ac:dyDescent="0.25">
      <c r="A2873" s="71">
        <v>2019782</v>
      </c>
      <c r="B2873" t="s">
        <v>25032</v>
      </c>
      <c r="C2873" s="71" t="s">
        <v>3</v>
      </c>
      <c r="D2873" s="71">
        <v>876.05</v>
      </c>
    </row>
    <row r="2874" spans="1:4" x14ac:dyDescent="0.25">
      <c r="A2874" s="71">
        <v>2019783</v>
      </c>
      <c r="B2874" t="s">
        <v>25033</v>
      </c>
      <c r="C2874" s="71" t="s">
        <v>3</v>
      </c>
      <c r="D2874" s="71">
        <v>1347.31</v>
      </c>
    </row>
    <row r="2875" spans="1:4" x14ac:dyDescent="0.25">
      <c r="A2875" s="71">
        <v>2019784</v>
      </c>
      <c r="B2875" t="s">
        <v>25034</v>
      </c>
      <c r="C2875" s="71" t="s">
        <v>3</v>
      </c>
      <c r="D2875" s="71">
        <v>1756.37</v>
      </c>
    </row>
    <row r="2876" spans="1:4" x14ac:dyDescent="0.25">
      <c r="A2876" s="71">
        <v>2019785</v>
      </c>
      <c r="B2876" t="s">
        <v>25035</v>
      </c>
      <c r="C2876" s="71" t="s">
        <v>3</v>
      </c>
      <c r="D2876" s="71">
        <v>2345.9499999999998</v>
      </c>
    </row>
    <row r="2877" spans="1:4" x14ac:dyDescent="0.25">
      <c r="A2877" s="71">
        <v>2019776</v>
      </c>
      <c r="B2877" t="s">
        <v>25036</v>
      </c>
      <c r="C2877" s="71" t="s">
        <v>3</v>
      </c>
      <c r="D2877" s="71">
        <v>460.79</v>
      </c>
    </row>
    <row r="2878" spans="1:4" x14ac:dyDescent="0.25">
      <c r="A2878" s="71">
        <v>2019777</v>
      </c>
      <c r="B2878" t="s">
        <v>25037</v>
      </c>
      <c r="C2878" s="71" t="s">
        <v>3</v>
      </c>
      <c r="D2878" s="71">
        <v>990.44</v>
      </c>
    </row>
    <row r="2879" spans="1:4" x14ac:dyDescent="0.25">
      <c r="A2879" s="71">
        <v>2019778</v>
      </c>
      <c r="B2879" t="s">
        <v>25038</v>
      </c>
      <c r="C2879" s="71" t="s">
        <v>3</v>
      </c>
      <c r="D2879" s="71">
        <v>1947.36</v>
      </c>
    </row>
    <row r="2880" spans="1:4" x14ac:dyDescent="0.25">
      <c r="A2880" s="71">
        <v>2019779</v>
      </c>
      <c r="B2880" t="s">
        <v>25039</v>
      </c>
      <c r="C2880" s="71" t="s">
        <v>3</v>
      </c>
      <c r="D2880" s="71">
        <v>596.97</v>
      </c>
    </row>
    <row r="2881" spans="1:4" x14ac:dyDescent="0.25">
      <c r="A2881" s="71">
        <v>2019780</v>
      </c>
      <c r="B2881" t="s">
        <v>25040</v>
      </c>
      <c r="C2881" s="71" t="s">
        <v>3</v>
      </c>
      <c r="D2881" s="71">
        <v>731.9</v>
      </c>
    </row>
    <row r="2882" spans="1:4" x14ac:dyDescent="0.25">
      <c r="A2882" s="71">
        <v>2019781</v>
      </c>
      <c r="B2882" t="s">
        <v>25041</v>
      </c>
      <c r="C2882" s="71" t="s">
        <v>3</v>
      </c>
      <c r="D2882" s="71">
        <v>914.92</v>
      </c>
    </row>
    <row r="2883" spans="1:4" x14ac:dyDescent="0.25">
      <c r="A2883" s="71">
        <v>2019773</v>
      </c>
      <c r="B2883" t="s">
        <v>25042</v>
      </c>
      <c r="C2883" s="71" t="s">
        <v>3</v>
      </c>
      <c r="D2883" s="71">
        <v>308.93</v>
      </c>
    </row>
    <row r="2884" spans="1:4" x14ac:dyDescent="0.25">
      <c r="A2884" s="71">
        <v>2019774</v>
      </c>
      <c r="B2884" t="s">
        <v>25043</v>
      </c>
      <c r="C2884" s="71" t="s">
        <v>3</v>
      </c>
      <c r="D2884" s="71">
        <v>332.82</v>
      </c>
    </row>
    <row r="2885" spans="1:4" x14ac:dyDescent="0.25">
      <c r="A2885" s="71">
        <v>2019775</v>
      </c>
      <c r="B2885" t="s">
        <v>25044</v>
      </c>
      <c r="C2885" s="71" t="s">
        <v>3</v>
      </c>
      <c r="D2885" s="71">
        <v>283.66000000000003</v>
      </c>
    </row>
    <row r="2886" spans="1:4" x14ac:dyDescent="0.25">
      <c r="A2886" s="71">
        <v>2019755</v>
      </c>
      <c r="B2886" t="s">
        <v>25045</v>
      </c>
      <c r="C2886" s="71" t="s">
        <v>3</v>
      </c>
      <c r="D2886" s="71">
        <v>422.9</v>
      </c>
    </row>
    <row r="2887" spans="1:4" x14ac:dyDescent="0.25">
      <c r="A2887" s="71">
        <v>2019764</v>
      </c>
      <c r="B2887" t="s">
        <v>25046</v>
      </c>
      <c r="C2887" s="71" t="s">
        <v>3</v>
      </c>
      <c r="D2887" s="71">
        <v>444.88</v>
      </c>
    </row>
    <row r="2888" spans="1:4" x14ac:dyDescent="0.25">
      <c r="A2888" s="71">
        <v>2019756</v>
      </c>
      <c r="B2888" t="s">
        <v>25047</v>
      </c>
      <c r="C2888" s="71" t="s">
        <v>3</v>
      </c>
      <c r="D2888" s="71">
        <v>720.07</v>
      </c>
    </row>
    <row r="2889" spans="1:4" x14ac:dyDescent="0.25">
      <c r="A2889" s="71">
        <v>2019765</v>
      </c>
      <c r="B2889" t="s">
        <v>25048</v>
      </c>
      <c r="C2889" s="71" t="s">
        <v>3</v>
      </c>
      <c r="D2889" s="71">
        <v>742.05</v>
      </c>
    </row>
    <row r="2890" spans="1:4" x14ac:dyDescent="0.25">
      <c r="A2890" s="71">
        <v>2019757</v>
      </c>
      <c r="B2890" t="s">
        <v>25049</v>
      </c>
      <c r="C2890" s="71" t="s">
        <v>3</v>
      </c>
      <c r="D2890" s="71">
        <v>746.15</v>
      </c>
    </row>
    <row r="2891" spans="1:4" x14ac:dyDescent="0.25">
      <c r="A2891" s="71">
        <v>2019766</v>
      </c>
      <c r="B2891" t="s">
        <v>25050</v>
      </c>
      <c r="C2891" s="71" t="s">
        <v>3</v>
      </c>
      <c r="D2891" s="71">
        <v>804.5</v>
      </c>
    </row>
    <row r="2892" spans="1:4" x14ac:dyDescent="0.25">
      <c r="A2892" s="71">
        <v>2019758</v>
      </c>
      <c r="B2892" t="s">
        <v>25051</v>
      </c>
      <c r="C2892" s="71" t="s">
        <v>3</v>
      </c>
      <c r="D2892" s="71">
        <v>760.31</v>
      </c>
    </row>
    <row r="2893" spans="1:4" x14ac:dyDescent="0.25">
      <c r="A2893" s="71">
        <v>2019767</v>
      </c>
      <c r="B2893" t="s">
        <v>25052</v>
      </c>
      <c r="C2893" s="71" t="s">
        <v>3</v>
      </c>
      <c r="D2893" s="71">
        <v>819.15</v>
      </c>
    </row>
    <row r="2894" spans="1:4" x14ac:dyDescent="0.25">
      <c r="A2894" s="71">
        <v>2019759</v>
      </c>
      <c r="B2894" t="s">
        <v>25053</v>
      </c>
      <c r="C2894" s="71" t="s">
        <v>3</v>
      </c>
      <c r="D2894" s="71">
        <v>833.15</v>
      </c>
    </row>
    <row r="2895" spans="1:4" x14ac:dyDescent="0.25">
      <c r="A2895" s="71">
        <v>2019768</v>
      </c>
      <c r="B2895" t="s">
        <v>25054</v>
      </c>
      <c r="C2895" s="71" t="s">
        <v>3</v>
      </c>
      <c r="D2895" s="71">
        <v>901.86</v>
      </c>
    </row>
    <row r="2896" spans="1:4" x14ac:dyDescent="0.25">
      <c r="A2896" s="71">
        <v>2019760</v>
      </c>
      <c r="B2896" t="s">
        <v>25055</v>
      </c>
      <c r="C2896" s="71" t="s">
        <v>3</v>
      </c>
      <c r="D2896" s="71">
        <v>1062.0899999999999</v>
      </c>
    </row>
    <row r="2897" spans="1:4" x14ac:dyDescent="0.25">
      <c r="A2897" s="71">
        <v>2019769</v>
      </c>
      <c r="B2897" t="s">
        <v>25056</v>
      </c>
      <c r="C2897" s="71" t="s">
        <v>3</v>
      </c>
      <c r="D2897" s="71">
        <v>1140.67</v>
      </c>
    </row>
    <row r="2898" spans="1:4" x14ac:dyDescent="0.25">
      <c r="A2898" s="71">
        <v>2019761</v>
      </c>
      <c r="B2898" t="s">
        <v>25057</v>
      </c>
      <c r="C2898" s="71" t="s">
        <v>3</v>
      </c>
      <c r="D2898" s="71">
        <v>1007</v>
      </c>
    </row>
    <row r="2899" spans="1:4" x14ac:dyDescent="0.25">
      <c r="A2899" s="71">
        <v>2019770</v>
      </c>
      <c r="B2899" t="s">
        <v>25058</v>
      </c>
      <c r="C2899" s="71" t="s">
        <v>3</v>
      </c>
      <c r="D2899" s="71">
        <v>1070.78</v>
      </c>
    </row>
    <row r="2900" spans="1:4" x14ac:dyDescent="0.25">
      <c r="A2900" s="71">
        <v>2019762</v>
      </c>
      <c r="B2900" t="s">
        <v>25059</v>
      </c>
      <c r="C2900" s="71" t="s">
        <v>3</v>
      </c>
      <c r="D2900" s="71">
        <v>1184.3399999999999</v>
      </c>
    </row>
    <row r="2901" spans="1:4" x14ac:dyDescent="0.25">
      <c r="A2901" s="71">
        <v>2019771</v>
      </c>
      <c r="B2901" t="s">
        <v>25060</v>
      </c>
      <c r="C2901" s="71" t="s">
        <v>3</v>
      </c>
      <c r="D2901" s="71">
        <v>1267.8499999999999</v>
      </c>
    </row>
    <row r="2902" spans="1:4" x14ac:dyDescent="0.25">
      <c r="A2902" s="71">
        <v>2019763</v>
      </c>
      <c r="B2902" t="s">
        <v>25061</v>
      </c>
      <c r="C2902" s="71" t="s">
        <v>3</v>
      </c>
      <c r="D2902" s="71">
        <v>4511.63</v>
      </c>
    </row>
    <row r="2903" spans="1:4" x14ac:dyDescent="0.25">
      <c r="A2903" s="71">
        <v>2019772</v>
      </c>
      <c r="B2903" t="s">
        <v>25062</v>
      </c>
      <c r="C2903" s="71" t="s">
        <v>3</v>
      </c>
      <c r="D2903" s="71">
        <v>4593.66</v>
      </c>
    </row>
    <row r="2904" spans="1:4" x14ac:dyDescent="0.25">
      <c r="A2904" s="71">
        <v>2003811</v>
      </c>
      <c r="B2904" t="s">
        <v>25063</v>
      </c>
      <c r="C2904" s="71" t="s">
        <v>3</v>
      </c>
      <c r="D2904" s="71">
        <v>125.47</v>
      </c>
    </row>
    <row r="2905" spans="1:4" x14ac:dyDescent="0.25">
      <c r="A2905" s="71">
        <v>2003812</v>
      </c>
      <c r="B2905" t="s">
        <v>25064</v>
      </c>
      <c r="C2905" s="71" t="s">
        <v>3</v>
      </c>
      <c r="D2905" s="71">
        <v>148.51</v>
      </c>
    </row>
    <row r="2906" spans="1:4" x14ac:dyDescent="0.25">
      <c r="A2906" s="71">
        <v>2003813</v>
      </c>
      <c r="B2906" t="s">
        <v>25065</v>
      </c>
      <c r="C2906" s="71" t="s">
        <v>3</v>
      </c>
      <c r="D2906" s="71">
        <v>177.35</v>
      </c>
    </row>
    <row r="2907" spans="1:4" x14ac:dyDescent="0.25">
      <c r="A2907" s="71">
        <v>2003814</v>
      </c>
      <c r="B2907" t="s">
        <v>25066</v>
      </c>
      <c r="C2907" s="71" t="s">
        <v>3</v>
      </c>
      <c r="D2907" s="71">
        <v>202.32</v>
      </c>
    </row>
    <row r="2908" spans="1:4" x14ac:dyDescent="0.25">
      <c r="A2908" s="71">
        <v>2003815</v>
      </c>
      <c r="B2908" t="s">
        <v>25067</v>
      </c>
      <c r="C2908" s="71" t="s">
        <v>3</v>
      </c>
      <c r="D2908" s="71">
        <v>227.29</v>
      </c>
    </row>
    <row r="2909" spans="1:4" x14ac:dyDescent="0.25">
      <c r="A2909" s="71">
        <v>2003816</v>
      </c>
      <c r="B2909" t="s">
        <v>25068</v>
      </c>
      <c r="C2909" s="71" t="s">
        <v>3</v>
      </c>
      <c r="D2909" s="71">
        <v>281.08999999999997</v>
      </c>
    </row>
    <row r="2910" spans="1:4" x14ac:dyDescent="0.25">
      <c r="A2910" s="71">
        <v>2003817</v>
      </c>
      <c r="B2910" t="s">
        <v>25069</v>
      </c>
      <c r="C2910" s="71" t="s">
        <v>3</v>
      </c>
      <c r="D2910" s="71">
        <v>329.1</v>
      </c>
    </row>
    <row r="2911" spans="1:4" x14ac:dyDescent="0.25">
      <c r="A2911" s="71">
        <v>2003799</v>
      </c>
      <c r="B2911" t="s">
        <v>25070</v>
      </c>
      <c r="C2911" s="71" t="s">
        <v>3</v>
      </c>
      <c r="D2911" s="71">
        <v>58.14</v>
      </c>
    </row>
    <row r="2912" spans="1:4" x14ac:dyDescent="0.25">
      <c r="A2912" s="71">
        <v>2003798</v>
      </c>
      <c r="B2912" t="s">
        <v>25071</v>
      </c>
      <c r="C2912" s="71" t="s">
        <v>3</v>
      </c>
      <c r="D2912" s="71">
        <v>45.73</v>
      </c>
    </row>
    <row r="2913" spans="1:4" x14ac:dyDescent="0.25">
      <c r="A2913" s="71">
        <v>2003801</v>
      </c>
      <c r="B2913" t="s">
        <v>25072</v>
      </c>
      <c r="C2913" s="71" t="s">
        <v>3</v>
      </c>
      <c r="D2913" s="71">
        <v>74.27</v>
      </c>
    </row>
    <row r="2914" spans="1:4" x14ac:dyDescent="0.25">
      <c r="A2914" s="71">
        <v>2003800</v>
      </c>
      <c r="B2914" t="s">
        <v>25073</v>
      </c>
      <c r="C2914" s="71" t="s">
        <v>3</v>
      </c>
      <c r="D2914" s="71">
        <v>56.98</v>
      </c>
    </row>
    <row r="2915" spans="1:4" x14ac:dyDescent="0.25">
      <c r="A2915" s="71">
        <v>2003714</v>
      </c>
      <c r="B2915" t="s">
        <v>25074</v>
      </c>
      <c r="C2915" s="71" t="s">
        <v>16077</v>
      </c>
      <c r="D2915" s="71">
        <v>1440.27</v>
      </c>
    </row>
    <row r="2916" spans="1:4" x14ac:dyDescent="0.25">
      <c r="A2916" s="71">
        <v>2003713</v>
      </c>
      <c r="B2916" t="s">
        <v>25075</v>
      </c>
      <c r="C2916" s="71" t="s">
        <v>16077</v>
      </c>
      <c r="D2916" s="71">
        <v>1385.06</v>
      </c>
    </row>
    <row r="2917" spans="1:4" x14ac:dyDescent="0.25">
      <c r="A2917" s="71">
        <v>2003716</v>
      </c>
      <c r="B2917" t="s">
        <v>25076</v>
      </c>
      <c r="C2917" s="71" t="s">
        <v>16077</v>
      </c>
      <c r="D2917" s="71">
        <v>1668.46</v>
      </c>
    </row>
    <row r="2918" spans="1:4" x14ac:dyDescent="0.25">
      <c r="A2918" s="71">
        <v>2003715</v>
      </c>
      <c r="B2918" t="s">
        <v>25077</v>
      </c>
      <c r="C2918" s="71" t="s">
        <v>16077</v>
      </c>
      <c r="D2918" s="71">
        <v>1603.36</v>
      </c>
    </row>
    <row r="2919" spans="1:4" x14ac:dyDescent="0.25">
      <c r="A2919" s="71">
        <v>2003718</v>
      </c>
      <c r="B2919" t="s">
        <v>25078</v>
      </c>
      <c r="C2919" s="71" t="s">
        <v>16077</v>
      </c>
      <c r="D2919" s="71">
        <v>1890.26</v>
      </c>
    </row>
    <row r="2920" spans="1:4" x14ac:dyDescent="0.25">
      <c r="A2920" s="71">
        <v>2003717</v>
      </c>
      <c r="B2920" t="s">
        <v>25079</v>
      </c>
      <c r="C2920" s="71" t="s">
        <v>16077</v>
      </c>
      <c r="D2920" s="71">
        <v>1817.08</v>
      </c>
    </row>
    <row r="2921" spans="1:4" x14ac:dyDescent="0.25">
      <c r="A2921" s="71">
        <v>2003720</v>
      </c>
      <c r="B2921" t="s">
        <v>25080</v>
      </c>
      <c r="C2921" s="71" t="s">
        <v>16077</v>
      </c>
      <c r="D2921" s="71">
        <v>2118.42</v>
      </c>
    </row>
    <row r="2922" spans="1:4" x14ac:dyDescent="0.25">
      <c r="A2922" s="71">
        <v>2003719</v>
      </c>
      <c r="B2922" t="s">
        <v>25081</v>
      </c>
      <c r="C2922" s="71" t="s">
        <v>16077</v>
      </c>
      <c r="D2922" s="71">
        <v>2035.35</v>
      </c>
    </row>
    <row r="2923" spans="1:4" x14ac:dyDescent="0.25">
      <c r="A2923" s="71">
        <v>2003722</v>
      </c>
      <c r="B2923" t="s">
        <v>25082</v>
      </c>
      <c r="C2923" s="71" t="s">
        <v>16077</v>
      </c>
      <c r="D2923" s="71">
        <v>2340.2199999999998</v>
      </c>
    </row>
    <row r="2924" spans="1:4" x14ac:dyDescent="0.25">
      <c r="A2924" s="71">
        <v>2003721</v>
      </c>
      <c r="B2924" t="s">
        <v>25083</v>
      </c>
      <c r="C2924" s="71" t="s">
        <v>16077</v>
      </c>
      <c r="D2924" s="71">
        <v>2249.0700000000002</v>
      </c>
    </row>
    <row r="2925" spans="1:4" x14ac:dyDescent="0.25">
      <c r="A2925" s="71">
        <v>2003724</v>
      </c>
      <c r="B2925" t="s">
        <v>25084</v>
      </c>
      <c r="C2925" s="71" t="s">
        <v>16077</v>
      </c>
      <c r="D2925" s="71">
        <v>2568.4</v>
      </c>
    </row>
    <row r="2926" spans="1:4" x14ac:dyDescent="0.25">
      <c r="A2926" s="71">
        <v>2003723</v>
      </c>
      <c r="B2926" t="s">
        <v>25085</v>
      </c>
      <c r="C2926" s="71" t="s">
        <v>16077</v>
      </c>
      <c r="D2926" s="71">
        <v>2467.37</v>
      </c>
    </row>
    <row r="2927" spans="1:4" x14ac:dyDescent="0.25">
      <c r="A2927" s="71">
        <v>2003726</v>
      </c>
      <c r="B2927" t="s">
        <v>25086</v>
      </c>
      <c r="C2927" s="71" t="s">
        <v>16077</v>
      </c>
      <c r="D2927" s="71">
        <v>2790.2</v>
      </c>
    </row>
    <row r="2928" spans="1:4" x14ac:dyDescent="0.25">
      <c r="A2928" s="71">
        <v>2003725</v>
      </c>
      <c r="B2928" t="s">
        <v>25087</v>
      </c>
      <c r="C2928" s="71" t="s">
        <v>16077</v>
      </c>
      <c r="D2928" s="71">
        <v>2681.09</v>
      </c>
    </row>
    <row r="2929" spans="1:4" x14ac:dyDescent="0.25">
      <c r="A2929" s="71">
        <v>2003859</v>
      </c>
      <c r="B2929" t="s">
        <v>25088</v>
      </c>
      <c r="C2929" s="71" t="s">
        <v>22354</v>
      </c>
      <c r="D2929" s="71">
        <v>66.14</v>
      </c>
    </row>
    <row r="2930" spans="1:4" x14ac:dyDescent="0.25">
      <c r="A2930" s="71">
        <v>2003861</v>
      </c>
      <c r="B2930" t="s">
        <v>25089</v>
      </c>
      <c r="C2930" s="71" t="s">
        <v>3</v>
      </c>
      <c r="D2930" s="71">
        <v>23.75</v>
      </c>
    </row>
    <row r="2931" spans="1:4" x14ac:dyDescent="0.25">
      <c r="A2931" s="71">
        <v>2003862</v>
      </c>
      <c r="B2931" t="s">
        <v>25090</v>
      </c>
      <c r="C2931" s="71" t="s">
        <v>3</v>
      </c>
      <c r="D2931" s="71">
        <v>19.649999999999999</v>
      </c>
    </row>
    <row r="2932" spans="1:4" x14ac:dyDescent="0.25">
      <c r="A2932" s="71">
        <v>2003405</v>
      </c>
      <c r="B2932" t="s">
        <v>25091</v>
      </c>
      <c r="C2932" s="71" t="s">
        <v>3</v>
      </c>
      <c r="D2932" s="71">
        <v>208.46</v>
      </c>
    </row>
    <row r="2933" spans="1:4" x14ac:dyDescent="0.25">
      <c r="A2933" s="71">
        <v>2003404</v>
      </c>
      <c r="B2933" t="s">
        <v>25092</v>
      </c>
      <c r="C2933" s="71" t="s">
        <v>3</v>
      </c>
      <c r="D2933" s="71">
        <v>162.43</v>
      </c>
    </row>
    <row r="2934" spans="1:4" x14ac:dyDescent="0.25">
      <c r="A2934" s="71">
        <v>2003407</v>
      </c>
      <c r="B2934" t="s">
        <v>25093</v>
      </c>
      <c r="C2934" s="71" t="s">
        <v>3</v>
      </c>
      <c r="D2934" s="71">
        <v>262.76</v>
      </c>
    </row>
    <row r="2935" spans="1:4" x14ac:dyDescent="0.25">
      <c r="A2935" s="71">
        <v>2003406</v>
      </c>
      <c r="B2935" t="s">
        <v>25094</v>
      </c>
      <c r="C2935" s="71" t="s">
        <v>3</v>
      </c>
      <c r="D2935" s="71">
        <v>216.74</v>
      </c>
    </row>
    <row r="2936" spans="1:4" x14ac:dyDescent="0.25">
      <c r="A2936" s="71">
        <v>2003409</v>
      </c>
      <c r="B2936" t="s">
        <v>25095</v>
      </c>
      <c r="C2936" s="71" t="s">
        <v>3</v>
      </c>
      <c r="D2936" s="71">
        <v>445.49</v>
      </c>
    </row>
    <row r="2937" spans="1:4" x14ac:dyDescent="0.25">
      <c r="A2937" s="71">
        <v>2003408</v>
      </c>
      <c r="B2937" t="s">
        <v>25096</v>
      </c>
      <c r="C2937" s="71" t="s">
        <v>3</v>
      </c>
      <c r="D2937" s="71">
        <v>341.05</v>
      </c>
    </row>
    <row r="2938" spans="1:4" x14ac:dyDescent="0.25">
      <c r="A2938" s="71">
        <v>2003411</v>
      </c>
      <c r="B2938" t="s">
        <v>25097</v>
      </c>
      <c r="C2938" s="71" t="s">
        <v>3</v>
      </c>
      <c r="D2938" s="71">
        <v>595.82000000000005</v>
      </c>
    </row>
    <row r="2939" spans="1:4" x14ac:dyDescent="0.25">
      <c r="A2939" s="71">
        <v>2003410</v>
      </c>
      <c r="B2939" t="s">
        <v>25098</v>
      </c>
      <c r="C2939" s="71" t="s">
        <v>3</v>
      </c>
      <c r="D2939" s="71">
        <v>491.39</v>
      </c>
    </row>
    <row r="2940" spans="1:4" x14ac:dyDescent="0.25">
      <c r="A2940" s="71">
        <v>2003413</v>
      </c>
      <c r="B2940" t="s">
        <v>25099</v>
      </c>
      <c r="C2940" s="71" t="s">
        <v>3</v>
      </c>
      <c r="D2940" s="71">
        <v>623.75</v>
      </c>
    </row>
    <row r="2941" spans="1:4" x14ac:dyDescent="0.25">
      <c r="A2941" s="71">
        <v>2003412</v>
      </c>
      <c r="B2941" t="s">
        <v>25100</v>
      </c>
      <c r="C2941" s="71" t="s">
        <v>3</v>
      </c>
      <c r="D2941" s="71">
        <v>478.61</v>
      </c>
    </row>
    <row r="2942" spans="1:4" x14ac:dyDescent="0.25">
      <c r="A2942" s="71">
        <v>2003415</v>
      </c>
      <c r="B2942" t="s">
        <v>25101</v>
      </c>
      <c r="C2942" s="71" t="s">
        <v>3</v>
      </c>
      <c r="D2942" s="71">
        <v>803.88</v>
      </c>
    </row>
    <row r="2943" spans="1:4" x14ac:dyDescent="0.25">
      <c r="A2943" s="71">
        <v>2003414</v>
      </c>
      <c r="B2943" t="s">
        <v>25102</v>
      </c>
      <c r="C2943" s="71" t="s">
        <v>3</v>
      </c>
      <c r="D2943" s="71">
        <v>658.73</v>
      </c>
    </row>
    <row r="2944" spans="1:4" x14ac:dyDescent="0.25">
      <c r="A2944" s="71">
        <v>2003417</v>
      </c>
      <c r="B2944" t="s">
        <v>25103</v>
      </c>
      <c r="C2944" s="71" t="s">
        <v>3</v>
      </c>
      <c r="D2944" s="71">
        <v>812.47</v>
      </c>
    </row>
    <row r="2945" spans="1:4" x14ac:dyDescent="0.25">
      <c r="A2945" s="71">
        <v>2003416</v>
      </c>
      <c r="B2945" t="s">
        <v>25104</v>
      </c>
      <c r="C2945" s="71" t="s">
        <v>3</v>
      </c>
      <c r="D2945" s="71">
        <v>623.07000000000005</v>
      </c>
    </row>
    <row r="2946" spans="1:4" x14ac:dyDescent="0.25">
      <c r="A2946" s="71">
        <v>2003419</v>
      </c>
      <c r="B2946" t="s">
        <v>25105</v>
      </c>
      <c r="C2946" s="71" t="s">
        <v>3</v>
      </c>
      <c r="D2946" s="71">
        <v>1023.52</v>
      </c>
    </row>
    <row r="2947" spans="1:4" x14ac:dyDescent="0.25">
      <c r="A2947" s="71">
        <v>2003418</v>
      </c>
      <c r="B2947" t="s">
        <v>25106</v>
      </c>
      <c r="C2947" s="71" t="s">
        <v>3</v>
      </c>
      <c r="D2947" s="71">
        <v>834.12</v>
      </c>
    </row>
    <row r="2948" spans="1:4" x14ac:dyDescent="0.25">
      <c r="A2948" s="71">
        <v>2003421</v>
      </c>
      <c r="B2948" t="s">
        <v>25107</v>
      </c>
      <c r="C2948" s="71" t="s">
        <v>3</v>
      </c>
      <c r="D2948" s="71">
        <v>1024.1400000000001</v>
      </c>
    </row>
    <row r="2949" spans="1:4" x14ac:dyDescent="0.25">
      <c r="A2949" s="71">
        <v>2003420</v>
      </c>
      <c r="B2949" t="s">
        <v>25108</v>
      </c>
      <c r="C2949" s="71" t="s">
        <v>3</v>
      </c>
      <c r="D2949" s="71">
        <v>786.95</v>
      </c>
    </row>
    <row r="2950" spans="1:4" x14ac:dyDescent="0.25">
      <c r="A2950" s="71">
        <v>2003423</v>
      </c>
      <c r="B2950" t="s">
        <v>25109</v>
      </c>
      <c r="C2950" s="71" t="s">
        <v>3</v>
      </c>
      <c r="D2950" s="71">
        <v>1259.58</v>
      </c>
    </row>
    <row r="2951" spans="1:4" x14ac:dyDescent="0.25">
      <c r="A2951" s="71">
        <v>2003422</v>
      </c>
      <c r="B2951" t="s">
        <v>25110</v>
      </c>
      <c r="C2951" s="71" t="s">
        <v>3</v>
      </c>
      <c r="D2951" s="71">
        <v>1022.38</v>
      </c>
    </row>
    <row r="2952" spans="1:4" x14ac:dyDescent="0.25">
      <c r="A2952" s="71">
        <v>2003425</v>
      </c>
      <c r="B2952" t="s">
        <v>25111</v>
      </c>
      <c r="C2952" s="71" t="s">
        <v>3</v>
      </c>
      <c r="D2952" s="71">
        <v>1333.15</v>
      </c>
    </row>
    <row r="2953" spans="1:4" x14ac:dyDescent="0.25">
      <c r="A2953" s="71">
        <v>2003424</v>
      </c>
      <c r="B2953" t="s">
        <v>25112</v>
      </c>
      <c r="C2953" s="71" t="s">
        <v>3</v>
      </c>
      <c r="D2953" s="71">
        <v>1025.1500000000001</v>
      </c>
    </row>
    <row r="2954" spans="1:4" x14ac:dyDescent="0.25">
      <c r="A2954" s="71">
        <v>2003427</v>
      </c>
      <c r="B2954" t="s">
        <v>25113</v>
      </c>
      <c r="C2954" s="71" t="s">
        <v>3</v>
      </c>
      <c r="D2954" s="71">
        <v>1644.63</v>
      </c>
    </row>
    <row r="2955" spans="1:4" x14ac:dyDescent="0.25">
      <c r="A2955" s="71">
        <v>2003426</v>
      </c>
      <c r="B2955" t="s">
        <v>25114</v>
      </c>
      <c r="C2955" s="71" t="s">
        <v>3</v>
      </c>
      <c r="D2955" s="71">
        <v>1336.63</v>
      </c>
    </row>
    <row r="2956" spans="1:4" x14ac:dyDescent="0.25">
      <c r="A2956" s="71">
        <v>2003429</v>
      </c>
      <c r="B2956" t="s">
        <v>25115</v>
      </c>
      <c r="C2956" s="71" t="s">
        <v>3</v>
      </c>
      <c r="D2956" s="71">
        <v>1685.84</v>
      </c>
    </row>
    <row r="2957" spans="1:4" x14ac:dyDescent="0.25">
      <c r="A2957" s="71">
        <v>2003428</v>
      </c>
      <c r="B2957" t="s">
        <v>25116</v>
      </c>
      <c r="C2957" s="71" t="s">
        <v>3</v>
      </c>
      <c r="D2957" s="71">
        <v>1282.26</v>
      </c>
    </row>
    <row r="2958" spans="1:4" x14ac:dyDescent="0.25">
      <c r="A2958" s="71">
        <v>2003431</v>
      </c>
      <c r="B2958" t="s">
        <v>25117</v>
      </c>
      <c r="C2958" s="71" t="s">
        <v>3</v>
      </c>
      <c r="D2958" s="71">
        <v>1974.45</v>
      </c>
    </row>
    <row r="2959" spans="1:4" x14ac:dyDescent="0.25">
      <c r="A2959" s="71">
        <v>2003430</v>
      </c>
      <c r="B2959" t="s">
        <v>25118</v>
      </c>
      <c r="C2959" s="71" t="s">
        <v>3</v>
      </c>
      <c r="D2959" s="71">
        <v>1570.87</v>
      </c>
    </row>
    <row r="2960" spans="1:4" x14ac:dyDescent="0.25">
      <c r="A2960" s="71">
        <v>2003433</v>
      </c>
      <c r="B2960" t="s">
        <v>25119</v>
      </c>
      <c r="C2960" s="71" t="s">
        <v>3</v>
      </c>
      <c r="D2960" s="71">
        <v>2173.4499999999998</v>
      </c>
    </row>
    <row r="2961" spans="1:4" x14ac:dyDescent="0.25">
      <c r="A2961" s="71">
        <v>2003432</v>
      </c>
      <c r="B2961" t="s">
        <v>25120</v>
      </c>
      <c r="C2961" s="71" t="s">
        <v>3</v>
      </c>
      <c r="D2961" s="71">
        <v>1656.58</v>
      </c>
    </row>
    <row r="2962" spans="1:4" x14ac:dyDescent="0.25">
      <c r="A2962" s="71">
        <v>2003435</v>
      </c>
      <c r="B2962" t="s">
        <v>25121</v>
      </c>
      <c r="C2962" s="71" t="s">
        <v>3</v>
      </c>
      <c r="D2962" s="71">
        <v>2510.9499999999998</v>
      </c>
    </row>
    <row r="2963" spans="1:4" x14ac:dyDescent="0.25">
      <c r="A2963" s="71">
        <v>2003434</v>
      </c>
      <c r="B2963" t="s">
        <v>25122</v>
      </c>
      <c r="C2963" s="71" t="s">
        <v>3</v>
      </c>
      <c r="D2963" s="71">
        <v>1994.08</v>
      </c>
    </row>
    <row r="2964" spans="1:4" x14ac:dyDescent="0.25">
      <c r="A2964" s="71">
        <v>2003437</v>
      </c>
      <c r="B2964" t="s">
        <v>25123</v>
      </c>
      <c r="C2964" s="71" t="s">
        <v>3</v>
      </c>
      <c r="D2964" s="71">
        <v>2944.01</v>
      </c>
    </row>
    <row r="2965" spans="1:4" x14ac:dyDescent="0.25">
      <c r="A2965" s="71">
        <v>2003436</v>
      </c>
      <c r="B2965" t="s">
        <v>25124</v>
      </c>
      <c r="C2965" s="71" t="s">
        <v>3</v>
      </c>
      <c r="D2965" s="71">
        <v>2248.36</v>
      </c>
    </row>
    <row r="2966" spans="1:4" x14ac:dyDescent="0.25">
      <c r="A2966" s="71">
        <v>2003439</v>
      </c>
      <c r="B2966" t="s">
        <v>25125</v>
      </c>
      <c r="C2966" s="71" t="s">
        <v>3</v>
      </c>
      <c r="D2966" s="71">
        <v>3366.62</v>
      </c>
    </row>
    <row r="2967" spans="1:4" x14ac:dyDescent="0.25">
      <c r="A2967" s="71">
        <v>2003438</v>
      </c>
      <c r="B2967" t="s">
        <v>25126</v>
      </c>
      <c r="C2967" s="71" t="s">
        <v>3</v>
      </c>
      <c r="D2967" s="71">
        <v>2670.97</v>
      </c>
    </row>
    <row r="2968" spans="1:4" x14ac:dyDescent="0.25">
      <c r="A2968" s="71">
        <v>2003389</v>
      </c>
      <c r="B2968" t="s">
        <v>25127</v>
      </c>
      <c r="C2968" s="71" t="s">
        <v>3</v>
      </c>
      <c r="D2968" s="71">
        <v>242.15</v>
      </c>
    </row>
    <row r="2969" spans="1:4" x14ac:dyDescent="0.25">
      <c r="A2969" s="71">
        <v>2003388</v>
      </c>
      <c r="B2969" t="s">
        <v>25128</v>
      </c>
      <c r="C2969" s="71" t="s">
        <v>3</v>
      </c>
      <c r="D2969" s="71">
        <v>211.17</v>
      </c>
    </row>
    <row r="2970" spans="1:4" x14ac:dyDescent="0.25">
      <c r="A2970" s="71">
        <v>2003391</v>
      </c>
      <c r="B2970" t="s">
        <v>25129</v>
      </c>
      <c r="C2970" s="71" t="s">
        <v>3</v>
      </c>
      <c r="D2970" s="71">
        <v>151.44</v>
      </c>
    </row>
    <row r="2971" spans="1:4" x14ac:dyDescent="0.25">
      <c r="A2971" s="71">
        <v>2003390</v>
      </c>
      <c r="B2971" t="s">
        <v>25130</v>
      </c>
      <c r="C2971" s="71" t="s">
        <v>3</v>
      </c>
      <c r="D2971" s="71">
        <v>127.19</v>
      </c>
    </row>
    <row r="2972" spans="1:4" x14ac:dyDescent="0.25">
      <c r="A2972" s="71">
        <v>2003393</v>
      </c>
      <c r="B2972" t="s">
        <v>25131</v>
      </c>
      <c r="C2972" s="71" t="s">
        <v>3</v>
      </c>
      <c r="D2972" s="71">
        <v>216.61</v>
      </c>
    </row>
    <row r="2973" spans="1:4" x14ac:dyDescent="0.25">
      <c r="A2973" s="71">
        <v>2003392</v>
      </c>
      <c r="B2973" t="s">
        <v>25132</v>
      </c>
      <c r="C2973" s="71" t="s">
        <v>3</v>
      </c>
      <c r="D2973" s="71">
        <v>192.36</v>
      </c>
    </row>
    <row r="2974" spans="1:4" x14ac:dyDescent="0.25">
      <c r="A2974" s="71">
        <v>2003395</v>
      </c>
      <c r="B2974" t="s">
        <v>25133</v>
      </c>
      <c r="C2974" s="71" t="s">
        <v>3</v>
      </c>
      <c r="D2974" s="71">
        <v>677.73</v>
      </c>
    </row>
    <row r="2975" spans="1:4" x14ac:dyDescent="0.25">
      <c r="A2975" s="71">
        <v>2003394</v>
      </c>
      <c r="B2975" t="s">
        <v>25134</v>
      </c>
      <c r="C2975" s="71" t="s">
        <v>3</v>
      </c>
      <c r="D2975" s="71">
        <v>674.19</v>
      </c>
    </row>
    <row r="2976" spans="1:4" x14ac:dyDescent="0.25">
      <c r="A2976" s="71">
        <v>2003397</v>
      </c>
      <c r="B2976" t="s">
        <v>25135</v>
      </c>
      <c r="C2976" s="71" t="s">
        <v>3</v>
      </c>
      <c r="D2976" s="71">
        <v>483.33</v>
      </c>
    </row>
    <row r="2977" spans="1:4" x14ac:dyDescent="0.25">
      <c r="A2977" s="71">
        <v>2003396</v>
      </c>
      <c r="B2977" t="s">
        <v>25136</v>
      </c>
      <c r="C2977" s="71" t="s">
        <v>3</v>
      </c>
      <c r="D2977" s="71">
        <v>421.38</v>
      </c>
    </row>
    <row r="2978" spans="1:4" x14ac:dyDescent="0.25">
      <c r="A2978" s="71">
        <v>2003399</v>
      </c>
      <c r="B2978" t="s">
        <v>25137</v>
      </c>
      <c r="C2978" s="71" t="s">
        <v>3</v>
      </c>
      <c r="D2978" s="71">
        <v>616.20000000000005</v>
      </c>
    </row>
    <row r="2979" spans="1:4" x14ac:dyDescent="0.25">
      <c r="A2979" s="71">
        <v>2003398</v>
      </c>
      <c r="B2979" t="s">
        <v>25138</v>
      </c>
      <c r="C2979" s="71" t="s">
        <v>3</v>
      </c>
      <c r="D2979" s="71">
        <v>554.24</v>
      </c>
    </row>
    <row r="2980" spans="1:4" x14ac:dyDescent="0.25">
      <c r="A2980" s="71">
        <v>2003401</v>
      </c>
      <c r="B2980" t="s">
        <v>25139</v>
      </c>
      <c r="C2980" s="71" t="s">
        <v>3</v>
      </c>
      <c r="D2980" s="71">
        <v>548.41999999999996</v>
      </c>
    </row>
    <row r="2981" spans="1:4" x14ac:dyDescent="0.25">
      <c r="A2981" s="71">
        <v>2003400</v>
      </c>
      <c r="B2981" t="s">
        <v>25140</v>
      </c>
      <c r="C2981" s="71" t="s">
        <v>3</v>
      </c>
      <c r="D2981" s="71">
        <v>474.07</v>
      </c>
    </row>
    <row r="2982" spans="1:4" x14ac:dyDescent="0.25">
      <c r="A2982" s="71">
        <v>2003403</v>
      </c>
      <c r="B2982" t="s">
        <v>25141</v>
      </c>
      <c r="C2982" s="71" t="s">
        <v>3</v>
      </c>
      <c r="D2982" s="71">
        <v>688.44</v>
      </c>
    </row>
    <row r="2983" spans="1:4" x14ac:dyDescent="0.25">
      <c r="A2983" s="71">
        <v>2003402</v>
      </c>
      <c r="B2983" t="s">
        <v>25142</v>
      </c>
      <c r="C2983" s="71" t="s">
        <v>3</v>
      </c>
      <c r="D2983" s="71">
        <v>614.1</v>
      </c>
    </row>
    <row r="2984" spans="1:4" x14ac:dyDescent="0.25">
      <c r="A2984" s="71">
        <v>2003448</v>
      </c>
      <c r="B2984" t="s">
        <v>25143</v>
      </c>
      <c r="C2984" s="71" t="s">
        <v>16077</v>
      </c>
      <c r="D2984" s="71">
        <v>347.75</v>
      </c>
    </row>
    <row r="2985" spans="1:4" x14ac:dyDescent="0.25">
      <c r="A2985" s="71">
        <v>2003449</v>
      </c>
      <c r="B2985" t="s">
        <v>25144</v>
      </c>
      <c r="C2985" s="71" t="s">
        <v>16077</v>
      </c>
      <c r="D2985" s="71">
        <v>442.31</v>
      </c>
    </row>
    <row r="2986" spans="1:4" x14ac:dyDescent="0.25">
      <c r="A2986" s="71">
        <v>2003450</v>
      </c>
      <c r="B2986" t="s">
        <v>25145</v>
      </c>
      <c r="C2986" s="71" t="s">
        <v>16077</v>
      </c>
      <c r="D2986" s="71">
        <v>356.98</v>
      </c>
    </row>
    <row r="2987" spans="1:4" x14ac:dyDescent="0.25">
      <c r="A2987" s="71">
        <v>2003451</v>
      </c>
      <c r="B2987" t="s">
        <v>25146</v>
      </c>
      <c r="C2987" s="71" t="s">
        <v>16077</v>
      </c>
      <c r="D2987" s="71">
        <v>456.04</v>
      </c>
    </row>
    <row r="2988" spans="1:4" x14ac:dyDescent="0.25">
      <c r="A2988" s="71">
        <v>2003452</v>
      </c>
      <c r="B2988" t="s">
        <v>25147</v>
      </c>
      <c r="C2988" s="71" t="s">
        <v>16077</v>
      </c>
      <c r="D2988" s="71">
        <v>1090.8</v>
      </c>
    </row>
    <row r="2989" spans="1:4" x14ac:dyDescent="0.25">
      <c r="A2989" s="71">
        <v>2003453</v>
      </c>
      <c r="B2989" t="s">
        <v>25148</v>
      </c>
      <c r="C2989" s="71" t="s">
        <v>16077</v>
      </c>
      <c r="D2989" s="71">
        <v>1386.96</v>
      </c>
    </row>
    <row r="2990" spans="1:4" x14ac:dyDescent="0.25">
      <c r="A2990" s="71">
        <v>2003454</v>
      </c>
      <c r="B2990" t="s">
        <v>25149</v>
      </c>
      <c r="C2990" s="71" t="s">
        <v>16077</v>
      </c>
      <c r="D2990" s="71">
        <v>1533.4</v>
      </c>
    </row>
    <row r="2991" spans="1:4" x14ac:dyDescent="0.25">
      <c r="A2991" s="71">
        <v>2003455</v>
      </c>
      <c r="B2991" t="s">
        <v>25150</v>
      </c>
      <c r="C2991" s="71" t="s">
        <v>16077</v>
      </c>
      <c r="D2991" s="71">
        <v>1993.05</v>
      </c>
    </row>
    <row r="2992" spans="1:4" x14ac:dyDescent="0.25">
      <c r="A2992" s="71">
        <v>2003456</v>
      </c>
      <c r="B2992" t="s">
        <v>25151</v>
      </c>
      <c r="C2992" s="71" t="s">
        <v>16077</v>
      </c>
      <c r="D2992" s="71">
        <v>2042.21</v>
      </c>
    </row>
    <row r="2993" spans="1:4" x14ac:dyDescent="0.25">
      <c r="A2993" s="71">
        <v>2003457</v>
      </c>
      <c r="B2993" t="s">
        <v>25152</v>
      </c>
      <c r="C2993" s="71" t="s">
        <v>16077</v>
      </c>
      <c r="D2993" s="71">
        <v>2699.92</v>
      </c>
    </row>
    <row r="2994" spans="1:4" x14ac:dyDescent="0.25">
      <c r="A2994" s="71">
        <v>2003458</v>
      </c>
      <c r="B2994" t="s">
        <v>25153</v>
      </c>
      <c r="C2994" s="71" t="s">
        <v>16077</v>
      </c>
      <c r="D2994" s="71">
        <v>2585.62</v>
      </c>
    </row>
    <row r="2995" spans="1:4" x14ac:dyDescent="0.25">
      <c r="A2995" s="71">
        <v>2003459</v>
      </c>
      <c r="B2995" t="s">
        <v>25154</v>
      </c>
      <c r="C2995" s="71" t="s">
        <v>16077</v>
      </c>
      <c r="D2995" s="71">
        <v>3462.43</v>
      </c>
    </row>
    <row r="2996" spans="1:4" x14ac:dyDescent="0.25">
      <c r="A2996" s="71">
        <v>2003460</v>
      </c>
      <c r="B2996" t="s">
        <v>25155</v>
      </c>
      <c r="C2996" s="71" t="s">
        <v>16077</v>
      </c>
      <c r="D2996" s="71">
        <v>3631.68</v>
      </c>
    </row>
    <row r="2997" spans="1:4" x14ac:dyDescent="0.25">
      <c r="A2997" s="71">
        <v>2003461</v>
      </c>
      <c r="B2997" t="s">
        <v>25156</v>
      </c>
      <c r="C2997" s="71" t="s">
        <v>16077</v>
      </c>
      <c r="D2997" s="71">
        <v>4959.58</v>
      </c>
    </row>
    <row r="2998" spans="1:4" x14ac:dyDescent="0.25">
      <c r="A2998" s="71">
        <v>2003462</v>
      </c>
      <c r="B2998" t="s">
        <v>25157</v>
      </c>
      <c r="C2998" s="71" t="s">
        <v>16077</v>
      </c>
      <c r="D2998" s="71">
        <v>2616.61</v>
      </c>
    </row>
    <row r="2999" spans="1:4" x14ac:dyDescent="0.25">
      <c r="A2999" s="71">
        <v>2003463</v>
      </c>
      <c r="B2999" t="s">
        <v>25158</v>
      </c>
      <c r="C2999" s="71" t="s">
        <v>16077</v>
      </c>
      <c r="D2999" s="71">
        <v>3519.94</v>
      </c>
    </row>
    <row r="3000" spans="1:4" x14ac:dyDescent="0.25">
      <c r="A3000" s="71">
        <v>2003464</v>
      </c>
      <c r="B3000" t="s">
        <v>25159</v>
      </c>
      <c r="C3000" s="71" t="s">
        <v>16077</v>
      </c>
      <c r="D3000" s="71">
        <v>3352.78</v>
      </c>
    </row>
    <row r="3001" spans="1:4" x14ac:dyDescent="0.25">
      <c r="A3001" s="71">
        <v>2003465</v>
      </c>
      <c r="B3001" t="s">
        <v>25160</v>
      </c>
      <c r="C3001" s="71" t="s">
        <v>16077</v>
      </c>
      <c r="D3001" s="71">
        <v>4568.9399999999996</v>
      </c>
    </row>
    <row r="3002" spans="1:4" x14ac:dyDescent="0.25">
      <c r="A3002" s="71">
        <v>2003466</v>
      </c>
      <c r="B3002" t="s">
        <v>25161</v>
      </c>
      <c r="C3002" s="71" t="s">
        <v>16077</v>
      </c>
      <c r="D3002" s="71">
        <v>4671.3</v>
      </c>
    </row>
    <row r="3003" spans="1:4" x14ac:dyDescent="0.25">
      <c r="A3003" s="71">
        <v>2003467</v>
      </c>
      <c r="B3003" t="s">
        <v>25162</v>
      </c>
      <c r="C3003" s="71" t="s">
        <v>16077</v>
      </c>
      <c r="D3003" s="71">
        <v>6471.48</v>
      </c>
    </row>
    <row r="3004" spans="1:4" x14ac:dyDescent="0.25">
      <c r="A3004" s="71">
        <v>2003468</v>
      </c>
      <c r="B3004" t="s">
        <v>25163</v>
      </c>
      <c r="C3004" s="71" t="s">
        <v>16077</v>
      </c>
      <c r="D3004" s="71">
        <v>3194.7</v>
      </c>
    </row>
    <row r="3005" spans="1:4" x14ac:dyDescent="0.25">
      <c r="A3005" s="71">
        <v>2003469</v>
      </c>
      <c r="B3005" t="s">
        <v>25164</v>
      </c>
      <c r="C3005" s="71" t="s">
        <v>16077</v>
      </c>
      <c r="D3005" s="71">
        <v>4346.3999999999996</v>
      </c>
    </row>
    <row r="3006" spans="1:4" x14ac:dyDescent="0.25">
      <c r="A3006" s="71">
        <v>2003470</v>
      </c>
      <c r="B3006" t="s">
        <v>25165</v>
      </c>
      <c r="C3006" s="71" t="s">
        <v>16077</v>
      </c>
      <c r="D3006" s="71">
        <v>4119.99</v>
      </c>
    </row>
    <row r="3007" spans="1:4" x14ac:dyDescent="0.25">
      <c r="A3007" s="71">
        <v>2003471</v>
      </c>
      <c r="B3007" t="s">
        <v>25166</v>
      </c>
      <c r="C3007" s="71" t="s">
        <v>16077</v>
      </c>
      <c r="D3007" s="71">
        <v>5676.46</v>
      </c>
    </row>
    <row r="3008" spans="1:4" x14ac:dyDescent="0.25">
      <c r="A3008" s="71">
        <v>2003472</v>
      </c>
      <c r="B3008" t="s">
        <v>25167</v>
      </c>
      <c r="C3008" s="71" t="s">
        <v>16077</v>
      </c>
      <c r="D3008" s="71">
        <v>6050.65</v>
      </c>
    </row>
    <row r="3009" spans="1:4" x14ac:dyDescent="0.25">
      <c r="A3009" s="71">
        <v>2003473</v>
      </c>
      <c r="B3009" t="s">
        <v>25168</v>
      </c>
      <c r="C3009" s="71" t="s">
        <v>16077</v>
      </c>
      <c r="D3009" s="71">
        <v>8477.76</v>
      </c>
    </row>
    <row r="3010" spans="1:4" x14ac:dyDescent="0.25">
      <c r="A3010" s="71">
        <v>2003475</v>
      </c>
      <c r="B3010" t="s">
        <v>25169</v>
      </c>
      <c r="C3010" s="71" t="s">
        <v>16077</v>
      </c>
      <c r="D3010" s="71">
        <v>504.85</v>
      </c>
    </row>
    <row r="3011" spans="1:4" x14ac:dyDescent="0.25">
      <c r="A3011" s="71">
        <v>2003474</v>
      </c>
      <c r="B3011" t="s">
        <v>25170</v>
      </c>
      <c r="C3011" s="71" t="s">
        <v>16077</v>
      </c>
      <c r="D3011" s="71">
        <v>439.36</v>
      </c>
    </row>
    <row r="3012" spans="1:4" x14ac:dyDescent="0.25">
      <c r="A3012" s="71">
        <v>2003441</v>
      </c>
      <c r="B3012" t="s">
        <v>25171</v>
      </c>
      <c r="C3012" s="71" t="s">
        <v>16077</v>
      </c>
      <c r="D3012" s="71">
        <v>222.83</v>
      </c>
    </row>
    <row r="3013" spans="1:4" x14ac:dyDescent="0.25">
      <c r="A3013" s="71">
        <v>2003440</v>
      </c>
      <c r="B3013" t="s">
        <v>25172</v>
      </c>
      <c r="C3013" s="71" t="s">
        <v>16077</v>
      </c>
      <c r="D3013" s="71">
        <v>140.38999999999999</v>
      </c>
    </row>
    <row r="3014" spans="1:4" x14ac:dyDescent="0.25">
      <c r="A3014" s="71">
        <v>2003443</v>
      </c>
      <c r="B3014" t="s">
        <v>25173</v>
      </c>
      <c r="C3014" s="71" t="s">
        <v>16077</v>
      </c>
      <c r="D3014" s="71">
        <v>264.52999999999997</v>
      </c>
    </row>
    <row r="3015" spans="1:4" x14ac:dyDescent="0.25">
      <c r="A3015" s="71">
        <v>2003442</v>
      </c>
      <c r="B3015" t="s">
        <v>25174</v>
      </c>
      <c r="C3015" s="71" t="s">
        <v>16077</v>
      </c>
      <c r="D3015" s="71">
        <v>166.64</v>
      </c>
    </row>
    <row r="3016" spans="1:4" x14ac:dyDescent="0.25">
      <c r="A3016" s="71">
        <v>2003445</v>
      </c>
      <c r="B3016" t="s">
        <v>25175</v>
      </c>
      <c r="C3016" s="71" t="s">
        <v>16077</v>
      </c>
      <c r="D3016" s="71">
        <v>315.77</v>
      </c>
    </row>
    <row r="3017" spans="1:4" x14ac:dyDescent="0.25">
      <c r="A3017" s="71">
        <v>2003444</v>
      </c>
      <c r="B3017" t="s">
        <v>25176</v>
      </c>
      <c r="C3017" s="71" t="s">
        <v>16077</v>
      </c>
      <c r="D3017" s="71">
        <v>198.98</v>
      </c>
    </row>
    <row r="3018" spans="1:4" x14ac:dyDescent="0.25">
      <c r="A3018" s="71">
        <v>2003447</v>
      </c>
      <c r="B3018" t="s">
        <v>25177</v>
      </c>
      <c r="C3018" s="71" t="s">
        <v>16077</v>
      </c>
      <c r="D3018" s="71">
        <v>389.65</v>
      </c>
    </row>
    <row r="3019" spans="1:4" x14ac:dyDescent="0.25">
      <c r="A3019" s="71">
        <v>2003446</v>
      </c>
      <c r="B3019" t="s">
        <v>25178</v>
      </c>
      <c r="C3019" s="71" t="s">
        <v>16077</v>
      </c>
      <c r="D3019" s="71">
        <v>245.38</v>
      </c>
    </row>
    <row r="3020" spans="1:4" x14ac:dyDescent="0.25">
      <c r="A3020" s="71">
        <v>2004516</v>
      </c>
      <c r="B3020" t="s">
        <v>25179</v>
      </c>
      <c r="C3020" s="71" t="s">
        <v>3</v>
      </c>
      <c r="D3020" s="71">
        <v>27.92</v>
      </c>
    </row>
    <row r="3021" spans="1:4" x14ac:dyDescent="0.25">
      <c r="A3021" s="71">
        <v>2004517</v>
      </c>
      <c r="B3021" t="s">
        <v>25180</v>
      </c>
      <c r="C3021" s="71" t="s">
        <v>3</v>
      </c>
      <c r="D3021" s="71">
        <v>57.13</v>
      </c>
    </row>
    <row r="3022" spans="1:4" x14ac:dyDescent="0.25">
      <c r="A3022" s="71">
        <v>2007971</v>
      </c>
      <c r="B3022" t="s">
        <v>25181</v>
      </c>
      <c r="C3022" s="71" t="s">
        <v>3</v>
      </c>
      <c r="D3022" s="71">
        <v>94.34</v>
      </c>
    </row>
    <row r="3023" spans="1:4" x14ac:dyDescent="0.25">
      <c r="A3023" s="71">
        <v>2008091</v>
      </c>
      <c r="B3023" t="s">
        <v>25182</v>
      </c>
      <c r="C3023" s="71" t="s">
        <v>3</v>
      </c>
      <c r="D3023" s="71">
        <v>94.31</v>
      </c>
    </row>
    <row r="3024" spans="1:4" x14ac:dyDescent="0.25">
      <c r="A3024" s="71">
        <v>2006408</v>
      </c>
      <c r="B3024" t="s">
        <v>25183</v>
      </c>
      <c r="C3024" s="71" t="s">
        <v>3</v>
      </c>
      <c r="D3024" s="71">
        <v>82.15</v>
      </c>
    </row>
    <row r="3025" spans="1:4" x14ac:dyDescent="0.25">
      <c r="A3025" s="71">
        <v>2015642</v>
      </c>
      <c r="B3025" t="s">
        <v>25184</v>
      </c>
      <c r="C3025" s="71" t="s">
        <v>3</v>
      </c>
      <c r="D3025" s="71">
        <v>152.11000000000001</v>
      </c>
    </row>
    <row r="3026" spans="1:4" x14ac:dyDescent="0.25">
      <c r="A3026" s="71">
        <v>2015641</v>
      </c>
      <c r="B3026" t="s">
        <v>25185</v>
      </c>
      <c r="C3026" s="71" t="s">
        <v>3</v>
      </c>
      <c r="D3026" s="71">
        <v>121.68</v>
      </c>
    </row>
    <row r="3027" spans="1:4" x14ac:dyDescent="0.25">
      <c r="A3027" s="71">
        <v>2004509</v>
      </c>
      <c r="B3027" t="s">
        <v>25186</v>
      </c>
      <c r="C3027" s="71" t="s">
        <v>3</v>
      </c>
      <c r="D3027" s="71">
        <v>29.54</v>
      </c>
    </row>
    <row r="3028" spans="1:4" x14ac:dyDescent="0.25">
      <c r="A3028" s="71">
        <v>2004510</v>
      </c>
      <c r="B3028" t="s">
        <v>25187</v>
      </c>
      <c r="C3028" s="71" t="s">
        <v>3</v>
      </c>
      <c r="D3028" s="71">
        <v>34.6</v>
      </c>
    </row>
    <row r="3029" spans="1:4" x14ac:dyDescent="0.25">
      <c r="A3029" s="71">
        <v>2004511</v>
      </c>
      <c r="B3029" t="s">
        <v>25188</v>
      </c>
      <c r="C3029" s="71" t="s">
        <v>3</v>
      </c>
      <c r="D3029" s="71">
        <v>44.69</v>
      </c>
    </row>
    <row r="3030" spans="1:4" x14ac:dyDescent="0.25">
      <c r="A3030" s="71">
        <v>2004512</v>
      </c>
      <c r="B3030" t="s">
        <v>25189</v>
      </c>
      <c r="C3030" s="71" t="s">
        <v>3</v>
      </c>
      <c r="D3030" s="71">
        <v>57.3</v>
      </c>
    </row>
    <row r="3031" spans="1:4" x14ac:dyDescent="0.25">
      <c r="A3031" s="71">
        <v>2003843</v>
      </c>
      <c r="B3031" t="s">
        <v>25190</v>
      </c>
      <c r="C3031" s="71" t="s">
        <v>3</v>
      </c>
      <c r="D3031" s="71">
        <v>328.5</v>
      </c>
    </row>
    <row r="3032" spans="1:4" x14ac:dyDescent="0.25">
      <c r="A3032" s="71">
        <v>2003915</v>
      </c>
      <c r="B3032" t="s">
        <v>25191</v>
      </c>
      <c r="C3032" s="71" t="s">
        <v>3</v>
      </c>
      <c r="D3032" s="71">
        <v>107.5</v>
      </c>
    </row>
    <row r="3033" spans="1:4" x14ac:dyDescent="0.25">
      <c r="A3033" s="71">
        <v>2003914</v>
      </c>
      <c r="B3033" t="s">
        <v>25192</v>
      </c>
      <c r="C3033" s="71" t="s">
        <v>3</v>
      </c>
      <c r="D3033" s="71">
        <v>91.16</v>
      </c>
    </row>
    <row r="3034" spans="1:4" x14ac:dyDescent="0.25">
      <c r="A3034" s="71">
        <v>2003589</v>
      </c>
      <c r="B3034" t="s">
        <v>25193</v>
      </c>
      <c r="C3034" s="71" t="s">
        <v>3</v>
      </c>
      <c r="D3034" s="71">
        <v>114.88</v>
      </c>
    </row>
    <row r="3035" spans="1:4" x14ac:dyDescent="0.25">
      <c r="A3035" s="71">
        <v>2003588</v>
      </c>
      <c r="B3035" t="s">
        <v>25194</v>
      </c>
      <c r="C3035" s="71" t="s">
        <v>3</v>
      </c>
      <c r="D3035" s="71">
        <v>102.57</v>
      </c>
    </row>
    <row r="3036" spans="1:4" x14ac:dyDescent="0.25">
      <c r="A3036" s="71">
        <v>2003917</v>
      </c>
      <c r="B3036" t="s">
        <v>25195</v>
      </c>
      <c r="C3036" s="71" t="s">
        <v>3</v>
      </c>
      <c r="D3036" s="71">
        <v>121.94</v>
      </c>
    </row>
    <row r="3037" spans="1:4" x14ac:dyDescent="0.25">
      <c r="A3037" s="71">
        <v>2003916</v>
      </c>
      <c r="B3037" t="s">
        <v>25196</v>
      </c>
      <c r="C3037" s="71" t="s">
        <v>3</v>
      </c>
      <c r="D3037" s="71">
        <v>105.6</v>
      </c>
    </row>
    <row r="3038" spans="1:4" x14ac:dyDescent="0.25">
      <c r="A3038" s="71">
        <v>2003591</v>
      </c>
      <c r="B3038" t="s">
        <v>25197</v>
      </c>
      <c r="C3038" s="71" t="s">
        <v>3</v>
      </c>
      <c r="D3038" s="71">
        <v>129.32</v>
      </c>
    </row>
    <row r="3039" spans="1:4" x14ac:dyDescent="0.25">
      <c r="A3039" s="71">
        <v>2003590</v>
      </c>
      <c r="B3039" t="s">
        <v>25198</v>
      </c>
      <c r="C3039" s="71" t="s">
        <v>3</v>
      </c>
      <c r="D3039" s="71">
        <v>117.01</v>
      </c>
    </row>
    <row r="3040" spans="1:4" x14ac:dyDescent="0.25">
      <c r="A3040" s="71">
        <v>2003593</v>
      </c>
      <c r="B3040" t="s">
        <v>25199</v>
      </c>
      <c r="C3040" s="71" t="s">
        <v>3</v>
      </c>
      <c r="D3040" s="71">
        <v>83.8</v>
      </c>
    </row>
    <row r="3041" spans="1:4" x14ac:dyDescent="0.25">
      <c r="A3041" s="71">
        <v>2003592</v>
      </c>
      <c r="B3041" t="s">
        <v>25200</v>
      </c>
      <c r="C3041" s="71" t="s">
        <v>3</v>
      </c>
      <c r="D3041" s="71">
        <v>66.209999999999994</v>
      </c>
    </row>
    <row r="3042" spans="1:4" x14ac:dyDescent="0.25">
      <c r="A3042" s="71">
        <v>2003595</v>
      </c>
      <c r="B3042" t="s">
        <v>25201</v>
      </c>
      <c r="C3042" s="71" t="s">
        <v>3</v>
      </c>
      <c r="D3042" s="71">
        <v>69.36</v>
      </c>
    </row>
    <row r="3043" spans="1:4" x14ac:dyDescent="0.25">
      <c r="A3043" s="71">
        <v>2003594</v>
      </c>
      <c r="B3043" t="s">
        <v>25202</v>
      </c>
      <c r="C3043" s="71" t="s">
        <v>3</v>
      </c>
      <c r="D3043" s="71">
        <v>51.77</v>
      </c>
    </row>
    <row r="3044" spans="1:4" x14ac:dyDescent="0.25">
      <c r="A3044" s="71">
        <v>2003597</v>
      </c>
      <c r="B3044" t="s">
        <v>25203</v>
      </c>
      <c r="C3044" s="71" t="s">
        <v>3</v>
      </c>
      <c r="D3044" s="71">
        <v>108.48</v>
      </c>
    </row>
    <row r="3045" spans="1:4" x14ac:dyDescent="0.25">
      <c r="A3045" s="71">
        <v>2003596</v>
      </c>
      <c r="B3045" t="s">
        <v>25204</v>
      </c>
      <c r="C3045" s="71" t="s">
        <v>3</v>
      </c>
      <c r="D3045" s="71">
        <v>84.77</v>
      </c>
    </row>
    <row r="3046" spans="1:4" x14ac:dyDescent="0.25">
      <c r="A3046" s="71">
        <v>2003572</v>
      </c>
      <c r="B3046" t="s">
        <v>25205</v>
      </c>
      <c r="C3046" s="71" t="s">
        <v>3</v>
      </c>
      <c r="D3046" s="71">
        <v>137.31</v>
      </c>
    </row>
    <row r="3047" spans="1:4" x14ac:dyDescent="0.25">
      <c r="A3047" s="71">
        <v>2003580</v>
      </c>
      <c r="B3047" t="s">
        <v>25206</v>
      </c>
      <c r="C3047" s="71" t="s">
        <v>3</v>
      </c>
      <c r="D3047" s="71">
        <v>58.94</v>
      </c>
    </row>
    <row r="3048" spans="1:4" x14ac:dyDescent="0.25">
      <c r="A3048" s="71">
        <v>2003573</v>
      </c>
      <c r="B3048" t="s">
        <v>25207</v>
      </c>
      <c r="C3048" s="71" t="s">
        <v>3</v>
      </c>
      <c r="D3048" s="71">
        <v>147.97</v>
      </c>
    </row>
    <row r="3049" spans="1:4" x14ac:dyDescent="0.25">
      <c r="A3049" s="71">
        <v>2003581</v>
      </c>
      <c r="B3049" t="s">
        <v>25208</v>
      </c>
      <c r="C3049" s="71" t="s">
        <v>3</v>
      </c>
      <c r="D3049" s="71">
        <v>57.35</v>
      </c>
    </row>
    <row r="3050" spans="1:4" x14ac:dyDescent="0.25">
      <c r="A3050" s="71">
        <v>2003561</v>
      </c>
      <c r="B3050" t="s">
        <v>25209</v>
      </c>
      <c r="C3050" s="71" t="s">
        <v>3</v>
      </c>
      <c r="D3050" s="71">
        <v>213</v>
      </c>
    </row>
    <row r="3051" spans="1:4" x14ac:dyDescent="0.25">
      <c r="A3051" s="71">
        <v>2003560</v>
      </c>
      <c r="B3051" t="s">
        <v>25210</v>
      </c>
      <c r="C3051" s="71" t="s">
        <v>3</v>
      </c>
      <c r="D3051" s="71">
        <v>106.99</v>
      </c>
    </row>
    <row r="3052" spans="1:4" x14ac:dyDescent="0.25">
      <c r="A3052" s="71">
        <v>2003574</v>
      </c>
      <c r="B3052" t="s">
        <v>25211</v>
      </c>
      <c r="C3052" s="71" t="s">
        <v>3</v>
      </c>
      <c r="D3052" s="71">
        <v>188.47</v>
      </c>
    </row>
    <row r="3053" spans="1:4" x14ac:dyDescent="0.25">
      <c r="A3053" s="71">
        <v>2003582</v>
      </c>
      <c r="B3053" t="s">
        <v>25212</v>
      </c>
      <c r="C3053" s="71" t="s">
        <v>3</v>
      </c>
      <c r="D3053" s="71">
        <v>109.88</v>
      </c>
    </row>
    <row r="3054" spans="1:4" x14ac:dyDescent="0.25">
      <c r="A3054" s="71">
        <v>2003563</v>
      </c>
      <c r="B3054" t="s">
        <v>25213</v>
      </c>
      <c r="C3054" s="71" t="s">
        <v>3</v>
      </c>
      <c r="D3054" s="71">
        <v>228.83</v>
      </c>
    </row>
    <row r="3055" spans="1:4" x14ac:dyDescent="0.25">
      <c r="A3055" s="71">
        <v>2003562</v>
      </c>
      <c r="B3055" t="s">
        <v>25214</v>
      </c>
      <c r="C3055" s="71" t="s">
        <v>3</v>
      </c>
      <c r="D3055" s="71">
        <v>104.45</v>
      </c>
    </row>
    <row r="3056" spans="1:4" x14ac:dyDescent="0.25">
      <c r="A3056" s="71">
        <v>2003575</v>
      </c>
      <c r="B3056" t="s">
        <v>25215</v>
      </c>
      <c r="C3056" s="71" t="s">
        <v>3</v>
      </c>
      <c r="D3056" s="71">
        <v>199.55</v>
      </c>
    </row>
    <row r="3057" spans="1:4" x14ac:dyDescent="0.25">
      <c r="A3057" s="71">
        <v>2003583</v>
      </c>
      <c r="B3057" t="s">
        <v>25216</v>
      </c>
      <c r="C3057" s="71" t="s">
        <v>3</v>
      </c>
      <c r="D3057" s="71">
        <v>108.11</v>
      </c>
    </row>
    <row r="3058" spans="1:4" x14ac:dyDescent="0.25">
      <c r="A3058" s="71">
        <v>2003565</v>
      </c>
      <c r="B3058" t="s">
        <v>25217</v>
      </c>
      <c r="C3058" s="71" t="s">
        <v>3</v>
      </c>
      <c r="D3058" s="71">
        <v>137.41999999999999</v>
      </c>
    </row>
    <row r="3059" spans="1:4" x14ac:dyDescent="0.25">
      <c r="A3059" s="71">
        <v>2003564</v>
      </c>
      <c r="B3059" t="s">
        <v>25218</v>
      </c>
      <c r="C3059" s="71" t="s">
        <v>3</v>
      </c>
      <c r="D3059" s="71">
        <v>82.91</v>
      </c>
    </row>
    <row r="3060" spans="1:4" x14ac:dyDescent="0.25">
      <c r="A3060" s="71">
        <v>2003567</v>
      </c>
      <c r="B3060" t="s">
        <v>25219</v>
      </c>
      <c r="C3060" s="71" t="s">
        <v>3</v>
      </c>
      <c r="D3060" s="71">
        <v>156.71</v>
      </c>
    </row>
    <row r="3061" spans="1:4" x14ac:dyDescent="0.25">
      <c r="A3061" s="71">
        <v>2003566</v>
      </c>
      <c r="B3061" t="s">
        <v>25220</v>
      </c>
      <c r="C3061" s="71" t="s">
        <v>3</v>
      </c>
      <c r="D3061" s="71">
        <v>90.77</v>
      </c>
    </row>
    <row r="3062" spans="1:4" x14ac:dyDescent="0.25">
      <c r="A3062" s="71">
        <v>2003569</v>
      </c>
      <c r="B3062" t="s">
        <v>25221</v>
      </c>
      <c r="C3062" s="71" t="s">
        <v>3</v>
      </c>
      <c r="D3062" s="71">
        <v>175.37</v>
      </c>
    </row>
    <row r="3063" spans="1:4" x14ac:dyDescent="0.25">
      <c r="A3063" s="71">
        <v>2003568</v>
      </c>
      <c r="B3063" t="s">
        <v>25222</v>
      </c>
      <c r="C3063" s="71" t="s">
        <v>3</v>
      </c>
      <c r="D3063" s="71">
        <v>122.1</v>
      </c>
    </row>
    <row r="3064" spans="1:4" x14ac:dyDescent="0.25">
      <c r="A3064" s="71">
        <v>2003578</v>
      </c>
      <c r="B3064" t="s">
        <v>25223</v>
      </c>
      <c r="C3064" s="71" t="s">
        <v>3</v>
      </c>
      <c r="D3064" s="71">
        <v>169.3</v>
      </c>
    </row>
    <row r="3065" spans="1:4" x14ac:dyDescent="0.25">
      <c r="A3065" s="71">
        <v>2003586</v>
      </c>
      <c r="B3065" t="s">
        <v>25224</v>
      </c>
      <c r="C3065" s="71" t="s">
        <v>3</v>
      </c>
      <c r="D3065" s="71">
        <v>126.03</v>
      </c>
    </row>
    <row r="3066" spans="1:4" x14ac:dyDescent="0.25">
      <c r="A3066" s="71">
        <v>2003571</v>
      </c>
      <c r="B3066" t="s">
        <v>25225</v>
      </c>
      <c r="C3066" s="71" t="s">
        <v>3</v>
      </c>
      <c r="D3066" s="71">
        <v>194.66</v>
      </c>
    </row>
    <row r="3067" spans="1:4" x14ac:dyDescent="0.25">
      <c r="A3067" s="71">
        <v>2003570</v>
      </c>
      <c r="B3067" t="s">
        <v>25226</v>
      </c>
      <c r="C3067" s="71" t="s">
        <v>3</v>
      </c>
      <c r="D3067" s="71">
        <v>129.96</v>
      </c>
    </row>
    <row r="3068" spans="1:4" x14ac:dyDescent="0.25">
      <c r="A3068" s="71">
        <v>2003579</v>
      </c>
      <c r="B3068" t="s">
        <v>25227</v>
      </c>
      <c r="C3068" s="71" t="s">
        <v>3</v>
      </c>
      <c r="D3068" s="71">
        <v>185.16</v>
      </c>
    </row>
    <row r="3069" spans="1:4" x14ac:dyDescent="0.25">
      <c r="A3069" s="71">
        <v>2003587</v>
      </c>
      <c r="B3069" t="s">
        <v>25228</v>
      </c>
      <c r="C3069" s="71" t="s">
        <v>3</v>
      </c>
      <c r="D3069" s="71">
        <v>133.1</v>
      </c>
    </row>
    <row r="3070" spans="1:4" x14ac:dyDescent="0.25">
      <c r="A3070" s="71">
        <v>2004506</v>
      </c>
      <c r="B3070" t="s">
        <v>25229</v>
      </c>
      <c r="C3070" s="71" t="s">
        <v>3</v>
      </c>
      <c r="D3070" s="71">
        <v>50.85</v>
      </c>
    </row>
    <row r="3071" spans="1:4" x14ac:dyDescent="0.25">
      <c r="A3071" s="71">
        <v>2004507</v>
      </c>
      <c r="B3071" t="s">
        <v>25230</v>
      </c>
      <c r="C3071" s="71" t="s">
        <v>3</v>
      </c>
      <c r="D3071" s="71">
        <v>66.61</v>
      </c>
    </row>
    <row r="3072" spans="1:4" x14ac:dyDescent="0.25">
      <c r="A3072" s="71">
        <v>2003614</v>
      </c>
      <c r="B3072" t="s">
        <v>25231</v>
      </c>
      <c r="C3072" s="71" t="s">
        <v>3</v>
      </c>
      <c r="D3072" s="71">
        <v>122.37</v>
      </c>
    </row>
    <row r="3073" spans="1:4" x14ac:dyDescent="0.25">
      <c r="A3073" s="71">
        <v>2003865</v>
      </c>
      <c r="B3073" t="s">
        <v>25232</v>
      </c>
      <c r="C3073" s="71" t="s">
        <v>3</v>
      </c>
      <c r="D3073" s="71">
        <v>137.19999999999999</v>
      </c>
    </row>
    <row r="3074" spans="1:4" x14ac:dyDescent="0.25">
      <c r="A3074" s="71">
        <v>2003923</v>
      </c>
      <c r="B3074" t="s">
        <v>25233</v>
      </c>
      <c r="C3074" s="71" t="s">
        <v>3</v>
      </c>
      <c r="D3074" s="71">
        <v>61.86</v>
      </c>
    </row>
    <row r="3075" spans="1:4" x14ac:dyDescent="0.25">
      <c r="A3075" s="71">
        <v>2003922</v>
      </c>
      <c r="B3075" t="s">
        <v>25234</v>
      </c>
      <c r="C3075" s="71" t="s">
        <v>3</v>
      </c>
      <c r="D3075" s="71">
        <v>33.35</v>
      </c>
    </row>
    <row r="3076" spans="1:4" x14ac:dyDescent="0.25">
      <c r="A3076" s="71">
        <v>2003605</v>
      </c>
      <c r="B3076" t="s">
        <v>25235</v>
      </c>
      <c r="C3076" s="71" t="s">
        <v>3</v>
      </c>
      <c r="D3076" s="71">
        <v>48.76</v>
      </c>
    </row>
    <row r="3077" spans="1:4" x14ac:dyDescent="0.25">
      <c r="A3077" s="71">
        <v>2003604</v>
      </c>
      <c r="B3077" t="s">
        <v>25236</v>
      </c>
      <c r="C3077" s="71" t="s">
        <v>3</v>
      </c>
      <c r="D3077" s="71">
        <v>24.27</v>
      </c>
    </row>
    <row r="3078" spans="1:4" x14ac:dyDescent="0.25">
      <c r="A3078" s="71">
        <v>2003607</v>
      </c>
      <c r="B3078" t="s">
        <v>25237</v>
      </c>
      <c r="C3078" s="71" t="s">
        <v>3</v>
      </c>
      <c r="D3078" s="71">
        <v>42.3</v>
      </c>
    </row>
    <row r="3079" spans="1:4" x14ac:dyDescent="0.25">
      <c r="A3079" s="71">
        <v>2003606</v>
      </c>
      <c r="B3079" t="s">
        <v>25238</v>
      </c>
      <c r="C3079" s="71" t="s">
        <v>3</v>
      </c>
      <c r="D3079" s="71">
        <v>28.23</v>
      </c>
    </row>
    <row r="3080" spans="1:4" x14ac:dyDescent="0.25">
      <c r="A3080" s="71">
        <v>2003609</v>
      </c>
      <c r="B3080" t="s">
        <v>25239</v>
      </c>
      <c r="C3080" s="71" t="s">
        <v>3</v>
      </c>
      <c r="D3080" s="71">
        <v>26.77</v>
      </c>
    </row>
    <row r="3081" spans="1:4" x14ac:dyDescent="0.25">
      <c r="A3081" s="71">
        <v>2003608</v>
      </c>
      <c r="B3081" t="s">
        <v>25240</v>
      </c>
      <c r="C3081" s="71" t="s">
        <v>3</v>
      </c>
      <c r="D3081" s="71">
        <v>12.71</v>
      </c>
    </row>
    <row r="3082" spans="1:4" x14ac:dyDescent="0.25">
      <c r="A3082" s="71">
        <v>2003925</v>
      </c>
      <c r="B3082" t="s">
        <v>25241</v>
      </c>
      <c r="C3082" s="71" t="s">
        <v>3</v>
      </c>
      <c r="D3082" s="71">
        <v>76.489999999999995</v>
      </c>
    </row>
    <row r="3083" spans="1:4" x14ac:dyDescent="0.25">
      <c r="A3083" s="71">
        <v>2003924</v>
      </c>
      <c r="B3083" t="s">
        <v>25242</v>
      </c>
      <c r="C3083" s="71" t="s">
        <v>3</v>
      </c>
      <c r="D3083" s="71">
        <v>58.39</v>
      </c>
    </row>
    <row r="3084" spans="1:4" x14ac:dyDescent="0.25">
      <c r="A3084" s="71">
        <v>2003611</v>
      </c>
      <c r="B3084" t="s">
        <v>25243</v>
      </c>
      <c r="C3084" s="71" t="s">
        <v>3</v>
      </c>
      <c r="D3084" s="71">
        <v>63.38</v>
      </c>
    </row>
    <row r="3085" spans="1:4" x14ac:dyDescent="0.25">
      <c r="A3085" s="71">
        <v>2003610</v>
      </c>
      <c r="B3085" t="s">
        <v>25244</v>
      </c>
      <c r="C3085" s="71" t="s">
        <v>3</v>
      </c>
      <c r="D3085" s="71">
        <v>49.32</v>
      </c>
    </row>
    <row r="3086" spans="1:4" x14ac:dyDescent="0.25">
      <c r="A3086" s="71">
        <v>2003820</v>
      </c>
      <c r="B3086" t="s">
        <v>25245</v>
      </c>
      <c r="C3086" s="71" t="s">
        <v>16077</v>
      </c>
      <c r="D3086" s="71">
        <v>17.91</v>
      </c>
    </row>
    <row r="3087" spans="1:4" x14ac:dyDescent="0.25">
      <c r="A3087" s="71">
        <v>2003821</v>
      </c>
      <c r="B3087" t="s">
        <v>25246</v>
      </c>
      <c r="C3087" s="71" t="s">
        <v>16077</v>
      </c>
      <c r="D3087" s="71">
        <v>15.61</v>
      </c>
    </row>
    <row r="3088" spans="1:4" x14ac:dyDescent="0.25">
      <c r="A3088" s="71">
        <v>2003842</v>
      </c>
      <c r="B3088" t="s">
        <v>25247</v>
      </c>
      <c r="C3088" s="71" t="s">
        <v>4</v>
      </c>
      <c r="D3088" s="71">
        <v>59.85</v>
      </c>
    </row>
    <row r="3089" spans="1:4" x14ac:dyDescent="0.25">
      <c r="A3089" s="71">
        <v>2003385</v>
      </c>
      <c r="B3089" t="s">
        <v>25248</v>
      </c>
      <c r="C3089" s="71" t="s">
        <v>16077</v>
      </c>
      <c r="D3089" s="71">
        <v>58.96</v>
      </c>
    </row>
    <row r="3090" spans="1:4" x14ac:dyDescent="0.25">
      <c r="A3090" s="71">
        <v>2003384</v>
      </c>
      <c r="B3090" t="s">
        <v>25249</v>
      </c>
      <c r="C3090" s="71" t="s">
        <v>16077</v>
      </c>
      <c r="D3090" s="71">
        <v>39.49</v>
      </c>
    </row>
    <row r="3091" spans="1:4" x14ac:dyDescent="0.25">
      <c r="A3091" s="71">
        <v>2003387</v>
      </c>
      <c r="B3091" t="s">
        <v>25250</v>
      </c>
      <c r="C3091" s="71" t="s">
        <v>16077</v>
      </c>
      <c r="D3091" s="71">
        <v>73.209999999999994</v>
      </c>
    </row>
    <row r="3092" spans="1:4" x14ac:dyDescent="0.25">
      <c r="A3092" s="71">
        <v>2003386</v>
      </c>
      <c r="B3092" t="s">
        <v>25251</v>
      </c>
      <c r="C3092" s="71" t="s">
        <v>16077</v>
      </c>
      <c r="D3092" s="71">
        <v>48.43</v>
      </c>
    </row>
    <row r="3093" spans="1:4" x14ac:dyDescent="0.25">
      <c r="A3093" s="71">
        <v>2003335</v>
      </c>
      <c r="B3093" t="s">
        <v>25252</v>
      </c>
      <c r="C3093" s="71" t="s">
        <v>16077</v>
      </c>
      <c r="D3093" s="71">
        <v>1782.35</v>
      </c>
    </row>
    <row r="3094" spans="1:4" x14ac:dyDescent="0.25">
      <c r="A3094" s="71">
        <v>2003334</v>
      </c>
      <c r="B3094" t="s">
        <v>25253</v>
      </c>
      <c r="C3094" s="71" t="s">
        <v>16077</v>
      </c>
      <c r="D3094" s="71">
        <v>1426.38</v>
      </c>
    </row>
    <row r="3095" spans="1:4" x14ac:dyDescent="0.25">
      <c r="A3095" s="71">
        <v>2003336</v>
      </c>
      <c r="B3095" t="s">
        <v>25254</v>
      </c>
      <c r="C3095" s="71" t="s">
        <v>16077</v>
      </c>
      <c r="D3095" s="71">
        <v>1535.41</v>
      </c>
    </row>
    <row r="3096" spans="1:4" x14ac:dyDescent="0.25">
      <c r="A3096" s="71">
        <v>2003337</v>
      </c>
      <c r="B3096" t="s">
        <v>25255</v>
      </c>
      <c r="C3096" s="71" t="s">
        <v>16077</v>
      </c>
      <c r="D3096" s="71">
        <v>1181.3900000000001</v>
      </c>
    </row>
    <row r="3097" spans="1:4" x14ac:dyDescent="0.25">
      <c r="A3097" s="71">
        <v>2003819</v>
      </c>
      <c r="B3097" t="s">
        <v>25256</v>
      </c>
      <c r="C3097" s="71" t="s">
        <v>3</v>
      </c>
      <c r="D3097" s="71">
        <v>6.44</v>
      </c>
    </row>
    <row r="3098" spans="1:4" x14ac:dyDescent="0.25">
      <c r="A3098" s="71">
        <v>2004504</v>
      </c>
      <c r="B3098" t="s">
        <v>25257</v>
      </c>
      <c r="C3098" s="71" t="s">
        <v>22354</v>
      </c>
      <c r="D3098" s="71">
        <v>15.63</v>
      </c>
    </row>
    <row r="3099" spans="1:4" x14ac:dyDescent="0.25">
      <c r="A3099" s="71">
        <v>2004519</v>
      </c>
      <c r="B3099" t="s">
        <v>25258</v>
      </c>
      <c r="C3099" s="71" t="s">
        <v>22354</v>
      </c>
      <c r="D3099" s="71">
        <v>27.61</v>
      </c>
    </row>
    <row r="3100" spans="1:4" x14ac:dyDescent="0.25">
      <c r="A3100" s="71">
        <v>2004520</v>
      </c>
      <c r="B3100" t="s">
        <v>25259</v>
      </c>
      <c r="C3100" s="71" t="s">
        <v>22354</v>
      </c>
      <c r="D3100" s="71">
        <v>22.78</v>
      </c>
    </row>
    <row r="3101" spans="1:4" x14ac:dyDescent="0.25">
      <c r="A3101" s="71">
        <v>2004521</v>
      </c>
      <c r="B3101" t="s">
        <v>25260</v>
      </c>
      <c r="C3101" s="71" t="s">
        <v>22354</v>
      </c>
      <c r="D3101" s="71">
        <v>15.58</v>
      </c>
    </row>
    <row r="3102" spans="1:4" x14ac:dyDescent="0.25">
      <c r="A3102" s="71">
        <v>2004522</v>
      </c>
      <c r="B3102" t="s">
        <v>25261</v>
      </c>
      <c r="C3102" s="71" t="s">
        <v>22354</v>
      </c>
      <c r="D3102" s="71">
        <v>11.38</v>
      </c>
    </row>
    <row r="3103" spans="1:4" x14ac:dyDescent="0.25">
      <c r="A3103" s="71">
        <v>2004518</v>
      </c>
      <c r="B3103" t="s">
        <v>25262</v>
      </c>
      <c r="C3103" s="71" t="s">
        <v>22354</v>
      </c>
      <c r="D3103" s="71">
        <v>47.95</v>
      </c>
    </row>
    <row r="3104" spans="1:4" x14ac:dyDescent="0.25">
      <c r="A3104" s="71">
        <v>2003864</v>
      </c>
      <c r="B3104" t="s">
        <v>25263</v>
      </c>
      <c r="C3104" s="71" t="s">
        <v>8</v>
      </c>
      <c r="D3104" s="71">
        <v>11.59</v>
      </c>
    </row>
    <row r="3105" spans="1:4" x14ac:dyDescent="0.25">
      <c r="A3105" s="71">
        <v>2003863</v>
      </c>
      <c r="B3105" t="s">
        <v>25264</v>
      </c>
      <c r="C3105" s="71" t="s">
        <v>8</v>
      </c>
      <c r="D3105" s="71">
        <v>24.04</v>
      </c>
    </row>
    <row r="3106" spans="1:4" x14ac:dyDescent="0.25">
      <c r="A3106" s="71">
        <v>2004508</v>
      </c>
      <c r="B3106" t="s">
        <v>25265</v>
      </c>
      <c r="C3106" s="71" t="s">
        <v>3</v>
      </c>
      <c r="D3106" s="71">
        <v>13.4</v>
      </c>
    </row>
    <row r="3107" spans="1:4" x14ac:dyDescent="0.25">
      <c r="A3107" s="71">
        <v>2003316</v>
      </c>
      <c r="B3107" t="s">
        <v>25266</v>
      </c>
      <c r="C3107" s="71" t="s">
        <v>16077</v>
      </c>
      <c r="D3107" s="71">
        <v>102.32</v>
      </c>
    </row>
    <row r="3108" spans="1:4" x14ac:dyDescent="0.25">
      <c r="A3108" s="71">
        <v>2003317</v>
      </c>
      <c r="B3108" t="s">
        <v>25267</v>
      </c>
      <c r="C3108" s="71" t="s">
        <v>16077</v>
      </c>
      <c r="D3108" s="71">
        <v>95.86</v>
      </c>
    </row>
    <row r="3109" spans="1:4" x14ac:dyDescent="0.25">
      <c r="A3109" s="71">
        <v>2003767</v>
      </c>
      <c r="B3109" t="s">
        <v>25268</v>
      </c>
      <c r="C3109" s="71" t="s">
        <v>22354</v>
      </c>
      <c r="D3109" s="71">
        <v>145.31</v>
      </c>
    </row>
    <row r="3110" spans="1:4" x14ac:dyDescent="0.25">
      <c r="A3110" s="71">
        <v>2003844</v>
      </c>
      <c r="B3110" t="s">
        <v>25269</v>
      </c>
      <c r="C3110" s="71" t="s">
        <v>22354</v>
      </c>
      <c r="D3110" s="71">
        <v>142.77000000000001</v>
      </c>
    </row>
    <row r="3111" spans="1:4" x14ac:dyDescent="0.25">
      <c r="A3111" s="71">
        <v>2003576</v>
      </c>
      <c r="B3111" t="s">
        <v>25270</v>
      </c>
      <c r="C3111" s="71" t="s">
        <v>22354</v>
      </c>
      <c r="D3111" s="71">
        <v>14.76</v>
      </c>
    </row>
    <row r="3112" spans="1:4" x14ac:dyDescent="0.25">
      <c r="A3112" s="71">
        <v>2003858</v>
      </c>
      <c r="B3112" t="s">
        <v>25271</v>
      </c>
      <c r="C3112" s="71" t="s">
        <v>22354</v>
      </c>
      <c r="D3112" s="71">
        <v>12.21</v>
      </c>
    </row>
    <row r="3113" spans="1:4" x14ac:dyDescent="0.25">
      <c r="A3113" s="71">
        <v>2003850</v>
      </c>
      <c r="B3113" t="s">
        <v>25272</v>
      </c>
      <c r="C3113" s="71" t="s">
        <v>22354</v>
      </c>
      <c r="D3113" s="71">
        <v>162.72999999999999</v>
      </c>
    </row>
    <row r="3114" spans="1:4" x14ac:dyDescent="0.25">
      <c r="A3114" s="71">
        <v>2003849</v>
      </c>
      <c r="B3114" t="s">
        <v>25273</v>
      </c>
      <c r="C3114" s="71" t="s">
        <v>22354</v>
      </c>
      <c r="D3114" s="71">
        <v>72.58</v>
      </c>
    </row>
    <row r="3115" spans="1:4" x14ac:dyDescent="0.25">
      <c r="A3115" s="71">
        <v>2003868</v>
      </c>
      <c r="B3115" t="s">
        <v>25274</v>
      </c>
      <c r="C3115" s="71" t="s">
        <v>22354</v>
      </c>
      <c r="D3115" s="71">
        <v>151.99</v>
      </c>
    </row>
    <row r="3116" spans="1:4" x14ac:dyDescent="0.25">
      <c r="A3116" s="71">
        <v>2003369</v>
      </c>
      <c r="B3116" t="s">
        <v>25275</v>
      </c>
      <c r="C3116" s="71" t="s">
        <v>3</v>
      </c>
      <c r="D3116" s="71">
        <v>108.22</v>
      </c>
    </row>
    <row r="3117" spans="1:4" x14ac:dyDescent="0.25">
      <c r="A3117" s="71">
        <v>2003368</v>
      </c>
      <c r="B3117" t="s">
        <v>25276</v>
      </c>
      <c r="C3117" s="71" t="s">
        <v>3</v>
      </c>
      <c r="D3117" s="71">
        <v>90.08</v>
      </c>
    </row>
    <row r="3118" spans="1:4" x14ac:dyDescent="0.25">
      <c r="A3118" s="71">
        <v>2003939</v>
      </c>
      <c r="B3118" t="s">
        <v>25277</v>
      </c>
      <c r="C3118" s="71" t="s">
        <v>3</v>
      </c>
      <c r="D3118" s="71">
        <v>75.28</v>
      </c>
    </row>
    <row r="3119" spans="1:4" x14ac:dyDescent="0.25">
      <c r="A3119" s="71">
        <v>2003940</v>
      </c>
      <c r="B3119" t="s">
        <v>25278</v>
      </c>
      <c r="C3119" s="71" t="s">
        <v>3</v>
      </c>
      <c r="D3119" s="71">
        <v>57.06</v>
      </c>
    </row>
    <row r="3120" spans="1:4" x14ac:dyDescent="0.25">
      <c r="A3120" s="71">
        <v>2003371</v>
      </c>
      <c r="B3120" t="s">
        <v>25279</v>
      </c>
      <c r="C3120" s="71" t="s">
        <v>3</v>
      </c>
      <c r="D3120" s="71">
        <v>80.62</v>
      </c>
    </row>
    <row r="3121" spans="1:4" x14ac:dyDescent="0.25">
      <c r="A3121" s="71">
        <v>2003370</v>
      </c>
      <c r="B3121" t="s">
        <v>25280</v>
      </c>
      <c r="C3121" s="71" t="s">
        <v>3</v>
      </c>
      <c r="D3121" s="71">
        <v>65.3</v>
      </c>
    </row>
    <row r="3122" spans="1:4" x14ac:dyDescent="0.25">
      <c r="A3122" s="71">
        <v>2003941</v>
      </c>
      <c r="B3122" t="s">
        <v>25281</v>
      </c>
      <c r="C3122" s="71" t="s">
        <v>3</v>
      </c>
      <c r="D3122" s="71">
        <v>64.2</v>
      </c>
    </row>
    <row r="3123" spans="1:4" x14ac:dyDescent="0.25">
      <c r="A3123" s="71">
        <v>2003942</v>
      </c>
      <c r="B3123" t="s">
        <v>25282</v>
      </c>
      <c r="C3123" s="71" t="s">
        <v>3</v>
      </c>
      <c r="D3123" s="71">
        <v>48.8</v>
      </c>
    </row>
    <row r="3124" spans="1:4" x14ac:dyDescent="0.25">
      <c r="A3124" s="71">
        <v>2003373</v>
      </c>
      <c r="B3124" t="s">
        <v>25283</v>
      </c>
      <c r="C3124" s="71" t="s">
        <v>3</v>
      </c>
      <c r="D3124" s="71">
        <v>61.37</v>
      </c>
    </row>
    <row r="3125" spans="1:4" x14ac:dyDescent="0.25">
      <c r="A3125" s="71">
        <v>2003372</v>
      </c>
      <c r="B3125" t="s">
        <v>25284</v>
      </c>
      <c r="C3125" s="71" t="s">
        <v>3</v>
      </c>
      <c r="D3125" s="71">
        <v>53.94</v>
      </c>
    </row>
    <row r="3126" spans="1:4" x14ac:dyDescent="0.25">
      <c r="A3126" s="71">
        <v>2003943</v>
      </c>
      <c r="B3126" t="s">
        <v>25285</v>
      </c>
      <c r="C3126" s="71" t="s">
        <v>3</v>
      </c>
      <c r="D3126" s="71">
        <v>30.45</v>
      </c>
    </row>
    <row r="3127" spans="1:4" x14ac:dyDescent="0.25">
      <c r="A3127" s="71">
        <v>2003944</v>
      </c>
      <c r="B3127" t="s">
        <v>25286</v>
      </c>
      <c r="C3127" s="71" t="s">
        <v>3</v>
      </c>
      <c r="D3127" s="71">
        <v>22.99</v>
      </c>
    </row>
    <row r="3128" spans="1:4" x14ac:dyDescent="0.25">
      <c r="A3128" s="71">
        <v>2003375</v>
      </c>
      <c r="B3128" t="s">
        <v>25287</v>
      </c>
      <c r="C3128" s="71" t="s">
        <v>3</v>
      </c>
      <c r="D3128" s="71">
        <v>39.840000000000003</v>
      </c>
    </row>
    <row r="3129" spans="1:4" x14ac:dyDescent="0.25">
      <c r="A3129" s="71">
        <v>2003374</v>
      </c>
      <c r="B3129" t="s">
        <v>25288</v>
      </c>
      <c r="C3129" s="71" t="s">
        <v>3</v>
      </c>
      <c r="D3129" s="71">
        <v>34.380000000000003</v>
      </c>
    </row>
    <row r="3130" spans="1:4" x14ac:dyDescent="0.25">
      <c r="A3130" s="71">
        <v>2003945</v>
      </c>
      <c r="B3130" t="s">
        <v>25289</v>
      </c>
      <c r="C3130" s="71" t="s">
        <v>3</v>
      </c>
      <c r="D3130" s="71">
        <v>22.72</v>
      </c>
    </row>
    <row r="3131" spans="1:4" x14ac:dyDescent="0.25">
      <c r="A3131" s="71">
        <v>2003946</v>
      </c>
      <c r="B3131" t="s">
        <v>25290</v>
      </c>
      <c r="C3131" s="71" t="s">
        <v>3</v>
      </c>
      <c r="D3131" s="71">
        <v>17.23</v>
      </c>
    </row>
    <row r="3132" spans="1:4" x14ac:dyDescent="0.25">
      <c r="A3132" s="71">
        <v>2003377</v>
      </c>
      <c r="B3132" t="s">
        <v>25291</v>
      </c>
      <c r="C3132" s="71" t="s">
        <v>3</v>
      </c>
      <c r="D3132" s="71">
        <v>53.1</v>
      </c>
    </row>
    <row r="3133" spans="1:4" x14ac:dyDescent="0.25">
      <c r="A3133" s="71">
        <v>2003376</v>
      </c>
      <c r="B3133" t="s">
        <v>25292</v>
      </c>
      <c r="C3133" s="71" t="s">
        <v>3</v>
      </c>
      <c r="D3133" s="71">
        <v>47.18</v>
      </c>
    </row>
    <row r="3134" spans="1:4" x14ac:dyDescent="0.25">
      <c r="A3134" s="71">
        <v>2003947</v>
      </c>
      <c r="B3134" t="s">
        <v>25293</v>
      </c>
      <c r="C3134" s="71" t="s">
        <v>3</v>
      </c>
      <c r="D3134" s="71">
        <v>23.99</v>
      </c>
    </row>
    <row r="3135" spans="1:4" x14ac:dyDescent="0.25">
      <c r="A3135" s="71">
        <v>2003948</v>
      </c>
      <c r="B3135" t="s">
        <v>25294</v>
      </c>
      <c r="C3135" s="71" t="s">
        <v>3</v>
      </c>
      <c r="D3135" s="71">
        <v>18.05</v>
      </c>
    </row>
    <row r="3136" spans="1:4" x14ac:dyDescent="0.25">
      <c r="A3136" s="71">
        <v>2003379</v>
      </c>
      <c r="B3136" t="s">
        <v>25295</v>
      </c>
      <c r="C3136" s="71" t="s">
        <v>3</v>
      </c>
      <c r="D3136" s="71">
        <v>30.9</v>
      </c>
    </row>
    <row r="3137" spans="1:4" x14ac:dyDescent="0.25">
      <c r="A3137" s="71">
        <v>2003378</v>
      </c>
      <c r="B3137" t="s">
        <v>25296</v>
      </c>
      <c r="C3137" s="71" t="s">
        <v>3</v>
      </c>
      <c r="D3137" s="71">
        <v>26.92</v>
      </c>
    </row>
    <row r="3138" spans="1:4" x14ac:dyDescent="0.25">
      <c r="A3138" s="71">
        <v>2003949</v>
      </c>
      <c r="B3138" t="s">
        <v>25297</v>
      </c>
      <c r="C3138" s="71" t="s">
        <v>3</v>
      </c>
      <c r="D3138" s="71">
        <v>16.39</v>
      </c>
    </row>
    <row r="3139" spans="1:4" x14ac:dyDescent="0.25">
      <c r="A3139" s="71">
        <v>2003950</v>
      </c>
      <c r="B3139" t="s">
        <v>25298</v>
      </c>
      <c r="C3139" s="71" t="s">
        <v>3</v>
      </c>
      <c r="D3139" s="71">
        <v>12.39</v>
      </c>
    </row>
    <row r="3140" spans="1:4" x14ac:dyDescent="0.25">
      <c r="A3140" s="71">
        <v>2003381</v>
      </c>
      <c r="B3140" t="s">
        <v>25299</v>
      </c>
      <c r="C3140" s="71" t="s">
        <v>3</v>
      </c>
      <c r="D3140" s="71">
        <v>51.93</v>
      </c>
    </row>
    <row r="3141" spans="1:4" x14ac:dyDescent="0.25">
      <c r="A3141" s="71">
        <v>2003380</v>
      </c>
      <c r="B3141" t="s">
        <v>25300</v>
      </c>
      <c r="C3141" s="71" t="s">
        <v>3</v>
      </c>
      <c r="D3141" s="71">
        <v>45.1</v>
      </c>
    </row>
    <row r="3142" spans="1:4" x14ac:dyDescent="0.25">
      <c r="A3142" s="71">
        <v>2003951</v>
      </c>
      <c r="B3142" t="s">
        <v>25301</v>
      </c>
      <c r="C3142" s="71" t="s">
        <v>3</v>
      </c>
      <c r="D3142" s="71">
        <v>27.94</v>
      </c>
    </row>
    <row r="3143" spans="1:4" x14ac:dyDescent="0.25">
      <c r="A3143" s="71">
        <v>2003952</v>
      </c>
      <c r="B3143" t="s">
        <v>25302</v>
      </c>
      <c r="C3143" s="71" t="s">
        <v>3</v>
      </c>
      <c r="D3143" s="71">
        <v>21.08</v>
      </c>
    </row>
    <row r="3144" spans="1:4" x14ac:dyDescent="0.25">
      <c r="A3144" s="71">
        <v>2003383</v>
      </c>
      <c r="B3144" t="s">
        <v>25303</v>
      </c>
      <c r="C3144" s="71" t="s">
        <v>3</v>
      </c>
      <c r="D3144" s="71">
        <v>88.14</v>
      </c>
    </row>
    <row r="3145" spans="1:4" x14ac:dyDescent="0.25">
      <c r="A3145" s="71">
        <v>2003382</v>
      </c>
      <c r="B3145" t="s">
        <v>25304</v>
      </c>
      <c r="C3145" s="71" t="s">
        <v>3</v>
      </c>
      <c r="D3145" s="71">
        <v>75.38</v>
      </c>
    </row>
    <row r="3146" spans="1:4" x14ac:dyDescent="0.25">
      <c r="A3146" s="71">
        <v>2003953</v>
      </c>
      <c r="B3146" t="s">
        <v>25305</v>
      </c>
      <c r="C3146" s="71" t="s">
        <v>3</v>
      </c>
      <c r="D3146" s="71">
        <v>51.08</v>
      </c>
    </row>
    <row r="3147" spans="1:4" x14ac:dyDescent="0.25">
      <c r="A3147" s="71">
        <v>2003954</v>
      </c>
      <c r="B3147" t="s">
        <v>25306</v>
      </c>
      <c r="C3147" s="71" t="s">
        <v>3</v>
      </c>
      <c r="D3147" s="71">
        <v>38.26</v>
      </c>
    </row>
    <row r="3148" spans="1:4" x14ac:dyDescent="0.25">
      <c r="A3148" s="71">
        <v>2004514</v>
      </c>
      <c r="B3148" t="s">
        <v>25307</v>
      </c>
      <c r="C3148" s="71" t="s">
        <v>3</v>
      </c>
      <c r="D3148" s="71">
        <v>14.79</v>
      </c>
    </row>
    <row r="3149" spans="1:4" x14ac:dyDescent="0.25">
      <c r="A3149" s="71">
        <v>2004515</v>
      </c>
      <c r="B3149" t="s">
        <v>25308</v>
      </c>
      <c r="C3149" s="71" t="s">
        <v>3</v>
      </c>
      <c r="D3149" s="71">
        <v>37.06</v>
      </c>
    </row>
    <row r="3150" spans="1:4" x14ac:dyDescent="0.25">
      <c r="A3150" s="71">
        <v>2005759</v>
      </c>
      <c r="B3150" t="s">
        <v>25309</v>
      </c>
      <c r="C3150" s="71" t="s">
        <v>3</v>
      </c>
      <c r="D3150" s="71">
        <v>49.6</v>
      </c>
    </row>
    <row r="3151" spans="1:4" x14ac:dyDescent="0.25">
      <c r="A3151" s="71">
        <v>2005764</v>
      </c>
      <c r="B3151" t="s">
        <v>25310</v>
      </c>
      <c r="C3151" s="71" t="s">
        <v>3</v>
      </c>
      <c r="D3151" s="71">
        <v>64.430000000000007</v>
      </c>
    </row>
    <row r="3152" spans="1:4" x14ac:dyDescent="0.25">
      <c r="A3152" s="71">
        <v>2003678</v>
      </c>
      <c r="B3152" t="s">
        <v>25311</v>
      </c>
      <c r="C3152" s="71" t="s">
        <v>16077</v>
      </c>
      <c r="D3152" s="71">
        <v>2048.5100000000002</v>
      </c>
    </row>
    <row r="3153" spans="1:4" x14ac:dyDescent="0.25">
      <c r="A3153" s="71">
        <v>2003677</v>
      </c>
      <c r="B3153" t="s">
        <v>25312</v>
      </c>
      <c r="C3153" s="71" t="s">
        <v>16077</v>
      </c>
      <c r="D3153" s="71">
        <v>1740.51</v>
      </c>
    </row>
    <row r="3154" spans="1:4" x14ac:dyDescent="0.25">
      <c r="A3154" s="71">
        <v>2003680</v>
      </c>
      <c r="B3154" t="s">
        <v>25313</v>
      </c>
      <c r="C3154" s="71" t="s">
        <v>16077</v>
      </c>
      <c r="D3154" s="71">
        <v>2015.26</v>
      </c>
    </row>
    <row r="3155" spans="1:4" x14ac:dyDescent="0.25">
      <c r="A3155" s="71">
        <v>2003679</v>
      </c>
      <c r="B3155" t="s">
        <v>25314</v>
      </c>
      <c r="C3155" s="71" t="s">
        <v>16077</v>
      </c>
      <c r="D3155" s="71">
        <v>1719.65</v>
      </c>
    </row>
    <row r="3156" spans="1:4" x14ac:dyDescent="0.25">
      <c r="A3156" s="71">
        <v>2003682</v>
      </c>
      <c r="B3156" t="s">
        <v>25315</v>
      </c>
      <c r="C3156" s="71" t="s">
        <v>16077</v>
      </c>
      <c r="D3156" s="71">
        <v>2322.16</v>
      </c>
    </row>
    <row r="3157" spans="1:4" x14ac:dyDescent="0.25">
      <c r="A3157" s="71">
        <v>2003681</v>
      </c>
      <c r="B3157" t="s">
        <v>25316</v>
      </c>
      <c r="C3157" s="71" t="s">
        <v>16077</v>
      </c>
      <c r="D3157" s="71">
        <v>1953.98</v>
      </c>
    </row>
    <row r="3158" spans="1:4" x14ac:dyDescent="0.25">
      <c r="A3158" s="71">
        <v>2003684</v>
      </c>
      <c r="B3158" t="s">
        <v>25317</v>
      </c>
      <c r="C3158" s="71" t="s">
        <v>16077</v>
      </c>
      <c r="D3158" s="71">
        <v>2781.71</v>
      </c>
    </row>
    <row r="3159" spans="1:4" x14ac:dyDescent="0.25">
      <c r="A3159" s="71">
        <v>2003683</v>
      </c>
      <c r="B3159" t="s">
        <v>25318</v>
      </c>
      <c r="C3159" s="71" t="s">
        <v>16077</v>
      </c>
      <c r="D3159" s="71">
        <v>2342.73</v>
      </c>
    </row>
    <row r="3160" spans="1:4" x14ac:dyDescent="0.25">
      <c r="A3160" s="71">
        <v>2003686</v>
      </c>
      <c r="B3160" t="s">
        <v>25319</v>
      </c>
      <c r="C3160" s="71" t="s">
        <v>16077</v>
      </c>
      <c r="D3160" s="71">
        <v>3278.31</v>
      </c>
    </row>
    <row r="3161" spans="1:4" x14ac:dyDescent="0.25">
      <c r="A3161" s="71">
        <v>2003685</v>
      </c>
      <c r="B3161" t="s">
        <v>25320</v>
      </c>
      <c r="C3161" s="71" t="s">
        <v>16077</v>
      </c>
      <c r="D3161" s="71">
        <v>2766.75</v>
      </c>
    </row>
    <row r="3162" spans="1:4" x14ac:dyDescent="0.25">
      <c r="A3162" s="71">
        <v>2003688</v>
      </c>
      <c r="B3162" t="s">
        <v>25321</v>
      </c>
      <c r="C3162" s="71" t="s">
        <v>16077</v>
      </c>
      <c r="D3162" s="71">
        <v>4082.39</v>
      </c>
    </row>
    <row r="3163" spans="1:4" x14ac:dyDescent="0.25">
      <c r="A3163" s="71">
        <v>2003687</v>
      </c>
      <c r="B3163" t="s">
        <v>25322</v>
      </c>
      <c r="C3163" s="71" t="s">
        <v>16077</v>
      </c>
      <c r="D3163" s="71">
        <v>3462.85</v>
      </c>
    </row>
    <row r="3164" spans="1:4" x14ac:dyDescent="0.25">
      <c r="A3164" s="71">
        <v>2003690</v>
      </c>
      <c r="B3164" t="s">
        <v>25323</v>
      </c>
      <c r="C3164" s="71" t="s">
        <v>16077</v>
      </c>
      <c r="D3164" s="71">
        <v>2373.85</v>
      </c>
    </row>
    <row r="3165" spans="1:4" x14ac:dyDescent="0.25">
      <c r="A3165" s="71">
        <v>2003689</v>
      </c>
      <c r="B3165" t="s">
        <v>25324</v>
      </c>
      <c r="C3165" s="71" t="s">
        <v>16077</v>
      </c>
      <c r="D3165" s="71">
        <v>2014.52</v>
      </c>
    </row>
    <row r="3166" spans="1:4" x14ac:dyDescent="0.25">
      <c r="A3166" s="71">
        <v>2003692</v>
      </c>
      <c r="B3166" t="s">
        <v>25325</v>
      </c>
      <c r="C3166" s="71" t="s">
        <v>16077</v>
      </c>
      <c r="D3166" s="71">
        <v>2345.35</v>
      </c>
    </row>
    <row r="3167" spans="1:4" x14ac:dyDescent="0.25">
      <c r="A3167" s="71">
        <v>2003691</v>
      </c>
      <c r="B3167" t="s">
        <v>25326</v>
      </c>
      <c r="C3167" s="71" t="s">
        <v>16077</v>
      </c>
      <c r="D3167" s="71">
        <v>1996.64</v>
      </c>
    </row>
    <row r="3168" spans="1:4" x14ac:dyDescent="0.25">
      <c r="A3168" s="71">
        <v>2003694</v>
      </c>
      <c r="B3168" t="s">
        <v>25327</v>
      </c>
      <c r="C3168" s="71" t="s">
        <v>16077</v>
      </c>
      <c r="D3168" s="71">
        <v>2674.61</v>
      </c>
    </row>
    <row r="3169" spans="1:4" x14ac:dyDescent="0.25">
      <c r="A3169" s="71">
        <v>2003693</v>
      </c>
      <c r="B3169" t="s">
        <v>25328</v>
      </c>
      <c r="C3169" s="71" t="s">
        <v>16077</v>
      </c>
      <c r="D3169" s="71">
        <v>2246.25</v>
      </c>
    </row>
    <row r="3170" spans="1:4" x14ac:dyDescent="0.25">
      <c r="A3170" s="71">
        <v>2003696</v>
      </c>
      <c r="B3170" t="s">
        <v>25329</v>
      </c>
      <c r="C3170" s="71" t="s">
        <v>16077</v>
      </c>
      <c r="D3170" s="71">
        <v>3015.04</v>
      </c>
    </row>
    <row r="3171" spans="1:4" x14ac:dyDescent="0.25">
      <c r="A3171" s="71">
        <v>2003695</v>
      </c>
      <c r="B3171" t="s">
        <v>25330</v>
      </c>
      <c r="C3171" s="71" t="s">
        <v>16077</v>
      </c>
      <c r="D3171" s="71">
        <v>2512.33</v>
      </c>
    </row>
    <row r="3172" spans="1:4" x14ac:dyDescent="0.25">
      <c r="A3172" s="71">
        <v>2003698</v>
      </c>
      <c r="B3172" t="s">
        <v>25331</v>
      </c>
      <c r="C3172" s="71" t="s">
        <v>16077</v>
      </c>
      <c r="D3172" s="71">
        <v>3669.85</v>
      </c>
    </row>
    <row r="3173" spans="1:4" x14ac:dyDescent="0.25">
      <c r="A3173" s="71">
        <v>2003697</v>
      </c>
      <c r="B3173" t="s">
        <v>25332</v>
      </c>
      <c r="C3173" s="71" t="s">
        <v>16077</v>
      </c>
      <c r="D3173" s="71">
        <v>3091.03</v>
      </c>
    </row>
    <row r="3174" spans="1:4" x14ac:dyDescent="0.25">
      <c r="A3174" s="71">
        <v>2003700</v>
      </c>
      <c r="B3174" t="s">
        <v>25333</v>
      </c>
      <c r="C3174" s="71" t="s">
        <v>16077</v>
      </c>
      <c r="D3174" s="71">
        <v>4513.03</v>
      </c>
    </row>
    <row r="3175" spans="1:4" x14ac:dyDescent="0.25">
      <c r="A3175" s="71">
        <v>2003699</v>
      </c>
      <c r="B3175" t="s">
        <v>25334</v>
      </c>
      <c r="C3175" s="71" t="s">
        <v>16077</v>
      </c>
      <c r="D3175" s="71">
        <v>3819.15</v>
      </c>
    </row>
    <row r="3176" spans="1:4" x14ac:dyDescent="0.25">
      <c r="A3176" s="71">
        <v>2003702</v>
      </c>
      <c r="B3176" t="s">
        <v>25335</v>
      </c>
      <c r="C3176" s="71" t="s">
        <v>16077</v>
      </c>
      <c r="D3176" s="71">
        <v>2718.2</v>
      </c>
    </row>
    <row r="3177" spans="1:4" x14ac:dyDescent="0.25">
      <c r="A3177" s="71">
        <v>2003701</v>
      </c>
      <c r="B3177" t="s">
        <v>25336</v>
      </c>
      <c r="C3177" s="71" t="s">
        <v>16077</v>
      </c>
      <c r="D3177" s="71">
        <v>2300.46</v>
      </c>
    </row>
    <row r="3178" spans="1:4" x14ac:dyDescent="0.25">
      <c r="A3178" s="71">
        <v>2003704</v>
      </c>
      <c r="B3178" t="s">
        <v>25337</v>
      </c>
      <c r="C3178" s="71" t="s">
        <v>16077</v>
      </c>
      <c r="D3178" s="71">
        <v>2689.69</v>
      </c>
    </row>
    <row r="3179" spans="1:4" x14ac:dyDescent="0.25">
      <c r="A3179" s="71">
        <v>2003703</v>
      </c>
      <c r="B3179" t="s">
        <v>25338</v>
      </c>
      <c r="C3179" s="71" t="s">
        <v>16077</v>
      </c>
      <c r="D3179" s="71">
        <v>2282.5700000000002</v>
      </c>
    </row>
    <row r="3180" spans="1:4" x14ac:dyDescent="0.25">
      <c r="A3180" s="71">
        <v>2003706</v>
      </c>
      <c r="B3180" t="s">
        <v>25339</v>
      </c>
      <c r="C3180" s="71" t="s">
        <v>16077</v>
      </c>
      <c r="D3180" s="71">
        <v>3046.06</v>
      </c>
    </row>
    <row r="3181" spans="1:4" x14ac:dyDescent="0.25">
      <c r="A3181" s="71">
        <v>2003705</v>
      </c>
      <c r="B3181" t="s">
        <v>25340</v>
      </c>
      <c r="C3181" s="71" t="s">
        <v>16077</v>
      </c>
      <c r="D3181" s="71">
        <v>2550.4299999999998</v>
      </c>
    </row>
    <row r="3182" spans="1:4" x14ac:dyDescent="0.25">
      <c r="A3182" s="71">
        <v>2003708</v>
      </c>
      <c r="B3182" t="s">
        <v>25341</v>
      </c>
      <c r="C3182" s="71" t="s">
        <v>16077</v>
      </c>
      <c r="D3182" s="71">
        <v>3538</v>
      </c>
    </row>
    <row r="3183" spans="1:4" x14ac:dyDescent="0.25">
      <c r="A3183" s="71">
        <v>2003707</v>
      </c>
      <c r="B3183" t="s">
        <v>25342</v>
      </c>
      <c r="C3183" s="71" t="s">
        <v>16077</v>
      </c>
      <c r="D3183" s="71">
        <v>2964.49</v>
      </c>
    </row>
    <row r="3184" spans="1:4" x14ac:dyDescent="0.25">
      <c r="A3184" s="71">
        <v>2003710</v>
      </c>
      <c r="B3184" t="s">
        <v>25343</v>
      </c>
      <c r="C3184" s="71" t="s">
        <v>16077</v>
      </c>
      <c r="D3184" s="71">
        <v>4080.4</v>
      </c>
    </row>
    <row r="3185" spans="1:4" x14ac:dyDescent="0.25">
      <c r="A3185" s="71">
        <v>2003709</v>
      </c>
      <c r="B3185" t="s">
        <v>25344</v>
      </c>
      <c r="C3185" s="71" t="s">
        <v>16077</v>
      </c>
      <c r="D3185" s="71">
        <v>3427.23</v>
      </c>
    </row>
    <row r="3186" spans="1:4" x14ac:dyDescent="0.25">
      <c r="A3186" s="71">
        <v>2003712</v>
      </c>
      <c r="B3186" t="s">
        <v>25345</v>
      </c>
      <c r="C3186" s="71" t="s">
        <v>16077</v>
      </c>
      <c r="D3186" s="71">
        <v>4962.68</v>
      </c>
    </row>
    <row r="3187" spans="1:4" x14ac:dyDescent="0.25">
      <c r="A3187" s="71">
        <v>2003711</v>
      </c>
      <c r="B3187" t="s">
        <v>25346</v>
      </c>
      <c r="C3187" s="71" t="s">
        <v>16077</v>
      </c>
      <c r="D3187" s="71">
        <v>4187.37</v>
      </c>
    </row>
    <row r="3188" spans="1:4" x14ac:dyDescent="0.25">
      <c r="A3188" s="71">
        <v>2004505</v>
      </c>
      <c r="B3188" t="s">
        <v>25347</v>
      </c>
      <c r="C3188" s="71" t="s">
        <v>22354</v>
      </c>
      <c r="D3188" s="71">
        <v>16.760000000000002</v>
      </c>
    </row>
    <row r="3189" spans="1:4" x14ac:dyDescent="0.25">
      <c r="A3189" s="71">
        <v>2003353</v>
      </c>
      <c r="B3189" t="s">
        <v>25348</v>
      </c>
      <c r="C3189" s="71" t="s">
        <v>3</v>
      </c>
      <c r="D3189" s="71">
        <v>80.849999999999994</v>
      </c>
    </row>
    <row r="3190" spans="1:4" x14ac:dyDescent="0.25">
      <c r="A3190" s="71">
        <v>2003352</v>
      </c>
      <c r="B3190" t="s">
        <v>25349</v>
      </c>
      <c r="C3190" s="71" t="s">
        <v>3</v>
      </c>
      <c r="D3190" s="71">
        <v>56.24</v>
      </c>
    </row>
    <row r="3191" spans="1:4" x14ac:dyDescent="0.25">
      <c r="A3191" s="71">
        <v>2003979</v>
      </c>
      <c r="B3191" t="s">
        <v>25350</v>
      </c>
      <c r="C3191" s="71" t="s">
        <v>3</v>
      </c>
      <c r="D3191" s="71">
        <v>94.65</v>
      </c>
    </row>
    <row r="3192" spans="1:4" x14ac:dyDescent="0.25">
      <c r="A3192" s="71">
        <v>2003980</v>
      </c>
      <c r="B3192" t="s">
        <v>25351</v>
      </c>
      <c r="C3192" s="71" t="s">
        <v>3</v>
      </c>
      <c r="D3192" s="71">
        <v>69.94</v>
      </c>
    </row>
    <row r="3193" spans="1:4" x14ac:dyDescent="0.25">
      <c r="A3193" s="71">
        <v>2003355</v>
      </c>
      <c r="B3193" t="s">
        <v>25352</v>
      </c>
      <c r="C3193" s="71" t="s">
        <v>3</v>
      </c>
      <c r="D3193" s="71">
        <v>108.82</v>
      </c>
    </row>
    <row r="3194" spans="1:4" x14ac:dyDescent="0.25">
      <c r="A3194" s="71">
        <v>2003354</v>
      </c>
      <c r="B3194" t="s">
        <v>25353</v>
      </c>
      <c r="C3194" s="71" t="s">
        <v>3</v>
      </c>
      <c r="D3194" s="71">
        <v>75.66</v>
      </c>
    </row>
    <row r="3195" spans="1:4" x14ac:dyDescent="0.25">
      <c r="A3195" s="71">
        <v>2003981</v>
      </c>
      <c r="B3195" t="s">
        <v>25354</v>
      </c>
      <c r="C3195" s="71" t="s">
        <v>3</v>
      </c>
      <c r="D3195" s="71">
        <v>127.53</v>
      </c>
    </row>
    <row r="3196" spans="1:4" x14ac:dyDescent="0.25">
      <c r="A3196" s="71">
        <v>2003982</v>
      </c>
      <c r="B3196" t="s">
        <v>25355</v>
      </c>
      <c r="C3196" s="71" t="s">
        <v>3</v>
      </c>
      <c r="D3196" s="71">
        <v>94.24</v>
      </c>
    </row>
    <row r="3197" spans="1:4" x14ac:dyDescent="0.25">
      <c r="A3197" s="71">
        <v>2003345</v>
      </c>
      <c r="B3197" t="s">
        <v>25356</v>
      </c>
      <c r="C3197" s="71" t="s">
        <v>3</v>
      </c>
      <c r="D3197" s="71">
        <v>63.96</v>
      </c>
    </row>
    <row r="3198" spans="1:4" x14ac:dyDescent="0.25">
      <c r="A3198" s="71">
        <v>2003344</v>
      </c>
      <c r="B3198" t="s">
        <v>25357</v>
      </c>
      <c r="C3198" s="71" t="s">
        <v>3</v>
      </c>
      <c r="D3198" s="71">
        <v>47.16</v>
      </c>
    </row>
    <row r="3199" spans="1:4" x14ac:dyDescent="0.25">
      <c r="A3199" s="71">
        <v>2003973</v>
      </c>
      <c r="B3199" t="s">
        <v>25358</v>
      </c>
      <c r="C3199" s="71" t="s">
        <v>3</v>
      </c>
      <c r="D3199" s="71">
        <v>73.510000000000005</v>
      </c>
    </row>
    <row r="3200" spans="1:4" x14ac:dyDescent="0.25">
      <c r="A3200" s="71">
        <v>2003974</v>
      </c>
      <c r="B3200" t="s">
        <v>25359</v>
      </c>
      <c r="C3200" s="71" t="s">
        <v>3</v>
      </c>
      <c r="D3200" s="71">
        <v>56.64</v>
      </c>
    </row>
    <row r="3201" spans="1:4" x14ac:dyDescent="0.25">
      <c r="A3201" s="71">
        <v>2003343</v>
      </c>
      <c r="B3201" t="s">
        <v>25360</v>
      </c>
      <c r="C3201" s="71" t="s">
        <v>3</v>
      </c>
      <c r="D3201" s="71">
        <v>87.25</v>
      </c>
    </row>
    <row r="3202" spans="1:4" x14ac:dyDescent="0.25">
      <c r="A3202" s="71">
        <v>2003342</v>
      </c>
      <c r="B3202" t="s">
        <v>25361</v>
      </c>
      <c r="C3202" s="71" t="s">
        <v>3</v>
      </c>
      <c r="D3202" s="71">
        <v>63.69</v>
      </c>
    </row>
    <row r="3203" spans="1:4" x14ac:dyDescent="0.25">
      <c r="A3203" s="71">
        <v>2003971</v>
      </c>
      <c r="B3203" t="s">
        <v>25362</v>
      </c>
      <c r="C3203" s="71" t="s">
        <v>3</v>
      </c>
      <c r="D3203" s="71">
        <v>100.77</v>
      </c>
    </row>
    <row r="3204" spans="1:4" x14ac:dyDescent="0.25">
      <c r="A3204" s="71">
        <v>2003972</v>
      </c>
      <c r="B3204" t="s">
        <v>25363</v>
      </c>
      <c r="C3204" s="71" t="s">
        <v>3</v>
      </c>
      <c r="D3204" s="71">
        <v>77.11</v>
      </c>
    </row>
    <row r="3205" spans="1:4" x14ac:dyDescent="0.25">
      <c r="A3205" s="71">
        <v>2003347</v>
      </c>
      <c r="B3205" t="s">
        <v>25364</v>
      </c>
      <c r="C3205" s="71" t="s">
        <v>3</v>
      </c>
      <c r="D3205" s="71">
        <v>13.83</v>
      </c>
    </row>
    <row r="3206" spans="1:4" x14ac:dyDescent="0.25">
      <c r="A3206" s="71">
        <v>2003346</v>
      </c>
      <c r="B3206" t="s">
        <v>25365</v>
      </c>
      <c r="C3206" s="71" t="s">
        <v>3</v>
      </c>
      <c r="D3206" s="71">
        <v>19.09</v>
      </c>
    </row>
    <row r="3207" spans="1:4" x14ac:dyDescent="0.25">
      <c r="A3207" s="71">
        <v>2003933</v>
      </c>
      <c r="B3207" t="s">
        <v>25366</v>
      </c>
      <c r="C3207" s="71" t="s">
        <v>3</v>
      </c>
      <c r="D3207" s="71">
        <v>7.16</v>
      </c>
    </row>
    <row r="3208" spans="1:4" x14ac:dyDescent="0.25">
      <c r="A3208" s="71">
        <v>2003932</v>
      </c>
      <c r="B3208" t="s">
        <v>25367</v>
      </c>
      <c r="C3208" s="71" t="s">
        <v>3</v>
      </c>
      <c r="D3208" s="71">
        <v>9.08</v>
      </c>
    </row>
    <row r="3209" spans="1:4" x14ac:dyDescent="0.25">
      <c r="A3209" s="71">
        <v>2003349</v>
      </c>
      <c r="B3209" t="s">
        <v>25368</v>
      </c>
      <c r="C3209" s="71" t="s">
        <v>3</v>
      </c>
      <c r="D3209" s="71">
        <v>61.93</v>
      </c>
    </row>
    <row r="3210" spans="1:4" x14ac:dyDescent="0.25">
      <c r="A3210" s="71">
        <v>2003348</v>
      </c>
      <c r="B3210" t="s">
        <v>25369</v>
      </c>
      <c r="C3210" s="71" t="s">
        <v>3</v>
      </c>
      <c r="D3210" s="71">
        <v>43.27</v>
      </c>
    </row>
    <row r="3211" spans="1:4" x14ac:dyDescent="0.25">
      <c r="A3211" s="71">
        <v>2003975</v>
      </c>
      <c r="B3211" t="s">
        <v>25370</v>
      </c>
      <c r="C3211" s="71" t="s">
        <v>3</v>
      </c>
      <c r="D3211" s="71">
        <v>71.77</v>
      </c>
    </row>
    <row r="3212" spans="1:4" x14ac:dyDescent="0.25">
      <c r="A3212" s="71">
        <v>2003976</v>
      </c>
      <c r="B3212" t="s">
        <v>25371</v>
      </c>
      <c r="C3212" s="71" t="s">
        <v>3</v>
      </c>
      <c r="D3212" s="71">
        <v>53.03</v>
      </c>
    </row>
    <row r="3213" spans="1:4" x14ac:dyDescent="0.25">
      <c r="A3213" s="71">
        <v>2003351</v>
      </c>
      <c r="B3213" t="s">
        <v>25372</v>
      </c>
      <c r="C3213" s="71" t="s">
        <v>3</v>
      </c>
      <c r="D3213" s="71">
        <v>82.83</v>
      </c>
    </row>
    <row r="3214" spans="1:4" x14ac:dyDescent="0.25">
      <c r="A3214" s="71">
        <v>2003350</v>
      </c>
      <c r="B3214" t="s">
        <v>25373</v>
      </c>
      <c r="C3214" s="71" t="s">
        <v>3</v>
      </c>
      <c r="D3214" s="71">
        <v>57.84</v>
      </c>
    </row>
    <row r="3215" spans="1:4" x14ac:dyDescent="0.25">
      <c r="A3215" s="71">
        <v>2003977</v>
      </c>
      <c r="B3215" t="s">
        <v>25374</v>
      </c>
      <c r="C3215" s="71" t="s">
        <v>3</v>
      </c>
      <c r="D3215" s="71">
        <v>96.14</v>
      </c>
    </row>
    <row r="3216" spans="1:4" x14ac:dyDescent="0.25">
      <c r="A3216" s="71">
        <v>2003978</v>
      </c>
      <c r="B3216" t="s">
        <v>25375</v>
      </c>
      <c r="C3216" s="71" t="s">
        <v>3</v>
      </c>
      <c r="D3216" s="71">
        <v>71.040000000000006</v>
      </c>
    </row>
    <row r="3217" spans="1:4" x14ac:dyDescent="0.25">
      <c r="A3217" s="71">
        <v>2003291</v>
      </c>
      <c r="B3217" t="s">
        <v>25376</v>
      </c>
      <c r="C3217" s="71" t="s">
        <v>3</v>
      </c>
      <c r="D3217" s="71">
        <v>9.74</v>
      </c>
    </row>
    <row r="3218" spans="1:4" x14ac:dyDescent="0.25">
      <c r="A3218" s="71">
        <v>2003292</v>
      </c>
      <c r="B3218" t="s">
        <v>25377</v>
      </c>
      <c r="C3218" s="71" t="s">
        <v>3</v>
      </c>
      <c r="D3218" s="71">
        <v>13.63</v>
      </c>
    </row>
    <row r="3219" spans="1:4" x14ac:dyDescent="0.25">
      <c r="A3219" s="71">
        <v>2003293</v>
      </c>
      <c r="B3219" t="s">
        <v>25378</v>
      </c>
      <c r="C3219" s="71" t="s">
        <v>3</v>
      </c>
      <c r="D3219" s="71">
        <v>17.96</v>
      </c>
    </row>
    <row r="3220" spans="1:4" x14ac:dyDescent="0.25">
      <c r="A3220" s="71">
        <v>2003294</v>
      </c>
      <c r="B3220" t="s">
        <v>25379</v>
      </c>
      <c r="C3220" s="71" t="s">
        <v>3</v>
      </c>
      <c r="D3220" s="71">
        <v>26.93</v>
      </c>
    </row>
    <row r="3221" spans="1:4" x14ac:dyDescent="0.25">
      <c r="A3221" s="71">
        <v>2003257</v>
      </c>
      <c r="B3221" t="s">
        <v>25380</v>
      </c>
      <c r="C3221" s="71" t="s">
        <v>3</v>
      </c>
      <c r="D3221" s="71">
        <v>65.28</v>
      </c>
    </row>
    <row r="3222" spans="1:4" x14ac:dyDescent="0.25">
      <c r="A3222" s="71">
        <v>2003258</v>
      </c>
      <c r="B3222" t="s">
        <v>25381</v>
      </c>
      <c r="C3222" s="71" t="s">
        <v>3</v>
      </c>
      <c r="D3222" s="71">
        <v>48.53</v>
      </c>
    </row>
    <row r="3223" spans="1:4" x14ac:dyDescent="0.25">
      <c r="A3223" s="71">
        <v>2003259</v>
      </c>
      <c r="B3223" t="s">
        <v>25382</v>
      </c>
      <c r="C3223" s="71" t="s">
        <v>3</v>
      </c>
      <c r="D3223" s="71">
        <v>74.31</v>
      </c>
    </row>
    <row r="3224" spans="1:4" x14ac:dyDescent="0.25">
      <c r="A3224" s="71">
        <v>2003260</v>
      </c>
      <c r="B3224" t="s">
        <v>25383</v>
      </c>
      <c r="C3224" s="71" t="s">
        <v>3</v>
      </c>
      <c r="D3224" s="71">
        <v>57.49</v>
      </c>
    </row>
    <row r="3225" spans="1:4" x14ac:dyDescent="0.25">
      <c r="A3225" s="71">
        <v>2003281</v>
      </c>
      <c r="B3225" t="s">
        <v>25384</v>
      </c>
      <c r="C3225" s="71" t="s">
        <v>3</v>
      </c>
      <c r="D3225" s="71">
        <v>65.38</v>
      </c>
    </row>
    <row r="3226" spans="1:4" x14ac:dyDescent="0.25">
      <c r="A3226" s="71">
        <v>2003282</v>
      </c>
      <c r="B3226" t="s">
        <v>25385</v>
      </c>
      <c r="C3226" s="71" t="s">
        <v>3</v>
      </c>
      <c r="D3226" s="71">
        <v>48.24</v>
      </c>
    </row>
    <row r="3227" spans="1:4" x14ac:dyDescent="0.25">
      <c r="A3227" s="71">
        <v>2003283</v>
      </c>
      <c r="B3227" t="s">
        <v>25386</v>
      </c>
      <c r="C3227" s="71" t="s">
        <v>3</v>
      </c>
      <c r="D3227" s="71">
        <v>74.63</v>
      </c>
    </row>
    <row r="3228" spans="1:4" x14ac:dyDescent="0.25">
      <c r="A3228" s="71">
        <v>2003284</v>
      </c>
      <c r="B3228" t="s">
        <v>25387</v>
      </c>
      <c r="C3228" s="71" t="s">
        <v>3</v>
      </c>
      <c r="D3228" s="71">
        <v>57.42</v>
      </c>
    </row>
    <row r="3229" spans="1:4" x14ac:dyDescent="0.25">
      <c r="A3229" s="71">
        <v>2003327</v>
      </c>
      <c r="B3229" t="s">
        <v>25388</v>
      </c>
      <c r="C3229" s="71" t="s">
        <v>3</v>
      </c>
      <c r="D3229" s="71">
        <v>91.89</v>
      </c>
    </row>
    <row r="3230" spans="1:4" x14ac:dyDescent="0.25">
      <c r="A3230" s="71">
        <v>2003326</v>
      </c>
      <c r="B3230" t="s">
        <v>25389</v>
      </c>
      <c r="C3230" s="71" t="s">
        <v>3</v>
      </c>
      <c r="D3230" s="71">
        <v>72.47</v>
      </c>
    </row>
    <row r="3231" spans="1:4" x14ac:dyDescent="0.25">
      <c r="A3231" s="71">
        <v>2003963</v>
      </c>
      <c r="B3231" t="s">
        <v>25390</v>
      </c>
      <c r="C3231" s="71" t="s">
        <v>3</v>
      </c>
      <c r="D3231" s="71">
        <v>84.8</v>
      </c>
    </row>
    <row r="3232" spans="1:4" x14ac:dyDescent="0.25">
      <c r="A3232" s="71">
        <v>2003964</v>
      </c>
      <c r="B3232" t="s">
        <v>25391</v>
      </c>
      <c r="C3232" s="71" t="s">
        <v>3</v>
      </c>
      <c r="D3232" s="71">
        <v>65.3</v>
      </c>
    </row>
    <row r="3233" spans="1:4" x14ac:dyDescent="0.25">
      <c r="A3233" s="71">
        <v>2003319</v>
      </c>
      <c r="B3233" t="s">
        <v>25392</v>
      </c>
      <c r="C3233" s="71" t="s">
        <v>3</v>
      </c>
      <c r="D3233" s="71">
        <v>79.260000000000005</v>
      </c>
    </row>
    <row r="3234" spans="1:4" x14ac:dyDescent="0.25">
      <c r="A3234" s="71">
        <v>2003318</v>
      </c>
      <c r="B3234" t="s">
        <v>25393</v>
      </c>
      <c r="C3234" s="71" t="s">
        <v>3</v>
      </c>
      <c r="D3234" s="71">
        <v>58.59</v>
      </c>
    </row>
    <row r="3235" spans="1:4" x14ac:dyDescent="0.25">
      <c r="A3235" s="71">
        <v>2003955</v>
      </c>
      <c r="B3235" t="s">
        <v>25394</v>
      </c>
      <c r="C3235" s="71" t="s">
        <v>3</v>
      </c>
      <c r="D3235" s="71">
        <v>90.45</v>
      </c>
    </row>
    <row r="3236" spans="1:4" x14ac:dyDescent="0.25">
      <c r="A3236" s="71">
        <v>2003956</v>
      </c>
      <c r="B3236" t="s">
        <v>25395</v>
      </c>
      <c r="C3236" s="71" t="s">
        <v>3</v>
      </c>
      <c r="D3236" s="71">
        <v>69.69</v>
      </c>
    </row>
    <row r="3237" spans="1:4" x14ac:dyDescent="0.25">
      <c r="A3237" s="71">
        <v>2003277</v>
      </c>
      <c r="B3237" t="s">
        <v>25396</v>
      </c>
      <c r="C3237" s="71" t="s">
        <v>3</v>
      </c>
      <c r="D3237" s="71">
        <v>81.599999999999994</v>
      </c>
    </row>
    <row r="3238" spans="1:4" x14ac:dyDescent="0.25">
      <c r="A3238" s="71">
        <v>2003278</v>
      </c>
      <c r="B3238" t="s">
        <v>25397</v>
      </c>
      <c r="C3238" s="71" t="s">
        <v>3</v>
      </c>
      <c r="D3238" s="71">
        <v>60.34</v>
      </c>
    </row>
    <row r="3239" spans="1:4" x14ac:dyDescent="0.25">
      <c r="A3239" s="71">
        <v>2003279</v>
      </c>
      <c r="B3239" t="s">
        <v>25398</v>
      </c>
      <c r="C3239" s="71" t="s">
        <v>3</v>
      </c>
      <c r="D3239" s="71">
        <v>93.11</v>
      </c>
    </row>
    <row r="3240" spans="1:4" x14ac:dyDescent="0.25">
      <c r="A3240" s="71">
        <v>2003280</v>
      </c>
      <c r="B3240" t="s">
        <v>25399</v>
      </c>
      <c r="C3240" s="71" t="s">
        <v>3</v>
      </c>
      <c r="D3240" s="71">
        <v>71.760000000000005</v>
      </c>
    </row>
    <row r="3241" spans="1:4" x14ac:dyDescent="0.25">
      <c r="A3241" s="71">
        <v>2003253</v>
      </c>
      <c r="B3241" t="s">
        <v>25400</v>
      </c>
      <c r="C3241" s="71" t="s">
        <v>3</v>
      </c>
      <c r="D3241" s="71">
        <v>93.26</v>
      </c>
    </row>
    <row r="3242" spans="1:4" x14ac:dyDescent="0.25">
      <c r="A3242" s="71">
        <v>2003254</v>
      </c>
      <c r="B3242" t="s">
        <v>25401</v>
      </c>
      <c r="C3242" s="71" t="s">
        <v>3</v>
      </c>
      <c r="D3242" s="71">
        <v>68.67</v>
      </c>
    </row>
    <row r="3243" spans="1:4" x14ac:dyDescent="0.25">
      <c r="A3243" s="71">
        <v>2003255</v>
      </c>
      <c r="B3243" t="s">
        <v>25402</v>
      </c>
      <c r="C3243" s="71" t="s">
        <v>3</v>
      </c>
      <c r="D3243" s="71">
        <v>106.59</v>
      </c>
    </row>
    <row r="3244" spans="1:4" x14ac:dyDescent="0.25">
      <c r="A3244" s="71">
        <v>2003256</v>
      </c>
      <c r="B3244" t="s">
        <v>25403</v>
      </c>
      <c r="C3244" s="71" t="s">
        <v>3</v>
      </c>
      <c r="D3244" s="71">
        <v>81.89</v>
      </c>
    </row>
    <row r="3245" spans="1:4" x14ac:dyDescent="0.25">
      <c r="A3245" s="71">
        <v>2003273</v>
      </c>
      <c r="B3245" t="s">
        <v>25404</v>
      </c>
      <c r="C3245" s="71" t="s">
        <v>3</v>
      </c>
      <c r="D3245" s="71">
        <v>95.75</v>
      </c>
    </row>
    <row r="3246" spans="1:4" x14ac:dyDescent="0.25">
      <c r="A3246" s="71">
        <v>2003274</v>
      </c>
      <c r="B3246" t="s">
        <v>25405</v>
      </c>
      <c r="C3246" s="71" t="s">
        <v>3</v>
      </c>
      <c r="D3246" s="71">
        <v>70.52</v>
      </c>
    </row>
    <row r="3247" spans="1:4" x14ac:dyDescent="0.25">
      <c r="A3247" s="71">
        <v>2003275</v>
      </c>
      <c r="B3247" t="s">
        <v>25406</v>
      </c>
      <c r="C3247" s="71" t="s">
        <v>3</v>
      </c>
      <c r="D3247" s="71">
        <v>109.43</v>
      </c>
    </row>
    <row r="3248" spans="1:4" x14ac:dyDescent="0.25">
      <c r="A3248" s="71">
        <v>2003276</v>
      </c>
      <c r="B3248" t="s">
        <v>25407</v>
      </c>
      <c r="C3248" s="71" t="s">
        <v>3</v>
      </c>
      <c r="D3248" s="71">
        <v>84.1</v>
      </c>
    </row>
    <row r="3249" spans="1:4" x14ac:dyDescent="0.25">
      <c r="A3249" s="71">
        <v>2003269</v>
      </c>
      <c r="B3249" t="s">
        <v>25408</v>
      </c>
      <c r="C3249" s="71" t="s">
        <v>3</v>
      </c>
      <c r="D3249" s="71">
        <v>61.83</v>
      </c>
    </row>
    <row r="3250" spans="1:4" x14ac:dyDescent="0.25">
      <c r="A3250" s="71">
        <v>2003270</v>
      </c>
      <c r="B3250" t="s">
        <v>25409</v>
      </c>
      <c r="C3250" s="71" t="s">
        <v>3</v>
      </c>
      <c r="D3250" s="71">
        <v>48.94</v>
      </c>
    </row>
    <row r="3251" spans="1:4" x14ac:dyDescent="0.25">
      <c r="A3251" s="71">
        <v>2003271</v>
      </c>
      <c r="B3251" t="s">
        <v>25410</v>
      </c>
      <c r="C3251" s="71" t="s">
        <v>3</v>
      </c>
      <c r="D3251" s="71">
        <v>57.36</v>
      </c>
    </row>
    <row r="3252" spans="1:4" x14ac:dyDescent="0.25">
      <c r="A3252" s="71">
        <v>2003272</v>
      </c>
      <c r="B3252" t="s">
        <v>25411</v>
      </c>
      <c r="C3252" s="71" t="s">
        <v>3</v>
      </c>
      <c r="D3252" s="71">
        <v>44.42</v>
      </c>
    </row>
    <row r="3253" spans="1:4" x14ac:dyDescent="0.25">
      <c r="A3253" s="71">
        <v>2003261</v>
      </c>
      <c r="B3253" t="s">
        <v>25412</v>
      </c>
      <c r="C3253" s="71" t="s">
        <v>3</v>
      </c>
      <c r="D3253" s="71">
        <v>52.93</v>
      </c>
    </row>
    <row r="3254" spans="1:4" x14ac:dyDescent="0.25">
      <c r="A3254" s="71">
        <v>2003262</v>
      </c>
      <c r="B3254" t="s">
        <v>25413</v>
      </c>
      <c r="C3254" s="71" t="s">
        <v>3</v>
      </c>
      <c r="D3254" s="71">
        <v>39.43</v>
      </c>
    </row>
    <row r="3255" spans="1:4" x14ac:dyDescent="0.25">
      <c r="A3255" s="71">
        <v>2003263</v>
      </c>
      <c r="B3255" t="s">
        <v>25414</v>
      </c>
      <c r="C3255" s="71" t="s">
        <v>3</v>
      </c>
      <c r="D3255" s="71">
        <v>60.19</v>
      </c>
    </row>
    <row r="3256" spans="1:4" x14ac:dyDescent="0.25">
      <c r="A3256" s="71">
        <v>2003264</v>
      </c>
      <c r="B3256" t="s">
        <v>25415</v>
      </c>
      <c r="C3256" s="71" t="s">
        <v>3</v>
      </c>
      <c r="D3256" s="71">
        <v>46.63</v>
      </c>
    </row>
    <row r="3257" spans="1:4" x14ac:dyDescent="0.25">
      <c r="A3257" s="71">
        <v>2003285</v>
      </c>
      <c r="B3257" t="s">
        <v>25416</v>
      </c>
      <c r="C3257" s="71" t="s">
        <v>3</v>
      </c>
      <c r="D3257" s="71">
        <v>54.67</v>
      </c>
    </row>
    <row r="3258" spans="1:4" x14ac:dyDescent="0.25">
      <c r="A3258" s="71">
        <v>2003286</v>
      </c>
      <c r="B3258" t="s">
        <v>25417</v>
      </c>
      <c r="C3258" s="71" t="s">
        <v>3</v>
      </c>
      <c r="D3258" s="71">
        <v>40.75</v>
      </c>
    </row>
    <row r="3259" spans="1:4" x14ac:dyDescent="0.25">
      <c r="A3259" s="71">
        <v>2003287</v>
      </c>
      <c r="B3259" t="s">
        <v>25418</v>
      </c>
      <c r="C3259" s="71" t="s">
        <v>3</v>
      </c>
      <c r="D3259" s="71">
        <v>62.15</v>
      </c>
    </row>
    <row r="3260" spans="1:4" x14ac:dyDescent="0.25">
      <c r="A3260" s="71">
        <v>2003288</v>
      </c>
      <c r="B3260" t="s">
        <v>25419</v>
      </c>
      <c r="C3260" s="71" t="s">
        <v>3</v>
      </c>
      <c r="D3260" s="71">
        <v>48.18</v>
      </c>
    </row>
    <row r="3261" spans="1:4" x14ac:dyDescent="0.25">
      <c r="A3261" s="71">
        <v>2003265</v>
      </c>
      <c r="B3261" t="s">
        <v>25420</v>
      </c>
      <c r="C3261" s="71" t="s">
        <v>3</v>
      </c>
      <c r="D3261" s="71">
        <v>75.930000000000007</v>
      </c>
    </row>
    <row r="3262" spans="1:4" x14ac:dyDescent="0.25">
      <c r="A3262" s="71">
        <v>2003266</v>
      </c>
      <c r="B3262" t="s">
        <v>25421</v>
      </c>
      <c r="C3262" s="71" t="s">
        <v>3</v>
      </c>
      <c r="D3262" s="71">
        <v>60.12</v>
      </c>
    </row>
    <row r="3263" spans="1:4" x14ac:dyDescent="0.25">
      <c r="A3263" s="71">
        <v>2003267</v>
      </c>
      <c r="B3263" t="s">
        <v>25422</v>
      </c>
      <c r="C3263" s="71" t="s">
        <v>3</v>
      </c>
      <c r="D3263" s="71">
        <v>70.02</v>
      </c>
    </row>
    <row r="3264" spans="1:4" x14ac:dyDescent="0.25">
      <c r="A3264" s="71">
        <v>2003268</v>
      </c>
      <c r="B3264" t="s">
        <v>25423</v>
      </c>
      <c r="C3264" s="71" t="s">
        <v>3</v>
      </c>
      <c r="D3264" s="71">
        <v>54.14</v>
      </c>
    </row>
    <row r="3265" spans="1:4" x14ac:dyDescent="0.25">
      <c r="A3265" s="71">
        <v>2003289</v>
      </c>
      <c r="B3265" t="s">
        <v>25424</v>
      </c>
      <c r="C3265" s="71" t="s">
        <v>3</v>
      </c>
      <c r="D3265" s="71">
        <v>17.21</v>
      </c>
    </row>
    <row r="3266" spans="1:4" x14ac:dyDescent="0.25">
      <c r="A3266" s="71">
        <v>2003338</v>
      </c>
      <c r="B3266" t="s">
        <v>25425</v>
      </c>
      <c r="C3266" s="71" t="s">
        <v>3</v>
      </c>
      <c r="D3266" s="71">
        <v>21.63</v>
      </c>
    </row>
    <row r="3267" spans="1:4" x14ac:dyDescent="0.25">
      <c r="A3267" s="71">
        <v>2003290</v>
      </c>
      <c r="B3267" t="s">
        <v>25426</v>
      </c>
      <c r="C3267" s="71" t="s">
        <v>3</v>
      </c>
      <c r="D3267" s="71">
        <v>14.35</v>
      </c>
    </row>
    <row r="3268" spans="1:4" x14ac:dyDescent="0.25">
      <c r="A3268" s="71">
        <v>2003300</v>
      </c>
      <c r="B3268" t="s">
        <v>25427</v>
      </c>
      <c r="C3268" s="71" t="s">
        <v>3</v>
      </c>
      <c r="D3268" s="71">
        <v>7.57</v>
      </c>
    </row>
    <row r="3269" spans="1:4" x14ac:dyDescent="0.25">
      <c r="A3269" s="71">
        <v>2003299</v>
      </c>
      <c r="B3269" t="s">
        <v>25428</v>
      </c>
      <c r="C3269" s="71" t="s">
        <v>3</v>
      </c>
      <c r="D3269" s="71">
        <v>9.57</v>
      </c>
    </row>
    <row r="3270" spans="1:4" x14ac:dyDescent="0.25">
      <c r="A3270" s="71">
        <v>2003301</v>
      </c>
      <c r="B3270" t="s">
        <v>25429</v>
      </c>
      <c r="C3270" s="71" t="s">
        <v>3</v>
      </c>
      <c r="D3270" s="71">
        <v>6.69</v>
      </c>
    </row>
    <row r="3271" spans="1:4" x14ac:dyDescent="0.25">
      <c r="A3271" s="71">
        <v>2004513</v>
      </c>
      <c r="B3271" t="s">
        <v>25430</v>
      </c>
      <c r="C3271" s="71" t="s">
        <v>3</v>
      </c>
      <c r="D3271" s="71">
        <v>0.11</v>
      </c>
    </row>
    <row r="3272" spans="1:4" x14ac:dyDescent="0.25">
      <c r="A3272" s="71">
        <v>2003357</v>
      </c>
      <c r="B3272" t="s">
        <v>25431</v>
      </c>
      <c r="C3272" s="71" t="s">
        <v>3</v>
      </c>
      <c r="D3272" s="71">
        <v>207.99</v>
      </c>
    </row>
    <row r="3273" spans="1:4" x14ac:dyDescent="0.25">
      <c r="A3273" s="71">
        <v>2003356</v>
      </c>
      <c r="B3273" t="s">
        <v>25432</v>
      </c>
      <c r="C3273" s="71" t="s">
        <v>3</v>
      </c>
      <c r="D3273" s="71">
        <v>149.03</v>
      </c>
    </row>
    <row r="3274" spans="1:4" x14ac:dyDescent="0.25">
      <c r="A3274" s="71">
        <v>2003359</v>
      </c>
      <c r="B3274" t="s">
        <v>25433</v>
      </c>
      <c r="C3274" s="71" t="s">
        <v>3</v>
      </c>
      <c r="D3274" s="71">
        <v>254.61</v>
      </c>
    </row>
    <row r="3275" spans="1:4" x14ac:dyDescent="0.25">
      <c r="A3275" s="71">
        <v>2003358</v>
      </c>
      <c r="B3275" t="s">
        <v>25434</v>
      </c>
      <c r="C3275" s="71" t="s">
        <v>3</v>
      </c>
      <c r="D3275" s="71">
        <v>182.06</v>
      </c>
    </row>
    <row r="3276" spans="1:4" x14ac:dyDescent="0.25">
      <c r="A3276" s="71">
        <v>2003361</v>
      </c>
      <c r="B3276" t="s">
        <v>25435</v>
      </c>
      <c r="C3276" s="71" t="s">
        <v>3</v>
      </c>
      <c r="D3276" s="71">
        <v>507.71</v>
      </c>
    </row>
    <row r="3277" spans="1:4" x14ac:dyDescent="0.25">
      <c r="A3277" s="71">
        <v>2003360</v>
      </c>
      <c r="B3277" t="s">
        <v>25436</v>
      </c>
      <c r="C3277" s="71" t="s">
        <v>3</v>
      </c>
      <c r="D3277" s="71">
        <v>449.86</v>
      </c>
    </row>
    <row r="3278" spans="1:4" x14ac:dyDescent="0.25">
      <c r="A3278" s="71">
        <v>2003363</v>
      </c>
      <c r="B3278" t="s">
        <v>25437</v>
      </c>
      <c r="C3278" s="71" t="s">
        <v>3</v>
      </c>
      <c r="D3278" s="71">
        <v>437.14</v>
      </c>
    </row>
    <row r="3279" spans="1:4" x14ac:dyDescent="0.25">
      <c r="A3279" s="71">
        <v>2003362</v>
      </c>
      <c r="B3279" t="s">
        <v>25438</v>
      </c>
      <c r="C3279" s="71" t="s">
        <v>3</v>
      </c>
      <c r="D3279" s="71">
        <v>384.51</v>
      </c>
    </row>
    <row r="3280" spans="1:4" x14ac:dyDescent="0.25">
      <c r="A3280" s="71">
        <v>2003365</v>
      </c>
      <c r="B3280" t="s">
        <v>25439</v>
      </c>
      <c r="C3280" s="71" t="s">
        <v>3</v>
      </c>
      <c r="D3280" s="71">
        <v>390.06</v>
      </c>
    </row>
    <row r="3281" spans="1:4" x14ac:dyDescent="0.25">
      <c r="A3281" s="71">
        <v>2003364</v>
      </c>
      <c r="B3281" t="s">
        <v>25440</v>
      </c>
      <c r="C3281" s="71" t="s">
        <v>3</v>
      </c>
      <c r="D3281" s="71">
        <v>340.9</v>
      </c>
    </row>
    <row r="3282" spans="1:4" x14ac:dyDescent="0.25">
      <c r="A3282" s="71">
        <v>2003367</v>
      </c>
      <c r="B3282" t="s">
        <v>25441</v>
      </c>
      <c r="C3282" s="71" t="s">
        <v>3</v>
      </c>
      <c r="D3282" s="71">
        <v>366.46</v>
      </c>
    </row>
    <row r="3283" spans="1:4" x14ac:dyDescent="0.25">
      <c r="A3283" s="71">
        <v>2003366</v>
      </c>
      <c r="B3283" t="s">
        <v>25442</v>
      </c>
      <c r="C3283" s="71" t="s">
        <v>3</v>
      </c>
      <c r="D3283" s="71">
        <v>319.02999999999997</v>
      </c>
    </row>
    <row r="3284" spans="1:4" x14ac:dyDescent="0.25">
      <c r="A3284" s="71">
        <v>2003869</v>
      </c>
      <c r="B3284" t="s">
        <v>25443</v>
      </c>
      <c r="C3284" s="71" t="s">
        <v>3</v>
      </c>
      <c r="D3284" s="71">
        <v>182.85</v>
      </c>
    </row>
    <row r="3285" spans="1:4" x14ac:dyDescent="0.25">
      <c r="A3285" s="71">
        <v>2003822</v>
      </c>
      <c r="B3285" t="s">
        <v>25444</v>
      </c>
      <c r="C3285" s="71" t="s">
        <v>3</v>
      </c>
      <c r="D3285" s="71">
        <v>241.25</v>
      </c>
    </row>
    <row r="3286" spans="1:4" x14ac:dyDescent="0.25">
      <c r="A3286" s="71">
        <v>2003826</v>
      </c>
      <c r="B3286" t="s">
        <v>25445</v>
      </c>
      <c r="C3286" s="71" t="s">
        <v>3</v>
      </c>
      <c r="D3286" s="71">
        <v>372.04</v>
      </c>
    </row>
    <row r="3287" spans="1:4" x14ac:dyDescent="0.25">
      <c r="A3287" s="71">
        <v>2003830</v>
      </c>
      <c r="B3287" t="s">
        <v>25446</v>
      </c>
      <c r="C3287" s="71" t="s">
        <v>3</v>
      </c>
      <c r="D3287" s="71">
        <v>563.51</v>
      </c>
    </row>
    <row r="3288" spans="1:4" x14ac:dyDescent="0.25">
      <c r="A3288" s="71">
        <v>2003834</v>
      </c>
      <c r="B3288" t="s">
        <v>25447</v>
      </c>
      <c r="C3288" s="71" t="s">
        <v>3</v>
      </c>
      <c r="D3288" s="71">
        <v>797.72</v>
      </c>
    </row>
    <row r="3289" spans="1:4" x14ac:dyDescent="0.25">
      <c r="A3289" s="71">
        <v>2003838</v>
      </c>
      <c r="B3289" t="s">
        <v>25448</v>
      </c>
      <c r="C3289" s="71" t="s">
        <v>3</v>
      </c>
      <c r="D3289" s="71">
        <v>1087.44</v>
      </c>
    </row>
    <row r="3290" spans="1:4" x14ac:dyDescent="0.25">
      <c r="A3290" s="71">
        <v>2003768</v>
      </c>
      <c r="B3290" t="s">
        <v>25449</v>
      </c>
      <c r="C3290" s="71" t="s">
        <v>3</v>
      </c>
      <c r="D3290" s="71">
        <v>176.75</v>
      </c>
    </row>
    <row r="3291" spans="1:4" x14ac:dyDescent="0.25">
      <c r="A3291" s="71">
        <v>2003873</v>
      </c>
      <c r="B3291" t="s">
        <v>25450</v>
      </c>
      <c r="C3291" s="71" t="s">
        <v>3</v>
      </c>
      <c r="D3291" s="71">
        <v>152.1</v>
      </c>
    </row>
    <row r="3292" spans="1:4" x14ac:dyDescent="0.25">
      <c r="A3292" s="71">
        <v>2003772</v>
      </c>
      <c r="B3292" t="s">
        <v>25451</v>
      </c>
      <c r="C3292" s="71" t="s">
        <v>3</v>
      </c>
      <c r="D3292" s="71">
        <v>259.2</v>
      </c>
    </row>
    <row r="3293" spans="1:4" x14ac:dyDescent="0.25">
      <c r="A3293" s="71">
        <v>2003877</v>
      </c>
      <c r="B3293" t="s">
        <v>25452</v>
      </c>
      <c r="C3293" s="71" t="s">
        <v>3</v>
      </c>
      <c r="D3293" s="71">
        <v>220.19</v>
      </c>
    </row>
    <row r="3294" spans="1:4" x14ac:dyDescent="0.25">
      <c r="A3294" s="71">
        <v>2003776</v>
      </c>
      <c r="B3294" t="s">
        <v>25453</v>
      </c>
      <c r="C3294" s="71" t="s">
        <v>3</v>
      </c>
      <c r="D3294" s="71">
        <v>418.73</v>
      </c>
    </row>
    <row r="3295" spans="1:4" x14ac:dyDescent="0.25">
      <c r="A3295" s="71">
        <v>2003881</v>
      </c>
      <c r="B3295" t="s">
        <v>25454</v>
      </c>
      <c r="C3295" s="71" t="s">
        <v>3</v>
      </c>
      <c r="D3295" s="71">
        <v>365.28</v>
      </c>
    </row>
    <row r="3296" spans="1:4" x14ac:dyDescent="0.25">
      <c r="A3296" s="71">
        <v>2003780</v>
      </c>
      <c r="B3296" t="s">
        <v>25455</v>
      </c>
      <c r="C3296" s="71" t="s">
        <v>3</v>
      </c>
      <c r="D3296" s="71">
        <v>557.86</v>
      </c>
    </row>
    <row r="3297" spans="1:4" x14ac:dyDescent="0.25">
      <c r="A3297" s="71">
        <v>2003885</v>
      </c>
      <c r="B3297" t="s">
        <v>25456</v>
      </c>
      <c r="C3297" s="71" t="s">
        <v>3</v>
      </c>
      <c r="D3297" s="71">
        <v>479.7</v>
      </c>
    </row>
    <row r="3298" spans="1:4" x14ac:dyDescent="0.25">
      <c r="A3298" s="71">
        <v>2003784</v>
      </c>
      <c r="B3298" t="s">
        <v>25457</v>
      </c>
      <c r="C3298" s="71" t="s">
        <v>3</v>
      </c>
      <c r="D3298" s="71">
        <v>864.48</v>
      </c>
    </row>
    <row r="3299" spans="1:4" x14ac:dyDescent="0.25">
      <c r="A3299" s="71">
        <v>2003889</v>
      </c>
      <c r="B3299" t="s">
        <v>25458</v>
      </c>
      <c r="C3299" s="71" t="s">
        <v>3</v>
      </c>
      <c r="D3299" s="71">
        <v>742.11</v>
      </c>
    </row>
    <row r="3300" spans="1:4" x14ac:dyDescent="0.25">
      <c r="A3300" s="71">
        <v>2003870</v>
      </c>
      <c r="B3300" t="s">
        <v>25459</v>
      </c>
      <c r="C3300" s="71" t="s">
        <v>3</v>
      </c>
      <c r="D3300" s="71">
        <v>189.4</v>
      </c>
    </row>
    <row r="3301" spans="1:4" x14ac:dyDescent="0.25">
      <c r="A3301" s="71">
        <v>2003823</v>
      </c>
      <c r="B3301" t="s">
        <v>25460</v>
      </c>
      <c r="C3301" s="71" t="s">
        <v>3</v>
      </c>
      <c r="D3301" s="71">
        <v>261.27</v>
      </c>
    </row>
    <row r="3302" spans="1:4" x14ac:dyDescent="0.25">
      <c r="A3302" s="71">
        <v>2003827</v>
      </c>
      <c r="B3302" t="s">
        <v>25461</v>
      </c>
      <c r="C3302" s="71" t="s">
        <v>3</v>
      </c>
      <c r="D3302" s="71">
        <v>455.52</v>
      </c>
    </row>
    <row r="3303" spans="1:4" x14ac:dyDescent="0.25">
      <c r="A3303" s="71">
        <v>2003831</v>
      </c>
      <c r="B3303" t="s">
        <v>25462</v>
      </c>
      <c r="C3303" s="71" t="s">
        <v>3</v>
      </c>
      <c r="D3303" s="71">
        <v>572.99</v>
      </c>
    </row>
    <row r="3304" spans="1:4" x14ac:dyDescent="0.25">
      <c r="A3304" s="71">
        <v>2003835</v>
      </c>
      <c r="B3304" t="s">
        <v>25463</v>
      </c>
      <c r="C3304" s="71" t="s">
        <v>3</v>
      </c>
      <c r="D3304" s="71">
        <v>845.26</v>
      </c>
    </row>
    <row r="3305" spans="1:4" x14ac:dyDescent="0.25">
      <c r="A3305" s="71">
        <v>2003839</v>
      </c>
      <c r="B3305" t="s">
        <v>25464</v>
      </c>
      <c r="C3305" s="71" t="s">
        <v>3</v>
      </c>
      <c r="D3305" s="71">
        <v>1329.42</v>
      </c>
    </row>
    <row r="3306" spans="1:4" x14ac:dyDescent="0.25">
      <c r="A3306" s="71">
        <v>2003769</v>
      </c>
      <c r="B3306" t="s">
        <v>25465</v>
      </c>
      <c r="C3306" s="71" t="s">
        <v>3</v>
      </c>
      <c r="D3306" s="71">
        <v>189.27</v>
      </c>
    </row>
    <row r="3307" spans="1:4" x14ac:dyDescent="0.25">
      <c r="A3307" s="71">
        <v>2003874</v>
      </c>
      <c r="B3307" t="s">
        <v>25466</v>
      </c>
      <c r="C3307" s="71" t="s">
        <v>3</v>
      </c>
      <c r="D3307" s="71">
        <v>164.63</v>
      </c>
    </row>
    <row r="3308" spans="1:4" x14ac:dyDescent="0.25">
      <c r="A3308" s="71">
        <v>2003773</v>
      </c>
      <c r="B3308" t="s">
        <v>25467</v>
      </c>
      <c r="C3308" s="71" t="s">
        <v>3</v>
      </c>
      <c r="D3308" s="71">
        <v>309.24</v>
      </c>
    </row>
    <row r="3309" spans="1:4" x14ac:dyDescent="0.25">
      <c r="A3309" s="71">
        <v>2003878</v>
      </c>
      <c r="B3309" t="s">
        <v>25468</v>
      </c>
      <c r="C3309" s="71" t="s">
        <v>3</v>
      </c>
      <c r="D3309" s="71">
        <v>270.32</v>
      </c>
    </row>
    <row r="3310" spans="1:4" x14ac:dyDescent="0.25">
      <c r="A3310" s="71">
        <v>2003777</v>
      </c>
      <c r="B3310" t="s">
        <v>25469</v>
      </c>
      <c r="C3310" s="71" t="s">
        <v>3</v>
      </c>
      <c r="D3310" s="71">
        <v>468.77</v>
      </c>
    </row>
    <row r="3311" spans="1:4" x14ac:dyDescent="0.25">
      <c r="A3311" s="71">
        <v>2003882</v>
      </c>
      <c r="B3311" t="s">
        <v>25470</v>
      </c>
      <c r="C3311" s="71" t="s">
        <v>3</v>
      </c>
      <c r="D3311" s="71">
        <v>415.4</v>
      </c>
    </row>
    <row r="3312" spans="1:4" x14ac:dyDescent="0.25">
      <c r="A3312" s="71">
        <v>2003781</v>
      </c>
      <c r="B3312" t="s">
        <v>25471</v>
      </c>
      <c r="C3312" s="71" t="s">
        <v>3</v>
      </c>
      <c r="D3312" s="71">
        <v>670.45</v>
      </c>
    </row>
    <row r="3313" spans="1:4" x14ac:dyDescent="0.25">
      <c r="A3313" s="71">
        <v>2003886</v>
      </c>
      <c r="B3313" t="s">
        <v>25472</v>
      </c>
      <c r="C3313" s="71" t="s">
        <v>3</v>
      </c>
      <c r="D3313" s="71">
        <v>592.49</v>
      </c>
    </row>
    <row r="3314" spans="1:4" x14ac:dyDescent="0.25">
      <c r="A3314" s="71">
        <v>2003785</v>
      </c>
      <c r="B3314" t="s">
        <v>25473</v>
      </c>
      <c r="C3314" s="71" t="s">
        <v>3</v>
      </c>
      <c r="D3314" s="71">
        <v>1039.6099999999999</v>
      </c>
    </row>
    <row r="3315" spans="1:4" x14ac:dyDescent="0.25">
      <c r="A3315" s="71">
        <v>2003890</v>
      </c>
      <c r="B3315" t="s">
        <v>25474</v>
      </c>
      <c r="C3315" s="71" t="s">
        <v>3</v>
      </c>
      <c r="D3315" s="71">
        <v>917.56</v>
      </c>
    </row>
    <row r="3316" spans="1:4" x14ac:dyDescent="0.25">
      <c r="A3316" s="71">
        <v>2003871</v>
      </c>
      <c r="B3316" t="s">
        <v>25475</v>
      </c>
      <c r="C3316" s="71" t="s">
        <v>3</v>
      </c>
      <c r="D3316" s="71">
        <v>197.37</v>
      </c>
    </row>
    <row r="3317" spans="1:4" x14ac:dyDescent="0.25">
      <c r="A3317" s="71">
        <v>2003824</v>
      </c>
      <c r="B3317" t="s">
        <v>25476</v>
      </c>
      <c r="C3317" s="71" t="s">
        <v>3</v>
      </c>
      <c r="D3317" s="71">
        <v>286.48</v>
      </c>
    </row>
    <row r="3318" spans="1:4" x14ac:dyDescent="0.25">
      <c r="A3318" s="71">
        <v>2003828</v>
      </c>
      <c r="B3318" t="s">
        <v>25477</v>
      </c>
      <c r="C3318" s="71" t="s">
        <v>3</v>
      </c>
      <c r="D3318" s="71">
        <v>477.09</v>
      </c>
    </row>
    <row r="3319" spans="1:4" x14ac:dyDescent="0.25">
      <c r="A3319" s="71">
        <v>2003832</v>
      </c>
      <c r="B3319" t="s">
        <v>25478</v>
      </c>
      <c r="C3319" s="71" t="s">
        <v>3</v>
      </c>
      <c r="D3319" s="71">
        <v>667.99</v>
      </c>
    </row>
    <row r="3320" spans="1:4" x14ac:dyDescent="0.25">
      <c r="A3320" s="71">
        <v>2003836</v>
      </c>
      <c r="B3320" t="s">
        <v>25479</v>
      </c>
      <c r="C3320" s="71" t="s">
        <v>3</v>
      </c>
      <c r="D3320" s="71">
        <v>947.54</v>
      </c>
    </row>
    <row r="3321" spans="1:4" x14ac:dyDescent="0.25">
      <c r="A3321" s="71">
        <v>2003840</v>
      </c>
      <c r="B3321" t="s">
        <v>25480</v>
      </c>
      <c r="C3321" s="71" t="s">
        <v>3</v>
      </c>
      <c r="D3321" s="71">
        <v>1413.25</v>
      </c>
    </row>
    <row r="3322" spans="1:4" x14ac:dyDescent="0.25">
      <c r="A3322" s="71">
        <v>2003770</v>
      </c>
      <c r="B3322" t="s">
        <v>25481</v>
      </c>
      <c r="C3322" s="71" t="s">
        <v>3</v>
      </c>
      <c r="D3322" s="71">
        <v>251.81</v>
      </c>
    </row>
    <row r="3323" spans="1:4" x14ac:dyDescent="0.25">
      <c r="A3323" s="71">
        <v>2003875</v>
      </c>
      <c r="B3323" t="s">
        <v>25482</v>
      </c>
      <c r="C3323" s="71" t="s">
        <v>3</v>
      </c>
      <c r="D3323" s="71">
        <v>227.29</v>
      </c>
    </row>
    <row r="3324" spans="1:4" x14ac:dyDescent="0.25">
      <c r="A3324" s="71">
        <v>2003774</v>
      </c>
      <c r="B3324" t="s">
        <v>25483</v>
      </c>
      <c r="C3324" s="71" t="s">
        <v>3</v>
      </c>
      <c r="D3324" s="71">
        <v>409.68</v>
      </c>
    </row>
    <row r="3325" spans="1:4" x14ac:dyDescent="0.25">
      <c r="A3325" s="71">
        <v>2003879</v>
      </c>
      <c r="B3325" t="s">
        <v>25484</v>
      </c>
      <c r="C3325" s="71" t="s">
        <v>3</v>
      </c>
      <c r="D3325" s="71">
        <v>366.13</v>
      </c>
    </row>
    <row r="3326" spans="1:4" x14ac:dyDescent="0.25">
      <c r="A3326" s="71">
        <v>2003778</v>
      </c>
      <c r="B3326" t="s">
        <v>25485</v>
      </c>
      <c r="C3326" s="71" t="s">
        <v>3</v>
      </c>
      <c r="D3326" s="71">
        <v>571.32000000000005</v>
      </c>
    </row>
    <row r="3327" spans="1:4" x14ac:dyDescent="0.25">
      <c r="A3327" s="71">
        <v>2003883</v>
      </c>
      <c r="B3327" t="s">
        <v>25486</v>
      </c>
      <c r="C3327" s="71" t="s">
        <v>3</v>
      </c>
      <c r="D3327" s="71">
        <v>503.2</v>
      </c>
    </row>
    <row r="3328" spans="1:4" x14ac:dyDescent="0.25">
      <c r="A3328" s="71">
        <v>2003782</v>
      </c>
      <c r="B3328" t="s">
        <v>25487</v>
      </c>
      <c r="C3328" s="71" t="s">
        <v>3</v>
      </c>
      <c r="D3328" s="71">
        <v>854.17</v>
      </c>
    </row>
    <row r="3329" spans="1:4" x14ac:dyDescent="0.25">
      <c r="A3329" s="71">
        <v>2003887</v>
      </c>
      <c r="B3329" t="s">
        <v>25488</v>
      </c>
      <c r="C3329" s="71" t="s">
        <v>3</v>
      </c>
      <c r="D3329" s="71">
        <v>750</v>
      </c>
    </row>
    <row r="3330" spans="1:4" x14ac:dyDescent="0.25">
      <c r="A3330" s="71">
        <v>2003786</v>
      </c>
      <c r="B3330" t="s">
        <v>25489</v>
      </c>
      <c r="C3330" s="71" t="s">
        <v>3</v>
      </c>
      <c r="D3330" s="71">
        <v>1335.29</v>
      </c>
    </row>
    <row r="3331" spans="1:4" x14ac:dyDescent="0.25">
      <c r="A3331" s="71">
        <v>2003891</v>
      </c>
      <c r="B3331" t="s">
        <v>25490</v>
      </c>
      <c r="C3331" s="71" t="s">
        <v>3</v>
      </c>
      <c r="D3331" s="71">
        <v>1173.48</v>
      </c>
    </row>
    <row r="3332" spans="1:4" x14ac:dyDescent="0.25">
      <c r="A3332" s="71">
        <v>2003872</v>
      </c>
      <c r="B3332" t="s">
        <v>25491</v>
      </c>
      <c r="C3332" s="71" t="s">
        <v>3</v>
      </c>
      <c r="D3332" s="71">
        <v>354.63</v>
      </c>
    </row>
    <row r="3333" spans="1:4" x14ac:dyDescent="0.25">
      <c r="A3333" s="71">
        <v>2003825</v>
      </c>
      <c r="B3333" t="s">
        <v>25492</v>
      </c>
      <c r="C3333" s="71" t="s">
        <v>3</v>
      </c>
      <c r="D3333" s="71">
        <v>409.54</v>
      </c>
    </row>
    <row r="3334" spans="1:4" x14ac:dyDescent="0.25">
      <c r="A3334" s="71">
        <v>2003829</v>
      </c>
      <c r="B3334" t="s">
        <v>25493</v>
      </c>
      <c r="C3334" s="71" t="s">
        <v>3</v>
      </c>
      <c r="D3334" s="71">
        <v>513.71</v>
      </c>
    </row>
    <row r="3335" spans="1:4" x14ac:dyDescent="0.25">
      <c r="A3335" s="71">
        <v>2003833</v>
      </c>
      <c r="B3335" t="s">
        <v>25494</v>
      </c>
      <c r="C3335" s="71" t="s">
        <v>3</v>
      </c>
      <c r="D3335" s="71">
        <v>669.43</v>
      </c>
    </row>
    <row r="3336" spans="1:4" x14ac:dyDescent="0.25">
      <c r="A3336" s="71">
        <v>2003837</v>
      </c>
      <c r="B3336" t="s">
        <v>25495</v>
      </c>
      <c r="C3336" s="71" t="s">
        <v>3</v>
      </c>
      <c r="D3336" s="71">
        <v>1062.6500000000001</v>
      </c>
    </row>
    <row r="3337" spans="1:4" x14ac:dyDescent="0.25">
      <c r="A3337" s="71">
        <v>2003841</v>
      </c>
      <c r="B3337" t="s">
        <v>25496</v>
      </c>
      <c r="C3337" s="71" t="s">
        <v>3</v>
      </c>
      <c r="D3337" s="71">
        <v>1517.19</v>
      </c>
    </row>
    <row r="3338" spans="1:4" x14ac:dyDescent="0.25">
      <c r="A3338" s="71">
        <v>2003771</v>
      </c>
      <c r="B3338" t="s">
        <v>25497</v>
      </c>
      <c r="C3338" s="71" t="s">
        <v>3</v>
      </c>
      <c r="D3338" s="71">
        <v>302.27</v>
      </c>
    </row>
    <row r="3339" spans="1:4" x14ac:dyDescent="0.25">
      <c r="A3339" s="71">
        <v>2003876</v>
      </c>
      <c r="B3339" t="s">
        <v>25498</v>
      </c>
      <c r="C3339" s="71" t="s">
        <v>3</v>
      </c>
      <c r="D3339" s="71">
        <v>273.04000000000002</v>
      </c>
    </row>
    <row r="3340" spans="1:4" x14ac:dyDescent="0.25">
      <c r="A3340" s="71">
        <v>2003775</v>
      </c>
      <c r="B3340" t="s">
        <v>25499</v>
      </c>
      <c r="C3340" s="71" t="s">
        <v>3</v>
      </c>
      <c r="D3340" s="71">
        <v>472.11</v>
      </c>
    </row>
    <row r="3341" spans="1:4" x14ac:dyDescent="0.25">
      <c r="A3341" s="71">
        <v>2003880</v>
      </c>
      <c r="B3341" t="s">
        <v>25500</v>
      </c>
      <c r="C3341" s="71" t="s">
        <v>3</v>
      </c>
      <c r="D3341" s="71">
        <v>419.37</v>
      </c>
    </row>
    <row r="3342" spans="1:4" x14ac:dyDescent="0.25">
      <c r="A3342" s="71">
        <v>2003779</v>
      </c>
      <c r="B3342" t="s">
        <v>25501</v>
      </c>
      <c r="C3342" s="71" t="s">
        <v>3</v>
      </c>
      <c r="D3342" s="71">
        <v>702.57</v>
      </c>
    </row>
    <row r="3343" spans="1:4" x14ac:dyDescent="0.25">
      <c r="A3343" s="71">
        <v>2003884</v>
      </c>
      <c r="B3343" t="s">
        <v>25502</v>
      </c>
      <c r="C3343" s="71" t="s">
        <v>3</v>
      </c>
      <c r="D3343" s="71">
        <v>623.05999999999995</v>
      </c>
    </row>
    <row r="3344" spans="1:4" x14ac:dyDescent="0.25">
      <c r="A3344" s="71">
        <v>2003783</v>
      </c>
      <c r="B3344" t="s">
        <v>25503</v>
      </c>
      <c r="C3344" s="71" t="s">
        <v>3</v>
      </c>
      <c r="D3344" s="71">
        <v>1005.09</v>
      </c>
    </row>
    <row r="3345" spans="1:4" x14ac:dyDescent="0.25">
      <c r="A3345" s="71">
        <v>2003888</v>
      </c>
      <c r="B3345" t="s">
        <v>25504</v>
      </c>
      <c r="C3345" s="71" t="s">
        <v>3</v>
      </c>
      <c r="D3345" s="71">
        <v>886.9</v>
      </c>
    </row>
    <row r="3346" spans="1:4" x14ac:dyDescent="0.25">
      <c r="A3346" s="71">
        <v>2003787</v>
      </c>
      <c r="B3346" t="s">
        <v>25505</v>
      </c>
      <c r="C3346" s="71" t="s">
        <v>3</v>
      </c>
      <c r="D3346" s="71">
        <v>1563.86</v>
      </c>
    </row>
    <row r="3347" spans="1:4" x14ac:dyDescent="0.25">
      <c r="A3347" s="71">
        <v>2003892</v>
      </c>
      <c r="B3347" t="s">
        <v>25506</v>
      </c>
      <c r="C3347" s="71" t="s">
        <v>3</v>
      </c>
      <c r="D3347" s="71">
        <v>1396.54</v>
      </c>
    </row>
    <row r="3348" spans="1:4" x14ac:dyDescent="0.25">
      <c r="A3348" s="71">
        <v>2003851</v>
      </c>
      <c r="B3348" t="s">
        <v>25507</v>
      </c>
      <c r="C3348" s="71" t="s">
        <v>3</v>
      </c>
      <c r="D3348" s="71">
        <v>86.73</v>
      </c>
    </row>
    <row r="3349" spans="1:4" x14ac:dyDescent="0.25">
      <c r="A3349" s="71">
        <v>2003935</v>
      </c>
      <c r="B3349" t="s">
        <v>25508</v>
      </c>
      <c r="C3349" s="71" t="s">
        <v>3</v>
      </c>
      <c r="D3349" s="71">
        <v>9.11</v>
      </c>
    </row>
    <row r="3350" spans="1:4" x14ac:dyDescent="0.25">
      <c r="A3350" s="71">
        <v>2003934</v>
      </c>
      <c r="B3350" t="s">
        <v>25509</v>
      </c>
      <c r="C3350" s="71" t="s">
        <v>3</v>
      </c>
      <c r="D3350" s="71">
        <v>13.57</v>
      </c>
    </row>
    <row r="3351" spans="1:4" x14ac:dyDescent="0.25">
      <c r="A3351" s="71">
        <v>2003990</v>
      </c>
      <c r="B3351" t="s">
        <v>25510</v>
      </c>
      <c r="C3351" s="71" t="s">
        <v>3</v>
      </c>
      <c r="D3351" s="71">
        <v>1314.69</v>
      </c>
    </row>
    <row r="3352" spans="1:4" x14ac:dyDescent="0.25">
      <c r="A3352" s="71">
        <v>2003991</v>
      </c>
      <c r="B3352" t="s">
        <v>25511</v>
      </c>
      <c r="C3352" s="71" t="s">
        <v>3</v>
      </c>
      <c r="D3352" s="71">
        <v>1271.58</v>
      </c>
    </row>
    <row r="3353" spans="1:4" x14ac:dyDescent="0.25">
      <c r="A3353" s="71">
        <v>2003992</v>
      </c>
      <c r="B3353" t="s">
        <v>25512</v>
      </c>
      <c r="C3353" s="71" t="s">
        <v>3</v>
      </c>
      <c r="D3353" s="71">
        <v>1751.52</v>
      </c>
    </row>
    <row r="3354" spans="1:4" x14ac:dyDescent="0.25">
      <c r="A3354" s="71">
        <v>2003993</v>
      </c>
      <c r="B3354" t="s">
        <v>25513</v>
      </c>
      <c r="C3354" s="71" t="s">
        <v>3</v>
      </c>
      <c r="D3354" s="71">
        <v>2371.09</v>
      </c>
    </row>
    <row r="3355" spans="1:4" x14ac:dyDescent="0.25">
      <c r="A3355" s="71">
        <v>2003994</v>
      </c>
      <c r="B3355" t="s">
        <v>25514</v>
      </c>
      <c r="C3355" s="71" t="s">
        <v>3</v>
      </c>
      <c r="D3355" s="71">
        <v>7178.32</v>
      </c>
    </row>
    <row r="3356" spans="1:4" x14ac:dyDescent="0.25">
      <c r="A3356" s="71">
        <v>2003995</v>
      </c>
      <c r="B3356" t="s">
        <v>25515</v>
      </c>
      <c r="C3356" s="71" t="s">
        <v>3</v>
      </c>
      <c r="D3356" s="71">
        <v>8688.61</v>
      </c>
    </row>
    <row r="3357" spans="1:4" x14ac:dyDescent="0.25">
      <c r="A3357" s="71">
        <v>2003996</v>
      </c>
      <c r="B3357" t="s">
        <v>25516</v>
      </c>
      <c r="C3357" s="71" t="s">
        <v>3</v>
      </c>
      <c r="D3357" s="71">
        <v>14551.97</v>
      </c>
    </row>
    <row r="3358" spans="1:4" x14ac:dyDescent="0.25">
      <c r="A3358" s="71">
        <v>2003997</v>
      </c>
      <c r="B3358" t="s">
        <v>25517</v>
      </c>
      <c r="C3358" s="71" t="s">
        <v>3</v>
      </c>
      <c r="D3358" s="71">
        <v>20485.310000000001</v>
      </c>
    </row>
    <row r="3359" spans="1:4" x14ac:dyDescent="0.25">
      <c r="A3359" s="71">
        <v>2003983</v>
      </c>
      <c r="B3359" t="s">
        <v>25518</v>
      </c>
      <c r="C3359" s="71" t="s">
        <v>3</v>
      </c>
      <c r="D3359" s="71">
        <v>211.86</v>
      </c>
    </row>
    <row r="3360" spans="1:4" x14ac:dyDescent="0.25">
      <c r="A3360" s="71">
        <v>2003984</v>
      </c>
      <c r="B3360" t="s">
        <v>25519</v>
      </c>
      <c r="C3360" s="71" t="s">
        <v>3</v>
      </c>
      <c r="D3360" s="71">
        <v>234.35</v>
      </c>
    </row>
    <row r="3361" spans="1:4" x14ac:dyDescent="0.25">
      <c r="A3361" s="71">
        <v>2003985</v>
      </c>
      <c r="B3361" t="s">
        <v>25520</v>
      </c>
      <c r="C3361" s="71" t="s">
        <v>3</v>
      </c>
      <c r="D3361" s="71">
        <v>346.69</v>
      </c>
    </row>
    <row r="3362" spans="1:4" x14ac:dyDescent="0.25">
      <c r="A3362" s="71">
        <v>2003986</v>
      </c>
      <c r="B3362" t="s">
        <v>25521</v>
      </c>
      <c r="C3362" s="71" t="s">
        <v>3</v>
      </c>
      <c r="D3362" s="71">
        <v>505.44</v>
      </c>
    </row>
    <row r="3363" spans="1:4" x14ac:dyDescent="0.25">
      <c r="A3363" s="71">
        <v>2003987</v>
      </c>
      <c r="B3363" t="s">
        <v>25522</v>
      </c>
      <c r="C3363" s="71" t="s">
        <v>3</v>
      </c>
      <c r="D3363" s="71">
        <v>667.81</v>
      </c>
    </row>
    <row r="3364" spans="1:4" x14ac:dyDescent="0.25">
      <c r="A3364" s="71">
        <v>2003988</v>
      </c>
      <c r="B3364" t="s">
        <v>25523</v>
      </c>
      <c r="C3364" s="71" t="s">
        <v>3</v>
      </c>
      <c r="D3364" s="71">
        <v>738.94</v>
      </c>
    </row>
    <row r="3365" spans="1:4" x14ac:dyDescent="0.25">
      <c r="A3365" s="71">
        <v>2003989</v>
      </c>
      <c r="B3365" t="s">
        <v>25524</v>
      </c>
      <c r="C3365" s="71" t="s">
        <v>3</v>
      </c>
      <c r="D3365" s="71">
        <v>899.24</v>
      </c>
    </row>
    <row r="3366" spans="1:4" x14ac:dyDescent="0.25">
      <c r="A3366" s="71">
        <v>2003298</v>
      </c>
      <c r="B3366" t="s">
        <v>25525</v>
      </c>
      <c r="C3366" s="71" t="s">
        <v>3</v>
      </c>
      <c r="D3366" s="71">
        <v>12.13</v>
      </c>
    </row>
    <row r="3367" spans="1:4" x14ac:dyDescent="0.25">
      <c r="A3367" s="71">
        <v>2003297</v>
      </c>
      <c r="B3367" t="s">
        <v>25526</v>
      </c>
      <c r="C3367" s="71" t="s">
        <v>3</v>
      </c>
      <c r="D3367" s="71">
        <v>14.82</v>
      </c>
    </row>
    <row r="3368" spans="1:4" x14ac:dyDescent="0.25">
      <c r="A3368" s="71">
        <v>2003315</v>
      </c>
      <c r="B3368" t="s">
        <v>25527</v>
      </c>
      <c r="C3368" s="71" t="s">
        <v>3</v>
      </c>
      <c r="D3368" s="71">
        <v>104.44</v>
      </c>
    </row>
    <row r="3369" spans="1:4" x14ac:dyDescent="0.25">
      <c r="A3369" s="71">
        <v>2003314</v>
      </c>
      <c r="B3369" t="s">
        <v>25528</v>
      </c>
      <c r="C3369" s="71" t="s">
        <v>3</v>
      </c>
      <c r="D3369" s="71">
        <v>81.849999999999994</v>
      </c>
    </row>
    <row r="3370" spans="1:4" x14ac:dyDescent="0.25">
      <c r="A3370" s="71">
        <v>2003313</v>
      </c>
      <c r="B3370" t="s">
        <v>25529</v>
      </c>
      <c r="C3370" s="71" t="s">
        <v>3</v>
      </c>
      <c r="D3370" s="71">
        <v>129.80000000000001</v>
      </c>
    </row>
    <row r="3371" spans="1:4" x14ac:dyDescent="0.25">
      <c r="A3371" s="71">
        <v>2003312</v>
      </c>
      <c r="B3371" t="s">
        <v>25530</v>
      </c>
      <c r="C3371" s="71" t="s">
        <v>3</v>
      </c>
      <c r="D3371" s="71">
        <v>101.55</v>
      </c>
    </row>
    <row r="3372" spans="1:4" x14ac:dyDescent="0.25">
      <c r="A3372" s="71">
        <v>2003311</v>
      </c>
      <c r="B3372" t="s">
        <v>25531</v>
      </c>
      <c r="C3372" s="71" t="s">
        <v>3</v>
      </c>
      <c r="D3372" s="71">
        <v>37.36</v>
      </c>
    </row>
    <row r="3373" spans="1:4" x14ac:dyDescent="0.25">
      <c r="A3373" s="71">
        <v>2003310</v>
      </c>
      <c r="B3373" t="s">
        <v>25532</v>
      </c>
      <c r="C3373" s="71" t="s">
        <v>3</v>
      </c>
      <c r="D3373" s="71">
        <v>47.03</v>
      </c>
    </row>
    <row r="3374" spans="1:4" x14ac:dyDescent="0.25">
      <c r="A3374" s="71">
        <v>2003296</v>
      </c>
      <c r="B3374" t="s">
        <v>25533</v>
      </c>
      <c r="C3374" s="71" t="s">
        <v>3</v>
      </c>
      <c r="D3374" s="71">
        <v>12.13</v>
      </c>
    </row>
    <row r="3375" spans="1:4" x14ac:dyDescent="0.25">
      <c r="A3375" s="71">
        <v>2003295</v>
      </c>
      <c r="B3375" t="s">
        <v>25534</v>
      </c>
      <c r="C3375" s="71" t="s">
        <v>3</v>
      </c>
      <c r="D3375" s="71">
        <v>14.82</v>
      </c>
    </row>
    <row r="3376" spans="1:4" x14ac:dyDescent="0.25">
      <c r="A3376" s="71">
        <v>2003309</v>
      </c>
      <c r="B3376" t="s">
        <v>25535</v>
      </c>
      <c r="C3376" s="71" t="s">
        <v>3</v>
      </c>
      <c r="D3376" s="71">
        <v>104.44</v>
      </c>
    </row>
    <row r="3377" spans="1:4" x14ac:dyDescent="0.25">
      <c r="A3377" s="71">
        <v>2003308</v>
      </c>
      <c r="B3377" t="s">
        <v>25536</v>
      </c>
      <c r="C3377" s="71" t="s">
        <v>3</v>
      </c>
      <c r="D3377" s="71">
        <v>81.849999999999994</v>
      </c>
    </row>
    <row r="3378" spans="1:4" x14ac:dyDescent="0.25">
      <c r="A3378" s="71">
        <v>2003307</v>
      </c>
      <c r="B3378" t="s">
        <v>25537</v>
      </c>
      <c r="C3378" s="71" t="s">
        <v>3</v>
      </c>
      <c r="D3378" s="71">
        <v>129.80000000000001</v>
      </c>
    </row>
    <row r="3379" spans="1:4" x14ac:dyDescent="0.25">
      <c r="A3379" s="71">
        <v>2003306</v>
      </c>
      <c r="B3379" t="s">
        <v>25538</v>
      </c>
      <c r="C3379" s="71" t="s">
        <v>3</v>
      </c>
      <c r="D3379" s="71">
        <v>101.55</v>
      </c>
    </row>
    <row r="3380" spans="1:4" x14ac:dyDescent="0.25">
      <c r="A3380" s="71">
        <v>2003305</v>
      </c>
      <c r="B3380" t="s">
        <v>25539</v>
      </c>
      <c r="C3380" s="71" t="s">
        <v>3</v>
      </c>
      <c r="D3380" s="71">
        <v>37.36</v>
      </c>
    </row>
    <row r="3381" spans="1:4" x14ac:dyDescent="0.25">
      <c r="A3381" s="71">
        <v>2003304</v>
      </c>
      <c r="B3381" t="s">
        <v>25540</v>
      </c>
      <c r="C3381" s="71" t="s">
        <v>3</v>
      </c>
      <c r="D3381" s="71">
        <v>47.03</v>
      </c>
    </row>
    <row r="3382" spans="1:4" x14ac:dyDescent="0.25">
      <c r="A3382" s="71">
        <v>2105846</v>
      </c>
      <c r="B3382" t="s">
        <v>25541</v>
      </c>
      <c r="C3382" s="71" t="s">
        <v>23593</v>
      </c>
      <c r="D3382" s="71">
        <v>475.43</v>
      </c>
    </row>
    <row r="3383" spans="1:4" x14ac:dyDescent="0.25">
      <c r="A3383" s="71">
        <v>2105929</v>
      </c>
      <c r="B3383" t="s">
        <v>25542</v>
      </c>
      <c r="C3383" s="71" t="s">
        <v>23593</v>
      </c>
      <c r="D3383" s="71">
        <v>540.47</v>
      </c>
    </row>
    <row r="3384" spans="1:4" x14ac:dyDescent="0.25">
      <c r="A3384" s="71">
        <v>2105933</v>
      </c>
      <c r="B3384" t="s">
        <v>25543</v>
      </c>
      <c r="C3384" s="71" t="s">
        <v>23593</v>
      </c>
      <c r="D3384" s="71">
        <v>605.52</v>
      </c>
    </row>
    <row r="3385" spans="1:4" x14ac:dyDescent="0.25">
      <c r="A3385" s="71">
        <v>2106293</v>
      </c>
      <c r="B3385" t="s">
        <v>25544</v>
      </c>
      <c r="C3385" s="71" t="s">
        <v>23593</v>
      </c>
      <c r="D3385" s="71">
        <v>212.42</v>
      </c>
    </row>
    <row r="3386" spans="1:4" x14ac:dyDescent="0.25">
      <c r="A3386" s="71">
        <v>2108165</v>
      </c>
      <c r="B3386" t="s">
        <v>25545</v>
      </c>
      <c r="C3386" s="71" t="s">
        <v>22354</v>
      </c>
      <c r="D3386" s="71">
        <v>34.85</v>
      </c>
    </row>
    <row r="3387" spans="1:4" x14ac:dyDescent="0.25">
      <c r="A3387" s="71">
        <v>2108166</v>
      </c>
      <c r="B3387" t="s">
        <v>25546</v>
      </c>
      <c r="C3387" s="71" t="s">
        <v>22354</v>
      </c>
      <c r="D3387" s="71">
        <v>23.89</v>
      </c>
    </row>
    <row r="3388" spans="1:4" x14ac:dyDescent="0.25">
      <c r="A3388" s="71">
        <v>2108167</v>
      </c>
      <c r="B3388" t="s">
        <v>25547</v>
      </c>
      <c r="C3388" s="71" t="s">
        <v>22354</v>
      </c>
      <c r="D3388" s="71">
        <v>21</v>
      </c>
    </row>
    <row r="3389" spans="1:4" x14ac:dyDescent="0.25">
      <c r="A3389" s="71">
        <v>2108168</v>
      </c>
      <c r="B3389" t="s">
        <v>25548</v>
      </c>
      <c r="C3389" s="71" t="s">
        <v>22354</v>
      </c>
      <c r="D3389" s="71">
        <v>20.07</v>
      </c>
    </row>
    <row r="3390" spans="1:4" x14ac:dyDescent="0.25">
      <c r="A3390" s="71">
        <v>2108169</v>
      </c>
      <c r="B3390" t="s">
        <v>25549</v>
      </c>
      <c r="C3390" s="71" t="s">
        <v>22354</v>
      </c>
      <c r="D3390" s="71">
        <v>51.16</v>
      </c>
    </row>
    <row r="3391" spans="1:4" x14ac:dyDescent="0.25">
      <c r="A3391" s="71">
        <v>2108170</v>
      </c>
      <c r="B3391" t="s">
        <v>25550</v>
      </c>
      <c r="C3391" s="71" t="s">
        <v>22354</v>
      </c>
      <c r="D3391" s="71">
        <v>36.07</v>
      </c>
    </row>
    <row r="3392" spans="1:4" x14ac:dyDescent="0.25">
      <c r="A3392" s="71">
        <v>2108171</v>
      </c>
      <c r="B3392" t="s">
        <v>25551</v>
      </c>
      <c r="C3392" s="71" t="s">
        <v>22354</v>
      </c>
      <c r="D3392" s="71">
        <v>32.619999999999997</v>
      </c>
    </row>
    <row r="3393" spans="1:4" x14ac:dyDescent="0.25">
      <c r="A3393" s="71">
        <v>2108172</v>
      </c>
      <c r="B3393" t="s">
        <v>25552</v>
      </c>
      <c r="C3393" s="71" t="s">
        <v>22354</v>
      </c>
      <c r="D3393" s="71">
        <v>32.520000000000003</v>
      </c>
    </row>
    <row r="3394" spans="1:4" x14ac:dyDescent="0.25">
      <c r="A3394" s="71">
        <v>2106292</v>
      </c>
      <c r="B3394" t="s">
        <v>25553</v>
      </c>
      <c r="C3394" s="71" t="s">
        <v>23593</v>
      </c>
      <c r="D3394" s="71">
        <v>139.47</v>
      </c>
    </row>
    <row r="3395" spans="1:4" x14ac:dyDescent="0.25">
      <c r="A3395" s="71">
        <v>2106291</v>
      </c>
      <c r="B3395" t="s">
        <v>25554</v>
      </c>
      <c r="C3395" s="71" t="s">
        <v>23593</v>
      </c>
      <c r="D3395" s="71">
        <v>206.8</v>
      </c>
    </row>
    <row r="3396" spans="1:4" x14ac:dyDescent="0.25">
      <c r="A3396" s="71">
        <v>2106235</v>
      </c>
      <c r="B3396" t="s">
        <v>25555</v>
      </c>
      <c r="C3396" s="71" t="s">
        <v>22354</v>
      </c>
      <c r="D3396" s="71">
        <v>2.87</v>
      </c>
    </row>
    <row r="3397" spans="1:4" x14ac:dyDescent="0.25">
      <c r="A3397" s="71">
        <v>2106232</v>
      </c>
      <c r="B3397" t="s">
        <v>25556</v>
      </c>
      <c r="C3397" s="71" t="s">
        <v>16077</v>
      </c>
      <c r="D3397" s="71">
        <v>14.43</v>
      </c>
    </row>
    <row r="3398" spans="1:4" x14ac:dyDescent="0.25">
      <c r="A3398" s="71">
        <v>2106233</v>
      </c>
      <c r="B3398" t="s">
        <v>25557</v>
      </c>
      <c r="C3398" s="71" t="s">
        <v>16077</v>
      </c>
      <c r="D3398" s="71">
        <v>11.19</v>
      </c>
    </row>
    <row r="3399" spans="1:4" x14ac:dyDescent="0.25">
      <c r="A3399" s="71">
        <v>2105605</v>
      </c>
      <c r="B3399" t="s">
        <v>25558</v>
      </c>
      <c r="C3399" s="71" t="s">
        <v>22354</v>
      </c>
      <c r="D3399" s="71">
        <v>55.72</v>
      </c>
    </row>
    <row r="3400" spans="1:4" x14ac:dyDescent="0.25">
      <c r="A3400" s="71">
        <v>2106298</v>
      </c>
      <c r="B3400" t="s">
        <v>25559</v>
      </c>
      <c r="C3400" s="71" t="s">
        <v>3</v>
      </c>
      <c r="D3400" s="71">
        <v>34.18</v>
      </c>
    </row>
    <row r="3401" spans="1:4" x14ac:dyDescent="0.25">
      <c r="A3401" s="71">
        <v>2106295</v>
      </c>
      <c r="B3401" t="s">
        <v>25560</v>
      </c>
      <c r="C3401" s="71" t="s">
        <v>3</v>
      </c>
      <c r="D3401" s="71">
        <v>17.46</v>
      </c>
    </row>
    <row r="3402" spans="1:4" x14ac:dyDescent="0.25">
      <c r="A3402" s="71">
        <v>2106294</v>
      </c>
      <c r="B3402" t="s">
        <v>25561</v>
      </c>
      <c r="C3402" s="71" t="s">
        <v>3</v>
      </c>
      <c r="D3402" s="71">
        <v>24.02</v>
      </c>
    </row>
    <row r="3403" spans="1:4" x14ac:dyDescent="0.25">
      <c r="A3403" s="71">
        <v>2106297</v>
      </c>
      <c r="B3403" t="s">
        <v>25562</v>
      </c>
      <c r="C3403" s="71" t="s">
        <v>3</v>
      </c>
      <c r="D3403" s="71">
        <v>28.4</v>
      </c>
    </row>
    <row r="3404" spans="1:4" x14ac:dyDescent="0.25">
      <c r="A3404" s="71">
        <v>2106296</v>
      </c>
      <c r="B3404" t="s">
        <v>25563</v>
      </c>
      <c r="C3404" s="71" t="s">
        <v>3</v>
      </c>
      <c r="D3404" s="71">
        <v>47.92</v>
      </c>
    </row>
    <row r="3405" spans="1:4" x14ac:dyDescent="0.25">
      <c r="A3405" s="71">
        <v>2306731</v>
      </c>
      <c r="B3405" t="s">
        <v>25564</v>
      </c>
      <c r="C3405" s="71" t="s">
        <v>4</v>
      </c>
      <c r="D3405" s="71">
        <v>0.64</v>
      </c>
    </row>
    <row r="3406" spans="1:4" x14ac:dyDescent="0.25">
      <c r="A3406" s="71">
        <v>2306728</v>
      </c>
      <c r="B3406" t="s">
        <v>25565</v>
      </c>
      <c r="C3406" s="71" t="s">
        <v>3</v>
      </c>
      <c r="D3406" s="71">
        <v>1584.46</v>
      </c>
    </row>
    <row r="3407" spans="1:4" x14ac:dyDescent="0.25">
      <c r="A3407" s="71">
        <v>2306729</v>
      </c>
      <c r="B3407" t="s">
        <v>25566</v>
      </c>
      <c r="C3407" s="71" t="s">
        <v>3</v>
      </c>
      <c r="D3407" s="71">
        <v>1930.57</v>
      </c>
    </row>
    <row r="3408" spans="1:4" x14ac:dyDescent="0.25">
      <c r="A3408" s="71">
        <v>2306727</v>
      </c>
      <c r="B3408" t="s">
        <v>25567</v>
      </c>
      <c r="C3408" s="71" t="s">
        <v>3</v>
      </c>
      <c r="D3408" s="71">
        <v>370.86</v>
      </c>
    </row>
    <row r="3409" spans="1:4" x14ac:dyDescent="0.25">
      <c r="A3409" s="71">
        <v>2306730</v>
      </c>
      <c r="B3409" t="s">
        <v>25568</v>
      </c>
      <c r="C3409" s="71" t="s">
        <v>22354</v>
      </c>
      <c r="D3409" s="71">
        <v>125.33</v>
      </c>
    </row>
    <row r="3410" spans="1:4" x14ac:dyDescent="0.25">
      <c r="A3410" s="71">
        <v>2306726</v>
      </c>
      <c r="B3410" t="s">
        <v>25569</v>
      </c>
      <c r="C3410" s="71" t="s">
        <v>3</v>
      </c>
      <c r="D3410" s="71">
        <v>242.32</v>
      </c>
    </row>
    <row r="3411" spans="1:4" x14ac:dyDescent="0.25">
      <c r="A3411" s="71">
        <v>2306076</v>
      </c>
      <c r="B3411" t="s">
        <v>25570</v>
      </c>
      <c r="C3411" s="71" t="s">
        <v>4</v>
      </c>
      <c r="D3411" s="71">
        <v>11.78</v>
      </c>
    </row>
    <row r="3412" spans="1:4" x14ac:dyDescent="0.25">
      <c r="A3412" s="71">
        <v>2306247</v>
      </c>
      <c r="B3412" t="s">
        <v>25571</v>
      </c>
      <c r="C3412" s="71" t="s">
        <v>22354</v>
      </c>
      <c r="D3412" s="71">
        <v>217.3</v>
      </c>
    </row>
    <row r="3413" spans="1:4" x14ac:dyDescent="0.25">
      <c r="A3413" s="71">
        <v>2306248</v>
      </c>
      <c r="B3413" t="s">
        <v>25572</v>
      </c>
      <c r="C3413" s="71" t="s">
        <v>22354</v>
      </c>
      <c r="D3413" s="71">
        <v>504.26</v>
      </c>
    </row>
    <row r="3414" spans="1:4" x14ac:dyDescent="0.25">
      <c r="A3414" s="71">
        <v>2306279</v>
      </c>
      <c r="B3414" t="s">
        <v>25573</v>
      </c>
      <c r="C3414" s="71" t="s">
        <v>22354</v>
      </c>
      <c r="D3414" s="71">
        <v>81.58</v>
      </c>
    </row>
    <row r="3415" spans="1:4" x14ac:dyDescent="0.25">
      <c r="A3415" s="71">
        <v>2306651</v>
      </c>
      <c r="B3415" t="s">
        <v>25574</v>
      </c>
      <c r="C3415" s="71" t="s">
        <v>3</v>
      </c>
      <c r="D3415" s="71">
        <v>7841.62</v>
      </c>
    </row>
    <row r="3416" spans="1:4" x14ac:dyDescent="0.25">
      <c r="A3416" s="71">
        <v>2306678</v>
      </c>
      <c r="B3416" t="s">
        <v>25575</v>
      </c>
      <c r="C3416" s="71" t="s">
        <v>3</v>
      </c>
      <c r="D3416" s="71">
        <v>7623.61</v>
      </c>
    </row>
    <row r="3417" spans="1:4" x14ac:dyDescent="0.25">
      <c r="A3417" s="71">
        <v>2306652</v>
      </c>
      <c r="B3417" t="s">
        <v>25576</v>
      </c>
      <c r="C3417" s="71" t="s">
        <v>3</v>
      </c>
      <c r="D3417" s="71">
        <v>7888.57</v>
      </c>
    </row>
    <row r="3418" spans="1:4" x14ac:dyDescent="0.25">
      <c r="A3418" s="71">
        <v>2306679</v>
      </c>
      <c r="B3418" t="s">
        <v>25577</v>
      </c>
      <c r="C3418" s="71" t="s">
        <v>3</v>
      </c>
      <c r="D3418" s="71">
        <v>7662.48</v>
      </c>
    </row>
    <row r="3419" spans="1:4" x14ac:dyDescent="0.25">
      <c r="A3419" s="71">
        <v>2306653</v>
      </c>
      <c r="B3419" t="s">
        <v>25578</v>
      </c>
      <c r="C3419" s="71" t="s">
        <v>3</v>
      </c>
      <c r="D3419" s="71">
        <v>7936.18</v>
      </c>
    </row>
    <row r="3420" spans="1:4" x14ac:dyDescent="0.25">
      <c r="A3420" s="71">
        <v>2306680</v>
      </c>
      <c r="B3420" t="s">
        <v>25579</v>
      </c>
      <c r="C3420" s="71" t="s">
        <v>3</v>
      </c>
      <c r="D3420" s="71">
        <v>7701.4</v>
      </c>
    </row>
    <row r="3421" spans="1:4" x14ac:dyDescent="0.25">
      <c r="A3421" s="71">
        <v>2306654</v>
      </c>
      <c r="B3421" t="s">
        <v>25580</v>
      </c>
      <c r="C3421" s="71" t="s">
        <v>3</v>
      </c>
      <c r="D3421" s="71">
        <v>7984.51</v>
      </c>
    </row>
    <row r="3422" spans="1:4" x14ac:dyDescent="0.25">
      <c r="A3422" s="71">
        <v>2306681</v>
      </c>
      <c r="B3422" t="s">
        <v>25581</v>
      </c>
      <c r="C3422" s="71" t="s">
        <v>3</v>
      </c>
      <c r="D3422" s="71">
        <v>7740.34</v>
      </c>
    </row>
    <row r="3423" spans="1:4" x14ac:dyDescent="0.25">
      <c r="A3423" s="71">
        <v>2306655</v>
      </c>
      <c r="B3423" t="s">
        <v>25582</v>
      </c>
      <c r="C3423" s="71" t="s">
        <v>3</v>
      </c>
      <c r="D3423" s="71">
        <v>8033.77</v>
      </c>
    </row>
    <row r="3424" spans="1:4" x14ac:dyDescent="0.25">
      <c r="A3424" s="71">
        <v>2306682</v>
      </c>
      <c r="B3424" t="s">
        <v>25583</v>
      </c>
      <c r="C3424" s="71" t="s">
        <v>3</v>
      </c>
      <c r="D3424" s="71">
        <v>7779.42</v>
      </c>
    </row>
    <row r="3425" spans="1:4" x14ac:dyDescent="0.25">
      <c r="A3425" s="71">
        <v>2306656</v>
      </c>
      <c r="B3425" t="s">
        <v>25584</v>
      </c>
      <c r="C3425" s="71" t="s">
        <v>3</v>
      </c>
      <c r="D3425" s="71">
        <v>10634.02</v>
      </c>
    </row>
    <row r="3426" spans="1:4" x14ac:dyDescent="0.25">
      <c r="A3426" s="71">
        <v>2306683</v>
      </c>
      <c r="B3426" t="s">
        <v>25585</v>
      </c>
      <c r="C3426" s="71" t="s">
        <v>3</v>
      </c>
      <c r="D3426" s="71">
        <v>10407.93</v>
      </c>
    </row>
    <row r="3427" spans="1:4" x14ac:dyDescent="0.25">
      <c r="A3427" s="71">
        <v>2306657</v>
      </c>
      <c r="B3427" t="s">
        <v>25586</v>
      </c>
      <c r="C3427" s="71" t="s">
        <v>3</v>
      </c>
      <c r="D3427" s="71">
        <v>10721.13</v>
      </c>
    </row>
    <row r="3428" spans="1:4" x14ac:dyDescent="0.25">
      <c r="A3428" s="71">
        <v>2306684</v>
      </c>
      <c r="B3428" t="s">
        <v>25587</v>
      </c>
      <c r="C3428" s="71" t="s">
        <v>3</v>
      </c>
      <c r="D3428" s="71">
        <v>10486.35</v>
      </c>
    </row>
    <row r="3429" spans="1:4" x14ac:dyDescent="0.25">
      <c r="A3429" s="71">
        <v>2306658</v>
      </c>
      <c r="B3429" t="s">
        <v>25588</v>
      </c>
      <c r="C3429" s="71" t="s">
        <v>3</v>
      </c>
      <c r="D3429" s="71">
        <v>10808.95</v>
      </c>
    </row>
    <row r="3430" spans="1:4" x14ac:dyDescent="0.25">
      <c r="A3430" s="71">
        <v>2306685</v>
      </c>
      <c r="B3430" t="s">
        <v>25589</v>
      </c>
      <c r="C3430" s="71" t="s">
        <v>3</v>
      </c>
      <c r="D3430" s="71">
        <v>10564.77</v>
      </c>
    </row>
    <row r="3431" spans="1:4" x14ac:dyDescent="0.25">
      <c r="A3431" s="71">
        <v>2306659</v>
      </c>
      <c r="B3431" t="s">
        <v>25590</v>
      </c>
      <c r="C3431" s="71" t="s">
        <v>3</v>
      </c>
      <c r="D3431" s="71">
        <v>10897.69</v>
      </c>
    </row>
    <row r="3432" spans="1:4" x14ac:dyDescent="0.25">
      <c r="A3432" s="71">
        <v>2306686</v>
      </c>
      <c r="B3432" t="s">
        <v>25591</v>
      </c>
      <c r="C3432" s="71" t="s">
        <v>3</v>
      </c>
      <c r="D3432" s="71">
        <v>10643.34</v>
      </c>
    </row>
    <row r="3433" spans="1:4" x14ac:dyDescent="0.25">
      <c r="A3433" s="71">
        <v>2306637</v>
      </c>
      <c r="B3433" t="s">
        <v>25592</v>
      </c>
      <c r="C3433" s="71" t="s">
        <v>3</v>
      </c>
      <c r="D3433" s="71">
        <v>2687.05</v>
      </c>
    </row>
    <row r="3434" spans="1:4" x14ac:dyDescent="0.25">
      <c r="A3434" s="71">
        <v>2306664</v>
      </c>
      <c r="B3434" t="s">
        <v>25593</v>
      </c>
      <c r="C3434" s="71" t="s">
        <v>3</v>
      </c>
      <c r="D3434" s="71">
        <v>2496.29</v>
      </c>
    </row>
    <row r="3435" spans="1:4" x14ac:dyDescent="0.25">
      <c r="A3435" s="71">
        <v>2306732</v>
      </c>
      <c r="B3435" t="s">
        <v>25594</v>
      </c>
      <c r="C3435" s="71" t="s">
        <v>3</v>
      </c>
      <c r="D3435" s="71">
        <v>1058.22</v>
      </c>
    </row>
    <row r="3436" spans="1:4" x14ac:dyDescent="0.25">
      <c r="A3436" s="71">
        <v>2306733</v>
      </c>
      <c r="B3436" t="s">
        <v>25595</v>
      </c>
      <c r="C3436" s="71" t="s">
        <v>3</v>
      </c>
      <c r="D3436" s="71">
        <v>897.58</v>
      </c>
    </row>
    <row r="3437" spans="1:4" x14ac:dyDescent="0.25">
      <c r="A3437" s="71">
        <v>2306734</v>
      </c>
      <c r="B3437" t="s">
        <v>25596</v>
      </c>
      <c r="C3437" s="71" t="s">
        <v>3</v>
      </c>
      <c r="D3437" s="71">
        <v>1292.5</v>
      </c>
    </row>
    <row r="3438" spans="1:4" x14ac:dyDescent="0.25">
      <c r="A3438" s="71">
        <v>2306735</v>
      </c>
      <c r="B3438" t="s">
        <v>25597</v>
      </c>
      <c r="C3438" s="71" t="s">
        <v>3</v>
      </c>
      <c r="D3438" s="71">
        <v>1127.51</v>
      </c>
    </row>
    <row r="3439" spans="1:4" x14ac:dyDescent="0.25">
      <c r="A3439" s="71">
        <v>2306633</v>
      </c>
      <c r="B3439" t="s">
        <v>25598</v>
      </c>
      <c r="C3439" s="71" t="s">
        <v>3</v>
      </c>
      <c r="D3439" s="71">
        <v>1472.35</v>
      </c>
    </row>
    <row r="3440" spans="1:4" x14ac:dyDescent="0.25">
      <c r="A3440" s="71">
        <v>2306660</v>
      </c>
      <c r="B3440" t="s">
        <v>25599</v>
      </c>
      <c r="C3440" s="71" t="s">
        <v>3</v>
      </c>
      <c r="D3440" s="71">
        <v>1302.79</v>
      </c>
    </row>
    <row r="3441" spans="1:4" x14ac:dyDescent="0.25">
      <c r="A3441" s="71">
        <v>2306634</v>
      </c>
      <c r="B3441" t="s">
        <v>25600</v>
      </c>
      <c r="C3441" s="71" t="s">
        <v>3</v>
      </c>
      <c r="D3441" s="71">
        <v>1718.06</v>
      </c>
    </row>
    <row r="3442" spans="1:4" x14ac:dyDescent="0.25">
      <c r="A3442" s="71">
        <v>2306661</v>
      </c>
      <c r="B3442" t="s">
        <v>25601</v>
      </c>
      <c r="C3442" s="71" t="s">
        <v>3</v>
      </c>
      <c r="D3442" s="71">
        <v>1543.65</v>
      </c>
    </row>
    <row r="3443" spans="1:4" x14ac:dyDescent="0.25">
      <c r="A3443" s="71">
        <v>2306635</v>
      </c>
      <c r="B3443" t="s">
        <v>25602</v>
      </c>
      <c r="C3443" s="71" t="s">
        <v>3</v>
      </c>
      <c r="D3443" s="71">
        <v>2078.98</v>
      </c>
    </row>
    <row r="3444" spans="1:4" x14ac:dyDescent="0.25">
      <c r="A3444" s="71">
        <v>2306662</v>
      </c>
      <c r="B3444" t="s">
        <v>25603</v>
      </c>
      <c r="C3444" s="71" t="s">
        <v>3</v>
      </c>
      <c r="D3444" s="71">
        <v>1899.44</v>
      </c>
    </row>
    <row r="3445" spans="1:4" x14ac:dyDescent="0.25">
      <c r="A3445" s="71">
        <v>2306636</v>
      </c>
      <c r="B3445" t="s">
        <v>25604</v>
      </c>
      <c r="C3445" s="71" t="s">
        <v>3</v>
      </c>
      <c r="D3445" s="71">
        <v>2095.73</v>
      </c>
    </row>
    <row r="3446" spans="1:4" x14ac:dyDescent="0.25">
      <c r="A3446" s="71">
        <v>2306663</v>
      </c>
      <c r="B3446" t="s">
        <v>25605</v>
      </c>
      <c r="C3446" s="71" t="s">
        <v>3</v>
      </c>
      <c r="D3446" s="71">
        <v>1910.75</v>
      </c>
    </row>
    <row r="3447" spans="1:4" x14ac:dyDescent="0.25">
      <c r="A3447" s="71">
        <v>2306641</v>
      </c>
      <c r="B3447" t="s">
        <v>25606</v>
      </c>
      <c r="C3447" s="71" t="s">
        <v>3</v>
      </c>
      <c r="D3447" s="71">
        <v>3387.8</v>
      </c>
    </row>
    <row r="3448" spans="1:4" x14ac:dyDescent="0.25">
      <c r="A3448" s="71">
        <v>2306668</v>
      </c>
      <c r="B3448" t="s">
        <v>25607</v>
      </c>
      <c r="C3448" s="71" t="s">
        <v>3</v>
      </c>
      <c r="D3448" s="71">
        <v>3197.04</v>
      </c>
    </row>
    <row r="3449" spans="1:4" x14ac:dyDescent="0.25">
      <c r="A3449" s="71">
        <v>2306642</v>
      </c>
      <c r="B3449" t="s">
        <v>25608</v>
      </c>
      <c r="C3449" s="71" t="s">
        <v>3</v>
      </c>
      <c r="D3449" s="71">
        <v>3410.48</v>
      </c>
    </row>
    <row r="3450" spans="1:4" x14ac:dyDescent="0.25">
      <c r="A3450" s="71">
        <v>2306669</v>
      </c>
      <c r="B3450" t="s">
        <v>25609</v>
      </c>
      <c r="C3450" s="71" t="s">
        <v>3</v>
      </c>
      <c r="D3450" s="71">
        <v>3213.57</v>
      </c>
    </row>
    <row r="3451" spans="1:4" x14ac:dyDescent="0.25">
      <c r="A3451" s="71">
        <v>2306643</v>
      </c>
      <c r="B3451" t="s">
        <v>25610</v>
      </c>
      <c r="C3451" s="71" t="s">
        <v>3</v>
      </c>
      <c r="D3451" s="71">
        <v>3433.63</v>
      </c>
    </row>
    <row r="3452" spans="1:4" x14ac:dyDescent="0.25">
      <c r="A3452" s="71">
        <v>2306670</v>
      </c>
      <c r="B3452" t="s">
        <v>25611</v>
      </c>
      <c r="C3452" s="71" t="s">
        <v>3</v>
      </c>
      <c r="D3452" s="71">
        <v>3230.15</v>
      </c>
    </row>
    <row r="3453" spans="1:4" x14ac:dyDescent="0.25">
      <c r="A3453" s="71">
        <v>2306638</v>
      </c>
      <c r="B3453" t="s">
        <v>25612</v>
      </c>
      <c r="C3453" s="71" t="s">
        <v>3</v>
      </c>
      <c r="D3453" s="71">
        <v>2155.58</v>
      </c>
    </row>
    <row r="3454" spans="1:4" x14ac:dyDescent="0.25">
      <c r="A3454" s="71">
        <v>2306665</v>
      </c>
      <c r="B3454" t="s">
        <v>25613</v>
      </c>
      <c r="C3454" s="71" t="s">
        <v>3</v>
      </c>
      <c r="D3454" s="71">
        <v>1981.17</v>
      </c>
    </row>
    <row r="3455" spans="1:4" x14ac:dyDescent="0.25">
      <c r="A3455" s="71">
        <v>2306639</v>
      </c>
      <c r="B3455" t="s">
        <v>25614</v>
      </c>
      <c r="C3455" s="71" t="s">
        <v>3</v>
      </c>
      <c r="D3455" s="71">
        <v>2614.5700000000002</v>
      </c>
    </row>
    <row r="3456" spans="1:4" x14ac:dyDescent="0.25">
      <c r="A3456" s="71">
        <v>2306666</v>
      </c>
      <c r="B3456" t="s">
        <v>25615</v>
      </c>
      <c r="C3456" s="71" t="s">
        <v>3</v>
      </c>
      <c r="D3456" s="71">
        <v>2435.0300000000002</v>
      </c>
    </row>
    <row r="3457" spans="1:4" x14ac:dyDescent="0.25">
      <c r="A3457" s="71">
        <v>2306640</v>
      </c>
      <c r="B3457" t="s">
        <v>25616</v>
      </c>
      <c r="C3457" s="71" t="s">
        <v>3</v>
      </c>
      <c r="D3457" s="71">
        <v>2636.47</v>
      </c>
    </row>
    <row r="3458" spans="1:4" x14ac:dyDescent="0.25">
      <c r="A3458" s="71">
        <v>2306667</v>
      </c>
      <c r="B3458" t="s">
        <v>25617</v>
      </c>
      <c r="C3458" s="71" t="s">
        <v>3</v>
      </c>
      <c r="D3458" s="71">
        <v>2451.48</v>
      </c>
    </row>
    <row r="3459" spans="1:4" x14ac:dyDescent="0.25">
      <c r="A3459" s="71">
        <v>2306645</v>
      </c>
      <c r="B3459" t="s">
        <v>25618</v>
      </c>
      <c r="C3459" s="71" t="s">
        <v>3</v>
      </c>
      <c r="D3459" s="71">
        <v>4033.73</v>
      </c>
    </row>
    <row r="3460" spans="1:4" x14ac:dyDescent="0.25">
      <c r="A3460" s="71">
        <v>2306672</v>
      </c>
      <c r="B3460" t="s">
        <v>25619</v>
      </c>
      <c r="C3460" s="71" t="s">
        <v>3</v>
      </c>
      <c r="D3460" s="71">
        <v>3842.97</v>
      </c>
    </row>
    <row r="3461" spans="1:4" x14ac:dyDescent="0.25">
      <c r="A3461" s="71">
        <v>2306646</v>
      </c>
      <c r="B3461" t="s">
        <v>25620</v>
      </c>
      <c r="C3461" s="71" t="s">
        <v>3</v>
      </c>
      <c r="D3461" s="71">
        <v>4062.65</v>
      </c>
    </row>
    <row r="3462" spans="1:4" x14ac:dyDescent="0.25">
      <c r="A3462" s="71">
        <v>2306673</v>
      </c>
      <c r="B3462" t="s">
        <v>25621</v>
      </c>
      <c r="C3462" s="71" t="s">
        <v>3</v>
      </c>
      <c r="D3462" s="71">
        <v>3865.74</v>
      </c>
    </row>
    <row r="3463" spans="1:4" x14ac:dyDescent="0.25">
      <c r="A3463" s="71">
        <v>2306647</v>
      </c>
      <c r="B3463" t="s">
        <v>25622</v>
      </c>
      <c r="C3463" s="71" t="s">
        <v>3</v>
      </c>
      <c r="D3463" s="71">
        <v>4092.03</v>
      </c>
    </row>
    <row r="3464" spans="1:4" x14ac:dyDescent="0.25">
      <c r="A3464" s="71">
        <v>2306674</v>
      </c>
      <c r="B3464" t="s">
        <v>25623</v>
      </c>
      <c r="C3464" s="71" t="s">
        <v>3</v>
      </c>
      <c r="D3464" s="71">
        <v>3888.55</v>
      </c>
    </row>
    <row r="3465" spans="1:4" x14ac:dyDescent="0.25">
      <c r="A3465" s="71">
        <v>2306648</v>
      </c>
      <c r="B3465" t="s">
        <v>25624</v>
      </c>
      <c r="C3465" s="71" t="s">
        <v>3</v>
      </c>
      <c r="D3465" s="71">
        <v>5853.46</v>
      </c>
    </row>
    <row r="3466" spans="1:4" x14ac:dyDescent="0.25">
      <c r="A3466" s="71">
        <v>2306675</v>
      </c>
      <c r="B3466" t="s">
        <v>25625</v>
      </c>
      <c r="C3466" s="71" t="s">
        <v>3</v>
      </c>
      <c r="D3466" s="71">
        <v>5642.97</v>
      </c>
    </row>
    <row r="3467" spans="1:4" x14ac:dyDescent="0.25">
      <c r="A3467" s="71">
        <v>2306649</v>
      </c>
      <c r="B3467" t="s">
        <v>25626</v>
      </c>
      <c r="C3467" s="71" t="s">
        <v>3</v>
      </c>
      <c r="D3467" s="71">
        <v>5883.89</v>
      </c>
    </row>
    <row r="3468" spans="1:4" x14ac:dyDescent="0.25">
      <c r="A3468" s="71">
        <v>2306676</v>
      </c>
      <c r="B3468" t="s">
        <v>25627</v>
      </c>
      <c r="C3468" s="71" t="s">
        <v>3</v>
      </c>
      <c r="D3468" s="71">
        <v>5665.88</v>
      </c>
    </row>
    <row r="3469" spans="1:4" x14ac:dyDescent="0.25">
      <c r="A3469" s="71">
        <v>2306650</v>
      </c>
      <c r="B3469" t="s">
        <v>25628</v>
      </c>
      <c r="C3469" s="71" t="s">
        <v>3</v>
      </c>
      <c r="D3469" s="71">
        <v>5914.93</v>
      </c>
    </row>
    <row r="3470" spans="1:4" x14ac:dyDescent="0.25">
      <c r="A3470" s="71">
        <v>2306677</v>
      </c>
      <c r="B3470" t="s">
        <v>25629</v>
      </c>
      <c r="C3470" s="71" t="s">
        <v>3</v>
      </c>
      <c r="D3470" s="71">
        <v>5688.84</v>
      </c>
    </row>
    <row r="3471" spans="1:4" x14ac:dyDescent="0.25">
      <c r="A3471" s="71">
        <v>2306644</v>
      </c>
      <c r="B3471" t="s">
        <v>25630</v>
      </c>
      <c r="C3471" s="71" t="s">
        <v>3</v>
      </c>
      <c r="D3471" s="71">
        <v>3139.41</v>
      </c>
    </row>
    <row r="3472" spans="1:4" x14ac:dyDescent="0.25">
      <c r="A3472" s="71">
        <v>2306671</v>
      </c>
      <c r="B3472" t="s">
        <v>25631</v>
      </c>
      <c r="C3472" s="71" t="s">
        <v>3</v>
      </c>
      <c r="D3472" s="71">
        <v>2954.43</v>
      </c>
    </row>
    <row r="3473" spans="1:4" x14ac:dyDescent="0.25">
      <c r="A3473" s="71">
        <v>2306141</v>
      </c>
      <c r="B3473" t="s">
        <v>25632</v>
      </c>
      <c r="C3473" s="71" t="s">
        <v>3</v>
      </c>
      <c r="D3473" s="71">
        <v>68.739999999999995</v>
      </c>
    </row>
    <row r="3474" spans="1:4" x14ac:dyDescent="0.25">
      <c r="A3474" s="71">
        <v>2306145</v>
      </c>
      <c r="B3474" t="s">
        <v>25633</v>
      </c>
      <c r="C3474" s="71" t="s">
        <v>3</v>
      </c>
      <c r="D3474" s="71">
        <v>50.2</v>
      </c>
    </row>
    <row r="3475" spans="1:4" x14ac:dyDescent="0.25">
      <c r="A3475" s="71">
        <v>2306142</v>
      </c>
      <c r="B3475" t="s">
        <v>25634</v>
      </c>
      <c r="C3475" s="71" t="s">
        <v>3</v>
      </c>
      <c r="D3475" s="71">
        <v>85.81</v>
      </c>
    </row>
    <row r="3476" spans="1:4" x14ac:dyDescent="0.25">
      <c r="A3476" s="71">
        <v>2306146</v>
      </c>
      <c r="B3476" t="s">
        <v>25635</v>
      </c>
      <c r="C3476" s="71" t="s">
        <v>3</v>
      </c>
      <c r="D3476" s="71">
        <v>59.11</v>
      </c>
    </row>
    <row r="3477" spans="1:4" x14ac:dyDescent="0.25">
      <c r="A3477" s="71">
        <v>2306143</v>
      </c>
      <c r="B3477" t="s">
        <v>25636</v>
      </c>
      <c r="C3477" s="71" t="s">
        <v>3</v>
      </c>
      <c r="D3477" s="71">
        <v>105.7</v>
      </c>
    </row>
    <row r="3478" spans="1:4" x14ac:dyDescent="0.25">
      <c r="A3478" s="71">
        <v>2306147</v>
      </c>
      <c r="B3478" t="s">
        <v>25637</v>
      </c>
      <c r="C3478" s="71" t="s">
        <v>3</v>
      </c>
      <c r="D3478" s="71">
        <v>69.36</v>
      </c>
    </row>
    <row r="3479" spans="1:4" x14ac:dyDescent="0.25">
      <c r="A3479" s="71">
        <v>2306144</v>
      </c>
      <c r="B3479" t="s">
        <v>25638</v>
      </c>
      <c r="C3479" s="71" t="s">
        <v>3</v>
      </c>
      <c r="D3479" s="71">
        <v>129.22</v>
      </c>
    </row>
    <row r="3480" spans="1:4" x14ac:dyDescent="0.25">
      <c r="A3480" s="71">
        <v>2306148</v>
      </c>
      <c r="B3480" t="s">
        <v>25639</v>
      </c>
      <c r="C3480" s="71" t="s">
        <v>3</v>
      </c>
      <c r="D3480" s="71">
        <v>81.75</v>
      </c>
    </row>
    <row r="3481" spans="1:4" x14ac:dyDescent="0.25">
      <c r="A3481" s="71">
        <v>2306624</v>
      </c>
      <c r="B3481" t="s">
        <v>25640</v>
      </c>
      <c r="C3481" s="71" t="s">
        <v>3</v>
      </c>
      <c r="D3481" s="71">
        <v>7583.56</v>
      </c>
    </row>
    <row r="3482" spans="1:4" x14ac:dyDescent="0.25">
      <c r="A3482" s="71">
        <v>2306625</v>
      </c>
      <c r="B3482" t="s">
        <v>25641</v>
      </c>
      <c r="C3482" s="71" t="s">
        <v>3</v>
      </c>
      <c r="D3482" s="71">
        <v>7620.36</v>
      </c>
    </row>
    <row r="3483" spans="1:4" x14ac:dyDescent="0.25">
      <c r="A3483" s="71">
        <v>2306626</v>
      </c>
      <c r="B3483" t="s">
        <v>25642</v>
      </c>
      <c r="C3483" s="71" t="s">
        <v>3</v>
      </c>
      <c r="D3483" s="71">
        <v>7657.15</v>
      </c>
    </row>
    <row r="3484" spans="1:4" x14ac:dyDescent="0.25">
      <c r="A3484" s="71">
        <v>2306627</v>
      </c>
      <c r="B3484" t="s">
        <v>25643</v>
      </c>
      <c r="C3484" s="71" t="s">
        <v>3</v>
      </c>
      <c r="D3484" s="71">
        <v>7693.89</v>
      </c>
    </row>
    <row r="3485" spans="1:4" x14ac:dyDescent="0.25">
      <c r="A3485" s="71">
        <v>2306628</v>
      </c>
      <c r="B3485" t="s">
        <v>25644</v>
      </c>
      <c r="C3485" s="71" t="s">
        <v>3</v>
      </c>
      <c r="D3485" s="71">
        <v>7730.69</v>
      </c>
    </row>
    <row r="3486" spans="1:4" x14ac:dyDescent="0.25">
      <c r="A3486" s="71">
        <v>2306629</v>
      </c>
      <c r="B3486" t="s">
        <v>25645</v>
      </c>
      <c r="C3486" s="71" t="s">
        <v>3</v>
      </c>
      <c r="D3486" s="71">
        <v>10357.43</v>
      </c>
    </row>
    <row r="3487" spans="1:4" x14ac:dyDescent="0.25">
      <c r="A3487" s="71">
        <v>2306630</v>
      </c>
      <c r="B3487" t="s">
        <v>25646</v>
      </c>
      <c r="C3487" s="71" t="s">
        <v>3</v>
      </c>
      <c r="D3487" s="71">
        <v>10433.18</v>
      </c>
    </row>
    <row r="3488" spans="1:4" x14ac:dyDescent="0.25">
      <c r="A3488" s="71">
        <v>2306631</v>
      </c>
      <c r="B3488" t="s">
        <v>25647</v>
      </c>
      <c r="C3488" s="71" t="s">
        <v>3</v>
      </c>
      <c r="D3488" s="71">
        <v>10508.86</v>
      </c>
    </row>
    <row r="3489" spans="1:4" x14ac:dyDescent="0.25">
      <c r="A3489" s="71">
        <v>2306632</v>
      </c>
      <c r="B3489" t="s">
        <v>25648</v>
      </c>
      <c r="C3489" s="71" t="s">
        <v>3</v>
      </c>
      <c r="D3489" s="71">
        <v>10584.6</v>
      </c>
    </row>
    <row r="3490" spans="1:4" x14ac:dyDescent="0.25">
      <c r="A3490" s="71">
        <v>2306610</v>
      </c>
      <c r="B3490" t="s">
        <v>25649</v>
      </c>
      <c r="C3490" s="71" t="s">
        <v>3</v>
      </c>
      <c r="D3490" s="71">
        <v>2471.86</v>
      </c>
    </row>
    <row r="3491" spans="1:4" x14ac:dyDescent="0.25">
      <c r="A3491" s="71">
        <v>2306604</v>
      </c>
      <c r="B3491" t="s">
        <v>25650</v>
      </c>
      <c r="C3491" s="71" t="s">
        <v>3</v>
      </c>
      <c r="D3491" s="71">
        <v>879.08</v>
      </c>
    </row>
    <row r="3492" spans="1:4" x14ac:dyDescent="0.25">
      <c r="A3492" s="71">
        <v>2306605</v>
      </c>
      <c r="B3492" t="s">
        <v>25651</v>
      </c>
      <c r="C3492" s="71" t="s">
        <v>3</v>
      </c>
      <c r="D3492" s="71">
        <v>1108.0999999999999</v>
      </c>
    </row>
    <row r="3493" spans="1:4" x14ac:dyDescent="0.25">
      <c r="A3493" s="71">
        <v>2306606</v>
      </c>
      <c r="B3493" t="s">
        <v>25652</v>
      </c>
      <c r="C3493" s="71" t="s">
        <v>3</v>
      </c>
      <c r="D3493" s="71">
        <v>1282.43</v>
      </c>
    </row>
    <row r="3494" spans="1:4" x14ac:dyDescent="0.25">
      <c r="A3494" s="71">
        <v>2306607</v>
      </c>
      <c r="B3494" t="s">
        <v>25653</v>
      </c>
      <c r="C3494" s="71" t="s">
        <v>3</v>
      </c>
      <c r="D3494" s="71">
        <v>1522.32</v>
      </c>
    </row>
    <row r="3495" spans="1:4" x14ac:dyDescent="0.25">
      <c r="A3495" s="71">
        <v>2306608</v>
      </c>
      <c r="B3495" t="s">
        <v>25654</v>
      </c>
      <c r="C3495" s="71" t="s">
        <v>3</v>
      </c>
      <c r="D3495" s="71">
        <v>1877.11</v>
      </c>
    </row>
    <row r="3496" spans="1:4" x14ac:dyDescent="0.25">
      <c r="A3496" s="71">
        <v>2306609</v>
      </c>
      <c r="B3496" t="s">
        <v>25655</v>
      </c>
      <c r="C3496" s="71" t="s">
        <v>3</v>
      </c>
      <c r="D3496" s="71">
        <v>1887.39</v>
      </c>
    </row>
    <row r="3497" spans="1:4" x14ac:dyDescent="0.25">
      <c r="A3497" s="71">
        <v>2306614</v>
      </c>
      <c r="B3497" t="s">
        <v>25656</v>
      </c>
      <c r="C3497" s="71" t="s">
        <v>3</v>
      </c>
      <c r="D3497" s="71">
        <v>3170.72</v>
      </c>
    </row>
    <row r="3498" spans="1:4" x14ac:dyDescent="0.25">
      <c r="A3498" s="71">
        <v>2306615</v>
      </c>
      <c r="B3498" t="s">
        <v>25657</v>
      </c>
      <c r="C3498" s="71" t="s">
        <v>3</v>
      </c>
      <c r="D3498" s="71">
        <v>3185.96</v>
      </c>
    </row>
    <row r="3499" spans="1:4" x14ac:dyDescent="0.25">
      <c r="A3499" s="71">
        <v>2306616</v>
      </c>
      <c r="B3499" t="s">
        <v>25658</v>
      </c>
      <c r="C3499" s="71" t="s">
        <v>3</v>
      </c>
      <c r="D3499" s="71">
        <v>3201.21</v>
      </c>
    </row>
    <row r="3500" spans="1:4" x14ac:dyDescent="0.25">
      <c r="A3500" s="71">
        <v>2306611</v>
      </c>
      <c r="B3500" t="s">
        <v>25659</v>
      </c>
      <c r="C3500" s="71" t="s">
        <v>3</v>
      </c>
      <c r="D3500" s="71">
        <v>1958.51</v>
      </c>
    </row>
    <row r="3501" spans="1:4" x14ac:dyDescent="0.25">
      <c r="A3501" s="71">
        <v>2306612</v>
      </c>
      <c r="B3501" t="s">
        <v>25660</v>
      </c>
      <c r="C3501" s="71" t="s">
        <v>3</v>
      </c>
      <c r="D3501" s="71">
        <v>2411.1799999999998</v>
      </c>
    </row>
    <row r="3502" spans="1:4" x14ac:dyDescent="0.25">
      <c r="A3502" s="71">
        <v>2306613</v>
      </c>
      <c r="B3502" t="s">
        <v>25661</v>
      </c>
      <c r="C3502" s="71" t="s">
        <v>3</v>
      </c>
      <c r="D3502" s="71">
        <v>2426.42</v>
      </c>
    </row>
    <row r="3503" spans="1:4" x14ac:dyDescent="0.25">
      <c r="A3503" s="71">
        <v>2306618</v>
      </c>
      <c r="B3503" t="s">
        <v>25662</v>
      </c>
      <c r="C3503" s="71" t="s">
        <v>3</v>
      </c>
      <c r="D3503" s="71">
        <v>3814.82</v>
      </c>
    </row>
    <row r="3504" spans="1:4" x14ac:dyDescent="0.25">
      <c r="A3504" s="71">
        <v>2306619</v>
      </c>
      <c r="B3504" t="s">
        <v>25663</v>
      </c>
      <c r="C3504" s="71" t="s">
        <v>3</v>
      </c>
      <c r="D3504" s="71">
        <v>3836.12</v>
      </c>
    </row>
    <row r="3505" spans="1:4" x14ac:dyDescent="0.25">
      <c r="A3505" s="71">
        <v>2306620</v>
      </c>
      <c r="B3505" t="s">
        <v>25664</v>
      </c>
      <c r="C3505" s="71" t="s">
        <v>3</v>
      </c>
      <c r="D3505" s="71">
        <v>3857.42</v>
      </c>
    </row>
    <row r="3506" spans="1:4" x14ac:dyDescent="0.25">
      <c r="A3506" s="71">
        <v>2306621</v>
      </c>
      <c r="B3506" t="s">
        <v>25665</v>
      </c>
      <c r="C3506" s="71" t="s">
        <v>3</v>
      </c>
      <c r="D3506" s="71">
        <v>5610.28</v>
      </c>
    </row>
    <row r="3507" spans="1:4" x14ac:dyDescent="0.25">
      <c r="A3507" s="71">
        <v>2306622</v>
      </c>
      <c r="B3507" t="s">
        <v>25666</v>
      </c>
      <c r="C3507" s="71" t="s">
        <v>3</v>
      </c>
      <c r="D3507" s="71">
        <v>5631.58</v>
      </c>
    </row>
    <row r="3508" spans="1:4" x14ac:dyDescent="0.25">
      <c r="A3508" s="71">
        <v>2306623</v>
      </c>
      <c r="B3508" t="s">
        <v>25667</v>
      </c>
      <c r="C3508" s="71" t="s">
        <v>3</v>
      </c>
      <c r="D3508" s="71">
        <v>5652.88</v>
      </c>
    </row>
    <row r="3509" spans="1:4" x14ac:dyDescent="0.25">
      <c r="A3509" s="71">
        <v>2306617</v>
      </c>
      <c r="B3509" t="s">
        <v>25668</v>
      </c>
      <c r="C3509" s="71" t="s">
        <v>3</v>
      </c>
      <c r="D3509" s="71">
        <v>2927.71</v>
      </c>
    </row>
    <row r="3510" spans="1:4" x14ac:dyDescent="0.25">
      <c r="A3510" s="71">
        <v>2306014</v>
      </c>
      <c r="B3510" t="s">
        <v>25669</v>
      </c>
      <c r="C3510" s="71" t="s">
        <v>4</v>
      </c>
      <c r="D3510" s="71">
        <v>10.87</v>
      </c>
    </row>
    <row r="3511" spans="1:4" x14ac:dyDescent="0.25">
      <c r="A3511" s="71">
        <v>2306700</v>
      </c>
      <c r="B3511" t="s">
        <v>25670</v>
      </c>
      <c r="C3511" s="71" t="s">
        <v>3</v>
      </c>
      <c r="D3511" s="71">
        <v>2241.5700000000002</v>
      </c>
    </row>
    <row r="3512" spans="1:4" x14ac:dyDescent="0.25">
      <c r="A3512" s="71">
        <v>2306703</v>
      </c>
      <c r="B3512" t="s">
        <v>25671</v>
      </c>
      <c r="C3512" s="71" t="s">
        <v>3</v>
      </c>
      <c r="D3512" s="71">
        <v>2318.3200000000002</v>
      </c>
    </row>
    <row r="3513" spans="1:4" x14ac:dyDescent="0.25">
      <c r="A3513" s="71">
        <v>2306706</v>
      </c>
      <c r="B3513" t="s">
        <v>25672</v>
      </c>
      <c r="C3513" s="71" t="s">
        <v>3</v>
      </c>
      <c r="D3513" s="71">
        <v>2442.67</v>
      </c>
    </row>
    <row r="3514" spans="1:4" x14ac:dyDescent="0.25">
      <c r="A3514" s="71">
        <v>2306709</v>
      </c>
      <c r="B3514" t="s">
        <v>25673</v>
      </c>
      <c r="C3514" s="71" t="s">
        <v>3</v>
      </c>
      <c r="D3514" s="71">
        <v>2620.42</v>
      </c>
    </row>
    <row r="3515" spans="1:4" x14ac:dyDescent="0.25">
      <c r="A3515" s="71">
        <v>2306712</v>
      </c>
      <c r="B3515" t="s">
        <v>25674</v>
      </c>
      <c r="C3515" s="71" t="s">
        <v>3</v>
      </c>
      <c r="D3515" s="71">
        <v>2712.37</v>
      </c>
    </row>
    <row r="3516" spans="1:4" x14ac:dyDescent="0.25">
      <c r="A3516" s="71">
        <v>2306715</v>
      </c>
      <c r="B3516" t="s">
        <v>25675</v>
      </c>
      <c r="C3516" s="71" t="s">
        <v>3</v>
      </c>
      <c r="D3516" s="71">
        <v>2827.19</v>
      </c>
    </row>
    <row r="3517" spans="1:4" x14ac:dyDescent="0.25">
      <c r="A3517" s="71">
        <v>2306718</v>
      </c>
      <c r="B3517" t="s">
        <v>25676</v>
      </c>
      <c r="C3517" s="71" t="s">
        <v>3</v>
      </c>
      <c r="D3517" s="71">
        <v>3006.38</v>
      </c>
    </row>
    <row r="3518" spans="1:4" x14ac:dyDescent="0.25">
      <c r="A3518" s="71">
        <v>2306721</v>
      </c>
      <c r="B3518" t="s">
        <v>25677</v>
      </c>
      <c r="C3518" s="71" t="s">
        <v>3</v>
      </c>
      <c r="D3518" s="71">
        <v>3092.15</v>
      </c>
    </row>
    <row r="3519" spans="1:4" x14ac:dyDescent="0.25">
      <c r="A3519" s="71">
        <v>2306724</v>
      </c>
      <c r="B3519" t="s">
        <v>25678</v>
      </c>
      <c r="C3519" s="71" t="s">
        <v>3</v>
      </c>
      <c r="D3519" s="71">
        <v>3253.72</v>
      </c>
    </row>
    <row r="3520" spans="1:4" x14ac:dyDescent="0.25">
      <c r="A3520" s="71">
        <v>2306688</v>
      </c>
      <c r="B3520" t="s">
        <v>25679</v>
      </c>
      <c r="C3520" s="71" t="s">
        <v>3</v>
      </c>
      <c r="D3520" s="71">
        <v>1787.02</v>
      </c>
    </row>
    <row r="3521" spans="1:4" x14ac:dyDescent="0.25">
      <c r="A3521" s="71">
        <v>2306691</v>
      </c>
      <c r="B3521" t="s">
        <v>25680</v>
      </c>
      <c r="C3521" s="71" t="s">
        <v>3</v>
      </c>
      <c r="D3521" s="71">
        <v>1882.05</v>
      </c>
    </row>
    <row r="3522" spans="1:4" x14ac:dyDescent="0.25">
      <c r="A3522" s="71">
        <v>2306694</v>
      </c>
      <c r="B3522" t="s">
        <v>25681</v>
      </c>
      <c r="C3522" s="71" t="s">
        <v>3</v>
      </c>
      <c r="D3522" s="71">
        <v>2016.07</v>
      </c>
    </row>
    <row r="3523" spans="1:4" x14ac:dyDescent="0.25">
      <c r="A3523" s="71">
        <v>2306697</v>
      </c>
      <c r="B3523" t="s">
        <v>25682</v>
      </c>
      <c r="C3523" s="71" t="s">
        <v>3</v>
      </c>
      <c r="D3523" s="71">
        <v>2108.0700000000002</v>
      </c>
    </row>
    <row r="3524" spans="1:4" x14ac:dyDescent="0.25">
      <c r="A3524" s="71">
        <v>2306701</v>
      </c>
      <c r="B3524" t="s">
        <v>25683</v>
      </c>
      <c r="C3524" s="71" t="s">
        <v>3</v>
      </c>
      <c r="D3524" s="71">
        <v>4102.28</v>
      </c>
    </row>
    <row r="3525" spans="1:4" x14ac:dyDescent="0.25">
      <c r="A3525" s="71">
        <v>2306704</v>
      </c>
      <c r="B3525" t="s">
        <v>25684</v>
      </c>
      <c r="C3525" s="71" t="s">
        <v>3</v>
      </c>
      <c r="D3525" s="71">
        <v>4343.45</v>
      </c>
    </row>
    <row r="3526" spans="1:4" x14ac:dyDescent="0.25">
      <c r="A3526" s="71">
        <v>2306707</v>
      </c>
      <c r="B3526" t="s">
        <v>25685</v>
      </c>
      <c r="C3526" s="71" t="s">
        <v>3</v>
      </c>
      <c r="D3526" s="71">
        <v>4520.51</v>
      </c>
    </row>
    <row r="3527" spans="1:4" x14ac:dyDescent="0.25">
      <c r="A3527" s="71">
        <v>2306710</v>
      </c>
      <c r="B3527" t="s">
        <v>25686</v>
      </c>
      <c r="C3527" s="71" t="s">
        <v>3</v>
      </c>
      <c r="D3527" s="71">
        <v>4740.2700000000004</v>
      </c>
    </row>
    <row r="3528" spans="1:4" x14ac:dyDescent="0.25">
      <c r="A3528" s="71">
        <v>2306713</v>
      </c>
      <c r="B3528" t="s">
        <v>25687</v>
      </c>
      <c r="C3528" s="71" t="s">
        <v>3</v>
      </c>
      <c r="D3528" s="71">
        <v>4867.66</v>
      </c>
    </row>
    <row r="3529" spans="1:4" x14ac:dyDescent="0.25">
      <c r="A3529" s="71">
        <v>2306716</v>
      </c>
      <c r="B3529" t="s">
        <v>25688</v>
      </c>
      <c r="C3529" s="71" t="s">
        <v>3</v>
      </c>
      <c r="D3529" s="71">
        <v>5145.32</v>
      </c>
    </row>
    <row r="3530" spans="1:4" x14ac:dyDescent="0.25">
      <c r="A3530" s="71">
        <v>2306719</v>
      </c>
      <c r="B3530" t="s">
        <v>25689</v>
      </c>
      <c r="C3530" s="71" t="s">
        <v>3</v>
      </c>
      <c r="D3530" s="71">
        <v>5573.02</v>
      </c>
    </row>
    <row r="3531" spans="1:4" x14ac:dyDescent="0.25">
      <c r="A3531" s="71">
        <v>2306722</v>
      </c>
      <c r="B3531" t="s">
        <v>25690</v>
      </c>
      <c r="C3531" s="71" t="s">
        <v>3</v>
      </c>
      <c r="D3531" s="71">
        <v>5823.56</v>
      </c>
    </row>
    <row r="3532" spans="1:4" x14ac:dyDescent="0.25">
      <c r="A3532" s="71">
        <v>2306725</v>
      </c>
      <c r="B3532" t="s">
        <v>25691</v>
      </c>
      <c r="C3532" s="71" t="s">
        <v>3</v>
      </c>
      <c r="D3532" s="71">
        <v>6088.87</v>
      </c>
    </row>
    <row r="3533" spans="1:4" x14ac:dyDescent="0.25">
      <c r="A3533" s="71">
        <v>2306689</v>
      </c>
      <c r="B3533" t="s">
        <v>25692</v>
      </c>
      <c r="C3533" s="71" t="s">
        <v>3</v>
      </c>
      <c r="D3533" s="71">
        <v>3262.56</v>
      </c>
    </row>
    <row r="3534" spans="1:4" x14ac:dyDescent="0.25">
      <c r="A3534" s="71">
        <v>2306692</v>
      </c>
      <c r="B3534" t="s">
        <v>25693</v>
      </c>
      <c r="C3534" s="71" t="s">
        <v>3</v>
      </c>
      <c r="D3534" s="71">
        <v>3430.13</v>
      </c>
    </row>
    <row r="3535" spans="1:4" x14ac:dyDescent="0.25">
      <c r="A3535" s="71">
        <v>2306695</v>
      </c>
      <c r="B3535" t="s">
        <v>25694</v>
      </c>
      <c r="C3535" s="71" t="s">
        <v>3</v>
      </c>
      <c r="D3535" s="71">
        <v>3602.99</v>
      </c>
    </row>
    <row r="3536" spans="1:4" x14ac:dyDescent="0.25">
      <c r="A3536" s="71">
        <v>2306698</v>
      </c>
      <c r="B3536" t="s">
        <v>25695</v>
      </c>
      <c r="C3536" s="71" t="s">
        <v>3</v>
      </c>
      <c r="D3536" s="71">
        <v>3810.77</v>
      </c>
    </row>
    <row r="3537" spans="1:4" x14ac:dyDescent="0.25">
      <c r="A3537" s="71">
        <v>2306699</v>
      </c>
      <c r="B3537" t="s">
        <v>25696</v>
      </c>
      <c r="C3537" s="71" t="s">
        <v>3</v>
      </c>
      <c r="D3537" s="71">
        <v>353.79</v>
      </c>
    </row>
    <row r="3538" spans="1:4" x14ac:dyDescent="0.25">
      <c r="A3538" s="71">
        <v>2306702</v>
      </c>
      <c r="B3538" t="s">
        <v>25697</v>
      </c>
      <c r="C3538" s="71" t="s">
        <v>3</v>
      </c>
      <c r="D3538" s="71">
        <v>365.68</v>
      </c>
    </row>
    <row r="3539" spans="1:4" x14ac:dyDescent="0.25">
      <c r="A3539" s="71">
        <v>2306705</v>
      </c>
      <c r="B3539" t="s">
        <v>25698</v>
      </c>
      <c r="C3539" s="71" t="s">
        <v>3</v>
      </c>
      <c r="D3539" s="71">
        <v>385.1</v>
      </c>
    </row>
    <row r="3540" spans="1:4" x14ac:dyDescent="0.25">
      <c r="A3540" s="71">
        <v>2306708</v>
      </c>
      <c r="B3540" t="s">
        <v>25699</v>
      </c>
      <c r="C3540" s="71" t="s">
        <v>3</v>
      </c>
      <c r="D3540" s="71">
        <v>399.23</v>
      </c>
    </row>
    <row r="3541" spans="1:4" x14ac:dyDescent="0.25">
      <c r="A3541" s="71">
        <v>2306711</v>
      </c>
      <c r="B3541" t="s">
        <v>25700</v>
      </c>
      <c r="C3541" s="71" t="s">
        <v>3</v>
      </c>
      <c r="D3541" s="71">
        <v>414.44</v>
      </c>
    </row>
    <row r="3542" spans="1:4" x14ac:dyDescent="0.25">
      <c r="A3542" s="71">
        <v>2306714</v>
      </c>
      <c r="B3542" t="s">
        <v>25701</v>
      </c>
      <c r="C3542" s="71" t="s">
        <v>3</v>
      </c>
      <c r="D3542" s="71">
        <v>430.85</v>
      </c>
    </row>
    <row r="3543" spans="1:4" x14ac:dyDescent="0.25">
      <c r="A3543" s="71">
        <v>2306717</v>
      </c>
      <c r="B3543" t="s">
        <v>25702</v>
      </c>
      <c r="C3543" s="71" t="s">
        <v>3</v>
      </c>
      <c r="D3543" s="71">
        <v>449.78</v>
      </c>
    </row>
    <row r="3544" spans="1:4" x14ac:dyDescent="0.25">
      <c r="A3544" s="71">
        <v>2306720</v>
      </c>
      <c r="B3544" t="s">
        <v>25703</v>
      </c>
      <c r="C3544" s="71" t="s">
        <v>3</v>
      </c>
      <c r="D3544" s="71">
        <v>469.18</v>
      </c>
    </row>
    <row r="3545" spans="1:4" x14ac:dyDescent="0.25">
      <c r="A3545" s="71">
        <v>2306723</v>
      </c>
      <c r="B3545" t="s">
        <v>25704</v>
      </c>
      <c r="C3545" s="71" t="s">
        <v>3</v>
      </c>
      <c r="D3545" s="71">
        <v>479.52</v>
      </c>
    </row>
    <row r="3546" spans="1:4" x14ac:dyDescent="0.25">
      <c r="A3546" s="71">
        <v>2306687</v>
      </c>
      <c r="B3546" t="s">
        <v>25705</v>
      </c>
      <c r="C3546" s="71" t="s">
        <v>3</v>
      </c>
      <c r="D3546" s="71">
        <v>294.52999999999997</v>
      </c>
    </row>
    <row r="3547" spans="1:4" x14ac:dyDescent="0.25">
      <c r="A3547" s="71">
        <v>2306690</v>
      </c>
      <c r="B3547" t="s">
        <v>25706</v>
      </c>
      <c r="C3547" s="71" t="s">
        <v>3</v>
      </c>
      <c r="D3547" s="71">
        <v>308.08</v>
      </c>
    </row>
    <row r="3548" spans="1:4" x14ac:dyDescent="0.25">
      <c r="A3548" s="71">
        <v>2306693</v>
      </c>
      <c r="B3548" t="s">
        <v>25707</v>
      </c>
      <c r="C3548" s="71" t="s">
        <v>3</v>
      </c>
      <c r="D3548" s="71">
        <v>321.75</v>
      </c>
    </row>
    <row r="3549" spans="1:4" x14ac:dyDescent="0.25">
      <c r="A3549" s="71">
        <v>2306696</v>
      </c>
      <c r="B3549" t="s">
        <v>25708</v>
      </c>
      <c r="C3549" s="71" t="s">
        <v>3</v>
      </c>
      <c r="D3549" s="71">
        <v>336.68</v>
      </c>
    </row>
    <row r="3550" spans="1:4" x14ac:dyDescent="0.25">
      <c r="A3550" s="71">
        <v>2306239</v>
      </c>
      <c r="B3550" t="s">
        <v>25709</v>
      </c>
      <c r="C3550" s="71" t="s">
        <v>22354</v>
      </c>
      <c r="D3550" s="71">
        <v>232.95</v>
      </c>
    </row>
    <row r="3551" spans="1:4" x14ac:dyDescent="0.25">
      <c r="A3551" s="71">
        <v>2306090</v>
      </c>
      <c r="B3551" t="s">
        <v>25710</v>
      </c>
      <c r="C3551" s="71" t="s">
        <v>3</v>
      </c>
      <c r="D3551" s="71">
        <v>37.5</v>
      </c>
    </row>
    <row r="3552" spans="1:4" x14ac:dyDescent="0.25">
      <c r="A3552" s="71">
        <v>2306091</v>
      </c>
      <c r="B3552" t="s">
        <v>25711</v>
      </c>
      <c r="C3552" s="71" t="s">
        <v>3</v>
      </c>
      <c r="D3552" s="71">
        <v>49.99</v>
      </c>
    </row>
    <row r="3553" spans="1:4" x14ac:dyDescent="0.25">
      <c r="A3553" s="71">
        <v>2306072</v>
      </c>
      <c r="B3553" t="s">
        <v>25712</v>
      </c>
      <c r="C3553" s="71" t="s">
        <v>22354</v>
      </c>
      <c r="D3553" s="71">
        <v>737.26</v>
      </c>
    </row>
    <row r="3554" spans="1:4" x14ac:dyDescent="0.25">
      <c r="A3554" s="71">
        <v>2306133</v>
      </c>
      <c r="B3554" t="s">
        <v>25713</v>
      </c>
      <c r="C3554" s="71" t="s">
        <v>3</v>
      </c>
      <c r="D3554" s="71">
        <v>486.43</v>
      </c>
    </row>
    <row r="3555" spans="1:4" x14ac:dyDescent="0.25">
      <c r="A3555" s="71">
        <v>2306114</v>
      </c>
      <c r="B3555" t="s">
        <v>25714</v>
      </c>
      <c r="C3555" s="71" t="s">
        <v>3</v>
      </c>
      <c r="D3555" s="71">
        <v>288.14999999999998</v>
      </c>
    </row>
    <row r="3556" spans="1:4" x14ac:dyDescent="0.25">
      <c r="A3556" s="71">
        <v>2306115</v>
      </c>
      <c r="B3556" t="s">
        <v>25715</v>
      </c>
      <c r="C3556" s="71" t="s">
        <v>3</v>
      </c>
      <c r="D3556" s="71">
        <v>418.91</v>
      </c>
    </row>
    <row r="3557" spans="1:4" x14ac:dyDescent="0.25">
      <c r="A3557" s="71">
        <v>2306116</v>
      </c>
      <c r="B3557" t="s">
        <v>25716</v>
      </c>
      <c r="C3557" s="71" t="s">
        <v>3</v>
      </c>
      <c r="D3557" s="71">
        <v>498.85</v>
      </c>
    </row>
    <row r="3558" spans="1:4" x14ac:dyDescent="0.25">
      <c r="A3558" s="71">
        <v>2306118</v>
      </c>
      <c r="B3558" t="s">
        <v>25717</v>
      </c>
      <c r="C3558" s="71" t="s">
        <v>3</v>
      </c>
      <c r="D3558" s="71">
        <v>626.39</v>
      </c>
    </row>
    <row r="3559" spans="1:4" x14ac:dyDescent="0.25">
      <c r="A3559" s="71">
        <v>2306122</v>
      </c>
      <c r="B3559" t="s">
        <v>25718</v>
      </c>
      <c r="C3559" s="71" t="s">
        <v>3</v>
      </c>
      <c r="D3559" s="71">
        <v>741.8</v>
      </c>
    </row>
    <row r="3560" spans="1:4" x14ac:dyDescent="0.25">
      <c r="A3560" s="71">
        <v>2306078</v>
      </c>
      <c r="B3560" t="s">
        <v>25719</v>
      </c>
      <c r="C3560" s="71" t="s">
        <v>3</v>
      </c>
      <c r="D3560" s="71">
        <v>130.62</v>
      </c>
    </row>
    <row r="3561" spans="1:4" x14ac:dyDescent="0.25">
      <c r="A3561" s="71">
        <v>2306080</v>
      </c>
      <c r="B3561" t="s">
        <v>25720</v>
      </c>
      <c r="C3561" s="71" t="s">
        <v>3</v>
      </c>
      <c r="D3561" s="71">
        <v>142.5</v>
      </c>
    </row>
    <row r="3562" spans="1:4" x14ac:dyDescent="0.25">
      <c r="A3562" s="71">
        <v>2306082</v>
      </c>
      <c r="B3562" t="s">
        <v>25721</v>
      </c>
      <c r="C3562" s="71" t="s">
        <v>3</v>
      </c>
      <c r="D3562" s="71">
        <v>156.75</v>
      </c>
    </row>
    <row r="3563" spans="1:4" x14ac:dyDescent="0.25">
      <c r="A3563" s="71">
        <v>2306084</v>
      </c>
      <c r="B3563" t="s">
        <v>25722</v>
      </c>
      <c r="C3563" s="71" t="s">
        <v>3</v>
      </c>
      <c r="D3563" s="71">
        <v>182.26</v>
      </c>
    </row>
    <row r="3564" spans="1:4" x14ac:dyDescent="0.25">
      <c r="A3564" s="71">
        <v>2306086</v>
      </c>
      <c r="B3564" t="s">
        <v>25723</v>
      </c>
      <c r="C3564" s="71" t="s">
        <v>3</v>
      </c>
      <c r="D3564" s="71">
        <v>223.92</v>
      </c>
    </row>
    <row r="3565" spans="1:4" x14ac:dyDescent="0.25">
      <c r="A3565" s="71">
        <v>2309088</v>
      </c>
      <c r="B3565" t="s">
        <v>25724</v>
      </c>
      <c r="C3565" s="71" t="s">
        <v>3</v>
      </c>
      <c r="D3565" s="71">
        <v>313.49</v>
      </c>
    </row>
    <row r="3566" spans="1:4" x14ac:dyDescent="0.25">
      <c r="A3566" s="71">
        <v>2306074</v>
      </c>
      <c r="B3566" t="s">
        <v>25725</v>
      </c>
      <c r="C3566" s="71" t="s">
        <v>22354</v>
      </c>
      <c r="D3566" s="71">
        <v>193.14</v>
      </c>
    </row>
    <row r="3567" spans="1:4" x14ac:dyDescent="0.25">
      <c r="A3567" s="71">
        <v>2306095</v>
      </c>
      <c r="B3567" t="s">
        <v>25726</v>
      </c>
      <c r="C3567" s="71" t="s">
        <v>22354</v>
      </c>
      <c r="D3567" s="71">
        <v>231.58</v>
      </c>
    </row>
    <row r="3568" spans="1:4" x14ac:dyDescent="0.25">
      <c r="A3568" s="71">
        <v>2306132</v>
      </c>
      <c r="B3568" t="s">
        <v>25727</v>
      </c>
      <c r="C3568" s="71" t="s">
        <v>3</v>
      </c>
      <c r="D3568" s="71">
        <v>313.26</v>
      </c>
    </row>
    <row r="3569" spans="1:4" x14ac:dyDescent="0.25">
      <c r="A3569" s="71">
        <v>2306015</v>
      </c>
      <c r="B3569" t="s">
        <v>25728</v>
      </c>
      <c r="C3569" s="71" t="s">
        <v>4</v>
      </c>
      <c r="D3569" s="71">
        <v>14.98</v>
      </c>
    </row>
    <row r="3570" spans="1:4" x14ac:dyDescent="0.25">
      <c r="A3570" s="71">
        <v>2306019</v>
      </c>
      <c r="B3570" t="s">
        <v>25729</v>
      </c>
      <c r="C3570" s="71" t="s">
        <v>4</v>
      </c>
      <c r="D3570" s="71">
        <v>15.59</v>
      </c>
    </row>
    <row r="3571" spans="1:4" x14ac:dyDescent="0.25">
      <c r="A3571" s="71">
        <v>2306018</v>
      </c>
      <c r="B3571" t="s">
        <v>25730</v>
      </c>
      <c r="C3571" s="71" t="s">
        <v>4</v>
      </c>
      <c r="D3571" s="71">
        <v>2.75</v>
      </c>
    </row>
    <row r="3572" spans="1:4" x14ac:dyDescent="0.25">
      <c r="A3572" s="71">
        <v>2306016</v>
      </c>
      <c r="B3572" t="s">
        <v>25731</v>
      </c>
      <c r="C3572" s="71" t="s">
        <v>4</v>
      </c>
      <c r="D3572" s="71">
        <v>1.84</v>
      </c>
    </row>
    <row r="3573" spans="1:4" x14ac:dyDescent="0.25">
      <c r="A3573" s="71">
        <v>2305999</v>
      </c>
      <c r="B3573" t="s">
        <v>25732</v>
      </c>
      <c r="C3573" s="71" t="s">
        <v>3</v>
      </c>
      <c r="D3573" s="71">
        <v>300.75</v>
      </c>
    </row>
    <row r="3574" spans="1:4" x14ac:dyDescent="0.25">
      <c r="A3574" s="71">
        <v>2306000</v>
      </c>
      <c r="B3574" t="s">
        <v>25733</v>
      </c>
      <c r="C3574" s="71" t="s">
        <v>3</v>
      </c>
      <c r="D3574" s="71">
        <v>357.21</v>
      </c>
    </row>
    <row r="3575" spans="1:4" x14ac:dyDescent="0.25">
      <c r="A3575" s="71">
        <v>2306001</v>
      </c>
      <c r="B3575" t="s">
        <v>25734</v>
      </c>
      <c r="C3575" s="71" t="s">
        <v>3</v>
      </c>
      <c r="D3575" s="71">
        <v>551.29</v>
      </c>
    </row>
    <row r="3576" spans="1:4" x14ac:dyDescent="0.25">
      <c r="A3576" s="71">
        <v>2306002</v>
      </c>
      <c r="B3576" t="s">
        <v>25735</v>
      </c>
      <c r="C3576" s="71" t="s">
        <v>3</v>
      </c>
      <c r="D3576" s="71">
        <v>587.53</v>
      </c>
    </row>
    <row r="3577" spans="1:4" x14ac:dyDescent="0.25">
      <c r="A3577" s="71">
        <v>2306003</v>
      </c>
      <c r="B3577" t="s">
        <v>25736</v>
      </c>
      <c r="C3577" s="71" t="s">
        <v>3</v>
      </c>
      <c r="D3577" s="71">
        <v>892.79</v>
      </c>
    </row>
    <row r="3578" spans="1:4" x14ac:dyDescent="0.25">
      <c r="A3578" s="71">
        <v>2305997</v>
      </c>
      <c r="B3578" t="s">
        <v>25737</v>
      </c>
      <c r="C3578" s="71" t="s">
        <v>3</v>
      </c>
      <c r="D3578" s="71">
        <v>199.31</v>
      </c>
    </row>
    <row r="3579" spans="1:4" x14ac:dyDescent="0.25">
      <c r="A3579" s="71">
        <v>2305998</v>
      </c>
      <c r="B3579" t="s">
        <v>25738</v>
      </c>
      <c r="C3579" s="71" t="s">
        <v>3</v>
      </c>
      <c r="D3579" s="71">
        <v>253</v>
      </c>
    </row>
    <row r="3580" spans="1:4" x14ac:dyDescent="0.25">
      <c r="A3580" s="71">
        <v>2306101</v>
      </c>
      <c r="B3580" t="s">
        <v>25739</v>
      </c>
      <c r="C3580" s="71" t="s">
        <v>3</v>
      </c>
      <c r="D3580" s="71">
        <v>74.91</v>
      </c>
    </row>
    <row r="3581" spans="1:4" x14ac:dyDescent="0.25">
      <c r="A3581" s="71">
        <v>2306102</v>
      </c>
      <c r="B3581" t="s">
        <v>25740</v>
      </c>
      <c r="C3581" s="71" t="s">
        <v>3</v>
      </c>
      <c r="D3581" s="71">
        <v>79.34</v>
      </c>
    </row>
    <row r="3582" spans="1:4" x14ac:dyDescent="0.25">
      <c r="A3582" s="71">
        <v>2306103</v>
      </c>
      <c r="B3582" t="s">
        <v>25741</v>
      </c>
      <c r="C3582" s="71" t="s">
        <v>3</v>
      </c>
      <c r="D3582" s="71">
        <v>89.95</v>
      </c>
    </row>
    <row r="3583" spans="1:4" x14ac:dyDescent="0.25">
      <c r="A3583" s="71">
        <v>2306104</v>
      </c>
      <c r="B3583" t="s">
        <v>25742</v>
      </c>
      <c r="C3583" s="71" t="s">
        <v>3</v>
      </c>
      <c r="D3583" s="71">
        <v>95.82</v>
      </c>
    </row>
    <row r="3584" spans="1:4" x14ac:dyDescent="0.25">
      <c r="A3584" s="71">
        <v>2306105</v>
      </c>
      <c r="B3584" t="s">
        <v>25743</v>
      </c>
      <c r="C3584" s="71" t="s">
        <v>3</v>
      </c>
      <c r="D3584" s="71">
        <v>101.51</v>
      </c>
    </row>
    <row r="3585" spans="1:4" x14ac:dyDescent="0.25">
      <c r="A3585" s="71">
        <v>2306106</v>
      </c>
      <c r="B3585" t="s">
        <v>25744</v>
      </c>
      <c r="C3585" s="71" t="s">
        <v>3</v>
      </c>
      <c r="D3585" s="71">
        <v>109.96</v>
      </c>
    </row>
    <row r="3586" spans="1:4" x14ac:dyDescent="0.25">
      <c r="A3586" s="71">
        <v>2306107</v>
      </c>
      <c r="B3586" t="s">
        <v>25745</v>
      </c>
      <c r="C3586" s="71" t="s">
        <v>3</v>
      </c>
      <c r="D3586" s="71">
        <v>113.06</v>
      </c>
    </row>
    <row r="3587" spans="1:4" x14ac:dyDescent="0.25">
      <c r="A3587" s="71">
        <v>2306269</v>
      </c>
      <c r="B3587" t="s">
        <v>25746</v>
      </c>
      <c r="C3587" s="71" t="s">
        <v>3</v>
      </c>
      <c r="D3587" s="71">
        <v>127.55</v>
      </c>
    </row>
    <row r="3588" spans="1:4" x14ac:dyDescent="0.25">
      <c r="A3588" s="71">
        <v>2306270</v>
      </c>
      <c r="B3588" t="s">
        <v>25747</v>
      </c>
      <c r="C3588" s="71" t="s">
        <v>3</v>
      </c>
      <c r="D3588" s="71">
        <v>143.02000000000001</v>
      </c>
    </row>
    <row r="3589" spans="1:4" x14ac:dyDescent="0.25">
      <c r="A3589" s="71">
        <v>2306271</v>
      </c>
      <c r="B3589" t="s">
        <v>25748</v>
      </c>
      <c r="C3589" s="71" t="s">
        <v>3</v>
      </c>
      <c r="D3589" s="71">
        <v>157.38999999999999</v>
      </c>
    </row>
    <row r="3590" spans="1:4" x14ac:dyDescent="0.25">
      <c r="A3590" s="71">
        <v>2306272</v>
      </c>
      <c r="B3590" t="s">
        <v>25749</v>
      </c>
      <c r="C3590" s="71" t="s">
        <v>3</v>
      </c>
      <c r="D3590" s="71">
        <v>166.23</v>
      </c>
    </row>
    <row r="3591" spans="1:4" x14ac:dyDescent="0.25">
      <c r="A3591" s="71">
        <v>2306273</v>
      </c>
      <c r="B3591" t="s">
        <v>25750</v>
      </c>
      <c r="C3591" s="71" t="s">
        <v>3</v>
      </c>
      <c r="D3591" s="71">
        <v>185.53</v>
      </c>
    </row>
    <row r="3592" spans="1:4" x14ac:dyDescent="0.25">
      <c r="A3592" s="71">
        <v>2306274</v>
      </c>
      <c r="B3592" t="s">
        <v>25751</v>
      </c>
      <c r="C3592" s="71" t="s">
        <v>3</v>
      </c>
      <c r="D3592" s="71">
        <v>199.45</v>
      </c>
    </row>
    <row r="3593" spans="1:4" x14ac:dyDescent="0.25">
      <c r="A3593" s="71">
        <v>2306275</v>
      </c>
      <c r="B3593" t="s">
        <v>25752</v>
      </c>
      <c r="C3593" s="71" t="s">
        <v>3</v>
      </c>
      <c r="D3593" s="71">
        <v>230.83</v>
      </c>
    </row>
    <row r="3594" spans="1:4" x14ac:dyDescent="0.25">
      <c r="A3594" s="71">
        <v>2306100</v>
      </c>
      <c r="B3594" t="s">
        <v>25753</v>
      </c>
      <c r="C3594" s="71" t="s">
        <v>3</v>
      </c>
      <c r="D3594" s="71">
        <v>286.25</v>
      </c>
    </row>
    <row r="3595" spans="1:4" x14ac:dyDescent="0.25">
      <c r="A3595" s="71">
        <v>2306004</v>
      </c>
      <c r="B3595" t="s">
        <v>25754</v>
      </c>
      <c r="C3595" s="71" t="s">
        <v>3</v>
      </c>
      <c r="D3595" s="71">
        <v>114.57</v>
      </c>
    </row>
    <row r="3596" spans="1:4" x14ac:dyDescent="0.25">
      <c r="A3596" s="71">
        <v>2306097</v>
      </c>
      <c r="B3596" t="s">
        <v>25755</v>
      </c>
      <c r="C3596" s="71" t="s">
        <v>3</v>
      </c>
      <c r="D3596" s="71">
        <v>136.09</v>
      </c>
    </row>
    <row r="3597" spans="1:4" x14ac:dyDescent="0.25">
      <c r="A3597" s="71">
        <v>2306098</v>
      </c>
      <c r="B3597" t="s">
        <v>25756</v>
      </c>
      <c r="C3597" s="71" t="s">
        <v>3</v>
      </c>
      <c r="D3597" s="71">
        <v>170.5</v>
      </c>
    </row>
    <row r="3598" spans="1:4" x14ac:dyDescent="0.25">
      <c r="A3598" s="71">
        <v>2306007</v>
      </c>
      <c r="B3598" t="s">
        <v>25757</v>
      </c>
      <c r="C3598" s="71" t="s">
        <v>3</v>
      </c>
      <c r="D3598" s="71">
        <v>225.96</v>
      </c>
    </row>
    <row r="3599" spans="1:4" x14ac:dyDescent="0.25">
      <c r="A3599" s="71">
        <v>2306067</v>
      </c>
      <c r="B3599" t="s">
        <v>25758</v>
      </c>
      <c r="C3599" s="71" t="s">
        <v>3</v>
      </c>
      <c r="D3599" s="71">
        <v>472.35</v>
      </c>
    </row>
    <row r="3600" spans="1:4" x14ac:dyDescent="0.25">
      <c r="A3600" s="71">
        <v>2306068</v>
      </c>
      <c r="B3600" t="s">
        <v>25759</v>
      </c>
      <c r="C3600" s="71" t="s">
        <v>3</v>
      </c>
      <c r="D3600" s="71">
        <v>597.29999999999995</v>
      </c>
    </row>
    <row r="3601" spans="1:4" x14ac:dyDescent="0.25">
      <c r="A3601" s="71">
        <v>2306069</v>
      </c>
      <c r="B3601" t="s">
        <v>25760</v>
      </c>
      <c r="C3601" s="71" t="s">
        <v>3</v>
      </c>
      <c r="D3601" s="71">
        <v>809.62</v>
      </c>
    </row>
    <row r="3602" spans="1:4" x14ac:dyDescent="0.25">
      <c r="A3602" s="71">
        <v>2306070</v>
      </c>
      <c r="B3602" t="s">
        <v>25761</v>
      </c>
      <c r="C3602" s="71" t="s">
        <v>3</v>
      </c>
      <c r="D3602" s="71">
        <v>1288.1400000000001</v>
      </c>
    </row>
    <row r="3603" spans="1:4" x14ac:dyDescent="0.25">
      <c r="A3603" s="71">
        <v>2306071</v>
      </c>
      <c r="B3603" t="s">
        <v>25762</v>
      </c>
      <c r="C3603" s="71" t="s">
        <v>3</v>
      </c>
      <c r="D3603" s="71">
        <v>1938.59</v>
      </c>
    </row>
    <row r="3604" spans="1:4" x14ac:dyDescent="0.25">
      <c r="A3604" s="71">
        <v>2306181</v>
      </c>
      <c r="B3604" t="s">
        <v>25763</v>
      </c>
      <c r="C3604" s="71" t="s">
        <v>3</v>
      </c>
      <c r="D3604" s="71">
        <v>1941.56</v>
      </c>
    </row>
    <row r="3605" spans="1:4" x14ac:dyDescent="0.25">
      <c r="A3605" s="71">
        <v>2306062</v>
      </c>
      <c r="B3605" t="s">
        <v>25764</v>
      </c>
      <c r="C3605" s="71" t="s">
        <v>3</v>
      </c>
      <c r="D3605" s="71">
        <v>81.7</v>
      </c>
    </row>
    <row r="3606" spans="1:4" x14ac:dyDescent="0.25">
      <c r="A3606" s="71">
        <v>2306063</v>
      </c>
      <c r="B3606" t="s">
        <v>25765</v>
      </c>
      <c r="C3606" s="71" t="s">
        <v>3</v>
      </c>
      <c r="D3606" s="71">
        <v>99.64</v>
      </c>
    </row>
    <row r="3607" spans="1:4" x14ac:dyDescent="0.25">
      <c r="A3607" s="71">
        <v>2306064</v>
      </c>
      <c r="B3607" t="s">
        <v>25766</v>
      </c>
      <c r="C3607" s="71" t="s">
        <v>3</v>
      </c>
      <c r="D3607" s="71">
        <v>124.03</v>
      </c>
    </row>
    <row r="3608" spans="1:4" x14ac:dyDescent="0.25">
      <c r="A3608" s="71">
        <v>2306065</v>
      </c>
      <c r="B3608" t="s">
        <v>25767</v>
      </c>
      <c r="C3608" s="71" t="s">
        <v>3</v>
      </c>
      <c r="D3608" s="71">
        <v>161.47999999999999</v>
      </c>
    </row>
    <row r="3609" spans="1:4" x14ac:dyDescent="0.25">
      <c r="A3609" s="71">
        <v>2306066</v>
      </c>
      <c r="B3609" t="s">
        <v>25768</v>
      </c>
      <c r="C3609" s="71" t="s">
        <v>3</v>
      </c>
      <c r="D3609" s="71">
        <v>228.98</v>
      </c>
    </row>
    <row r="3610" spans="1:4" x14ac:dyDescent="0.25">
      <c r="A3610" s="71">
        <v>2306180</v>
      </c>
      <c r="B3610" t="s">
        <v>25769</v>
      </c>
      <c r="C3610" s="71" t="s">
        <v>3</v>
      </c>
      <c r="D3610" s="71">
        <v>259.29000000000002</v>
      </c>
    </row>
    <row r="3611" spans="1:4" x14ac:dyDescent="0.25">
      <c r="A3611" s="71">
        <v>2306009</v>
      </c>
      <c r="B3611" t="s">
        <v>25770</v>
      </c>
      <c r="C3611" s="71" t="s">
        <v>3</v>
      </c>
      <c r="D3611" s="71">
        <v>15.57</v>
      </c>
    </row>
    <row r="3612" spans="1:4" x14ac:dyDescent="0.25">
      <c r="A3612" s="71">
        <v>2306010</v>
      </c>
      <c r="B3612" t="s">
        <v>25771</v>
      </c>
      <c r="C3612" s="71" t="s">
        <v>3</v>
      </c>
      <c r="D3612" s="71">
        <v>19.399999999999999</v>
      </c>
    </row>
    <row r="3613" spans="1:4" x14ac:dyDescent="0.25">
      <c r="A3613" s="71">
        <v>2306011</v>
      </c>
      <c r="B3613" t="s">
        <v>25772</v>
      </c>
      <c r="C3613" s="71" t="s">
        <v>3</v>
      </c>
      <c r="D3613" s="71">
        <v>22.1</v>
      </c>
    </row>
    <row r="3614" spans="1:4" x14ac:dyDescent="0.25">
      <c r="A3614" s="71">
        <v>2306012</v>
      </c>
      <c r="B3614" t="s">
        <v>25773</v>
      </c>
      <c r="C3614" s="71" t="s">
        <v>3</v>
      </c>
      <c r="D3614" s="71">
        <v>25.87</v>
      </c>
    </row>
    <row r="3615" spans="1:4" x14ac:dyDescent="0.25">
      <c r="A3615" s="71">
        <v>2306108</v>
      </c>
      <c r="B3615" t="s">
        <v>25774</v>
      </c>
      <c r="C3615" s="71" t="s">
        <v>3</v>
      </c>
      <c r="D3615" s="71">
        <v>154.31</v>
      </c>
    </row>
    <row r="3616" spans="1:4" x14ac:dyDescent="0.25">
      <c r="A3616" s="71">
        <v>2306110</v>
      </c>
      <c r="B3616" t="s">
        <v>25775</v>
      </c>
      <c r="C3616" s="71" t="s">
        <v>3</v>
      </c>
      <c r="D3616" s="71">
        <v>219.88</v>
      </c>
    </row>
    <row r="3617" spans="1:4" x14ac:dyDescent="0.25">
      <c r="A3617" s="71">
        <v>2306111</v>
      </c>
      <c r="B3617" t="s">
        <v>25776</v>
      </c>
      <c r="C3617" s="71" t="s">
        <v>3</v>
      </c>
      <c r="D3617" s="71">
        <v>259.42</v>
      </c>
    </row>
    <row r="3618" spans="1:4" x14ac:dyDescent="0.25">
      <c r="A3618" s="71">
        <v>2306112</v>
      </c>
      <c r="B3618" t="s">
        <v>25777</v>
      </c>
      <c r="C3618" s="71" t="s">
        <v>3</v>
      </c>
      <c r="D3618" s="71">
        <v>322.93</v>
      </c>
    </row>
    <row r="3619" spans="1:4" x14ac:dyDescent="0.25">
      <c r="A3619" s="71">
        <v>2306113</v>
      </c>
      <c r="B3619" t="s">
        <v>25778</v>
      </c>
      <c r="C3619" s="71" t="s">
        <v>3</v>
      </c>
      <c r="D3619" s="71">
        <v>380.43</v>
      </c>
    </row>
    <row r="3620" spans="1:4" x14ac:dyDescent="0.25">
      <c r="A3620" s="71">
        <v>2306123</v>
      </c>
      <c r="B3620" t="s">
        <v>25779</v>
      </c>
      <c r="C3620" s="71" t="s">
        <v>3</v>
      </c>
      <c r="D3620" s="71">
        <v>420.49</v>
      </c>
    </row>
    <row r="3621" spans="1:4" x14ac:dyDescent="0.25">
      <c r="A3621" s="71">
        <v>2306124</v>
      </c>
      <c r="B3621" t="s">
        <v>25780</v>
      </c>
      <c r="C3621" s="71" t="s">
        <v>3</v>
      </c>
      <c r="D3621" s="71">
        <v>616.01</v>
      </c>
    </row>
    <row r="3622" spans="1:4" x14ac:dyDescent="0.25">
      <c r="A3622" s="71">
        <v>2306125</v>
      </c>
      <c r="B3622" t="s">
        <v>25781</v>
      </c>
      <c r="C3622" s="71" t="s">
        <v>3</v>
      </c>
      <c r="D3622" s="71">
        <v>735.47</v>
      </c>
    </row>
    <row r="3623" spans="1:4" x14ac:dyDescent="0.25">
      <c r="A3623" s="71">
        <v>2306126</v>
      </c>
      <c r="B3623" t="s">
        <v>25782</v>
      </c>
      <c r="C3623" s="71" t="s">
        <v>3</v>
      </c>
      <c r="D3623" s="71">
        <v>926.18</v>
      </c>
    </row>
    <row r="3624" spans="1:4" x14ac:dyDescent="0.25">
      <c r="A3624" s="71">
        <v>2306127</v>
      </c>
      <c r="B3624" t="s">
        <v>25783</v>
      </c>
      <c r="C3624" s="71" t="s">
        <v>3</v>
      </c>
      <c r="D3624" s="71">
        <v>1098.6099999999999</v>
      </c>
    </row>
    <row r="3625" spans="1:4" x14ac:dyDescent="0.25">
      <c r="A3625" s="71">
        <v>2306300</v>
      </c>
      <c r="B3625" t="s">
        <v>25784</v>
      </c>
      <c r="C3625" s="71" t="s">
        <v>3</v>
      </c>
      <c r="D3625" s="71">
        <v>35.71</v>
      </c>
    </row>
    <row r="3626" spans="1:4" x14ac:dyDescent="0.25">
      <c r="A3626" s="71">
        <v>2306301</v>
      </c>
      <c r="B3626" t="s">
        <v>25785</v>
      </c>
      <c r="C3626" s="71" t="s">
        <v>3</v>
      </c>
      <c r="D3626" s="71">
        <v>38.17</v>
      </c>
    </row>
    <row r="3627" spans="1:4" x14ac:dyDescent="0.25">
      <c r="A3627" s="71">
        <v>2306302</v>
      </c>
      <c r="B3627" t="s">
        <v>25786</v>
      </c>
      <c r="C3627" s="71" t="s">
        <v>3</v>
      </c>
      <c r="D3627" s="71">
        <v>46.34</v>
      </c>
    </row>
    <row r="3628" spans="1:4" x14ac:dyDescent="0.25">
      <c r="A3628" s="71">
        <v>2306303</v>
      </c>
      <c r="B3628" t="s">
        <v>25787</v>
      </c>
      <c r="C3628" s="71" t="s">
        <v>3</v>
      </c>
      <c r="D3628" s="71">
        <v>50.54</v>
      </c>
    </row>
    <row r="3629" spans="1:4" x14ac:dyDescent="0.25">
      <c r="A3629" s="71">
        <v>2306304</v>
      </c>
      <c r="B3629" t="s">
        <v>25788</v>
      </c>
      <c r="C3629" s="71" t="s">
        <v>3</v>
      </c>
      <c r="D3629" s="71">
        <v>53.77</v>
      </c>
    </row>
    <row r="3630" spans="1:4" x14ac:dyDescent="0.25">
      <c r="A3630" s="71">
        <v>2306305</v>
      </c>
      <c r="B3630" t="s">
        <v>25789</v>
      </c>
      <c r="C3630" s="71" t="s">
        <v>3</v>
      </c>
      <c r="D3630" s="71">
        <v>59.87</v>
      </c>
    </row>
    <row r="3631" spans="1:4" x14ac:dyDescent="0.25">
      <c r="A3631" s="71">
        <v>2306306</v>
      </c>
      <c r="B3631" t="s">
        <v>25790</v>
      </c>
      <c r="C3631" s="71" t="s">
        <v>3</v>
      </c>
      <c r="D3631" s="71">
        <v>61.3</v>
      </c>
    </row>
    <row r="3632" spans="1:4" x14ac:dyDescent="0.25">
      <c r="A3632" s="71">
        <v>2306307</v>
      </c>
      <c r="B3632" t="s">
        <v>25791</v>
      </c>
      <c r="C3632" s="71" t="s">
        <v>3</v>
      </c>
      <c r="D3632" s="71">
        <v>71.430000000000007</v>
      </c>
    </row>
    <row r="3633" spans="1:4" x14ac:dyDescent="0.25">
      <c r="A3633" s="71">
        <v>2306308</v>
      </c>
      <c r="B3633" t="s">
        <v>25792</v>
      </c>
      <c r="C3633" s="71" t="s">
        <v>3</v>
      </c>
      <c r="D3633" s="71">
        <v>81.040000000000006</v>
      </c>
    </row>
    <row r="3634" spans="1:4" x14ac:dyDescent="0.25">
      <c r="A3634" s="71">
        <v>2306309</v>
      </c>
      <c r="B3634" t="s">
        <v>25793</v>
      </c>
      <c r="C3634" s="71" t="s">
        <v>3</v>
      </c>
      <c r="D3634" s="71">
        <v>91.82</v>
      </c>
    </row>
    <row r="3635" spans="1:4" x14ac:dyDescent="0.25">
      <c r="A3635" s="71">
        <v>2306310</v>
      </c>
      <c r="B3635" t="s">
        <v>25794</v>
      </c>
      <c r="C3635" s="71" t="s">
        <v>3</v>
      </c>
      <c r="D3635" s="71">
        <v>97</v>
      </c>
    </row>
    <row r="3636" spans="1:4" x14ac:dyDescent="0.25">
      <c r="A3636" s="71">
        <v>2306311</v>
      </c>
      <c r="B3636" t="s">
        <v>25795</v>
      </c>
      <c r="C3636" s="71" t="s">
        <v>3</v>
      </c>
      <c r="D3636" s="71">
        <v>110.97</v>
      </c>
    </row>
    <row r="3637" spans="1:4" x14ac:dyDescent="0.25">
      <c r="A3637" s="71">
        <v>2306312</v>
      </c>
      <c r="B3637" t="s">
        <v>25796</v>
      </c>
      <c r="C3637" s="71" t="s">
        <v>3</v>
      </c>
      <c r="D3637" s="71">
        <v>120.72</v>
      </c>
    </row>
    <row r="3638" spans="1:4" x14ac:dyDescent="0.25">
      <c r="A3638" s="71">
        <v>2306313</v>
      </c>
      <c r="B3638" t="s">
        <v>25797</v>
      </c>
      <c r="C3638" s="71" t="s">
        <v>3</v>
      </c>
      <c r="D3638" s="71">
        <v>145.63999999999999</v>
      </c>
    </row>
    <row r="3639" spans="1:4" x14ac:dyDescent="0.25">
      <c r="A3639" s="71">
        <v>2306013</v>
      </c>
      <c r="B3639" t="s">
        <v>25798</v>
      </c>
      <c r="C3639" s="71" t="s">
        <v>4</v>
      </c>
      <c r="D3639" s="71">
        <v>10.78</v>
      </c>
    </row>
    <row r="3640" spans="1:4" x14ac:dyDescent="0.25">
      <c r="A3640" s="71">
        <v>2306243</v>
      </c>
      <c r="B3640" t="s">
        <v>25799</v>
      </c>
      <c r="C3640" s="71" t="s">
        <v>3</v>
      </c>
      <c r="D3640" s="71">
        <v>538.79</v>
      </c>
    </row>
    <row r="3641" spans="1:4" x14ac:dyDescent="0.25">
      <c r="A3641" s="71">
        <v>2408149</v>
      </c>
      <c r="B3641" t="s">
        <v>25800</v>
      </c>
      <c r="C3641" s="71" t="s">
        <v>4</v>
      </c>
      <c r="D3641" s="71">
        <v>14.22</v>
      </c>
    </row>
    <row r="3642" spans="1:4" x14ac:dyDescent="0.25">
      <c r="A3642" s="71">
        <v>2407972</v>
      </c>
      <c r="B3642" t="s">
        <v>25801</v>
      </c>
      <c r="C3642" s="71" t="s">
        <v>4</v>
      </c>
      <c r="D3642" s="71">
        <v>62.25</v>
      </c>
    </row>
    <row r="3643" spans="1:4" x14ac:dyDescent="0.25">
      <c r="A3643" s="71">
        <v>2408075</v>
      </c>
      <c r="B3643" t="s">
        <v>25802</v>
      </c>
      <c r="C3643" s="71" t="s">
        <v>23593</v>
      </c>
      <c r="D3643" s="71">
        <v>5.32</v>
      </c>
    </row>
    <row r="3644" spans="1:4" x14ac:dyDescent="0.25">
      <c r="A3644" s="71">
        <v>2408069</v>
      </c>
      <c r="B3644" t="s">
        <v>25803</v>
      </c>
      <c r="C3644" s="71" t="s">
        <v>23593</v>
      </c>
      <c r="D3644" s="71">
        <v>5.34</v>
      </c>
    </row>
    <row r="3645" spans="1:4" x14ac:dyDescent="0.25">
      <c r="A3645" s="71">
        <v>2419790</v>
      </c>
      <c r="B3645" t="s">
        <v>25804</v>
      </c>
      <c r="C3645" s="71" t="s">
        <v>23593</v>
      </c>
      <c r="D3645" s="71">
        <v>9.65</v>
      </c>
    </row>
    <row r="3646" spans="1:4" x14ac:dyDescent="0.25">
      <c r="A3646" s="71">
        <v>2408068</v>
      </c>
      <c r="B3646" t="s">
        <v>25805</v>
      </c>
      <c r="C3646" s="71" t="s">
        <v>23593</v>
      </c>
      <c r="D3646" s="71">
        <v>15.03</v>
      </c>
    </row>
    <row r="3647" spans="1:4" x14ac:dyDescent="0.25">
      <c r="A3647" s="71">
        <v>2419705</v>
      </c>
      <c r="B3647" t="s">
        <v>25806</v>
      </c>
      <c r="C3647" s="71" t="s">
        <v>23593</v>
      </c>
      <c r="D3647" s="71">
        <v>9.8800000000000008</v>
      </c>
    </row>
    <row r="3648" spans="1:4" x14ac:dyDescent="0.25">
      <c r="A3648" s="71">
        <v>2419704</v>
      </c>
      <c r="B3648" t="s">
        <v>25807</v>
      </c>
      <c r="C3648" s="71" t="s">
        <v>23593</v>
      </c>
      <c r="D3648" s="71">
        <v>12.29</v>
      </c>
    </row>
    <row r="3649" spans="1:4" x14ac:dyDescent="0.25">
      <c r="A3649" s="71">
        <v>2419703</v>
      </c>
      <c r="B3649" t="s">
        <v>25808</v>
      </c>
      <c r="C3649" s="71" t="s">
        <v>23593</v>
      </c>
      <c r="D3649" s="71">
        <v>14.6</v>
      </c>
    </row>
    <row r="3650" spans="1:4" x14ac:dyDescent="0.25">
      <c r="A3650" s="71">
        <v>2408080</v>
      </c>
      <c r="B3650" t="s">
        <v>25809</v>
      </c>
      <c r="C3650" s="71" t="s">
        <v>23593</v>
      </c>
      <c r="D3650" s="71">
        <v>7.28</v>
      </c>
    </row>
    <row r="3651" spans="1:4" x14ac:dyDescent="0.25">
      <c r="A3651" s="71">
        <v>2408078</v>
      </c>
      <c r="B3651" t="s">
        <v>25810</v>
      </c>
      <c r="C3651" s="71" t="s">
        <v>23593</v>
      </c>
      <c r="D3651" s="71">
        <v>2.8</v>
      </c>
    </row>
    <row r="3652" spans="1:4" x14ac:dyDescent="0.25">
      <c r="A3652" s="71">
        <v>2408077</v>
      </c>
      <c r="B3652" t="s">
        <v>25811</v>
      </c>
      <c r="C3652" s="71" t="s">
        <v>23593</v>
      </c>
      <c r="D3652" s="71">
        <v>5.83</v>
      </c>
    </row>
    <row r="3653" spans="1:4" x14ac:dyDescent="0.25">
      <c r="A3653" s="71">
        <v>2408079</v>
      </c>
      <c r="B3653" t="s">
        <v>25812</v>
      </c>
      <c r="C3653" s="71" t="s">
        <v>23593</v>
      </c>
      <c r="D3653" s="71">
        <v>35.47</v>
      </c>
    </row>
    <row r="3654" spans="1:4" x14ac:dyDescent="0.25">
      <c r="A3654" s="71">
        <v>2408076</v>
      </c>
      <c r="B3654" t="s">
        <v>25813</v>
      </c>
      <c r="C3654" s="71" t="s">
        <v>23593</v>
      </c>
      <c r="D3654" s="71">
        <v>9.7799999999999994</v>
      </c>
    </row>
    <row r="3655" spans="1:4" x14ac:dyDescent="0.25">
      <c r="A3655" s="71">
        <v>2408057</v>
      </c>
      <c r="B3655" t="s">
        <v>25814</v>
      </c>
      <c r="C3655" s="71" t="s">
        <v>4</v>
      </c>
      <c r="D3655" s="71">
        <v>100.66</v>
      </c>
    </row>
    <row r="3656" spans="1:4" x14ac:dyDescent="0.25">
      <c r="A3656" s="71">
        <v>2408058</v>
      </c>
      <c r="B3656" t="s">
        <v>25815</v>
      </c>
      <c r="C3656" s="71" t="s">
        <v>4</v>
      </c>
      <c r="D3656" s="71">
        <v>69.27</v>
      </c>
    </row>
    <row r="3657" spans="1:4" x14ac:dyDescent="0.25">
      <c r="A3657" s="71">
        <v>2419789</v>
      </c>
      <c r="B3657" t="s">
        <v>25816</v>
      </c>
      <c r="C3657" s="71" t="s">
        <v>23593</v>
      </c>
      <c r="D3657" s="71">
        <v>8.0399999999999991</v>
      </c>
    </row>
    <row r="3658" spans="1:4" x14ac:dyDescent="0.25">
      <c r="A3658" s="71">
        <v>2607183</v>
      </c>
      <c r="B3658" t="s">
        <v>25817</v>
      </c>
      <c r="C3658" s="71" t="s">
        <v>16077</v>
      </c>
      <c r="D3658" s="71">
        <v>290.52999999999997</v>
      </c>
    </row>
    <row r="3659" spans="1:4" x14ac:dyDescent="0.25">
      <c r="A3659" s="71">
        <v>2607226</v>
      </c>
      <c r="B3659" t="s">
        <v>25818</v>
      </c>
      <c r="C3659" s="71" t="s">
        <v>16077</v>
      </c>
      <c r="D3659" s="71">
        <v>253175.63</v>
      </c>
    </row>
    <row r="3660" spans="1:4" x14ac:dyDescent="0.25">
      <c r="A3660" s="71">
        <v>2607209</v>
      </c>
      <c r="B3660" t="s">
        <v>25819</v>
      </c>
      <c r="C3660" s="71" t="s">
        <v>16077</v>
      </c>
      <c r="D3660" s="71">
        <v>220410.3</v>
      </c>
    </row>
    <row r="3661" spans="1:4" x14ac:dyDescent="0.25">
      <c r="A3661" s="71">
        <v>2607161</v>
      </c>
      <c r="B3661" t="s">
        <v>25820</v>
      </c>
      <c r="C3661" s="71" t="s">
        <v>16077</v>
      </c>
      <c r="D3661" s="71">
        <v>303702.63</v>
      </c>
    </row>
    <row r="3662" spans="1:4" x14ac:dyDescent="0.25">
      <c r="A3662" s="71">
        <v>2607148</v>
      </c>
      <c r="B3662" t="s">
        <v>25821</v>
      </c>
      <c r="C3662" s="71" t="s">
        <v>16077</v>
      </c>
      <c r="D3662" s="71">
        <v>320084.21000000002</v>
      </c>
    </row>
    <row r="3663" spans="1:4" x14ac:dyDescent="0.25">
      <c r="A3663" s="71">
        <v>2607213</v>
      </c>
      <c r="B3663" t="s">
        <v>25822</v>
      </c>
      <c r="C3663" s="71" t="s">
        <v>16077</v>
      </c>
      <c r="D3663" s="71">
        <v>278534.65000000002</v>
      </c>
    </row>
    <row r="3664" spans="1:4" x14ac:dyDescent="0.25">
      <c r="A3664" s="71">
        <v>2607165</v>
      </c>
      <c r="B3664" t="s">
        <v>25823</v>
      </c>
      <c r="C3664" s="71" t="s">
        <v>16077</v>
      </c>
      <c r="D3664" s="71">
        <v>385351.62</v>
      </c>
    </row>
    <row r="3665" spans="1:4" x14ac:dyDescent="0.25">
      <c r="A3665" s="71">
        <v>2607152</v>
      </c>
      <c r="B3665" t="s">
        <v>25824</v>
      </c>
      <c r="C3665" s="71" t="s">
        <v>16077</v>
      </c>
      <c r="D3665" s="71">
        <v>381990.29</v>
      </c>
    </row>
    <row r="3666" spans="1:4" x14ac:dyDescent="0.25">
      <c r="A3666" s="71">
        <v>2607217</v>
      </c>
      <c r="B3666" t="s">
        <v>25825</v>
      </c>
      <c r="C3666" s="71" t="s">
        <v>16077</v>
      </c>
      <c r="D3666" s="71">
        <v>331774.89</v>
      </c>
    </row>
    <row r="3667" spans="1:4" x14ac:dyDescent="0.25">
      <c r="A3667" s="71">
        <v>2607169</v>
      </c>
      <c r="B3667" t="s">
        <v>25826</v>
      </c>
      <c r="C3667" s="71" t="s">
        <v>16077</v>
      </c>
      <c r="D3667" s="71">
        <v>458869.76000000001</v>
      </c>
    </row>
    <row r="3668" spans="1:4" x14ac:dyDescent="0.25">
      <c r="A3668" s="71">
        <v>2607156</v>
      </c>
      <c r="B3668" t="s">
        <v>25827</v>
      </c>
      <c r="C3668" s="71" t="s">
        <v>16077</v>
      </c>
      <c r="D3668" s="71">
        <v>336912.38</v>
      </c>
    </row>
    <row r="3669" spans="1:4" x14ac:dyDescent="0.25">
      <c r="A3669" s="71">
        <v>2607221</v>
      </c>
      <c r="B3669" t="s">
        <v>25828</v>
      </c>
      <c r="C3669" s="71" t="s">
        <v>16077</v>
      </c>
      <c r="D3669" s="71">
        <v>293100.39</v>
      </c>
    </row>
    <row r="3670" spans="1:4" x14ac:dyDescent="0.25">
      <c r="A3670" s="71">
        <v>2607173</v>
      </c>
      <c r="B3670" t="s">
        <v>25829</v>
      </c>
      <c r="C3670" s="71" t="s">
        <v>16077</v>
      </c>
      <c r="D3670" s="71">
        <v>405469.94</v>
      </c>
    </row>
    <row r="3671" spans="1:4" x14ac:dyDescent="0.25">
      <c r="A3671" s="71">
        <v>2607227</v>
      </c>
      <c r="B3671" t="s">
        <v>25830</v>
      </c>
      <c r="C3671" s="71" t="s">
        <v>16077</v>
      </c>
      <c r="D3671" s="71">
        <v>278395.46999999997</v>
      </c>
    </row>
    <row r="3672" spans="1:4" x14ac:dyDescent="0.25">
      <c r="A3672" s="71">
        <v>2607210</v>
      </c>
      <c r="B3672" t="s">
        <v>25831</v>
      </c>
      <c r="C3672" s="71" t="s">
        <v>16077</v>
      </c>
      <c r="D3672" s="71">
        <v>242321.98</v>
      </c>
    </row>
    <row r="3673" spans="1:4" x14ac:dyDescent="0.25">
      <c r="A3673" s="71">
        <v>2607162</v>
      </c>
      <c r="B3673" t="s">
        <v>25832</v>
      </c>
      <c r="C3673" s="71" t="s">
        <v>16077</v>
      </c>
      <c r="D3673" s="71">
        <v>334052.86</v>
      </c>
    </row>
    <row r="3674" spans="1:4" x14ac:dyDescent="0.25">
      <c r="A3674" s="71">
        <v>2607149</v>
      </c>
      <c r="B3674" t="s">
        <v>25833</v>
      </c>
      <c r="C3674" s="71" t="s">
        <v>16077</v>
      </c>
      <c r="D3674" s="71">
        <v>352028.17</v>
      </c>
    </row>
    <row r="3675" spans="1:4" x14ac:dyDescent="0.25">
      <c r="A3675" s="71">
        <v>2607214</v>
      </c>
      <c r="B3675" t="s">
        <v>25834</v>
      </c>
      <c r="C3675" s="71" t="s">
        <v>16077</v>
      </c>
      <c r="D3675" s="71">
        <v>306283.62</v>
      </c>
    </row>
    <row r="3676" spans="1:4" x14ac:dyDescent="0.25">
      <c r="A3676" s="71">
        <v>2607166</v>
      </c>
      <c r="B3676" t="s">
        <v>25835</v>
      </c>
      <c r="C3676" s="71" t="s">
        <v>16077</v>
      </c>
      <c r="D3676" s="71">
        <v>423809.34</v>
      </c>
    </row>
    <row r="3677" spans="1:4" x14ac:dyDescent="0.25">
      <c r="A3677" s="71">
        <v>2607153</v>
      </c>
      <c r="B3677" t="s">
        <v>25836</v>
      </c>
      <c r="C3677" s="71" t="s">
        <v>16077</v>
      </c>
      <c r="D3677" s="71">
        <v>419986.88</v>
      </c>
    </row>
    <row r="3678" spans="1:4" x14ac:dyDescent="0.25">
      <c r="A3678" s="71">
        <v>2607218</v>
      </c>
      <c r="B3678" t="s">
        <v>25837</v>
      </c>
      <c r="C3678" s="71" t="s">
        <v>16077</v>
      </c>
      <c r="D3678" s="71">
        <v>365978.14</v>
      </c>
    </row>
    <row r="3679" spans="1:4" x14ac:dyDescent="0.25">
      <c r="A3679" s="71">
        <v>2607170</v>
      </c>
      <c r="B3679" t="s">
        <v>25838</v>
      </c>
      <c r="C3679" s="71" t="s">
        <v>16077</v>
      </c>
      <c r="D3679" s="71">
        <v>504707.88</v>
      </c>
    </row>
    <row r="3680" spans="1:4" x14ac:dyDescent="0.25">
      <c r="A3680" s="71">
        <v>2607157</v>
      </c>
      <c r="B3680" t="s">
        <v>25839</v>
      </c>
      <c r="C3680" s="71" t="s">
        <v>16077</v>
      </c>
      <c r="D3680" s="71">
        <v>371672.82</v>
      </c>
    </row>
    <row r="3681" spans="1:4" x14ac:dyDescent="0.25">
      <c r="A3681" s="71">
        <v>2607222</v>
      </c>
      <c r="B3681" t="s">
        <v>25840</v>
      </c>
      <c r="C3681" s="71" t="s">
        <v>16077</v>
      </c>
      <c r="D3681" s="71">
        <v>322312.44</v>
      </c>
    </row>
    <row r="3682" spans="1:4" x14ac:dyDescent="0.25">
      <c r="A3682" s="71">
        <v>2607174</v>
      </c>
      <c r="B3682" t="s">
        <v>25841</v>
      </c>
      <c r="C3682" s="71" t="s">
        <v>16077</v>
      </c>
      <c r="D3682" s="71">
        <v>445952.74</v>
      </c>
    </row>
    <row r="3683" spans="1:4" x14ac:dyDescent="0.25">
      <c r="A3683" s="71">
        <v>2607228</v>
      </c>
      <c r="B3683" t="s">
        <v>25842</v>
      </c>
      <c r="C3683" s="71" t="s">
        <v>16077</v>
      </c>
      <c r="D3683" s="71">
        <v>306111.99</v>
      </c>
    </row>
    <row r="3684" spans="1:4" x14ac:dyDescent="0.25">
      <c r="A3684" s="71">
        <v>2607211</v>
      </c>
      <c r="B3684" t="s">
        <v>25843</v>
      </c>
      <c r="C3684" s="71" t="s">
        <v>16077</v>
      </c>
      <c r="D3684" s="71">
        <v>266405.77</v>
      </c>
    </row>
    <row r="3685" spans="1:4" x14ac:dyDescent="0.25">
      <c r="A3685" s="71">
        <v>2607163</v>
      </c>
      <c r="B3685" t="s">
        <v>25844</v>
      </c>
      <c r="C3685" s="71" t="s">
        <v>16077</v>
      </c>
      <c r="D3685" s="71">
        <v>368513.63</v>
      </c>
    </row>
    <row r="3686" spans="1:4" x14ac:dyDescent="0.25">
      <c r="A3686" s="71">
        <v>2607150</v>
      </c>
      <c r="B3686" t="s">
        <v>25845</v>
      </c>
      <c r="C3686" s="71" t="s">
        <v>16077</v>
      </c>
      <c r="D3686" s="71">
        <v>388312.3</v>
      </c>
    </row>
    <row r="3687" spans="1:4" x14ac:dyDescent="0.25">
      <c r="A3687" s="71">
        <v>2607215</v>
      </c>
      <c r="B3687" t="s">
        <v>25846</v>
      </c>
      <c r="C3687" s="71" t="s">
        <v>16077</v>
      </c>
      <c r="D3687" s="71">
        <v>336783.68</v>
      </c>
    </row>
    <row r="3688" spans="1:4" x14ac:dyDescent="0.25">
      <c r="A3688" s="71">
        <v>2607167</v>
      </c>
      <c r="B3688" t="s">
        <v>25847</v>
      </c>
      <c r="C3688" s="71" t="s">
        <v>16077</v>
      </c>
      <c r="D3688" s="71">
        <v>466061.15</v>
      </c>
    </row>
    <row r="3689" spans="1:4" x14ac:dyDescent="0.25">
      <c r="A3689" s="71">
        <v>2607154</v>
      </c>
      <c r="B3689" t="s">
        <v>25848</v>
      </c>
      <c r="C3689" s="71" t="s">
        <v>16077</v>
      </c>
      <c r="D3689" s="71">
        <v>461756.62</v>
      </c>
    </row>
    <row r="3690" spans="1:4" x14ac:dyDescent="0.25">
      <c r="A3690" s="71">
        <v>2607219</v>
      </c>
      <c r="B3690" t="s">
        <v>25849</v>
      </c>
      <c r="C3690" s="71" t="s">
        <v>16077</v>
      </c>
      <c r="D3690" s="71">
        <v>402346.99</v>
      </c>
    </row>
    <row r="3691" spans="1:4" x14ac:dyDescent="0.25">
      <c r="A3691" s="71">
        <v>2607171</v>
      </c>
      <c r="B3691" t="s">
        <v>25850</v>
      </c>
      <c r="C3691" s="71" t="s">
        <v>16077</v>
      </c>
      <c r="D3691" s="71">
        <v>558421.76000000001</v>
      </c>
    </row>
    <row r="3692" spans="1:4" x14ac:dyDescent="0.25">
      <c r="A3692" s="71">
        <v>2607158</v>
      </c>
      <c r="B3692" t="s">
        <v>25851</v>
      </c>
      <c r="C3692" s="71" t="s">
        <v>16077</v>
      </c>
      <c r="D3692" s="71">
        <v>408646.2</v>
      </c>
    </row>
    <row r="3693" spans="1:4" x14ac:dyDescent="0.25">
      <c r="A3693" s="71">
        <v>2607223</v>
      </c>
      <c r="B3693" t="s">
        <v>25852</v>
      </c>
      <c r="C3693" s="71" t="s">
        <v>16077</v>
      </c>
      <c r="D3693" s="71">
        <v>354420.67</v>
      </c>
    </row>
    <row r="3694" spans="1:4" x14ac:dyDescent="0.25">
      <c r="A3694" s="71">
        <v>2607175</v>
      </c>
      <c r="B3694" t="s">
        <v>25853</v>
      </c>
      <c r="C3694" s="71" t="s">
        <v>16077</v>
      </c>
      <c r="D3694" s="71">
        <v>490430</v>
      </c>
    </row>
    <row r="3695" spans="1:4" x14ac:dyDescent="0.25">
      <c r="A3695" s="71">
        <v>2607151</v>
      </c>
      <c r="B3695" t="s">
        <v>25854</v>
      </c>
      <c r="C3695" s="71" t="s">
        <v>16077</v>
      </c>
      <c r="D3695" s="71">
        <v>465739.84</v>
      </c>
    </row>
    <row r="3696" spans="1:4" x14ac:dyDescent="0.25">
      <c r="A3696" s="71">
        <v>2607216</v>
      </c>
      <c r="B3696" t="s">
        <v>25855</v>
      </c>
      <c r="C3696" s="71" t="s">
        <v>16077</v>
      </c>
      <c r="D3696" s="71">
        <v>405190.19</v>
      </c>
    </row>
    <row r="3697" spans="1:4" x14ac:dyDescent="0.25">
      <c r="A3697" s="71">
        <v>2607168</v>
      </c>
      <c r="B3697" t="s">
        <v>25856</v>
      </c>
      <c r="C3697" s="71" t="s">
        <v>16077</v>
      </c>
      <c r="D3697" s="71">
        <v>562776.26</v>
      </c>
    </row>
    <row r="3698" spans="1:4" x14ac:dyDescent="0.25">
      <c r="A3698" s="71">
        <v>2607155</v>
      </c>
      <c r="B3698" t="s">
        <v>25857</v>
      </c>
      <c r="C3698" s="71" t="s">
        <v>16077</v>
      </c>
      <c r="D3698" s="71">
        <v>557211.06000000006</v>
      </c>
    </row>
    <row r="3699" spans="1:4" x14ac:dyDescent="0.25">
      <c r="A3699" s="71">
        <v>2607220</v>
      </c>
      <c r="B3699" t="s">
        <v>25858</v>
      </c>
      <c r="C3699" s="71" t="s">
        <v>16077</v>
      </c>
      <c r="D3699" s="71">
        <v>482570.61</v>
      </c>
    </row>
    <row r="3700" spans="1:4" x14ac:dyDescent="0.25">
      <c r="A3700" s="71">
        <v>2607172</v>
      </c>
      <c r="B3700" t="s">
        <v>25859</v>
      </c>
      <c r="C3700" s="71" t="s">
        <v>16077</v>
      </c>
      <c r="D3700" s="71">
        <v>669682.18999999994</v>
      </c>
    </row>
    <row r="3701" spans="1:4" x14ac:dyDescent="0.25">
      <c r="A3701" s="71">
        <v>2607159</v>
      </c>
      <c r="B3701" t="s">
        <v>25860</v>
      </c>
      <c r="C3701" s="71" t="s">
        <v>16077</v>
      </c>
      <c r="D3701" s="71">
        <v>490269.06</v>
      </c>
    </row>
    <row r="3702" spans="1:4" x14ac:dyDescent="0.25">
      <c r="A3702" s="71">
        <v>2607224</v>
      </c>
      <c r="B3702" t="s">
        <v>25861</v>
      </c>
      <c r="C3702" s="71" t="s">
        <v>16077</v>
      </c>
      <c r="D3702" s="71">
        <v>426375.84</v>
      </c>
    </row>
    <row r="3703" spans="1:4" x14ac:dyDescent="0.25">
      <c r="A3703" s="71">
        <v>2607176</v>
      </c>
      <c r="B3703" t="s">
        <v>25862</v>
      </c>
      <c r="C3703" s="71" t="s">
        <v>16077</v>
      </c>
      <c r="D3703" s="71">
        <v>592061.92000000004</v>
      </c>
    </row>
    <row r="3704" spans="1:4" x14ac:dyDescent="0.25">
      <c r="A3704" s="71">
        <v>2607225</v>
      </c>
      <c r="B3704" t="s">
        <v>25863</v>
      </c>
      <c r="C3704" s="71" t="s">
        <v>16077</v>
      </c>
      <c r="D3704" s="71">
        <v>230225.9</v>
      </c>
    </row>
    <row r="3705" spans="1:4" x14ac:dyDescent="0.25">
      <c r="A3705" s="71">
        <v>2607208</v>
      </c>
      <c r="B3705" t="s">
        <v>25864</v>
      </c>
      <c r="C3705" s="71" t="s">
        <v>16077</v>
      </c>
      <c r="D3705" s="71">
        <v>200473.86</v>
      </c>
    </row>
    <row r="3706" spans="1:4" x14ac:dyDescent="0.25">
      <c r="A3706" s="71">
        <v>2607160</v>
      </c>
      <c r="B3706" t="s">
        <v>25865</v>
      </c>
      <c r="C3706" s="71" t="s">
        <v>16077</v>
      </c>
      <c r="D3706" s="71">
        <v>276074.63</v>
      </c>
    </row>
    <row r="3707" spans="1:4" x14ac:dyDescent="0.25">
      <c r="A3707" s="71">
        <v>2607229</v>
      </c>
      <c r="B3707" t="s">
        <v>25866</v>
      </c>
      <c r="C3707" s="71" t="s">
        <v>16077</v>
      </c>
      <c r="D3707" s="71">
        <v>290994.86</v>
      </c>
    </row>
    <row r="3708" spans="1:4" x14ac:dyDescent="0.25">
      <c r="A3708" s="71">
        <v>2607212</v>
      </c>
      <c r="B3708" t="s">
        <v>25867</v>
      </c>
      <c r="C3708" s="71" t="s">
        <v>16077</v>
      </c>
      <c r="D3708" s="71">
        <v>253286.9</v>
      </c>
    </row>
    <row r="3709" spans="1:4" x14ac:dyDescent="0.25">
      <c r="A3709" s="71">
        <v>2607164</v>
      </c>
      <c r="B3709" t="s">
        <v>25868</v>
      </c>
      <c r="C3709" s="71" t="s">
        <v>16077</v>
      </c>
      <c r="D3709" s="71">
        <v>349227.14</v>
      </c>
    </row>
    <row r="3710" spans="1:4" x14ac:dyDescent="0.25">
      <c r="A3710" s="71">
        <v>2607207</v>
      </c>
      <c r="B3710" t="s">
        <v>25869</v>
      </c>
      <c r="C3710" s="71" t="s">
        <v>22354</v>
      </c>
      <c r="D3710" s="71">
        <v>173.77</v>
      </c>
    </row>
    <row r="3711" spans="1:4" x14ac:dyDescent="0.25">
      <c r="A3711" s="71">
        <v>2607206</v>
      </c>
      <c r="B3711" t="s">
        <v>25870</v>
      </c>
      <c r="C3711" s="71" t="s">
        <v>22354</v>
      </c>
      <c r="D3711" s="71">
        <v>169.67</v>
      </c>
    </row>
    <row r="3712" spans="1:4" x14ac:dyDescent="0.25">
      <c r="A3712" s="71">
        <v>2607344</v>
      </c>
      <c r="B3712" t="s">
        <v>25871</v>
      </c>
      <c r="C3712" s="71" t="s">
        <v>16077</v>
      </c>
      <c r="D3712" s="71">
        <v>209.5</v>
      </c>
    </row>
    <row r="3713" spans="1:4" x14ac:dyDescent="0.25">
      <c r="A3713" s="71">
        <v>2607339</v>
      </c>
      <c r="B3713" t="s">
        <v>25872</v>
      </c>
      <c r="C3713" s="71" t="s">
        <v>16077</v>
      </c>
      <c r="D3713" s="71">
        <v>143.91999999999999</v>
      </c>
    </row>
    <row r="3714" spans="1:4" x14ac:dyDescent="0.25">
      <c r="A3714" s="71">
        <v>2607349</v>
      </c>
      <c r="B3714" t="s">
        <v>25873</v>
      </c>
      <c r="C3714" s="71" t="s">
        <v>16077</v>
      </c>
      <c r="D3714" s="71">
        <v>319.89</v>
      </c>
    </row>
    <row r="3715" spans="1:4" x14ac:dyDescent="0.25">
      <c r="A3715" s="71">
        <v>2607345</v>
      </c>
      <c r="B3715" t="s">
        <v>25874</v>
      </c>
      <c r="C3715" s="71" t="s">
        <v>16077</v>
      </c>
      <c r="D3715" s="71">
        <v>239.05</v>
      </c>
    </row>
    <row r="3716" spans="1:4" x14ac:dyDescent="0.25">
      <c r="A3716" s="71">
        <v>2607340</v>
      </c>
      <c r="B3716" t="s">
        <v>25875</v>
      </c>
      <c r="C3716" s="71" t="s">
        <v>16077</v>
      </c>
      <c r="D3716" s="71">
        <v>164.33</v>
      </c>
    </row>
    <row r="3717" spans="1:4" x14ac:dyDescent="0.25">
      <c r="A3717" s="71">
        <v>2607350</v>
      </c>
      <c r="B3717" t="s">
        <v>25876</v>
      </c>
      <c r="C3717" s="71" t="s">
        <v>16077</v>
      </c>
      <c r="D3717" s="71">
        <v>365.39</v>
      </c>
    </row>
    <row r="3718" spans="1:4" x14ac:dyDescent="0.25">
      <c r="A3718" s="71">
        <v>2607346</v>
      </c>
      <c r="B3718" t="s">
        <v>25877</v>
      </c>
      <c r="C3718" s="71" t="s">
        <v>16077</v>
      </c>
      <c r="D3718" s="71">
        <v>277.64999999999998</v>
      </c>
    </row>
    <row r="3719" spans="1:4" x14ac:dyDescent="0.25">
      <c r="A3719" s="71">
        <v>2607341</v>
      </c>
      <c r="B3719" t="s">
        <v>25878</v>
      </c>
      <c r="C3719" s="71" t="s">
        <v>16077</v>
      </c>
      <c r="D3719" s="71">
        <v>193.86</v>
      </c>
    </row>
    <row r="3720" spans="1:4" x14ac:dyDescent="0.25">
      <c r="A3720" s="71">
        <v>2607351</v>
      </c>
      <c r="B3720" t="s">
        <v>25879</v>
      </c>
      <c r="C3720" s="71" t="s">
        <v>16077</v>
      </c>
      <c r="D3720" s="71">
        <v>424.45</v>
      </c>
    </row>
    <row r="3721" spans="1:4" x14ac:dyDescent="0.25">
      <c r="A3721" s="71">
        <v>2607347</v>
      </c>
      <c r="B3721" t="s">
        <v>25880</v>
      </c>
      <c r="C3721" s="71" t="s">
        <v>16077</v>
      </c>
      <c r="D3721" s="71">
        <v>366.33</v>
      </c>
    </row>
    <row r="3722" spans="1:4" x14ac:dyDescent="0.25">
      <c r="A3722" s="71">
        <v>2607342</v>
      </c>
      <c r="B3722" t="s">
        <v>25881</v>
      </c>
      <c r="C3722" s="71" t="s">
        <v>16077</v>
      </c>
      <c r="D3722" s="71">
        <v>239.05</v>
      </c>
    </row>
    <row r="3723" spans="1:4" x14ac:dyDescent="0.25">
      <c r="A3723" s="71">
        <v>2607352</v>
      </c>
      <c r="B3723" t="s">
        <v>25882</v>
      </c>
      <c r="C3723" s="71" t="s">
        <v>16077</v>
      </c>
      <c r="D3723" s="71">
        <v>558.46</v>
      </c>
    </row>
    <row r="3724" spans="1:4" x14ac:dyDescent="0.25">
      <c r="A3724" s="71">
        <v>2607343</v>
      </c>
      <c r="B3724" t="s">
        <v>25883</v>
      </c>
      <c r="C3724" s="71" t="s">
        <v>16077</v>
      </c>
      <c r="D3724" s="71">
        <v>168.2</v>
      </c>
    </row>
    <row r="3725" spans="1:4" x14ac:dyDescent="0.25">
      <c r="A3725" s="71">
        <v>2607338</v>
      </c>
      <c r="B3725" t="s">
        <v>25884</v>
      </c>
      <c r="C3725" s="71" t="s">
        <v>16077</v>
      </c>
      <c r="D3725" s="71">
        <v>123.08</v>
      </c>
    </row>
    <row r="3726" spans="1:4" x14ac:dyDescent="0.25">
      <c r="A3726" s="71">
        <v>2607348</v>
      </c>
      <c r="B3726" t="s">
        <v>25885</v>
      </c>
      <c r="C3726" s="71" t="s">
        <v>16077</v>
      </c>
      <c r="D3726" s="71">
        <v>256.99</v>
      </c>
    </row>
    <row r="3727" spans="1:4" x14ac:dyDescent="0.25">
      <c r="A3727" s="71">
        <v>2607329</v>
      </c>
      <c r="B3727" t="s">
        <v>25886</v>
      </c>
      <c r="C3727" s="71" t="s">
        <v>16077</v>
      </c>
      <c r="D3727" s="71">
        <v>483.05</v>
      </c>
    </row>
    <row r="3728" spans="1:4" x14ac:dyDescent="0.25">
      <c r="A3728" s="71">
        <v>2607324</v>
      </c>
      <c r="B3728" t="s">
        <v>25887</v>
      </c>
      <c r="C3728" s="71" t="s">
        <v>16077</v>
      </c>
      <c r="D3728" s="71">
        <v>329.79</v>
      </c>
    </row>
    <row r="3729" spans="1:4" x14ac:dyDescent="0.25">
      <c r="A3729" s="71">
        <v>2607334</v>
      </c>
      <c r="B3729" t="s">
        <v>25888</v>
      </c>
      <c r="C3729" s="71" t="s">
        <v>16077</v>
      </c>
      <c r="D3729" s="71">
        <v>700.36</v>
      </c>
    </row>
    <row r="3730" spans="1:4" x14ac:dyDescent="0.25">
      <c r="A3730" s="71">
        <v>2607330</v>
      </c>
      <c r="B3730" t="s">
        <v>25889</v>
      </c>
      <c r="C3730" s="71" t="s">
        <v>16077</v>
      </c>
      <c r="D3730" s="71">
        <v>552.36</v>
      </c>
    </row>
    <row r="3731" spans="1:4" x14ac:dyDescent="0.25">
      <c r="A3731" s="71">
        <v>2607325</v>
      </c>
      <c r="B3731" t="s">
        <v>25890</v>
      </c>
      <c r="C3731" s="71" t="s">
        <v>16077</v>
      </c>
      <c r="D3731" s="71">
        <v>378.74</v>
      </c>
    </row>
    <row r="3732" spans="1:4" x14ac:dyDescent="0.25">
      <c r="A3732" s="71">
        <v>2607335</v>
      </c>
      <c r="B3732" t="s">
        <v>25891</v>
      </c>
      <c r="C3732" s="71" t="s">
        <v>16077</v>
      </c>
      <c r="D3732" s="71">
        <v>800.29</v>
      </c>
    </row>
    <row r="3733" spans="1:4" x14ac:dyDescent="0.25">
      <c r="A3733" s="71">
        <v>2607331</v>
      </c>
      <c r="B3733" t="s">
        <v>25892</v>
      </c>
      <c r="C3733" s="71" t="s">
        <v>16077</v>
      </c>
      <c r="D3733" s="71">
        <v>642.14</v>
      </c>
    </row>
    <row r="3734" spans="1:4" x14ac:dyDescent="0.25">
      <c r="A3734" s="71">
        <v>2607326</v>
      </c>
      <c r="B3734" t="s">
        <v>25893</v>
      </c>
      <c r="C3734" s="71" t="s">
        <v>16077</v>
      </c>
      <c r="D3734" s="71">
        <v>448.05</v>
      </c>
    </row>
    <row r="3735" spans="1:4" x14ac:dyDescent="0.25">
      <c r="A3735" s="71">
        <v>2607336</v>
      </c>
      <c r="B3735" t="s">
        <v>25894</v>
      </c>
      <c r="C3735" s="71" t="s">
        <v>16077</v>
      </c>
      <c r="D3735" s="71">
        <v>930.92</v>
      </c>
    </row>
    <row r="3736" spans="1:4" x14ac:dyDescent="0.25">
      <c r="A3736" s="71">
        <v>2607332</v>
      </c>
      <c r="B3736" t="s">
        <v>25895</v>
      </c>
      <c r="C3736" s="71" t="s">
        <v>16077</v>
      </c>
      <c r="D3736" s="71">
        <v>850.13</v>
      </c>
    </row>
    <row r="3737" spans="1:4" x14ac:dyDescent="0.25">
      <c r="A3737" s="71">
        <v>2607327</v>
      </c>
      <c r="B3737" t="s">
        <v>25896</v>
      </c>
      <c r="C3737" s="71" t="s">
        <v>16077</v>
      </c>
      <c r="D3737" s="71">
        <v>552.36</v>
      </c>
    </row>
    <row r="3738" spans="1:4" x14ac:dyDescent="0.25">
      <c r="A3738" s="71">
        <v>2607337</v>
      </c>
      <c r="B3738" t="s">
        <v>25897</v>
      </c>
      <c r="C3738" s="71" t="s">
        <v>16077</v>
      </c>
      <c r="D3738" s="71">
        <v>1230.8</v>
      </c>
    </row>
    <row r="3739" spans="1:4" x14ac:dyDescent="0.25">
      <c r="A3739" s="71">
        <v>2607328</v>
      </c>
      <c r="B3739" t="s">
        <v>25898</v>
      </c>
      <c r="C3739" s="71" t="s">
        <v>16077</v>
      </c>
      <c r="D3739" s="71">
        <v>387.49</v>
      </c>
    </row>
    <row r="3740" spans="1:4" x14ac:dyDescent="0.25">
      <c r="A3740" s="71">
        <v>2607323</v>
      </c>
      <c r="B3740" t="s">
        <v>25899</v>
      </c>
      <c r="C3740" s="71" t="s">
        <v>16077</v>
      </c>
      <c r="D3740" s="71">
        <v>283.12</v>
      </c>
    </row>
    <row r="3741" spans="1:4" x14ac:dyDescent="0.25">
      <c r="A3741" s="71">
        <v>2607333</v>
      </c>
      <c r="B3741" t="s">
        <v>25900</v>
      </c>
      <c r="C3741" s="71" t="s">
        <v>16077</v>
      </c>
      <c r="D3741" s="71">
        <v>561.04999999999995</v>
      </c>
    </row>
    <row r="3742" spans="1:4" x14ac:dyDescent="0.25">
      <c r="A3742" s="71">
        <v>2607106</v>
      </c>
      <c r="B3742" t="s">
        <v>25901</v>
      </c>
      <c r="C3742" s="71" t="s">
        <v>25902</v>
      </c>
      <c r="D3742" s="71">
        <v>97112.74</v>
      </c>
    </row>
    <row r="3743" spans="1:4" x14ac:dyDescent="0.25">
      <c r="A3743" s="71">
        <v>2607102</v>
      </c>
      <c r="B3743" t="s">
        <v>25903</v>
      </c>
      <c r="C3743" s="71" t="s">
        <v>25902</v>
      </c>
      <c r="D3743" s="71">
        <v>47779.8</v>
      </c>
    </row>
    <row r="3744" spans="1:4" x14ac:dyDescent="0.25">
      <c r="A3744" s="71">
        <v>2607261</v>
      </c>
      <c r="B3744" t="s">
        <v>25904</v>
      </c>
      <c r="C3744" s="71" t="s">
        <v>25902</v>
      </c>
      <c r="D3744" s="71">
        <v>97112.74</v>
      </c>
    </row>
    <row r="3745" spans="1:4" x14ac:dyDescent="0.25">
      <c r="A3745" s="71">
        <v>2607107</v>
      </c>
      <c r="B3745" t="s">
        <v>25905</v>
      </c>
      <c r="C3745" s="71" t="s">
        <v>25902</v>
      </c>
      <c r="D3745" s="71">
        <v>110837.32</v>
      </c>
    </row>
    <row r="3746" spans="1:4" x14ac:dyDescent="0.25">
      <c r="A3746" s="71">
        <v>2607103</v>
      </c>
      <c r="B3746" t="s">
        <v>25906</v>
      </c>
      <c r="C3746" s="71" t="s">
        <v>25902</v>
      </c>
      <c r="D3746" s="71">
        <v>54378.51</v>
      </c>
    </row>
    <row r="3747" spans="1:4" x14ac:dyDescent="0.25">
      <c r="A3747" s="71">
        <v>2607262</v>
      </c>
      <c r="B3747" t="s">
        <v>25907</v>
      </c>
      <c r="C3747" s="71" t="s">
        <v>25902</v>
      </c>
      <c r="D3747" s="71">
        <v>110837.32</v>
      </c>
    </row>
    <row r="3748" spans="1:4" x14ac:dyDescent="0.25">
      <c r="A3748" s="71">
        <v>2607108</v>
      </c>
      <c r="B3748" t="s">
        <v>25908</v>
      </c>
      <c r="C3748" s="71" t="s">
        <v>25902</v>
      </c>
      <c r="D3748" s="71">
        <v>129112.52</v>
      </c>
    </row>
    <row r="3749" spans="1:4" x14ac:dyDescent="0.25">
      <c r="A3749" s="71">
        <v>2607104</v>
      </c>
      <c r="B3749" t="s">
        <v>25909</v>
      </c>
      <c r="C3749" s="71" t="s">
        <v>25902</v>
      </c>
      <c r="D3749" s="71">
        <v>64252.19</v>
      </c>
    </row>
    <row r="3750" spans="1:4" x14ac:dyDescent="0.25">
      <c r="A3750" s="71">
        <v>2607263</v>
      </c>
      <c r="B3750" t="s">
        <v>25910</v>
      </c>
      <c r="C3750" s="71" t="s">
        <v>25902</v>
      </c>
      <c r="D3750" s="71">
        <v>129112.52</v>
      </c>
    </row>
    <row r="3751" spans="1:4" x14ac:dyDescent="0.25">
      <c r="A3751" s="71">
        <v>2607109</v>
      </c>
      <c r="B3751" t="s">
        <v>25911</v>
      </c>
      <c r="C3751" s="71" t="s">
        <v>25902</v>
      </c>
      <c r="D3751" s="71">
        <v>170237.73</v>
      </c>
    </row>
    <row r="3752" spans="1:4" x14ac:dyDescent="0.25">
      <c r="A3752" s="71">
        <v>2607105</v>
      </c>
      <c r="B3752" t="s">
        <v>25912</v>
      </c>
      <c r="C3752" s="71" t="s">
        <v>25902</v>
      </c>
      <c r="D3752" s="71">
        <v>79905.84</v>
      </c>
    </row>
    <row r="3753" spans="1:4" x14ac:dyDescent="0.25">
      <c r="A3753" s="71">
        <v>2607264</v>
      </c>
      <c r="B3753" t="s">
        <v>25913</v>
      </c>
      <c r="C3753" s="71" t="s">
        <v>25902</v>
      </c>
      <c r="D3753" s="71">
        <v>170237.73</v>
      </c>
    </row>
    <row r="3754" spans="1:4" x14ac:dyDescent="0.25">
      <c r="A3754" s="71">
        <v>2607093</v>
      </c>
      <c r="B3754" t="s">
        <v>25914</v>
      </c>
      <c r="C3754" s="71" t="s">
        <v>25902</v>
      </c>
      <c r="D3754" s="71">
        <v>55282.55</v>
      </c>
    </row>
    <row r="3755" spans="1:4" x14ac:dyDescent="0.25">
      <c r="A3755" s="71">
        <v>2607088</v>
      </c>
      <c r="B3755" t="s">
        <v>25915</v>
      </c>
      <c r="C3755" s="71" t="s">
        <v>25902</v>
      </c>
      <c r="D3755" s="71">
        <v>22755.1</v>
      </c>
    </row>
    <row r="3756" spans="1:4" x14ac:dyDescent="0.25">
      <c r="A3756" s="71">
        <v>2607098</v>
      </c>
      <c r="B3756" t="s">
        <v>25916</v>
      </c>
      <c r="C3756" s="71" t="s">
        <v>25902</v>
      </c>
      <c r="D3756" s="71">
        <v>55589.46</v>
      </c>
    </row>
    <row r="3757" spans="1:4" x14ac:dyDescent="0.25">
      <c r="A3757" s="71">
        <v>2607094</v>
      </c>
      <c r="B3757" t="s">
        <v>25917</v>
      </c>
      <c r="C3757" s="71" t="s">
        <v>25902</v>
      </c>
      <c r="D3757" s="71">
        <v>62309.56</v>
      </c>
    </row>
    <row r="3758" spans="1:4" x14ac:dyDescent="0.25">
      <c r="A3758" s="71">
        <v>2607089</v>
      </c>
      <c r="B3758" t="s">
        <v>25918</v>
      </c>
      <c r="C3758" s="71" t="s">
        <v>25902</v>
      </c>
      <c r="D3758" s="71">
        <v>26052.76</v>
      </c>
    </row>
    <row r="3759" spans="1:4" x14ac:dyDescent="0.25">
      <c r="A3759" s="71">
        <v>2607099</v>
      </c>
      <c r="B3759" t="s">
        <v>25919</v>
      </c>
      <c r="C3759" s="71" t="s">
        <v>25902</v>
      </c>
      <c r="D3759" s="71">
        <v>62659.21</v>
      </c>
    </row>
    <row r="3760" spans="1:4" x14ac:dyDescent="0.25">
      <c r="A3760" s="71">
        <v>2607095</v>
      </c>
      <c r="B3760" t="s">
        <v>25920</v>
      </c>
      <c r="C3760" s="71" t="s">
        <v>25902</v>
      </c>
      <c r="D3760" s="71">
        <v>73197.59</v>
      </c>
    </row>
    <row r="3761" spans="1:4" x14ac:dyDescent="0.25">
      <c r="A3761" s="71">
        <v>2607090</v>
      </c>
      <c r="B3761" t="s">
        <v>25921</v>
      </c>
      <c r="C3761" s="71" t="s">
        <v>25902</v>
      </c>
      <c r="D3761" s="71">
        <v>31729.599999999999</v>
      </c>
    </row>
    <row r="3762" spans="1:4" x14ac:dyDescent="0.25">
      <c r="A3762" s="71">
        <v>2607260</v>
      </c>
      <c r="B3762" t="s">
        <v>25922</v>
      </c>
      <c r="C3762" s="71" t="s">
        <v>25902</v>
      </c>
      <c r="D3762" s="71">
        <v>73603.67</v>
      </c>
    </row>
    <row r="3763" spans="1:4" x14ac:dyDescent="0.25">
      <c r="A3763" s="71">
        <v>2607096</v>
      </c>
      <c r="B3763" t="s">
        <v>25923</v>
      </c>
      <c r="C3763" s="71" t="s">
        <v>25902</v>
      </c>
      <c r="D3763" s="71">
        <v>96493.78</v>
      </c>
    </row>
    <row r="3764" spans="1:4" x14ac:dyDescent="0.25">
      <c r="A3764" s="71">
        <v>2607091</v>
      </c>
      <c r="B3764" t="s">
        <v>25924</v>
      </c>
      <c r="C3764" s="71" t="s">
        <v>25902</v>
      </c>
      <c r="D3764" s="71">
        <v>39865.660000000003</v>
      </c>
    </row>
    <row r="3765" spans="1:4" x14ac:dyDescent="0.25">
      <c r="A3765" s="71">
        <v>2607101</v>
      </c>
      <c r="B3765" t="s">
        <v>25925</v>
      </c>
      <c r="C3765" s="71" t="s">
        <v>25902</v>
      </c>
      <c r="D3765" s="71">
        <v>97028.99</v>
      </c>
    </row>
    <row r="3766" spans="1:4" x14ac:dyDescent="0.25">
      <c r="A3766" s="71">
        <v>2607092</v>
      </c>
      <c r="B3766" t="s">
        <v>25926</v>
      </c>
      <c r="C3766" s="71" t="s">
        <v>25902</v>
      </c>
      <c r="D3766" s="71">
        <v>43988.91</v>
      </c>
    </row>
    <row r="3767" spans="1:4" x14ac:dyDescent="0.25">
      <c r="A3767" s="71">
        <v>2607087</v>
      </c>
      <c r="B3767" t="s">
        <v>25927</v>
      </c>
      <c r="C3767" s="71" t="s">
        <v>25902</v>
      </c>
      <c r="D3767" s="71">
        <v>18991.88</v>
      </c>
    </row>
    <row r="3768" spans="1:4" x14ac:dyDescent="0.25">
      <c r="A3768" s="71">
        <v>2607097</v>
      </c>
      <c r="B3768" t="s">
        <v>25928</v>
      </c>
      <c r="C3768" s="71" t="s">
        <v>25902</v>
      </c>
      <c r="D3768" s="71">
        <v>44234.63</v>
      </c>
    </row>
    <row r="3769" spans="1:4" x14ac:dyDescent="0.25">
      <c r="A3769" s="71">
        <v>2607198</v>
      </c>
      <c r="B3769" t="s">
        <v>25929</v>
      </c>
      <c r="C3769" s="71" t="s">
        <v>16077</v>
      </c>
      <c r="D3769" s="71">
        <v>292.51</v>
      </c>
    </row>
    <row r="3770" spans="1:4" x14ac:dyDescent="0.25">
      <c r="A3770" s="71">
        <v>2809170</v>
      </c>
      <c r="B3770" t="s">
        <v>25930</v>
      </c>
      <c r="C3770" s="71" t="s">
        <v>16077</v>
      </c>
      <c r="D3770" s="71">
        <v>1992.66</v>
      </c>
    </row>
    <row r="3771" spans="1:4" x14ac:dyDescent="0.25">
      <c r="A3771" s="71">
        <v>2809183</v>
      </c>
      <c r="B3771" t="s">
        <v>25931</v>
      </c>
      <c r="C3771" s="71" t="s">
        <v>16077</v>
      </c>
      <c r="D3771" s="71">
        <v>2882.58</v>
      </c>
    </row>
    <row r="3772" spans="1:4" x14ac:dyDescent="0.25">
      <c r="A3772" s="71">
        <v>2809174</v>
      </c>
      <c r="B3772" t="s">
        <v>25932</v>
      </c>
      <c r="C3772" s="71" t="s">
        <v>16077</v>
      </c>
      <c r="D3772" s="71">
        <v>2099.6799999999998</v>
      </c>
    </row>
    <row r="3773" spans="1:4" x14ac:dyDescent="0.25">
      <c r="A3773" s="71">
        <v>2809196</v>
      </c>
      <c r="B3773" t="s">
        <v>25933</v>
      </c>
      <c r="C3773" s="71" t="s">
        <v>16077</v>
      </c>
      <c r="D3773" s="71">
        <v>3030.23</v>
      </c>
    </row>
    <row r="3774" spans="1:4" x14ac:dyDescent="0.25">
      <c r="A3774" s="71">
        <v>2809187</v>
      </c>
      <c r="B3774" t="s">
        <v>25934</v>
      </c>
      <c r="C3774" s="71" t="s">
        <v>16077</v>
      </c>
      <c r="D3774" s="71">
        <v>3043.24</v>
      </c>
    </row>
    <row r="3775" spans="1:4" x14ac:dyDescent="0.25">
      <c r="A3775" s="71">
        <v>2809178</v>
      </c>
      <c r="B3775" t="s">
        <v>25935</v>
      </c>
      <c r="C3775" s="71" t="s">
        <v>16077</v>
      </c>
      <c r="D3775" s="71">
        <v>2260.0500000000002</v>
      </c>
    </row>
    <row r="3776" spans="1:4" x14ac:dyDescent="0.25">
      <c r="A3776" s="71">
        <v>2809200</v>
      </c>
      <c r="B3776" t="s">
        <v>25936</v>
      </c>
      <c r="C3776" s="71" t="s">
        <v>16077</v>
      </c>
      <c r="D3776" s="71">
        <v>3197.56</v>
      </c>
    </row>
    <row r="3777" spans="1:4" x14ac:dyDescent="0.25">
      <c r="A3777" s="71">
        <v>2809191</v>
      </c>
      <c r="B3777" t="s">
        <v>25937</v>
      </c>
      <c r="C3777" s="71" t="s">
        <v>16077</v>
      </c>
      <c r="D3777" s="71">
        <v>3190.59</v>
      </c>
    </row>
    <row r="3778" spans="1:4" x14ac:dyDescent="0.25">
      <c r="A3778" s="71">
        <v>2809204</v>
      </c>
      <c r="B3778" t="s">
        <v>25938</v>
      </c>
      <c r="C3778" s="71" t="s">
        <v>16077</v>
      </c>
      <c r="D3778" s="71">
        <v>3350.74</v>
      </c>
    </row>
    <row r="3779" spans="1:4" x14ac:dyDescent="0.25">
      <c r="A3779" s="71">
        <v>2809171</v>
      </c>
      <c r="B3779" t="s">
        <v>25939</v>
      </c>
      <c r="C3779" s="71" t="s">
        <v>16077</v>
      </c>
      <c r="D3779" s="71">
        <v>2247.75</v>
      </c>
    </row>
    <row r="3780" spans="1:4" x14ac:dyDescent="0.25">
      <c r="A3780" s="71">
        <v>2809184</v>
      </c>
      <c r="B3780" t="s">
        <v>25940</v>
      </c>
      <c r="C3780" s="71" t="s">
        <v>16077</v>
      </c>
      <c r="D3780" s="71">
        <v>3248.67</v>
      </c>
    </row>
    <row r="3781" spans="1:4" x14ac:dyDescent="0.25">
      <c r="A3781" s="71">
        <v>2809175</v>
      </c>
      <c r="B3781" t="s">
        <v>25941</v>
      </c>
      <c r="C3781" s="71" t="s">
        <v>16077</v>
      </c>
      <c r="D3781" s="71">
        <v>2365.46</v>
      </c>
    </row>
    <row r="3782" spans="1:4" x14ac:dyDescent="0.25">
      <c r="A3782" s="71">
        <v>2809197</v>
      </c>
      <c r="B3782" t="s">
        <v>25942</v>
      </c>
      <c r="C3782" s="71" t="s">
        <v>16077</v>
      </c>
      <c r="D3782" s="71">
        <v>3411.2</v>
      </c>
    </row>
    <row r="3783" spans="1:4" x14ac:dyDescent="0.25">
      <c r="A3783" s="71">
        <v>2809188</v>
      </c>
      <c r="B3783" t="s">
        <v>25943</v>
      </c>
      <c r="C3783" s="71" t="s">
        <v>16077</v>
      </c>
      <c r="D3783" s="71">
        <v>3425.4</v>
      </c>
    </row>
    <row r="3784" spans="1:4" x14ac:dyDescent="0.25">
      <c r="A3784" s="71">
        <v>2809179</v>
      </c>
      <c r="B3784" t="s">
        <v>25944</v>
      </c>
      <c r="C3784" s="71" t="s">
        <v>16077</v>
      </c>
      <c r="D3784" s="71">
        <v>2541.86</v>
      </c>
    </row>
    <row r="3785" spans="1:4" x14ac:dyDescent="0.25">
      <c r="A3785" s="71">
        <v>2809201</v>
      </c>
      <c r="B3785" t="s">
        <v>25945</v>
      </c>
      <c r="C3785" s="71" t="s">
        <v>16077</v>
      </c>
      <c r="D3785" s="71">
        <v>3595.26</v>
      </c>
    </row>
    <row r="3786" spans="1:4" x14ac:dyDescent="0.25">
      <c r="A3786" s="71">
        <v>2809192</v>
      </c>
      <c r="B3786" t="s">
        <v>25946</v>
      </c>
      <c r="C3786" s="71" t="s">
        <v>16077</v>
      </c>
      <c r="D3786" s="71">
        <v>3587.49</v>
      </c>
    </row>
    <row r="3787" spans="1:4" x14ac:dyDescent="0.25">
      <c r="A3787" s="71">
        <v>2809205</v>
      </c>
      <c r="B3787" t="s">
        <v>25947</v>
      </c>
      <c r="C3787" s="71" t="s">
        <v>16077</v>
      </c>
      <c r="D3787" s="71">
        <v>3763.75</v>
      </c>
    </row>
    <row r="3788" spans="1:4" x14ac:dyDescent="0.25">
      <c r="A3788" s="71">
        <v>2809172</v>
      </c>
      <c r="B3788" t="s">
        <v>25948</v>
      </c>
      <c r="C3788" s="71" t="s">
        <v>16077</v>
      </c>
      <c r="D3788" s="71">
        <v>2625.06</v>
      </c>
    </row>
    <row r="3789" spans="1:4" x14ac:dyDescent="0.25">
      <c r="A3789" s="71">
        <v>2809185</v>
      </c>
      <c r="B3789" t="s">
        <v>25949</v>
      </c>
      <c r="C3789" s="71" t="s">
        <v>16077</v>
      </c>
      <c r="D3789" s="71">
        <v>3736.44</v>
      </c>
    </row>
    <row r="3790" spans="1:4" x14ac:dyDescent="0.25">
      <c r="A3790" s="71">
        <v>2809176</v>
      </c>
      <c r="B3790" t="s">
        <v>25950</v>
      </c>
      <c r="C3790" s="71" t="s">
        <v>16077</v>
      </c>
      <c r="D3790" s="71">
        <v>2754.55</v>
      </c>
    </row>
    <row r="3791" spans="1:4" x14ac:dyDescent="0.25">
      <c r="A3791" s="71">
        <v>2809198</v>
      </c>
      <c r="B3791" t="s">
        <v>25951</v>
      </c>
      <c r="C3791" s="71" t="s">
        <v>16077</v>
      </c>
      <c r="D3791" s="71">
        <v>3917.88</v>
      </c>
    </row>
    <row r="3792" spans="1:4" x14ac:dyDescent="0.25">
      <c r="A3792" s="71">
        <v>2809189</v>
      </c>
      <c r="B3792" t="s">
        <v>25952</v>
      </c>
      <c r="C3792" s="71" t="s">
        <v>16077</v>
      </c>
      <c r="D3792" s="71">
        <v>3930.85</v>
      </c>
    </row>
    <row r="3793" spans="1:4" x14ac:dyDescent="0.25">
      <c r="A3793" s="71">
        <v>2809180</v>
      </c>
      <c r="B3793" t="s">
        <v>25953</v>
      </c>
      <c r="C3793" s="71" t="s">
        <v>16077</v>
      </c>
      <c r="D3793" s="71">
        <v>2948.59</v>
      </c>
    </row>
    <row r="3794" spans="1:4" x14ac:dyDescent="0.25">
      <c r="A3794" s="71">
        <v>2809202</v>
      </c>
      <c r="B3794" t="s">
        <v>25954</v>
      </c>
      <c r="C3794" s="71" t="s">
        <v>16077</v>
      </c>
      <c r="D3794" s="71">
        <v>4120.34</v>
      </c>
    </row>
    <row r="3795" spans="1:4" x14ac:dyDescent="0.25">
      <c r="A3795" s="71">
        <v>2809193</v>
      </c>
      <c r="B3795" t="s">
        <v>25955</v>
      </c>
      <c r="C3795" s="71" t="s">
        <v>16077</v>
      </c>
      <c r="D3795" s="71">
        <v>4109.1400000000003</v>
      </c>
    </row>
    <row r="3796" spans="1:4" x14ac:dyDescent="0.25">
      <c r="A3796" s="71">
        <v>2809206</v>
      </c>
      <c r="B3796" t="s">
        <v>25956</v>
      </c>
      <c r="C3796" s="71" t="s">
        <v>16077</v>
      </c>
      <c r="D3796" s="71">
        <v>4305.68</v>
      </c>
    </row>
    <row r="3797" spans="1:4" x14ac:dyDescent="0.25">
      <c r="A3797" s="71">
        <v>2809190</v>
      </c>
      <c r="B3797" t="s">
        <v>25957</v>
      </c>
      <c r="C3797" s="71" t="s">
        <v>16077</v>
      </c>
      <c r="D3797" s="71">
        <v>5082.24</v>
      </c>
    </row>
    <row r="3798" spans="1:4" x14ac:dyDescent="0.25">
      <c r="A3798" s="71">
        <v>2809181</v>
      </c>
      <c r="B3798" t="s">
        <v>25958</v>
      </c>
      <c r="C3798" s="71" t="s">
        <v>16077</v>
      </c>
      <c r="D3798" s="71">
        <v>3621.55</v>
      </c>
    </row>
    <row r="3799" spans="1:4" x14ac:dyDescent="0.25">
      <c r="A3799" s="71">
        <v>2809203</v>
      </c>
      <c r="B3799" t="s">
        <v>25959</v>
      </c>
      <c r="C3799" s="71" t="s">
        <v>16077</v>
      </c>
      <c r="D3799" s="71">
        <v>5310.47</v>
      </c>
    </row>
    <row r="3800" spans="1:4" x14ac:dyDescent="0.25">
      <c r="A3800" s="71">
        <v>2809194</v>
      </c>
      <c r="B3800" t="s">
        <v>25960</v>
      </c>
      <c r="C3800" s="71" t="s">
        <v>16077</v>
      </c>
      <c r="D3800" s="71">
        <v>5296.19</v>
      </c>
    </row>
    <row r="3801" spans="1:4" x14ac:dyDescent="0.25">
      <c r="A3801" s="71">
        <v>2809207</v>
      </c>
      <c r="B3801" t="s">
        <v>25961</v>
      </c>
      <c r="C3801" s="71" t="s">
        <v>16077</v>
      </c>
      <c r="D3801" s="71">
        <v>5532.89</v>
      </c>
    </row>
    <row r="3802" spans="1:4" x14ac:dyDescent="0.25">
      <c r="A3802" s="71">
        <v>2809169</v>
      </c>
      <c r="B3802" t="s">
        <v>25962</v>
      </c>
      <c r="C3802" s="71" t="s">
        <v>16077</v>
      </c>
      <c r="D3802" s="71">
        <v>1716.18</v>
      </c>
    </row>
    <row r="3803" spans="1:4" x14ac:dyDescent="0.25">
      <c r="A3803" s="71">
        <v>2809182</v>
      </c>
      <c r="B3803" t="s">
        <v>25963</v>
      </c>
      <c r="C3803" s="71" t="s">
        <v>16077</v>
      </c>
      <c r="D3803" s="71">
        <v>2379.9499999999998</v>
      </c>
    </row>
    <row r="3804" spans="1:4" x14ac:dyDescent="0.25">
      <c r="A3804" s="71">
        <v>2809173</v>
      </c>
      <c r="B3804" t="s">
        <v>25964</v>
      </c>
      <c r="C3804" s="71" t="s">
        <v>16077</v>
      </c>
      <c r="D3804" s="71">
        <v>1813.47</v>
      </c>
    </row>
    <row r="3805" spans="1:4" x14ac:dyDescent="0.25">
      <c r="A3805" s="71">
        <v>2809195</v>
      </c>
      <c r="B3805" t="s">
        <v>25965</v>
      </c>
      <c r="C3805" s="71" t="s">
        <v>16077</v>
      </c>
      <c r="D3805" s="71">
        <v>2490.11</v>
      </c>
    </row>
    <row r="3806" spans="1:4" x14ac:dyDescent="0.25">
      <c r="A3806" s="71">
        <v>2809186</v>
      </c>
      <c r="B3806" t="s">
        <v>25966</v>
      </c>
      <c r="C3806" s="71" t="s">
        <v>16077</v>
      </c>
      <c r="D3806" s="71">
        <v>2526.0100000000002</v>
      </c>
    </row>
    <row r="3807" spans="1:4" x14ac:dyDescent="0.25">
      <c r="A3807" s="71">
        <v>2809177</v>
      </c>
      <c r="B3807" t="s">
        <v>25967</v>
      </c>
      <c r="C3807" s="71" t="s">
        <v>16077</v>
      </c>
      <c r="D3807" s="71">
        <v>1959.25</v>
      </c>
    </row>
    <row r="3808" spans="1:4" x14ac:dyDescent="0.25">
      <c r="A3808" s="71">
        <v>2809199</v>
      </c>
      <c r="B3808" t="s">
        <v>25968</v>
      </c>
      <c r="C3808" s="71" t="s">
        <v>16077</v>
      </c>
      <c r="D3808" s="71">
        <v>2642.23</v>
      </c>
    </row>
    <row r="3809" spans="1:4" x14ac:dyDescent="0.25">
      <c r="A3809" s="71">
        <v>2809219</v>
      </c>
      <c r="B3809" t="s">
        <v>25969</v>
      </c>
      <c r="C3809" s="71" t="s">
        <v>2582</v>
      </c>
      <c r="D3809" s="71">
        <v>23141.25</v>
      </c>
    </row>
    <row r="3810" spans="1:4" x14ac:dyDescent="0.25">
      <c r="A3810" s="71">
        <v>2809220</v>
      </c>
      <c r="B3810" t="s">
        <v>25970</v>
      </c>
      <c r="C3810" s="71" t="s">
        <v>2582</v>
      </c>
      <c r="D3810" s="71">
        <v>24693.9</v>
      </c>
    </row>
    <row r="3811" spans="1:4" x14ac:dyDescent="0.25">
      <c r="A3811" s="71">
        <v>2809221</v>
      </c>
      <c r="B3811" t="s">
        <v>25971</v>
      </c>
      <c r="C3811" s="71" t="s">
        <v>2582</v>
      </c>
      <c r="D3811" s="71">
        <v>25497.1</v>
      </c>
    </row>
    <row r="3812" spans="1:4" x14ac:dyDescent="0.25">
      <c r="A3812" s="71">
        <v>2809163</v>
      </c>
      <c r="B3812" t="s">
        <v>25972</v>
      </c>
      <c r="C3812" s="71" t="s">
        <v>2582</v>
      </c>
      <c r="D3812" s="71">
        <v>24151.37</v>
      </c>
    </row>
    <row r="3813" spans="1:4" x14ac:dyDescent="0.25">
      <c r="A3813" s="71">
        <v>2809164</v>
      </c>
      <c r="B3813" t="s">
        <v>25973</v>
      </c>
      <c r="C3813" s="71" t="s">
        <v>2582</v>
      </c>
      <c r="D3813" s="71">
        <v>25760.12</v>
      </c>
    </row>
    <row r="3814" spans="1:4" x14ac:dyDescent="0.25">
      <c r="A3814" s="71">
        <v>2809165</v>
      </c>
      <c r="B3814" t="s">
        <v>25974</v>
      </c>
      <c r="C3814" s="71" t="s">
        <v>2582</v>
      </c>
      <c r="D3814" s="71">
        <v>26586.14</v>
      </c>
    </row>
    <row r="3815" spans="1:4" x14ac:dyDescent="0.25">
      <c r="A3815" s="71">
        <v>2809216</v>
      </c>
      <c r="B3815" t="s">
        <v>25975</v>
      </c>
      <c r="C3815" s="71" t="s">
        <v>2582</v>
      </c>
      <c r="D3815" s="71">
        <v>21402.799999999999</v>
      </c>
    </row>
    <row r="3816" spans="1:4" x14ac:dyDescent="0.25">
      <c r="A3816" s="71">
        <v>2809217</v>
      </c>
      <c r="B3816" t="s">
        <v>25976</v>
      </c>
      <c r="C3816" s="71" t="s">
        <v>2582</v>
      </c>
      <c r="D3816" s="71">
        <v>21826.61</v>
      </c>
    </row>
    <row r="3817" spans="1:4" x14ac:dyDescent="0.25">
      <c r="A3817" s="71">
        <v>2809218</v>
      </c>
      <c r="B3817" t="s">
        <v>25977</v>
      </c>
      <c r="C3817" s="71" t="s">
        <v>2582</v>
      </c>
      <c r="D3817" s="71">
        <v>23370.9</v>
      </c>
    </row>
    <row r="3818" spans="1:4" x14ac:dyDescent="0.25">
      <c r="A3818" s="71">
        <v>2809160</v>
      </c>
      <c r="B3818" t="s">
        <v>25978</v>
      </c>
      <c r="C3818" s="71" t="s">
        <v>2582</v>
      </c>
      <c r="D3818" s="71">
        <v>22345.18</v>
      </c>
    </row>
    <row r="3819" spans="1:4" x14ac:dyDescent="0.25">
      <c r="A3819" s="71">
        <v>2809161</v>
      </c>
      <c r="B3819" t="s">
        <v>25979</v>
      </c>
      <c r="C3819" s="71" t="s">
        <v>2582</v>
      </c>
      <c r="D3819" s="71">
        <v>22772.080000000002</v>
      </c>
    </row>
    <row r="3820" spans="1:4" x14ac:dyDescent="0.25">
      <c r="A3820" s="71">
        <v>2809162</v>
      </c>
      <c r="B3820" t="s">
        <v>25980</v>
      </c>
      <c r="C3820" s="71" t="s">
        <v>2582</v>
      </c>
      <c r="D3820" s="71">
        <v>24372.26</v>
      </c>
    </row>
    <row r="3821" spans="1:4" x14ac:dyDescent="0.25">
      <c r="A3821" s="71">
        <v>2809222</v>
      </c>
      <c r="B3821" t="s">
        <v>25981</v>
      </c>
      <c r="C3821" s="71" t="s">
        <v>2582</v>
      </c>
      <c r="D3821" s="71">
        <v>21375.32</v>
      </c>
    </row>
    <row r="3822" spans="1:4" x14ac:dyDescent="0.25">
      <c r="A3822" s="71">
        <v>2809223</v>
      </c>
      <c r="B3822" t="s">
        <v>25982</v>
      </c>
      <c r="C3822" s="71" t="s">
        <v>2582</v>
      </c>
      <c r="D3822" s="71">
        <v>27229.18</v>
      </c>
    </row>
    <row r="3823" spans="1:4" x14ac:dyDescent="0.25">
      <c r="A3823" s="71">
        <v>2809224</v>
      </c>
      <c r="B3823" t="s">
        <v>25983</v>
      </c>
      <c r="C3823" s="71" t="s">
        <v>2582</v>
      </c>
      <c r="D3823" s="71">
        <v>28433.98</v>
      </c>
    </row>
    <row r="3824" spans="1:4" x14ac:dyDescent="0.25">
      <c r="A3824" s="71">
        <v>2809166</v>
      </c>
      <c r="B3824" t="s">
        <v>25984</v>
      </c>
      <c r="C3824" s="71" t="s">
        <v>2582</v>
      </c>
      <c r="D3824" s="71">
        <v>22228.880000000001</v>
      </c>
    </row>
    <row r="3825" spans="1:4" x14ac:dyDescent="0.25">
      <c r="A3825" s="71">
        <v>2809167</v>
      </c>
      <c r="B3825" t="s">
        <v>25985</v>
      </c>
      <c r="C3825" s="71" t="s">
        <v>2582</v>
      </c>
      <c r="D3825" s="71">
        <v>28369.15</v>
      </c>
    </row>
    <row r="3826" spans="1:4" x14ac:dyDescent="0.25">
      <c r="A3826" s="71">
        <v>2809168</v>
      </c>
      <c r="B3826" t="s">
        <v>25986</v>
      </c>
      <c r="C3826" s="71" t="s">
        <v>2582</v>
      </c>
      <c r="D3826" s="71">
        <v>29608.18</v>
      </c>
    </row>
    <row r="3827" spans="1:4" x14ac:dyDescent="0.25">
      <c r="A3827" s="71">
        <v>2909152</v>
      </c>
      <c r="B3827" t="s">
        <v>25987</v>
      </c>
      <c r="C3827" s="71" t="s">
        <v>2582</v>
      </c>
      <c r="D3827" s="71">
        <v>119.74</v>
      </c>
    </row>
    <row r="3828" spans="1:4" x14ac:dyDescent="0.25">
      <c r="A3828" s="71">
        <v>2909153</v>
      </c>
      <c r="B3828" t="s">
        <v>25988</v>
      </c>
      <c r="C3828" s="71" t="s">
        <v>2582</v>
      </c>
      <c r="D3828" s="71">
        <v>156.71</v>
      </c>
    </row>
    <row r="3829" spans="1:4" x14ac:dyDescent="0.25">
      <c r="A3829" s="71">
        <v>2909151</v>
      </c>
      <c r="B3829" t="s">
        <v>25989</v>
      </c>
      <c r="C3829" s="71" t="s">
        <v>2582</v>
      </c>
      <c r="D3829" s="71">
        <v>63.03</v>
      </c>
    </row>
    <row r="3830" spans="1:4" x14ac:dyDescent="0.25">
      <c r="A3830" s="71">
        <v>2909145</v>
      </c>
      <c r="B3830" t="s">
        <v>25990</v>
      </c>
      <c r="C3830" s="71" t="s">
        <v>16077</v>
      </c>
      <c r="D3830" s="71">
        <v>9.68</v>
      </c>
    </row>
    <row r="3831" spans="1:4" x14ac:dyDescent="0.25">
      <c r="A3831" s="71">
        <v>2909379</v>
      </c>
      <c r="B3831" t="s">
        <v>25991</v>
      </c>
      <c r="C3831" s="71" t="s">
        <v>2582</v>
      </c>
      <c r="D3831" s="71">
        <v>5384.89</v>
      </c>
    </row>
    <row r="3832" spans="1:4" x14ac:dyDescent="0.25">
      <c r="A3832" s="71">
        <v>2909381</v>
      </c>
      <c r="B3832" t="s">
        <v>25992</v>
      </c>
      <c r="C3832" s="71" t="s">
        <v>2582</v>
      </c>
      <c r="D3832" s="71">
        <v>5634.8</v>
      </c>
    </row>
    <row r="3833" spans="1:4" x14ac:dyDescent="0.25">
      <c r="A3833" s="71">
        <v>2909380</v>
      </c>
      <c r="B3833" t="s">
        <v>25993</v>
      </c>
      <c r="C3833" s="71" t="s">
        <v>2582</v>
      </c>
      <c r="D3833" s="71">
        <v>7892.46</v>
      </c>
    </row>
    <row r="3834" spans="1:4" x14ac:dyDescent="0.25">
      <c r="A3834" s="71">
        <v>2909382</v>
      </c>
      <c r="B3834" t="s">
        <v>25994</v>
      </c>
      <c r="C3834" s="71" t="s">
        <v>2582</v>
      </c>
      <c r="D3834" s="71">
        <v>8266.4599999999991</v>
      </c>
    </row>
    <row r="3835" spans="1:4" x14ac:dyDescent="0.25">
      <c r="A3835" s="71">
        <v>2909375</v>
      </c>
      <c r="B3835" t="s">
        <v>25995</v>
      </c>
      <c r="C3835" s="71" t="s">
        <v>2582</v>
      </c>
      <c r="D3835" s="71">
        <v>8641.6</v>
      </c>
    </row>
    <row r="3836" spans="1:4" x14ac:dyDescent="0.25">
      <c r="A3836" s="71">
        <v>2909377</v>
      </c>
      <c r="B3836" t="s">
        <v>25996</v>
      </c>
      <c r="C3836" s="71" t="s">
        <v>2582</v>
      </c>
      <c r="D3836" s="71">
        <v>9045.16</v>
      </c>
    </row>
    <row r="3837" spans="1:4" x14ac:dyDescent="0.25">
      <c r="A3837" s="71">
        <v>2909376</v>
      </c>
      <c r="B3837" t="s">
        <v>25997</v>
      </c>
      <c r="C3837" s="71" t="s">
        <v>2582</v>
      </c>
      <c r="D3837" s="71">
        <v>12692.46</v>
      </c>
    </row>
    <row r="3838" spans="1:4" x14ac:dyDescent="0.25">
      <c r="A3838" s="71">
        <v>2909378</v>
      </c>
      <c r="B3838" t="s">
        <v>25998</v>
      </c>
      <c r="C3838" s="71" t="s">
        <v>2582</v>
      </c>
      <c r="D3838" s="71">
        <v>13302.68</v>
      </c>
    </row>
    <row r="3839" spans="1:4" x14ac:dyDescent="0.25">
      <c r="A3839" s="71">
        <v>2909383</v>
      </c>
      <c r="B3839" t="s">
        <v>25999</v>
      </c>
      <c r="C3839" s="71" t="s">
        <v>2582</v>
      </c>
      <c r="D3839" s="71">
        <v>5500.83</v>
      </c>
    </row>
    <row r="3840" spans="1:4" x14ac:dyDescent="0.25">
      <c r="A3840" s="71">
        <v>2909384</v>
      </c>
      <c r="B3840" t="s">
        <v>26000</v>
      </c>
      <c r="C3840" s="71" t="s">
        <v>2582</v>
      </c>
      <c r="D3840" s="71">
        <v>5774.74</v>
      </c>
    </row>
    <row r="3841" spans="1:4" x14ac:dyDescent="0.25">
      <c r="A3841" s="71">
        <v>2909148</v>
      </c>
      <c r="B3841" t="s">
        <v>26001</v>
      </c>
      <c r="C3841" s="71" t="s">
        <v>2582</v>
      </c>
      <c r="D3841" s="71">
        <v>441.66</v>
      </c>
    </row>
    <row r="3842" spans="1:4" x14ac:dyDescent="0.25">
      <c r="A3842" s="71">
        <v>3009336</v>
      </c>
      <c r="B3842" t="s">
        <v>26002</v>
      </c>
      <c r="C3842" s="71" t="s">
        <v>16077</v>
      </c>
      <c r="D3842" s="71">
        <v>88.25</v>
      </c>
    </row>
    <row r="3843" spans="1:4" x14ac:dyDescent="0.25">
      <c r="A3843" s="71">
        <v>3009337</v>
      </c>
      <c r="B3843" t="s">
        <v>26003</v>
      </c>
      <c r="C3843" s="71" t="s">
        <v>16077</v>
      </c>
      <c r="D3843" s="71">
        <v>90.57</v>
      </c>
    </row>
    <row r="3844" spans="1:4" x14ac:dyDescent="0.25">
      <c r="A3844" s="71">
        <v>3009340</v>
      </c>
      <c r="B3844" t="s">
        <v>26004</v>
      </c>
      <c r="C3844" s="71" t="s">
        <v>16077</v>
      </c>
      <c r="D3844" s="71">
        <v>168.21</v>
      </c>
    </row>
    <row r="3845" spans="1:4" x14ac:dyDescent="0.25">
      <c r="A3845" s="71">
        <v>3009341</v>
      </c>
      <c r="B3845" t="s">
        <v>26005</v>
      </c>
      <c r="C3845" s="71" t="s">
        <v>16077</v>
      </c>
      <c r="D3845" s="71">
        <v>172.85</v>
      </c>
    </row>
    <row r="3846" spans="1:4" x14ac:dyDescent="0.25">
      <c r="A3846" s="71">
        <v>3009344</v>
      </c>
      <c r="B3846" t="s">
        <v>26006</v>
      </c>
      <c r="C3846" s="71" t="s">
        <v>16077</v>
      </c>
      <c r="D3846" s="71">
        <v>88.63</v>
      </c>
    </row>
    <row r="3847" spans="1:4" x14ac:dyDescent="0.25">
      <c r="A3847" s="71">
        <v>3009345</v>
      </c>
      <c r="B3847" t="s">
        <v>26007</v>
      </c>
      <c r="C3847" s="71" t="s">
        <v>16077</v>
      </c>
      <c r="D3847" s="71">
        <v>90.95</v>
      </c>
    </row>
    <row r="3848" spans="1:4" x14ac:dyDescent="0.25">
      <c r="A3848" s="71">
        <v>3009348</v>
      </c>
      <c r="B3848" t="s">
        <v>26008</v>
      </c>
      <c r="C3848" s="71" t="s">
        <v>16077</v>
      </c>
      <c r="D3848" s="71">
        <v>168.26</v>
      </c>
    </row>
    <row r="3849" spans="1:4" x14ac:dyDescent="0.25">
      <c r="A3849" s="71">
        <v>3009349</v>
      </c>
      <c r="B3849" t="s">
        <v>26009</v>
      </c>
      <c r="C3849" s="71" t="s">
        <v>16077</v>
      </c>
      <c r="D3849" s="71">
        <v>172.9</v>
      </c>
    </row>
    <row r="3850" spans="1:4" x14ac:dyDescent="0.25">
      <c r="A3850" s="71">
        <v>3009338</v>
      </c>
      <c r="B3850" t="s">
        <v>26010</v>
      </c>
      <c r="C3850" s="71" t="s">
        <v>16077</v>
      </c>
      <c r="D3850" s="71">
        <v>88.25</v>
      </c>
    </row>
    <row r="3851" spans="1:4" x14ac:dyDescent="0.25">
      <c r="A3851" s="71">
        <v>3009339</v>
      </c>
      <c r="B3851" t="s">
        <v>26011</v>
      </c>
      <c r="C3851" s="71" t="s">
        <v>16077</v>
      </c>
      <c r="D3851" s="71">
        <v>90.57</v>
      </c>
    </row>
    <row r="3852" spans="1:4" x14ac:dyDescent="0.25">
      <c r="A3852" s="71">
        <v>3009342</v>
      </c>
      <c r="B3852" t="s">
        <v>26012</v>
      </c>
      <c r="C3852" s="71" t="s">
        <v>16077</v>
      </c>
      <c r="D3852" s="71">
        <v>168.21</v>
      </c>
    </row>
    <row r="3853" spans="1:4" x14ac:dyDescent="0.25">
      <c r="A3853" s="71">
        <v>3009343</v>
      </c>
      <c r="B3853" t="s">
        <v>26013</v>
      </c>
      <c r="C3853" s="71" t="s">
        <v>16077</v>
      </c>
      <c r="D3853" s="71">
        <v>172.85</v>
      </c>
    </row>
    <row r="3854" spans="1:4" x14ac:dyDescent="0.25">
      <c r="A3854" s="71">
        <v>3009346</v>
      </c>
      <c r="B3854" t="s">
        <v>26014</v>
      </c>
      <c r="C3854" s="71" t="s">
        <v>16077</v>
      </c>
      <c r="D3854" s="71">
        <v>88.63</v>
      </c>
    </row>
    <row r="3855" spans="1:4" x14ac:dyDescent="0.25">
      <c r="A3855" s="71">
        <v>3009347</v>
      </c>
      <c r="B3855" t="s">
        <v>26015</v>
      </c>
      <c r="C3855" s="71" t="s">
        <v>16077</v>
      </c>
      <c r="D3855" s="71">
        <v>90.95</v>
      </c>
    </row>
    <row r="3856" spans="1:4" x14ac:dyDescent="0.25">
      <c r="A3856" s="71">
        <v>3009350</v>
      </c>
      <c r="B3856" t="s">
        <v>26016</v>
      </c>
      <c r="C3856" s="71" t="s">
        <v>16077</v>
      </c>
      <c r="D3856" s="71">
        <v>168.26</v>
      </c>
    </row>
    <row r="3857" spans="1:4" x14ac:dyDescent="0.25">
      <c r="A3857" s="71">
        <v>3009351</v>
      </c>
      <c r="B3857" t="s">
        <v>26017</v>
      </c>
      <c r="C3857" s="71" t="s">
        <v>16077</v>
      </c>
      <c r="D3857" s="71">
        <v>172.9</v>
      </c>
    </row>
    <row r="3858" spans="1:4" x14ac:dyDescent="0.25">
      <c r="A3858" s="71">
        <v>3009080</v>
      </c>
      <c r="B3858" t="s">
        <v>26018</v>
      </c>
      <c r="C3858" s="71" t="s">
        <v>16077</v>
      </c>
      <c r="D3858" s="71">
        <v>0.13</v>
      </c>
    </row>
    <row r="3859" spans="1:4" x14ac:dyDescent="0.25">
      <c r="A3859" s="71">
        <v>3009075</v>
      </c>
      <c r="B3859" t="s">
        <v>26019</v>
      </c>
      <c r="C3859" s="71" t="s">
        <v>16077</v>
      </c>
      <c r="D3859" s="71">
        <v>33.32</v>
      </c>
    </row>
    <row r="3860" spans="1:4" x14ac:dyDescent="0.25">
      <c r="A3860" s="71">
        <v>3009076</v>
      </c>
      <c r="B3860" t="s">
        <v>26020</v>
      </c>
      <c r="C3860" s="71" t="s">
        <v>16077</v>
      </c>
      <c r="D3860" s="71">
        <v>35.119999999999997</v>
      </c>
    </row>
    <row r="3861" spans="1:4" x14ac:dyDescent="0.25">
      <c r="A3861" s="71">
        <v>3009077</v>
      </c>
      <c r="B3861" t="s">
        <v>26021</v>
      </c>
      <c r="C3861" s="71" t="s">
        <v>16077</v>
      </c>
      <c r="D3861" s="71">
        <v>35.130000000000003</v>
      </c>
    </row>
    <row r="3862" spans="1:4" x14ac:dyDescent="0.25">
      <c r="A3862" s="71">
        <v>3009078</v>
      </c>
      <c r="B3862" t="s">
        <v>26022</v>
      </c>
      <c r="C3862" s="71" t="s">
        <v>16077</v>
      </c>
      <c r="D3862" s="71">
        <v>34.869999999999997</v>
      </c>
    </row>
    <row r="3863" spans="1:4" x14ac:dyDescent="0.25">
      <c r="A3863" s="71">
        <v>3009087</v>
      </c>
      <c r="B3863" t="s">
        <v>26023</v>
      </c>
      <c r="C3863" s="71" t="s">
        <v>16077</v>
      </c>
      <c r="D3863" s="71">
        <v>0.09</v>
      </c>
    </row>
    <row r="3864" spans="1:4" x14ac:dyDescent="0.25">
      <c r="A3864" s="71">
        <v>3009085</v>
      </c>
      <c r="B3864" t="s">
        <v>26024</v>
      </c>
      <c r="C3864" s="71" t="s">
        <v>3</v>
      </c>
      <c r="D3864" s="71">
        <v>1488.3</v>
      </c>
    </row>
    <row r="3865" spans="1:4" x14ac:dyDescent="0.25">
      <c r="A3865" s="71">
        <v>3009086</v>
      </c>
      <c r="B3865" t="s">
        <v>26025</v>
      </c>
      <c r="C3865" s="71" t="s">
        <v>3</v>
      </c>
      <c r="D3865" s="71">
        <v>1854.16</v>
      </c>
    </row>
    <row r="3866" spans="1:4" x14ac:dyDescent="0.25">
      <c r="A3866" s="71">
        <v>3009089</v>
      </c>
      <c r="B3866" t="s">
        <v>26026</v>
      </c>
      <c r="C3866" s="71" t="s">
        <v>3</v>
      </c>
      <c r="D3866" s="71">
        <v>2195.0500000000002</v>
      </c>
    </row>
    <row r="3867" spans="1:4" x14ac:dyDescent="0.25">
      <c r="A3867" s="71">
        <v>3009090</v>
      </c>
      <c r="B3867" t="s">
        <v>26027</v>
      </c>
      <c r="C3867" s="71" t="s">
        <v>3</v>
      </c>
      <c r="D3867" s="71">
        <v>2071.62</v>
      </c>
    </row>
    <row r="3868" spans="1:4" x14ac:dyDescent="0.25">
      <c r="A3868" s="71">
        <v>3009004</v>
      </c>
      <c r="B3868" t="s">
        <v>26028</v>
      </c>
      <c r="C3868" s="71" t="s">
        <v>16077</v>
      </c>
      <c r="D3868" s="71">
        <v>426.51</v>
      </c>
    </row>
    <row r="3869" spans="1:4" x14ac:dyDescent="0.25">
      <c r="A3869" s="71">
        <v>3009002</v>
      </c>
      <c r="B3869" t="s">
        <v>26029</v>
      </c>
      <c r="C3869" s="71" t="s">
        <v>16077</v>
      </c>
      <c r="D3869" s="71">
        <v>321.95999999999998</v>
      </c>
    </row>
    <row r="3870" spans="1:4" x14ac:dyDescent="0.25">
      <c r="A3870" s="71">
        <v>3009006</v>
      </c>
      <c r="B3870" t="s">
        <v>26030</v>
      </c>
      <c r="C3870" s="71" t="s">
        <v>16077</v>
      </c>
      <c r="D3870" s="71">
        <v>596.62</v>
      </c>
    </row>
    <row r="3871" spans="1:4" x14ac:dyDescent="0.25">
      <c r="A3871" s="71">
        <v>3009335</v>
      </c>
      <c r="B3871" t="s">
        <v>26031</v>
      </c>
      <c r="C3871" s="71" t="s">
        <v>16077</v>
      </c>
      <c r="D3871" s="71">
        <v>1115.76</v>
      </c>
    </row>
    <row r="3872" spans="1:4" x14ac:dyDescent="0.25">
      <c r="A3872" s="71">
        <v>3009334</v>
      </c>
      <c r="B3872" t="s">
        <v>26032</v>
      </c>
      <c r="C3872" s="71" t="s">
        <v>16077</v>
      </c>
      <c r="D3872" s="71">
        <v>794.99</v>
      </c>
    </row>
    <row r="3873" spans="1:4" x14ac:dyDescent="0.25">
      <c r="A3873" s="71">
        <v>3009280</v>
      </c>
      <c r="B3873" t="s">
        <v>26033</v>
      </c>
      <c r="C3873" s="71" t="s">
        <v>2582</v>
      </c>
      <c r="D3873" s="71">
        <v>734255.01</v>
      </c>
    </row>
    <row r="3874" spans="1:4" x14ac:dyDescent="0.25">
      <c r="A3874" s="71">
        <v>3009281</v>
      </c>
      <c r="B3874" t="s">
        <v>26034</v>
      </c>
      <c r="C3874" s="71" t="s">
        <v>2582</v>
      </c>
      <c r="D3874" s="71">
        <v>726157.41</v>
      </c>
    </row>
    <row r="3875" spans="1:4" x14ac:dyDescent="0.25">
      <c r="A3875" s="71">
        <v>3009061</v>
      </c>
      <c r="B3875" t="s">
        <v>26035</v>
      </c>
      <c r="C3875" s="71" t="s">
        <v>2582</v>
      </c>
      <c r="D3875" s="71">
        <v>770814.53</v>
      </c>
    </row>
    <row r="3876" spans="1:4" x14ac:dyDescent="0.25">
      <c r="A3876" s="71">
        <v>3009062</v>
      </c>
      <c r="B3876" t="s">
        <v>26036</v>
      </c>
      <c r="C3876" s="71" t="s">
        <v>2582</v>
      </c>
      <c r="D3876" s="71">
        <v>762312.76</v>
      </c>
    </row>
    <row r="3877" spans="1:4" x14ac:dyDescent="0.25">
      <c r="A3877" s="71">
        <v>3009278</v>
      </c>
      <c r="B3877" t="s">
        <v>26037</v>
      </c>
      <c r="C3877" s="71" t="s">
        <v>2582</v>
      </c>
      <c r="D3877" s="71">
        <v>554845.97</v>
      </c>
    </row>
    <row r="3878" spans="1:4" x14ac:dyDescent="0.25">
      <c r="A3878" s="71">
        <v>3009279</v>
      </c>
      <c r="B3878" t="s">
        <v>26038</v>
      </c>
      <c r="C3878" s="71" t="s">
        <v>2582</v>
      </c>
      <c r="D3878" s="71">
        <v>549128.1</v>
      </c>
    </row>
    <row r="3879" spans="1:4" x14ac:dyDescent="0.25">
      <c r="A3879" s="71">
        <v>3009059</v>
      </c>
      <c r="B3879" t="s">
        <v>26039</v>
      </c>
      <c r="C3879" s="71" t="s">
        <v>2582</v>
      </c>
      <c r="D3879" s="71">
        <v>582472.69999999995</v>
      </c>
    </row>
    <row r="3880" spans="1:4" x14ac:dyDescent="0.25">
      <c r="A3880" s="71">
        <v>3009060</v>
      </c>
      <c r="B3880" t="s">
        <v>26040</v>
      </c>
      <c r="C3880" s="71" t="s">
        <v>2582</v>
      </c>
      <c r="D3880" s="71">
        <v>576469.16</v>
      </c>
    </row>
    <row r="3881" spans="1:4" x14ac:dyDescent="0.25">
      <c r="A3881" s="71">
        <v>3009282</v>
      </c>
      <c r="B3881" t="s">
        <v>26041</v>
      </c>
      <c r="C3881" s="71" t="s">
        <v>2582</v>
      </c>
      <c r="D3881" s="71">
        <v>1017827.72</v>
      </c>
    </row>
    <row r="3882" spans="1:4" x14ac:dyDescent="0.25">
      <c r="A3882" s="71">
        <v>3009283</v>
      </c>
      <c r="B3882" t="s">
        <v>26042</v>
      </c>
      <c r="C3882" s="71" t="s">
        <v>2582</v>
      </c>
      <c r="D3882" s="71">
        <v>1009730.78</v>
      </c>
    </row>
    <row r="3883" spans="1:4" x14ac:dyDescent="0.25">
      <c r="A3883" s="71">
        <v>3009063</v>
      </c>
      <c r="B3883" t="s">
        <v>26043</v>
      </c>
      <c r="C3883" s="71" t="s">
        <v>2582</v>
      </c>
      <c r="D3883" s="71">
        <v>1068506.33</v>
      </c>
    </row>
    <row r="3884" spans="1:4" x14ac:dyDescent="0.25">
      <c r="A3884" s="71">
        <v>3009064</v>
      </c>
      <c r="B3884" t="s">
        <v>26044</v>
      </c>
      <c r="C3884" s="71" t="s">
        <v>2582</v>
      </c>
      <c r="D3884" s="71">
        <v>1060005.26</v>
      </c>
    </row>
    <row r="3885" spans="1:4" x14ac:dyDescent="0.25">
      <c r="A3885" s="71">
        <v>3009081</v>
      </c>
      <c r="B3885" t="s">
        <v>26045</v>
      </c>
      <c r="C3885" s="71" t="s">
        <v>16077</v>
      </c>
      <c r="D3885" s="71">
        <v>822.8</v>
      </c>
    </row>
    <row r="3886" spans="1:4" x14ac:dyDescent="0.25">
      <c r="A3886" s="71">
        <v>3009082</v>
      </c>
      <c r="B3886" t="s">
        <v>26046</v>
      </c>
      <c r="C3886" s="71" t="s">
        <v>16077</v>
      </c>
      <c r="D3886" s="71">
        <v>966.62</v>
      </c>
    </row>
    <row r="3887" spans="1:4" x14ac:dyDescent="0.25">
      <c r="A3887" s="71">
        <v>3009083</v>
      </c>
      <c r="B3887" t="s">
        <v>26047</v>
      </c>
      <c r="C3887" s="71" t="s">
        <v>16077</v>
      </c>
      <c r="D3887" s="71">
        <v>983.75</v>
      </c>
    </row>
    <row r="3888" spans="1:4" x14ac:dyDescent="0.25">
      <c r="A3888" s="71">
        <v>3009084</v>
      </c>
      <c r="B3888" t="s">
        <v>26048</v>
      </c>
      <c r="C3888" s="71" t="s">
        <v>16077</v>
      </c>
      <c r="D3888" s="71">
        <v>988.49</v>
      </c>
    </row>
    <row r="3889" spans="1:4" x14ac:dyDescent="0.25">
      <c r="A3889" s="71">
        <v>3009070</v>
      </c>
      <c r="B3889" t="s">
        <v>26049</v>
      </c>
      <c r="C3889" s="71" t="s">
        <v>16077</v>
      </c>
      <c r="D3889" s="71">
        <v>475.4</v>
      </c>
    </row>
    <row r="3890" spans="1:4" x14ac:dyDescent="0.25">
      <c r="A3890" s="71">
        <v>3009285</v>
      </c>
      <c r="B3890" t="s">
        <v>26050</v>
      </c>
      <c r="C3890" s="71" t="s">
        <v>2582</v>
      </c>
      <c r="D3890" s="71">
        <v>774829.66</v>
      </c>
    </row>
    <row r="3891" spans="1:4" x14ac:dyDescent="0.25">
      <c r="A3891" s="71">
        <v>3009072</v>
      </c>
      <c r="B3891" t="s">
        <v>26051</v>
      </c>
      <c r="C3891" s="71" t="s">
        <v>2582</v>
      </c>
      <c r="D3891" s="71">
        <v>813409.39</v>
      </c>
    </row>
    <row r="3892" spans="1:4" x14ac:dyDescent="0.25">
      <c r="A3892" s="71">
        <v>3009069</v>
      </c>
      <c r="B3892" t="s">
        <v>26052</v>
      </c>
      <c r="C3892" s="71" t="s">
        <v>16077</v>
      </c>
      <c r="D3892" s="71">
        <v>301.44</v>
      </c>
    </row>
    <row r="3893" spans="1:4" x14ac:dyDescent="0.25">
      <c r="A3893" s="71">
        <v>3009284</v>
      </c>
      <c r="B3893" t="s">
        <v>26053</v>
      </c>
      <c r="C3893" s="71" t="s">
        <v>2582</v>
      </c>
      <c r="D3893" s="71">
        <v>489144.06</v>
      </c>
    </row>
    <row r="3894" spans="1:4" x14ac:dyDescent="0.25">
      <c r="A3894" s="71">
        <v>3009071</v>
      </c>
      <c r="B3894" t="s">
        <v>26054</v>
      </c>
      <c r="C3894" s="71" t="s">
        <v>2582</v>
      </c>
      <c r="D3894" s="71">
        <v>513499.49</v>
      </c>
    </row>
    <row r="3895" spans="1:4" x14ac:dyDescent="0.25">
      <c r="A3895" s="71">
        <v>3009091</v>
      </c>
      <c r="B3895" t="s">
        <v>26055</v>
      </c>
      <c r="C3895" s="71" t="s">
        <v>22354</v>
      </c>
      <c r="D3895" s="71">
        <v>183.86</v>
      </c>
    </row>
    <row r="3896" spans="1:4" x14ac:dyDescent="0.25">
      <c r="A3896" s="71">
        <v>3009058</v>
      </c>
      <c r="B3896" t="s">
        <v>26056</v>
      </c>
      <c r="C3896" s="71" t="s">
        <v>16077</v>
      </c>
      <c r="D3896" s="71">
        <v>91764.03</v>
      </c>
    </row>
    <row r="3897" spans="1:4" x14ac:dyDescent="0.25">
      <c r="A3897" s="71">
        <v>3009229</v>
      </c>
      <c r="B3897" t="s">
        <v>26057</v>
      </c>
      <c r="C3897" s="71" t="s">
        <v>2582</v>
      </c>
      <c r="D3897" s="71">
        <v>170.12</v>
      </c>
    </row>
    <row r="3898" spans="1:4" x14ac:dyDescent="0.25">
      <c r="A3898" s="71">
        <v>3009132</v>
      </c>
      <c r="B3898" t="s">
        <v>26058</v>
      </c>
      <c r="C3898" s="71" t="s">
        <v>2582</v>
      </c>
      <c r="D3898" s="71">
        <v>1162.1199999999999</v>
      </c>
    </row>
    <row r="3899" spans="1:4" x14ac:dyDescent="0.25">
      <c r="A3899" s="71">
        <v>3009133</v>
      </c>
      <c r="B3899" t="s">
        <v>26059</v>
      </c>
      <c r="C3899" s="71" t="s">
        <v>2582</v>
      </c>
      <c r="D3899" s="71">
        <v>1452.24</v>
      </c>
    </row>
    <row r="3900" spans="1:4" x14ac:dyDescent="0.25">
      <c r="A3900" s="71">
        <v>3009321</v>
      </c>
      <c r="B3900" t="s">
        <v>26060</v>
      </c>
      <c r="C3900" s="71" t="s">
        <v>16077</v>
      </c>
      <c r="D3900" s="71">
        <v>1428.93</v>
      </c>
    </row>
    <row r="3901" spans="1:4" x14ac:dyDescent="0.25">
      <c r="A3901" s="71">
        <v>3009322</v>
      </c>
      <c r="B3901" t="s">
        <v>26061</v>
      </c>
      <c r="C3901" s="71" t="s">
        <v>16077</v>
      </c>
      <c r="D3901" s="71">
        <v>1437.79</v>
      </c>
    </row>
    <row r="3902" spans="1:4" x14ac:dyDescent="0.25">
      <c r="A3902" s="71">
        <v>3009323</v>
      </c>
      <c r="B3902" t="s">
        <v>26062</v>
      </c>
      <c r="C3902" s="71" t="s">
        <v>16077</v>
      </c>
      <c r="D3902" s="71">
        <v>1519.29</v>
      </c>
    </row>
    <row r="3903" spans="1:4" x14ac:dyDescent="0.25">
      <c r="A3903" s="71">
        <v>3009324</v>
      </c>
      <c r="B3903" t="s">
        <v>26063</v>
      </c>
      <c r="C3903" s="71" t="s">
        <v>16077</v>
      </c>
      <c r="D3903" s="71">
        <v>1453.39</v>
      </c>
    </row>
    <row r="3904" spans="1:4" x14ac:dyDescent="0.25">
      <c r="A3904" s="71">
        <v>3009096</v>
      </c>
      <c r="B3904" t="s">
        <v>26064</v>
      </c>
      <c r="C3904" s="71" t="s">
        <v>16077</v>
      </c>
      <c r="D3904" s="71">
        <v>263.64</v>
      </c>
    </row>
    <row r="3905" spans="1:4" x14ac:dyDescent="0.25">
      <c r="A3905" s="71">
        <v>3009330</v>
      </c>
      <c r="B3905" t="s">
        <v>26065</v>
      </c>
      <c r="C3905" s="71" t="s">
        <v>16077</v>
      </c>
      <c r="D3905" s="71">
        <v>216</v>
      </c>
    </row>
    <row r="3906" spans="1:4" x14ac:dyDescent="0.25">
      <c r="A3906" s="71">
        <v>3009326</v>
      </c>
      <c r="B3906" t="s">
        <v>26066</v>
      </c>
      <c r="C3906" s="71" t="s">
        <v>16077</v>
      </c>
      <c r="D3906" s="71">
        <v>221.46</v>
      </c>
    </row>
    <row r="3907" spans="1:4" x14ac:dyDescent="0.25">
      <c r="A3907" s="71">
        <v>3009234</v>
      </c>
      <c r="B3907" t="s">
        <v>26067</v>
      </c>
      <c r="C3907" s="71" t="s">
        <v>2582</v>
      </c>
      <c r="D3907" s="71">
        <v>1574892.79</v>
      </c>
    </row>
    <row r="3908" spans="1:4" x14ac:dyDescent="0.25">
      <c r="A3908" s="71">
        <v>3009022</v>
      </c>
      <c r="B3908" t="s">
        <v>26068</v>
      </c>
      <c r="C3908" s="71" t="s">
        <v>2582</v>
      </c>
      <c r="D3908" s="71">
        <v>1582283.89</v>
      </c>
    </row>
    <row r="3909" spans="1:4" x14ac:dyDescent="0.25">
      <c r="A3909" s="71">
        <v>3009230</v>
      </c>
      <c r="B3909" t="s">
        <v>26069</v>
      </c>
      <c r="C3909" s="71" t="s">
        <v>2582</v>
      </c>
      <c r="D3909" s="71">
        <v>2362484.5699999998</v>
      </c>
    </row>
    <row r="3910" spans="1:4" x14ac:dyDescent="0.25">
      <c r="A3910" s="71">
        <v>3009018</v>
      </c>
      <c r="B3910" t="s">
        <v>26070</v>
      </c>
      <c r="C3910" s="71" t="s">
        <v>2582</v>
      </c>
      <c r="D3910" s="71">
        <v>2373571.2200000002</v>
      </c>
    </row>
    <row r="3911" spans="1:4" x14ac:dyDescent="0.25">
      <c r="A3911" s="71">
        <v>3009288</v>
      </c>
      <c r="B3911" t="s">
        <v>26071</v>
      </c>
      <c r="C3911" s="71" t="s">
        <v>2582</v>
      </c>
      <c r="D3911" s="71">
        <v>1848226.65</v>
      </c>
    </row>
    <row r="3912" spans="1:4" x14ac:dyDescent="0.25">
      <c r="A3912" s="71">
        <v>3009013</v>
      </c>
      <c r="B3912" t="s">
        <v>26072</v>
      </c>
      <c r="C3912" s="71" t="s">
        <v>2582</v>
      </c>
      <c r="D3912" s="71">
        <v>1869035.11</v>
      </c>
    </row>
    <row r="3913" spans="1:4" x14ac:dyDescent="0.25">
      <c r="A3913" s="71">
        <v>3009292</v>
      </c>
      <c r="B3913" t="s">
        <v>26073</v>
      </c>
      <c r="C3913" s="71" t="s">
        <v>2582</v>
      </c>
      <c r="D3913" s="71">
        <v>2772342.38</v>
      </c>
    </row>
    <row r="3914" spans="1:4" x14ac:dyDescent="0.25">
      <c r="A3914" s="71">
        <v>3009225</v>
      </c>
      <c r="B3914" t="s">
        <v>26074</v>
      </c>
      <c r="C3914" s="71" t="s">
        <v>2582</v>
      </c>
      <c r="D3914" s="71">
        <v>2803555.22</v>
      </c>
    </row>
    <row r="3915" spans="1:4" x14ac:dyDescent="0.25">
      <c r="A3915" s="71">
        <v>3009100</v>
      </c>
      <c r="B3915" t="s">
        <v>26075</v>
      </c>
      <c r="C3915" s="71" t="s">
        <v>16077</v>
      </c>
      <c r="D3915" s="71">
        <v>78453.48</v>
      </c>
    </row>
    <row r="3916" spans="1:4" x14ac:dyDescent="0.25">
      <c r="A3916" s="71">
        <v>3009238</v>
      </c>
      <c r="B3916" t="s">
        <v>26076</v>
      </c>
      <c r="C3916" s="71" t="s">
        <v>2582</v>
      </c>
      <c r="D3916" s="71">
        <v>1475227.2</v>
      </c>
    </row>
    <row r="3917" spans="1:4" x14ac:dyDescent="0.25">
      <c r="A3917" s="71">
        <v>3009304</v>
      </c>
      <c r="B3917" t="s">
        <v>26077</v>
      </c>
      <c r="C3917" s="71" t="s">
        <v>2582</v>
      </c>
      <c r="D3917" s="71">
        <v>2212755.42</v>
      </c>
    </row>
    <row r="3918" spans="1:4" x14ac:dyDescent="0.25">
      <c r="A3918" s="71">
        <v>3009030</v>
      </c>
      <c r="B3918" t="s">
        <v>26078</v>
      </c>
      <c r="C3918" s="71" t="s">
        <v>2582</v>
      </c>
      <c r="D3918" s="71">
        <v>2223834.96</v>
      </c>
    </row>
    <row r="3919" spans="1:4" x14ac:dyDescent="0.25">
      <c r="A3919" s="71">
        <v>3009254</v>
      </c>
      <c r="B3919" t="s">
        <v>26079</v>
      </c>
      <c r="C3919" s="71" t="s">
        <v>2582</v>
      </c>
      <c r="D3919" s="71">
        <v>1889022.3</v>
      </c>
    </row>
    <row r="3920" spans="1:4" x14ac:dyDescent="0.25">
      <c r="A3920" s="71">
        <v>3009262</v>
      </c>
      <c r="B3920" t="s">
        <v>26080</v>
      </c>
      <c r="C3920" s="71" t="s">
        <v>2582</v>
      </c>
      <c r="D3920" s="71">
        <v>1747238.73</v>
      </c>
    </row>
    <row r="3921" spans="1:4" x14ac:dyDescent="0.25">
      <c r="A3921" s="71">
        <v>3009034</v>
      </c>
      <c r="B3921" t="s">
        <v>26081</v>
      </c>
      <c r="C3921" s="71" t="s">
        <v>2582</v>
      </c>
      <c r="D3921" s="71">
        <v>1917263.5</v>
      </c>
    </row>
    <row r="3922" spans="1:4" x14ac:dyDescent="0.25">
      <c r="A3922" s="71">
        <v>3009042</v>
      </c>
      <c r="B3922" t="s">
        <v>26082</v>
      </c>
      <c r="C3922" s="71" t="s">
        <v>2582</v>
      </c>
      <c r="D3922" s="71">
        <v>1768420.37</v>
      </c>
    </row>
    <row r="3923" spans="1:4" x14ac:dyDescent="0.25">
      <c r="A3923" s="71">
        <v>3009270</v>
      </c>
      <c r="B3923" t="s">
        <v>26083</v>
      </c>
      <c r="C3923" s="71" t="s">
        <v>2582</v>
      </c>
      <c r="D3923" s="71">
        <v>2834149.97</v>
      </c>
    </row>
    <row r="3924" spans="1:4" x14ac:dyDescent="0.25">
      <c r="A3924" s="71">
        <v>3009050</v>
      </c>
      <c r="B3924" t="s">
        <v>26084</v>
      </c>
      <c r="C3924" s="71" t="s">
        <v>2582</v>
      </c>
      <c r="D3924" s="71">
        <v>2876547.13</v>
      </c>
    </row>
    <row r="3925" spans="1:4" x14ac:dyDescent="0.25">
      <c r="A3925" s="71">
        <v>3009101</v>
      </c>
      <c r="B3925" t="s">
        <v>26085</v>
      </c>
      <c r="C3925" s="71" t="s">
        <v>16077</v>
      </c>
      <c r="D3925" s="71">
        <v>157170.6</v>
      </c>
    </row>
    <row r="3926" spans="1:4" x14ac:dyDescent="0.25">
      <c r="A3926" s="71">
        <v>3009246</v>
      </c>
      <c r="B3926" t="s">
        <v>26086</v>
      </c>
      <c r="C3926" s="71" t="s">
        <v>2582</v>
      </c>
      <c r="D3926" s="71">
        <v>1470031.38</v>
      </c>
    </row>
    <row r="3927" spans="1:4" x14ac:dyDescent="0.25">
      <c r="A3927" s="71">
        <v>3009208</v>
      </c>
      <c r="B3927" t="s">
        <v>26087</v>
      </c>
      <c r="C3927" s="71" t="s">
        <v>2582</v>
      </c>
      <c r="D3927" s="71">
        <v>1477417.92</v>
      </c>
    </row>
    <row r="3928" spans="1:4" x14ac:dyDescent="0.25">
      <c r="A3928" s="71">
        <v>3009308</v>
      </c>
      <c r="B3928" t="s">
        <v>26088</v>
      </c>
      <c r="C3928" s="71" t="s">
        <v>2582</v>
      </c>
      <c r="D3928" s="71">
        <v>2204962.81</v>
      </c>
    </row>
    <row r="3929" spans="1:4" x14ac:dyDescent="0.25">
      <c r="A3929" s="71">
        <v>3009212</v>
      </c>
      <c r="B3929" t="s">
        <v>26089</v>
      </c>
      <c r="C3929" s="71" t="s">
        <v>2582</v>
      </c>
      <c r="D3929" s="71">
        <v>2216042.61</v>
      </c>
    </row>
    <row r="3930" spans="1:4" x14ac:dyDescent="0.25">
      <c r="A3930" s="71">
        <v>3009258</v>
      </c>
      <c r="B3930" t="s">
        <v>26090</v>
      </c>
      <c r="C3930" s="71" t="s">
        <v>2582</v>
      </c>
      <c r="D3930" s="71">
        <v>1883879.78</v>
      </c>
    </row>
    <row r="3931" spans="1:4" x14ac:dyDescent="0.25">
      <c r="A3931" s="71">
        <v>3009266</v>
      </c>
      <c r="B3931" t="s">
        <v>26091</v>
      </c>
      <c r="C3931" s="71" t="s">
        <v>2582</v>
      </c>
      <c r="D3931" s="71">
        <v>1742096.2</v>
      </c>
    </row>
    <row r="3932" spans="1:4" x14ac:dyDescent="0.25">
      <c r="A3932" s="71">
        <v>3009038</v>
      </c>
      <c r="B3932" t="s">
        <v>26092</v>
      </c>
      <c r="C3932" s="71" t="s">
        <v>2582</v>
      </c>
      <c r="D3932" s="71">
        <v>1912120.97</v>
      </c>
    </row>
    <row r="3933" spans="1:4" x14ac:dyDescent="0.25">
      <c r="A3933" s="71">
        <v>3009046</v>
      </c>
      <c r="B3933" t="s">
        <v>26093</v>
      </c>
      <c r="C3933" s="71" t="s">
        <v>2582</v>
      </c>
      <c r="D3933" s="71">
        <v>1763277.84</v>
      </c>
    </row>
    <row r="3934" spans="1:4" x14ac:dyDescent="0.25">
      <c r="A3934" s="71">
        <v>3009274</v>
      </c>
      <c r="B3934" t="s">
        <v>26094</v>
      </c>
      <c r="C3934" s="71" t="s">
        <v>2582</v>
      </c>
      <c r="D3934" s="71">
        <v>2826437.36</v>
      </c>
    </row>
    <row r="3935" spans="1:4" x14ac:dyDescent="0.25">
      <c r="A3935" s="71">
        <v>3009054</v>
      </c>
      <c r="B3935" t="s">
        <v>26095</v>
      </c>
      <c r="C3935" s="71" t="s">
        <v>2582</v>
      </c>
      <c r="D3935" s="71">
        <v>2868834.52</v>
      </c>
    </row>
    <row r="3936" spans="1:4" x14ac:dyDescent="0.25">
      <c r="A3936" s="71">
        <v>3009235</v>
      </c>
      <c r="B3936" t="s">
        <v>26096</v>
      </c>
      <c r="C3936" s="71" t="s">
        <v>2582</v>
      </c>
      <c r="D3936" s="71">
        <v>1941181.05</v>
      </c>
    </row>
    <row r="3937" spans="1:4" x14ac:dyDescent="0.25">
      <c r="A3937" s="71">
        <v>3009023</v>
      </c>
      <c r="B3937" t="s">
        <v>26097</v>
      </c>
      <c r="C3937" s="71" t="s">
        <v>2582</v>
      </c>
      <c r="D3937" s="71">
        <v>1948378.46</v>
      </c>
    </row>
    <row r="3938" spans="1:4" x14ac:dyDescent="0.25">
      <c r="A3938" s="71">
        <v>3009231</v>
      </c>
      <c r="B3938" t="s">
        <v>26098</v>
      </c>
      <c r="C3938" s="71" t="s">
        <v>2582</v>
      </c>
      <c r="D3938" s="71">
        <v>2910141.23</v>
      </c>
    </row>
    <row r="3939" spans="1:4" x14ac:dyDescent="0.25">
      <c r="A3939" s="71">
        <v>3009019</v>
      </c>
      <c r="B3939" t="s">
        <v>26099</v>
      </c>
      <c r="C3939" s="71" t="s">
        <v>2582</v>
      </c>
      <c r="D3939" s="71">
        <v>2923148.89</v>
      </c>
    </row>
    <row r="3940" spans="1:4" x14ac:dyDescent="0.25">
      <c r="A3940" s="71">
        <v>3009289</v>
      </c>
      <c r="B3940" t="s">
        <v>26100</v>
      </c>
      <c r="C3940" s="71" t="s">
        <v>2582</v>
      </c>
      <c r="D3940" s="71">
        <v>2454021.75</v>
      </c>
    </row>
    <row r="3941" spans="1:4" x14ac:dyDescent="0.25">
      <c r="A3941" s="71">
        <v>3009014</v>
      </c>
      <c r="B3941" t="s">
        <v>26101</v>
      </c>
      <c r="C3941" s="71" t="s">
        <v>2582</v>
      </c>
      <c r="D3941" s="71">
        <v>2487024.4900000002</v>
      </c>
    </row>
    <row r="3942" spans="1:4" x14ac:dyDescent="0.25">
      <c r="A3942" s="71">
        <v>3009293</v>
      </c>
      <c r="B3942" t="s">
        <v>26102</v>
      </c>
      <c r="C3942" s="71" t="s">
        <v>2582</v>
      </c>
      <c r="D3942" s="71">
        <v>3681035.11</v>
      </c>
    </row>
    <row r="3943" spans="1:4" x14ac:dyDescent="0.25">
      <c r="A3943" s="71">
        <v>3009226</v>
      </c>
      <c r="B3943" t="s">
        <v>26103</v>
      </c>
      <c r="C3943" s="71" t="s">
        <v>2582</v>
      </c>
      <c r="D3943" s="71">
        <v>3730539.49</v>
      </c>
    </row>
    <row r="3944" spans="1:4" x14ac:dyDescent="0.25">
      <c r="A3944" s="71">
        <v>3009102</v>
      </c>
      <c r="B3944" t="s">
        <v>26104</v>
      </c>
      <c r="C3944" s="71" t="s">
        <v>16077</v>
      </c>
      <c r="D3944" s="71">
        <v>99459.17</v>
      </c>
    </row>
    <row r="3945" spans="1:4" x14ac:dyDescent="0.25">
      <c r="A3945" s="71">
        <v>3009297</v>
      </c>
      <c r="B3945" t="s">
        <v>26105</v>
      </c>
      <c r="C3945" s="71" t="s">
        <v>2582</v>
      </c>
      <c r="D3945" s="71">
        <v>1826836.69</v>
      </c>
    </row>
    <row r="3946" spans="1:4" x14ac:dyDescent="0.25">
      <c r="A3946" s="71">
        <v>3009027</v>
      </c>
      <c r="B3946" t="s">
        <v>26106</v>
      </c>
      <c r="C3946" s="71" t="s">
        <v>2582</v>
      </c>
      <c r="D3946" s="71">
        <v>1834223.16</v>
      </c>
    </row>
    <row r="3947" spans="1:4" x14ac:dyDescent="0.25">
      <c r="A3947" s="71">
        <v>3009305</v>
      </c>
      <c r="B3947" t="s">
        <v>26107</v>
      </c>
      <c r="C3947" s="71" t="s">
        <v>2582</v>
      </c>
      <c r="D3947" s="71">
        <v>2740169.56</v>
      </c>
    </row>
    <row r="3948" spans="1:4" x14ac:dyDescent="0.25">
      <c r="A3948" s="71">
        <v>3009031</v>
      </c>
      <c r="B3948" t="s">
        <v>26108</v>
      </c>
      <c r="C3948" s="71" t="s">
        <v>2582</v>
      </c>
      <c r="D3948" s="71">
        <v>2751249.09</v>
      </c>
    </row>
    <row r="3949" spans="1:4" x14ac:dyDescent="0.25">
      <c r="A3949" s="71">
        <v>3009255</v>
      </c>
      <c r="B3949" t="s">
        <v>26109</v>
      </c>
      <c r="C3949" s="71" t="s">
        <v>2582</v>
      </c>
      <c r="D3949" s="71">
        <v>2301383.56</v>
      </c>
    </row>
    <row r="3950" spans="1:4" x14ac:dyDescent="0.25">
      <c r="A3950" s="71">
        <v>3009263</v>
      </c>
      <c r="B3950" t="s">
        <v>26110</v>
      </c>
      <c r="C3950" s="71" t="s">
        <v>2582</v>
      </c>
      <c r="D3950" s="71">
        <v>2338605.92</v>
      </c>
    </row>
    <row r="3951" spans="1:4" x14ac:dyDescent="0.25">
      <c r="A3951" s="71">
        <v>3009035</v>
      </c>
      <c r="B3951" t="s">
        <v>26111</v>
      </c>
      <c r="C3951" s="71" t="s">
        <v>2582</v>
      </c>
      <c r="D3951" s="71">
        <v>2332649.59</v>
      </c>
    </row>
    <row r="3952" spans="1:4" x14ac:dyDescent="0.25">
      <c r="A3952" s="71">
        <v>3009043</v>
      </c>
      <c r="B3952" t="s">
        <v>26112</v>
      </c>
      <c r="C3952" s="71" t="s">
        <v>2582</v>
      </c>
      <c r="D3952" s="71">
        <v>2371725.11</v>
      </c>
    </row>
    <row r="3953" spans="1:4" x14ac:dyDescent="0.25">
      <c r="A3953" s="71">
        <v>3009271</v>
      </c>
      <c r="B3953" t="s">
        <v>26113</v>
      </c>
      <c r="C3953" s="71" t="s">
        <v>2582</v>
      </c>
      <c r="D3953" s="71">
        <v>3452691.75</v>
      </c>
    </row>
    <row r="3954" spans="1:4" x14ac:dyDescent="0.25">
      <c r="A3954" s="71">
        <v>3009051</v>
      </c>
      <c r="B3954" t="s">
        <v>26114</v>
      </c>
      <c r="C3954" s="71" t="s">
        <v>2582</v>
      </c>
      <c r="D3954" s="71">
        <v>3499626.16</v>
      </c>
    </row>
    <row r="3955" spans="1:4" x14ac:dyDescent="0.25">
      <c r="A3955" s="71">
        <v>3009103</v>
      </c>
      <c r="B3955" t="s">
        <v>26115</v>
      </c>
      <c r="C3955" s="71" t="s">
        <v>16077</v>
      </c>
      <c r="D3955" s="71">
        <v>199181.98</v>
      </c>
    </row>
    <row r="3956" spans="1:4" x14ac:dyDescent="0.25">
      <c r="A3956" s="71">
        <v>3009247</v>
      </c>
      <c r="B3956" t="s">
        <v>26116</v>
      </c>
      <c r="C3956" s="71" t="s">
        <v>2582</v>
      </c>
      <c r="D3956" s="71">
        <v>1820883.24</v>
      </c>
    </row>
    <row r="3957" spans="1:4" x14ac:dyDescent="0.25">
      <c r="A3957" s="71">
        <v>3009209</v>
      </c>
      <c r="B3957" t="s">
        <v>26117</v>
      </c>
      <c r="C3957" s="71" t="s">
        <v>2582</v>
      </c>
      <c r="D3957" s="71">
        <v>1828269.78</v>
      </c>
    </row>
    <row r="3958" spans="1:4" x14ac:dyDescent="0.25">
      <c r="A3958" s="71">
        <v>3009309</v>
      </c>
      <c r="B3958" t="s">
        <v>26118</v>
      </c>
      <c r="C3958" s="71" t="s">
        <v>2582</v>
      </c>
      <c r="D3958" s="71">
        <v>2731240.8</v>
      </c>
    </row>
    <row r="3959" spans="1:4" x14ac:dyDescent="0.25">
      <c r="A3959" s="71">
        <v>3009213</v>
      </c>
      <c r="B3959" t="s">
        <v>26119</v>
      </c>
      <c r="C3959" s="71" t="s">
        <v>2582</v>
      </c>
      <c r="D3959" s="71">
        <v>2742320.61</v>
      </c>
    </row>
    <row r="3960" spans="1:4" x14ac:dyDescent="0.25">
      <c r="A3960" s="71">
        <v>3009259</v>
      </c>
      <c r="B3960" t="s">
        <v>26120</v>
      </c>
      <c r="C3960" s="71" t="s">
        <v>2582</v>
      </c>
      <c r="D3960" s="71">
        <v>2295483.39</v>
      </c>
    </row>
    <row r="3961" spans="1:4" x14ac:dyDescent="0.25">
      <c r="A3961" s="71">
        <v>3009267</v>
      </c>
      <c r="B3961" t="s">
        <v>26121</v>
      </c>
      <c r="C3961" s="71" t="s">
        <v>2582</v>
      </c>
      <c r="D3961" s="71">
        <v>2332705.7599999998</v>
      </c>
    </row>
    <row r="3962" spans="1:4" x14ac:dyDescent="0.25">
      <c r="A3962" s="71">
        <v>3009039</v>
      </c>
      <c r="B3962" t="s">
        <v>26122</v>
      </c>
      <c r="C3962" s="71" t="s">
        <v>2582</v>
      </c>
      <c r="D3962" s="71">
        <v>2326749.42</v>
      </c>
    </row>
    <row r="3963" spans="1:4" x14ac:dyDescent="0.25">
      <c r="A3963" s="71">
        <v>3009047</v>
      </c>
      <c r="B3963" t="s">
        <v>26123</v>
      </c>
      <c r="C3963" s="71" t="s">
        <v>2582</v>
      </c>
      <c r="D3963" s="71">
        <v>2365824.9500000002</v>
      </c>
    </row>
    <row r="3964" spans="1:4" x14ac:dyDescent="0.25">
      <c r="A3964" s="71">
        <v>3009275</v>
      </c>
      <c r="B3964" t="s">
        <v>26124</v>
      </c>
      <c r="C3964" s="71" t="s">
        <v>2582</v>
      </c>
      <c r="D3964" s="71">
        <v>3443843</v>
      </c>
    </row>
    <row r="3965" spans="1:4" x14ac:dyDescent="0.25">
      <c r="A3965" s="71">
        <v>3009055</v>
      </c>
      <c r="B3965" t="s">
        <v>26125</v>
      </c>
      <c r="C3965" s="71" t="s">
        <v>2582</v>
      </c>
      <c r="D3965" s="71">
        <v>3490777.41</v>
      </c>
    </row>
    <row r="3966" spans="1:4" x14ac:dyDescent="0.25">
      <c r="A3966" s="71">
        <v>3009236</v>
      </c>
      <c r="B3966" t="s">
        <v>26126</v>
      </c>
      <c r="C3966" s="71" t="s">
        <v>2582</v>
      </c>
      <c r="D3966" s="71">
        <v>2283363.41</v>
      </c>
    </row>
    <row r="3967" spans="1:4" x14ac:dyDescent="0.25">
      <c r="A3967" s="71">
        <v>3009024</v>
      </c>
      <c r="B3967" t="s">
        <v>26127</v>
      </c>
      <c r="C3967" s="71" t="s">
        <v>2582</v>
      </c>
      <c r="D3967" s="71">
        <v>2289124.04</v>
      </c>
    </row>
    <row r="3968" spans="1:4" x14ac:dyDescent="0.25">
      <c r="A3968" s="71">
        <v>3009232</v>
      </c>
      <c r="B3968" t="s">
        <v>26128</v>
      </c>
      <c r="C3968" s="71" t="s">
        <v>2582</v>
      </c>
      <c r="D3968" s="71">
        <v>3421453.29</v>
      </c>
    </row>
    <row r="3969" spans="1:4" x14ac:dyDescent="0.25">
      <c r="A3969" s="71">
        <v>3009020</v>
      </c>
      <c r="B3969" t="s">
        <v>26129</v>
      </c>
      <c r="C3969" s="71" t="s">
        <v>2582</v>
      </c>
      <c r="D3969" s="71">
        <v>3432200.98</v>
      </c>
    </row>
    <row r="3970" spans="1:4" x14ac:dyDescent="0.25">
      <c r="A3970" s="71">
        <v>3009290</v>
      </c>
      <c r="B3970" t="s">
        <v>26130</v>
      </c>
      <c r="C3970" s="71" t="s">
        <v>2582</v>
      </c>
      <c r="D3970" s="71">
        <v>2823315.04</v>
      </c>
    </row>
    <row r="3971" spans="1:4" x14ac:dyDescent="0.25">
      <c r="A3971" s="71">
        <v>3009015</v>
      </c>
      <c r="B3971" t="s">
        <v>26131</v>
      </c>
      <c r="C3971" s="71" t="s">
        <v>2582</v>
      </c>
      <c r="D3971" s="71">
        <v>2857739.18</v>
      </c>
    </row>
    <row r="3972" spans="1:4" x14ac:dyDescent="0.25">
      <c r="A3972" s="71">
        <v>3009294</v>
      </c>
      <c r="B3972" t="s">
        <v>26132</v>
      </c>
      <c r="C3972" s="71" t="s">
        <v>2582</v>
      </c>
      <c r="D3972" s="71">
        <v>4234975.05</v>
      </c>
    </row>
    <row r="3973" spans="1:4" x14ac:dyDescent="0.25">
      <c r="A3973" s="71">
        <v>3009227</v>
      </c>
      <c r="B3973" t="s">
        <v>26133</v>
      </c>
      <c r="C3973" s="71" t="s">
        <v>2582</v>
      </c>
      <c r="D3973" s="71">
        <v>4286611.51</v>
      </c>
    </row>
    <row r="3974" spans="1:4" x14ac:dyDescent="0.25">
      <c r="A3974" s="71">
        <v>3009104</v>
      </c>
      <c r="B3974" t="s">
        <v>26134</v>
      </c>
      <c r="C3974" s="71" t="s">
        <v>16077</v>
      </c>
      <c r="D3974" s="71">
        <v>117789.91</v>
      </c>
    </row>
    <row r="3975" spans="1:4" x14ac:dyDescent="0.25">
      <c r="A3975" s="71">
        <v>3009240</v>
      </c>
      <c r="B3975" t="s">
        <v>26135</v>
      </c>
      <c r="C3975" s="71" t="s">
        <v>2582</v>
      </c>
      <c r="D3975" s="71">
        <v>2135753.59</v>
      </c>
    </row>
    <row r="3976" spans="1:4" x14ac:dyDescent="0.25">
      <c r="A3976" s="71">
        <v>3009028</v>
      </c>
      <c r="B3976" t="s">
        <v>26136</v>
      </c>
      <c r="C3976" s="71" t="s">
        <v>2582</v>
      </c>
      <c r="D3976" s="71">
        <v>2143140.0499999998</v>
      </c>
    </row>
    <row r="3977" spans="1:4" x14ac:dyDescent="0.25">
      <c r="A3977" s="71">
        <v>3009306</v>
      </c>
      <c r="B3977" t="s">
        <v>26137</v>
      </c>
      <c r="C3977" s="71" t="s">
        <v>2582</v>
      </c>
      <c r="D3977" s="71">
        <v>3203544.81</v>
      </c>
    </row>
    <row r="3978" spans="1:4" x14ac:dyDescent="0.25">
      <c r="A3978" s="71">
        <v>3009032</v>
      </c>
      <c r="B3978" t="s">
        <v>26138</v>
      </c>
      <c r="C3978" s="71" t="s">
        <v>2582</v>
      </c>
      <c r="D3978" s="71">
        <v>3214624.35</v>
      </c>
    </row>
    <row r="3979" spans="1:4" x14ac:dyDescent="0.25">
      <c r="A3979" s="71">
        <v>3009256</v>
      </c>
      <c r="B3979" t="s">
        <v>26139</v>
      </c>
      <c r="C3979" s="71" t="s">
        <v>2582</v>
      </c>
      <c r="D3979" s="71">
        <v>2781268.4</v>
      </c>
    </row>
    <row r="3980" spans="1:4" x14ac:dyDescent="0.25">
      <c r="A3980" s="71">
        <v>3009264</v>
      </c>
      <c r="B3980" t="s">
        <v>26140</v>
      </c>
      <c r="C3980" s="71" t="s">
        <v>2582</v>
      </c>
      <c r="D3980" s="71">
        <v>2676070.5299999998</v>
      </c>
    </row>
    <row r="3981" spans="1:4" x14ac:dyDescent="0.25">
      <c r="A3981" s="71">
        <v>3009036</v>
      </c>
      <c r="B3981" t="s">
        <v>26141</v>
      </c>
      <c r="C3981" s="71" t="s">
        <v>2582</v>
      </c>
      <c r="D3981" s="71">
        <v>2821046.93</v>
      </c>
    </row>
    <row r="3982" spans="1:4" x14ac:dyDescent="0.25">
      <c r="A3982" s="71">
        <v>3009044</v>
      </c>
      <c r="B3982" t="s">
        <v>26142</v>
      </c>
      <c r="C3982" s="71" t="s">
        <v>2582</v>
      </c>
      <c r="D3982" s="71">
        <v>2710611.11</v>
      </c>
    </row>
    <row r="3983" spans="1:4" x14ac:dyDescent="0.25">
      <c r="A3983" s="71">
        <v>3009272</v>
      </c>
      <c r="B3983" t="s">
        <v>26143</v>
      </c>
      <c r="C3983" s="71" t="s">
        <v>2582</v>
      </c>
      <c r="D3983" s="71">
        <v>4172518.92</v>
      </c>
    </row>
    <row r="3984" spans="1:4" x14ac:dyDescent="0.25">
      <c r="A3984" s="71">
        <v>3009052</v>
      </c>
      <c r="B3984" t="s">
        <v>26144</v>
      </c>
      <c r="C3984" s="71" t="s">
        <v>2582</v>
      </c>
      <c r="D3984" s="71">
        <v>4232222.08</v>
      </c>
    </row>
    <row r="3985" spans="1:4" x14ac:dyDescent="0.25">
      <c r="A3985" s="71">
        <v>3009105</v>
      </c>
      <c r="B3985" t="s">
        <v>26145</v>
      </c>
      <c r="C3985" s="71" t="s">
        <v>16077</v>
      </c>
      <c r="D3985" s="71">
        <v>235843.47</v>
      </c>
    </row>
    <row r="3986" spans="1:4" x14ac:dyDescent="0.25">
      <c r="A3986" s="71">
        <v>3009248</v>
      </c>
      <c r="B3986" t="s">
        <v>26146</v>
      </c>
      <c r="C3986" s="71" t="s">
        <v>2582</v>
      </c>
      <c r="D3986" s="71">
        <v>2128102.37</v>
      </c>
    </row>
    <row r="3987" spans="1:4" x14ac:dyDescent="0.25">
      <c r="A3987" s="71">
        <v>3009210</v>
      </c>
      <c r="B3987" t="s">
        <v>26147</v>
      </c>
      <c r="C3987" s="71" t="s">
        <v>2582</v>
      </c>
      <c r="D3987" s="71">
        <v>2135488.91</v>
      </c>
    </row>
    <row r="3988" spans="1:4" x14ac:dyDescent="0.25">
      <c r="A3988" s="71">
        <v>3009310</v>
      </c>
      <c r="B3988" t="s">
        <v>26148</v>
      </c>
      <c r="C3988" s="71" t="s">
        <v>2582</v>
      </c>
      <c r="D3988" s="71">
        <v>3192069.68</v>
      </c>
    </row>
    <row r="3989" spans="1:4" x14ac:dyDescent="0.25">
      <c r="A3989" s="71">
        <v>3009214</v>
      </c>
      <c r="B3989" t="s">
        <v>26149</v>
      </c>
      <c r="C3989" s="71" t="s">
        <v>2582</v>
      </c>
      <c r="D3989" s="71">
        <v>3203149.49</v>
      </c>
    </row>
    <row r="3990" spans="1:4" x14ac:dyDescent="0.25">
      <c r="A3990" s="71">
        <v>3009260</v>
      </c>
      <c r="B3990" t="s">
        <v>26150</v>
      </c>
      <c r="C3990" s="71" t="s">
        <v>2582</v>
      </c>
      <c r="D3990" s="71">
        <v>2773670.47</v>
      </c>
    </row>
    <row r="3991" spans="1:4" x14ac:dyDescent="0.25">
      <c r="A3991" s="71">
        <v>3009268</v>
      </c>
      <c r="B3991" t="s">
        <v>26151</v>
      </c>
      <c r="C3991" s="71" t="s">
        <v>2582</v>
      </c>
      <c r="D3991" s="71">
        <v>2668472.6</v>
      </c>
    </row>
    <row r="3992" spans="1:4" x14ac:dyDescent="0.25">
      <c r="A3992" s="71">
        <v>3009040</v>
      </c>
      <c r="B3992" t="s">
        <v>26152</v>
      </c>
      <c r="C3992" s="71" t="s">
        <v>2582</v>
      </c>
      <c r="D3992" s="71">
        <v>2813449.01</v>
      </c>
    </row>
    <row r="3993" spans="1:4" x14ac:dyDescent="0.25">
      <c r="A3993" s="71">
        <v>3009048</v>
      </c>
      <c r="B3993" t="s">
        <v>26153</v>
      </c>
      <c r="C3993" s="71" t="s">
        <v>2582</v>
      </c>
      <c r="D3993" s="71">
        <v>2703013.18</v>
      </c>
    </row>
    <row r="3994" spans="1:4" x14ac:dyDescent="0.25">
      <c r="A3994" s="71">
        <v>3009276</v>
      </c>
      <c r="B3994" t="s">
        <v>26154</v>
      </c>
      <c r="C3994" s="71" t="s">
        <v>2582</v>
      </c>
      <c r="D3994" s="71">
        <v>4161123.8</v>
      </c>
    </row>
    <row r="3995" spans="1:4" x14ac:dyDescent="0.25">
      <c r="A3995" s="71">
        <v>3009056</v>
      </c>
      <c r="B3995" t="s">
        <v>26155</v>
      </c>
      <c r="C3995" s="71" t="s">
        <v>2582</v>
      </c>
      <c r="D3995" s="71">
        <v>4220826.96</v>
      </c>
    </row>
    <row r="3996" spans="1:4" x14ac:dyDescent="0.25">
      <c r="A3996" s="71">
        <v>3009237</v>
      </c>
      <c r="B3996" t="s">
        <v>26156</v>
      </c>
      <c r="C3996" s="71" t="s">
        <v>2582</v>
      </c>
      <c r="D3996" s="71">
        <v>2160023.04</v>
      </c>
    </row>
    <row r="3997" spans="1:4" x14ac:dyDescent="0.25">
      <c r="A3997" s="71">
        <v>3009025</v>
      </c>
      <c r="B3997" t="s">
        <v>26157</v>
      </c>
      <c r="C3997" s="71" t="s">
        <v>2582</v>
      </c>
      <c r="D3997" s="71">
        <v>2165880.52</v>
      </c>
    </row>
    <row r="3998" spans="1:4" x14ac:dyDescent="0.25">
      <c r="A3998" s="71">
        <v>3009319</v>
      </c>
      <c r="B3998" t="s">
        <v>26158</v>
      </c>
      <c r="C3998" s="71" t="s">
        <v>2582</v>
      </c>
      <c r="D3998" s="71">
        <v>3238315.33</v>
      </c>
    </row>
    <row r="3999" spans="1:4" x14ac:dyDescent="0.25">
      <c r="A3999" s="71">
        <v>3009021</v>
      </c>
      <c r="B3999" t="s">
        <v>26159</v>
      </c>
      <c r="C3999" s="71" t="s">
        <v>2582</v>
      </c>
      <c r="D3999" s="71">
        <v>3247384.12</v>
      </c>
    </row>
    <row r="4000" spans="1:4" x14ac:dyDescent="0.25">
      <c r="A4000" s="71">
        <v>3009291</v>
      </c>
      <c r="B4000" t="s">
        <v>26160</v>
      </c>
      <c r="C4000" s="71" t="s">
        <v>2582</v>
      </c>
      <c r="D4000" s="71">
        <v>2707885.08</v>
      </c>
    </row>
    <row r="4001" spans="1:4" x14ac:dyDescent="0.25">
      <c r="A4001" s="71">
        <v>3009016</v>
      </c>
      <c r="B4001" t="s">
        <v>26161</v>
      </c>
      <c r="C4001" s="71" t="s">
        <v>2582</v>
      </c>
      <c r="D4001" s="71">
        <v>2742703.08</v>
      </c>
    </row>
    <row r="4002" spans="1:4" x14ac:dyDescent="0.25">
      <c r="A4002" s="71">
        <v>3009295</v>
      </c>
      <c r="B4002" t="s">
        <v>26162</v>
      </c>
      <c r="C4002" s="71" t="s">
        <v>2582</v>
      </c>
      <c r="D4002" s="71">
        <v>4061830.11</v>
      </c>
    </row>
    <row r="4003" spans="1:4" x14ac:dyDescent="0.25">
      <c r="A4003" s="71">
        <v>3009228</v>
      </c>
      <c r="B4003" t="s">
        <v>26163</v>
      </c>
      <c r="C4003" s="71" t="s">
        <v>2582</v>
      </c>
      <c r="D4003" s="71">
        <v>4114057.36</v>
      </c>
    </row>
    <row r="4004" spans="1:4" x14ac:dyDescent="0.25">
      <c r="A4004" s="71">
        <v>3009106</v>
      </c>
      <c r="B4004" t="s">
        <v>26164</v>
      </c>
      <c r="C4004" s="71" t="s">
        <v>16077</v>
      </c>
      <c r="D4004" s="71">
        <v>111770.09</v>
      </c>
    </row>
    <row r="4005" spans="1:4" x14ac:dyDescent="0.25">
      <c r="A4005" s="71">
        <v>3009299</v>
      </c>
      <c r="B4005" t="s">
        <v>26165</v>
      </c>
      <c r="C4005" s="71" t="s">
        <v>2582</v>
      </c>
      <c r="D4005" s="71">
        <v>2033206.27</v>
      </c>
    </row>
    <row r="4006" spans="1:4" x14ac:dyDescent="0.25">
      <c r="A4006" s="71">
        <v>3009029</v>
      </c>
      <c r="B4006" t="s">
        <v>26166</v>
      </c>
      <c r="C4006" s="71" t="s">
        <v>2582</v>
      </c>
      <c r="D4006" s="71">
        <v>2040592.73</v>
      </c>
    </row>
    <row r="4007" spans="1:4" x14ac:dyDescent="0.25">
      <c r="A4007" s="71">
        <v>3009245</v>
      </c>
      <c r="B4007" t="s">
        <v>26167</v>
      </c>
      <c r="C4007" s="71" t="s">
        <v>2582</v>
      </c>
      <c r="D4007" s="71">
        <v>3049723.86</v>
      </c>
    </row>
    <row r="4008" spans="1:4" x14ac:dyDescent="0.25">
      <c r="A4008" s="71">
        <v>3009033</v>
      </c>
      <c r="B4008" t="s">
        <v>26168</v>
      </c>
      <c r="C4008" s="71" t="s">
        <v>2582</v>
      </c>
      <c r="D4008" s="71">
        <v>3060803.39</v>
      </c>
    </row>
    <row r="4009" spans="1:4" x14ac:dyDescent="0.25">
      <c r="A4009" s="71">
        <v>3009257</v>
      </c>
      <c r="B4009" t="s">
        <v>26169</v>
      </c>
      <c r="C4009" s="71" t="s">
        <v>2582</v>
      </c>
      <c r="D4009" s="71">
        <v>2598004.27</v>
      </c>
    </row>
    <row r="4010" spans="1:4" x14ac:dyDescent="0.25">
      <c r="A4010" s="71">
        <v>3009265</v>
      </c>
      <c r="B4010" t="s">
        <v>26170</v>
      </c>
      <c r="C4010" s="71" t="s">
        <v>2582</v>
      </c>
      <c r="D4010" s="71">
        <v>2581433.61</v>
      </c>
    </row>
    <row r="4011" spans="1:4" x14ac:dyDescent="0.25">
      <c r="A4011" s="71">
        <v>3009037</v>
      </c>
      <c r="B4011" t="s">
        <v>26171</v>
      </c>
      <c r="C4011" s="71" t="s">
        <v>2582</v>
      </c>
      <c r="D4011" s="71">
        <v>2633763.91</v>
      </c>
    </row>
    <row r="4012" spans="1:4" x14ac:dyDescent="0.25">
      <c r="A4012" s="71">
        <v>3009045</v>
      </c>
      <c r="B4012" t="s">
        <v>26172</v>
      </c>
      <c r="C4012" s="71" t="s">
        <v>2582</v>
      </c>
      <c r="D4012" s="71">
        <v>2616368.0499999998</v>
      </c>
    </row>
    <row r="4013" spans="1:4" x14ac:dyDescent="0.25">
      <c r="A4013" s="71">
        <v>3009273</v>
      </c>
      <c r="B4013" t="s">
        <v>26173</v>
      </c>
      <c r="C4013" s="71" t="s">
        <v>2582</v>
      </c>
      <c r="D4013" s="71">
        <v>3897622.76</v>
      </c>
    </row>
    <row r="4014" spans="1:4" x14ac:dyDescent="0.25">
      <c r="A4014" s="71">
        <v>3009053</v>
      </c>
      <c r="B4014" t="s">
        <v>26174</v>
      </c>
      <c r="C4014" s="71" t="s">
        <v>2582</v>
      </c>
      <c r="D4014" s="71">
        <v>3951297.58</v>
      </c>
    </row>
    <row r="4015" spans="1:4" x14ac:dyDescent="0.25">
      <c r="A4015" s="71">
        <v>3009107</v>
      </c>
      <c r="B4015" t="s">
        <v>26175</v>
      </c>
      <c r="C4015" s="71" t="s">
        <v>16077</v>
      </c>
      <c r="D4015" s="71">
        <v>223803.82</v>
      </c>
    </row>
    <row r="4016" spans="1:4" x14ac:dyDescent="0.25">
      <c r="A4016" s="71">
        <v>3009249</v>
      </c>
      <c r="B4016" t="s">
        <v>26176</v>
      </c>
      <c r="C4016" s="71" t="s">
        <v>2582</v>
      </c>
      <c r="D4016" s="71">
        <v>2026664.06</v>
      </c>
    </row>
    <row r="4017" spans="1:4" x14ac:dyDescent="0.25">
      <c r="A4017" s="71">
        <v>3009211</v>
      </c>
      <c r="B4017" t="s">
        <v>26177</v>
      </c>
      <c r="C4017" s="71" t="s">
        <v>2582</v>
      </c>
      <c r="D4017" s="71">
        <v>2034050.6</v>
      </c>
    </row>
    <row r="4018" spans="1:4" x14ac:dyDescent="0.25">
      <c r="A4018" s="71">
        <v>3009253</v>
      </c>
      <c r="B4018" t="s">
        <v>26178</v>
      </c>
      <c r="C4018" s="71" t="s">
        <v>2582</v>
      </c>
      <c r="D4018" s="71">
        <v>3039912.16</v>
      </c>
    </row>
    <row r="4019" spans="1:4" x14ac:dyDescent="0.25">
      <c r="A4019" s="71">
        <v>3009215</v>
      </c>
      <c r="B4019" t="s">
        <v>26179</v>
      </c>
      <c r="C4019" s="71" t="s">
        <v>2582</v>
      </c>
      <c r="D4019" s="71">
        <v>3050991.97</v>
      </c>
    </row>
    <row r="4020" spans="1:4" x14ac:dyDescent="0.25">
      <c r="A4020" s="71">
        <v>3009261</v>
      </c>
      <c r="B4020" t="s">
        <v>26180</v>
      </c>
      <c r="C4020" s="71" t="s">
        <v>2582</v>
      </c>
      <c r="D4020" s="71">
        <v>2591515.36</v>
      </c>
    </row>
    <row r="4021" spans="1:4" x14ac:dyDescent="0.25">
      <c r="A4021" s="71">
        <v>3009269</v>
      </c>
      <c r="B4021" t="s">
        <v>26181</v>
      </c>
      <c r="C4021" s="71" t="s">
        <v>2582</v>
      </c>
      <c r="D4021" s="71">
        <v>2574944.7000000002</v>
      </c>
    </row>
    <row r="4022" spans="1:4" x14ac:dyDescent="0.25">
      <c r="A4022" s="71">
        <v>3009041</v>
      </c>
      <c r="B4022" t="s">
        <v>26182</v>
      </c>
      <c r="C4022" s="71" t="s">
        <v>2582</v>
      </c>
      <c r="D4022" s="71">
        <v>2627275</v>
      </c>
    </row>
    <row r="4023" spans="1:4" x14ac:dyDescent="0.25">
      <c r="A4023" s="71">
        <v>3009049</v>
      </c>
      <c r="B4023" t="s">
        <v>26183</v>
      </c>
      <c r="C4023" s="71" t="s">
        <v>2582</v>
      </c>
      <c r="D4023" s="71">
        <v>2609879.14</v>
      </c>
    </row>
    <row r="4024" spans="1:4" x14ac:dyDescent="0.25">
      <c r="A4024" s="71">
        <v>3009277</v>
      </c>
      <c r="B4024" t="s">
        <v>26184</v>
      </c>
      <c r="C4024" s="71" t="s">
        <v>2582</v>
      </c>
      <c r="D4024" s="71">
        <v>3887891.07</v>
      </c>
    </row>
    <row r="4025" spans="1:4" x14ac:dyDescent="0.25">
      <c r="A4025" s="71">
        <v>3009057</v>
      </c>
      <c r="B4025" t="s">
        <v>26185</v>
      </c>
      <c r="C4025" s="71" t="s">
        <v>2582</v>
      </c>
      <c r="D4025" s="71">
        <v>3941565.89</v>
      </c>
    </row>
    <row r="4026" spans="1:4" x14ac:dyDescent="0.25">
      <c r="A4026" s="71">
        <v>3108073</v>
      </c>
      <c r="B4026" t="s">
        <v>26186</v>
      </c>
      <c r="C4026" s="71" t="s">
        <v>23593</v>
      </c>
      <c r="D4026" s="71">
        <v>381.5</v>
      </c>
    </row>
    <row r="4027" spans="1:4" x14ac:dyDescent="0.25">
      <c r="A4027" s="71">
        <v>3107965</v>
      </c>
      <c r="B4027" t="s">
        <v>26187</v>
      </c>
      <c r="C4027" s="71" t="s">
        <v>23593</v>
      </c>
      <c r="D4027" s="71">
        <v>616.23</v>
      </c>
    </row>
    <row r="4028" spans="1:4" x14ac:dyDescent="0.25">
      <c r="A4028" s="71">
        <v>3105941</v>
      </c>
      <c r="B4028" t="s">
        <v>26188</v>
      </c>
      <c r="C4028" s="71" t="s">
        <v>23593</v>
      </c>
      <c r="D4028" s="71">
        <v>28.62</v>
      </c>
    </row>
    <row r="4029" spans="1:4" x14ac:dyDescent="0.25">
      <c r="A4029" s="71">
        <v>3108150</v>
      </c>
      <c r="B4029" t="s">
        <v>26189</v>
      </c>
      <c r="C4029" s="71" t="s">
        <v>23593</v>
      </c>
      <c r="D4029" s="71">
        <v>19.59</v>
      </c>
    </row>
    <row r="4030" spans="1:4" x14ac:dyDescent="0.25">
      <c r="A4030" s="71">
        <v>3108071</v>
      </c>
      <c r="B4030" t="s">
        <v>26190</v>
      </c>
      <c r="C4030" s="71" t="s">
        <v>23593</v>
      </c>
      <c r="D4030" s="71">
        <v>14.34</v>
      </c>
    </row>
    <row r="4031" spans="1:4" x14ac:dyDescent="0.25">
      <c r="A4031" s="71">
        <v>3107967</v>
      </c>
      <c r="B4031" t="s">
        <v>26191</v>
      </c>
      <c r="C4031" s="71" t="s">
        <v>23593</v>
      </c>
      <c r="D4031" s="71">
        <v>10.77</v>
      </c>
    </row>
    <row r="4032" spans="1:4" x14ac:dyDescent="0.25">
      <c r="A4032" s="71">
        <v>3107966</v>
      </c>
      <c r="B4032" t="s">
        <v>26192</v>
      </c>
      <c r="C4032" s="71" t="s">
        <v>23593</v>
      </c>
      <c r="D4032" s="71">
        <v>28.32</v>
      </c>
    </row>
    <row r="4033" spans="1:4" x14ac:dyDescent="0.25">
      <c r="A4033" s="71">
        <v>3108072</v>
      </c>
      <c r="B4033" t="s">
        <v>26193</v>
      </c>
      <c r="C4033" s="71" t="s">
        <v>23593</v>
      </c>
      <c r="D4033" s="71">
        <v>16.07</v>
      </c>
    </row>
    <row r="4034" spans="1:4" x14ac:dyDescent="0.25">
      <c r="A4034" s="71">
        <v>3117750</v>
      </c>
      <c r="B4034" t="s">
        <v>26194</v>
      </c>
      <c r="C4034" s="71" t="s">
        <v>23593</v>
      </c>
      <c r="D4034" s="71">
        <v>19.8</v>
      </c>
    </row>
    <row r="4035" spans="1:4" x14ac:dyDescent="0.25">
      <c r="A4035" s="71">
        <v>3117749</v>
      </c>
      <c r="B4035" t="s">
        <v>26195</v>
      </c>
      <c r="C4035" s="71" t="s">
        <v>23593</v>
      </c>
      <c r="D4035" s="71">
        <v>14.74</v>
      </c>
    </row>
    <row r="4036" spans="1:4" x14ac:dyDescent="0.25">
      <c r="A4036" s="71">
        <v>3106551</v>
      </c>
      <c r="B4036" t="s">
        <v>26196</v>
      </c>
      <c r="C4036" s="71" t="s">
        <v>23593</v>
      </c>
      <c r="D4036" s="71">
        <v>12.13</v>
      </c>
    </row>
    <row r="4037" spans="1:4" x14ac:dyDescent="0.25">
      <c r="A4037" s="71">
        <v>3106427</v>
      </c>
      <c r="B4037" t="s">
        <v>26197</v>
      </c>
      <c r="C4037" s="71" t="s">
        <v>23593</v>
      </c>
      <c r="D4037" s="71">
        <v>42.26</v>
      </c>
    </row>
    <row r="4038" spans="1:4" x14ac:dyDescent="0.25">
      <c r="A4038" s="71">
        <v>3106552</v>
      </c>
      <c r="B4038" t="s">
        <v>26198</v>
      </c>
      <c r="C4038" s="71" t="s">
        <v>23593</v>
      </c>
      <c r="D4038" s="71">
        <v>11.31</v>
      </c>
    </row>
    <row r="4039" spans="1:4" x14ac:dyDescent="0.25">
      <c r="A4039" s="71">
        <v>3107969</v>
      </c>
      <c r="B4039" t="s">
        <v>26199</v>
      </c>
      <c r="C4039" s="71" t="s">
        <v>23593</v>
      </c>
      <c r="D4039" s="71">
        <v>118.22</v>
      </c>
    </row>
    <row r="4040" spans="1:4" x14ac:dyDescent="0.25">
      <c r="A4040" s="71">
        <v>3107970</v>
      </c>
      <c r="B4040" t="s">
        <v>26200</v>
      </c>
      <c r="C4040" s="71" t="s">
        <v>23593</v>
      </c>
      <c r="D4040" s="71">
        <v>108.61</v>
      </c>
    </row>
    <row r="4041" spans="1:4" x14ac:dyDescent="0.25">
      <c r="A4041" s="71">
        <v>3108007</v>
      </c>
      <c r="B4041" t="s">
        <v>26201</v>
      </c>
      <c r="C4041" s="71" t="s">
        <v>23593</v>
      </c>
      <c r="D4041" s="71">
        <v>142.1</v>
      </c>
    </row>
    <row r="4042" spans="1:4" x14ac:dyDescent="0.25">
      <c r="A4042" s="71">
        <v>3108008</v>
      </c>
      <c r="B4042" t="s">
        <v>26202</v>
      </c>
      <c r="C4042" s="71" t="s">
        <v>23593</v>
      </c>
      <c r="D4042" s="71">
        <v>91.68</v>
      </c>
    </row>
    <row r="4043" spans="1:4" x14ac:dyDescent="0.25">
      <c r="A4043" s="71">
        <v>3108009</v>
      </c>
      <c r="B4043" t="s">
        <v>26203</v>
      </c>
      <c r="C4043" s="71" t="s">
        <v>23593</v>
      </c>
      <c r="D4043" s="71">
        <v>76.17</v>
      </c>
    </row>
    <row r="4044" spans="1:4" x14ac:dyDescent="0.25">
      <c r="A4044" s="71">
        <v>3108011</v>
      </c>
      <c r="B4044" t="s">
        <v>26204</v>
      </c>
      <c r="C4044" s="71" t="s">
        <v>23593</v>
      </c>
      <c r="D4044" s="71">
        <v>146.91</v>
      </c>
    </row>
    <row r="4045" spans="1:4" x14ac:dyDescent="0.25">
      <c r="A4045" s="71">
        <v>3108012</v>
      </c>
      <c r="B4045" t="s">
        <v>26205</v>
      </c>
      <c r="C4045" s="71" t="s">
        <v>23593</v>
      </c>
      <c r="D4045" s="71">
        <v>94.21</v>
      </c>
    </row>
    <row r="4046" spans="1:4" x14ac:dyDescent="0.25">
      <c r="A4046" s="71">
        <v>3108013</v>
      </c>
      <c r="B4046" t="s">
        <v>26206</v>
      </c>
      <c r="C4046" s="71" t="s">
        <v>23593</v>
      </c>
      <c r="D4046" s="71">
        <v>77.94</v>
      </c>
    </row>
    <row r="4047" spans="1:4" x14ac:dyDescent="0.25">
      <c r="A4047" s="71">
        <v>3108015</v>
      </c>
      <c r="B4047" t="s">
        <v>26207</v>
      </c>
      <c r="C4047" s="71" t="s">
        <v>23593</v>
      </c>
      <c r="D4047" s="71">
        <v>158.16</v>
      </c>
    </row>
    <row r="4048" spans="1:4" x14ac:dyDescent="0.25">
      <c r="A4048" s="71">
        <v>3108016</v>
      </c>
      <c r="B4048" t="s">
        <v>26208</v>
      </c>
      <c r="C4048" s="71" t="s">
        <v>23593</v>
      </c>
      <c r="D4048" s="71">
        <v>100.11</v>
      </c>
    </row>
    <row r="4049" spans="1:4" x14ac:dyDescent="0.25">
      <c r="A4049" s="71">
        <v>3108017</v>
      </c>
      <c r="B4049" t="s">
        <v>26209</v>
      </c>
      <c r="C4049" s="71" t="s">
        <v>23593</v>
      </c>
      <c r="D4049" s="71">
        <v>82.08</v>
      </c>
    </row>
    <row r="4050" spans="1:4" x14ac:dyDescent="0.25">
      <c r="A4050" s="71">
        <v>3107995</v>
      </c>
      <c r="B4050" t="s">
        <v>26210</v>
      </c>
      <c r="C4050" s="71" t="s">
        <v>23593</v>
      </c>
      <c r="D4050" s="71">
        <v>125.26</v>
      </c>
    </row>
    <row r="4051" spans="1:4" x14ac:dyDescent="0.25">
      <c r="A4051" s="71">
        <v>3107996</v>
      </c>
      <c r="B4051" t="s">
        <v>26211</v>
      </c>
      <c r="C4051" s="71" t="s">
        <v>23593</v>
      </c>
      <c r="D4051" s="71">
        <v>82.89</v>
      </c>
    </row>
    <row r="4052" spans="1:4" x14ac:dyDescent="0.25">
      <c r="A4052" s="71">
        <v>3107997</v>
      </c>
      <c r="B4052" t="s">
        <v>26212</v>
      </c>
      <c r="C4052" s="71" t="s">
        <v>23593</v>
      </c>
      <c r="D4052" s="71">
        <v>70.040000000000006</v>
      </c>
    </row>
    <row r="4053" spans="1:4" x14ac:dyDescent="0.25">
      <c r="A4053" s="71">
        <v>3107999</v>
      </c>
      <c r="B4053" t="s">
        <v>26213</v>
      </c>
      <c r="C4053" s="71" t="s">
        <v>23593</v>
      </c>
      <c r="D4053" s="71">
        <v>132.38999999999999</v>
      </c>
    </row>
    <row r="4054" spans="1:4" x14ac:dyDescent="0.25">
      <c r="A4054" s="71">
        <v>3108000</v>
      </c>
      <c r="B4054" t="s">
        <v>26214</v>
      </c>
      <c r="C4054" s="71" t="s">
        <v>23593</v>
      </c>
      <c r="D4054" s="71">
        <v>86.63</v>
      </c>
    </row>
    <row r="4055" spans="1:4" x14ac:dyDescent="0.25">
      <c r="A4055" s="71">
        <v>3108001</v>
      </c>
      <c r="B4055" t="s">
        <v>26215</v>
      </c>
      <c r="C4055" s="71" t="s">
        <v>23593</v>
      </c>
      <c r="D4055" s="71">
        <v>72.66</v>
      </c>
    </row>
    <row r="4056" spans="1:4" x14ac:dyDescent="0.25">
      <c r="A4056" s="71">
        <v>3108003</v>
      </c>
      <c r="B4056" t="s">
        <v>26216</v>
      </c>
      <c r="C4056" s="71" t="s">
        <v>23593</v>
      </c>
      <c r="D4056" s="71">
        <v>139.03</v>
      </c>
    </row>
    <row r="4057" spans="1:4" x14ac:dyDescent="0.25">
      <c r="A4057" s="71">
        <v>3108004</v>
      </c>
      <c r="B4057" t="s">
        <v>26217</v>
      </c>
      <c r="C4057" s="71" t="s">
        <v>23593</v>
      </c>
      <c r="D4057" s="71">
        <v>90.11</v>
      </c>
    </row>
    <row r="4058" spans="1:4" x14ac:dyDescent="0.25">
      <c r="A4058" s="71">
        <v>3108005</v>
      </c>
      <c r="B4058" t="s">
        <v>26218</v>
      </c>
      <c r="C4058" s="71" t="s">
        <v>23593</v>
      </c>
      <c r="D4058" s="71">
        <v>75.099999999999994</v>
      </c>
    </row>
    <row r="4059" spans="1:4" x14ac:dyDescent="0.25">
      <c r="A4059" s="71">
        <v>3106119</v>
      </c>
      <c r="B4059" t="s">
        <v>26219</v>
      </c>
      <c r="C4059" s="71" t="s">
        <v>23593</v>
      </c>
      <c r="D4059" s="71">
        <v>143.09</v>
      </c>
    </row>
    <row r="4060" spans="1:4" x14ac:dyDescent="0.25">
      <c r="A4060" s="71">
        <v>3106120</v>
      </c>
      <c r="B4060" t="s">
        <v>26220</v>
      </c>
      <c r="C4060" s="71" t="s">
        <v>23593</v>
      </c>
      <c r="D4060" s="71">
        <v>99.62</v>
      </c>
    </row>
    <row r="4061" spans="1:4" x14ac:dyDescent="0.25">
      <c r="A4061" s="71">
        <v>3106121</v>
      </c>
      <c r="B4061" t="s">
        <v>26221</v>
      </c>
      <c r="C4061" s="71" t="s">
        <v>23593</v>
      </c>
      <c r="D4061" s="71">
        <v>86.7</v>
      </c>
    </row>
    <row r="4062" spans="1:4" x14ac:dyDescent="0.25">
      <c r="A4062" s="71">
        <v>3103302</v>
      </c>
      <c r="B4062" t="s">
        <v>26222</v>
      </c>
      <c r="C4062" s="71" t="s">
        <v>23593</v>
      </c>
      <c r="D4062" s="71">
        <v>66.989999999999995</v>
      </c>
    </row>
    <row r="4063" spans="1:4" x14ac:dyDescent="0.25">
      <c r="A4063" s="71">
        <v>3103303</v>
      </c>
      <c r="B4063" t="s">
        <v>26223</v>
      </c>
      <c r="C4063" s="71" t="s">
        <v>23593</v>
      </c>
      <c r="D4063" s="71">
        <v>34.630000000000003</v>
      </c>
    </row>
    <row r="4064" spans="1:4" x14ac:dyDescent="0.25">
      <c r="A4064" s="71">
        <v>3106759</v>
      </c>
      <c r="B4064" t="s">
        <v>26224</v>
      </c>
      <c r="C4064" s="71" t="s">
        <v>23593</v>
      </c>
      <c r="D4064" s="71">
        <v>106.27</v>
      </c>
    </row>
    <row r="4065" spans="1:4" x14ac:dyDescent="0.25">
      <c r="A4065" s="71">
        <v>3108023</v>
      </c>
      <c r="B4065" t="s">
        <v>26225</v>
      </c>
      <c r="C4065" s="71" t="s">
        <v>3</v>
      </c>
      <c r="D4065" s="71">
        <v>4.7</v>
      </c>
    </row>
    <row r="4066" spans="1:4" x14ac:dyDescent="0.25">
      <c r="A4066" s="71">
        <v>3108018</v>
      </c>
      <c r="B4066" t="s">
        <v>26226</v>
      </c>
      <c r="C4066" s="71" t="s">
        <v>3</v>
      </c>
      <c r="D4066" s="71">
        <v>3.43</v>
      </c>
    </row>
    <row r="4067" spans="1:4" x14ac:dyDescent="0.25">
      <c r="A4067" s="71">
        <v>3108022</v>
      </c>
      <c r="B4067" t="s">
        <v>26227</v>
      </c>
      <c r="C4067" s="71" t="s">
        <v>3</v>
      </c>
      <c r="D4067" s="71">
        <v>3.85</v>
      </c>
    </row>
    <row r="4068" spans="1:4" x14ac:dyDescent="0.25">
      <c r="A4068" s="71">
        <v>3205864</v>
      </c>
      <c r="B4068" t="s">
        <v>26228</v>
      </c>
      <c r="C4068" s="71" t="s">
        <v>22354</v>
      </c>
      <c r="D4068" s="71">
        <v>1015.04</v>
      </c>
    </row>
    <row r="4069" spans="1:4" x14ac:dyDescent="0.25">
      <c r="A4069" s="71">
        <v>3205863</v>
      </c>
      <c r="B4069" t="s">
        <v>26229</v>
      </c>
      <c r="C4069" s="71" t="s">
        <v>22354</v>
      </c>
      <c r="D4069" s="71">
        <v>904.34</v>
      </c>
    </row>
    <row r="4070" spans="1:4" x14ac:dyDescent="0.25">
      <c r="A4070" s="71">
        <v>3205868</v>
      </c>
      <c r="B4070" t="s">
        <v>26230</v>
      </c>
      <c r="C4070" s="71" t="s">
        <v>22354</v>
      </c>
      <c r="D4070" s="71">
        <v>861.7</v>
      </c>
    </row>
    <row r="4071" spans="1:4" x14ac:dyDescent="0.25">
      <c r="A4071" s="71">
        <v>3205867</v>
      </c>
      <c r="B4071" t="s">
        <v>26231</v>
      </c>
      <c r="C4071" s="71" t="s">
        <v>22354</v>
      </c>
      <c r="D4071" s="71">
        <v>751.01</v>
      </c>
    </row>
    <row r="4072" spans="1:4" x14ac:dyDescent="0.25">
      <c r="A4072" s="71">
        <v>3205866</v>
      </c>
      <c r="B4072" t="s">
        <v>26232</v>
      </c>
      <c r="C4072" s="71" t="s">
        <v>22354</v>
      </c>
      <c r="D4072" s="71">
        <v>780.95</v>
      </c>
    </row>
    <row r="4073" spans="1:4" x14ac:dyDescent="0.25">
      <c r="A4073" s="71">
        <v>3205865</v>
      </c>
      <c r="B4073" t="s">
        <v>26233</v>
      </c>
      <c r="C4073" s="71" t="s">
        <v>22354</v>
      </c>
      <c r="D4073" s="71">
        <v>670.25</v>
      </c>
    </row>
    <row r="4074" spans="1:4" x14ac:dyDescent="0.25">
      <c r="A4074" s="71">
        <v>3205870</v>
      </c>
      <c r="B4074" t="s">
        <v>26234</v>
      </c>
      <c r="C4074" s="71" t="s">
        <v>22354</v>
      </c>
      <c r="D4074" s="71">
        <v>753.58</v>
      </c>
    </row>
    <row r="4075" spans="1:4" x14ac:dyDescent="0.25">
      <c r="A4075" s="71">
        <v>3205869</v>
      </c>
      <c r="B4075" t="s">
        <v>26235</v>
      </c>
      <c r="C4075" s="71" t="s">
        <v>22354</v>
      </c>
      <c r="D4075" s="71">
        <v>642.88</v>
      </c>
    </row>
    <row r="4076" spans="1:4" x14ac:dyDescent="0.25">
      <c r="A4076" s="71">
        <v>3205872</v>
      </c>
      <c r="B4076" t="s">
        <v>26236</v>
      </c>
      <c r="C4076" s="71" t="s">
        <v>23593</v>
      </c>
      <c r="D4076" s="71">
        <v>260.63</v>
      </c>
    </row>
    <row r="4077" spans="1:4" x14ac:dyDescent="0.25">
      <c r="A4077" s="71">
        <v>3205871</v>
      </c>
      <c r="B4077" t="s">
        <v>26237</v>
      </c>
      <c r="C4077" s="71" t="s">
        <v>23593</v>
      </c>
      <c r="D4077" s="71">
        <v>241.82</v>
      </c>
    </row>
    <row r="4078" spans="1:4" x14ac:dyDescent="0.25">
      <c r="A4078" s="71">
        <v>3205874</v>
      </c>
      <c r="B4078" t="s">
        <v>26238</v>
      </c>
      <c r="C4078" s="71" t="s">
        <v>23593</v>
      </c>
      <c r="D4078" s="71">
        <v>289.93</v>
      </c>
    </row>
    <row r="4079" spans="1:4" x14ac:dyDescent="0.25">
      <c r="A4079" s="71">
        <v>3205873</v>
      </c>
      <c r="B4079" t="s">
        <v>26239</v>
      </c>
      <c r="C4079" s="71" t="s">
        <v>23593</v>
      </c>
      <c r="D4079" s="71">
        <v>264.47000000000003</v>
      </c>
    </row>
    <row r="4080" spans="1:4" x14ac:dyDescent="0.25">
      <c r="A4080" s="71">
        <v>3205876</v>
      </c>
      <c r="B4080" t="s">
        <v>26240</v>
      </c>
      <c r="C4080" s="71" t="s">
        <v>23593</v>
      </c>
      <c r="D4080" s="71">
        <v>328.45</v>
      </c>
    </row>
    <row r="4081" spans="1:4" x14ac:dyDescent="0.25">
      <c r="A4081" s="71">
        <v>3205875</v>
      </c>
      <c r="B4081" t="s">
        <v>26241</v>
      </c>
      <c r="C4081" s="71" t="s">
        <v>23593</v>
      </c>
      <c r="D4081" s="71">
        <v>295.24</v>
      </c>
    </row>
    <row r="4082" spans="1:4" x14ac:dyDescent="0.25">
      <c r="A4082" s="71">
        <v>3205862</v>
      </c>
      <c r="B4082" t="s">
        <v>26242</v>
      </c>
      <c r="C4082" s="71" t="s">
        <v>22354</v>
      </c>
      <c r="D4082" s="71">
        <v>813.04</v>
      </c>
    </row>
    <row r="4083" spans="1:4" x14ac:dyDescent="0.25">
      <c r="A4083" s="71">
        <v>3205861</v>
      </c>
      <c r="B4083" t="s">
        <v>26243</v>
      </c>
      <c r="C4083" s="71" t="s">
        <v>22354</v>
      </c>
      <c r="D4083" s="71">
        <v>702.35</v>
      </c>
    </row>
    <row r="4084" spans="1:4" x14ac:dyDescent="0.25">
      <c r="A4084" s="71">
        <v>3606579</v>
      </c>
      <c r="B4084" t="s">
        <v>26244</v>
      </c>
      <c r="C4084" s="71" t="s">
        <v>22354</v>
      </c>
      <c r="D4084" s="71">
        <v>22.79</v>
      </c>
    </row>
    <row r="4085" spans="1:4" x14ac:dyDescent="0.25">
      <c r="A4085" s="71">
        <v>3606583</v>
      </c>
      <c r="B4085" t="s">
        <v>26245</v>
      </c>
      <c r="C4085" s="71" t="s">
        <v>22354</v>
      </c>
      <c r="D4085" s="71">
        <v>23.64</v>
      </c>
    </row>
    <row r="4086" spans="1:4" x14ac:dyDescent="0.25">
      <c r="A4086" s="71">
        <v>3606584</v>
      </c>
      <c r="B4086" t="s">
        <v>26246</v>
      </c>
      <c r="C4086" s="71" t="s">
        <v>22354</v>
      </c>
      <c r="D4086" s="71">
        <v>23.76</v>
      </c>
    </row>
    <row r="4087" spans="1:4" x14ac:dyDescent="0.25">
      <c r="A4087" s="71">
        <v>3606585</v>
      </c>
      <c r="B4087" t="s">
        <v>26247</v>
      </c>
      <c r="C4087" s="71" t="s">
        <v>22354</v>
      </c>
      <c r="D4087" s="71">
        <v>23.88</v>
      </c>
    </row>
    <row r="4088" spans="1:4" x14ac:dyDescent="0.25">
      <c r="A4088" s="71">
        <v>3606586</v>
      </c>
      <c r="B4088" t="s">
        <v>26248</v>
      </c>
      <c r="C4088" s="71" t="s">
        <v>22354</v>
      </c>
      <c r="D4088" s="71">
        <v>24.12</v>
      </c>
    </row>
    <row r="4089" spans="1:4" x14ac:dyDescent="0.25">
      <c r="A4089" s="71">
        <v>3606587</v>
      </c>
      <c r="B4089" t="s">
        <v>26249</v>
      </c>
      <c r="C4089" s="71" t="s">
        <v>22354</v>
      </c>
      <c r="D4089" s="71">
        <v>24.36</v>
      </c>
    </row>
    <row r="4090" spans="1:4" x14ac:dyDescent="0.25">
      <c r="A4090" s="71">
        <v>3606588</v>
      </c>
      <c r="B4090" t="s">
        <v>26250</v>
      </c>
      <c r="C4090" s="71" t="s">
        <v>22354</v>
      </c>
      <c r="D4090" s="71">
        <v>24.49</v>
      </c>
    </row>
    <row r="4091" spans="1:4" x14ac:dyDescent="0.25">
      <c r="A4091" s="71">
        <v>3606589</v>
      </c>
      <c r="B4091" t="s">
        <v>26251</v>
      </c>
      <c r="C4091" s="71" t="s">
        <v>22354</v>
      </c>
      <c r="D4091" s="71">
        <v>24.61</v>
      </c>
    </row>
    <row r="4092" spans="1:4" x14ac:dyDescent="0.25">
      <c r="A4092" s="71">
        <v>3606580</v>
      </c>
      <c r="B4092" t="s">
        <v>26252</v>
      </c>
      <c r="C4092" s="71" t="s">
        <v>22354</v>
      </c>
      <c r="D4092" s="71">
        <v>23.03</v>
      </c>
    </row>
    <row r="4093" spans="1:4" x14ac:dyDescent="0.25">
      <c r="A4093" s="71">
        <v>3606581</v>
      </c>
      <c r="B4093" t="s">
        <v>26253</v>
      </c>
      <c r="C4093" s="71" t="s">
        <v>22354</v>
      </c>
      <c r="D4093" s="71">
        <v>23.27</v>
      </c>
    </row>
    <row r="4094" spans="1:4" x14ac:dyDescent="0.25">
      <c r="A4094" s="71">
        <v>3606582</v>
      </c>
      <c r="B4094" t="s">
        <v>26254</v>
      </c>
      <c r="C4094" s="71" t="s">
        <v>22354</v>
      </c>
      <c r="D4094" s="71">
        <v>23.39</v>
      </c>
    </row>
    <row r="4095" spans="1:4" x14ac:dyDescent="0.25">
      <c r="A4095" s="71">
        <v>3606527</v>
      </c>
      <c r="B4095" t="s">
        <v>26255</v>
      </c>
      <c r="C4095" s="71" t="s">
        <v>22354</v>
      </c>
      <c r="D4095" s="71">
        <v>51.74</v>
      </c>
    </row>
    <row r="4096" spans="1:4" x14ac:dyDescent="0.25">
      <c r="A4096" s="71">
        <v>3606528</v>
      </c>
      <c r="B4096" t="s">
        <v>26256</v>
      </c>
      <c r="C4096" s="71" t="s">
        <v>22354</v>
      </c>
      <c r="D4096" s="71">
        <v>52.6</v>
      </c>
    </row>
    <row r="4097" spans="1:4" x14ac:dyDescent="0.25">
      <c r="A4097" s="71">
        <v>3606529</v>
      </c>
      <c r="B4097" t="s">
        <v>26257</v>
      </c>
      <c r="C4097" s="71" t="s">
        <v>22354</v>
      </c>
      <c r="D4097" s="71">
        <v>53.29</v>
      </c>
    </row>
    <row r="4098" spans="1:4" x14ac:dyDescent="0.25">
      <c r="A4098" s="71">
        <v>3606530</v>
      </c>
      <c r="B4098" t="s">
        <v>26258</v>
      </c>
      <c r="C4098" s="71" t="s">
        <v>22354</v>
      </c>
      <c r="D4098" s="71">
        <v>54.15</v>
      </c>
    </row>
    <row r="4099" spans="1:4" x14ac:dyDescent="0.25">
      <c r="A4099" s="71">
        <v>3606531</v>
      </c>
      <c r="B4099" t="s">
        <v>26259</v>
      </c>
      <c r="C4099" s="71" t="s">
        <v>22354</v>
      </c>
      <c r="D4099" s="71">
        <v>55.02</v>
      </c>
    </row>
    <row r="4100" spans="1:4" x14ac:dyDescent="0.25">
      <c r="A4100" s="71">
        <v>3606532</v>
      </c>
      <c r="B4100" t="s">
        <v>26260</v>
      </c>
      <c r="C4100" s="71" t="s">
        <v>22354</v>
      </c>
      <c r="D4100" s="71">
        <v>56.4</v>
      </c>
    </row>
    <row r="4101" spans="1:4" x14ac:dyDescent="0.25">
      <c r="A4101" s="71">
        <v>3606533</v>
      </c>
      <c r="B4101" t="s">
        <v>26261</v>
      </c>
      <c r="C4101" s="71" t="s">
        <v>22354</v>
      </c>
      <c r="D4101" s="71">
        <v>60.65</v>
      </c>
    </row>
    <row r="4102" spans="1:4" x14ac:dyDescent="0.25">
      <c r="A4102" s="71">
        <v>3606534</v>
      </c>
      <c r="B4102" t="s">
        <v>26262</v>
      </c>
      <c r="C4102" s="71" t="s">
        <v>22354</v>
      </c>
      <c r="D4102" s="71">
        <v>61.8</v>
      </c>
    </row>
    <row r="4103" spans="1:4" x14ac:dyDescent="0.25">
      <c r="A4103" s="71">
        <v>3606535</v>
      </c>
      <c r="B4103" t="s">
        <v>26263</v>
      </c>
      <c r="C4103" s="71" t="s">
        <v>22354</v>
      </c>
      <c r="D4103" s="71">
        <v>47.2</v>
      </c>
    </row>
    <row r="4104" spans="1:4" x14ac:dyDescent="0.25">
      <c r="A4104" s="71">
        <v>3606536</v>
      </c>
      <c r="B4104" t="s">
        <v>26264</v>
      </c>
      <c r="C4104" s="71" t="s">
        <v>22354</v>
      </c>
      <c r="D4104" s="71">
        <v>47.66</v>
      </c>
    </row>
    <row r="4105" spans="1:4" x14ac:dyDescent="0.25">
      <c r="A4105" s="71">
        <v>3606537</v>
      </c>
      <c r="B4105" t="s">
        <v>26265</v>
      </c>
      <c r="C4105" s="71" t="s">
        <v>22354</v>
      </c>
      <c r="D4105" s="71">
        <v>48.24</v>
      </c>
    </row>
    <row r="4106" spans="1:4" x14ac:dyDescent="0.25">
      <c r="A4106" s="71">
        <v>3606538</v>
      </c>
      <c r="B4106" t="s">
        <v>26266</v>
      </c>
      <c r="C4106" s="71" t="s">
        <v>22354</v>
      </c>
      <c r="D4106" s="71">
        <v>48.7</v>
      </c>
    </row>
    <row r="4107" spans="1:4" x14ac:dyDescent="0.25">
      <c r="A4107" s="71">
        <v>3606539</v>
      </c>
      <c r="B4107" t="s">
        <v>26267</v>
      </c>
      <c r="C4107" s="71" t="s">
        <v>22354</v>
      </c>
      <c r="D4107" s="71">
        <v>49.27</v>
      </c>
    </row>
    <row r="4108" spans="1:4" x14ac:dyDescent="0.25">
      <c r="A4108" s="71">
        <v>3606540</v>
      </c>
      <c r="B4108" t="s">
        <v>26268</v>
      </c>
      <c r="C4108" s="71" t="s">
        <v>22354</v>
      </c>
      <c r="D4108" s="71">
        <v>52.08</v>
      </c>
    </row>
    <row r="4109" spans="1:4" x14ac:dyDescent="0.25">
      <c r="A4109" s="71">
        <v>3606541</v>
      </c>
      <c r="B4109" t="s">
        <v>26269</v>
      </c>
      <c r="C4109" s="71" t="s">
        <v>22354</v>
      </c>
      <c r="D4109" s="71">
        <v>53.64</v>
      </c>
    </row>
    <row r="4110" spans="1:4" x14ac:dyDescent="0.25">
      <c r="A4110" s="71">
        <v>3606542</v>
      </c>
      <c r="B4110" t="s">
        <v>26270</v>
      </c>
      <c r="C4110" s="71" t="s">
        <v>22354</v>
      </c>
      <c r="D4110" s="71">
        <v>54.33</v>
      </c>
    </row>
    <row r="4111" spans="1:4" x14ac:dyDescent="0.25">
      <c r="A4111" s="71">
        <v>3606543</v>
      </c>
      <c r="B4111" t="s">
        <v>26271</v>
      </c>
      <c r="C4111" s="71" t="s">
        <v>22354</v>
      </c>
      <c r="D4111" s="71">
        <v>46.39</v>
      </c>
    </row>
    <row r="4112" spans="1:4" x14ac:dyDescent="0.25">
      <c r="A4112" s="71">
        <v>3606544</v>
      </c>
      <c r="B4112" t="s">
        <v>26272</v>
      </c>
      <c r="C4112" s="71" t="s">
        <v>22354</v>
      </c>
      <c r="D4112" s="71">
        <v>46.74</v>
      </c>
    </row>
    <row r="4113" spans="1:4" x14ac:dyDescent="0.25">
      <c r="A4113" s="71">
        <v>3606545</v>
      </c>
      <c r="B4113" t="s">
        <v>26273</v>
      </c>
      <c r="C4113" s="71" t="s">
        <v>22354</v>
      </c>
      <c r="D4113" s="71">
        <v>47.2</v>
      </c>
    </row>
    <row r="4114" spans="1:4" x14ac:dyDescent="0.25">
      <c r="A4114" s="71">
        <v>3606546</v>
      </c>
      <c r="B4114" t="s">
        <v>26274</v>
      </c>
      <c r="C4114" s="71" t="s">
        <v>22354</v>
      </c>
      <c r="D4114" s="71">
        <v>47.66</v>
      </c>
    </row>
    <row r="4115" spans="1:4" x14ac:dyDescent="0.25">
      <c r="A4115" s="71">
        <v>3606547</v>
      </c>
      <c r="B4115" t="s">
        <v>26275</v>
      </c>
      <c r="C4115" s="71" t="s">
        <v>22354</v>
      </c>
      <c r="D4115" s="71">
        <v>48.01</v>
      </c>
    </row>
    <row r="4116" spans="1:4" x14ac:dyDescent="0.25">
      <c r="A4116" s="71">
        <v>3606548</v>
      </c>
      <c r="B4116" t="s">
        <v>26276</v>
      </c>
      <c r="C4116" s="71" t="s">
        <v>22354</v>
      </c>
      <c r="D4116" s="71">
        <v>48.81</v>
      </c>
    </row>
    <row r="4117" spans="1:4" x14ac:dyDescent="0.25">
      <c r="A4117" s="71">
        <v>3606549</v>
      </c>
      <c r="B4117" t="s">
        <v>26277</v>
      </c>
      <c r="C4117" s="71" t="s">
        <v>22354</v>
      </c>
      <c r="D4117" s="71">
        <v>51.91</v>
      </c>
    </row>
    <row r="4118" spans="1:4" x14ac:dyDescent="0.25">
      <c r="A4118" s="71">
        <v>3606550</v>
      </c>
      <c r="B4118" t="s">
        <v>26278</v>
      </c>
      <c r="C4118" s="71" t="s">
        <v>22354</v>
      </c>
      <c r="D4118" s="71">
        <v>52.6</v>
      </c>
    </row>
    <row r="4119" spans="1:4" x14ac:dyDescent="0.25">
      <c r="A4119" s="71">
        <v>3606500</v>
      </c>
      <c r="B4119" t="s">
        <v>26279</v>
      </c>
      <c r="C4119" s="71" t="s">
        <v>22354</v>
      </c>
      <c r="D4119" s="71">
        <v>48.85</v>
      </c>
    </row>
    <row r="4120" spans="1:4" x14ac:dyDescent="0.25">
      <c r="A4120" s="71">
        <v>3606501</v>
      </c>
      <c r="B4120" t="s">
        <v>26280</v>
      </c>
      <c r="C4120" s="71" t="s">
        <v>22354</v>
      </c>
      <c r="D4120" s="71">
        <v>49.71</v>
      </c>
    </row>
    <row r="4121" spans="1:4" x14ac:dyDescent="0.25">
      <c r="A4121" s="71">
        <v>3606502</v>
      </c>
      <c r="B4121" t="s">
        <v>26281</v>
      </c>
      <c r="C4121" s="71" t="s">
        <v>22354</v>
      </c>
      <c r="D4121" s="71">
        <v>50.41</v>
      </c>
    </row>
    <row r="4122" spans="1:4" x14ac:dyDescent="0.25">
      <c r="A4122" s="71">
        <v>3606503</v>
      </c>
      <c r="B4122" t="s">
        <v>26282</v>
      </c>
      <c r="C4122" s="71" t="s">
        <v>22354</v>
      </c>
      <c r="D4122" s="71">
        <v>51.27</v>
      </c>
    </row>
    <row r="4123" spans="1:4" x14ac:dyDescent="0.25">
      <c r="A4123" s="71">
        <v>3606504</v>
      </c>
      <c r="B4123" t="s">
        <v>26283</v>
      </c>
      <c r="C4123" s="71" t="s">
        <v>22354</v>
      </c>
      <c r="D4123" s="71">
        <v>52.13</v>
      </c>
    </row>
    <row r="4124" spans="1:4" x14ac:dyDescent="0.25">
      <c r="A4124" s="71">
        <v>3606505</v>
      </c>
      <c r="B4124" t="s">
        <v>26284</v>
      </c>
      <c r="C4124" s="71" t="s">
        <v>22354</v>
      </c>
      <c r="D4124" s="71">
        <v>53.52</v>
      </c>
    </row>
    <row r="4125" spans="1:4" x14ac:dyDescent="0.25">
      <c r="A4125" s="71">
        <v>3606506</v>
      </c>
      <c r="B4125" t="s">
        <v>26285</v>
      </c>
      <c r="C4125" s="71" t="s">
        <v>22354</v>
      </c>
      <c r="D4125" s="71">
        <v>57.65</v>
      </c>
    </row>
    <row r="4126" spans="1:4" x14ac:dyDescent="0.25">
      <c r="A4126" s="71">
        <v>3606507</v>
      </c>
      <c r="B4126" t="s">
        <v>26286</v>
      </c>
      <c r="C4126" s="71" t="s">
        <v>22354</v>
      </c>
      <c r="D4126" s="71">
        <v>59.03</v>
      </c>
    </row>
    <row r="4127" spans="1:4" x14ac:dyDescent="0.25">
      <c r="A4127" s="71">
        <v>3606509</v>
      </c>
      <c r="B4127" t="s">
        <v>26287</v>
      </c>
      <c r="C4127" s="71" t="s">
        <v>22354</v>
      </c>
      <c r="D4127" s="71">
        <v>44.31</v>
      </c>
    </row>
    <row r="4128" spans="1:4" x14ac:dyDescent="0.25">
      <c r="A4128" s="71">
        <v>3606510</v>
      </c>
      <c r="B4128" t="s">
        <v>26288</v>
      </c>
      <c r="C4128" s="71" t="s">
        <v>22354</v>
      </c>
      <c r="D4128" s="71">
        <v>44.89</v>
      </c>
    </row>
    <row r="4129" spans="1:4" x14ac:dyDescent="0.25">
      <c r="A4129" s="71">
        <v>3606511</v>
      </c>
      <c r="B4129" t="s">
        <v>26289</v>
      </c>
      <c r="C4129" s="71" t="s">
        <v>22354</v>
      </c>
      <c r="D4129" s="71">
        <v>45.35</v>
      </c>
    </row>
    <row r="4130" spans="1:4" x14ac:dyDescent="0.25">
      <c r="A4130" s="71">
        <v>3606512</v>
      </c>
      <c r="B4130" t="s">
        <v>26290</v>
      </c>
      <c r="C4130" s="71" t="s">
        <v>22354</v>
      </c>
      <c r="D4130" s="71">
        <v>45.81</v>
      </c>
    </row>
    <row r="4131" spans="1:4" x14ac:dyDescent="0.25">
      <c r="A4131" s="71">
        <v>3606513</v>
      </c>
      <c r="B4131" t="s">
        <v>26291</v>
      </c>
      <c r="C4131" s="71" t="s">
        <v>22354</v>
      </c>
      <c r="D4131" s="71">
        <v>48.33</v>
      </c>
    </row>
    <row r="4132" spans="1:4" x14ac:dyDescent="0.25">
      <c r="A4132" s="71">
        <v>3606514</v>
      </c>
      <c r="B4132" t="s">
        <v>26292</v>
      </c>
      <c r="C4132" s="71" t="s">
        <v>22354</v>
      </c>
      <c r="D4132" s="71">
        <v>49.37</v>
      </c>
    </row>
    <row r="4133" spans="1:4" x14ac:dyDescent="0.25">
      <c r="A4133" s="71">
        <v>3606515</v>
      </c>
      <c r="B4133" t="s">
        <v>26293</v>
      </c>
      <c r="C4133" s="71" t="s">
        <v>22354</v>
      </c>
      <c r="D4133" s="71">
        <v>50.75</v>
      </c>
    </row>
    <row r="4134" spans="1:4" x14ac:dyDescent="0.25">
      <c r="A4134" s="71">
        <v>3606516</v>
      </c>
      <c r="B4134" t="s">
        <v>26294</v>
      </c>
      <c r="C4134" s="71" t="s">
        <v>22354</v>
      </c>
      <c r="D4134" s="71">
        <v>51.44</v>
      </c>
    </row>
    <row r="4135" spans="1:4" x14ac:dyDescent="0.25">
      <c r="A4135" s="71">
        <v>3606518</v>
      </c>
      <c r="B4135" t="s">
        <v>26295</v>
      </c>
      <c r="C4135" s="71" t="s">
        <v>22354</v>
      </c>
      <c r="D4135" s="71">
        <v>43.51</v>
      </c>
    </row>
    <row r="4136" spans="1:4" x14ac:dyDescent="0.25">
      <c r="A4136" s="71">
        <v>3606519</v>
      </c>
      <c r="B4136" t="s">
        <v>26296</v>
      </c>
      <c r="C4136" s="71" t="s">
        <v>22354</v>
      </c>
      <c r="D4136" s="71">
        <v>43.97</v>
      </c>
    </row>
    <row r="4137" spans="1:4" x14ac:dyDescent="0.25">
      <c r="A4137" s="71">
        <v>3606520</v>
      </c>
      <c r="B4137" t="s">
        <v>26297</v>
      </c>
      <c r="C4137" s="71" t="s">
        <v>22354</v>
      </c>
      <c r="D4137" s="71">
        <v>44.31</v>
      </c>
    </row>
    <row r="4138" spans="1:4" x14ac:dyDescent="0.25">
      <c r="A4138" s="71">
        <v>3606521</v>
      </c>
      <c r="B4138" t="s">
        <v>26298</v>
      </c>
      <c r="C4138" s="71" t="s">
        <v>22354</v>
      </c>
      <c r="D4138" s="71">
        <v>44.78</v>
      </c>
    </row>
    <row r="4139" spans="1:4" x14ac:dyDescent="0.25">
      <c r="A4139" s="71">
        <v>3606522</v>
      </c>
      <c r="B4139" t="s">
        <v>26299</v>
      </c>
      <c r="C4139" s="71" t="s">
        <v>22354</v>
      </c>
      <c r="D4139" s="71">
        <v>45.12</v>
      </c>
    </row>
    <row r="4140" spans="1:4" x14ac:dyDescent="0.25">
      <c r="A4140" s="71">
        <v>3606523</v>
      </c>
      <c r="B4140" t="s">
        <v>26300</v>
      </c>
      <c r="C4140" s="71" t="s">
        <v>22354</v>
      </c>
      <c r="D4140" s="71">
        <v>45.93</v>
      </c>
    </row>
    <row r="4141" spans="1:4" x14ac:dyDescent="0.25">
      <c r="A4141" s="71">
        <v>3606524</v>
      </c>
      <c r="B4141" t="s">
        <v>26301</v>
      </c>
      <c r="C4141" s="71" t="s">
        <v>22354</v>
      </c>
      <c r="D4141" s="71">
        <v>49.2</v>
      </c>
    </row>
    <row r="4142" spans="1:4" x14ac:dyDescent="0.25">
      <c r="A4142" s="71">
        <v>3606525</v>
      </c>
      <c r="B4142" t="s">
        <v>26302</v>
      </c>
      <c r="C4142" s="71" t="s">
        <v>22354</v>
      </c>
      <c r="D4142" s="71">
        <v>49.71</v>
      </c>
    </row>
    <row r="4143" spans="1:4" x14ac:dyDescent="0.25">
      <c r="A4143" s="71">
        <v>3606577</v>
      </c>
      <c r="B4143" t="s">
        <v>26303</v>
      </c>
      <c r="C4143" s="71" t="s">
        <v>22354</v>
      </c>
      <c r="D4143" s="71">
        <v>11.56</v>
      </c>
    </row>
    <row r="4144" spans="1:4" x14ac:dyDescent="0.25">
      <c r="A4144" s="71">
        <v>3606576</v>
      </c>
      <c r="B4144" t="s">
        <v>26304</v>
      </c>
      <c r="C4144" s="71" t="s">
        <v>22354</v>
      </c>
      <c r="D4144" s="71">
        <v>4.87</v>
      </c>
    </row>
    <row r="4145" spans="1:4" x14ac:dyDescent="0.25">
      <c r="A4145" s="71">
        <v>3606561</v>
      </c>
      <c r="B4145" t="s">
        <v>26305</v>
      </c>
      <c r="C4145" s="71" t="s">
        <v>16077</v>
      </c>
      <c r="D4145" s="71">
        <v>2277.8200000000002</v>
      </c>
    </row>
    <row r="4146" spans="1:4" x14ac:dyDescent="0.25">
      <c r="A4146" s="71">
        <v>3606556</v>
      </c>
      <c r="B4146" t="s">
        <v>26306</v>
      </c>
      <c r="C4146" s="71" t="s">
        <v>16077</v>
      </c>
      <c r="D4146" s="71">
        <v>1537.16</v>
      </c>
    </row>
    <row r="4147" spans="1:4" x14ac:dyDescent="0.25">
      <c r="A4147" s="71">
        <v>3606562</v>
      </c>
      <c r="B4147" t="s">
        <v>26307</v>
      </c>
      <c r="C4147" s="71" t="s">
        <v>16077</v>
      </c>
      <c r="D4147" s="71">
        <v>2491.7399999999998</v>
      </c>
    </row>
    <row r="4148" spans="1:4" x14ac:dyDescent="0.25">
      <c r="A4148" s="71">
        <v>3606557</v>
      </c>
      <c r="B4148" t="s">
        <v>26308</v>
      </c>
      <c r="C4148" s="71" t="s">
        <v>16077</v>
      </c>
      <c r="D4148" s="71">
        <v>1677.01</v>
      </c>
    </row>
    <row r="4149" spans="1:4" x14ac:dyDescent="0.25">
      <c r="A4149" s="71">
        <v>3606563</v>
      </c>
      <c r="B4149" t="s">
        <v>26309</v>
      </c>
      <c r="C4149" s="71" t="s">
        <v>16077</v>
      </c>
      <c r="D4149" s="71">
        <v>2713.93</v>
      </c>
    </row>
    <row r="4150" spans="1:4" x14ac:dyDescent="0.25">
      <c r="A4150" s="71">
        <v>3606558</v>
      </c>
      <c r="B4150" t="s">
        <v>26310</v>
      </c>
      <c r="C4150" s="71" t="s">
        <v>16077</v>
      </c>
      <c r="D4150" s="71">
        <v>1825.13</v>
      </c>
    </row>
    <row r="4151" spans="1:4" x14ac:dyDescent="0.25">
      <c r="A4151" s="71">
        <v>3606559</v>
      </c>
      <c r="B4151" t="s">
        <v>26311</v>
      </c>
      <c r="C4151" s="71" t="s">
        <v>16077</v>
      </c>
      <c r="D4151" s="71">
        <v>1824.39</v>
      </c>
    </row>
    <row r="4152" spans="1:4" x14ac:dyDescent="0.25">
      <c r="A4152" s="71">
        <v>3606554</v>
      </c>
      <c r="B4152" t="s">
        <v>26312</v>
      </c>
      <c r="C4152" s="71" t="s">
        <v>16077</v>
      </c>
      <c r="D4152" s="71">
        <v>1231.8599999999999</v>
      </c>
    </row>
    <row r="4153" spans="1:4" x14ac:dyDescent="0.25">
      <c r="A4153" s="71">
        <v>3606560</v>
      </c>
      <c r="B4153" t="s">
        <v>26313</v>
      </c>
      <c r="C4153" s="71" t="s">
        <v>16077</v>
      </c>
      <c r="D4153" s="71">
        <v>2039.24</v>
      </c>
    </row>
    <row r="4154" spans="1:4" x14ac:dyDescent="0.25">
      <c r="A4154" s="71">
        <v>3606555</v>
      </c>
      <c r="B4154" t="s">
        <v>26314</v>
      </c>
      <c r="C4154" s="71" t="s">
        <v>16077</v>
      </c>
      <c r="D4154" s="71">
        <v>1372.64</v>
      </c>
    </row>
    <row r="4155" spans="1:4" x14ac:dyDescent="0.25">
      <c r="A4155" s="71">
        <v>3606571</v>
      </c>
      <c r="B4155" t="s">
        <v>26315</v>
      </c>
      <c r="C4155" s="71" t="s">
        <v>16077</v>
      </c>
      <c r="D4155" s="71">
        <v>2252.08</v>
      </c>
    </row>
    <row r="4156" spans="1:4" x14ac:dyDescent="0.25">
      <c r="A4156" s="71">
        <v>3606566</v>
      </c>
      <c r="B4156" t="s">
        <v>26316</v>
      </c>
      <c r="C4156" s="71" t="s">
        <v>16077</v>
      </c>
      <c r="D4156" s="71">
        <v>1511.41</v>
      </c>
    </row>
    <row r="4157" spans="1:4" x14ac:dyDescent="0.25">
      <c r="A4157" s="71">
        <v>3606572</v>
      </c>
      <c r="B4157" t="s">
        <v>26317</v>
      </c>
      <c r="C4157" s="71" t="s">
        <v>16077</v>
      </c>
      <c r="D4157" s="71">
        <v>2469.0300000000002</v>
      </c>
    </row>
    <row r="4158" spans="1:4" x14ac:dyDescent="0.25">
      <c r="A4158" s="71">
        <v>3606567</v>
      </c>
      <c r="B4158" t="s">
        <v>26318</v>
      </c>
      <c r="C4158" s="71" t="s">
        <v>16077</v>
      </c>
      <c r="D4158" s="71">
        <v>1654.3</v>
      </c>
    </row>
    <row r="4159" spans="1:4" x14ac:dyDescent="0.25">
      <c r="A4159" s="71">
        <v>3606573</v>
      </c>
      <c r="B4159" t="s">
        <v>26319</v>
      </c>
      <c r="C4159" s="71" t="s">
        <v>16077</v>
      </c>
      <c r="D4159" s="71">
        <v>2685.52</v>
      </c>
    </row>
    <row r="4160" spans="1:4" x14ac:dyDescent="0.25">
      <c r="A4160" s="71">
        <v>3606568</v>
      </c>
      <c r="B4160" t="s">
        <v>26320</v>
      </c>
      <c r="C4160" s="71" t="s">
        <v>16077</v>
      </c>
      <c r="D4160" s="71">
        <v>1796.72</v>
      </c>
    </row>
    <row r="4161" spans="1:4" x14ac:dyDescent="0.25">
      <c r="A4161" s="71">
        <v>3606569</v>
      </c>
      <c r="B4161" t="s">
        <v>26321</v>
      </c>
      <c r="C4161" s="71" t="s">
        <v>16077</v>
      </c>
      <c r="D4161" s="71">
        <v>1816.47</v>
      </c>
    </row>
    <row r="4162" spans="1:4" x14ac:dyDescent="0.25">
      <c r="A4162" s="71">
        <v>3606564</v>
      </c>
      <c r="B4162" t="s">
        <v>26322</v>
      </c>
      <c r="C4162" s="71" t="s">
        <v>16077</v>
      </c>
      <c r="D4162" s="71">
        <v>1223.94</v>
      </c>
    </row>
    <row r="4163" spans="1:4" x14ac:dyDescent="0.25">
      <c r="A4163" s="71">
        <v>3606570</v>
      </c>
      <c r="B4163" t="s">
        <v>26323</v>
      </c>
      <c r="C4163" s="71" t="s">
        <v>16077</v>
      </c>
      <c r="D4163" s="71">
        <v>2034.58</v>
      </c>
    </row>
    <row r="4164" spans="1:4" x14ac:dyDescent="0.25">
      <c r="A4164" s="71">
        <v>3606565</v>
      </c>
      <c r="B4164" t="s">
        <v>26324</v>
      </c>
      <c r="C4164" s="71" t="s">
        <v>16077</v>
      </c>
      <c r="D4164" s="71">
        <v>1367.98</v>
      </c>
    </row>
    <row r="4165" spans="1:4" x14ac:dyDescent="0.25">
      <c r="A4165" s="71">
        <v>3606578</v>
      </c>
      <c r="B4165" t="s">
        <v>26325</v>
      </c>
      <c r="C4165" s="71" t="s">
        <v>16077</v>
      </c>
      <c r="D4165" s="71">
        <v>113.8</v>
      </c>
    </row>
    <row r="4166" spans="1:4" x14ac:dyDescent="0.25">
      <c r="A4166" s="71">
        <v>3606575</v>
      </c>
      <c r="B4166" t="s">
        <v>26326</v>
      </c>
      <c r="C4166" s="71" t="s">
        <v>22354</v>
      </c>
      <c r="D4166" s="71">
        <v>1.61</v>
      </c>
    </row>
    <row r="4167" spans="1:4" x14ac:dyDescent="0.25">
      <c r="A4167" s="71">
        <v>3606574</v>
      </c>
      <c r="B4167" t="s">
        <v>26327</v>
      </c>
      <c r="C4167" s="71" t="s">
        <v>22354</v>
      </c>
      <c r="D4167" s="71">
        <v>0.81</v>
      </c>
    </row>
    <row r="4168" spans="1:4" x14ac:dyDescent="0.25">
      <c r="A4168" s="71">
        <v>3713603</v>
      </c>
      <c r="B4168" t="s">
        <v>26328</v>
      </c>
      <c r="C4168" s="71" t="s">
        <v>3</v>
      </c>
      <c r="D4168" s="71">
        <v>1018.35</v>
      </c>
    </row>
    <row r="4169" spans="1:4" x14ac:dyDescent="0.25">
      <c r="A4169" s="71">
        <v>3713601</v>
      </c>
      <c r="B4169" t="s">
        <v>26329</v>
      </c>
      <c r="C4169" s="71" t="s">
        <v>3</v>
      </c>
      <c r="D4169" s="71">
        <v>821.99</v>
      </c>
    </row>
    <row r="4170" spans="1:4" x14ac:dyDescent="0.25">
      <c r="A4170" s="71">
        <v>3713607</v>
      </c>
      <c r="B4170" t="s">
        <v>26330</v>
      </c>
      <c r="C4170" s="71" t="s">
        <v>3</v>
      </c>
      <c r="D4170" s="71">
        <v>769.08</v>
      </c>
    </row>
    <row r="4171" spans="1:4" x14ac:dyDescent="0.25">
      <c r="A4171" s="71">
        <v>3713605</v>
      </c>
      <c r="B4171" t="s">
        <v>26331</v>
      </c>
      <c r="C4171" s="71" t="s">
        <v>3</v>
      </c>
      <c r="D4171" s="71">
        <v>549.36</v>
      </c>
    </row>
    <row r="4172" spans="1:4" x14ac:dyDescent="0.25">
      <c r="A4172" s="71">
        <v>3719530</v>
      </c>
      <c r="B4172" t="s">
        <v>26332</v>
      </c>
      <c r="C4172" s="71" t="s">
        <v>3</v>
      </c>
      <c r="D4172" s="71">
        <v>307.54000000000002</v>
      </c>
    </row>
    <row r="4173" spans="1:4" x14ac:dyDescent="0.25">
      <c r="A4173" s="71">
        <v>3713828</v>
      </c>
      <c r="B4173" t="s">
        <v>26333</v>
      </c>
      <c r="C4173" s="71" t="s">
        <v>3</v>
      </c>
      <c r="D4173" s="71">
        <v>229.89</v>
      </c>
    </row>
    <row r="4174" spans="1:4" x14ac:dyDescent="0.25">
      <c r="A4174" s="71">
        <v>3713875</v>
      </c>
      <c r="B4174" t="s">
        <v>26334</v>
      </c>
      <c r="C4174" s="71" t="s">
        <v>3</v>
      </c>
      <c r="D4174" s="71">
        <v>66.97</v>
      </c>
    </row>
    <row r="4175" spans="1:4" x14ac:dyDescent="0.25">
      <c r="A4175" s="71">
        <v>3713619</v>
      </c>
      <c r="B4175" t="s">
        <v>26335</v>
      </c>
      <c r="C4175" s="71" t="s">
        <v>3</v>
      </c>
      <c r="D4175" s="71">
        <v>67.42</v>
      </c>
    </row>
    <row r="4176" spans="1:4" x14ac:dyDescent="0.25">
      <c r="A4176" s="71">
        <v>3713876</v>
      </c>
      <c r="B4176" t="s">
        <v>26336</v>
      </c>
      <c r="C4176" s="71" t="s">
        <v>3</v>
      </c>
      <c r="D4176" s="71">
        <v>85.82</v>
      </c>
    </row>
    <row r="4177" spans="1:4" x14ac:dyDescent="0.25">
      <c r="A4177" s="71">
        <v>3713827</v>
      </c>
      <c r="B4177" t="s">
        <v>26337</v>
      </c>
      <c r="C4177" s="71" t="s">
        <v>3</v>
      </c>
      <c r="D4177" s="71">
        <v>84.4</v>
      </c>
    </row>
    <row r="4178" spans="1:4" x14ac:dyDescent="0.25">
      <c r="A4178" s="71">
        <v>3713904</v>
      </c>
      <c r="B4178" t="s">
        <v>26338</v>
      </c>
      <c r="C4178" s="71" t="s">
        <v>3</v>
      </c>
      <c r="D4178" s="71">
        <v>266.29000000000002</v>
      </c>
    </row>
    <row r="4179" spans="1:4" x14ac:dyDescent="0.25">
      <c r="A4179" s="71">
        <v>3719529</v>
      </c>
      <c r="B4179" t="s">
        <v>26339</v>
      </c>
      <c r="C4179" s="71" t="s">
        <v>3</v>
      </c>
      <c r="D4179" s="71">
        <v>194.68</v>
      </c>
    </row>
    <row r="4180" spans="1:4" x14ac:dyDescent="0.25">
      <c r="A4180" s="71">
        <v>3713878</v>
      </c>
      <c r="B4180" t="s">
        <v>26340</v>
      </c>
      <c r="C4180" s="71" t="s">
        <v>3</v>
      </c>
      <c r="D4180" s="71">
        <v>66.56</v>
      </c>
    </row>
    <row r="4181" spans="1:4" x14ac:dyDescent="0.25">
      <c r="A4181" s="71">
        <v>3713617</v>
      </c>
      <c r="B4181" t="s">
        <v>26341</v>
      </c>
      <c r="C4181" s="71" t="s">
        <v>3</v>
      </c>
      <c r="D4181" s="71">
        <v>66.790000000000006</v>
      </c>
    </row>
    <row r="4182" spans="1:4" x14ac:dyDescent="0.25">
      <c r="A4182" s="71">
        <v>3713879</v>
      </c>
      <c r="B4182" t="s">
        <v>26342</v>
      </c>
      <c r="C4182" s="71" t="s">
        <v>3</v>
      </c>
      <c r="D4182" s="71">
        <v>77.209999999999994</v>
      </c>
    </row>
    <row r="4183" spans="1:4" x14ac:dyDescent="0.25">
      <c r="A4183" s="71">
        <v>3713826</v>
      </c>
      <c r="B4183" t="s">
        <v>26343</v>
      </c>
      <c r="C4183" s="71" t="s">
        <v>3</v>
      </c>
      <c r="D4183" s="71">
        <v>73.739999999999995</v>
      </c>
    </row>
    <row r="4184" spans="1:4" x14ac:dyDescent="0.25">
      <c r="A4184" s="71">
        <v>3713610</v>
      </c>
      <c r="B4184" t="s">
        <v>26344</v>
      </c>
      <c r="C4184" s="71" t="s">
        <v>3</v>
      </c>
      <c r="D4184" s="71">
        <v>31.44</v>
      </c>
    </row>
    <row r="4185" spans="1:4" x14ac:dyDescent="0.25">
      <c r="A4185" s="71">
        <v>3713609</v>
      </c>
      <c r="B4185" t="s">
        <v>26345</v>
      </c>
      <c r="C4185" s="71" t="s">
        <v>3</v>
      </c>
      <c r="D4185" s="71">
        <v>29.52</v>
      </c>
    </row>
    <row r="4186" spans="1:4" x14ac:dyDescent="0.25">
      <c r="A4186" s="71">
        <v>3713612</v>
      </c>
      <c r="B4186" t="s">
        <v>26346</v>
      </c>
      <c r="C4186" s="71" t="s">
        <v>3</v>
      </c>
      <c r="D4186" s="71">
        <v>25.38</v>
      </c>
    </row>
    <row r="4187" spans="1:4" x14ac:dyDescent="0.25">
      <c r="A4187" s="71">
        <v>3713611</v>
      </c>
      <c r="B4187" t="s">
        <v>26347</v>
      </c>
      <c r="C4187" s="71" t="s">
        <v>3</v>
      </c>
      <c r="D4187" s="71">
        <v>24.54</v>
      </c>
    </row>
    <row r="4188" spans="1:4" x14ac:dyDescent="0.25">
      <c r="A4188" s="71">
        <v>3713608</v>
      </c>
      <c r="B4188" t="s">
        <v>26348</v>
      </c>
      <c r="C4188" s="71" t="s">
        <v>3</v>
      </c>
      <c r="D4188" s="71">
        <v>21.57</v>
      </c>
    </row>
    <row r="4189" spans="1:4" x14ac:dyDescent="0.25">
      <c r="A4189" s="71">
        <v>3713613</v>
      </c>
      <c r="B4189" t="s">
        <v>26349</v>
      </c>
      <c r="C4189" s="71" t="s">
        <v>3</v>
      </c>
      <c r="D4189" s="71">
        <v>20.2</v>
      </c>
    </row>
    <row r="4190" spans="1:4" x14ac:dyDescent="0.25">
      <c r="A4190" s="71">
        <v>3713822</v>
      </c>
      <c r="B4190" t="s">
        <v>26350</v>
      </c>
      <c r="C4190" s="71" t="s">
        <v>3</v>
      </c>
      <c r="D4190" s="71">
        <v>300.39999999999998</v>
      </c>
    </row>
    <row r="4191" spans="1:4" x14ac:dyDescent="0.25">
      <c r="A4191" s="71">
        <v>3713824</v>
      </c>
      <c r="B4191" t="s">
        <v>26351</v>
      </c>
      <c r="C4191" s="71" t="s">
        <v>3</v>
      </c>
      <c r="D4191" s="71">
        <v>222.75</v>
      </c>
    </row>
    <row r="4192" spans="1:4" x14ac:dyDescent="0.25">
      <c r="A4192" s="71">
        <v>3713825</v>
      </c>
      <c r="B4192" t="s">
        <v>26352</v>
      </c>
      <c r="C4192" s="71" t="s">
        <v>3</v>
      </c>
      <c r="D4192" s="71">
        <v>259.14999999999998</v>
      </c>
    </row>
    <row r="4193" spans="1:4" x14ac:dyDescent="0.25">
      <c r="A4193" s="71">
        <v>3713823</v>
      </c>
      <c r="B4193" t="s">
        <v>26353</v>
      </c>
      <c r="C4193" s="71" t="s">
        <v>3</v>
      </c>
      <c r="D4193" s="71">
        <v>187.54</v>
      </c>
    </row>
    <row r="4194" spans="1:4" x14ac:dyDescent="0.25">
      <c r="A4194" s="71">
        <v>3713602</v>
      </c>
      <c r="B4194" t="s">
        <v>26354</v>
      </c>
      <c r="C4194" s="71" t="s">
        <v>3</v>
      </c>
      <c r="D4194" s="71">
        <v>938.29</v>
      </c>
    </row>
    <row r="4195" spans="1:4" x14ac:dyDescent="0.25">
      <c r="A4195" s="71">
        <v>3713600</v>
      </c>
      <c r="B4195" t="s">
        <v>26355</v>
      </c>
      <c r="C4195" s="71" t="s">
        <v>3</v>
      </c>
      <c r="D4195" s="71">
        <v>755.72</v>
      </c>
    </row>
    <row r="4196" spans="1:4" x14ac:dyDescent="0.25">
      <c r="A4196" s="71">
        <v>3713606</v>
      </c>
      <c r="B4196" t="s">
        <v>26356</v>
      </c>
      <c r="C4196" s="71" t="s">
        <v>3</v>
      </c>
      <c r="D4196" s="71">
        <v>689.02</v>
      </c>
    </row>
    <row r="4197" spans="1:4" x14ac:dyDescent="0.25">
      <c r="A4197" s="71">
        <v>3713604</v>
      </c>
      <c r="B4197" t="s">
        <v>26357</v>
      </c>
      <c r="C4197" s="71" t="s">
        <v>3</v>
      </c>
      <c r="D4197" s="71">
        <v>494.52</v>
      </c>
    </row>
    <row r="4198" spans="1:4" x14ac:dyDescent="0.25">
      <c r="A4198" s="71">
        <v>3716129</v>
      </c>
      <c r="B4198" t="s">
        <v>26358</v>
      </c>
      <c r="C4198" s="71" t="s">
        <v>16077</v>
      </c>
      <c r="D4198" s="71">
        <v>49.74</v>
      </c>
    </row>
    <row r="4199" spans="1:4" x14ac:dyDescent="0.25">
      <c r="A4199" s="71">
        <v>3716128</v>
      </c>
      <c r="B4199" t="s">
        <v>26359</v>
      </c>
      <c r="C4199" s="71" t="s">
        <v>16077</v>
      </c>
      <c r="D4199" s="71">
        <v>41.57</v>
      </c>
    </row>
    <row r="4200" spans="1:4" x14ac:dyDescent="0.25">
      <c r="A4200" s="71">
        <v>3716133</v>
      </c>
      <c r="B4200" t="s">
        <v>26360</v>
      </c>
      <c r="C4200" s="71" t="s">
        <v>16077</v>
      </c>
      <c r="D4200" s="71">
        <v>28.99</v>
      </c>
    </row>
    <row r="4201" spans="1:4" x14ac:dyDescent="0.25">
      <c r="A4201" s="71">
        <v>3716132</v>
      </c>
      <c r="B4201" t="s">
        <v>26361</v>
      </c>
      <c r="C4201" s="71" t="s">
        <v>16077</v>
      </c>
      <c r="D4201" s="71">
        <v>25.45</v>
      </c>
    </row>
    <row r="4202" spans="1:4" x14ac:dyDescent="0.25">
      <c r="A4202" s="71">
        <v>3716131</v>
      </c>
      <c r="B4202" t="s">
        <v>26362</v>
      </c>
      <c r="C4202" s="71" t="s">
        <v>16077</v>
      </c>
      <c r="D4202" s="71">
        <v>32.020000000000003</v>
      </c>
    </row>
    <row r="4203" spans="1:4" x14ac:dyDescent="0.25">
      <c r="A4203" s="71">
        <v>3716130</v>
      </c>
      <c r="B4203" t="s">
        <v>26363</v>
      </c>
      <c r="C4203" s="71" t="s">
        <v>16077</v>
      </c>
      <c r="D4203" s="71">
        <v>27.83</v>
      </c>
    </row>
    <row r="4204" spans="1:4" x14ac:dyDescent="0.25">
      <c r="A4204" s="71">
        <v>3716135</v>
      </c>
      <c r="B4204" t="s">
        <v>26364</v>
      </c>
      <c r="C4204" s="71" t="s">
        <v>16077</v>
      </c>
      <c r="D4204" s="71">
        <v>19.850000000000001</v>
      </c>
    </row>
    <row r="4205" spans="1:4" x14ac:dyDescent="0.25">
      <c r="A4205" s="71">
        <v>3716134</v>
      </c>
      <c r="B4205" t="s">
        <v>26365</v>
      </c>
      <c r="C4205" s="71" t="s">
        <v>16077</v>
      </c>
      <c r="D4205" s="71">
        <v>18.03</v>
      </c>
    </row>
    <row r="4206" spans="1:4" x14ac:dyDescent="0.25">
      <c r="A4206" s="71">
        <v>3713698</v>
      </c>
      <c r="B4206" t="s">
        <v>26366</v>
      </c>
      <c r="C4206" s="71" t="s">
        <v>16077</v>
      </c>
      <c r="D4206" s="71">
        <v>304888.18</v>
      </c>
    </row>
    <row r="4207" spans="1:4" x14ac:dyDescent="0.25">
      <c r="A4207" s="71">
        <v>3713699</v>
      </c>
      <c r="B4207" t="s">
        <v>26367</v>
      </c>
      <c r="C4207" s="71" t="s">
        <v>16077</v>
      </c>
      <c r="D4207" s="71">
        <v>311480.69</v>
      </c>
    </row>
    <row r="4208" spans="1:4" x14ac:dyDescent="0.25">
      <c r="A4208" s="71">
        <v>3713700</v>
      </c>
      <c r="B4208" t="s">
        <v>26368</v>
      </c>
      <c r="C4208" s="71" t="s">
        <v>16077</v>
      </c>
      <c r="D4208" s="71">
        <v>315233.68</v>
      </c>
    </row>
    <row r="4209" spans="1:4" x14ac:dyDescent="0.25">
      <c r="A4209" s="71">
        <v>3713701</v>
      </c>
      <c r="B4209" t="s">
        <v>26369</v>
      </c>
      <c r="C4209" s="71" t="s">
        <v>16077</v>
      </c>
      <c r="D4209" s="71">
        <v>325721.96999999997</v>
      </c>
    </row>
    <row r="4210" spans="1:4" x14ac:dyDescent="0.25">
      <c r="A4210" s="71">
        <v>3713702</v>
      </c>
      <c r="B4210" t="s">
        <v>26370</v>
      </c>
      <c r="C4210" s="71" t="s">
        <v>16077</v>
      </c>
      <c r="D4210" s="71">
        <v>336961.07</v>
      </c>
    </row>
    <row r="4211" spans="1:4" x14ac:dyDescent="0.25">
      <c r="A4211" s="71">
        <v>3713693</v>
      </c>
      <c r="B4211" t="s">
        <v>26371</v>
      </c>
      <c r="C4211" s="71" t="s">
        <v>16077</v>
      </c>
      <c r="D4211" s="71">
        <v>259249.85</v>
      </c>
    </row>
    <row r="4212" spans="1:4" x14ac:dyDescent="0.25">
      <c r="A4212" s="71">
        <v>3713694</v>
      </c>
      <c r="B4212" t="s">
        <v>26372</v>
      </c>
      <c r="C4212" s="71" t="s">
        <v>16077</v>
      </c>
      <c r="D4212" s="71">
        <v>271443.3</v>
      </c>
    </row>
    <row r="4213" spans="1:4" x14ac:dyDescent="0.25">
      <c r="A4213" s="71">
        <v>3713695</v>
      </c>
      <c r="B4213" t="s">
        <v>26373</v>
      </c>
      <c r="C4213" s="71" t="s">
        <v>16077</v>
      </c>
      <c r="D4213" s="71">
        <v>281494.39</v>
      </c>
    </row>
    <row r="4214" spans="1:4" x14ac:dyDescent="0.25">
      <c r="A4214" s="71">
        <v>3713696</v>
      </c>
      <c r="B4214" t="s">
        <v>26374</v>
      </c>
      <c r="C4214" s="71" t="s">
        <v>16077</v>
      </c>
      <c r="D4214" s="71">
        <v>295579.12</v>
      </c>
    </row>
    <row r="4215" spans="1:4" x14ac:dyDescent="0.25">
      <c r="A4215" s="71">
        <v>3713697</v>
      </c>
      <c r="B4215" t="s">
        <v>26375</v>
      </c>
      <c r="C4215" s="71" t="s">
        <v>16077</v>
      </c>
      <c r="D4215" s="71">
        <v>284510.7</v>
      </c>
    </row>
    <row r="4216" spans="1:4" x14ac:dyDescent="0.25">
      <c r="A4216" s="71">
        <v>3713692</v>
      </c>
      <c r="B4216" t="s">
        <v>26376</v>
      </c>
      <c r="C4216" s="71" t="s">
        <v>16077</v>
      </c>
      <c r="D4216" s="71">
        <v>250646.86</v>
      </c>
    </row>
    <row r="4217" spans="1:4" x14ac:dyDescent="0.25">
      <c r="A4217" s="71">
        <v>3713691</v>
      </c>
      <c r="B4217" t="s">
        <v>26377</v>
      </c>
      <c r="C4217" s="71" t="s">
        <v>16077</v>
      </c>
      <c r="D4217" s="71">
        <v>206767.13</v>
      </c>
    </row>
    <row r="4218" spans="1:4" x14ac:dyDescent="0.25">
      <c r="A4218" s="71">
        <v>3713873</v>
      </c>
      <c r="B4218" t="s">
        <v>26378</v>
      </c>
      <c r="C4218" s="71" t="s">
        <v>16077</v>
      </c>
      <c r="D4218" s="71">
        <v>6813.67</v>
      </c>
    </row>
    <row r="4219" spans="1:4" x14ac:dyDescent="0.25">
      <c r="A4219" s="71">
        <v>3713705</v>
      </c>
      <c r="B4219" t="s">
        <v>26379</v>
      </c>
      <c r="C4219" s="71" t="s">
        <v>3</v>
      </c>
      <c r="D4219" s="71">
        <v>22.76</v>
      </c>
    </row>
    <row r="4220" spans="1:4" x14ac:dyDescent="0.25">
      <c r="A4220" s="71">
        <v>3713902</v>
      </c>
      <c r="B4220" t="s">
        <v>26380</v>
      </c>
      <c r="C4220" s="71" t="s">
        <v>16077</v>
      </c>
      <c r="D4220" s="71">
        <v>32339.64</v>
      </c>
    </row>
    <row r="4221" spans="1:4" x14ac:dyDescent="0.25">
      <c r="A4221" s="71">
        <v>3713903</v>
      </c>
      <c r="B4221" t="s">
        <v>26381</v>
      </c>
      <c r="C4221" s="71" t="s">
        <v>16077</v>
      </c>
      <c r="D4221" s="71">
        <v>57963.9</v>
      </c>
    </row>
    <row r="4222" spans="1:4" x14ac:dyDescent="0.25">
      <c r="A4222" s="71">
        <v>3713689</v>
      </c>
      <c r="B4222" t="s">
        <v>26382</v>
      </c>
      <c r="C4222" s="71" t="s">
        <v>16077</v>
      </c>
      <c r="D4222" s="71">
        <v>425.31</v>
      </c>
    </row>
    <row r="4223" spans="1:4" x14ac:dyDescent="0.25">
      <c r="A4223" s="71">
        <v>3713690</v>
      </c>
      <c r="B4223" t="s">
        <v>26383</v>
      </c>
      <c r="C4223" s="71" t="s">
        <v>16077</v>
      </c>
      <c r="D4223" s="71">
        <v>568.80999999999995</v>
      </c>
    </row>
    <row r="4224" spans="1:4" x14ac:dyDescent="0.25">
      <c r="A4224" s="71">
        <v>3713897</v>
      </c>
      <c r="B4224" t="s">
        <v>26384</v>
      </c>
      <c r="C4224" s="71" t="s">
        <v>3</v>
      </c>
      <c r="D4224" s="71">
        <v>288.76</v>
      </c>
    </row>
    <row r="4225" spans="1:4" x14ac:dyDescent="0.25">
      <c r="A4225" s="71">
        <v>3713893</v>
      </c>
      <c r="B4225" t="s">
        <v>26385</v>
      </c>
      <c r="C4225" s="71" t="s">
        <v>3</v>
      </c>
      <c r="D4225" s="71">
        <v>292.95999999999998</v>
      </c>
    </row>
    <row r="4226" spans="1:4" x14ac:dyDescent="0.25">
      <c r="A4226" s="71">
        <v>3713898</v>
      </c>
      <c r="B4226" t="s">
        <v>26386</v>
      </c>
      <c r="C4226" s="71" t="s">
        <v>3</v>
      </c>
      <c r="D4226" s="71">
        <v>302.86</v>
      </c>
    </row>
    <row r="4227" spans="1:4" x14ac:dyDescent="0.25">
      <c r="A4227" s="71">
        <v>3713894</v>
      </c>
      <c r="B4227" t="s">
        <v>26387</v>
      </c>
      <c r="C4227" s="71" t="s">
        <v>3</v>
      </c>
      <c r="D4227" s="71">
        <v>304.7</v>
      </c>
    </row>
    <row r="4228" spans="1:4" x14ac:dyDescent="0.25">
      <c r="A4228" s="71">
        <v>3713895</v>
      </c>
      <c r="B4228" t="s">
        <v>26388</v>
      </c>
      <c r="C4228" s="71" t="s">
        <v>3</v>
      </c>
      <c r="D4228" s="71">
        <v>267.44</v>
      </c>
    </row>
    <row r="4229" spans="1:4" x14ac:dyDescent="0.25">
      <c r="A4229" s="71">
        <v>3713891</v>
      </c>
      <c r="B4229" t="s">
        <v>26389</v>
      </c>
      <c r="C4229" s="71" t="s">
        <v>3</v>
      </c>
      <c r="D4229" s="71">
        <v>266.24</v>
      </c>
    </row>
    <row r="4230" spans="1:4" x14ac:dyDescent="0.25">
      <c r="A4230" s="71">
        <v>3713896</v>
      </c>
      <c r="B4230" t="s">
        <v>26390</v>
      </c>
      <c r="C4230" s="71" t="s">
        <v>3</v>
      </c>
      <c r="D4230" s="71">
        <v>275.58</v>
      </c>
    </row>
    <row r="4231" spans="1:4" x14ac:dyDescent="0.25">
      <c r="A4231" s="71">
        <v>3713892</v>
      </c>
      <c r="B4231" t="s">
        <v>26391</v>
      </c>
      <c r="C4231" s="71" t="s">
        <v>3</v>
      </c>
      <c r="D4231" s="71">
        <v>270.74</v>
      </c>
    </row>
    <row r="4232" spans="1:4" x14ac:dyDescent="0.25">
      <c r="A4232" s="71">
        <v>3806412</v>
      </c>
      <c r="B4232" t="s">
        <v>26392</v>
      </c>
      <c r="C4232" s="71" t="s">
        <v>16077</v>
      </c>
      <c r="D4232" s="71">
        <v>57.12</v>
      </c>
    </row>
    <row r="4233" spans="1:4" x14ac:dyDescent="0.25">
      <c r="A4233" s="71">
        <v>3806413</v>
      </c>
      <c r="B4233" t="s">
        <v>26393</v>
      </c>
      <c r="C4233" s="71" t="s">
        <v>23593</v>
      </c>
      <c r="D4233" s="71">
        <v>20.440000000000001</v>
      </c>
    </row>
    <row r="4234" spans="1:4" x14ac:dyDescent="0.25">
      <c r="A4234" s="71">
        <v>3807863</v>
      </c>
      <c r="B4234" t="s">
        <v>26394</v>
      </c>
      <c r="C4234" s="71" t="s">
        <v>16077</v>
      </c>
      <c r="D4234" s="71">
        <v>12.43</v>
      </c>
    </row>
    <row r="4235" spans="1:4" x14ac:dyDescent="0.25">
      <c r="A4235" s="71">
        <v>3807864</v>
      </c>
      <c r="B4235" t="s">
        <v>26395</v>
      </c>
      <c r="C4235" s="71" t="s">
        <v>16077</v>
      </c>
      <c r="D4235" s="71">
        <v>18.36</v>
      </c>
    </row>
    <row r="4236" spans="1:4" x14ac:dyDescent="0.25">
      <c r="A4236" s="71">
        <v>3807865</v>
      </c>
      <c r="B4236" t="s">
        <v>26396</v>
      </c>
      <c r="C4236" s="71" t="s">
        <v>16077</v>
      </c>
      <c r="D4236" s="71">
        <v>28.7</v>
      </c>
    </row>
    <row r="4237" spans="1:4" x14ac:dyDescent="0.25">
      <c r="A4237" s="71">
        <v>3807861</v>
      </c>
      <c r="B4237" t="s">
        <v>26397</v>
      </c>
      <c r="C4237" s="71" t="s">
        <v>16077</v>
      </c>
      <c r="D4237" s="71">
        <v>3.43</v>
      </c>
    </row>
    <row r="4238" spans="1:4" x14ac:dyDescent="0.25">
      <c r="A4238" s="71">
        <v>3807862</v>
      </c>
      <c r="B4238" t="s">
        <v>26398</v>
      </c>
      <c r="C4238" s="71" t="s">
        <v>16077</v>
      </c>
      <c r="D4238" s="71">
        <v>4.57</v>
      </c>
    </row>
    <row r="4239" spans="1:4" x14ac:dyDescent="0.25">
      <c r="A4239" s="71">
        <v>3806415</v>
      </c>
      <c r="B4239" t="s">
        <v>26399</v>
      </c>
      <c r="C4239" s="71" t="s">
        <v>22354</v>
      </c>
      <c r="D4239" s="71">
        <v>623.51</v>
      </c>
    </row>
    <row r="4240" spans="1:4" x14ac:dyDescent="0.25">
      <c r="A4240" s="71">
        <v>3806416</v>
      </c>
      <c r="B4240" t="s">
        <v>26400</v>
      </c>
      <c r="C4240" s="71" t="s">
        <v>16077</v>
      </c>
      <c r="D4240" s="71">
        <v>72.81</v>
      </c>
    </row>
    <row r="4241" spans="1:4" x14ac:dyDescent="0.25">
      <c r="A4241" s="71">
        <v>3806419</v>
      </c>
      <c r="B4241" t="s">
        <v>26401</v>
      </c>
      <c r="C4241" s="71" t="s">
        <v>16077</v>
      </c>
      <c r="D4241" s="71">
        <v>98.9</v>
      </c>
    </row>
    <row r="4242" spans="1:4" x14ac:dyDescent="0.25">
      <c r="A4242" s="71">
        <v>3806417</v>
      </c>
      <c r="B4242" t="s">
        <v>26402</v>
      </c>
      <c r="C4242" s="71" t="s">
        <v>16077</v>
      </c>
      <c r="D4242" s="71">
        <v>81.72</v>
      </c>
    </row>
    <row r="4243" spans="1:4" x14ac:dyDescent="0.25">
      <c r="A4243" s="71">
        <v>3806418</v>
      </c>
      <c r="B4243" t="s">
        <v>26403</v>
      </c>
      <c r="C4243" s="71" t="s">
        <v>16077</v>
      </c>
      <c r="D4243" s="71">
        <v>97.57</v>
      </c>
    </row>
    <row r="4244" spans="1:4" x14ac:dyDescent="0.25">
      <c r="A4244" s="71">
        <v>3808207</v>
      </c>
      <c r="B4244" t="s">
        <v>26404</v>
      </c>
      <c r="C4244" s="71" t="s">
        <v>3</v>
      </c>
      <c r="D4244" s="71">
        <v>176.42</v>
      </c>
    </row>
    <row r="4245" spans="1:4" x14ac:dyDescent="0.25">
      <c r="A4245" s="71">
        <v>3806400</v>
      </c>
      <c r="B4245" t="s">
        <v>26405</v>
      </c>
      <c r="C4245" s="71" t="s">
        <v>16077</v>
      </c>
      <c r="D4245" s="71">
        <v>160537.10999999999</v>
      </c>
    </row>
    <row r="4246" spans="1:4" x14ac:dyDescent="0.25">
      <c r="A4246" s="71">
        <v>3806399</v>
      </c>
      <c r="B4246" t="s">
        <v>26406</v>
      </c>
      <c r="C4246" s="71" t="s">
        <v>16077</v>
      </c>
      <c r="D4246" s="71">
        <v>227768.86</v>
      </c>
    </row>
    <row r="4247" spans="1:4" x14ac:dyDescent="0.25">
      <c r="A4247" s="71">
        <v>3806387</v>
      </c>
      <c r="B4247" t="s">
        <v>26407</v>
      </c>
      <c r="C4247" s="71" t="s">
        <v>16077</v>
      </c>
      <c r="D4247" s="71">
        <v>285835.02</v>
      </c>
    </row>
    <row r="4248" spans="1:4" x14ac:dyDescent="0.25">
      <c r="A4248" s="71">
        <v>3806397</v>
      </c>
      <c r="B4248" t="s">
        <v>26408</v>
      </c>
      <c r="C4248" s="71" t="s">
        <v>16077</v>
      </c>
      <c r="D4248" s="71">
        <v>381855.94</v>
      </c>
    </row>
    <row r="4249" spans="1:4" x14ac:dyDescent="0.25">
      <c r="A4249" s="71">
        <v>3806396</v>
      </c>
      <c r="B4249" t="s">
        <v>26409</v>
      </c>
      <c r="C4249" s="71" t="s">
        <v>16077</v>
      </c>
      <c r="D4249" s="71">
        <v>439484.67</v>
      </c>
    </row>
    <row r="4250" spans="1:4" x14ac:dyDescent="0.25">
      <c r="A4250" s="71">
        <v>3816118</v>
      </c>
      <c r="B4250" t="s">
        <v>26410</v>
      </c>
      <c r="C4250" s="71" t="s">
        <v>3</v>
      </c>
      <c r="D4250" s="71">
        <v>97.56</v>
      </c>
    </row>
    <row r="4251" spans="1:4" x14ac:dyDescent="0.25">
      <c r="A4251" s="71">
        <v>3816117</v>
      </c>
      <c r="B4251" t="s">
        <v>26411</v>
      </c>
      <c r="C4251" s="71" t="s">
        <v>3</v>
      </c>
      <c r="D4251" s="71">
        <v>87.95</v>
      </c>
    </row>
    <row r="4252" spans="1:4" x14ac:dyDescent="0.25">
      <c r="A4252" s="71">
        <v>3806386</v>
      </c>
      <c r="B4252" t="s">
        <v>26412</v>
      </c>
      <c r="C4252" s="71" t="s">
        <v>3</v>
      </c>
      <c r="D4252" s="71">
        <v>733.23</v>
      </c>
    </row>
    <row r="4253" spans="1:4" x14ac:dyDescent="0.25">
      <c r="A4253" s="71">
        <v>3816196</v>
      </c>
      <c r="B4253" t="s">
        <v>26413</v>
      </c>
      <c r="C4253" s="71" t="s">
        <v>22354</v>
      </c>
      <c r="D4253" s="71">
        <v>963.11</v>
      </c>
    </row>
    <row r="4254" spans="1:4" x14ac:dyDescent="0.25">
      <c r="A4254" s="71">
        <v>3806426</v>
      </c>
      <c r="B4254" t="s">
        <v>26414</v>
      </c>
      <c r="C4254" s="71" t="s">
        <v>62</v>
      </c>
      <c r="D4254" s="71">
        <v>65.400000000000006</v>
      </c>
    </row>
    <row r="4255" spans="1:4" x14ac:dyDescent="0.25">
      <c r="A4255" s="71">
        <v>3806401</v>
      </c>
      <c r="B4255" t="s">
        <v>26415</v>
      </c>
      <c r="C4255" s="71" t="s">
        <v>16077</v>
      </c>
      <c r="D4255" s="71">
        <v>15166.3</v>
      </c>
    </row>
    <row r="4256" spans="1:4" x14ac:dyDescent="0.25">
      <c r="A4256" s="71">
        <v>3806423</v>
      </c>
      <c r="B4256" t="s">
        <v>26416</v>
      </c>
      <c r="C4256" s="71" t="s">
        <v>16077</v>
      </c>
      <c r="D4256" s="71">
        <v>10398.66</v>
      </c>
    </row>
    <row r="4257" spans="1:4" x14ac:dyDescent="0.25">
      <c r="A4257" s="71">
        <v>3806421</v>
      </c>
      <c r="B4257" t="s">
        <v>26417</v>
      </c>
      <c r="C4257" s="71" t="s">
        <v>16077</v>
      </c>
      <c r="D4257" s="71">
        <v>5075.8</v>
      </c>
    </row>
    <row r="4258" spans="1:4" x14ac:dyDescent="0.25">
      <c r="A4258" s="71">
        <v>3806422</v>
      </c>
      <c r="B4258" t="s">
        <v>26418</v>
      </c>
      <c r="C4258" s="71" t="s">
        <v>16077</v>
      </c>
      <c r="D4258" s="71">
        <v>9358.82</v>
      </c>
    </row>
    <row r="4259" spans="1:4" x14ac:dyDescent="0.25">
      <c r="A4259" s="71">
        <v>3806425</v>
      </c>
      <c r="B4259" t="s">
        <v>26419</v>
      </c>
      <c r="C4259" s="71" t="s">
        <v>16077</v>
      </c>
      <c r="D4259" s="71">
        <v>3800.8</v>
      </c>
    </row>
    <row r="4260" spans="1:4" x14ac:dyDescent="0.25">
      <c r="A4260" s="71">
        <v>3806424</v>
      </c>
      <c r="B4260" t="s">
        <v>26420</v>
      </c>
      <c r="C4260" s="71" t="s">
        <v>16077</v>
      </c>
      <c r="D4260" s="71">
        <v>5800.8</v>
      </c>
    </row>
    <row r="4261" spans="1:4" x14ac:dyDescent="0.25">
      <c r="A4261" s="71">
        <v>3806420</v>
      </c>
      <c r="B4261" t="s">
        <v>26421</v>
      </c>
      <c r="C4261" s="71" t="s">
        <v>16077</v>
      </c>
      <c r="D4261" s="71">
        <v>4441.34</v>
      </c>
    </row>
    <row r="4262" spans="1:4" x14ac:dyDescent="0.25">
      <c r="A4262" s="71">
        <v>3806405</v>
      </c>
      <c r="B4262" t="s">
        <v>26422</v>
      </c>
      <c r="C4262" s="71" t="s">
        <v>16077</v>
      </c>
      <c r="D4262" s="71">
        <v>126.53</v>
      </c>
    </row>
    <row r="4263" spans="1:4" x14ac:dyDescent="0.25">
      <c r="A4263" s="71">
        <v>3806404</v>
      </c>
      <c r="B4263" t="s">
        <v>26423</v>
      </c>
      <c r="C4263" s="71" t="s">
        <v>22354</v>
      </c>
      <c r="D4263" s="71">
        <v>113.82</v>
      </c>
    </row>
    <row r="4264" spans="1:4" x14ac:dyDescent="0.25">
      <c r="A4264" s="71">
        <v>3806406</v>
      </c>
      <c r="B4264" t="s">
        <v>26424</v>
      </c>
      <c r="C4264" s="71" t="s">
        <v>3</v>
      </c>
      <c r="D4264" s="71">
        <v>5.47</v>
      </c>
    </row>
    <row r="4265" spans="1:4" x14ac:dyDescent="0.25">
      <c r="A4265" s="71">
        <v>3806403</v>
      </c>
      <c r="B4265" t="s">
        <v>26425</v>
      </c>
      <c r="C4265" s="71" t="s">
        <v>23593</v>
      </c>
      <c r="D4265" s="71">
        <v>8.14</v>
      </c>
    </row>
    <row r="4266" spans="1:4" x14ac:dyDescent="0.25">
      <c r="A4266" s="71">
        <v>3806402</v>
      </c>
      <c r="B4266" t="s">
        <v>26426</v>
      </c>
      <c r="C4266" s="71" t="s">
        <v>23593</v>
      </c>
      <c r="D4266" s="71">
        <v>2.19</v>
      </c>
    </row>
    <row r="4267" spans="1:4" x14ac:dyDescent="0.25">
      <c r="A4267" s="71">
        <v>3806407</v>
      </c>
      <c r="B4267" t="s">
        <v>26427</v>
      </c>
      <c r="C4267" s="71" t="s">
        <v>3</v>
      </c>
      <c r="D4267" s="71">
        <v>180.35</v>
      </c>
    </row>
    <row r="4268" spans="1:4" x14ac:dyDescent="0.25">
      <c r="A4268" s="71">
        <v>3808043</v>
      </c>
      <c r="B4268" t="s">
        <v>26428</v>
      </c>
      <c r="C4268" s="71" t="s">
        <v>23593</v>
      </c>
      <c r="D4268" s="71">
        <v>3.87</v>
      </c>
    </row>
    <row r="4269" spans="1:4" x14ac:dyDescent="0.25">
      <c r="A4269" s="71">
        <v>3806431</v>
      </c>
      <c r="B4269" t="s">
        <v>26429</v>
      </c>
      <c r="C4269" s="71" t="s">
        <v>16077</v>
      </c>
      <c r="D4269" s="71">
        <v>6203.71</v>
      </c>
    </row>
    <row r="4270" spans="1:4" x14ac:dyDescent="0.25">
      <c r="A4270" s="71">
        <v>3806432</v>
      </c>
      <c r="B4270" t="s">
        <v>26430</v>
      </c>
      <c r="C4270" s="71" t="s">
        <v>16077</v>
      </c>
      <c r="D4270" s="71">
        <v>3220.27</v>
      </c>
    </row>
    <row r="4271" spans="1:4" x14ac:dyDescent="0.25">
      <c r="A4271" s="71">
        <v>3806429</v>
      </c>
      <c r="B4271" t="s">
        <v>26431</v>
      </c>
      <c r="C4271" s="71" t="s">
        <v>22354</v>
      </c>
      <c r="D4271" s="71">
        <v>17.8</v>
      </c>
    </row>
    <row r="4272" spans="1:4" x14ac:dyDescent="0.25">
      <c r="A4272" s="71">
        <v>3806430</v>
      </c>
      <c r="B4272" t="s">
        <v>26432</v>
      </c>
      <c r="C4272" s="71" t="s">
        <v>22354</v>
      </c>
      <c r="D4272" s="71">
        <v>11.2</v>
      </c>
    </row>
    <row r="4273" spans="1:4" x14ac:dyDescent="0.25">
      <c r="A4273" s="71">
        <v>3806428</v>
      </c>
      <c r="B4273" t="s">
        <v>26433</v>
      </c>
      <c r="C4273" s="71" t="s">
        <v>22354</v>
      </c>
      <c r="D4273" s="71">
        <v>40.08</v>
      </c>
    </row>
    <row r="4274" spans="1:4" x14ac:dyDescent="0.25">
      <c r="A4274" s="71">
        <v>3816198</v>
      </c>
      <c r="B4274" t="s">
        <v>26434</v>
      </c>
      <c r="C4274" s="71" t="s">
        <v>22354</v>
      </c>
      <c r="D4274" s="71">
        <v>61.29</v>
      </c>
    </row>
    <row r="4275" spans="1:4" x14ac:dyDescent="0.25">
      <c r="A4275" s="71">
        <v>3816197</v>
      </c>
      <c r="B4275" t="s">
        <v>26435</v>
      </c>
      <c r="C4275" s="71" t="s">
        <v>22354</v>
      </c>
      <c r="D4275" s="71">
        <v>56.77</v>
      </c>
    </row>
    <row r="4276" spans="1:4" x14ac:dyDescent="0.25">
      <c r="A4276" s="71">
        <v>3806410</v>
      </c>
      <c r="B4276" t="s">
        <v>26436</v>
      </c>
      <c r="C4276" s="71" t="s">
        <v>23593</v>
      </c>
      <c r="D4276" s="71">
        <v>63.72</v>
      </c>
    </row>
    <row r="4277" spans="1:4" x14ac:dyDescent="0.25">
      <c r="A4277" s="71">
        <v>3806411</v>
      </c>
      <c r="B4277" t="s">
        <v>26437</v>
      </c>
      <c r="C4277" s="71" t="s">
        <v>8</v>
      </c>
      <c r="D4277" s="71">
        <v>658.48</v>
      </c>
    </row>
    <row r="4278" spans="1:4" x14ac:dyDescent="0.25">
      <c r="A4278" s="71">
        <v>3815644</v>
      </c>
      <c r="B4278" t="s">
        <v>26438</v>
      </c>
      <c r="C4278" s="71" t="s">
        <v>16077</v>
      </c>
      <c r="D4278" s="71">
        <v>98.19</v>
      </c>
    </row>
    <row r="4279" spans="1:4" x14ac:dyDescent="0.25">
      <c r="A4279" s="71">
        <v>3815643</v>
      </c>
      <c r="B4279" t="s">
        <v>26439</v>
      </c>
      <c r="C4279" s="71" t="s">
        <v>16077</v>
      </c>
      <c r="D4279" s="71">
        <v>82.73</v>
      </c>
    </row>
    <row r="4280" spans="1:4" x14ac:dyDescent="0.25">
      <c r="A4280" s="71">
        <v>3815706</v>
      </c>
      <c r="B4280" t="s">
        <v>26440</v>
      </c>
      <c r="C4280" s="71" t="s">
        <v>3</v>
      </c>
      <c r="D4280" s="71">
        <v>127.9</v>
      </c>
    </row>
    <row r="4281" spans="1:4" x14ac:dyDescent="0.25">
      <c r="A4281" s="71">
        <v>3815597</v>
      </c>
      <c r="B4281" t="s">
        <v>26441</v>
      </c>
      <c r="C4281" s="71" t="s">
        <v>3</v>
      </c>
      <c r="D4281" s="71">
        <v>118.29</v>
      </c>
    </row>
    <row r="4282" spans="1:4" x14ac:dyDescent="0.25">
      <c r="A4282" s="71">
        <v>3815600</v>
      </c>
      <c r="B4282" t="s">
        <v>26442</v>
      </c>
      <c r="C4282" s="71" t="s">
        <v>23593</v>
      </c>
      <c r="D4282" s="71">
        <v>59.68</v>
      </c>
    </row>
    <row r="4283" spans="1:4" x14ac:dyDescent="0.25">
      <c r="A4283" s="71">
        <v>3815601</v>
      </c>
      <c r="B4283" t="s">
        <v>26443</v>
      </c>
      <c r="C4283" s="71" t="s">
        <v>23593</v>
      </c>
      <c r="D4283" s="71">
        <v>55</v>
      </c>
    </row>
    <row r="4284" spans="1:4" x14ac:dyDescent="0.25">
      <c r="A4284" s="71">
        <v>3815599</v>
      </c>
      <c r="B4284" t="s">
        <v>26444</v>
      </c>
      <c r="C4284" s="71" t="s">
        <v>23593</v>
      </c>
      <c r="D4284" s="71">
        <v>24.62</v>
      </c>
    </row>
    <row r="4285" spans="1:4" x14ac:dyDescent="0.25">
      <c r="A4285" s="71">
        <v>3806414</v>
      </c>
      <c r="B4285" t="s">
        <v>26445</v>
      </c>
      <c r="C4285" s="71" t="s">
        <v>22354</v>
      </c>
      <c r="D4285" s="71">
        <v>572.23</v>
      </c>
    </row>
    <row r="4286" spans="1:4" x14ac:dyDescent="0.25">
      <c r="A4286" s="71">
        <v>3806409</v>
      </c>
      <c r="B4286" t="s">
        <v>26446</v>
      </c>
      <c r="C4286" s="71" t="s">
        <v>3</v>
      </c>
      <c r="D4286" s="71">
        <v>58.57</v>
      </c>
    </row>
    <row r="4287" spans="1:4" x14ac:dyDescent="0.25">
      <c r="A4287" s="71">
        <v>3815602</v>
      </c>
      <c r="B4287" t="s">
        <v>26447</v>
      </c>
      <c r="C4287" s="71" t="s">
        <v>3</v>
      </c>
      <c r="D4287" s="71">
        <v>29.33</v>
      </c>
    </row>
    <row r="4288" spans="1:4" x14ac:dyDescent="0.25">
      <c r="A4288" s="71">
        <v>4011444</v>
      </c>
      <c r="B4288" t="s">
        <v>26448</v>
      </c>
      <c r="C4288" s="71" t="s">
        <v>62</v>
      </c>
      <c r="D4288" s="71">
        <v>209.39</v>
      </c>
    </row>
    <row r="4289" spans="1:4" x14ac:dyDescent="0.25">
      <c r="A4289" s="71">
        <v>4011443</v>
      </c>
      <c r="B4289" t="s">
        <v>26449</v>
      </c>
      <c r="C4289" s="71" t="s">
        <v>62</v>
      </c>
      <c r="D4289" s="71">
        <v>132.41999999999999</v>
      </c>
    </row>
    <row r="4290" spans="1:4" x14ac:dyDescent="0.25">
      <c r="A4290" s="71">
        <v>4011446</v>
      </c>
      <c r="B4290" t="s">
        <v>26450</v>
      </c>
      <c r="C4290" s="71" t="s">
        <v>62</v>
      </c>
      <c r="D4290" s="71">
        <v>198.02</v>
      </c>
    </row>
    <row r="4291" spans="1:4" x14ac:dyDescent="0.25">
      <c r="A4291" s="71">
        <v>4011445</v>
      </c>
      <c r="B4291" t="s">
        <v>26451</v>
      </c>
      <c r="C4291" s="71" t="s">
        <v>62</v>
      </c>
      <c r="D4291" s="71">
        <v>119.37</v>
      </c>
    </row>
    <row r="4292" spans="1:4" x14ac:dyDescent="0.25">
      <c r="A4292" s="71">
        <v>4011448</v>
      </c>
      <c r="B4292" t="s">
        <v>26452</v>
      </c>
      <c r="C4292" s="71" t="s">
        <v>62</v>
      </c>
      <c r="D4292" s="71">
        <v>201.04</v>
      </c>
    </row>
    <row r="4293" spans="1:4" x14ac:dyDescent="0.25">
      <c r="A4293" s="71">
        <v>4011447</v>
      </c>
      <c r="B4293" t="s">
        <v>26453</v>
      </c>
      <c r="C4293" s="71" t="s">
        <v>62</v>
      </c>
      <c r="D4293" s="71">
        <v>120.17</v>
      </c>
    </row>
    <row r="4294" spans="1:4" x14ac:dyDescent="0.25">
      <c r="A4294" s="71">
        <v>4011450</v>
      </c>
      <c r="B4294" t="s">
        <v>26454</v>
      </c>
      <c r="C4294" s="71" t="s">
        <v>62</v>
      </c>
      <c r="D4294" s="71">
        <v>207.44</v>
      </c>
    </row>
    <row r="4295" spans="1:4" x14ac:dyDescent="0.25">
      <c r="A4295" s="71">
        <v>4011449</v>
      </c>
      <c r="B4295" t="s">
        <v>26455</v>
      </c>
      <c r="C4295" s="71" t="s">
        <v>62</v>
      </c>
      <c r="D4295" s="71">
        <v>128.02000000000001</v>
      </c>
    </row>
    <row r="4296" spans="1:4" x14ac:dyDescent="0.25">
      <c r="A4296" s="71">
        <v>4011452</v>
      </c>
      <c r="B4296" t="s">
        <v>26456</v>
      </c>
      <c r="C4296" s="71" t="s">
        <v>62</v>
      </c>
      <c r="D4296" s="71">
        <v>211.6</v>
      </c>
    </row>
    <row r="4297" spans="1:4" x14ac:dyDescent="0.25">
      <c r="A4297" s="71">
        <v>4011451</v>
      </c>
      <c r="B4297" t="s">
        <v>26457</v>
      </c>
      <c r="C4297" s="71" t="s">
        <v>62</v>
      </c>
      <c r="D4297" s="71">
        <v>133.19</v>
      </c>
    </row>
    <row r="4298" spans="1:4" x14ac:dyDescent="0.25">
      <c r="A4298" s="71">
        <v>4011219</v>
      </c>
      <c r="B4298" t="s">
        <v>26458</v>
      </c>
      <c r="C4298" s="71" t="s">
        <v>22354</v>
      </c>
      <c r="D4298" s="71">
        <v>12.28</v>
      </c>
    </row>
    <row r="4299" spans="1:4" x14ac:dyDescent="0.25">
      <c r="A4299" s="71">
        <v>4011291</v>
      </c>
      <c r="B4299" t="s">
        <v>26459</v>
      </c>
      <c r="C4299" s="71" t="s">
        <v>22354</v>
      </c>
      <c r="D4299" s="71">
        <v>61.3</v>
      </c>
    </row>
    <row r="4300" spans="1:4" x14ac:dyDescent="0.25">
      <c r="A4300" s="71">
        <v>4011287</v>
      </c>
      <c r="B4300" t="s">
        <v>26460</v>
      </c>
      <c r="C4300" s="71" t="s">
        <v>22354</v>
      </c>
      <c r="D4300" s="71">
        <v>52.01</v>
      </c>
    </row>
    <row r="4301" spans="1:4" x14ac:dyDescent="0.25">
      <c r="A4301" s="71">
        <v>4011305</v>
      </c>
      <c r="B4301" t="s">
        <v>26461</v>
      </c>
      <c r="C4301" s="71" t="s">
        <v>22354</v>
      </c>
      <c r="D4301" s="71">
        <v>97.07</v>
      </c>
    </row>
    <row r="4302" spans="1:4" x14ac:dyDescent="0.25">
      <c r="A4302" s="71">
        <v>4011313</v>
      </c>
      <c r="B4302" t="s">
        <v>26462</v>
      </c>
      <c r="C4302" s="71" t="s">
        <v>22354</v>
      </c>
      <c r="D4302" s="71">
        <v>108.03</v>
      </c>
    </row>
    <row r="4303" spans="1:4" x14ac:dyDescent="0.25">
      <c r="A4303" s="71">
        <v>4011297</v>
      </c>
      <c r="B4303" t="s">
        <v>26463</v>
      </c>
      <c r="C4303" s="71" t="s">
        <v>22354</v>
      </c>
      <c r="D4303" s="71">
        <v>103.08</v>
      </c>
    </row>
    <row r="4304" spans="1:4" x14ac:dyDescent="0.25">
      <c r="A4304" s="71">
        <v>4011221</v>
      </c>
      <c r="B4304" t="s">
        <v>26464</v>
      </c>
      <c r="C4304" s="71" t="s">
        <v>22354</v>
      </c>
      <c r="D4304" s="71">
        <v>13.05</v>
      </c>
    </row>
    <row r="4305" spans="1:4" x14ac:dyDescent="0.25">
      <c r="A4305" s="71">
        <v>4011226</v>
      </c>
      <c r="B4305" t="s">
        <v>26465</v>
      </c>
      <c r="C4305" s="71" t="s">
        <v>22354</v>
      </c>
      <c r="D4305" s="71">
        <v>31.22</v>
      </c>
    </row>
    <row r="4306" spans="1:4" x14ac:dyDescent="0.25">
      <c r="A4306" s="71">
        <v>4011240</v>
      </c>
      <c r="B4306" t="s">
        <v>26466</v>
      </c>
      <c r="C4306" s="71" t="s">
        <v>22354</v>
      </c>
      <c r="D4306" s="71">
        <v>122.68</v>
      </c>
    </row>
    <row r="4307" spans="1:4" x14ac:dyDescent="0.25">
      <c r="A4307" s="71">
        <v>4011239</v>
      </c>
      <c r="B4307" t="s">
        <v>26467</v>
      </c>
      <c r="C4307" s="71" t="s">
        <v>22354</v>
      </c>
      <c r="D4307" s="71">
        <v>86.67</v>
      </c>
    </row>
    <row r="4308" spans="1:4" x14ac:dyDescent="0.25">
      <c r="A4308" s="71">
        <v>4011268</v>
      </c>
      <c r="B4308" t="s">
        <v>26468</v>
      </c>
      <c r="C4308" s="71" t="s">
        <v>22354</v>
      </c>
      <c r="D4308" s="71">
        <v>86.23</v>
      </c>
    </row>
    <row r="4309" spans="1:4" x14ac:dyDescent="0.25">
      <c r="A4309" s="71">
        <v>4011267</v>
      </c>
      <c r="B4309" t="s">
        <v>26469</v>
      </c>
      <c r="C4309" s="71" t="s">
        <v>22354</v>
      </c>
      <c r="D4309" s="71">
        <v>49.1</v>
      </c>
    </row>
    <row r="4310" spans="1:4" x14ac:dyDescent="0.25">
      <c r="A4310" s="71">
        <v>4011256</v>
      </c>
      <c r="B4310" t="s">
        <v>26470</v>
      </c>
      <c r="C4310" s="71" t="s">
        <v>22354</v>
      </c>
      <c r="D4310" s="71">
        <v>72.91</v>
      </c>
    </row>
    <row r="4311" spans="1:4" x14ac:dyDescent="0.25">
      <c r="A4311" s="71">
        <v>4011255</v>
      </c>
      <c r="B4311" t="s">
        <v>26471</v>
      </c>
      <c r="C4311" s="71" t="s">
        <v>22354</v>
      </c>
      <c r="D4311" s="71">
        <v>35.78</v>
      </c>
    </row>
    <row r="4312" spans="1:4" x14ac:dyDescent="0.25">
      <c r="A4312" s="71">
        <v>4011276</v>
      </c>
      <c r="B4312" t="s">
        <v>26472</v>
      </c>
      <c r="C4312" s="71" t="s">
        <v>22354</v>
      </c>
      <c r="D4312" s="71">
        <v>240.99</v>
      </c>
    </row>
    <row r="4313" spans="1:4" x14ac:dyDescent="0.25">
      <c r="A4313" s="71">
        <v>4011275</v>
      </c>
      <c r="B4313" t="s">
        <v>26473</v>
      </c>
      <c r="C4313" s="71" t="s">
        <v>22354</v>
      </c>
      <c r="D4313" s="71">
        <v>110.56</v>
      </c>
    </row>
    <row r="4314" spans="1:4" x14ac:dyDescent="0.25">
      <c r="A4314" s="71">
        <v>4011549</v>
      </c>
      <c r="B4314" t="s">
        <v>26474</v>
      </c>
      <c r="C4314" s="71" t="s">
        <v>22354</v>
      </c>
      <c r="D4314" s="71">
        <v>241.75</v>
      </c>
    </row>
    <row r="4315" spans="1:4" x14ac:dyDescent="0.25">
      <c r="A4315" s="71">
        <v>4011548</v>
      </c>
      <c r="B4315" t="s">
        <v>26475</v>
      </c>
      <c r="C4315" s="71" t="s">
        <v>22354</v>
      </c>
      <c r="D4315" s="71">
        <v>111.32</v>
      </c>
    </row>
    <row r="4316" spans="1:4" x14ac:dyDescent="0.25">
      <c r="A4316" s="71">
        <v>4011278</v>
      </c>
      <c r="B4316" t="s">
        <v>26476</v>
      </c>
      <c r="C4316" s="71" t="s">
        <v>22354</v>
      </c>
      <c r="D4316" s="71">
        <v>285.08</v>
      </c>
    </row>
    <row r="4317" spans="1:4" x14ac:dyDescent="0.25">
      <c r="A4317" s="71">
        <v>4011277</v>
      </c>
      <c r="B4317" t="s">
        <v>26477</v>
      </c>
      <c r="C4317" s="71" t="s">
        <v>22354</v>
      </c>
      <c r="D4317" s="71">
        <v>157.15</v>
      </c>
    </row>
    <row r="4318" spans="1:4" x14ac:dyDescent="0.25">
      <c r="A4318" s="71">
        <v>4011561</v>
      </c>
      <c r="B4318" t="s">
        <v>26478</v>
      </c>
      <c r="C4318" s="71" t="s">
        <v>22354</v>
      </c>
      <c r="D4318" s="71">
        <v>285.83999999999997</v>
      </c>
    </row>
    <row r="4319" spans="1:4" x14ac:dyDescent="0.25">
      <c r="A4319" s="71">
        <v>4011560</v>
      </c>
      <c r="B4319" t="s">
        <v>26479</v>
      </c>
      <c r="C4319" s="71" t="s">
        <v>22354</v>
      </c>
      <c r="D4319" s="71">
        <v>157.91</v>
      </c>
    </row>
    <row r="4320" spans="1:4" x14ac:dyDescent="0.25">
      <c r="A4320" s="71">
        <v>4011282</v>
      </c>
      <c r="B4320" t="s">
        <v>26480</v>
      </c>
      <c r="C4320" s="71" t="s">
        <v>22354</v>
      </c>
      <c r="D4320" s="71">
        <v>213.51</v>
      </c>
    </row>
    <row r="4321" spans="1:4" x14ac:dyDescent="0.25">
      <c r="A4321" s="71">
        <v>4011281</v>
      </c>
      <c r="B4321" t="s">
        <v>26481</v>
      </c>
      <c r="C4321" s="71" t="s">
        <v>22354</v>
      </c>
      <c r="D4321" s="71">
        <v>96.29</v>
      </c>
    </row>
    <row r="4322" spans="1:4" x14ac:dyDescent="0.25">
      <c r="A4322" s="71">
        <v>4011279</v>
      </c>
      <c r="B4322" t="s">
        <v>26482</v>
      </c>
      <c r="C4322" s="71" t="s">
        <v>22354</v>
      </c>
      <c r="D4322" s="71">
        <v>207.54</v>
      </c>
    </row>
    <row r="4323" spans="1:4" x14ac:dyDescent="0.25">
      <c r="A4323" s="71">
        <v>4011280</v>
      </c>
      <c r="B4323" t="s">
        <v>26483</v>
      </c>
      <c r="C4323" s="71" t="s">
        <v>22354</v>
      </c>
      <c r="D4323" s="71">
        <v>90.33</v>
      </c>
    </row>
    <row r="4324" spans="1:4" x14ac:dyDescent="0.25">
      <c r="A4324" s="71">
        <v>4011327</v>
      </c>
      <c r="B4324" t="s">
        <v>26484</v>
      </c>
      <c r="C4324" s="71" t="s">
        <v>22354</v>
      </c>
      <c r="D4324" s="71">
        <v>36.32</v>
      </c>
    </row>
    <row r="4325" spans="1:4" x14ac:dyDescent="0.25">
      <c r="A4325" s="71">
        <v>4011325</v>
      </c>
      <c r="B4325" t="s">
        <v>26485</v>
      </c>
      <c r="C4325" s="71" t="s">
        <v>22354</v>
      </c>
      <c r="D4325" s="71">
        <v>21.37</v>
      </c>
    </row>
    <row r="4326" spans="1:4" x14ac:dyDescent="0.25">
      <c r="A4326" s="71">
        <v>4011454</v>
      </c>
      <c r="B4326" t="s">
        <v>26486</v>
      </c>
      <c r="C4326" s="71" t="s">
        <v>62</v>
      </c>
      <c r="D4326" s="71">
        <v>207.37</v>
      </c>
    </row>
    <row r="4327" spans="1:4" x14ac:dyDescent="0.25">
      <c r="A4327" s="71">
        <v>4011453</v>
      </c>
      <c r="B4327" t="s">
        <v>26487</v>
      </c>
      <c r="C4327" s="71" t="s">
        <v>62</v>
      </c>
      <c r="D4327" s="71">
        <v>142.72999999999999</v>
      </c>
    </row>
    <row r="4328" spans="1:4" x14ac:dyDescent="0.25">
      <c r="A4328" s="71">
        <v>4011455</v>
      </c>
      <c r="B4328" t="s">
        <v>26488</v>
      </c>
      <c r="C4328" s="71" t="s">
        <v>62</v>
      </c>
      <c r="D4328" s="71">
        <v>17.739999999999998</v>
      </c>
    </row>
    <row r="4329" spans="1:4" x14ac:dyDescent="0.25">
      <c r="A4329" s="71">
        <v>4011459</v>
      </c>
      <c r="B4329" t="s">
        <v>26489</v>
      </c>
      <c r="C4329" s="71" t="s">
        <v>62</v>
      </c>
      <c r="D4329" s="71">
        <v>211.73</v>
      </c>
    </row>
    <row r="4330" spans="1:4" x14ac:dyDescent="0.25">
      <c r="A4330" s="71">
        <v>4011458</v>
      </c>
      <c r="B4330" t="s">
        <v>26490</v>
      </c>
      <c r="C4330" s="71" t="s">
        <v>62</v>
      </c>
      <c r="D4330" s="71">
        <v>145.99</v>
      </c>
    </row>
    <row r="4331" spans="1:4" x14ac:dyDescent="0.25">
      <c r="A4331" s="71">
        <v>4011463</v>
      </c>
      <c r="B4331" t="s">
        <v>26491</v>
      </c>
      <c r="C4331" s="71" t="s">
        <v>62</v>
      </c>
      <c r="D4331" s="71">
        <v>213.04</v>
      </c>
    </row>
    <row r="4332" spans="1:4" x14ac:dyDescent="0.25">
      <c r="A4332" s="71">
        <v>4011462</v>
      </c>
      <c r="B4332" t="s">
        <v>26492</v>
      </c>
      <c r="C4332" s="71" t="s">
        <v>62</v>
      </c>
      <c r="D4332" s="71">
        <v>144.37</v>
      </c>
    </row>
    <row r="4333" spans="1:4" x14ac:dyDescent="0.25">
      <c r="A4333" s="71">
        <v>4011464</v>
      </c>
      <c r="B4333" t="s">
        <v>26493</v>
      </c>
      <c r="C4333" s="71" t="s">
        <v>62</v>
      </c>
      <c r="D4333" s="71">
        <v>17.739999999999998</v>
      </c>
    </row>
    <row r="4334" spans="1:4" x14ac:dyDescent="0.25">
      <c r="A4334" s="71">
        <v>4011457</v>
      </c>
      <c r="B4334" t="s">
        <v>26494</v>
      </c>
      <c r="C4334" s="71" t="s">
        <v>62</v>
      </c>
      <c r="D4334" s="71">
        <v>208.96</v>
      </c>
    </row>
    <row r="4335" spans="1:4" x14ac:dyDescent="0.25">
      <c r="A4335" s="71">
        <v>4011456</v>
      </c>
      <c r="B4335" t="s">
        <v>26495</v>
      </c>
      <c r="C4335" s="71" t="s">
        <v>62</v>
      </c>
      <c r="D4335" s="71">
        <v>142.97</v>
      </c>
    </row>
    <row r="4336" spans="1:4" x14ac:dyDescent="0.25">
      <c r="A4336" s="71">
        <v>4011461</v>
      </c>
      <c r="B4336" t="s">
        <v>26496</v>
      </c>
      <c r="C4336" s="71" t="s">
        <v>62</v>
      </c>
      <c r="D4336" s="71">
        <v>212.3</v>
      </c>
    </row>
    <row r="4337" spans="1:4" x14ac:dyDescent="0.25">
      <c r="A4337" s="71">
        <v>4011460</v>
      </c>
      <c r="B4337" t="s">
        <v>26497</v>
      </c>
      <c r="C4337" s="71" t="s">
        <v>62</v>
      </c>
      <c r="D4337" s="71">
        <v>146.25</v>
      </c>
    </row>
    <row r="4338" spans="1:4" x14ac:dyDescent="0.25">
      <c r="A4338" s="71">
        <v>4011466</v>
      </c>
      <c r="B4338" t="s">
        <v>26498</v>
      </c>
      <c r="C4338" s="71" t="s">
        <v>62</v>
      </c>
      <c r="D4338" s="71">
        <v>219.83</v>
      </c>
    </row>
    <row r="4339" spans="1:4" x14ac:dyDescent="0.25">
      <c r="A4339" s="71">
        <v>4011465</v>
      </c>
      <c r="B4339" t="s">
        <v>26499</v>
      </c>
      <c r="C4339" s="71" t="s">
        <v>62</v>
      </c>
      <c r="D4339" s="71">
        <v>149.94</v>
      </c>
    </row>
    <row r="4340" spans="1:4" x14ac:dyDescent="0.25">
      <c r="A4340" s="71">
        <v>4011469</v>
      </c>
      <c r="B4340" t="s">
        <v>26500</v>
      </c>
      <c r="C4340" s="71" t="s">
        <v>62</v>
      </c>
      <c r="D4340" s="71">
        <v>250.95</v>
      </c>
    </row>
    <row r="4341" spans="1:4" x14ac:dyDescent="0.25">
      <c r="A4341" s="71">
        <v>4011473</v>
      </c>
      <c r="B4341" t="s">
        <v>26501</v>
      </c>
      <c r="C4341" s="71" t="s">
        <v>62</v>
      </c>
      <c r="D4341" s="71">
        <v>197.34</v>
      </c>
    </row>
    <row r="4342" spans="1:4" x14ac:dyDescent="0.25">
      <c r="A4342" s="71">
        <v>4011470</v>
      </c>
      <c r="B4342" t="s">
        <v>26502</v>
      </c>
      <c r="C4342" s="71" t="s">
        <v>62</v>
      </c>
      <c r="D4342" s="71">
        <v>255.02</v>
      </c>
    </row>
    <row r="4343" spans="1:4" x14ac:dyDescent="0.25">
      <c r="A4343" s="71">
        <v>4011474</v>
      </c>
      <c r="B4343" t="s">
        <v>26503</v>
      </c>
      <c r="C4343" s="71" t="s">
        <v>62</v>
      </c>
      <c r="D4343" s="71">
        <v>202.08</v>
      </c>
    </row>
    <row r="4344" spans="1:4" x14ac:dyDescent="0.25">
      <c r="A4344" s="71">
        <v>4011471</v>
      </c>
      <c r="B4344" t="s">
        <v>26504</v>
      </c>
      <c r="C4344" s="71" t="s">
        <v>62</v>
      </c>
      <c r="D4344" s="71">
        <v>256.17</v>
      </c>
    </row>
    <row r="4345" spans="1:4" x14ac:dyDescent="0.25">
      <c r="A4345" s="71">
        <v>4011475</v>
      </c>
      <c r="B4345" t="s">
        <v>26505</v>
      </c>
      <c r="C4345" s="71" t="s">
        <v>62</v>
      </c>
      <c r="D4345" s="71">
        <v>204.43</v>
      </c>
    </row>
    <row r="4346" spans="1:4" x14ac:dyDescent="0.25">
      <c r="A4346" s="71">
        <v>4011472</v>
      </c>
      <c r="B4346" t="s">
        <v>26506</v>
      </c>
      <c r="C4346" s="71" t="s">
        <v>62</v>
      </c>
      <c r="D4346" s="71">
        <v>251.67</v>
      </c>
    </row>
    <row r="4347" spans="1:4" x14ac:dyDescent="0.25">
      <c r="A4347" s="71">
        <v>4011476</v>
      </c>
      <c r="B4347" t="s">
        <v>26507</v>
      </c>
      <c r="C4347" s="71" t="s">
        <v>62</v>
      </c>
      <c r="D4347" s="71">
        <v>197.08</v>
      </c>
    </row>
    <row r="4348" spans="1:4" x14ac:dyDescent="0.25">
      <c r="A4348" s="71">
        <v>4011478</v>
      </c>
      <c r="B4348" t="s">
        <v>26508</v>
      </c>
      <c r="C4348" s="71" t="s">
        <v>62</v>
      </c>
      <c r="D4348" s="71">
        <v>181.81</v>
      </c>
    </row>
    <row r="4349" spans="1:4" x14ac:dyDescent="0.25">
      <c r="A4349" s="71">
        <v>4011477</v>
      </c>
      <c r="B4349" t="s">
        <v>26509</v>
      </c>
      <c r="C4349" s="71" t="s">
        <v>62</v>
      </c>
      <c r="D4349" s="71">
        <v>145.87</v>
      </c>
    </row>
    <row r="4350" spans="1:4" x14ac:dyDescent="0.25">
      <c r="A4350" s="71">
        <v>4011538</v>
      </c>
      <c r="B4350" t="s">
        <v>26510</v>
      </c>
      <c r="C4350" s="71" t="s">
        <v>23593</v>
      </c>
      <c r="D4350" s="71">
        <v>0.17</v>
      </c>
    </row>
    <row r="4351" spans="1:4" x14ac:dyDescent="0.25">
      <c r="A4351" s="71">
        <v>4016096</v>
      </c>
      <c r="B4351" t="s">
        <v>26511</v>
      </c>
      <c r="C4351" s="71" t="s">
        <v>22354</v>
      </c>
      <c r="D4351" s="71">
        <v>1.59</v>
      </c>
    </row>
    <row r="4352" spans="1:4" x14ac:dyDescent="0.25">
      <c r="A4352" s="71">
        <v>4016008</v>
      </c>
      <c r="B4352" t="s">
        <v>26512</v>
      </c>
      <c r="C4352" s="71" t="s">
        <v>22354</v>
      </c>
      <c r="D4352" s="71">
        <v>3.75</v>
      </c>
    </row>
    <row r="4353" spans="1:4" x14ac:dyDescent="0.25">
      <c r="A4353" s="71">
        <v>4016007</v>
      </c>
      <c r="B4353" t="s">
        <v>26513</v>
      </c>
      <c r="C4353" s="71" t="s">
        <v>22354</v>
      </c>
      <c r="D4353" s="71">
        <v>4.67</v>
      </c>
    </row>
    <row r="4354" spans="1:4" x14ac:dyDescent="0.25">
      <c r="A4354" s="71">
        <v>4015612</v>
      </c>
      <c r="B4354" t="s">
        <v>26514</v>
      </c>
      <c r="C4354" s="71" t="s">
        <v>22354</v>
      </c>
      <c r="D4354" s="71">
        <v>12.08</v>
      </c>
    </row>
    <row r="4355" spans="1:4" x14ac:dyDescent="0.25">
      <c r="A4355" s="71">
        <v>4011479</v>
      </c>
      <c r="B4355" t="s">
        <v>26515</v>
      </c>
      <c r="C4355" s="71" t="s">
        <v>22354</v>
      </c>
      <c r="D4355" s="71">
        <v>53.72</v>
      </c>
    </row>
    <row r="4356" spans="1:4" x14ac:dyDescent="0.25">
      <c r="A4356" s="71">
        <v>4011480</v>
      </c>
      <c r="B4356" t="s">
        <v>26516</v>
      </c>
      <c r="C4356" s="71" t="s">
        <v>22354</v>
      </c>
      <c r="D4356" s="71">
        <v>72.84</v>
      </c>
    </row>
    <row r="4357" spans="1:4" x14ac:dyDescent="0.25">
      <c r="A4357" s="71">
        <v>4011562</v>
      </c>
      <c r="B4357" t="s">
        <v>26517</v>
      </c>
      <c r="C4357" s="71" t="s">
        <v>23593</v>
      </c>
      <c r="D4357" s="71">
        <v>35.1</v>
      </c>
    </row>
    <row r="4358" spans="1:4" x14ac:dyDescent="0.25">
      <c r="A4358" s="71">
        <v>4011351</v>
      </c>
      <c r="B4358" t="s">
        <v>26518</v>
      </c>
      <c r="C4358" s="71" t="s">
        <v>23593</v>
      </c>
      <c r="D4358" s="71">
        <v>0.38</v>
      </c>
    </row>
    <row r="4359" spans="1:4" x14ac:dyDescent="0.25">
      <c r="A4359" s="71">
        <v>4011352</v>
      </c>
      <c r="B4359" t="s">
        <v>26519</v>
      </c>
      <c r="C4359" s="71" t="s">
        <v>23593</v>
      </c>
      <c r="D4359" s="71">
        <v>0.41</v>
      </c>
    </row>
    <row r="4360" spans="1:4" x14ac:dyDescent="0.25">
      <c r="A4360" s="71">
        <v>4011402</v>
      </c>
      <c r="B4360" t="s">
        <v>26520</v>
      </c>
      <c r="C4360" s="71" t="s">
        <v>23593</v>
      </c>
      <c r="D4360" s="71">
        <v>0.93</v>
      </c>
    </row>
    <row r="4361" spans="1:4" x14ac:dyDescent="0.25">
      <c r="A4361" s="71">
        <v>4011401</v>
      </c>
      <c r="B4361" t="s">
        <v>26521</v>
      </c>
      <c r="C4361" s="71" t="s">
        <v>23593</v>
      </c>
      <c r="D4361" s="71">
        <v>0.59</v>
      </c>
    </row>
    <row r="4362" spans="1:4" x14ac:dyDescent="0.25">
      <c r="A4362" s="71">
        <v>4011404</v>
      </c>
      <c r="B4362" t="s">
        <v>26522</v>
      </c>
      <c r="C4362" s="71" t="s">
        <v>23593</v>
      </c>
      <c r="D4362" s="71">
        <v>0.65</v>
      </c>
    </row>
    <row r="4363" spans="1:4" x14ac:dyDescent="0.25">
      <c r="A4363" s="71">
        <v>4011403</v>
      </c>
      <c r="B4363" t="s">
        <v>26523</v>
      </c>
      <c r="C4363" s="71" t="s">
        <v>23593</v>
      </c>
      <c r="D4363" s="71">
        <v>0.41</v>
      </c>
    </row>
    <row r="4364" spans="1:4" x14ac:dyDescent="0.25">
      <c r="A4364" s="71">
        <v>4011406</v>
      </c>
      <c r="B4364" t="s">
        <v>26524</v>
      </c>
      <c r="C4364" s="71" t="s">
        <v>23593</v>
      </c>
      <c r="D4364" s="71">
        <v>1.2</v>
      </c>
    </row>
    <row r="4365" spans="1:4" x14ac:dyDescent="0.25">
      <c r="A4365" s="71">
        <v>4011405</v>
      </c>
      <c r="B4365" t="s">
        <v>26525</v>
      </c>
      <c r="C4365" s="71" t="s">
        <v>23593</v>
      </c>
      <c r="D4365" s="71">
        <v>0.77</v>
      </c>
    </row>
    <row r="4366" spans="1:4" x14ac:dyDescent="0.25">
      <c r="A4366" s="71">
        <v>4011392</v>
      </c>
      <c r="B4366" t="s">
        <v>26526</v>
      </c>
      <c r="C4366" s="71" t="s">
        <v>22354</v>
      </c>
      <c r="D4366" s="71">
        <v>240.69</v>
      </c>
    </row>
    <row r="4367" spans="1:4" x14ac:dyDescent="0.25">
      <c r="A4367" s="71">
        <v>4011391</v>
      </c>
      <c r="B4367" t="s">
        <v>26527</v>
      </c>
      <c r="C4367" s="71" t="s">
        <v>22354</v>
      </c>
      <c r="D4367" s="71">
        <v>126.49</v>
      </c>
    </row>
    <row r="4368" spans="1:4" x14ac:dyDescent="0.25">
      <c r="A4368" s="71">
        <v>4011394</v>
      </c>
      <c r="B4368" t="s">
        <v>26528</v>
      </c>
      <c r="C4368" s="71" t="s">
        <v>22354</v>
      </c>
      <c r="D4368" s="71">
        <v>241.22</v>
      </c>
    </row>
    <row r="4369" spans="1:4" x14ac:dyDescent="0.25">
      <c r="A4369" s="71">
        <v>4011393</v>
      </c>
      <c r="B4369" t="s">
        <v>26529</v>
      </c>
      <c r="C4369" s="71" t="s">
        <v>22354</v>
      </c>
      <c r="D4369" s="71">
        <v>127.07</v>
      </c>
    </row>
    <row r="4370" spans="1:4" x14ac:dyDescent="0.25">
      <c r="A4370" s="71">
        <v>4011396</v>
      </c>
      <c r="B4370" t="s">
        <v>26530</v>
      </c>
      <c r="C4370" s="71" t="s">
        <v>22354</v>
      </c>
      <c r="D4370" s="71">
        <v>242.72</v>
      </c>
    </row>
    <row r="4371" spans="1:4" x14ac:dyDescent="0.25">
      <c r="A4371" s="71">
        <v>4011395</v>
      </c>
      <c r="B4371" t="s">
        <v>26531</v>
      </c>
      <c r="C4371" s="71" t="s">
        <v>22354</v>
      </c>
      <c r="D4371" s="71">
        <v>127.74</v>
      </c>
    </row>
    <row r="4372" spans="1:4" x14ac:dyDescent="0.25">
      <c r="A4372" s="71">
        <v>4011398</v>
      </c>
      <c r="B4372" t="s">
        <v>26532</v>
      </c>
      <c r="C4372" s="71" t="s">
        <v>22354</v>
      </c>
      <c r="D4372" s="71">
        <v>244.32</v>
      </c>
    </row>
    <row r="4373" spans="1:4" x14ac:dyDescent="0.25">
      <c r="A4373" s="71">
        <v>4011397</v>
      </c>
      <c r="B4373" t="s">
        <v>26533</v>
      </c>
      <c r="C4373" s="71" t="s">
        <v>22354</v>
      </c>
      <c r="D4373" s="71">
        <v>128.08000000000001</v>
      </c>
    </row>
    <row r="4374" spans="1:4" x14ac:dyDescent="0.25">
      <c r="A4374" s="71">
        <v>4011400</v>
      </c>
      <c r="B4374" t="s">
        <v>26534</v>
      </c>
      <c r="C4374" s="71" t="s">
        <v>22354</v>
      </c>
      <c r="D4374" s="71">
        <v>256.36</v>
      </c>
    </row>
    <row r="4375" spans="1:4" x14ac:dyDescent="0.25">
      <c r="A4375" s="71">
        <v>4011399</v>
      </c>
      <c r="B4375" t="s">
        <v>26535</v>
      </c>
      <c r="C4375" s="71" t="s">
        <v>22354</v>
      </c>
      <c r="D4375" s="71">
        <v>145.06</v>
      </c>
    </row>
    <row r="4376" spans="1:4" x14ac:dyDescent="0.25">
      <c r="A4376" s="71">
        <v>4011490</v>
      </c>
      <c r="B4376" t="s">
        <v>26536</v>
      </c>
      <c r="C4376" s="71" t="s">
        <v>23593</v>
      </c>
      <c r="D4376" s="71">
        <v>5.38</v>
      </c>
    </row>
    <row r="4377" spans="1:4" x14ac:dyDescent="0.25">
      <c r="A4377" s="71">
        <v>4011536</v>
      </c>
      <c r="B4377" t="s">
        <v>26537</v>
      </c>
      <c r="C4377" s="71" t="s">
        <v>23593</v>
      </c>
      <c r="D4377" s="71">
        <v>1.8</v>
      </c>
    </row>
    <row r="4378" spans="1:4" x14ac:dyDescent="0.25">
      <c r="A4378" s="71">
        <v>4011415</v>
      </c>
      <c r="B4378" t="s">
        <v>26538</v>
      </c>
      <c r="C4378" s="71" t="s">
        <v>62</v>
      </c>
      <c r="D4378" s="71">
        <v>196.91</v>
      </c>
    </row>
    <row r="4379" spans="1:4" x14ac:dyDescent="0.25">
      <c r="A4379" s="71">
        <v>4011416</v>
      </c>
      <c r="B4379" t="s">
        <v>26539</v>
      </c>
      <c r="C4379" s="71" t="s">
        <v>62</v>
      </c>
      <c r="D4379" s="71">
        <v>145.01</v>
      </c>
    </row>
    <row r="4380" spans="1:4" x14ac:dyDescent="0.25">
      <c r="A4380" s="71">
        <v>4011408</v>
      </c>
      <c r="B4380" t="s">
        <v>26540</v>
      </c>
      <c r="C4380" s="71" t="s">
        <v>23593</v>
      </c>
      <c r="D4380" s="71">
        <v>2.41</v>
      </c>
    </row>
    <row r="4381" spans="1:4" x14ac:dyDescent="0.25">
      <c r="A4381" s="71">
        <v>4011407</v>
      </c>
      <c r="B4381" t="s">
        <v>26541</v>
      </c>
      <c r="C4381" s="71" t="s">
        <v>23593</v>
      </c>
      <c r="D4381" s="71">
        <v>1.75</v>
      </c>
    </row>
    <row r="4382" spans="1:4" x14ac:dyDescent="0.25">
      <c r="A4382" s="71">
        <v>4011410</v>
      </c>
      <c r="B4382" t="s">
        <v>26542</v>
      </c>
      <c r="C4382" s="71" t="s">
        <v>23593</v>
      </c>
      <c r="D4382" s="71">
        <v>4.53</v>
      </c>
    </row>
    <row r="4383" spans="1:4" x14ac:dyDescent="0.25">
      <c r="A4383" s="71">
        <v>4011409</v>
      </c>
      <c r="B4383" t="s">
        <v>26543</v>
      </c>
      <c r="C4383" s="71" t="s">
        <v>23593</v>
      </c>
      <c r="D4383" s="71">
        <v>3.27</v>
      </c>
    </row>
    <row r="4384" spans="1:4" x14ac:dyDescent="0.25">
      <c r="A4384" s="71">
        <v>4011412</v>
      </c>
      <c r="B4384" t="s">
        <v>26544</v>
      </c>
      <c r="C4384" s="71" t="s">
        <v>23593</v>
      </c>
      <c r="D4384" s="71">
        <v>6.22</v>
      </c>
    </row>
    <row r="4385" spans="1:4" x14ac:dyDescent="0.25">
      <c r="A4385" s="71">
        <v>4011411</v>
      </c>
      <c r="B4385" t="s">
        <v>26545</v>
      </c>
      <c r="C4385" s="71" t="s">
        <v>23593</v>
      </c>
      <c r="D4385" s="71">
        <v>4.54</v>
      </c>
    </row>
    <row r="4386" spans="1:4" x14ac:dyDescent="0.25">
      <c r="A4386" s="71">
        <v>4011520</v>
      </c>
      <c r="B4386" t="s">
        <v>26546</v>
      </c>
      <c r="C4386" s="71" t="s">
        <v>22354</v>
      </c>
      <c r="D4386" s="71">
        <v>569.89</v>
      </c>
    </row>
    <row r="4387" spans="1:4" x14ac:dyDescent="0.25">
      <c r="A4387" s="71">
        <v>4011507</v>
      </c>
      <c r="B4387" t="s">
        <v>26547</v>
      </c>
      <c r="C4387" s="71" t="s">
        <v>22354</v>
      </c>
      <c r="D4387" s="71">
        <v>400.03</v>
      </c>
    </row>
    <row r="4388" spans="1:4" x14ac:dyDescent="0.25">
      <c r="A4388" s="71">
        <v>4011535</v>
      </c>
      <c r="B4388" t="s">
        <v>26548</v>
      </c>
      <c r="C4388" s="71" t="s">
        <v>22354</v>
      </c>
      <c r="D4388" s="71">
        <v>428.81</v>
      </c>
    </row>
    <row r="4389" spans="1:4" x14ac:dyDescent="0.25">
      <c r="A4389" s="71">
        <v>4011534</v>
      </c>
      <c r="B4389" t="s">
        <v>26549</v>
      </c>
      <c r="C4389" s="71" t="s">
        <v>22354</v>
      </c>
      <c r="D4389" s="71">
        <v>297.16000000000003</v>
      </c>
    </row>
    <row r="4390" spans="1:4" x14ac:dyDescent="0.25">
      <c r="A4390" s="71">
        <v>4011533</v>
      </c>
      <c r="B4390" t="s">
        <v>26550</v>
      </c>
      <c r="C4390" s="71" t="s">
        <v>22354</v>
      </c>
      <c r="D4390" s="71">
        <v>434.42</v>
      </c>
    </row>
    <row r="4391" spans="1:4" x14ac:dyDescent="0.25">
      <c r="A4391" s="71">
        <v>4011532</v>
      </c>
      <c r="B4391" t="s">
        <v>26551</v>
      </c>
      <c r="C4391" s="71" t="s">
        <v>22354</v>
      </c>
      <c r="D4391" s="71">
        <v>302.77</v>
      </c>
    </row>
    <row r="4392" spans="1:4" x14ac:dyDescent="0.25">
      <c r="A4392" s="71">
        <v>4011492</v>
      </c>
      <c r="B4392" t="s">
        <v>26552</v>
      </c>
      <c r="C4392" s="71" t="s">
        <v>22354</v>
      </c>
      <c r="D4392" s="71">
        <v>354.62</v>
      </c>
    </row>
    <row r="4393" spans="1:4" x14ac:dyDescent="0.25">
      <c r="A4393" s="71">
        <v>4011491</v>
      </c>
      <c r="B4393" t="s">
        <v>26553</v>
      </c>
      <c r="C4393" s="71" t="s">
        <v>22354</v>
      </c>
      <c r="D4393" s="71">
        <v>227.05</v>
      </c>
    </row>
    <row r="4394" spans="1:4" x14ac:dyDescent="0.25">
      <c r="A4394" s="71">
        <v>4011353</v>
      </c>
      <c r="B4394" t="s">
        <v>26554</v>
      </c>
      <c r="C4394" s="71" t="s">
        <v>23593</v>
      </c>
      <c r="D4394" s="71">
        <v>0.28999999999999998</v>
      </c>
    </row>
    <row r="4395" spans="1:4" x14ac:dyDescent="0.25">
      <c r="A4395" s="71">
        <v>4011354</v>
      </c>
      <c r="B4395" t="s">
        <v>26555</v>
      </c>
      <c r="C4395" s="71" t="s">
        <v>23593</v>
      </c>
      <c r="D4395" s="71">
        <v>0.28999999999999998</v>
      </c>
    </row>
    <row r="4396" spans="1:4" x14ac:dyDescent="0.25">
      <c r="A4396" s="71">
        <v>4011418</v>
      </c>
      <c r="B4396" t="s">
        <v>26556</v>
      </c>
      <c r="C4396" s="71" t="s">
        <v>22354</v>
      </c>
      <c r="D4396" s="71">
        <v>338.06</v>
      </c>
    </row>
    <row r="4397" spans="1:4" x14ac:dyDescent="0.25">
      <c r="A4397" s="71">
        <v>4011417</v>
      </c>
      <c r="B4397" t="s">
        <v>26557</v>
      </c>
      <c r="C4397" s="71" t="s">
        <v>22354</v>
      </c>
      <c r="D4397" s="71">
        <v>191.84</v>
      </c>
    </row>
    <row r="4398" spans="1:4" x14ac:dyDescent="0.25">
      <c r="A4398" s="71">
        <v>4011420</v>
      </c>
      <c r="B4398" t="s">
        <v>26558</v>
      </c>
      <c r="C4398" s="71" t="s">
        <v>22354</v>
      </c>
      <c r="D4398" s="71">
        <v>341.05</v>
      </c>
    </row>
    <row r="4399" spans="1:4" x14ac:dyDescent="0.25">
      <c r="A4399" s="71">
        <v>4011419</v>
      </c>
      <c r="B4399" t="s">
        <v>26559</v>
      </c>
      <c r="C4399" s="71" t="s">
        <v>22354</v>
      </c>
      <c r="D4399" s="71">
        <v>188.61</v>
      </c>
    </row>
    <row r="4400" spans="1:4" x14ac:dyDescent="0.25">
      <c r="A4400" s="71">
        <v>4011422</v>
      </c>
      <c r="B4400" t="s">
        <v>26560</v>
      </c>
      <c r="C4400" s="71" t="s">
        <v>22354</v>
      </c>
      <c r="D4400" s="71">
        <v>353.54</v>
      </c>
    </row>
    <row r="4401" spans="1:4" x14ac:dyDescent="0.25">
      <c r="A4401" s="71">
        <v>4011421</v>
      </c>
      <c r="B4401" t="s">
        <v>26561</v>
      </c>
      <c r="C4401" s="71" t="s">
        <v>22354</v>
      </c>
      <c r="D4401" s="71">
        <v>205.5</v>
      </c>
    </row>
    <row r="4402" spans="1:4" x14ac:dyDescent="0.25">
      <c r="A4402" s="71">
        <v>4011424</v>
      </c>
      <c r="B4402" t="s">
        <v>26562</v>
      </c>
      <c r="C4402" s="71" t="s">
        <v>22354</v>
      </c>
      <c r="D4402" s="71">
        <v>356.87</v>
      </c>
    </row>
    <row r="4403" spans="1:4" x14ac:dyDescent="0.25">
      <c r="A4403" s="71">
        <v>4011423</v>
      </c>
      <c r="B4403" t="s">
        <v>26563</v>
      </c>
      <c r="C4403" s="71" t="s">
        <v>22354</v>
      </c>
      <c r="D4403" s="71">
        <v>202.26</v>
      </c>
    </row>
    <row r="4404" spans="1:4" x14ac:dyDescent="0.25">
      <c r="A4404" s="71">
        <v>4011426</v>
      </c>
      <c r="B4404" t="s">
        <v>26564</v>
      </c>
      <c r="C4404" s="71" t="s">
        <v>22354</v>
      </c>
      <c r="D4404" s="71">
        <v>338.06</v>
      </c>
    </row>
    <row r="4405" spans="1:4" x14ac:dyDescent="0.25">
      <c r="A4405" s="71">
        <v>4011425</v>
      </c>
      <c r="B4405" t="s">
        <v>26565</v>
      </c>
      <c r="C4405" s="71" t="s">
        <v>22354</v>
      </c>
      <c r="D4405" s="71">
        <v>191.84</v>
      </c>
    </row>
    <row r="4406" spans="1:4" x14ac:dyDescent="0.25">
      <c r="A4406" s="71">
        <v>4011428</v>
      </c>
      <c r="B4406" t="s">
        <v>26566</v>
      </c>
      <c r="C4406" s="71" t="s">
        <v>22354</v>
      </c>
      <c r="D4406" s="71">
        <v>341.05</v>
      </c>
    </row>
    <row r="4407" spans="1:4" x14ac:dyDescent="0.25">
      <c r="A4407" s="71">
        <v>4011427</v>
      </c>
      <c r="B4407" t="s">
        <v>26567</v>
      </c>
      <c r="C4407" s="71" t="s">
        <v>22354</v>
      </c>
      <c r="D4407" s="71">
        <v>188.61</v>
      </c>
    </row>
    <row r="4408" spans="1:4" x14ac:dyDescent="0.25">
      <c r="A4408" s="71">
        <v>4011430</v>
      </c>
      <c r="B4408" t="s">
        <v>26568</v>
      </c>
      <c r="C4408" s="71" t="s">
        <v>22354</v>
      </c>
      <c r="D4408" s="71">
        <v>352.26</v>
      </c>
    </row>
    <row r="4409" spans="1:4" x14ac:dyDescent="0.25">
      <c r="A4409" s="71">
        <v>4011429</v>
      </c>
      <c r="B4409" t="s">
        <v>26569</v>
      </c>
      <c r="C4409" s="71" t="s">
        <v>22354</v>
      </c>
      <c r="D4409" s="71">
        <v>204.92</v>
      </c>
    </row>
    <row r="4410" spans="1:4" x14ac:dyDescent="0.25">
      <c r="A4410" s="71">
        <v>4011432</v>
      </c>
      <c r="B4410" t="s">
        <v>26570</v>
      </c>
      <c r="C4410" s="71" t="s">
        <v>22354</v>
      </c>
      <c r="D4410" s="71">
        <v>355.58</v>
      </c>
    </row>
    <row r="4411" spans="1:4" x14ac:dyDescent="0.25">
      <c r="A4411" s="71">
        <v>4011431</v>
      </c>
      <c r="B4411" t="s">
        <v>26571</v>
      </c>
      <c r="C4411" s="71" t="s">
        <v>22354</v>
      </c>
      <c r="D4411" s="71">
        <v>201.71</v>
      </c>
    </row>
    <row r="4412" spans="1:4" x14ac:dyDescent="0.25">
      <c r="A4412" s="71">
        <v>4011434</v>
      </c>
      <c r="B4412" t="s">
        <v>26572</v>
      </c>
      <c r="C4412" s="71" t="s">
        <v>62</v>
      </c>
      <c r="D4412" s="71">
        <v>206.79</v>
      </c>
    </row>
    <row r="4413" spans="1:4" x14ac:dyDescent="0.25">
      <c r="A4413" s="71">
        <v>4011433</v>
      </c>
      <c r="B4413" t="s">
        <v>26573</v>
      </c>
      <c r="C4413" s="71" t="s">
        <v>62</v>
      </c>
      <c r="D4413" s="71">
        <v>141.87</v>
      </c>
    </row>
    <row r="4414" spans="1:4" x14ac:dyDescent="0.25">
      <c r="A4414" s="71">
        <v>4011436</v>
      </c>
      <c r="B4414" t="s">
        <v>26574</v>
      </c>
      <c r="C4414" s="71" t="s">
        <v>62</v>
      </c>
      <c r="D4414" s="71">
        <v>197.95</v>
      </c>
    </row>
    <row r="4415" spans="1:4" x14ac:dyDescent="0.25">
      <c r="A4415" s="71">
        <v>4011435</v>
      </c>
      <c r="B4415" t="s">
        <v>26575</v>
      </c>
      <c r="C4415" s="71" t="s">
        <v>62</v>
      </c>
      <c r="D4415" s="71">
        <v>131.13</v>
      </c>
    </row>
    <row r="4416" spans="1:4" x14ac:dyDescent="0.25">
      <c r="A4416" s="71">
        <v>4011438</v>
      </c>
      <c r="B4416" t="s">
        <v>26576</v>
      </c>
      <c r="C4416" s="71" t="s">
        <v>62</v>
      </c>
      <c r="D4416" s="71">
        <v>208.69</v>
      </c>
    </row>
    <row r="4417" spans="1:4" x14ac:dyDescent="0.25">
      <c r="A4417" s="71">
        <v>4011437</v>
      </c>
      <c r="B4417" t="s">
        <v>26577</v>
      </c>
      <c r="C4417" s="71" t="s">
        <v>62</v>
      </c>
      <c r="D4417" s="71">
        <v>140.33000000000001</v>
      </c>
    </row>
    <row r="4418" spans="1:4" x14ac:dyDescent="0.25">
      <c r="A4418" s="71">
        <v>4011440</v>
      </c>
      <c r="B4418" t="s">
        <v>26578</v>
      </c>
      <c r="C4418" s="71" t="s">
        <v>62</v>
      </c>
      <c r="D4418" s="71">
        <v>209.71</v>
      </c>
    </row>
    <row r="4419" spans="1:4" x14ac:dyDescent="0.25">
      <c r="A4419" s="71">
        <v>4011439</v>
      </c>
      <c r="B4419" t="s">
        <v>26579</v>
      </c>
      <c r="C4419" s="71" t="s">
        <v>62</v>
      </c>
      <c r="D4419" s="71">
        <v>146.63999999999999</v>
      </c>
    </row>
    <row r="4420" spans="1:4" x14ac:dyDescent="0.25">
      <c r="A4420" s="71">
        <v>4011442</v>
      </c>
      <c r="B4420" t="s">
        <v>26580</v>
      </c>
      <c r="C4420" s="71" t="s">
        <v>62</v>
      </c>
      <c r="D4420" s="71">
        <v>209.3</v>
      </c>
    </row>
    <row r="4421" spans="1:4" x14ac:dyDescent="0.25">
      <c r="A4421" s="71">
        <v>4011441</v>
      </c>
      <c r="B4421" t="s">
        <v>26581</v>
      </c>
      <c r="C4421" s="71" t="s">
        <v>62</v>
      </c>
      <c r="D4421" s="71">
        <v>146.22999999999999</v>
      </c>
    </row>
    <row r="4422" spans="1:4" x14ac:dyDescent="0.25">
      <c r="A4422" s="71">
        <v>4011482</v>
      </c>
      <c r="B4422" t="s">
        <v>26582</v>
      </c>
      <c r="C4422" s="71" t="s">
        <v>22354</v>
      </c>
      <c r="D4422" s="71">
        <v>71.48</v>
      </c>
    </row>
    <row r="4423" spans="1:4" x14ac:dyDescent="0.25">
      <c r="A4423" s="71">
        <v>4011484</v>
      </c>
      <c r="B4423" t="s">
        <v>26583</v>
      </c>
      <c r="C4423" s="71" t="s">
        <v>22354</v>
      </c>
      <c r="D4423" s="71">
        <v>72.37</v>
      </c>
    </row>
    <row r="4424" spans="1:4" x14ac:dyDescent="0.25">
      <c r="A4424" s="71">
        <v>4011483</v>
      </c>
      <c r="B4424" t="s">
        <v>26584</v>
      </c>
      <c r="C4424" s="71" t="s">
        <v>22354</v>
      </c>
      <c r="D4424" s="71">
        <v>49.87</v>
      </c>
    </row>
    <row r="4425" spans="1:4" x14ac:dyDescent="0.25">
      <c r="A4425" s="71">
        <v>4011488</v>
      </c>
      <c r="B4425" t="s">
        <v>26585</v>
      </c>
      <c r="C4425" s="71" t="s">
        <v>22354</v>
      </c>
      <c r="D4425" s="71">
        <v>53.22</v>
      </c>
    </row>
    <row r="4426" spans="1:4" x14ac:dyDescent="0.25">
      <c r="A4426" s="71">
        <v>4011487</v>
      </c>
      <c r="B4426" t="s">
        <v>26586</v>
      </c>
      <c r="C4426" s="71" t="s">
        <v>22354</v>
      </c>
      <c r="D4426" s="71">
        <v>84.38</v>
      </c>
    </row>
    <row r="4427" spans="1:4" x14ac:dyDescent="0.25">
      <c r="A4427" s="71">
        <v>4011486</v>
      </c>
      <c r="B4427" t="s">
        <v>26587</v>
      </c>
      <c r="C4427" s="71" t="s">
        <v>22354</v>
      </c>
      <c r="D4427" s="71">
        <v>112.27</v>
      </c>
    </row>
    <row r="4428" spans="1:4" x14ac:dyDescent="0.25">
      <c r="A4428" s="71">
        <v>4011485</v>
      </c>
      <c r="B4428" t="s">
        <v>26588</v>
      </c>
      <c r="C4428" s="71" t="s">
        <v>22354</v>
      </c>
      <c r="D4428" s="71">
        <v>89.78</v>
      </c>
    </row>
    <row r="4429" spans="1:4" x14ac:dyDescent="0.25">
      <c r="A4429" s="71">
        <v>4011489</v>
      </c>
      <c r="B4429" t="s">
        <v>26589</v>
      </c>
      <c r="C4429" s="71" t="s">
        <v>22354</v>
      </c>
      <c r="D4429" s="71">
        <v>148.1</v>
      </c>
    </row>
    <row r="4430" spans="1:4" x14ac:dyDescent="0.25">
      <c r="A4430" s="71">
        <v>4011481</v>
      </c>
      <c r="B4430" t="s">
        <v>26590</v>
      </c>
      <c r="C4430" s="71" t="s">
        <v>22354</v>
      </c>
      <c r="D4430" s="71">
        <v>31.57</v>
      </c>
    </row>
    <row r="4431" spans="1:4" x14ac:dyDescent="0.25">
      <c r="A4431" s="71">
        <v>4011347</v>
      </c>
      <c r="B4431" t="s">
        <v>26591</v>
      </c>
      <c r="C4431" s="71" t="s">
        <v>22354</v>
      </c>
      <c r="D4431" s="71">
        <v>59.93</v>
      </c>
    </row>
    <row r="4432" spans="1:4" x14ac:dyDescent="0.25">
      <c r="A4432" s="71">
        <v>4011342</v>
      </c>
      <c r="B4432" t="s">
        <v>26592</v>
      </c>
      <c r="C4432" s="71" t="s">
        <v>22354</v>
      </c>
      <c r="D4432" s="71">
        <v>87.2</v>
      </c>
    </row>
    <row r="4433" spans="1:4" x14ac:dyDescent="0.25">
      <c r="A4433" s="71">
        <v>4011344</v>
      </c>
      <c r="B4433" t="s">
        <v>26593</v>
      </c>
      <c r="C4433" s="71" t="s">
        <v>22354</v>
      </c>
      <c r="D4433" s="71">
        <v>50.08</v>
      </c>
    </row>
    <row r="4434" spans="1:4" x14ac:dyDescent="0.25">
      <c r="A4434" s="71">
        <v>4011341</v>
      </c>
      <c r="B4434" t="s">
        <v>26594</v>
      </c>
      <c r="C4434" s="71" t="s">
        <v>22354</v>
      </c>
      <c r="D4434" s="71">
        <v>12.01</v>
      </c>
    </row>
    <row r="4435" spans="1:4" x14ac:dyDescent="0.25">
      <c r="A4435" s="71">
        <v>4011346</v>
      </c>
      <c r="B4435" t="s">
        <v>26595</v>
      </c>
      <c r="C4435" s="71" t="s">
        <v>22354</v>
      </c>
      <c r="D4435" s="71">
        <v>8.4700000000000006</v>
      </c>
    </row>
    <row r="4436" spans="1:4" x14ac:dyDescent="0.25">
      <c r="A4436" s="71">
        <v>4011211</v>
      </c>
      <c r="B4436" t="s">
        <v>26596</v>
      </c>
      <c r="C4436" s="71" t="s">
        <v>22354</v>
      </c>
      <c r="D4436" s="71">
        <v>11.58</v>
      </c>
    </row>
    <row r="4437" spans="1:4" x14ac:dyDescent="0.25">
      <c r="A4437" s="71">
        <v>4011304</v>
      </c>
      <c r="B4437" t="s">
        <v>26597</v>
      </c>
      <c r="C4437" s="71" t="s">
        <v>22354</v>
      </c>
      <c r="D4437" s="71">
        <v>61.03</v>
      </c>
    </row>
    <row r="4438" spans="1:4" x14ac:dyDescent="0.25">
      <c r="A4438" s="71">
        <v>4011209</v>
      </c>
      <c r="B4438" t="s">
        <v>26598</v>
      </c>
      <c r="C4438" s="71" t="s">
        <v>23593</v>
      </c>
      <c r="D4438" s="71">
        <v>1.1200000000000001</v>
      </c>
    </row>
    <row r="4439" spans="1:4" x14ac:dyDescent="0.25">
      <c r="A4439" s="71">
        <v>4011210</v>
      </c>
      <c r="B4439" t="s">
        <v>26599</v>
      </c>
      <c r="C4439" s="71" t="s">
        <v>23593</v>
      </c>
      <c r="D4439" s="71">
        <v>1.22</v>
      </c>
    </row>
    <row r="4440" spans="1:4" x14ac:dyDescent="0.25">
      <c r="A4440" s="71">
        <v>4011537</v>
      </c>
      <c r="B4440" t="s">
        <v>26600</v>
      </c>
      <c r="C4440" s="71" t="s">
        <v>3</v>
      </c>
      <c r="D4440" s="71">
        <v>18.8</v>
      </c>
    </row>
    <row r="4441" spans="1:4" x14ac:dyDescent="0.25">
      <c r="A4441" s="71">
        <v>4011218</v>
      </c>
      <c r="B4441" t="s">
        <v>26601</v>
      </c>
      <c r="C4441" s="71" t="s">
        <v>22354</v>
      </c>
      <c r="D4441" s="71">
        <v>456.25</v>
      </c>
    </row>
    <row r="4442" spans="1:4" x14ac:dyDescent="0.25">
      <c r="A4442" s="71">
        <v>4011217</v>
      </c>
      <c r="B4442" t="s">
        <v>26602</v>
      </c>
      <c r="C4442" s="71" t="s">
        <v>22354</v>
      </c>
      <c r="D4442" s="71">
        <v>270.86</v>
      </c>
    </row>
    <row r="4443" spans="1:4" x14ac:dyDescent="0.25">
      <c r="A4443" s="71">
        <v>4011214</v>
      </c>
      <c r="B4443" t="s">
        <v>26603</v>
      </c>
      <c r="C4443" s="71" t="s">
        <v>22354</v>
      </c>
      <c r="D4443" s="71">
        <v>307.45999999999998</v>
      </c>
    </row>
    <row r="4444" spans="1:4" x14ac:dyDescent="0.25">
      <c r="A4444" s="71">
        <v>4011213</v>
      </c>
      <c r="B4444" t="s">
        <v>26604</v>
      </c>
      <c r="C4444" s="71" t="s">
        <v>22354</v>
      </c>
      <c r="D4444" s="71">
        <v>174.09</v>
      </c>
    </row>
    <row r="4445" spans="1:4" x14ac:dyDescent="0.25">
      <c r="A4445" s="71">
        <v>4011227</v>
      </c>
      <c r="B4445" t="s">
        <v>26605</v>
      </c>
      <c r="C4445" s="71" t="s">
        <v>22354</v>
      </c>
      <c r="D4445" s="71">
        <v>11.58</v>
      </c>
    </row>
    <row r="4446" spans="1:4" x14ac:dyDescent="0.25">
      <c r="A4446" s="71">
        <v>4011302</v>
      </c>
      <c r="B4446" t="s">
        <v>26606</v>
      </c>
      <c r="C4446" s="71" t="s">
        <v>22354</v>
      </c>
      <c r="D4446" s="71">
        <v>60.92</v>
      </c>
    </row>
    <row r="4447" spans="1:4" x14ac:dyDescent="0.25">
      <c r="A4447" s="71">
        <v>4011300</v>
      </c>
      <c r="B4447" t="s">
        <v>26607</v>
      </c>
      <c r="C4447" s="71" t="s">
        <v>22354</v>
      </c>
      <c r="D4447" s="71">
        <v>51.63</v>
      </c>
    </row>
    <row r="4448" spans="1:4" x14ac:dyDescent="0.25">
      <c r="A4448" s="71">
        <v>4011306</v>
      </c>
      <c r="B4448" t="s">
        <v>26608</v>
      </c>
      <c r="C4448" s="71" t="s">
        <v>22354</v>
      </c>
      <c r="D4448" s="71">
        <v>96.69</v>
      </c>
    </row>
    <row r="4449" spans="1:4" x14ac:dyDescent="0.25">
      <c r="A4449" s="71">
        <v>4011303</v>
      </c>
      <c r="B4449" t="s">
        <v>26609</v>
      </c>
      <c r="C4449" s="71" t="s">
        <v>22354</v>
      </c>
      <c r="D4449" s="71">
        <v>107.65</v>
      </c>
    </row>
    <row r="4450" spans="1:4" x14ac:dyDescent="0.25">
      <c r="A4450" s="71">
        <v>4011301</v>
      </c>
      <c r="B4450" t="s">
        <v>26610</v>
      </c>
      <c r="C4450" s="71" t="s">
        <v>22354</v>
      </c>
      <c r="D4450" s="71">
        <v>102.7</v>
      </c>
    </row>
    <row r="4451" spans="1:4" x14ac:dyDescent="0.25">
      <c r="A4451" s="71">
        <v>4011228</v>
      </c>
      <c r="B4451" t="s">
        <v>26611</v>
      </c>
      <c r="C4451" s="71" t="s">
        <v>22354</v>
      </c>
      <c r="D4451" s="71">
        <v>12.67</v>
      </c>
    </row>
    <row r="4452" spans="1:4" x14ac:dyDescent="0.25">
      <c r="A4452" s="71">
        <v>4011229</v>
      </c>
      <c r="B4452" t="s">
        <v>26612</v>
      </c>
      <c r="C4452" s="71" t="s">
        <v>22354</v>
      </c>
      <c r="D4452" s="71">
        <v>30.84</v>
      </c>
    </row>
    <row r="4453" spans="1:4" x14ac:dyDescent="0.25">
      <c r="A4453" s="71">
        <v>4011231</v>
      </c>
      <c r="B4453" t="s">
        <v>26613</v>
      </c>
      <c r="C4453" s="71" t="s">
        <v>22354</v>
      </c>
      <c r="D4453" s="71">
        <v>122.3</v>
      </c>
    </row>
    <row r="4454" spans="1:4" x14ac:dyDescent="0.25">
      <c r="A4454" s="71">
        <v>4011230</v>
      </c>
      <c r="B4454" t="s">
        <v>26614</v>
      </c>
      <c r="C4454" s="71" t="s">
        <v>22354</v>
      </c>
      <c r="D4454" s="71">
        <v>86.29</v>
      </c>
    </row>
    <row r="4455" spans="1:4" x14ac:dyDescent="0.25">
      <c r="A4455" s="71">
        <v>4011235</v>
      </c>
      <c r="B4455" t="s">
        <v>26615</v>
      </c>
      <c r="C4455" s="71" t="s">
        <v>22354</v>
      </c>
      <c r="D4455" s="71">
        <v>85.85</v>
      </c>
    </row>
    <row r="4456" spans="1:4" x14ac:dyDescent="0.25">
      <c r="A4456" s="71">
        <v>4011234</v>
      </c>
      <c r="B4456" t="s">
        <v>26616</v>
      </c>
      <c r="C4456" s="71" t="s">
        <v>22354</v>
      </c>
      <c r="D4456" s="71">
        <v>48.72</v>
      </c>
    </row>
    <row r="4457" spans="1:4" x14ac:dyDescent="0.25">
      <c r="A4457" s="71">
        <v>4011233</v>
      </c>
      <c r="B4457" t="s">
        <v>26617</v>
      </c>
      <c r="C4457" s="71" t="s">
        <v>22354</v>
      </c>
      <c r="D4457" s="71">
        <v>72.53</v>
      </c>
    </row>
    <row r="4458" spans="1:4" x14ac:dyDescent="0.25">
      <c r="A4458" s="71">
        <v>4011232</v>
      </c>
      <c r="B4458" t="s">
        <v>26618</v>
      </c>
      <c r="C4458" s="71" t="s">
        <v>22354</v>
      </c>
      <c r="D4458" s="71">
        <v>35.4</v>
      </c>
    </row>
    <row r="4459" spans="1:4" x14ac:dyDescent="0.25">
      <c r="A4459" s="71">
        <v>4011372</v>
      </c>
      <c r="B4459" t="s">
        <v>26619</v>
      </c>
      <c r="C4459" s="71" t="s">
        <v>23593</v>
      </c>
      <c r="D4459" s="71">
        <v>6.09</v>
      </c>
    </row>
    <row r="4460" spans="1:4" x14ac:dyDescent="0.25">
      <c r="A4460" s="71">
        <v>4011371</v>
      </c>
      <c r="B4460" t="s">
        <v>26620</v>
      </c>
      <c r="C4460" s="71" t="s">
        <v>23593</v>
      </c>
      <c r="D4460" s="71">
        <v>4.01</v>
      </c>
    </row>
    <row r="4461" spans="1:4" x14ac:dyDescent="0.25">
      <c r="A4461" s="71">
        <v>4011378</v>
      </c>
      <c r="B4461" t="s">
        <v>26621</v>
      </c>
      <c r="C4461" s="71" t="s">
        <v>23593</v>
      </c>
      <c r="D4461" s="71">
        <v>6.09</v>
      </c>
    </row>
    <row r="4462" spans="1:4" x14ac:dyDescent="0.25">
      <c r="A4462" s="71">
        <v>4011377</v>
      </c>
      <c r="B4462" t="s">
        <v>26622</v>
      </c>
      <c r="C4462" s="71" t="s">
        <v>23593</v>
      </c>
      <c r="D4462" s="71">
        <v>4.01</v>
      </c>
    </row>
    <row r="4463" spans="1:4" x14ac:dyDescent="0.25">
      <c r="A4463" s="71">
        <v>4011368</v>
      </c>
      <c r="B4463" t="s">
        <v>26623</v>
      </c>
      <c r="C4463" s="71" t="s">
        <v>23593</v>
      </c>
      <c r="D4463" s="71">
        <v>4.96</v>
      </c>
    </row>
    <row r="4464" spans="1:4" x14ac:dyDescent="0.25">
      <c r="A4464" s="71">
        <v>4011367</v>
      </c>
      <c r="B4464" t="s">
        <v>26624</v>
      </c>
      <c r="C4464" s="71" t="s">
        <v>23593</v>
      </c>
      <c r="D4464" s="71">
        <v>2.88</v>
      </c>
    </row>
    <row r="4465" spans="1:4" x14ac:dyDescent="0.25">
      <c r="A4465" s="71">
        <v>4011374</v>
      </c>
      <c r="B4465" t="s">
        <v>26625</v>
      </c>
      <c r="C4465" s="71" t="s">
        <v>23593</v>
      </c>
      <c r="D4465" s="71">
        <v>4.96</v>
      </c>
    </row>
    <row r="4466" spans="1:4" x14ac:dyDescent="0.25">
      <c r="A4466" s="71">
        <v>4011373</v>
      </c>
      <c r="B4466" t="s">
        <v>26626</v>
      </c>
      <c r="C4466" s="71" t="s">
        <v>23593</v>
      </c>
      <c r="D4466" s="71">
        <v>2.88</v>
      </c>
    </row>
    <row r="4467" spans="1:4" x14ac:dyDescent="0.25">
      <c r="A4467" s="71">
        <v>4011370</v>
      </c>
      <c r="B4467" t="s">
        <v>26627</v>
      </c>
      <c r="C4467" s="71" t="s">
        <v>23593</v>
      </c>
      <c r="D4467" s="71">
        <v>5.57</v>
      </c>
    </row>
    <row r="4468" spans="1:4" x14ac:dyDescent="0.25">
      <c r="A4468" s="71">
        <v>4011369</v>
      </c>
      <c r="B4468" t="s">
        <v>26628</v>
      </c>
      <c r="C4468" s="71" t="s">
        <v>23593</v>
      </c>
      <c r="D4468" s="71">
        <v>3.49</v>
      </c>
    </row>
    <row r="4469" spans="1:4" x14ac:dyDescent="0.25">
      <c r="A4469" s="71">
        <v>4011376</v>
      </c>
      <c r="B4469" t="s">
        <v>26629</v>
      </c>
      <c r="C4469" s="71" t="s">
        <v>23593</v>
      </c>
      <c r="D4469" s="71">
        <v>5.57</v>
      </c>
    </row>
    <row r="4470" spans="1:4" x14ac:dyDescent="0.25">
      <c r="A4470" s="71">
        <v>4011375</v>
      </c>
      <c r="B4470" t="s">
        <v>26630</v>
      </c>
      <c r="C4470" s="71" t="s">
        <v>23593</v>
      </c>
      <c r="D4470" s="71">
        <v>3.49</v>
      </c>
    </row>
    <row r="4471" spans="1:4" x14ac:dyDescent="0.25">
      <c r="A4471" s="71">
        <v>4011360</v>
      </c>
      <c r="B4471" t="s">
        <v>26631</v>
      </c>
      <c r="C4471" s="71" t="s">
        <v>23593</v>
      </c>
      <c r="D4471" s="71">
        <v>2.12</v>
      </c>
    </row>
    <row r="4472" spans="1:4" x14ac:dyDescent="0.25">
      <c r="A4472" s="71">
        <v>4011359</v>
      </c>
      <c r="B4472" t="s">
        <v>26632</v>
      </c>
      <c r="C4472" s="71" t="s">
        <v>23593</v>
      </c>
      <c r="D4472" s="71">
        <v>1.46</v>
      </c>
    </row>
    <row r="4473" spans="1:4" x14ac:dyDescent="0.25">
      <c r="A4473" s="71">
        <v>4011366</v>
      </c>
      <c r="B4473" t="s">
        <v>26633</v>
      </c>
      <c r="C4473" s="71" t="s">
        <v>23593</v>
      </c>
      <c r="D4473" s="71">
        <v>2.12</v>
      </c>
    </row>
    <row r="4474" spans="1:4" x14ac:dyDescent="0.25">
      <c r="A4474" s="71">
        <v>4011365</v>
      </c>
      <c r="B4474" t="s">
        <v>26634</v>
      </c>
      <c r="C4474" s="71" t="s">
        <v>23593</v>
      </c>
      <c r="D4474" s="71">
        <v>1.46</v>
      </c>
    </row>
    <row r="4475" spans="1:4" x14ac:dyDescent="0.25">
      <c r="A4475" s="71">
        <v>4011356</v>
      </c>
      <c r="B4475" t="s">
        <v>26635</v>
      </c>
      <c r="C4475" s="71" t="s">
        <v>23593</v>
      </c>
      <c r="D4475" s="71">
        <v>1.66</v>
      </c>
    </row>
    <row r="4476" spans="1:4" x14ac:dyDescent="0.25">
      <c r="A4476" s="71">
        <v>4011355</v>
      </c>
      <c r="B4476" t="s">
        <v>26636</v>
      </c>
      <c r="C4476" s="71" t="s">
        <v>23593</v>
      </c>
      <c r="D4476" s="71">
        <v>0.99</v>
      </c>
    </row>
    <row r="4477" spans="1:4" x14ac:dyDescent="0.25">
      <c r="A4477" s="71">
        <v>4011362</v>
      </c>
      <c r="B4477" t="s">
        <v>26637</v>
      </c>
      <c r="C4477" s="71" t="s">
        <v>23593</v>
      </c>
      <c r="D4477" s="71">
        <v>1.66</v>
      </c>
    </row>
    <row r="4478" spans="1:4" x14ac:dyDescent="0.25">
      <c r="A4478" s="71">
        <v>4011361</v>
      </c>
      <c r="B4478" t="s">
        <v>26638</v>
      </c>
      <c r="C4478" s="71" t="s">
        <v>23593</v>
      </c>
      <c r="D4478" s="71">
        <v>0.99</v>
      </c>
    </row>
    <row r="4479" spans="1:4" x14ac:dyDescent="0.25">
      <c r="A4479" s="71">
        <v>4011358</v>
      </c>
      <c r="B4479" t="s">
        <v>26639</v>
      </c>
      <c r="C4479" s="71" t="s">
        <v>23593</v>
      </c>
      <c r="D4479" s="71">
        <v>1.9</v>
      </c>
    </row>
    <row r="4480" spans="1:4" x14ac:dyDescent="0.25">
      <c r="A4480" s="71">
        <v>4011357</v>
      </c>
      <c r="B4480" t="s">
        <v>26640</v>
      </c>
      <c r="C4480" s="71" t="s">
        <v>23593</v>
      </c>
      <c r="D4480" s="71">
        <v>1.23</v>
      </c>
    </row>
    <row r="4481" spans="1:4" x14ac:dyDescent="0.25">
      <c r="A4481" s="71">
        <v>4011364</v>
      </c>
      <c r="B4481" t="s">
        <v>26641</v>
      </c>
      <c r="C4481" s="71" t="s">
        <v>23593</v>
      </c>
      <c r="D4481" s="71">
        <v>1.9</v>
      </c>
    </row>
    <row r="4482" spans="1:4" x14ac:dyDescent="0.25">
      <c r="A4482" s="71">
        <v>4011363</v>
      </c>
      <c r="B4482" t="s">
        <v>26642</v>
      </c>
      <c r="C4482" s="71" t="s">
        <v>23593</v>
      </c>
      <c r="D4482" s="71">
        <v>1.23</v>
      </c>
    </row>
    <row r="4483" spans="1:4" x14ac:dyDescent="0.25">
      <c r="A4483" s="71">
        <v>4011384</v>
      </c>
      <c r="B4483" t="s">
        <v>26643</v>
      </c>
      <c r="C4483" s="71" t="s">
        <v>23593</v>
      </c>
      <c r="D4483" s="71">
        <v>6.73</v>
      </c>
    </row>
    <row r="4484" spans="1:4" x14ac:dyDescent="0.25">
      <c r="A4484" s="71">
        <v>4011383</v>
      </c>
      <c r="B4484" t="s">
        <v>26644</v>
      </c>
      <c r="C4484" s="71" t="s">
        <v>23593</v>
      </c>
      <c r="D4484" s="71">
        <v>4.3899999999999997</v>
      </c>
    </row>
    <row r="4485" spans="1:4" x14ac:dyDescent="0.25">
      <c r="A4485" s="71">
        <v>4011390</v>
      </c>
      <c r="B4485" t="s">
        <v>26645</v>
      </c>
      <c r="C4485" s="71" t="s">
        <v>23593</v>
      </c>
      <c r="D4485" s="71">
        <v>6.73</v>
      </c>
    </row>
    <row r="4486" spans="1:4" x14ac:dyDescent="0.25">
      <c r="A4486" s="71">
        <v>4011389</v>
      </c>
      <c r="B4486" t="s">
        <v>26646</v>
      </c>
      <c r="C4486" s="71" t="s">
        <v>23593</v>
      </c>
      <c r="D4486" s="71">
        <v>4.3899999999999997</v>
      </c>
    </row>
    <row r="4487" spans="1:4" x14ac:dyDescent="0.25">
      <c r="A4487" s="71">
        <v>4011380</v>
      </c>
      <c r="B4487" t="s">
        <v>26647</v>
      </c>
      <c r="C4487" s="71" t="s">
        <v>23593</v>
      </c>
      <c r="D4487" s="71">
        <v>5.6</v>
      </c>
    </row>
    <row r="4488" spans="1:4" x14ac:dyDescent="0.25">
      <c r="A4488" s="71">
        <v>4011379</v>
      </c>
      <c r="B4488" t="s">
        <v>26648</v>
      </c>
      <c r="C4488" s="71" t="s">
        <v>23593</v>
      </c>
      <c r="D4488" s="71">
        <v>3.27</v>
      </c>
    </row>
    <row r="4489" spans="1:4" x14ac:dyDescent="0.25">
      <c r="A4489" s="71">
        <v>4011386</v>
      </c>
      <c r="B4489" t="s">
        <v>26649</v>
      </c>
      <c r="C4489" s="71" t="s">
        <v>23593</v>
      </c>
      <c r="D4489" s="71">
        <v>5.6</v>
      </c>
    </row>
    <row r="4490" spans="1:4" x14ac:dyDescent="0.25">
      <c r="A4490" s="71">
        <v>4011385</v>
      </c>
      <c r="B4490" t="s">
        <v>26650</v>
      </c>
      <c r="C4490" s="71" t="s">
        <v>23593</v>
      </c>
      <c r="D4490" s="71">
        <v>3.27</v>
      </c>
    </row>
    <row r="4491" spans="1:4" x14ac:dyDescent="0.25">
      <c r="A4491" s="71">
        <v>4011382</v>
      </c>
      <c r="B4491" t="s">
        <v>26651</v>
      </c>
      <c r="C4491" s="71" t="s">
        <v>23593</v>
      </c>
      <c r="D4491" s="71">
        <v>6.22</v>
      </c>
    </row>
    <row r="4492" spans="1:4" x14ac:dyDescent="0.25">
      <c r="A4492" s="71">
        <v>4011381</v>
      </c>
      <c r="B4492" t="s">
        <v>26652</v>
      </c>
      <c r="C4492" s="71" t="s">
        <v>23593</v>
      </c>
      <c r="D4492" s="71">
        <v>3.88</v>
      </c>
    </row>
    <row r="4493" spans="1:4" x14ac:dyDescent="0.25">
      <c r="A4493" s="71">
        <v>4011388</v>
      </c>
      <c r="B4493" t="s">
        <v>26653</v>
      </c>
      <c r="C4493" s="71" t="s">
        <v>23593</v>
      </c>
      <c r="D4493" s="71">
        <v>6.22</v>
      </c>
    </row>
    <row r="4494" spans="1:4" x14ac:dyDescent="0.25">
      <c r="A4494" s="71">
        <v>4011387</v>
      </c>
      <c r="B4494" t="s">
        <v>26654</v>
      </c>
      <c r="C4494" s="71" t="s">
        <v>23593</v>
      </c>
      <c r="D4494" s="71">
        <v>3.88</v>
      </c>
    </row>
    <row r="4495" spans="1:4" x14ac:dyDescent="0.25">
      <c r="A4495" s="71">
        <v>4011212</v>
      </c>
      <c r="B4495" t="s">
        <v>26655</v>
      </c>
      <c r="C4495" s="71" t="s">
        <v>23593</v>
      </c>
      <c r="D4495" s="71">
        <v>0.06</v>
      </c>
    </row>
    <row r="4496" spans="1:4" x14ac:dyDescent="0.25">
      <c r="A4496" s="71">
        <v>4208197</v>
      </c>
      <c r="B4496" t="s">
        <v>26656</v>
      </c>
      <c r="C4496" s="71" t="s">
        <v>16077</v>
      </c>
      <c r="D4496" s="71">
        <v>13533.3</v>
      </c>
    </row>
    <row r="4497" spans="1:4" x14ac:dyDescent="0.25">
      <c r="A4497" s="71">
        <v>4208158</v>
      </c>
      <c r="B4497" t="s">
        <v>26657</v>
      </c>
      <c r="C4497" s="71" t="s">
        <v>16077</v>
      </c>
      <c r="D4497" s="71">
        <v>18829.91</v>
      </c>
    </row>
    <row r="4498" spans="1:4" x14ac:dyDescent="0.25">
      <c r="A4498" s="71">
        <v>4208198</v>
      </c>
      <c r="B4498" t="s">
        <v>26658</v>
      </c>
      <c r="C4498" s="71" t="s">
        <v>16077</v>
      </c>
      <c r="D4498" s="71">
        <v>20281.29</v>
      </c>
    </row>
    <row r="4499" spans="1:4" x14ac:dyDescent="0.25">
      <c r="A4499" s="71">
        <v>4208159</v>
      </c>
      <c r="B4499" t="s">
        <v>26659</v>
      </c>
      <c r="C4499" s="71" t="s">
        <v>16077</v>
      </c>
      <c r="D4499" s="71">
        <v>30456.69</v>
      </c>
    </row>
    <row r="4500" spans="1:4" x14ac:dyDescent="0.25">
      <c r="A4500" s="71">
        <v>4208160</v>
      </c>
      <c r="B4500" t="s">
        <v>26660</v>
      </c>
      <c r="C4500" s="71" t="s">
        <v>16077</v>
      </c>
      <c r="D4500" s="71">
        <v>36297.269999999997</v>
      </c>
    </row>
    <row r="4501" spans="1:4" x14ac:dyDescent="0.25">
      <c r="A4501" s="71">
        <v>4208199</v>
      </c>
      <c r="B4501" t="s">
        <v>26661</v>
      </c>
      <c r="C4501" s="71" t="s">
        <v>16077</v>
      </c>
      <c r="D4501" s="71">
        <v>42166.66</v>
      </c>
    </row>
    <row r="4502" spans="1:4" x14ac:dyDescent="0.25">
      <c r="A4502" s="71">
        <v>4208161</v>
      </c>
      <c r="B4502" t="s">
        <v>26662</v>
      </c>
      <c r="C4502" s="71" t="s">
        <v>16077</v>
      </c>
      <c r="D4502" s="71">
        <v>53787.79</v>
      </c>
    </row>
    <row r="4503" spans="1:4" x14ac:dyDescent="0.25">
      <c r="A4503" s="71">
        <v>4208162</v>
      </c>
      <c r="B4503" t="s">
        <v>26663</v>
      </c>
      <c r="C4503" s="71" t="s">
        <v>16077</v>
      </c>
      <c r="D4503" s="71">
        <v>60172.14</v>
      </c>
    </row>
    <row r="4504" spans="1:4" x14ac:dyDescent="0.25">
      <c r="A4504" s="71">
        <v>4208163</v>
      </c>
      <c r="B4504" t="s">
        <v>26664</v>
      </c>
      <c r="C4504" s="71" t="s">
        <v>16077</v>
      </c>
      <c r="D4504" s="71">
        <v>78298.039999999994</v>
      </c>
    </row>
    <row r="4505" spans="1:4" x14ac:dyDescent="0.25">
      <c r="A4505" s="71">
        <v>4208200</v>
      </c>
      <c r="B4505" t="s">
        <v>26665</v>
      </c>
      <c r="C4505" s="71" t="s">
        <v>16077</v>
      </c>
      <c r="D4505" s="71">
        <v>82934.44</v>
      </c>
    </row>
    <row r="4506" spans="1:4" x14ac:dyDescent="0.25">
      <c r="A4506" s="71">
        <v>4208164</v>
      </c>
      <c r="B4506" t="s">
        <v>26666</v>
      </c>
      <c r="C4506" s="71" t="s">
        <v>16077</v>
      </c>
      <c r="D4506" s="71">
        <v>105348.99</v>
      </c>
    </row>
    <row r="4507" spans="1:4" x14ac:dyDescent="0.25">
      <c r="A4507" s="71">
        <v>4208201</v>
      </c>
      <c r="B4507" t="s">
        <v>26667</v>
      </c>
      <c r="C4507" s="71" t="s">
        <v>16077</v>
      </c>
      <c r="D4507" s="71">
        <v>14825.33</v>
      </c>
    </row>
    <row r="4508" spans="1:4" x14ac:dyDescent="0.25">
      <c r="A4508" s="71">
        <v>4208151</v>
      </c>
      <c r="B4508" t="s">
        <v>26668</v>
      </c>
      <c r="C4508" s="71" t="s">
        <v>16077</v>
      </c>
      <c r="D4508" s="71">
        <v>22827.98</v>
      </c>
    </row>
    <row r="4509" spans="1:4" x14ac:dyDescent="0.25">
      <c r="A4509" s="71">
        <v>4208202</v>
      </c>
      <c r="B4509" t="s">
        <v>26669</v>
      </c>
      <c r="C4509" s="71" t="s">
        <v>16077</v>
      </c>
      <c r="D4509" s="71">
        <v>26321.85</v>
      </c>
    </row>
    <row r="4510" spans="1:4" x14ac:dyDescent="0.25">
      <c r="A4510" s="71">
        <v>4208152</v>
      </c>
      <c r="B4510" t="s">
        <v>26670</v>
      </c>
      <c r="C4510" s="71" t="s">
        <v>16077</v>
      </c>
      <c r="D4510" s="71">
        <v>36592.019999999997</v>
      </c>
    </row>
    <row r="4511" spans="1:4" x14ac:dyDescent="0.25">
      <c r="A4511" s="71">
        <v>4208153</v>
      </c>
      <c r="B4511" t="s">
        <v>26671</v>
      </c>
      <c r="C4511" s="71" t="s">
        <v>16077</v>
      </c>
      <c r="D4511" s="71">
        <v>43561.73</v>
      </c>
    </row>
    <row r="4512" spans="1:4" x14ac:dyDescent="0.25">
      <c r="A4512" s="71">
        <v>4208203</v>
      </c>
      <c r="B4512" t="s">
        <v>26672</v>
      </c>
      <c r="C4512" s="71" t="s">
        <v>16077</v>
      </c>
      <c r="D4512" s="71">
        <v>50722.7</v>
      </c>
    </row>
    <row r="4513" spans="1:4" x14ac:dyDescent="0.25">
      <c r="A4513" s="71">
        <v>4208154</v>
      </c>
      <c r="B4513" t="s">
        <v>26673</v>
      </c>
      <c r="C4513" s="71" t="s">
        <v>16077</v>
      </c>
      <c r="D4513" s="71">
        <v>64533.120000000003</v>
      </c>
    </row>
    <row r="4514" spans="1:4" x14ac:dyDescent="0.25">
      <c r="A4514" s="71">
        <v>4208155</v>
      </c>
      <c r="B4514" t="s">
        <v>26674</v>
      </c>
      <c r="C4514" s="71" t="s">
        <v>16077</v>
      </c>
      <c r="D4514" s="71">
        <v>74480.09</v>
      </c>
    </row>
    <row r="4515" spans="1:4" x14ac:dyDescent="0.25">
      <c r="A4515" s="71">
        <v>4208156</v>
      </c>
      <c r="B4515" t="s">
        <v>26675</v>
      </c>
      <c r="C4515" s="71" t="s">
        <v>16077</v>
      </c>
      <c r="D4515" s="71">
        <v>92351.99</v>
      </c>
    </row>
    <row r="4516" spans="1:4" x14ac:dyDescent="0.25">
      <c r="A4516" s="71">
        <v>4208204</v>
      </c>
      <c r="B4516" t="s">
        <v>26676</v>
      </c>
      <c r="C4516" s="71" t="s">
        <v>16077</v>
      </c>
      <c r="D4516" s="71">
        <v>100979.66</v>
      </c>
    </row>
    <row r="4517" spans="1:4" x14ac:dyDescent="0.25">
      <c r="A4517" s="71">
        <v>4208157</v>
      </c>
      <c r="B4517" t="s">
        <v>26677</v>
      </c>
      <c r="C4517" s="71" t="s">
        <v>16077</v>
      </c>
      <c r="D4517" s="71">
        <v>130277.42</v>
      </c>
    </row>
    <row r="4518" spans="1:4" x14ac:dyDescent="0.25">
      <c r="A4518" s="71">
        <v>4208127</v>
      </c>
      <c r="B4518" t="s">
        <v>26678</v>
      </c>
      <c r="C4518" s="71" t="s">
        <v>4</v>
      </c>
      <c r="D4518" s="71">
        <v>27.3</v>
      </c>
    </row>
    <row r="4519" spans="1:4" x14ac:dyDescent="0.25">
      <c r="A4519" s="71">
        <v>4208196</v>
      </c>
      <c r="B4519" t="s">
        <v>26679</v>
      </c>
      <c r="C4519" s="71" t="s">
        <v>16077</v>
      </c>
      <c r="D4519" s="71">
        <v>2446.23</v>
      </c>
    </row>
    <row r="4520" spans="1:4" x14ac:dyDescent="0.25">
      <c r="A4520" s="71">
        <v>4208209</v>
      </c>
      <c r="B4520" t="s">
        <v>26680</v>
      </c>
      <c r="C4520" s="71" t="s">
        <v>16077</v>
      </c>
      <c r="D4520" s="71">
        <v>11119.03</v>
      </c>
    </row>
    <row r="4521" spans="1:4" x14ac:dyDescent="0.25">
      <c r="A4521" s="71">
        <v>4208206</v>
      </c>
      <c r="B4521" t="s">
        <v>26681</v>
      </c>
      <c r="C4521" s="71" t="s">
        <v>8</v>
      </c>
      <c r="D4521" s="71">
        <v>114.6</v>
      </c>
    </row>
    <row r="4522" spans="1:4" x14ac:dyDescent="0.25">
      <c r="A4522" s="71">
        <v>4208210</v>
      </c>
      <c r="B4522" t="s">
        <v>26682</v>
      </c>
      <c r="C4522" s="71" t="s">
        <v>16077</v>
      </c>
      <c r="D4522" s="71">
        <v>25055.07</v>
      </c>
    </row>
    <row r="4523" spans="1:4" x14ac:dyDescent="0.25">
      <c r="A4523" s="71">
        <v>4208195</v>
      </c>
      <c r="B4523" t="s">
        <v>26683</v>
      </c>
      <c r="C4523" s="71" t="s">
        <v>16077</v>
      </c>
      <c r="D4523" s="71">
        <v>12911.94</v>
      </c>
    </row>
    <row r="4524" spans="1:4" x14ac:dyDescent="0.25">
      <c r="A4524" s="71">
        <v>4208208</v>
      </c>
      <c r="B4524" t="s">
        <v>26684</v>
      </c>
      <c r="C4524" s="71" t="s">
        <v>8</v>
      </c>
      <c r="D4524" s="71">
        <v>561.27</v>
      </c>
    </row>
    <row r="4525" spans="1:4" x14ac:dyDescent="0.25">
      <c r="A4525" s="71">
        <v>4208135</v>
      </c>
      <c r="B4525" t="s">
        <v>26685</v>
      </c>
      <c r="C4525" s="71" t="s">
        <v>3</v>
      </c>
      <c r="D4525" s="71">
        <v>11281.62</v>
      </c>
    </row>
    <row r="4526" spans="1:4" x14ac:dyDescent="0.25">
      <c r="A4526" s="71">
        <v>4208136</v>
      </c>
      <c r="B4526" t="s">
        <v>26686</v>
      </c>
      <c r="C4526" s="71" t="s">
        <v>3</v>
      </c>
      <c r="D4526" s="71">
        <v>13363.31</v>
      </c>
    </row>
    <row r="4527" spans="1:4" x14ac:dyDescent="0.25">
      <c r="A4527" s="71">
        <v>4208137</v>
      </c>
      <c r="B4527" t="s">
        <v>26687</v>
      </c>
      <c r="C4527" s="71" t="s">
        <v>3</v>
      </c>
      <c r="D4527" s="71">
        <v>15610.78</v>
      </c>
    </row>
    <row r="4528" spans="1:4" x14ac:dyDescent="0.25">
      <c r="A4528" s="71">
        <v>4208138</v>
      </c>
      <c r="B4528" t="s">
        <v>26688</v>
      </c>
      <c r="C4528" s="71" t="s">
        <v>3</v>
      </c>
      <c r="D4528" s="71">
        <v>19546.330000000002</v>
      </c>
    </row>
    <row r="4529" spans="1:4" x14ac:dyDescent="0.25">
      <c r="A4529" s="71">
        <v>4208139</v>
      </c>
      <c r="B4529" t="s">
        <v>26689</v>
      </c>
      <c r="C4529" s="71" t="s">
        <v>3</v>
      </c>
      <c r="D4529" s="71">
        <v>22543.61</v>
      </c>
    </row>
    <row r="4530" spans="1:4" x14ac:dyDescent="0.25">
      <c r="A4530" s="71">
        <v>4208140</v>
      </c>
      <c r="B4530" t="s">
        <v>26690</v>
      </c>
      <c r="C4530" s="71" t="s">
        <v>3</v>
      </c>
      <c r="D4530" s="71">
        <v>29472.84</v>
      </c>
    </row>
    <row r="4531" spans="1:4" x14ac:dyDescent="0.25">
      <c r="A4531" s="71">
        <v>4208141</v>
      </c>
      <c r="B4531" t="s">
        <v>26691</v>
      </c>
      <c r="C4531" s="71" t="s">
        <v>3</v>
      </c>
      <c r="D4531" s="71">
        <v>33223.08</v>
      </c>
    </row>
    <row r="4532" spans="1:4" x14ac:dyDescent="0.25">
      <c r="A4532" s="71">
        <v>4208212</v>
      </c>
      <c r="B4532" t="s">
        <v>26692</v>
      </c>
      <c r="C4532" s="71" t="s">
        <v>3</v>
      </c>
      <c r="D4532" s="71">
        <v>38090.769999999997</v>
      </c>
    </row>
    <row r="4533" spans="1:4" x14ac:dyDescent="0.25">
      <c r="A4533" s="71">
        <v>4208213</v>
      </c>
      <c r="B4533" t="s">
        <v>26693</v>
      </c>
      <c r="C4533" s="71" t="s">
        <v>3</v>
      </c>
      <c r="D4533" s="71">
        <v>48316.24</v>
      </c>
    </row>
    <row r="4534" spans="1:4" x14ac:dyDescent="0.25">
      <c r="A4534" s="71">
        <v>4208214</v>
      </c>
      <c r="B4534" t="s">
        <v>26694</v>
      </c>
      <c r="C4534" s="71" t="s">
        <v>3</v>
      </c>
      <c r="D4534" s="71">
        <v>56256.15</v>
      </c>
    </row>
    <row r="4535" spans="1:4" x14ac:dyDescent="0.25">
      <c r="A4535" s="71">
        <v>4208215</v>
      </c>
      <c r="B4535" t="s">
        <v>26695</v>
      </c>
      <c r="C4535" s="71" t="s">
        <v>3</v>
      </c>
      <c r="D4535" s="71">
        <v>74564.7</v>
      </c>
    </row>
    <row r="4536" spans="1:4" x14ac:dyDescent="0.25">
      <c r="A4536" s="71">
        <v>4208216</v>
      </c>
      <c r="B4536" t="s">
        <v>26696</v>
      </c>
      <c r="C4536" s="71" t="s">
        <v>3</v>
      </c>
      <c r="D4536" s="71">
        <v>10527.61</v>
      </c>
    </row>
    <row r="4537" spans="1:4" x14ac:dyDescent="0.25">
      <c r="A4537" s="71">
        <v>4208217</v>
      </c>
      <c r="B4537" t="s">
        <v>26697</v>
      </c>
      <c r="C4537" s="71" t="s">
        <v>3</v>
      </c>
      <c r="D4537" s="71">
        <v>12404.83</v>
      </c>
    </row>
    <row r="4538" spans="1:4" x14ac:dyDescent="0.25">
      <c r="A4538" s="71">
        <v>4208218</v>
      </c>
      <c r="B4538" t="s">
        <v>26698</v>
      </c>
      <c r="C4538" s="71" t="s">
        <v>3</v>
      </c>
      <c r="D4538" s="71">
        <v>15215.24</v>
      </c>
    </row>
    <row r="4539" spans="1:4" x14ac:dyDescent="0.25">
      <c r="A4539" s="71">
        <v>4208219</v>
      </c>
      <c r="B4539" t="s">
        <v>26699</v>
      </c>
      <c r="C4539" s="71" t="s">
        <v>3</v>
      </c>
      <c r="D4539" s="71">
        <v>18776.47</v>
      </c>
    </row>
    <row r="4540" spans="1:4" x14ac:dyDescent="0.25">
      <c r="A4540" s="71">
        <v>4208220</v>
      </c>
      <c r="B4540" t="s">
        <v>26700</v>
      </c>
      <c r="C4540" s="71" t="s">
        <v>3</v>
      </c>
      <c r="D4540" s="71">
        <v>21963.64</v>
      </c>
    </row>
    <row r="4541" spans="1:4" x14ac:dyDescent="0.25">
      <c r="A4541" s="71">
        <v>4208221</v>
      </c>
      <c r="B4541" t="s">
        <v>26701</v>
      </c>
      <c r="C4541" s="71" t="s">
        <v>3</v>
      </c>
      <c r="D4541" s="71">
        <v>28896.39</v>
      </c>
    </row>
    <row r="4542" spans="1:4" x14ac:dyDescent="0.25">
      <c r="A4542" s="71">
        <v>4208222</v>
      </c>
      <c r="B4542" t="s">
        <v>26702</v>
      </c>
      <c r="C4542" s="71" t="s">
        <v>3</v>
      </c>
      <c r="D4542" s="71">
        <v>32272.41</v>
      </c>
    </row>
    <row r="4543" spans="1:4" x14ac:dyDescent="0.25">
      <c r="A4543" s="71">
        <v>4208223</v>
      </c>
      <c r="B4543" t="s">
        <v>26703</v>
      </c>
      <c r="C4543" s="71" t="s">
        <v>3</v>
      </c>
      <c r="D4543" s="71">
        <v>37328.120000000003</v>
      </c>
    </row>
    <row r="4544" spans="1:4" x14ac:dyDescent="0.25">
      <c r="A4544" s="71">
        <v>4208224</v>
      </c>
      <c r="B4544" t="s">
        <v>26704</v>
      </c>
      <c r="C4544" s="71" t="s">
        <v>3</v>
      </c>
      <c r="D4544" s="71">
        <v>47449.16</v>
      </c>
    </row>
    <row r="4545" spans="1:4" x14ac:dyDescent="0.25">
      <c r="A4545" s="71">
        <v>4208225</v>
      </c>
      <c r="B4545" t="s">
        <v>26705</v>
      </c>
      <c r="C4545" s="71" t="s">
        <v>3</v>
      </c>
      <c r="D4545" s="71">
        <v>55500.21</v>
      </c>
    </row>
    <row r="4546" spans="1:4" x14ac:dyDescent="0.25">
      <c r="A4546" s="71">
        <v>4208226</v>
      </c>
      <c r="B4546" t="s">
        <v>26706</v>
      </c>
      <c r="C4546" s="71" t="s">
        <v>3</v>
      </c>
      <c r="D4546" s="71">
        <v>73489.59</v>
      </c>
    </row>
    <row r="4547" spans="1:4" x14ac:dyDescent="0.25">
      <c r="A4547" s="71">
        <v>4208227</v>
      </c>
      <c r="B4547" t="s">
        <v>26707</v>
      </c>
      <c r="C4547" s="71" t="s">
        <v>3</v>
      </c>
      <c r="D4547" s="71">
        <v>10523.42</v>
      </c>
    </row>
    <row r="4548" spans="1:4" x14ac:dyDescent="0.25">
      <c r="A4548" s="71">
        <v>4208228</v>
      </c>
      <c r="B4548" t="s">
        <v>26708</v>
      </c>
      <c r="C4548" s="71" t="s">
        <v>3</v>
      </c>
      <c r="D4548" s="71">
        <v>12404.91</v>
      </c>
    </row>
    <row r="4549" spans="1:4" x14ac:dyDescent="0.25">
      <c r="A4549" s="71">
        <v>4208229</v>
      </c>
      <c r="B4549" t="s">
        <v>26709</v>
      </c>
      <c r="C4549" s="71" t="s">
        <v>3</v>
      </c>
      <c r="D4549" s="71">
        <v>15215.27</v>
      </c>
    </row>
    <row r="4550" spans="1:4" x14ac:dyDescent="0.25">
      <c r="A4550" s="71">
        <v>4208230</v>
      </c>
      <c r="B4550" t="s">
        <v>26710</v>
      </c>
      <c r="C4550" s="71" t="s">
        <v>3</v>
      </c>
      <c r="D4550" s="71">
        <v>18776.650000000001</v>
      </c>
    </row>
    <row r="4551" spans="1:4" x14ac:dyDescent="0.25">
      <c r="A4551" s="71">
        <v>4208231</v>
      </c>
      <c r="B4551" t="s">
        <v>26711</v>
      </c>
      <c r="C4551" s="71" t="s">
        <v>3</v>
      </c>
      <c r="D4551" s="71">
        <v>21963.7</v>
      </c>
    </row>
    <row r="4552" spans="1:4" x14ac:dyDescent="0.25">
      <c r="A4552" s="71">
        <v>4208232</v>
      </c>
      <c r="B4552" t="s">
        <v>26712</v>
      </c>
      <c r="C4552" s="71" t="s">
        <v>3</v>
      </c>
      <c r="D4552" s="71">
        <v>28896.48</v>
      </c>
    </row>
    <row r="4553" spans="1:4" x14ac:dyDescent="0.25">
      <c r="A4553" s="71">
        <v>4208233</v>
      </c>
      <c r="B4553" t="s">
        <v>26713</v>
      </c>
      <c r="C4553" s="71" t="s">
        <v>3</v>
      </c>
      <c r="D4553" s="71">
        <v>32272.65</v>
      </c>
    </row>
    <row r="4554" spans="1:4" x14ac:dyDescent="0.25">
      <c r="A4554" s="71">
        <v>4208234</v>
      </c>
      <c r="B4554" t="s">
        <v>26714</v>
      </c>
      <c r="C4554" s="71" t="s">
        <v>3</v>
      </c>
      <c r="D4554" s="71">
        <v>37328.14</v>
      </c>
    </row>
    <row r="4555" spans="1:4" x14ac:dyDescent="0.25">
      <c r="A4555" s="71">
        <v>4208235</v>
      </c>
      <c r="B4555" t="s">
        <v>26715</v>
      </c>
      <c r="C4555" s="71" t="s">
        <v>3</v>
      </c>
      <c r="D4555" s="71">
        <v>47449.279999999999</v>
      </c>
    </row>
    <row r="4556" spans="1:4" x14ac:dyDescent="0.25">
      <c r="A4556" s="71">
        <v>4208236</v>
      </c>
      <c r="B4556" t="s">
        <v>26716</v>
      </c>
      <c r="C4556" s="71" t="s">
        <v>3</v>
      </c>
      <c r="D4556" s="71">
        <v>55501.43</v>
      </c>
    </row>
    <row r="4557" spans="1:4" x14ac:dyDescent="0.25">
      <c r="A4557" s="71">
        <v>4208237</v>
      </c>
      <c r="B4557" t="s">
        <v>26717</v>
      </c>
      <c r="C4557" s="71" t="s">
        <v>3</v>
      </c>
      <c r="D4557" s="71">
        <v>73489.710000000006</v>
      </c>
    </row>
    <row r="4558" spans="1:4" x14ac:dyDescent="0.25">
      <c r="A4558" s="71">
        <v>4208128</v>
      </c>
      <c r="B4558" t="s">
        <v>26718</v>
      </c>
      <c r="C4558" s="71" t="s">
        <v>3</v>
      </c>
      <c r="D4558" s="71">
        <v>389.28</v>
      </c>
    </row>
    <row r="4559" spans="1:4" x14ac:dyDescent="0.25">
      <c r="A4559" s="71">
        <v>4208129</v>
      </c>
      <c r="B4559" t="s">
        <v>26719</v>
      </c>
      <c r="C4559" s="71" t="s">
        <v>3</v>
      </c>
      <c r="D4559" s="71">
        <v>621.03</v>
      </c>
    </row>
    <row r="4560" spans="1:4" x14ac:dyDescent="0.25">
      <c r="A4560" s="71">
        <v>4208130</v>
      </c>
      <c r="B4560" t="s">
        <v>26720</v>
      </c>
      <c r="C4560" s="71" t="s">
        <v>3</v>
      </c>
      <c r="D4560" s="71">
        <v>813.78</v>
      </c>
    </row>
    <row r="4561" spans="1:4" x14ac:dyDescent="0.25">
      <c r="A4561" s="71">
        <v>4208131</v>
      </c>
      <c r="B4561" t="s">
        <v>26721</v>
      </c>
      <c r="C4561" s="71" t="s">
        <v>3</v>
      </c>
      <c r="D4561" s="71">
        <v>1045.2</v>
      </c>
    </row>
    <row r="4562" spans="1:4" x14ac:dyDescent="0.25">
      <c r="A4562" s="71">
        <v>4208132</v>
      </c>
      <c r="B4562" t="s">
        <v>26722</v>
      </c>
      <c r="C4562" s="71" t="s">
        <v>3</v>
      </c>
      <c r="D4562" s="71">
        <v>1200.1300000000001</v>
      </c>
    </row>
    <row r="4563" spans="1:4" x14ac:dyDescent="0.25">
      <c r="A4563" s="71">
        <v>4208133</v>
      </c>
      <c r="B4563" t="s">
        <v>26723</v>
      </c>
      <c r="C4563" s="71" t="s">
        <v>3</v>
      </c>
      <c r="D4563" s="71">
        <v>1507.85</v>
      </c>
    </row>
    <row r="4564" spans="1:4" x14ac:dyDescent="0.25">
      <c r="A4564" s="71">
        <v>4208134</v>
      </c>
      <c r="B4564" t="s">
        <v>26724</v>
      </c>
      <c r="C4564" s="71" t="s">
        <v>3</v>
      </c>
      <c r="D4564" s="71">
        <v>1682.73</v>
      </c>
    </row>
    <row r="4565" spans="1:4" x14ac:dyDescent="0.25">
      <c r="A4565" s="71">
        <v>4208238</v>
      </c>
      <c r="B4565" t="s">
        <v>26725</v>
      </c>
      <c r="C4565" s="71" t="s">
        <v>3</v>
      </c>
      <c r="D4565" s="71">
        <v>1952.62</v>
      </c>
    </row>
    <row r="4566" spans="1:4" x14ac:dyDescent="0.25">
      <c r="A4566" s="71">
        <v>4208239</v>
      </c>
      <c r="B4566" t="s">
        <v>26726</v>
      </c>
      <c r="C4566" s="71" t="s">
        <v>3</v>
      </c>
      <c r="D4566" s="71">
        <v>2261.9299999999998</v>
      </c>
    </row>
    <row r="4567" spans="1:4" x14ac:dyDescent="0.25">
      <c r="A4567" s="71">
        <v>4413920</v>
      </c>
      <c r="B4567" t="s">
        <v>26727</v>
      </c>
      <c r="C4567" s="71" t="s">
        <v>23593</v>
      </c>
      <c r="D4567" s="71">
        <v>0.59</v>
      </c>
    </row>
    <row r="4568" spans="1:4" x14ac:dyDescent="0.25">
      <c r="A4568" s="71">
        <v>4413024</v>
      </c>
      <c r="B4568" t="s">
        <v>26728</v>
      </c>
      <c r="C4568" s="71" t="s">
        <v>23593</v>
      </c>
      <c r="D4568" s="71">
        <v>0.41</v>
      </c>
    </row>
    <row r="4569" spans="1:4" x14ac:dyDescent="0.25">
      <c r="A4569" s="71">
        <v>4413022</v>
      </c>
      <c r="B4569" t="s">
        <v>26729</v>
      </c>
      <c r="C4569" s="71" t="s">
        <v>23593</v>
      </c>
      <c r="D4569" s="71">
        <v>0.65</v>
      </c>
    </row>
    <row r="4570" spans="1:4" x14ac:dyDescent="0.25">
      <c r="A4570" s="71">
        <v>4413020</v>
      </c>
      <c r="B4570" t="s">
        <v>26730</v>
      </c>
      <c r="C4570" s="71" t="s">
        <v>3</v>
      </c>
      <c r="D4570" s="71">
        <v>30.06</v>
      </c>
    </row>
    <row r="4571" spans="1:4" x14ac:dyDescent="0.25">
      <c r="A4571" s="71">
        <v>4413013</v>
      </c>
      <c r="B4571" t="s">
        <v>26731</v>
      </c>
      <c r="C4571" s="71" t="s">
        <v>3</v>
      </c>
      <c r="D4571" s="71">
        <v>79.459999999999994</v>
      </c>
    </row>
    <row r="4572" spans="1:4" x14ac:dyDescent="0.25">
      <c r="A4572" s="71">
        <v>4413019</v>
      </c>
      <c r="B4572" t="s">
        <v>26732</v>
      </c>
      <c r="C4572" s="71" t="s">
        <v>3</v>
      </c>
      <c r="D4572" s="71">
        <v>26.13</v>
      </c>
    </row>
    <row r="4573" spans="1:4" x14ac:dyDescent="0.25">
      <c r="A4573" s="71">
        <v>4413026</v>
      </c>
      <c r="B4573" t="s">
        <v>26733</v>
      </c>
      <c r="C4573" s="71" t="s">
        <v>23593</v>
      </c>
      <c r="D4573" s="71">
        <v>191.93</v>
      </c>
    </row>
    <row r="4574" spans="1:4" x14ac:dyDescent="0.25">
      <c r="A4574" s="71">
        <v>4413996</v>
      </c>
      <c r="B4574" t="s">
        <v>26734</v>
      </c>
      <c r="C4574" s="71" t="s">
        <v>23593</v>
      </c>
      <c r="D4574" s="71">
        <v>8.7100000000000009</v>
      </c>
    </row>
    <row r="4575" spans="1:4" x14ac:dyDescent="0.25">
      <c r="A4575" s="71">
        <v>4413942</v>
      </c>
      <c r="B4575" t="s">
        <v>20926</v>
      </c>
      <c r="C4575" s="71" t="s">
        <v>22354</v>
      </c>
      <c r="D4575" s="71">
        <v>1.59</v>
      </c>
    </row>
    <row r="4576" spans="1:4" x14ac:dyDescent="0.25">
      <c r="A4576" s="71">
        <v>4413018</v>
      </c>
      <c r="B4576" t="s">
        <v>26735</v>
      </c>
      <c r="C4576" s="71" t="s">
        <v>4</v>
      </c>
      <c r="D4576" s="71">
        <v>13.35</v>
      </c>
    </row>
    <row r="4577" spans="1:4" x14ac:dyDescent="0.25">
      <c r="A4577" s="71">
        <v>4413905</v>
      </c>
      <c r="B4577" t="s">
        <v>26736</v>
      </c>
      <c r="C4577" s="71" t="s">
        <v>23593</v>
      </c>
      <c r="D4577" s="71">
        <v>6.53</v>
      </c>
    </row>
    <row r="4578" spans="1:4" x14ac:dyDescent="0.25">
      <c r="A4578" s="71">
        <v>4413987</v>
      </c>
      <c r="B4578" t="s">
        <v>26737</v>
      </c>
      <c r="C4578" s="71" t="s">
        <v>23593</v>
      </c>
      <c r="D4578" s="71">
        <v>0.37</v>
      </c>
    </row>
    <row r="4579" spans="1:4" x14ac:dyDescent="0.25">
      <c r="A4579" s="71">
        <v>4413995</v>
      </c>
      <c r="B4579" t="s">
        <v>26738</v>
      </c>
      <c r="C4579" s="71" t="s">
        <v>23593</v>
      </c>
      <c r="D4579" s="71">
        <v>2.4700000000000002</v>
      </c>
    </row>
    <row r="4580" spans="1:4" x14ac:dyDescent="0.25">
      <c r="A4580" s="71">
        <v>4413994</v>
      </c>
      <c r="B4580" t="s">
        <v>26739</v>
      </c>
      <c r="C4580" s="71" t="s">
        <v>3</v>
      </c>
      <c r="D4580" s="71">
        <v>587.36</v>
      </c>
    </row>
    <row r="4581" spans="1:4" x14ac:dyDescent="0.25">
      <c r="A4581" s="71">
        <v>4413200</v>
      </c>
      <c r="B4581" t="s">
        <v>26740</v>
      </c>
      <c r="C4581" s="71" t="s">
        <v>23593</v>
      </c>
      <c r="D4581" s="71">
        <v>12.83</v>
      </c>
    </row>
    <row r="4582" spans="1:4" x14ac:dyDescent="0.25">
      <c r="A4582" s="71">
        <v>4413990</v>
      </c>
      <c r="B4582" t="s">
        <v>26741</v>
      </c>
      <c r="C4582" s="71" t="s">
        <v>16077</v>
      </c>
      <c r="D4582" s="71">
        <v>26.13</v>
      </c>
    </row>
    <row r="4583" spans="1:4" x14ac:dyDescent="0.25">
      <c r="A4583" s="71">
        <v>4413989</v>
      </c>
      <c r="B4583" t="s">
        <v>26742</v>
      </c>
      <c r="C4583" s="71" t="s">
        <v>16077</v>
      </c>
      <c r="D4583" s="71">
        <v>30.06</v>
      </c>
    </row>
    <row r="4584" spans="1:4" x14ac:dyDescent="0.25">
      <c r="A4584" s="71">
        <v>4413951</v>
      </c>
      <c r="B4584" t="s">
        <v>26743</v>
      </c>
      <c r="C4584" s="71" t="s">
        <v>16077</v>
      </c>
      <c r="D4584" s="71">
        <v>52.51</v>
      </c>
    </row>
    <row r="4585" spans="1:4" x14ac:dyDescent="0.25">
      <c r="A4585" s="71">
        <v>4413950</v>
      </c>
      <c r="B4585" t="s">
        <v>26744</v>
      </c>
      <c r="C4585" s="71" t="s">
        <v>16077</v>
      </c>
      <c r="D4585" s="71">
        <v>80.25</v>
      </c>
    </row>
    <row r="4586" spans="1:4" x14ac:dyDescent="0.25">
      <c r="A4586" s="71">
        <v>4413949</v>
      </c>
      <c r="B4586" t="s">
        <v>26745</v>
      </c>
      <c r="C4586" s="71" t="s">
        <v>16077</v>
      </c>
      <c r="D4586" s="71">
        <v>191.73</v>
      </c>
    </row>
    <row r="4587" spans="1:4" x14ac:dyDescent="0.25">
      <c r="A4587" s="71">
        <v>4413948</v>
      </c>
      <c r="B4587" t="s">
        <v>26746</v>
      </c>
      <c r="C4587" s="71" t="s">
        <v>16077</v>
      </c>
      <c r="D4587" s="71">
        <v>48.29</v>
      </c>
    </row>
    <row r="4588" spans="1:4" x14ac:dyDescent="0.25">
      <c r="A4588" s="71">
        <v>4413947</v>
      </c>
      <c r="B4588" t="s">
        <v>26747</v>
      </c>
      <c r="C4588" s="71" t="s">
        <v>16077</v>
      </c>
      <c r="D4588" s="71">
        <v>69.459999999999994</v>
      </c>
    </row>
    <row r="4589" spans="1:4" x14ac:dyDescent="0.25">
      <c r="A4589" s="71">
        <v>4413946</v>
      </c>
      <c r="B4589" t="s">
        <v>26748</v>
      </c>
      <c r="C4589" s="71" t="s">
        <v>16077</v>
      </c>
      <c r="D4589" s="71">
        <v>103.5</v>
      </c>
    </row>
    <row r="4590" spans="1:4" x14ac:dyDescent="0.25">
      <c r="A4590" s="71">
        <v>4413952</v>
      </c>
      <c r="B4590" t="s">
        <v>26749</v>
      </c>
      <c r="C4590" s="71" t="s">
        <v>23593</v>
      </c>
      <c r="D4590" s="71">
        <v>68.010000000000005</v>
      </c>
    </row>
    <row r="4591" spans="1:4" x14ac:dyDescent="0.25">
      <c r="A4591" s="71">
        <v>4413012</v>
      </c>
      <c r="B4591" t="s">
        <v>26750</v>
      </c>
      <c r="C4591" s="71" t="s">
        <v>22354</v>
      </c>
      <c r="D4591" s="71">
        <v>365.59</v>
      </c>
    </row>
    <row r="4592" spans="1:4" x14ac:dyDescent="0.25">
      <c r="A4592" s="71">
        <v>4413014</v>
      </c>
      <c r="B4592" t="s">
        <v>26751</v>
      </c>
      <c r="C4592" s="71" t="s">
        <v>23593</v>
      </c>
      <c r="D4592" s="71">
        <v>15.8</v>
      </c>
    </row>
    <row r="4593" spans="1:4" x14ac:dyDescent="0.25">
      <c r="A4593" s="71">
        <v>4413016</v>
      </c>
      <c r="B4593" t="s">
        <v>26752</v>
      </c>
      <c r="C4593" s="71" t="s">
        <v>23593</v>
      </c>
      <c r="D4593" s="71">
        <v>9.5</v>
      </c>
    </row>
    <row r="4594" spans="1:4" x14ac:dyDescent="0.25">
      <c r="A4594" s="71">
        <v>4413984</v>
      </c>
      <c r="B4594" t="s">
        <v>26753</v>
      </c>
      <c r="C4594" s="71" t="s">
        <v>22354</v>
      </c>
      <c r="D4594" s="71">
        <v>3.8</v>
      </c>
    </row>
    <row r="4595" spans="1:4" x14ac:dyDescent="0.25">
      <c r="A4595" s="71">
        <v>4413986</v>
      </c>
      <c r="B4595" t="s">
        <v>26754</v>
      </c>
      <c r="C4595" s="71" t="s">
        <v>23593</v>
      </c>
      <c r="D4595" s="71">
        <v>0.06</v>
      </c>
    </row>
    <row r="4596" spans="1:4" x14ac:dyDescent="0.25">
      <c r="A4596" s="71">
        <v>4413985</v>
      </c>
      <c r="B4596" t="s">
        <v>26755</v>
      </c>
      <c r="C4596" s="71" t="s">
        <v>23593</v>
      </c>
      <c r="D4596" s="71">
        <v>19.670000000000002</v>
      </c>
    </row>
    <row r="4597" spans="1:4" x14ac:dyDescent="0.25">
      <c r="A4597" s="71">
        <v>4413017</v>
      </c>
      <c r="B4597" t="s">
        <v>26756</v>
      </c>
      <c r="C4597" s="71" t="s">
        <v>3</v>
      </c>
      <c r="D4597" s="71">
        <v>41.62</v>
      </c>
    </row>
    <row r="4598" spans="1:4" x14ac:dyDescent="0.25">
      <c r="A4598" s="71">
        <v>4415673</v>
      </c>
      <c r="B4598" t="s">
        <v>26757</v>
      </c>
      <c r="C4598" s="71" t="s">
        <v>23593</v>
      </c>
      <c r="D4598" s="71">
        <v>7.16</v>
      </c>
    </row>
    <row r="4599" spans="1:4" x14ac:dyDescent="0.25">
      <c r="A4599" s="71">
        <v>4415684</v>
      </c>
      <c r="B4599" t="s">
        <v>26758</v>
      </c>
      <c r="C4599" s="71" t="s">
        <v>23593</v>
      </c>
      <c r="D4599" s="71">
        <v>4.07</v>
      </c>
    </row>
    <row r="4600" spans="1:4" x14ac:dyDescent="0.25">
      <c r="A4600" s="71">
        <v>4413993</v>
      </c>
      <c r="B4600" t="s">
        <v>26759</v>
      </c>
      <c r="C4600" s="71" t="s">
        <v>23593</v>
      </c>
      <c r="D4600" s="71">
        <v>0.6</v>
      </c>
    </row>
    <row r="4601" spans="1:4" x14ac:dyDescent="0.25">
      <c r="A4601" s="71">
        <v>4507754</v>
      </c>
      <c r="B4601" t="s">
        <v>26760</v>
      </c>
      <c r="C4601" s="71" t="s">
        <v>16077</v>
      </c>
      <c r="D4601" s="71">
        <v>902.37</v>
      </c>
    </row>
    <row r="4602" spans="1:4" x14ac:dyDescent="0.25">
      <c r="A4602" s="71">
        <v>4507738</v>
      </c>
      <c r="B4602" t="s">
        <v>26761</v>
      </c>
      <c r="C4602" s="71" t="s">
        <v>16077</v>
      </c>
      <c r="D4602" s="71">
        <v>1217.1600000000001</v>
      </c>
    </row>
    <row r="4603" spans="1:4" x14ac:dyDescent="0.25">
      <c r="A4603" s="71">
        <v>4507755</v>
      </c>
      <c r="B4603" t="s">
        <v>26762</v>
      </c>
      <c r="C4603" s="71" t="s">
        <v>16077</v>
      </c>
      <c r="D4603" s="71">
        <v>1137.52</v>
      </c>
    </row>
    <row r="4604" spans="1:4" x14ac:dyDescent="0.25">
      <c r="A4604" s="71">
        <v>4507756</v>
      </c>
      <c r="B4604" t="s">
        <v>26763</v>
      </c>
      <c r="C4604" s="71" t="s">
        <v>16077</v>
      </c>
      <c r="D4604" s="71">
        <v>1487.59</v>
      </c>
    </row>
    <row r="4605" spans="1:4" x14ac:dyDescent="0.25">
      <c r="A4605" s="71">
        <v>4507757</v>
      </c>
      <c r="B4605" t="s">
        <v>26764</v>
      </c>
      <c r="C4605" s="71" t="s">
        <v>16077</v>
      </c>
      <c r="D4605" s="71">
        <v>1574.86</v>
      </c>
    </row>
    <row r="4606" spans="1:4" x14ac:dyDescent="0.25">
      <c r="A4606" s="71">
        <v>4507758</v>
      </c>
      <c r="B4606" t="s">
        <v>26765</v>
      </c>
      <c r="C4606" s="71" t="s">
        <v>16077</v>
      </c>
      <c r="D4606" s="71">
        <v>1934.55</v>
      </c>
    </row>
    <row r="4607" spans="1:4" x14ac:dyDescent="0.25">
      <c r="A4607" s="71">
        <v>4507759</v>
      </c>
      <c r="B4607" t="s">
        <v>26766</v>
      </c>
      <c r="C4607" s="71" t="s">
        <v>16077</v>
      </c>
      <c r="D4607" s="71">
        <v>1993.75</v>
      </c>
    </row>
    <row r="4608" spans="1:4" x14ac:dyDescent="0.25">
      <c r="A4608" s="71">
        <v>4507760</v>
      </c>
      <c r="B4608" t="s">
        <v>26767</v>
      </c>
      <c r="C4608" s="71" t="s">
        <v>16077</v>
      </c>
      <c r="D4608" s="71">
        <v>2512.12</v>
      </c>
    </row>
    <row r="4609" spans="1:4" x14ac:dyDescent="0.25">
      <c r="A4609" s="71">
        <v>4507761</v>
      </c>
      <c r="B4609" t="s">
        <v>26768</v>
      </c>
      <c r="C4609" s="71" t="s">
        <v>16077</v>
      </c>
      <c r="D4609" s="71">
        <v>2560.65</v>
      </c>
    </row>
    <row r="4610" spans="1:4" x14ac:dyDescent="0.25">
      <c r="A4610" s="71">
        <v>4507762</v>
      </c>
      <c r="B4610" t="s">
        <v>26769</v>
      </c>
      <c r="C4610" s="71" t="s">
        <v>16077</v>
      </c>
      <c r="D4610" s="71">
        <v>3211.84</v>
      </c>
    </row>
    <row r="4611" spans="1:4" x14ac:dyDescent="0.25">
      <c r="A4611" s="71">
        <v>4507763</v>
      </c>
      <c r="B4611" t="s">
        <v>26770</v>
      </c>
      <c r="C4611" s="71" t="s">
        <v>16077</v>
      </c>
      <c r="D4611" s="71">
        <v>3056.19</v>
      </c>
    </row>
    <row r="4612" spans="1:4" x14ac:dyDescent="0.25">
      <c r="A4612" s="71">
        <v>4507764</v>
      </c>
      <c r="B4612" t="s">
        <v>26771</v>
      </c>
      <c r="C4612" s="71" t="s">
        <v>16077</v>
      </c>
      <c r="D4612" s="71">
        <v>4201.78</v>
      </c>
    </row>
    <row r="4613" spans="1:4" x14ac:dyDescent="0.25">
      <c r="A4613" s="71">
        <v>4507765</v>
      </c>
      <c r="B4613" t="s">
        <v>26772</v>
      </c>
      <c r="C4613" s="71" t="s">
        <v>16077</v>
      </c>
      <c r="D4613" s="71">
        <v>4181.28</v>
      </c>
    </row>
    <row r="4614" spans="1:4" x14ac:dyDescent="0.25">
      <c r="A4614" s="71">
        <v>4508192</v>
      </c>
      <c r="B4614" t="s">
        <v>26773</v>
      </c>
      <c r="C4614" s="71" t="s">
        <v>16077</v>
      </c>
      <c r="D4614" s="71">
        <v>5733.08</v>
      </c>
    </row>
    <row r="4615" spans="1:4" x14ac:dyDescent="0.25">
      <c r="A4615" s="71">
        <v>4507766</v>
      </c>
      <c r="B4615" t="s">
        <v>26774</v>
      </c>
      <c r="C4615" s="71" t="s">
        <v>16077</v>
      </c>
      <c r="D4615" s="71">
        <v>379.45</v>
      </c>
    </row>
    <row r="4616" spans="1:4" x14ac:dyDescent="0.25">
      <c r="A4616" s="71">
        <v>4507767</v>
      </c>
      <c r="B4616" t="s">
        <v>26775</v>
      </c>
      <c r="C4616" s="71" t="s">
        <v>16077</v>
      </c>
      <c r="D4616" s="71">
        <v>455.29</v>
      </c>
    </row>
    <row r="4617" spans="1:4" x14ac:dyDescent="0.25">
      <c r="A4617" s="71">
        <v>4507768</v>
      </c>
      <c r="B4617" t="s">
        <v>26776</v>
      </c>
      <c r="C4617" s="71" t="s">
        <v>16077</v>
      </c>
      <c r="D4617" s="71">
        <v>549.66</v>
      </c>
    </row>
    <row r="4618" spans="1:4" x14ac:dyDescent="0.25">
      <c r="A4618" s="71">
        <v>4507769</v>
      </c>
      <c r="B4618" t="s">
        <v>26777</v>
      </c>
      <c r="C4618" s="71" t="s">
        <v>16077</v>
      </c>
      <c r="D4618" s="71">
        <v>683.24</v>
      </c>
    </row>
    <row r="4619" spans="1:4" x14ac:dyDescent="0.25">
      <c r="A4619" s="71">
        <v>4507770</v>
      </c>
      <c r="B4619" t="s">
        <v>26778</v>
      </c>
      <c r="C4619" s="71" t="s">
        <v>16077</v>
      </c>
      <c r="D4619" s="71">
        <v>631.70000000000005</v>
      </c>
    </row>
    <row r="4620" spans="1:4" x14ac:dyDescent="0.25">
      <c r="A4620" s="71">
        <v>4507771</v>
      </c>
      <c r="B4620" t="s">
        <v>26779</v>
      </c>
      <c r="C4620" s="71" t="s">
        <v>16077</v>
      </c>
      <c r="D4620" s="71">
        <v>801.91</v>
      </c>
    </row>
    <row r="4621" spans="1:4" x14ac:dyDescent="0.25">
      <c r="A4621" s="71">
        <v>4507772</v>
      </c>
      <c r="B4621" t="s">
        <v>26780</v>
      </c>
      <c r="C4621" s="71" t="s">
        <v>16077</v>
      </c>
      <c r="D4621" s="71">
        <v>739.8</v>
      </c>
    </row>
    <row r="4622" spans="1:4" x14ac:dyDescent="0.25">
      <c r="A4622" s="71">
        <v>4508193</v>
      </c>
      <c r="B4622" t="s">
        <v>26781</v>
      </c>
      <c r="C4622" s="71" t="s">
        <v>16077</v>
      </c>
      <c r="D4622" s="71">
        <v>927.37</v>
      </c>
    </row>
    <row r="4623" spans="1:4" x14ac:dyDescent="0.25">
      <c r="A4623" s="71">
        <v>4507773</v>
      </c>
      <c r="B4623" t="s">
        <v>26782</v>
      </c>
      <c r="C4623" s="71" t="s">
        <v>16077</v>
      </c>
      <c r="D4623" s="71">
        <v>832.06</v>
      </c>
    </row>
    <row r="4624" spans="1:4" x14ac:dyDescent="0.25">
      <c r="A4624" s="71">
        <v>4507774</v>
      </c>
      <c r="B4624" t="s">
        <v>26783</v>
      </c>
      <c r="C4624" s="71" t="s">
        <v>16077</v>
      </c>
      <c r="D4624" s="71">
        <v>1084.4000000000001</v>
      </c>
    </row>
    <row r="4625" spans="1:4" x14ac:dyDescent="0.25">
      <c r="A4625" s="71">
        <v>4507775</v>
      </c>
      <c r="B4625" t="s">
        <v>26784</v>
      </c>
      <c r="C4625" s="71" t="s">
        <v>16077</v>
      </c>
      <c r="D4625" s="71">
        <v>259.27999999999997</v>
      </c>
    </row>
    <row r="4626" spans="1:4" x14ac:dyDescent="0.25">
      <c r="A4626" s="71">
        <v>4507776</v>
      </c>
      <c r="B4626" t="s">
        <v>26785</v>
      </c>
      <c r="C4626" s="71" t="s">
        <v>16077</v>
      </c>
      <c r="D4626" s="71">
        <v>331.02</v>
      </c>
    </row>
    <row r="4627" spans="1:4" x14ac:dyDescent="0.25">
      <c r="A4627" s="71">
        <v>4507783</v>
      </c>
      <c r="B4627" t="s">
        <v>26786</v>
      </c>
      <c r="C4627" s="71" t="s">
        <v>16077</v>
      </c>
      <c r="D4627" s="71">
        <v>79.28</v>
      </c>
    </row>
    <row r="4628" spans="1:4" x14ac:dyDescent="0.25">
      <c r="A4628" s="71">
        <v>4507784</v>
      </c>
      <c r="B4628" t="s">
        <v>26787</v>
      </c>
      <c r="C4628" s="71" t="s">
        <v>16077</v>
      </c>
      <c r="D4628" s="71">
        <v>111.87</v>
      </c>
    </row>
    <row r="4629" spans="1:4" x14ac:dyDescent="0.25">
      <c r="A4629" s="71">
        <v>4507777</v>
      </c>
      <c r="B4629" t="s">
        <v>26788</v>
      </c>
      <c r="C4629" s="71" t="s">
        <v>16077</v>
      </c>
      <c r="D4629" s="71">
        <v>588.9</v>
      </c>
    </row>
    <row r="4630" spans="1:4" x14ac:dyDescent="0.25">
      <c r="A4630" s="71">
        <v>4507778</v>
      </c>
      <c r="B4630" t="s">
        <v>26789</v>
      </c>
      <c r="C4630" s="71" t="s">
        <v>16077</v>
      </c>
      <c r="D4630" s="71">
        <v>766.25</v>
      </c>
    </row>
    <row r="4631" spans="1:4" x14ac:dyDescent="0.25">
      <c r="A4631" s="71">
        <v>4507779</v>
      </c>
      <c r="B4631" t="s">
        <v>26790</v>
      </c>
      <c r="C4631" s="71" t="s">
        <v>16077</v>
      </c>
      <c r="D4631" s="71">
        <v>1156.24</v>
      </c>
    </row>
    <row r="4632" spans="1:4" x14ac:dyDescent="0.25">
      <c r="A4632" s="71">
        <v>4507780</v>
      </c>
      <c r="B4632" t="s">
        <v>26791</v>
      </c>
      <c r="C4632" s="71" t="s">
        <v>16077</v>
      </c>
      <c r="D4632" s="71">
        <v>1439.51</v>
      </c>
    </row>
    <row r="4633" spans="1:4" x14ac:dyDescent="0.25">
      <c r="A4633" s="71">
        <v>4507781</v>
      </c>
      <c r="B4633" t="s">
        <v>26792</v>
      </c>
      <c r="C4633" s="71" t="s">
        <v>16077</v>
      </c>
      <c r="D4633" s="71">
        <v>1264.49</v>
      </c>
    </row>
    <row r="4634" spans="1:4" x14ac:dyDescent="0.25">
      <c r="A4634" s="71">
        <v>4507782</v>
      </c>
      <c r="B4634" t="s">
        <v>26793</v>
      </c>
      <c r="C4634" s="71" t="s">
        <v>16077</v>
      </c>
      <c r="D4634" s="71">
        <v>1548.46</v>
      </c>
    </row>
    <row r="4635" spans="1:4" x14ac:dyDescent="0.25">
      <c r="A4635" s="71">
        <v>4507785</v>
      </c>
      <c r="B4635" t="s">
        <v>26794</v>
      </c>
      <c r="C4635" s="71" t="s">
        <v>16077</v>
      </c>
      <c r="D4635" s="71">
        <v>368.76</v>
      </c>
    </row>
    <row r="4636" spans="1:4" x14ac:dyDescent="0.25">
      <c r="A4636" s="71">
        <v>4508194</v>
      </c>
      <c r="B4636" t="s">
        <v>26795</v>
      </c>
      <c r="C4636" s="71" t="s">
        <v>16077</v>
      </c>
      <c r="D4636" s="71">
        <v>511.92</v>
      </c>
    </row>
    <row r="4637" spans="1:4" x14ac:dyDescent="0.25">
      <c r="A4637" s="71">
        <v>4507786</v>
      </c>
      <c r="B4637" t="s">
        <v>26796</v>
      </c>
      <c r="C4637" s="71" t="s">
        <v>16077</v>
      </c>
      <c r="D4637" s="71">
        <v>440.02</v>
      </c>
    </row>
    <row r="4638" spans="1:4" x14ac:dyDescent="0.25">
      <c r="A4638" s="71">
        <v>4507787</v>
      </c>
      <c r="B4638" t="s">
        <v>26797</v>
      </c>
      <c r="C4638" s="71" t="s">
        <v>16077</v>
      </c>
      <c r="D4638" s="71">
        <v>618.49</v>
      </c>
    </row>
    <row r="4639" spans="1:4" x14ac:dyDescent="0.25">
      <c r="A4639" s="71">
        <v>4507788</v>
      </c>
      <c r="B4639" t="s">
        <v>26798</v>
      </c>
      <c r="C4639" s="71" t="s">
        <v>16077</v>
      </c>
      <c r="D4639" s="71">
        <v>655.14</v>
      </c>
    </row>
    <row r="4640" spans="1:4" x14ac:dyDescent="0.25">
      <c r="A4640" s="71">
        <v>4507789</v>
      </c>
      <c r="B4640" t="s">
        <v>26799</v>
      </c>
      <c r="C4640" s="71" t="s">
        <v>16077</v>
      </c>
      <c r="D4640" s="71">
        <v>800.64</v>
      </c>
    </row>
    <row r="4641" spans="1:4" x14ac:dyDescent="0.25">
      <c r="A4641" s="71">
        <v>4507790</v>
      </c>
      <c r="B4641" t="s">
        <v>26800</v>
      </c>
      <c r="C4641" s="71" t="s">
        <v>16077</v>
      </c>
      <c r="D4641" s="71">
        <v>833.82</v>
      </c>
    </row>
    <row r="4642" spans="1:4" x14ac:dyDescent="0.25">
      <c r="A4642" s="71">
        <v>4507791</v>
      </c>
      <c r="B4642" t="s">
        <v>26801</v>
      </c>
      <c r="C4642" s="71" t="s">
        <v>16077</v>
      </c>
      <c r="D4642" s="71">
        <v>1015.77</v>
      </c>
    </row>
    <row r="4643" spans="1:4" x14ac:dyDescent="0.25">
      <c r="A4643" s="71">
        <v>4507792</v>
      </c>
      <c r="B4643" t="s">
        <v>26802</v>
      </c>
      <c r="C4643" s="71" t="s">
        <v>16077</v>
      </c>
      <c r="D4643" s="71">
        <v>981.76</v>
      </c>
    </row>
    <row r="4644" spans="1:4" x14ac:dyDescent="0.25">
      <c r="A4644" s="71">
        <v>4507793</v>
      </c>
      <c r="B4644" t="s">
        <v>26803</v>
      </c>
      <c r="C4644" s="71" t="s">
        <v>16077</v>
      </c>
      <c r="D4644" s="71">
        <v>1183.6600000000001</v>
      </c>
    </row>
    <row r="4645" spans="1:4" x14ac:dyDescent="0.25">
      <c r="A4645" s="71">
        <v>4507794</v>
      </c>
      <c r="B4645" t="s">
        <v>26804</v>
      </c>
      <c r="C4645" s="71" t="s">
        <v>16077</v>
      </c>
      <c r="D4645" s="71">
        <v>1226.67</v>
      </c>
    </row>
    <row r="4646" spans="1:4" x14ac:dyDescent="0.25">
      <c r="A4646" s="71">
        <v>4507795</v>
      </c>
      <c r="B4646" t="s">
        <v>26805</v>
      </c>
      <c r="C4646" s="71" t="s">
        <v>16077</v>
      </c>
      <c r="D4646" s="71">
        <v>1470.8</v>
      </c>
    </row>
    <row r="4647" spans="1:4" x14ac:dyDescent="0.25">
      <c r="A4647" s="71">
        <v>4507796</v>
      </c>
      <c r="B4647" t="s">
        <v>26806</v>
      </c>
      <c r="C4647" s="71" t="s">
        <v>16077</v>
      </c>
      <c r="D4647" s="71">
        <v>1409.36</v>
      </c>
    </row>
    <row r="4648" spans="1:4" x14ac:dyDescent="0.25">
      <c r="A4648" s="71">
        <v>4508190</v>
      </c>
      <c r="B4648" t="s">
        <v>26807</v>
      </c>
      <c r="C4648" s="71" t="s">
        <v>16077</v>
      </c>
      <c r="D4648" s="71">
        <v>1699.26</v>
      </c>
    </row>
    <row r="4649" spans="1:4" x14ac:dyDescent="0.25">
      <c r="A4649" s="71">
        <v>4507797</v>
      </c>
      <c r="B4649" t="s">
        <v>26808</v>
      </c>
      <c r="C4649" s="71" t="s">
        <v>16077</v>
      </c>
      <c r="D4649" s="71">
        <v>186.83</v>
      </c>
    </row>
    <row r="4650" spans="1:4" x14ac:dyDescent="0.25">
      <c r="A4650" s="71">
        <v>4507798</v>
      </c>
      <c r="B4650" t="s">
        <v>26809</v>
      </c>
      <c r="C4650" s="71" t="s">
        <v>16077</v>
      </c>
      <c r="D4650" s="71">
        <v>257.91000000000003</v>
      </c>
    </row>
    <row r="4651" spans="1:4" x14ac:dyDescent="0.25">
      <c r="A4651" s="71">
        <v>4507799</v>
      </c>
      <c r="B4651" t="s">
        <v>26810</v>
      </c>
      <c r="C4651" s="71" t="s">
        <v>16077</v>
      </c>
      <c r="D4651" s="71">
        <v>278.7</v>
      </c>
    </row>
    <row r="4652" spans="1:4" x14ac:dyDescent="0.25">
      <c r="A4652" s="71">
        <v>4507800</v>
      </c>
      <c r="B4652" t="s">
        <v>26811</v>
      </c>
      <c r="C4652" s="71" t="s">
        <v>16077</v>
      </c>
      <c r="D4652" s="71">
        <v>383.76</v>
      </c>
    </row>
    <row r="4653" spans="1:4" x14ac:dyDescent="0.25">
      <c r="A4653" s="71">
        <v>4507801</v>
      </c>
      <c r="B4653" t="s">
        <v>26812</v>
      </c>
      <c r="C4653" s="71" t="s">
        <v>16077</v>
      </c>
      <c r="D4653" s="71">
        <v>295.24</v>
      </c>
    </row>
    <row r="4654" spans="1:4" x14ac:dyDescent="0.25">
      <c r="A4654" s="71">
        <v>4507802</v>
      </c>
      <c r="B4654" t="s">
        <v>26813</v>
      </c>
      <c r="C4654" s="71" t="s">
        <v>16077</v>
      </c>
      <c r="D4654" s="71">
        <v>401.82</v>
      </c>
    </row>
    <row r="4655" spans="1:4" x14ac:dyDescent="0.25">
      <c r="A4655" s="71">
        <v>4507803</v>
      </c>
      <c r="B4655" t="s">
        <v>26814</v>
      </c>
      <c r="C4655" s="71" t="s">
        <v>16077</v>
      </c>
      <c r="D4655" s="71">
        <v>330.89</v>
      </c>
    </row>
    <row r="4656" spans="1:4" x14ac:dyDescent="0.25">
      <c r="A4656" s="71">
        <v>4508191</v>
      </c>
      <c r="B4656" t="s">
        <v>26815</v>
      </c>
      <c r="C4656" s="71" t="s">
        <v>16077</v>
      </c>
      <c r="D4656" s="71">
        <v>455.1</v>
      </c>
    </row>
    <row r="4657" spans="1:4" x14ac:dyDescent="0.25">
      <c r="A4657" s="71">
        <v>4507804</v>
      </c>
      <c r="B4657" t="s">
        <v>26816</v>
      </c>
      <c r="C4657" s="71" t="s">
        <v>16077</v>
      </c>
      <c r="D4657" s="71">
        <v>367.26</v>
      </c>
    </row>
    <row r="4658" spans="1:4" x14ac:dyDescent="0.25">
      <c r="A4658" s="71">
        <v>4507805</v>
      </c>
      <c r="B4658" t="s">
        <v>26817</v>
      </c>
      <c r="C4658" s="71" t="s">
        <v>16077</v>
      </c>
      <c r="D4658" s="71">
        <v>509.58</v>
      </c>
    </row>
    <row r="4659" spans="1:4" x14ac:dyDescent="0.25">
      <c r="A4659" s="71">
        <v>4507806</v>
      </c>
      <c r="B4659" t="s">
        <v>26818</v>
      </c>
      <c r="C4659" s="71" t="s">
        <v>16077</v>
      </c>
      <c r="D4659" s="71">
        <v>27.27</v>
      </c>
    </row>
    <row r="4660" spans="1:4" x14ac:dyDescent="0.25">
      <c r="A4660" s="71">
        <v>4507807</v>
      </c>
      <c r="B4660" t="s">
        <v>26819</v>
      </c>
      <c r="C4660" s="71" t="s">
        <v>16077</v>
      </c>
      <c r="D4660" s="71">
        <v>33.36</v>
      </c>
    </row>
    <row r="4661" spans="1:4" x14ac:dyDescent="0.25">
      <c r="A4661" s="71">
        <v>4507866</v>
      </c>
      <c r="B4661" t="s">
        <v>26820</v>
      </c>
      <c r="C4661" s="71" t="s">
        <v>16077</v>
      </c>
      <c r="D4661" s="71">
        <v>74.59</v>
      </c>
    </row>
    <row r="4662" spans="1:4" x14ac:dyDescent="0.25">
      <c r="A4662" s="71">
        <v>4507867</v>
      </c>
      <c r="B4662" t="s">
        <v>26821</v>
      </c>
      <c r="C4662" s="71" t="s">
        <v>16077</v>
      </c>
      <c r="D4662" s="71">
        <v>107.18</v>
      </c>
    </row>
    <row r="4663" spans="1:4" x14ac:dyDescent="0.25">
      <c r="A4663" s="71">
        <v>4507808</v>
      </c>
      <c r="B4663" t="s">
        <v>26822</v>
      </c>
      <c r="C4663" s="71" t="s">
        <v>16077</v>
      </c>
      <c r="D4663" s="71">
        <v>32.369999999999997</v>
      </c>
    </row>
    <row r="4664" spans="1:4" x14ac:dyDescent="0.25">
      <c r="A4664" s="71">
        <v>4507809</v>
      </c>
      <c r="B4664" t="s">
        <v>26823</v>
      </c>
      <c r="C4664" s="71" t="s">
        <v>16077</v>
      </c>
      <c r="D4664" s="71">
        <v>41.08</v>
      </c>
    </row>
    <row r="4665" spans="1:4" x14ac:dyDescent="0.25">
      <c r="A4665" s="71">
        <v>4507810</v>
      </c>
      <c r="B4665" t="s">
        <v>26824</v>
      </c>
      <c r="C4665" s="71" t="s">
        <v>16077</v>
      </c>
      <c r="D4665" s="71">
        <v>50.27</v>
      </c>
    </row>
    <row r="4666" spans="1:4" x14ac:dyDescent="0.25">
      <c r="A4666" s="71">
        <v>4507811</v>
      </c>
      <c r="B4666" t="s">
        <v>26825</v>
      </c>
      <c r="C4666" s="71" t="s">
        <v>16077</v>
      </c>
      <c r="D4666" s="71">
        <v>50.42</v>
      </c>
    </row>
    <row r="4667" spans="1:4" x14ac:dyDescent="0.25">
      <c r="A4667" s="71">
        <v>4507812</v>
      </c>
      <c r="B4667" t="s">
        <v>26826</v>
      </c>
      <c r="C4667" s="71" t="s">
        <v>16077</v>
      </c>
      <c r="D4667" s="71">
        <v>61.19</v>
      </c>
    </row>
    <row r="4668" spans="1:4" x14ac:dyDescent="0.25">
      <c r="A4668" s="71">
        <v>4507813</v>
      </c>
      <c r="B4668" t="s">
        <v>26827</v>
      </c>
      <c r="C4668" s="71" t="s">
        <v>16077</v>
      </c>
      <c r="D4668" s="71">
        <v>80.89</v>
      </c>
    </row>
    <row r="4669" spans="1:4" x14ac:dyDescent="0.25">
      <c r="A4669" s="71">
        <v>4507851</v>
      </c>
      <c r="B4669" t="s">
        <v>26828</v>
      </c>
      <c r="C4669" s="71" t="s">
        <v>3</v>
      </c>
      <c r="D4669" s="71">
        <v>50.08</v>
      </c>
    </row>
    <row r="4670" spans="1:4" x14ac:dyDescent="0.25">
      <c r="A4670" s="71">
        <v>4507852</v>
      </c>
      <c r="B4670" t="s">
        <v>26829</v>
      </c>
      <c r="C4670" s="71" t="s">
        <v>3</v>
      </c>
      <c r="D4670" s="71">
        <v>49.95</v>
      </c>
    </row>
    <row r="4671" spans="1:4" x14ac:dyDescent="0.25">
      <c r="A4671" s="71">
        <v>4507853</v>
      </c>
      <c r="B4671" t="s">
        <v>26830</v>
      </c>
      <c r="C4671" s="71" t="s">
        <v>3</v>
      </c>
      <c r="D4671" s="71">
        <v>57.06</v>
      </c>
    </row>
    <row r="4672" spans="1:4" x14ac:dyDescent="0.25">
      <c r="A4672" s="71">
        <v>4507854</v>
      </c>
      <c r="B4672" t="s">
        <v>26831</v>
      </c>
      <c r="C4672" s="71" t="s">
        <v>3</v>
      </c>
      <c r="D4672" s="71">
        <v>64.25</v>
      </c>
    </row>
    <row r="4673" spans="1:4" x14ac:dyDescent="0.25">
      <c r="A4673" s="71">
        <v>4507855</v>
      </c>
      <c r="B4673" t="s">
        <v>26832</v>
      </c>
      <c r="C4673" s="71" t="s">
        <v>3</v>
      </c>
      <c r="D4673" s="71">
        <v>50.28</v>
      </c>
    </row>
    <row r="4674" spans="1:4" x14ac:dyDescent="0.25">
      <c r="A4674" s="71">
        <v>4507856</v>
      </c>
      <c r="B4674" t="s">
        <v>26833</v>
      </c>
      <c r="C4674" s="71" t="s">
        <v>3</v>
      </c>
      <c r="D4674" s="71">
        <v>50.09</v>
      </c>
    </row>
    <row r="4675" spans="1:4" x14ac:dyDescent="0.25">
      <c r="A4675" s="71">
        <v>4507857</v>
      </c>
      <c r="B4675" t="s">
        <v>26834</v>
      </c>
      <c r="C4675" s="71" t="s">
        <v>3</v>
      </c>
      <c r="D4675" s="71">
        <v>60.02</v>
      </c>
    </row>
    <row r="4676" spans="1:4" x14ac:dyDescent="0.25">
      <c r="A4676" s="71">
        <v>4507858</v>
      </c>
      <c r="B4676" t="s">
        <v>26835</v>
      </c>
      <c r="C4676" s="71" t="s">
        <v>3</v>
      </c>
      <c r="D4676" s="71">
        <v>69.569999999999993</v>
      </c>
    </row>
    <row r="4677" spans="1:4" x14ac:dyDescent="0.25">
      <c r="A4677" s="71">
        <v>4508177</v>
      </c>
      <c r="B4677" t="s">
        <v>26836</v>
      </c>
      <c r="C4677" s="71" t="s">
        <v>3</v>
      </c>
      <c r="D4677" s="71">
        <v>186.14</v>
      </c>
    </row>
    <row r="4678" spans="1:4" x14ac:dyDescent="0.25">
      <c r="A4678" s="71">
        <v>4508178</v>
      </c>
      <c r="B4678" t="s">
        <v>26837</v>
      </c>
      <c r="C4678" s="71" t="s">
        <v>3</v>
      </c>
      <c r="D4678" s="71">
        <v>185.95</v>
      </c>
    </row>
    <row r="4679" spans="1:4" x14ac:dyDescent="0.25">
      <c r="A4679" s="71">
        <v>4507821</v>
      </c>
      <c r="B4679" t="s">
        <v>26838</v>
      </c>
      <c r="C4679" s="71" t="s">
        <v>3</v>
      </c>
      <c r="D4679" s="71">
        <v>185.58</v>
      </c>
    </row>
    <row r="4680" spans="1:4" x14ac:dyDescent="0.25">
      <c r="A4680" s="71">
        <v>4507822</v>
      </c>
      <c r="B4680" t="s">
        <v>26839</v>
      </c>
      <c r="C4680" s="71" t="s">
        <v>3</v>
      </c>
      <c r="D4680" s="71">
        <v>185.39</v>
      </c>
    </row>
    <row r="4681" spans="1:4" x14ac:dyDescent="0.25">
      <c r="A4681" s="71">
        <v>4507823</v>
      </c>
      <c r="B4681" t="s">
        <v>26840</v>
      </c>
      <c r="C4681" s="71" t="s">
        <v>3</v>
      </c>
      <c r="D4681" s="71">
        <v>186.15</v>
      </c>
    </row>
    <row r="4682" spans="1:4" x14ac:dyDescent="0.25">
      <c r="A4682" s="71">
        <v>4508188</v>
      </c>
      <c r="B4682" t="s">
        <v>26841</v>
      </c>
      <c r="C4682" s="71" t="s">
        <v>3</v>
      </c>
      <c r="D4682" s="71">
        <v>186.02</v>
      </c>
    </row>
    <row r="4683" spans="1:4" x14ac:dyDescent="0.25">
      <c r="A4683" s="71">
        <v>4507824</v>
      </c>
      <c r="B4683" t="s">
        <v>26842</v>
      </c>
      <c r="C4683" s="71" t="s">
        <v>3</v>
      </c>
      <c r="D4683" s="71">
        <v>198.11</v>
      </c>
    </row>
    <row r="4684" spans="1:4" x14ac:dyDescent="0.25">
      <c r="A4684" s="71">
        <v>4507825</v>
      </c>
      <c r="B4684" t="s">
        <v>26843</v>
      </c>
      <c r="C4684" s="71" t="s">
        <v>3</v>
      </c>
      <c r="D4684" s="71">
        <v>198.33</v>
      </c>
    </row>
    <row r="4685" spans="1:4" x14ac:dyDescent="0.25">
      <c r="A4685" s="71">
        <v>4507826</v>
      </c>
      <c r="B4685" t="s">
        <v>26844</v>
      </c>
      <c r="C4685" s="71" t="s">
        <v>3</v>
      </c>
      <c r="D4685" s="71">
        <v>208.93</v>
      </c>
    </row>
    <row r="4686" spans="1:4" x14ac:dyDescent="0.25">
      <c r="A4686" s="71">
        <v>4508179</v>
      </c>
      <c r="B4686" t="s">
        <v>26845</v>
      </c>
      <c r="C4686" s="71" t="s">
        <v>3</v>
      </c>
      <c r="D4686" s="71">
        <v>208.74</v>
      </c>
    </row>
    <row r="4687" spans="1:4" x14ac:dyDescent="0.25">
      <c r="A4687" s="71">
        <v>4507827</v>
      </c>
      <c r="B4687" t="s">
        <v>26846</v>
      </c>
      <c r="C4687" s="71" t="s">
        <v>3</v>
      </c>
      <c r="D4687" s="71">
        <v>214.55</v>
      </c>
    </row>
    <row r="4688" spans="1:4" x14ac:dyDescent="0.25">
      <c r="A4688" s="71">
        <v>4508180</v>
      </c>
      <c r="B4688" t="s">
        <v>26847</v>
      </c>
      <c r="C4688" s="71" t="s">
        <v>3</v>
      </c>
      <c r="D4688" s="71">
        <v>45.09</v>
      </c>
    </row>
    <row r="4689" spans="1:4" x14ac:dyDescent="0.25">
      <c r="A4689" s="71">
        <v>4507739</v>
      </c>
      <c r="B4689" t="s">
        <v>26848</v>
      </c>
      <c r="C4689" s="71" t="s">
        <v>3</v>
      </c>
      <c r="D4689" s="71">
        <v>48.48</v>
      </c>
    </row>
    <row r="4690" spans="1:4" x14ac:dyDescent="0.25">
      <c r="A4690" s="71">
        <v>4508181</v>
      </c>
      <c r="B4690" t="s">
        <v>26849</v>
      </c>
      <c r="C4690" s="71" t="s">
        <v>3</v>
      </c>
      <c r="D4690" s="71">
        <v>48.46</v>
      </c>
    </row>
    <row r="4691" spans="1:4" x14ac:dyDescent="0.25">
      <c r="A4691" s="71">
        <v>4508125</v>
      </c>
      <c r="B4691" t="s">
        <v>26850</v>
      </c>
      <c r="C4691" s="71" t="s">
        <v>3</v>
      </c>
      <c r="D4691" s="71">
        <v>56.44</v>
      </c>
    </row>
    <row r="4692" spans="1:4" x14ac:dyDescent="0.25">
      <c r="A4692" s="71">
        <v>4507828</v>
      </c>
      <c r="B4692" t="s">
        <v>26851</v>
      </c>
      <c r="C4692" s="71" t="s">
        <v>3</v>
      </c>
      <c r="D4692" s="71">
        <v>56.48</v>
      </c>
    </row>
    <row r="4693" spans="1:4" x14ac:dyDescent="0.25">
      <c r="A4693" s="71">
        <v>4507829</v>
      </c>
      <c r="B4693" t="s">
        <v>26852</v>
      </c>
      <c r="C4693" s="71" t="s">
        <v>3</v>
      </c>
      <c r="D4693" s="71">
        <v>59.65</v>
      </c>
    </row>
    <row r="4694" spans="1:4" x14ac:dyDescent="0.25">
      <c r="A4694" s="71">
        <v>4508182</v>
      </c>
      <c r="B4694" t="s">
        <v>26853</v>
      </c>
      <c r="C4694" s="71" t="s">
        <v>3</v>
      </c>
      <c r="D4694" s="71">
        <v>59.75</v>
      </c>
    </row>
    <row r="4695" spans="1:4" x14ac:dyDescent="0.25">
      <c r="A4695" s="71">
        <v>4508092</v>
      </c>
      <c r="B4695" t="s">
        <v>26854</v>
      </c>
      <c r="C4695" s="71" t="s">
        <v>3</v>
      </c>
      <c r="D4695" s="71">
        <v>64.83</v>
      </c>
    </row>
    <row r="4696" spans="1:4" x14ac:dyDescent="0.25">
      <c r="A4696" s="71">
        <v>4507830</v>
      </c>
      <c r="B4696" t="s">
        <v>26855</v>
      </c>
      <c r="C4696" s="71" t="s">
        <v>3</v>
      </c>
      <c r="D4696" s="71">
        <v>64.98</v>
      </c>
    </row>
    <row r="4697" spans="1:4" x14ac:dyDescent="0.25">
      <c r="A4697" s="71">
        <v>4508183</v>
      </c>
      <c r="B4697" t="s">
        <v>26856</v>
      </c>
      <c r="C4697" s="71" t="s">
        <v>3</v>
      </c>
      <c r="D4697" s="71">
        <v>93.27</v>
      </c>
    </row>
    <row r="4698" spans="1:4" x14ac:dyDescent="0.25">
      <c r="A4698" s="71">
        <v>4507831</v>
      </c>
      <c r="B4698" t="s">
        <v>26857</v>
      </c>
      <c r="C4698" s="71" t="s">
        <v>3</v>
      </c>
      <c r="D4698" s="71">
        <v>70.599999999999994</v>
      </c>
    </row>
    <row r="4699" spans="1:4" x14ac:dyDescent="0.25">
      <c r="A4699" s="71">
        <v>4507832</v>
      </c>
      <c r="B4699" t="s">
        <v>26858</v>
      </c>
      <c r="C4699" s="71" t="s">
        <v>3</v>
      </c>
      <c r="D4699" s="71">
        <v>93.88</v>
      </c>
    </row>
    <row r="4700" spans="1:4" x14ac:dyDescent="0.25">
      <c r="A4700" s="71">
        <v>4507833</v>
      </c>
      <c r="B4700" t="s">
        <v>26859</v>
      </c>
      <c r="C4700" s="71" t="s">
        <v>3</v>
      </c>
      <c r="D4700" s="71">
        <v>93.83</v>
      </c>
    </row>
    <row r="4701" spans="1:4" x14ac:dyDescent="0.25">
      <c r="A4701" s="71">
        <v>4507834</v>
      </c>
      <c r="B4701" t="s">
        <v>26860</v>
      </c>
      <c r="C4701" s="71" t="s">
        <v>3</v>
      </c>
      <c r="D4701" s="71">
        <v>105.13</v>
      </c>
    </row>
    <row r="4702" spans="1:4" x14ac:dyDescent="0.25">
      <c r="A4702" s="71">
        <v>4508184</v>
      </c>
      <c r="B4702" t="s">
        <v>26861</v>
      </c>
      <c r="C4702" s="71" t="s">
        <v>3</v>
      </c>
      <c r="D4702" s="71">
        <v>105</v>
      </c>
    </row>
    <row r="4703" spans="1:4" x14ac:dyDescent="0.25">
      <c r="A4703" s="71">
        <v>4507835</v>
      </c>
      <c r="B4703" t="s">
        <v>26862</v>
      </c>
      <c r="C4703" s="71" t="s">
        <v>3</v>
      </c>
      <c r="D4703" s="71">
        <v>104.87</v>
      </c>
    </row>
    <row r="4704" spans="1:4" x14ac:dyDescent="0.25">
      <c r="A4704" s="71">
        <v>4508174</v>
      </c>
      <c r="B4704" t="s">
        <v>26863</v>
      </c>
      <c r="C4704" s="71" t="s">
        <v>3</v>
      </c>
      <c r="D4704" s="71">
        <v>105.13</v>
      </c>
    </row>
    <row r="4705" spans="1:4" x14ac:dyDescent="0.25">
      <c r="A4705" s="71">
        <v>4507836</v>
      </c>
      <c r="B4705" t="s">
        <v>26864</v>
      </c>
      <c r="C4705" s="71" t="s">
        <v>3</v>
      </c>
      <c r="D4705" s="71">
        <v>104.94</v>
      </c>
    </row>
    <row r="4706" spans="1:4" x14ac:dyDescent="0.25">
      <c r="A4706" s="71">
        <v>4507837</v>
      </c>
      <c r="B4706" t="s">
        <v>26865</v>
      </c>
      <c r="C4706" s="71" t="s">
        <v>3</v>
      </c>
      <c r="D4706" s="71">
        <v>110.31</v>
      </c>
    </row>
    <row r="4707" spans="1:4" x14ac:dyDescent="0.25">
      <c r="A4707" s="71">
        <v>4507838</v>
      </c>
      <c r="B4707" t="s">
        <v>26866</v>
      </c>
      <c r="C4707" s="71" t="s">
        <v>3</v>
      </c>
      <c r="D4707" s="71">
        <v>110.58</v>
      </c>
    </row>
    <row r="4708" spans="1:4" x14ac:dyDescent="0.25">
      <c r="A4708" s="71">
        <v>4507839</v>
      </c>
      <c r="B4708" t="s">
        <v>26867</v>
      </c>
      <c r="C4708" s="71" t="s">
        <v>3</v>
      </c>
      <c r="D4708" s="71">
        <v>118.2</v>
      </c>
    </row>
    <row r="4709" spans="1:4" x14ac:dyDescent="0.25">
      <c r="A4709" s="71">
        <v>4508175</v>
      </c>
      <c r="B4709" t="s">
        <v>26868</v>
      </c>
      <c r="C4709" s="71" t="s">
        <v>3</v>
      </c>
      <c r="D4709" s="71">
        <v>118.01</v>
      </c>
    </row>
    <row r="4710" spans="1:4" x14ac:dyDescent="0.25">
      <c r="A4710" s="71">
        <v>4507840</v>
      </c>
      <c r="B4710" t="s">
        <v>26869</v>
      </c>
      <c r="C4710" s="71" t="s">
        <v>3</v>
      </c>
      <c r="D4710" s="71">
        <v>117.98</v>
      </c>
    </row>
    <row r="4711" spans="1:4" x14ac:dyDescent="0.25">
      <c r="A4711" s="71">
        <v>4507841</v>
      </c>
      <c r="B4711" t="s">
        <v>26870</v>
      </c>
      <c r="C4711" s="71" t="s">
        <v>3</v>
      </c>
      <c r="D4711" s="71">
        <v>117.72</v>
      </c>
    </row>
    <row r="4712" spans="1:4" x14ac:dyDescent="0.25">
      <c r="A4712" s="71">
        <v>4507842</v>
      </c>
      <c r="B4712" t="s">
        <v>26871</v>
      </c>
      <c r="C4712" s="71" t="s">
        <v>3</v>
      </c>
      <c r="D4712" s="71">
        <v>118.55</v>
      </c>
    </row>
    <row r="4713" spans="1:4" x14ac:dyDescent="0.25">
      <c r="A4713" s="71">
        <v>4508185</v>
      </c>
      <c r="B4713" t="s">
        <v>26872</v>
      </c>
      <c r="C4713" s="71" t="s">
        <v>3</v>
      </c>
      <c r="D4713" s="71">
        <v>118.32</v>
      </c>
    </row>
    <row r="4714" spans="1:4" x14ac:dyDescent="0.25">
      <c r="A4714" s="71">
        <v>4507843</v>
      </c>
      <c r="B4714" t="s">
        <v>26873</v>
      </c>
      <c r="C4714" s="71" t="s">
        <v>3</v>
      </c>
      <c r="D4714" s="71">
        <v>118.19</v>
      </c>
    </row>
    <row r="4715" spans="1:4" x14ac:dyDescent="0.25">
      <c r="A4715" s="71">
        <v>4507844</v>
      </c>
      <c r="B4715" t="s">
        <v>26874</v>
      </c>
      <c r="C4715" s="71" t="s">
        <v>3</v>
      </c>
      <c r="D4715" s="71">
        <v>150.21</v>
      </c>
    </row>
    <row r="4716" spans="1:4" x14ac:dyDescent="0.25">
      <c r="A4716" s="71">
        <v>4508186</v>
      </c>
      <c r="B4716" t="s">
        <v>26875</v>
      </c>
      <c r="C4716" s="71" t="s">
        <v>3</v>
      </c>
      <c r="D4716" s="71">
        <v>150.28</v>
      </c>
    </row>
    <row r="4717" spans="1:4" x14ac:dyDescent="0.25">
      <c r="A4717" s="71">
        <v>4508187</v>
      </c>
      <c r="B4717" t="s">
        <v>26876</v>
      </c>
      <c r="C4717" s="71" t="s">
        <v>3</v>
      </c>
      <c r="D4717" s="71">
        <v>150.15</v>
      </c>
    </row>
    <row r="4718" spans="1:4" x14ac:dyDescent="0.25">
      <c r="A4718" s="71">
        <v>4507845</v>
      </c>
      <c r="B4718" t="s">
        <v>26877</v>
      </c>
      <c r="C4718" s="71" t="s">
        <v>3</v>
      </c>
      <c r="D4718" s="71">
        <v>149.88</v>
      </c>
    </row>
    <row r="4719" spans="1:4" x14ac:dyDescent="0.25">
      <c r="A4719" s="71">
        <v>4507846</v>
      </c>
      <c r="B4719" t="s">
        <v>26878</v>
      </c>
      <c r="C4719" s="71" t="s">
        <v>3</v>
      </c>
      <c r="D4719" s="71">
        <v>149.75</v>
      </c>
    </row>
    <row r="4720" spans="1:4" x14ac:dyDescent="0.25">
      <c r="A4720" s="71">
        <v>4507847</v>
      </c>
      <c r="B4720" t="s">
        <v>26879</v>
      </c>
      <c r="C4720" s="71" t="s">
        <v>3</v>
      </c>
      <c r="D4720" s="71">
        <v>159.85</v>
      </c>
    </row>
    <row r="4721" spans="1:4" x14ac:dyDescent="0.25">
      <c r="A4721" s="71">
        <v>4507848</v>
      </c>
      <c r="B4721" t="s">
        <v>26880</v>
      </c>
      <c r="C4721" s="71" t="s">
        <v>3</v>
      </c>
      <c r="D4721" s="71">
        <v>159.47999999999999</v>
      </c>
    </row>
    <row r="4722" spans="1:4" x14ac:dyDescent="0.25">
      <c r="A4722" s="71">
        <v>4507849</v>
      </c>
      <c r="B4722" t="s">
        <v>26881</v>
      </c>
      <c r="C4722" s="71" t="s">
        <v>3</v>
      </c>
      <c r="D4722" s="71">
        <v>159.32</v>
      </c>
    </row>
    <row r="4723" spans="1:4" x14ac:dyDescent="0.25">
      <c r="A4723" s="71">
        <v>4508176</v>
      </c>
      <c r="B4723" t="s">
        <v>26882</v>
      </c>
      <c r="C4723" s="71" t="s">
        <v>3</v>
      </c>
      <c r="D4723" s="71">
        <v>171.25</v>
      </c>
    </row>
    <row r="4724" spans="1:4" x14ac:dyDescent="0.25">
      <c r="A4724" s="71">
        <v>4507850</v>
      </c>
      <c r="B4724" t="s">
        <v>26883</v>
      </c>
      <c r="C4724" s="71" t="s">
        <v>3</v>
      </c>
      <c r="D4724" s="71">
        <v>171.06</v>
      </c>
    </row>
    <row r="4725" spans="1:4" x14ac:dyDescent="0.25">
      <c r="A4725" s="71">
        <v>4507956</v>
      </c>
      <c r="B4725" t="s">
        <v>26884</v>
      </c>
      <c r="C4725" s="71" t="s">
        <v>4</v>
      </c>
      <c r="D4725" s="71">
        <v>13.81</v>
      </c>
    </row>
    <row r="4726" spans="1:4" x14ac:dyDescent="0.25">
      <c r="A4726" s="71">
        <v>4507957</v>
      </c>
      <c r="B4726" t="s">
        <v>26885</v>
      </c>
      <c r="C4726" s="71" t="s">
        <v>4</v>
      </c>
      <c r="D4726" s="71">
        <v>13.79</v>
      </c>
    </row>
    <row r="4727" spans="1:4" x14ac:dyDescent="0.25">
      <c r="A4727" s="71">
        <v>4507958</v>
      </c>
      <c r="B4727" t="s">
        <v>26886</v>
      </c>
      <c r="C4727" s="71" t="s">
        <v>4</v>
      </c>
      <c r="D4727" s="71">
        <v>17.03</v>
      </c>
    </row>
    <row r="4728" spans="1:4" x14ac:dyDescent="0.25">
      <c r="A4728" s="71">
        <v>4507959</v>
      </c>
      <c r="B4728" t="s">
        <v>26887</v>
      </c>
      <c r="C4728" s="71" t="s">
        <v>4</v>
      </c>
      <c r="D4728" s="71">
        <v>17.03</v>
      </c>
    </row>
    <row r="4729" spans="1:4" x14ac:dyDescent="0.25">
      <c r="A4729" s="71">
        <v>4516138</v>
      </c>
      <c r="B4729" t="s">
        <v>26888</v>
      </c>
      <c r="C4729" s="71" t="s">
        <v>4</v>
      </c>
      <c r="D4729" s="71">
        <v>11.09</v>
      </c>
    </row>
    <row r="4730" spans="1:4" x14ac:dyDescent="0.25">
      <c r="A4730" s="71">
        <v>4516137</v>
      </c>
      <c r="B4730" t="s">
        <v>26889</v>
      </c>
      <c r="C4730" s="71" t="s">
        <v>23593</v>
      </c>
      <c r="D4730" s="71">
        <v>125.78</v>
      </c>
    </row>
    <row r="4731" spans="1:4" x14ac:dyDescent="0.25">
      <c r="A4731" s="71">
        <v>4805755</v>
      </c>
      <c r="B4731" t="s">
        <v>26890</v>
      </c>
      <c r="C4731" s="71" t="s">
        <v>22354</v>
      </c>
      <c r="D4731" s="71">
        <v>28.92</v>
      </c>
    </row>
    <row r="4732" spans="1:4" x14ac:dyDescent="0.25">
      <c r="A4732" s="71">
        <v>4805756</v>
      </c>
      <c r="B4732" t="s">
        <v>26891</v>
      </c>
      <c r="C4732" s="71" t="s">
        <v>23593</v>
      </c>
      <c r="D4732" s="71">
        <v>4.34</v>
      </c>
    </row>
    <row r="4733" spans="1:4" x14ac:dyDescent="0.25">
      <c r="A4733" s="71">
        <v>4816020</v>
      </c>
      <c r="B4733" t="s">
        <v>26892</v>
      </c>
      <c r="C4733" s="71" t="s">
        <v>22354</v>
      </c>
      <c r="D4733" s="71">
        <v>11.79</v>
      </c>
    </row>
    <row r="4734" spans="1:4" x14ac:dyDescent="0.25">
      <c r="A4734" s="71">
        <v>4816019</v>
      </c>
      <c r="B4734" t="s">
        <v>26893</v>
      </c>
      <c r="C4734" s="71" t="s">
        <v>22354</v>
      </c>
      <c r="D4734" s="71">
        <v>7.68</v>
      </c>
    </row>
    <row r="4735" spans="1:4" x14ac:dyDescent="0.25">
      <c r="A4735" s="71">
        <v>4816018</v>
      </c>
      <c r="B4735" t="s">
        <v>26894</v>
      </c>
      <c r="C4735" s="71" t="s">
        <v>22354</v>
      </c>
      <c r="D4735" s="71">
        <v>4.66</v>
      </c>
    </row>
    <row r="4736" spans="1:4" x14ac:dyDescent="0.25">
      <c r="A4736" s="71">
        <v>4816012</v>
      </c>
      <c r="B4736" t="s">
        <v>26895</v>
      </c>
      <c r="C4736" s="71" t="s">
        <v>22354</v>
      </c>
      <c r="D4736" s="71">
        <v>55.14</v>
      </c>
    </row>
    <row r="4737" spans="1:4" x14ac:dyDescent="0.25">
      <c r="A4737" s="71">
        <v>4815805</v>
      </c>
      <c r="B4737" t="s">
        <v>26896</v>
      </c>
      <c r="C4737" s="71" t="s">
        <v>23593</v>
      </c>
      <c r="D4737" s="71">
        <v>12.63</v>
      </c>
    </row>
    <row r="4738" spans="1:4" x14ac:dyDescent="0.25">
      <c r="A4738" s="71">
        <v>4815802</v>
      </c>
      <c r="B4738" t="s">
        <v>26897</v>
      </c>
      <c r="C4738" s="71" t="s">
        <v>23593</v>
      </c>
      <c r="D4738" s="71">
        <v>18.59</v>
      </c>
    </row>
    <row r="4739" spans="1:4" x14ac:dyDescent="0.25">
      <c r="A4739" s="71">
        <v>4805754</v>
      </c>
      <c r="B4739" t="s">
        <v>26898</v>
      </c>
      <c r="C4739" s="71" t="s">
        <v>22354</v>
      </c>
      <c r="D4739" s="71">
        <v>6.06</v>
      </c>
    </row>
    <row r="4740" spans="1:4" x14ac:dyDescent="0.25">
      <c r="A4740" s="71">
        <v>4816145</v>
      </c>
      <c r="B4740" t="s">
        <v>26899</v>
      </c>
      <c r="C4740" s="71" t="s">
        <v>3</v>
      </c>
      <c r="D4740" s="71">
        <v>25.15</v>
      </c>
    </row>
    <row r="4741" spans="1:4" x14ac:dyDescent="0.25">
      <c r="A4741" s="71">
        <v>4816144</v>
      </c>
      <c r="B4741" t="s">
        <v>26900</v>
      </c>
      <c r="C4741" s="71" t="s">
        <v>3</v>
      </c>
      <c r="D4741" s="71">
        <v>22.27</v>
      </c>
    </row>
    <row r="4742" spans="1:4" x14ac:dyDescent="0.25">
      <c r="A4742" s="71">
        <v>4816147</v>
      </c>
      <c r="B4742" t="s">
        <v>26901</v>
      </c>
      <c r="C4742" s="71" t="s">
        <v>3</v>
      </c>
      <c r="D4742" s="71">
        <v>35.36</v>
      </c>
    </row>
    <row r="4743" spans="1:4" x14ac:dyDescent="0.25">
      <c r="A4743" s="71">
        <v>4816146</v>
      </c>
      <c r="B4743" t="s">
        <v>26902</v>
      </c>
      <c r="C4743" s="71" t="s">
        <v>3</v>
      </c>
      <c r="D4743" s="71">
        <v>30.17</v>
      </c>
    </row>
    <row r="4744" spans="1:4" x14ac:dyDescent="0.25">
      <c r="A4744" s="71">
        <v>4816121</v>
      </c>
      <c r="B4744" t="s">
        <v>26903</v>
      </c>
      <c r="C4744" s="71" t="s">
        <v>3</v>
      </c>
      <c r="D4744" s="71">
        <v>29.46</v>
      </c>
    </row>
    <row r="4745" spans="1:4" x14ac:dyDescent="0.25">
      <c r="A4745" s="71">
        <v>4816120</v>
      </c>
      <c r="B4745" t="s">
        <v>26904</v>
      </c>
      <c r="C4745" s="71" t="s">
        <v>3</v>
      </c>
      <c r="D4745" s="71">
        <v>25.43</v>
      </c>
    </row>
    <row r="4746" spans="1:4" x14ac:dyDescent="0.25">
      <c r="A4746" s="71">
        <v>4816123</v>
      </c>
      <c r="B4746" t="s">
        <v>26905</v>
      </c>
      <c r="C4746" s="71" t="s">
        <v>3</v>
      </c>
      <c r="D4746" s="71">
        <v>39.130000000000003</v>
      </c>
    </row>
    <row r="4747" spans="1:4" x14ac:dyDescent="0.25">
      <c r="A4747" s="71">
        <v>4816122</v>
      </c>
      <c r="B4747" t="s">
        <v>26906</v>
      </c>
      <c r="C4747" s="71" t="s">
        <v>3</v>
      </c>
      <c r="D4747" s="71">
        <v>33.369999999999997</v>
      </c>
    </row>
    <row r="4748" spans="1:4" x14ac:dyDescent="0.25">
      <c r="A4748" s="71">
        <v>4816125</v>
      </c>
      <c r="B4748" t="s">
        <v>26907</v>
      </c>
      <c r="C4748" s="71" t="s">
        <v>3</v>
      </c>
      <c r="D4748" s="71">
        <v>56.33</v>
      </c>
    </row>
    <row r="4749" spans="1:4" x14ac:dyDescent="0.25">
      <c r="A4749" s="71">
        <v>4816124</v>
      </c>
      <c r="B4749" t="s">
        <v>26908</v>
      </c>
      <c r="C4749" s="71" t="s">
        <v>3</v>
      </c>
      <c r="D4749" s="71">
        <v>45.96</v>
      </c>
    </row>
    <row r="4750" spans="1:4" x14ac:dyDescent="0.25">
      <c r="A4750" s="71">
        <v>4816022</v>
      </c>
      <c r="B4750" t="s">
        <v>26909</v>
      </c>
      <c r="C4750" s="71" t="s">
        <v>3</v>
      </c>
      <c r="D4750" s="71">
        <v>76.349999999999994</v>
      </c>
    </row>
    <row r="4751" spans="1:4" x14ac:dyDescent="0.25">
      <c r="A4751" s="71">
        <v>4816021</v>
      </c>
      <c r="B4751" t="s">
        <v>26910</v>
      </c>
      <c r="C4751" s="71" t="s">
        <v>3</v>
      </c>
      <c r="D4751" s="71">
        <v>60.22</v>
      </c>
    </row>
    <row r="4752" spans="1:4" x14ac:dyDescent="0.25">
      <c r="A4752" s="71">
        <v>4816106</v>
      </c>
      <c r="B4752" t="s">
        <v>26911</v>
      </c>
      <c r="C4752" s="71" t="s">
        <v>3</v>
      </c>
      <c r="D4752" s="71">
        <v>30.42</v>
      </c>
    </row>
    <row r="4753" spans="1:4" x14ac:dyDescent="0.25">
      <c r="A4753" s="71">
        <v>4816105</v>
      </c>
      <c r="B4753" t="s">
        <v>26912</v>
      </c>
      <c r="C4753" s="71" t="s">
        <v>3</v>
      </c>
      <c r="D4753" s="71">
        <v>26.39</v>
      </c>
    </row>
    <row r="4754" spans="1:4" x14ac:dyDescent="0.25">
      <c r="A4754" s="71">
        <v>4816108</v>
      </c>
      <c r="B4754" t="s">
        <v>26913</v>
      </c>
      <c r="C4754" s="71" t="s">
        <v>3</v>
      </c>
      <c r="D4754" s="71">
        <v>40.1</v>
      </c>
    </row>
    <row r="4755" spans="1:4" x14ac:dyDescent="0.25">
      <c r="A4755" s="71">
        <v>4816107</v>
      </c>
      <c r="B4755" t="s">
        <v>26914</v>
      </c>
      <c r="C4755" s="71" t="s">
        <v>3</v>
      </c>
      <c r="D4755" s="71">
        <v>34.340000000000003</v>
      </c>
    </row>
    <row r="4756" spans="1:4" x14ac:dyDescent="0.25">
      <c r="A4756" s="71">
        <v>4816110</v>
      </c>
      <c r="B4756" t="s">
        <v>26915</v>
      </c>
      <c r="C4756" s="71" t="s">
        <v>3</v>
      </c>
      <c r="D4756" s="71">
        <v>57.29</v>
      </c>
    </row>
    <row r="4757" spans="1:4" x14ac:dyDescent="0.25">
      <c r="A4757" s="71">
        <v>4816109</v>
      </c>
      <c r="B4757" t="s">
        <v>26916</v>
      </c>
      <c r="C4757" s="71" t="s">
        <v>3</v>
      </c>
      <c r="D4757" s="71">
        <v>46.92</v>
      </c>
    </row>
    <row r="4758" spans="1:4" x14ac:dyDescent="0.25">
      <c r="A4758" s="71">
        <v>4816100</v>
      </c>
      <c r="B4758" t="s">
        <v>26917</v>
      </c>
      <c r="C4758" s="71" t="s">
        <v>3</v>
      </c>
      <c r="D4758" s="71">
        <v>29.4</v>
      </c>
    </row>
    <row r="4759" spans="1:4" x14ac:dyDescent="0.25">
      <c r="A4759" s="71">
        <v>4816099</v>
      </c>
      <c r="B4759" t="s">
        <v>26918</v>
      </c>
      <c r="C4759" s="71" t="s">
        <v>3</v>
      </c>
      <c r="D4759" s="71">
        <v>27.11</v>
      </c>
    </row>
    <row r="4760" spans="1:4" x14ac:dyDescent="0.25">
      <c r="A4760" s="71">
        <v>4816102</v>
      </c>
      <c r="B4760" t="s">
        <v>26919</v>
      </c>
      <c r="C4760" s="71" t="s">
        <v>3</v>
      </c>
      <c r="D4760" s="71">
        <v>37.71</v>
      </c>
    </row>
    <row r="4761" spans="1:4" x14ac:dyDescent="0.25">
      <c r="A4761" s="71">
        <v>4816101</v>
      </c>
      <c r="B4761" t="s">
        <v>26920</v>
      </c>
      <c r="C4761" s="71" t="s">
        <v>3</v>
      </c>
      <c r="D4761" s="71">
        <v>35.369999999999997</v>
      </c>
    </row>
    <row r="4762" spans="1:4" x14ac:dyDescent="0.25">
      <c r="A4762" s="71">
        <v>4816104</v>
      </c>
      <c r="B4762" t="s">
        <v>26921</v>
      </c>
      <c r="C4762" s="71" t="s">
        <v>3</v>
      </c>
      <c r="D4762" s="71">
        <v>53.93</v>
      </c>
    </row>
    <row r="4763" spans="1:4" x14ac:dyDescent="0.25">
      <c r="A4763" s="71">
        <v>4816103</v>
      </c>
      <c r="B4763" t="s">
        <v>26922</v>
      </c>
      <c r="C4763" s="71" t="s">
        <v>3</v>
      </c>
      <c r="D4763" s="71">
        <v>48.07</v>
      </c>
    </row>
    <row r="4764" spans="1:4" x14ac:dyDescent="0.25">
      <c r="A4764" s="71">
        <v>4815804</v>
      </c>
      <c r="B4764" t="s">
        <v>26923</v>
      </c>
      <c r="C4764" s="71" t="s">
        <v>16077</v>
      </c>
      <c r="D4764" s="71">
        <v>0.53</v>
      </c>
    </row>
    <row r="4765" spans="1:4" x14ac:dyDescent="0.25">
      <c r="A4765" s="71">
        <v>4816002</v>
      </c>
      <c r="B4765" t="s">
        <v>26924</v>
      </c>
      <c r="C4765" s="71" t="s">
        <v>22354</v>
      </c>
      <c r="D4765" s="71">
        <v>1198.3399999999999</v>
      </c>
    </row>
    <row r="4766" spans="1:4" x14ac:dyDescent="0.25">
      <c r="A4766" s="71">
        <v>4805765</v>
      </c>
      <c r="B4766" t="s">
        <v>26925</v>
      </c>
      <c r="C4766" s="71" t="s">
        <v>22354</v>
      </c>
      <c r="D4766" s="71">
        <v>183.3</v>
      </c>
    </row>
    <row r="4767" spans="1:4" x14ac:dyDescent="0.25">
      <c r="A4767" s="71">
        <v>4816000</v>
      </c>
      <c r="B4767" t="s">
        <v>26926</v>
      </c>
      <c r="C4767" s="71" t="s">
        <v>22354</v>
      </c>
      <c r="D4767" s="71">
        <v>414.47</v>
      </c>
    </row>
    <row r="4768" spans="1:4" x14ac:dyDescent="0.25">
      <c r="A4768" s="71">
        <v>4816001</v>
      </c>
      <c r="B4768" t="s">
        <v>26927</v>
      </c>
      <c r="C4768" s="71" t="s">
        <v>22354</v>
      </c>
      <c r="D4768" s="71">
        <v>683.37</v>
      </c>
    </row>
    <row r="4769" spans="1:4" x14ac:dyDescent="0.25">
      <c r="A4769" s="71">
        <v>4805749</v>
      </c>
      <c r="B4769" t="s">
        <v>26928</v>
      </c>
      <c r="C4769" s="71" t="s">
        <v>22354</v>
      </c>
      <c r="D4769" s="71">
        <v>65.58</v>
      </c>
    </row>
    <row r="4770" spans="1:4" x14ac:dyDescent="0.25">
      <c r="A4770" s="71">
        <v>4805751</v>
      </c>
      <c r="B4770" t="s">
        <v>26929</v>
      </c>
      <c r="C4770" s="71" t="s">
        <v>22354</v>
      </c>
      <c r="D4770" s="71">
        <v>49.18</v>
      </c>
    </row>
    <row r="4771" spans="1:4" x14ac:dyDescent="0.25">
      <c r="A4771" s="71">
        <v>4805752</v>
      </c>
      <c r="B4771" t="s">
        <v>26930</v>
      </c>
      <c r="C4771" s="71" t="s">
        <v>22354</v>
      </c>
      <c r="D4771" s="71">
        <v>59.02</v>
      </c>
    </row>
    <row r="4772" spans="1:4" x14ac:dyDescent="0.25">
      <c r="A4772" s="71">
        <v>4805753</v>
      </c>
      <c r="B4772" t="s">
        <v>26931</v>
      </c>
      <c r="C4772" s="71" t="s">
        <v>22354</v>
      </c>
      <c r="D4772" s="71">
        <v>68.86</v>
      </c>
    </row>
    <row r="4773" spans="1:4" x14ac:dyDescent="0.25">
      <c r="A4773" s="71">
        <v>4805750</v>
      </c>
      <c r="B4773" t="s">
        <v>26932</v>
      </c>
      <c r="C4773" s="71" t="s">
        <v>22354</v>
      </c>
      <c r="D4773" s="71">
        <v>39.35</v>
      </c>
    </row>
    <row r="4774" spans="1:4" x14ac:dyDescent="0.25">
      <c r="A4774" s="71">
        <v>4805767</v>
      </c>
      <c r="B4774" t="s">
        <v>26933</v>
      </c>
      <c r="C4774" s="71" t="s">
        <v>22354</v>
      </c>
      <c r="D4774" s="71">
        <v>67.94</v>
      </c>
    </row>
    <row r="4775" spans="1:4" x14ac:dyDescent="0.25">
      <c r="A4775" s="71">
        <v>4805769</v>
      </c>
      <c r="B4775" t="s">
        <v>26934</v>
      </c>
      <c r="C4775" s="71" t="s">
        <v>22354</v>
      </c>
      <c r="D4775" s="71">
        <v>80.88</v>
      </c>
    </row>
    <row r="4776" spans="1:4" x14ac:dyDescent="0.25">
      <c r="A4776" s="71">
        <v>4805770</v>
      </c>
      <c r="B4776" t="s">
        <v>26935</v>
      </c>
      <c r="C4776" s="71" t="s">
        <v>22354</v>
      </c>
      <c r="D4776" s="71">
        <v>93.81</v>
      </c>
    </row>
    <row r="4777" spans="1:4" x14ac:dyDescent="0.25">
      <c r="A4777" s="71">
        <v>4805760</v>
      </c>
      <c r="B4777" t="s">
        <v>26936</v>
      </c>
      <c r="C4777" s="71" t="s">
        <v>22354</v>
      </c>
      <c r="D4777" s="71">
        <v>55</v>
      </c>
    </row>
    <row r="4778" spans="1:4" x14ac:dyDescent="0.25">
      <c r="A4778" s="71">
        <v>4805757</v>
      </c>
      <c r="B4778" t="s">
        <v>26937</v>
      </c>
      <c r="C4778" s="71" t="s">
        <v>22354</v>
      </c>
      <c r="D4778" s="71">
        <v>6.98</v>
      </c>
    </row>
    <row r="4779" spans="1:4" x14ac:dyDescent="0.25">
      <c r="A4779" s="71">
        <v>4805762</v>
      </c>
      <c r="B4779" t="s">
        <v>26938</v>
      </c>
      <c r="C4779" s="71" t="s">
        <v>22354</v>
      </c>
      <c r="D4779" s="71">
        <v>8.61</v>
      </c>
    </row>
    <row r="4780" spans="1:4" x14ac:dyDescent="0.25">
      <c r="A4780" s="71">
        <v>4806395</v>
      </c>
      <c r="B4780" t="s">
        <v>26939</v>
      </c>
      <c r="C4780" s="71" t="s">
        <v>16077</v>
      </c>
      <c r="D4780" s="71">
        <v>5.45</v>
      </c>
    </row>
    <row r="4781" spans="1:4" x14ac:dyDescent="0.25">
      <c r="A4781" s="71">
        <v>4816003</v>
      </c>
      <c r="B4781" t="s">
        <v>26940</v>
      </c>
      <c r="C4781" s="71" t="s">
        <v>3</v>
      </c>
      <c r="D4781" s="71">
        <v>39.57</v>
      </c>
    </row>
    <row r="4782" spans="1:4" x14ac:dyDescent="0.25">
      <c r="A4782" s="71">
        <v>4816017</v>
      </c>
      <c r="B4782" t="s">
        <v>26941</v>
      </c>
      <c r="C4782" s="71" t="s">
        <v>22354</v>
      </c>
      <c r="D4782" s="71">
        <v>21.14</v>
      </c>
    </row>
    <row r="4783" spans="1:4" x14ac:dyDescent="0.25">
      <c r="A4783" s="71">
        <v>4816023</v>
      </c>
      <c r="B4783" t="s">
        <v>26942</v>
      </c>
      <c r="C4783" s="71" t="s">
        <v>8</v>
      </c>
      <c r="D4783" s="71">
        <v>219.68</v>
      </c>
    </row>
    <row r="4784" spans="1:4" x14ac:dyDescent="0.25">
      <c r="A4784" s="71">
        <v>4816025</v>
      </c>
      <c r="B4784" t="s">
        <v>26943</v>
      </c>
      <c r="C4784" s="71" t="s">
        <v>8</v>
      </c>
      <c r="D4784" s="71">
        <v>410.81</v>
      </c>
    </row>
    <row r="4785" spans="1:4" x14ac:dyDescent="0.25">
      <c r="A4785" s="71">
        <v>4816024</v>
      </c>
      <c r="B4785" t="s">
        <v>26944</v>
      </c>
      <c r="C4785" s="71" t="s">
        <v>8</v>
      </c>
      <c r="D4785" s="71">
        <v>277.02999999999997</v>
      </c>
    </row>
    <row r="4786" spans="1:4" x14ac:dyDescent="0.25">
      <c r="A4786" s="71">
        <v>4816005</v>
      </c>
      <c r="B4786" t="s">
        <v>26945</v>
      </c>
      <c r="C4786" s="71" t="s">
        <v>22354</v>
      </c>
      <c r="D4786" s="71">
        <v>77.77</v>
      </c>
    </row>
    <row r="4787" spans="1:4" x14ac:dyDescent="0.25">
      <c r="A4787" s="71">
        <v>4816016</v>
      </c>
      <c r="B4787" t="s">
        <v>26946</v>
      </c>
      <c r="C4787" s="71" t="s">
        <v>22354</v>
      </c>
      <c r="D4787" s="71">
        <v>40.11</v>
      </c>
    </row>
    <row r="4788" spans="1:4" x14ac:dyDescent="0.25">
      <c r="A4788" s="71">
        <v>4815671</v>
      </c>
      <c r="B4788" t="s">
        <v>26947</v>
      </c>
      <c r="C4788" s="71" t="s">
        <v>22354</v>
      </c>
      <c r="D4788" s="71">
        <v>15.1</v>
      </c>
    </row>
    <row r="4789" spans="1:4" x14ac:dyDescent="0.25">
      <c r="A4789" s="71">
        <v>4815803</v>
      </c>
      <c r="B4789" t="s">
        <v>26948</v>
      </c>
      <c r="C4789" s="71" t="s">
        <v>3</v>
      </c>
      <c r="D4789" s="71">
        <v>7.97</v>
      </c>
    </row>
    <row r="4790" spans="1:4" x14ac:dyDescent="0.25">
      <c r="A4790" s="71">
        <v>4816011</v>
      </c>
      <c r="B4790" t="s">
        <v>26949</v>
      </c>
      <c r="C4790" s="71" t="s">
        <v>22354</v>
      </c>
      <c r="D4790" s="71">
        <v>1414.44</v>
      </c>
    </row>
    <row r="4791" spans="1:4" x14ac:dyDescent="0.25">
      <c r="A4791" s="71">
        <v>4816014</v>
      </c>
      <c r="B4791" t="s">
        <v>26950</v>
      </c>
      <c r="C4791" s="71" t="s">
        <v>22354</v>
      </c>
      <c r="D4791" s="71">
        <v>48.4</v>
      </c>
    </row>
    <row r="4792" spans="1:4" x14ac:dyDescent="0.25">
      <c r="A4792" s="71">
        <v>4816010</v>
      </c>
      <c r="B4792" t="s">
        <v>26951</v>
      </c>
      <c r="C4792" s="71" t="s">
        <v>22354</v>
      </c>
      <c r="D4792" s="71">
        <v>34.619999999999997</v>
      </c>
    </row>
    <row r="4793" spans="1:4" x14ac:dyDescent="0.25">
      <c r="A4793" s="71">
        <v>4816015</v>
      </c>
      <c r="B4793" t="s">
        <v>26952</v>
      </c>
      <c r="C4793" s="71" t="s">
        <v>22354</v>
      </c>
      <c r="D4793" s="71">
        <v>19.920000000000002</v>
      </c>
    </row>
    <row r="4794" spans="1:4" x14ac:dyDescent="0.25">
      <c r="A4794" s="71">
        <v>4816119</v>
      </c>
      <c r="B4794" t="s">
        <v>26953</v>
      </c>
      <c r="C4794" s="71" t="s">
        <v>22354</v>
      </c>
      <c r="D4794" s="71">
        <v>32.770000000000003</v>
      </c>
    </row>
    <row r="4795" spans="1:4" x14ac:dyDescent="0.25">
      <c r="A4795" s="71">
        <v>4816004</v>
      </c>
      <c r="B4795" t="s">
        <v>26954</v>
      </c>
      <c r="C4795" s="71" t="s">
        <v>3</v>
      </c>
      <c r="D4795" s="71">
        <v>33.96</v>
      </c>
    </row>
    <row r="4796" spans="1:4" x14ac:dyDescent="0.25">
      <c r="A4796" s="71">
        <v>4915652</v>
      </c>
      <c r="B4796" t="s">
        <v>26955</v>
      </c>
      <c r="C4796" s="71" t="s">
        <v>16077</v>
      </c>
      <c r="D4796" s="71">
        <v>7.34</v>
      </c>
    </row>
    <row r="4797" spans="1:4" x14ac:dyDescent="0.25">
      <c r="A4797" s="71">
        <v>4915651</v>
      </c>
      <c r="B4797" t="s">
        <v>26956</v>
      </c>
      <c r="C4797" s="71" t="s">
        <v>16077</v>
      </c>
      <c r="D4797" s="71">
        <v>8.5299999999999994</v>
      </c>
    </row>
    <row r="4798" spans="1:4" x14ac:dyDescent="0.25">
      <c r="A4798" s="71">
        <v>4915723</v>
      </c>
      <c r="B4798" t="s">
        <v>26957</v>
      </c>
      <c r="C4798" s="71" t="s">
        <v>23593</v>
      </c>
      <c r="D4798" s="71">
        <v>2.9</v>
      </c>
    </row>
    <row r="4799" spans="1:4" x14ac:dyDescent="0.25">
      <c r="A4799" s="71">
        <v>4915724</v>
      </c>
      <c r="B4799" t="s">
        <v>26958</v>
      </c>
      <c r="C4799" s="71" t="s">
        <v>23593</v>
      </c>
      <c r="D4799" s="71">
        <v>1.66</v>
      </c>
    </row>
    <row r="4800" spans="1:4" x14ac:dyDescent="0.25">
      <c r="A4800" s="71">
        <v>4915637</v>
      </c>
      <c r="B4800" t="s">
        <v>26959</v>
      </c>
      <c r="C4800" s="71" t="s">
        <v>23593</v>
      </c>
      <c r="D4800" s="71">
        <v>1.02</v>
      </c>
    </row>
    <row r="4801" spans="1:4" x14ac:dyDescent="0.25">
      <c r="A4801" s="71">
        <v>4915779</v>
      </c>
      <c r="B4801" t="s">
        <v>26960</v>
      </c>
      <c r="C4801" s="71" t="s">
        <v>23593</v>
      </c>
      <c r="D4801" s="71">
        <v>0.64</v>
      </c>
    </row>
    <row r="4802" spans="1:4" x14ac:dyDescent="0.25">
      <c r="A4802" s="71">
        <v>4915638</v>
      </c>
      <c r="B4802" t="s">
        <v>26961</v>
      </c>
      <c r="C4802" s="71" t="s">
        <v>23593</v>
      </c>
      <c r="D4802" s="71">
        <v>0.77</v>
      </c>
    </row>
    <row r="4803" spans="1:4" x14ac:dyDescent="0.25">
      <c r="A4803" s="71">
        <v>4915636</v>
      </c>
      <c r="B4803" t="s">
        <v>26962</v>
      </c>
      <c r="C4803" s="71" t="s">
        <v>23593</v>
      </c>
      <c r="D4803" s="71">
        <v>1.04</v>
      </c>
    </row>
    <row r="4804" spans="1:4" x14ac:dyDescent="0.25">
      <c r="A4804" s="71">
        <v>4915744</v>
      </c>
      <c r="B4804" t="s">
        <v>26963</v>
      </c>
      <c r="C4804" s="71" t="s">
        <v>23593</v>
      </c>
      <c r="D4804" s="71">
        <v>0.66</v>
      </c>
    </row>
    <row r="4805" spans="1:4" x14ac:dyDescent="0.25">
      <c r="A4805" s="71">
        <v>4915700</v>
      </c>
      <c r="B4805" t="s">
        <v>26964</v>
      </c>
      <c r="C4805" s="71" t="s">
        <v>23593</v>
      </c>
      <c r="D4805" s="71">
        <v>1.1599999999999999</v>
      </c>
    </row>
    <row r="4806" spans="1:4" x14ac:dyDescent="0.25">
      <c r="A4806" s="71">
        <v>4915590</v>
      </c>
      <c r="B4806" t="s">
        <v>26965</v>
      </c>
      <c r="C4806" s="71" t="s">
        <v>23593</v>
      </c>
      <c r="D4806" s="71">
        <v>0.76</v>
      </c>
    </row>
    <row r="4807" spans="1:4" x14ac:dyDescent="0.25">
      <c r="A4807" s="71">
        <v>4915591</v>
      </c>
      <c r="B4807" t="s">
        <v>26966</v>
      </c>
      <c r="C4807" s="71" t="s">
        <v>23593</v>
      </c>
      <c r="D4807" s="71">
        <v>0.89</v>
      </c>
    </row>
    <row r="4808" spans="1:4" x14ac:dyDescent="0.25">
      <c r="A4808" s="71">
        <v>4915701</v>
      </c>
      <c r="B4808" t="s">
        <v>26967</v>
      </c>
      <c r="C4808" s="71" t="s">
        <v>23593</v>
      </c>
      <c r="D4808" s="71">
        <v>1.17</v>
      </c>
    </row>
    <row r="4809" spans="1:4" x14ac:dyDescent="0.25">
      <c r="A4809" s="71">
        <v>4915703</v>
      </c>
      <c r="B4809" t="s">
        <v>26968</v>
      </c>
      <c r="C4809" s="71" t="s">
        <v>22354</v>
      </c>
      <c r="D4809" s="71">
        <v>95.66</v>
      </c>
    </row>
    <row r="4810" spans="1:4" x14ac:dyDescent="0.25">
      <c r="A4810" s="71">
        <v>4915705</v>
      </c>
      <c r="B4810" t="s">
        <v>26969</v>
      </c>
      <c r="C4810" s="71" t="s">
        <v>22354</v>
      </c>
      <c r="D4810" s="71">
        <v>108.81</v>
      </c>
    </row>
    <row r="4811" spans="1:4" x14ac:dyDescent="0.25">
      <c r="A4811" s="71">
        <v>4915743</v>
      </c>
      <c r="B4811" t="s">
        <v>26970</v>
      </c>
      <c r="C4811" s="71" t="s">
        <v>23593</v>
      </c>
      <c r="D4811" s="71">
        <v>0.08</v>
      </c>
    </row>
    <row r="4812" spans="1:4" x14ac:dyDescent="0.25">
      <c r="A4812" s="71">
        <v>4915768</v>
      </c>
      <c r="B4812" t="s">
        <v>26971</v>
      </c>
      <c r="C4812" s="71" t="s">
        <v>22354</v>
      </c>
      <c r="D4812" s="71">
        <v>12.69</v>
      </c>
    </row>
    <row r="4813" spans="1:4" x14ac:dyDescent="0.25">
      <c r="A4813" s="71">
        <v>4915713</v>
      </c>
      <c r="B4813" t="s">
        <v>26972</v>
      </c>
      <c r="C4813" s="71" t="s">
        <v>22354</v>
      </c>
      <c r="D4813" s="71">
        <v>57.84</v>
      </c>
    </row>
    <row r="4814" spans="1:4" x14ac:dyDescent="0.25">
      <c r="A4814" s="71">
        <v>4915650</v>
      </c>
      <c r="B4814" t="s">
        <v>26973</v>
      </c>
      <c r="C4814" s="71" t="s">
        <v>4</v>
      </c>
      <c r="D4814" s="71">
        <v>343.03</v>
      </c>
    </row>
    <row r="4815" spans="1:4" x14ac:dyDescent="0.25">
      <c r="A4815" s="71">
        <v>4915645</v>
      </c>
      <c r="B4815" t="s">
        <v>26974</v>
      </c>
      <c r="C4815" s="71" t="s">
        <v>4</v>
      </c>
      <c r="D4815" s="71">
        <v>273.25</v>
      </c>
    </row>
    <row r="4816" spans="1:4" x14ac:dyDescent="0.25">
      <c r="A4816" s="71">
        <v>4915712</v>
      </c>
      <c r="B4816" t="s">
        <v>26975</v>
      </c>
      <c r="C4816" s="71" t="s">
        <v>22354</v>
      </c>
      <c r="D4816" s="71">
        <v>19.28</v>
      </c>
    </row>
    <row r="4817" spans="1:4" x14ac:dyDescent="0.25">
      <c r="A4817" s="71">
        <v>4915791</v>
      </c>
      <c r="B4817" t="s">
        <v>26976</v>
      </c>
      <c r="C4817" s="71" t="s">
        <v>22354</v>
      </c>
      <c r="D4817" s="71">
        <v>72.84</v>
      </c>
    </row>
    <row r="4818" spans="1:4" x14ac:dyDescent="0.25">
      <c r="A4818" s="71">
        <v>4915711</v>
      </c>
      <c r="B4818" t="s">
        <v>26977</v>
      </c>
      <c r="C4818" s="71" t="s">
        <v>3</v>
      </c>
      <c r="D4818" s="71">
        <v>1.29</v>
      </c>
    </row>
    <row r="4819" spans="1:4" x14ac:dyDescent="0.25">
      <c r="A4819" s="71">
        <v>4915790</v>
      </c>
      <c r="B4819" t="s">
        <v>26978</v>
      </c>
      <c r="C4819" s="71" t="s">
        <v>62</v>
      </c>
      <c r="D4819" s="71">
        <v>244.63</v>
      </c>
    </row>
    <row r="4820" spans="1:4" x14ac:dyDescent="0.25">
      <c r="A4820" s="71">
        <v>4915793</v>
      </c>
      <c r="B4820" t="s">
        <v>26979</v>
      </c>
      <c r="C4820" s="71" t="s">
        <v>62</v>
      </c>
      <c r="D4820" s="71">
        <v>191.95</v>
      </c>
    </row>
    <row r="4821" spans="1:4" x14ac:dyDescent="0.25">
      <c r="A4821" s="71">
        <v>4915792</v>
      </c>
      <c r="B4821" t="s">
        <v>26980</v>
      </c>
      <c r="C4821" s="71" t="s">
        <v>62</v>
      </c>
      <c r="D4821" s="71">
        <v>84.55</v>
      </c>
    </row>
    <row r="4822" spans="1:4" x14ac:dyDescent="0.25">
      <c r="A4822" s="71">
        <v>4915718</v>
      </c>
      <c r="B4822" t="s">
        <v>26981</v>
      </c>
      <c r="C4822" s="71" t="s">
        <v>23593</v>
      </c>
      <c r="D4822" s="71">
        <v>8.5299999999999994</v>
      </c>
    </row>
    <row r="4823" spans="1:4" x14ac:dyDescent="0.25">
      <c r="A4823" s="71">
        <v>4915672</v>
      </c>
      <c r="B4823" t="s">
        <v>26982</v>
      </c>
      <c r="C4823" s="71" t="s">
        <v>3</v>
      </c>
      <c r="D4823" s="71">
        <v>3.86</v>
      </c>
    </row>
    <row r="4824" spans="1:4" x14ac:dyDescent="0.25">
      <c r="A4824" s="71">
        <v>4915708</v>
      </c>
      <c r="B4824" t="s">
        <v>26983</v>
      </c>
      <c r="C4824" s="71" t="s">
        <v>3</v>
      </c>
      <c r="D4824" s="71">
        <v>0.64</v>
      </c>
    </row>
    <row r="4825" spans="1:4" x14ac:dyDescent="0.25">
      <c r="A4825" s="71">
        <v>4915710</v>
      </c>
      <c r="B4825" t="s">
        <v>26984</v>
      </c>
      <c r="C4825" s="71" t="s">
        <v>3</v>
      </c>
      <c r="D4825" s="71">
        <v>3.86</v>
      </c>
    </row>
    <row r="4826" spans="1:4" x14ac:dyDescent="0.25">
      <c r="A4826" s="71">
        <v>4915709</v>
      </c>
      <c r="B4826" t="s">
        <v>26985</v>
      </c>
      <c r="C4826" s="71" t="s">
        <v>3</v>
      </c>
      <c r="D4826" s="71">
        <v>0.96</v>
      </c>
    </row>
    <row r="4827" spans="1:4" x14ac:dyDescent="0.25">
      <c r="A4827" s="71">
        <v>4915686</v>
      </c>
      <c r="B4827" t="s">
        <v>26986</v>
      </c>
      <c r="C4827" s="71" t="s">
        <v>16077</v>
      </c>
      <c r="D4827" s="71">
        <v>3.86</v>
      </c>
    </row>
    <row r="4828" spans="1:4" x14ac:dyDescent="0.25">
      <c r="A4828" s="71">
        <v>4915687</v>
      </c>
      <c r="B4828" t="s">
        <v>26987</v>
      </c>
      <c r="C4828" s="71" t="s">
        <v>16077</v>
      </c>
      <c r="D4828" s="71">
        <v>2.41</v>
      </c>
    </row>
    <row r="4829" spans="1:4" x14ac:dyDescent="0.25">
      <c r="A4829" s="71">
        <v>4915634</v>
      </c>
      <c r="B4829" t="s">
        <v>26988</v>
      </c>
      <c r="C4829" s="71" t="s">
        <v>3</v>
      </c>
      <c r="D4829" s="71">
        <v>64.510000000000005</v>
      </c>
    </row>
    <row r="4830" spans="1:4" x14ac:dyDescent="0.25">
      <c r="A4830" s="71">
        <v>4915633</v>
      </c>
      <c r="B4830" t="s">
        <v>26989</v>
      </c>
      <c r="C4830" s="71" t="s">
        <v>3</v>
      </c>
      <c r="D4830" s="71">
        <v>21.28</v>
      </c>
    </row>
    <row r="4831" spans="1:4" x14ac:dyDescent="0.25">
      <c r="A4831" s="71">
        <v>4915714</v>
      </c>
      <c r="B4831" t="s">
        <v>26990</v>
      </c>
      <c r="C4831" s="71" t="s">
        <v>3</v>
      </c>
      <c r="D4831" s="71">
        <v>3.54</v>
      </c>
    </row>
    <row r="4832" spans="1:4" x14ac:dyDescent="0.25">
      <c r="A4832" s="71">
        <v>4915759</v>
      </c>
      <c r="B4832" t="s">
        <v>26991</v>
      </c>
      <c r="C4832" s="71" t="s">
        <v>16077</v>
      </c>
      <c r="D4832" s="71">
        <v>6.52</v>
      </c>
    </row>
    <row r="4833" spans="1:4" x14ac:dyDescent="0.25">
      <c r="A4833" s="71">
        <v>4915758</v>
      </c>
      <c r="B4833" t="s">
        <v>26992</v>
      </c>
      <c r="C4833" s="71" t="s">
        <v>3</v>
      </c>
      <c r="D4833" s="71">
        <v>3.88</v>
      </c>
    </row>
    <row r="4834" spans="1:4" x14ac:dyDescent="0.25">
      <c r="A4834" s="71">
        <v>4915640</v>
      </c>
      <c r="B4834" t="s">
        <v>26993</v>
      </c>
      <c r="C4834" s="71" t="s">
        <v>22354</v>
      </c>
      <c r="D4834" s="71">
        <v>19.28</v>
      </c>
    </row>
    <row r="4835" spans="1:4" x14ac:dyDescent="0.25">
      <c r="A4835" s="71">
        <v>4915639</v>
      </c>
      <c r="B4835" t="s">
        <v>26994</v>
      </c>
      <c r="C4835" s="71" t="s">
        <v>23593</v>
      </c>
      <c r="D4835" s="71">
        <v>3.86</v>
      </c>
    </row>
    <row r="4836" spans="1:4" x14ac:dyDescent="0.25">
      <c r="A4836" s="71">
        <v>4915695</v>
      </c>
      <c r="B4836" t="s">
        <v>26995</v>
      </c>
      <c r="C4836" s="71" t="s">
        <v>3</v>
      </c>
      <c r="D4836" s="71">
        <v>6.03</v>
      </c>
    </row>
    <row r="4837" spans="1:4" x14ac:dyDescent="0.25">
      <c r="A4837" s="71">
        <v>4915696</v>
      </c>
      <c r="B4837" t="s">
        <v>26996</v>
      </c>
      <c r="C4837" s="71" t="s">
        <v>3</v>
      </c>
      <c r="D4837" s="71">
        <v>6.03</v>
      </c>
    </row>
    <row r="4838" spans="1:4" x14ac:dyDescent="0.25">
      <c r="A4838" s="71">
        <v>4915694</v>
      </c>
      <c r="B4838" t="s">
        <v>26997</v>
      </c>
      <c r="C4838" s="71" t="s">
        <v>3</v>
      </c>
      <c r="D4838" s="71">
        <v>26.24</v>
      </c>
    </row>
    <row r="4839" spans="1:4" x14ac:dyDescent="0.25">
      <c r="A4839" s="71">
        <v>4915654</v>
      </c>
      <c r="B4839" t="s">
        <v>26998</v>
      </c>
      <c r="C4839" s="71" t="s">
        <v>23593</v>
      </c>
      <c r="D4839" s="71">
        <v>11.05</v>
      </c>
    </row>
    <row r="4840" spans="1:4" x14ac:dyDescent="0.25">
      <c r="A4840" s="71">
        <v>4900001</v>
      </c>
      <c r="B4840" t="s">
        <v>26999</v>
      </c>
      <c r="C4840" s="71" t="s">
        <v>22354</v>
      </c>
      <c r="D4840" s="71">
        <v>0</v>
      </c>
    </row>
    <row r="4841" spans="1:4" x14ac:dyDescent="0.25">
      <c r="A4841" s="71">
        <v>4915801</v>
      </c>
      <c r="B4841" t="s">
        <v>27000</v>
      </c>
      <c r="C4841" s="71" t="s">
        <v>22354</v>
      </c>
      <c r="D4841" s="71">
        <v>0</v>
      </c>
    </row>
    <row r="4842" spans="1:4" x14ac:dyDescent="0.25">
      <c r="A4842" s="71">
        <v>4916290</v>
      </c>
      <c r="B4842" t="s">
        <v>27001</v>
      </c>
      <c r="C4842" s="71" t="s">
        <v>22354</v>
      </c>
      <c r="D4842" s="71">
        <v>349.12</v>
      </c>
    </row>
    <row r="4843" spans="1:4" x14ac:dyDescent="0.25">
      <c r="A4843" s="71">
        <v>4915765</v>
      </c>
      <c r="B4843" t="s">
        <v>27002</v>
      </c>
      <c r="C4843" s="71" t="s">
        <v>22354</v>
      </c>
      <c r="D4843" s="71">
        <v>202.54</v>
      </c>
    </row>
    <row r="4844" spans="1:4" x14ac:dyDescent="0.25">
      <c r="A4844" s="71">
        <v>4915766</v>
      </c>
      <c r="B4844" t="s">
        <v>27003</v>
      </c>
      <c r="C4844" s="71" t="s">
        <v>22354</v>
      </c>
      <c r="D4844" s="71">
        <v>118.88</v>
      </c>
    </row>
    <row r="4845" spans="1:4" x14ac:dyDescent="0.25">
      <c r="A4845" s="71">
        <v>4915764</v>
      </c>
      <c r="B4845" t="s">
        <v>27004</v>
      </c>
      <c r="C4845" s="71" t="s">
        <v>22354</v>
      </c>
      <c r="D4845" s="71">
        <v>364.57</v>
      </c>
    </row>
    <row r="4846" spans="1:4" x14ac:dyDescent="0.25">
      <c r="A4846" s="71">
        <v>4915767</v>
      </c>
      <c r="B4846" t="s">
        <v>27005</v>
      </c>
      <c r="C4846" s="71" t="s">
        <v>22354</v>
      </c>
      <c r="D4846" s="71">
        <v>78.12</v>
      </c>
    </row>
    <row r="4847" spans="1:4" x14ac:dyDescent="0.25">
      <c r="A4847" s="71">
        <v>4915777</v>
      </c>
      <c r="B4847" t="s">
        <v>27006</v>
      </c>
      <c r="C4847" s="71" t="s">
        <v>3</v>
      </c>
      <c r="D4847" s="71">
        <v>12.43</v>
      </c>
    </row>
    <row r="4848" spans="1:4" x14ac:dyDescent="0.25">
      <c r="A4848" s="71">
        <v>4915618</v>
      </c>
      <c r="B4848" t="s">
        <v>27007</v>
      </c>
      <c r="C4848" s="71" t="s">
        <v>23593</v>
      </c>
      <c r="D4848" s="71">
        <v>3.08</v>
      </c>
    </row>
    <row r="4849" spans="1:4" x14ac:dyDescent="0.25">
      <c r="A4849" s="71">
        <v>4915774</v>
      </c>
      <c r="B4849" t="s">
        <v>27008</v>
      </c>
      <c r="C4849" s="71" t="s">
        <v>22354</v>
      </c>
      <c r="D4849" s="71">
        <v>21.96</v>
      </c>
    </row>
    <row r="4850" spans="1:4" x14ac:dyDescent="0.25">
      <c r="A4850" s="71">
        <v>4915719</v>
      </c>
      <c r="B4850" t="s">
        <v>27009</v>
      </c>
      <c r="C4850" s="71" t="s">
        <v>23593</v>
      </c>
      <c r="D4850" s="71">
        <v>31.93</v>
      </c>
    </row>
    <row r="4851" spans="1:4" x14ac:dyDescent="0.25">
      <c r="A4851" s="71">
        <v>4915611</v>
      </c>
      <c r="B4851" t="s">
        <v>27010</v>
      </c>
      <c r="C4851" s="71" t="s">
        <v>22354</v>
      </c>
      <c r="D4851" s="71">
        <v>11.07</v>
      </c>
    </row>
    <row r="4852" spans="1:4" x14ac:dyDescent="0.25">
      <c r="A4852" s="71">
        <v>4915733</v>
      </c>
      <c r="B4852" t="s">
        <v>27011</v>
      </c>
      <c r="C4852" s="71" t="s">
        <v>22354</v>
      </c>
      <c r="D4852" s="71">
        <v>35.979999999999997</v>
      </c>
    </row>
    <row r="4853" spans="1:4" x14ac:dyDescent="0.25">
      <c r="A4853" s="71">
        <v>4915734</v>
      </c>
      <c r="B4853" t="s">
        <v>27012</v>
      </c>
      <c r="C4853" s="71" t="s">
        <v>22354</v>
      </c>
      <c r="D4853" s="71">
        <v>11.64</v>
      </c>
    </row>
    <row r="4854" spans="1:4" x14ac:dyDescent="0.25">
      <c r="A4854" s="71">
        <v>4915727</v>
      </c>
      <c r="B4854" t="s">
        <v>27013</v>
      </c>
      <c r="C4854" s="71" t="s">
        <v>3</v>
      </c>
      <c r="D4854" s="71">
        <v>9.69</v>
      </c>
    </row>
    <row r="4855" spans="1:4" x14ac:dyDescent="0.25">
      <c r="A4855" s="71">
        <v>4915726</v>
      </c>
      <c r="B4855" t="s">
        <v>27014</v>
      </c>
      <c r="C4855" s="71" t="s">
        <v>3</v>
      </c>
      <c r="D4855" s="71">
        <v>23.34</v>
      </c>
    </row>
    <row r="4856" spans="1:4" x14ac:dyDescent="0.25">
      <c r="A4856" s="71">
        <v>4915594</v>
      </c>
      <c r="B4856" t="s">
        <v>27015</v>
      </c>
      <c r="C4856" s="71" t="s">
        <v>3</v>
      </c>
      <c r="D4856" s="71">
        <v>21.42</v>
      </c>
    </row>
    <row r="4857" spans="1:4" x14ac:dyDescent="0.25">
      <c r="A4857" s="71">
        <v>4915729</v>
      </c>
      <c r="B4857" t="s">
        <v>27016</v>
      </c>
      <c r="C4857" s="71" t="s">
        <v>3</v>
      </c>
      <c r="D4857" s="71">
        <v>17.82</v>
      </c>
    </row>
    <row r="4858" spans="1:4" x14ac:dyDescent="0.25">
      <c r="A4858" s="71">
        <v>4915596</v>
      </c>
      <c r="B4858" t="s">
        <v>27017</v>
      </c>
      <c r="C4858" s="71" t="s">
        <v>3</v>
      </c>
      <c r="D4858" s="71">
        <v>16.98</v>
      </c>
    </row>
    <row r="4859" spans="1:4" x14ac:dyDescent="0.25">
      <c r="A4859" s="71">
        <v>4915732</v>
      </c>
      <c r="B4859" t="s">
        <v>27018</v>
      </c>
      <c r="C4859" s="71" t="s">
        <v>3</v>
      </c>
      <c r="D4859" s="71">
        <v>7.38</v>
      </c>
    </row>
    <row r="4860" spans="1:4" x14ac:dyDescent="0.25">
      <c r="A4860" s="71">
        <v>4915731</v>
      </c>
      <c r="B4860" t="s">
        <v>27019</v>
      </c>
      <c r="C4860" s="71" t="s">
        <v>3</v>
      </c>
      <c r="D4860" s="71">
        <v>17.649999999999999</v>
      </c>
    </row>
    <row r="4861" spans="1:4" x14ac:dyDescent="0.25">
      <c r="A4861" s="71">
        <v>4915725</v>
      </c>
      <c r="B4861" t="s">
        <v>27020</v>
      </c>
      <c r="C4861" s="71" t="s">
        <v>3</v>
      </c>
      <c r="D4861" s="71">
        <v>27.92</v>
      </c>
    </row>
    <row r="4862" spans="1:4" x14ac:dyDescent="0.25">
      <c r="A4862" s="71">
        <v>4915593</v>
      </c>
      <c r="B4862" t="s">
        <v>27021</v>
      </c>
      <c r="C4862" s="71" t="s">
        <v>3</v>
      </c>
      <c r="D4862" s="71">
        <v>26</v>
      </c>
    </row>
    <row r="4863" spans="1:4" x14ac:dyDescent="0.25">
      <c r="A4863" s="71">
        <v>4915728</v>
      </c>
      <c r="B4863" t="s">
        <v>27022</v>
      </c>
      <c r="C4863" s="71" t="s">
        <v>3</v>
      </c>
      <c r="D4863" s="71">
        <v>27.01</v>
      </c>
    </row>
    <row r="4864" spans="1:4" x14ac:dyDescent="0.25">
      <c r="A4864" s="71">
        <v>4915595</v>
      </c>
      <c r="B4864" t="s">
        <v>27023</v>
      </c>
      <c r="C4864" s="71" t="s">
        <v>3</v>
      </c>
      <c r="D4864" s="71">
        <v>26.18</v>
      </c>
    </row>
    <row r="4865" spans="1:4" x14ac:dyDescent="0.25">
      <c r="A4865" s="71">
        <v>4915730</v>
      </c>
      <c r="B4865" t="s">
        <v>27024</v>
      </c>
      <c r="C4865" s="71" t="s">
        <v>3</v>
      </c>
      <c r="D4865" s="71">
        <v>24.27</v>
      </c>
    </row>
    <row r="4866" spans="1:4" x14ac:dyDescent="0.25">
      <c r="A4866" s="71">
        <v>4915598</v>
      </c>
      <c r="B4866" t="s">
        <v>27025</v>
      </c>
      <c r="C4866" s="71" t="s">
        <v>23593</v>
      </c>
      <c r="D4866" s="71">
        <v>0.1</v>
      </c>
    </row>
    <row r="4867" spans="1:4" x14ac:dyDescent="0.25">
      <c r="A4867" s="71">
        <v>4915748</v>
      </c>
      <c r="B4867" t="s">
        <v>27026</v>
      </c>
      <c r="C4867" s="71" t="s">
        <v>23593</v>
      </c>
      <c r="D4867" s="71">
        <v>208.51</v>
      </c>
    </row>
    <row r="4868" spans="1:4" x14ac:dyDescent="0.25">
      <c r="A4868" s="71">
        <v>4915608</v>
      </c>
      <c r="B4868" t="s">
        <v>27027</v>
      </c>
      <c r="C4868" s="71" t="s">
        <v>23593</v>
      </c>
      <c r="D4868" s="71">
        <v>2.31</v>
      </c>
    </row>
    <row r="4869" spans="1:4" x14ac:dyDescent="0.25">
      <c r="A4869" s="71">
        <v>4915613</v>
      </c>
      <c r="B4869" t="s">
        <v>27028</v>
      </c>
      <c r="C4869" s="71" t="s">
        <v>23593</v>
      </c>
      <c r="D4869" s="71">
        <v>0.15</v>
      </c>
    </row>
    <row r="4870" spans="1:4" x14ac:dyDescent="0.25">
      <c r="A4870" s="71">
        <v>4915692</v>
      </c>
      <c r="B4870" t="s">
        <v>27029</v>
      </c>
      <c r="C4870" s="71" t="s">
        <v>22354</v>
      </c>
      <c r="D4870" s="71">
        <v>332.9</v>
      </c>
    </row>
    <row r="4871" spans="1:4" x14ac:dyDescent="0.25">
      <c r="A4871" s="71">
        <v>4915746</v>
      </c>
      <c r="B4871" t="s">
        <v>27030</v>
      </c>
      <c r="C4871" s="71" t="s">
        <v>22354</v>
      </c>
      <c r="D4871" s="71">
        <v>258.95</v>
      </c>
    </row>
    <row r="4872" spans="1:4" x14ac:dyDescent="0.25">
      <c r="A4872" s="71">
        <v>4915630</v>
      </c>
      <c r="B4872" t="s">
        <v>27031</v>
      </c>
      <c r="C4872" s="71" t="s">
        <v>22354</v>
      </c>
      <c r="D4872" s="71">
        <v>332.9</v>
      </c>
    </row>
    <row r="4873" spans="1:4" x14ac:dyDescent="0.25">
      <c r="A4873" s="71">
        <v>4915631</v>
      </c>
      <c r="B4873" t="s">
        <v>27032</v>
      </c>
      <c r="C4873" s="71" t="s">
        <v>22354</v>
      </c>
      <c r="D4873" s="71">
        <v>258.95</v>
      </c>
    </row>
    <row r="4874" spans="1:4" x14ac:dyDescent="0.25">
      <c r="A4874" s="71">
        <v>4915785</v>
      </c>
      <c r="B4874" t="s">
        <v>27033</v>
      </c>
      <c r="C4874" s="71" t="s">
        <v>62</v>
      </c>
      <c r="D4874" s="71">
        <v>398.95</v>
      </c>
    </row>
    <row r="4875" spans="1:4" x14ac:dyDescent="0.25">
      <c r="A4875" s="71">
        <v>4915786</v>
      </c>
      <c r="B4875" t="s">
        <v>27034</v>
      </c>
      <c r="C4875" s="71" t="s">
        <v>62</v>
      </c>
      <c r="D4875" s="71">
        <v>148.57</v>
      </c>
    </row>
    <row r="4876" spans="1:4" x14ac:dyDescent="0.25">
      <c r="A4876" s="71">
        <v>4915795</v>
      </c>
      <c r="B4876" t="s">
        <v>27035</v>
      </c>
      <c r="C4876" s="71" t="s">
        <v>62</v>
      </c>
      <c r="D4876" s="71">
        <v>336.12</v>
      </c>
    </row>
    <row r="4877" spans="1:4" x14ac:dyDescent="0.25">
      <c r="A4877" s="71">
        <v>4915800</v>
      </c>
      <c r="B4877" t="s">
        <v>27036</v>
      </c>
      <c r="C4877" s="71" t="s">
        <v>62</v>
      </c>
      <c r="D4877" s="71">
        <v>52.02</v>
      </c>
    </row>
    <row r="4878" spans="1:4" x14ac:dyDescent="0.25">
      <c r="A4878" s="71">
        <v>4915799</v>
      </c>
      <c r="B4878" t="s">
        <v>27037</v>
      </c>
      <c r="C4878" s="71" t="s">
        <v>62</v>
      </c>
      <c r="D4878" s="71">
        <v>41.53</v>
      </c>
    </row>
    <row r="4879" spans="1:4" x14ac:dyDescent="0.25">
      <c r="A4879" s="71">
        <v>4915698</v>
      </c>
      <c r="B4879" t="s">
        <v>27038</v>
      </c>
      <c r="C4879" s="71" t="s">
        <v>62</v>
      </c>
      <c r="D4879" s="71">
        <v>18.579999999999998</v>
      </c>
    </row>
    <row r="4880" spans="1:4" x14ac:dyDescent="0.25">
      <c r="A4880" s="71">
        <v>4915794</v>
      </c>
      <c r="B4880" t="s">
        <v>27039</v>
      </c>
      <c r="C4880" s="71" t="s">
        <v>62</v>
      </c>
      <c r="D4880" s="71">
        <v>589.65</v>
      </c>
    </row>
    <row r="4881" spans="1:4" x14ac:dyDescent="0.25">
      <c r="A4881" s="71">
        <v>4915789</v>
      </c>
      <c r="B4881" t="s">
        <v>27040</v>
      </c>
      <c r="C4881" s="71" t="s">
        <v>16077</v>
      </c>
      <c r="D4881" s="71">
        <v>1717.73</v>
      </c>
    </row>
    <row r="4882" spans="1:4" x14ac:dyDescent="0.25">
      <c r="A4882" s="71">
        <v>4915798</v>
      </c>
      <c r="B4882" t="s">
        <v>27041</v>
      </c>
      <c r="C4882" s="71" t="s">
        <v>16077</v>
      </c>
      <c r="D4882" s="71">
        <v>1585.64</v>
      </c>
    </row>
    <row r="4883" spans="1:4" x14ac:dyDescent="0.25">
      <c r="A4883" s="71">
        <v>4915788</v>
      </c>
      <c r="B4883" t="s">
        <v>27042</v>
      </c>
      <c r="C4883" s="71" t="s">
        <v>16077</v>
      </c>
      <c r="D4883" s="71">
        <v>1557.72</v>
      </c>
    </row>
    <row r="4884" spans="1:4" x14ac:dyDescent="0.25">
      <c r="A4884" s="71">
        <v>4915797</v>
      </c>
      <c r="B4884" t="s">
        <v>27043</v>
      </c>
      <c r="C4884" s="71" t="s">
        <v>16077</v>
      </c>
      <c r="D4884" s="71">
        <v>768.06</v>
      </c>
    </row>
    <row r="4885" spans="1:4" x14ac:dyDescent="0.25">
      <c r="A4885" s="71">
        <v>4915787</v>
      </c>
      <c r="B4885" t="s">
        <v>27044</v>
      </c>
      <c r="C4885" s="71" t="s">
        <v>16077</v>
      </c>
      <c r="D4885" s="71">
        <v>889.94</v>
      </c>
    </row>
    <row r="4886" spans="1:4" x14ac:dyDescent="0.25">
      <c r="A4886" s="71">
        <v>4915796</v>
      </c>
      <c r="B4886" t="s">
        <v>27045</v>
      </c>
      <c r="C4886" s="71" t="s">
        <v>16077</v>
      </c>
      <c r="D4886" s="71">
        <v>313.64</v>
      </c>
    </row>
    <row r="4887" spans="1:4" x14ac:dyDescent="0.25">
      <c r="A4887" s="71">
        <v>4915760</v>
      </c>
      <c r="B4887" t="s">
        <v>27046</v>
      </c>
      <c r="C4887" s="71" t="s">
        <v>23593</v>
      </c>
      <c r="D4887" s="71">
        <v>57.27</v>
      </c>
    </row>
    <row r="4888" spans="1:4" x14ac:dyDescent="0.25">
      <c r="A4888" s="71">
        <v>4915699</v>
      </c>
      <c r="B4888" t="s">
        <v>27047</v>
      </c>
      <c r="C4888" s="71" t="s">
        <v>62</v>
      </c>
      <c r="D4888" s="71">
        <v>28.69</v>
      </c>
    </row>
    <row r="4889" spans="1:4" x14ac:dyDescent="0.25">
      <c r="A4889" s="71">
        <v>4915736</v>
      </c>
      <c r="B4889" t="s">
        <v>27048</v>
      </c>
      <c r="C4889" s="71" t="s">
        <v>22354</v>
      </c>
      <c r="D4889" s="71">
        <v>14.51</v>
      </c>
    </row>
    <row r="4890" spans="1:4" x14ac:dyDescent="0.25">
      <c r="A4890" s="71">
        <v>4915735</v>
      </c>
      <c r="B4890" t="s">
        <v>27049</v>
      </c>
      <c r="C4890" s="71" t="s">
        <v>22354</v>
      </c>
      <c r="D4890" s="71">
        <v>11.8</v>
      </c>
    </row>
    <row r="4891" spans="1:4" x14ac:dyDescent="0.25">
      <c r="A4891" s="71">
        <v>4915670</v>
      </c>
      <c r="B4891" t="s">
        <v>27050</v>
      </c>
      <c r="C4891" s="71" t="s">
        <v>22354</v>
      </c>
      <c r="D4891" s="71">
        <v>176.46</v>
      </c>
    </row>
    <row r="4892" spans="1:4" x14ac:dyDescent="0.25">
      <c r="A4892" s="71">
        <v>4915668</v>
      </c>
      <c r="B4892" t="s">
        <v>27051</v>
      </c>
      <c r="C4892" s="71" t="s">
        <v>22354</v>
      </c>
      <c r="D4892" s="71">
        <v>274.95999999999998</v>
      </c>
    </row>
    <row r="4893" spans="1:4" x14ac:dyDescent="0.25">
      <c r="A4893" s="71">
        <v>4915761</v>
      </c>
      <c r="B4893" t="s">
        <v>27052</v>
      </c>
      <c r="C4893" s="71" t="s">
        <v>23593</v>
      </c>
      <c r="D4893" s="71">
        <v>3.86</v>
      </c>
    </row>
    <row r="4894" spans="1:4" x14ac:dyDescent="0.25">
      <c r="A4894" s="71">
        <v>4915762</v>
      </c>
      <c r="B4894" t="s">
        <v>27053</v>
      </c>
      <c r="C4894" s="71" t="s">
        <v>3</v>
      </c>
      <c r="D4894" s="71">
        <v>1.93</v>
      </c>
    </row>
    <row r="4895" spans="1:4" x14ac:dyDescent="0.25">
      <c r="A4895" s="71">
        <v>4915738</v>
      </c>
      <c r="B4895" t="s">
        <v>27054</v>
      </c>
      <c r="C4895" s="71" t="s">
        <v>22354</v>
      </c>
      <c r="D4895" s="71">
        <v>5.74</v>
      </c>
    </row>
    <row r="4896" spans="1:4" x14ac:dyDescent="0.25">
      <c r="A4896" s="71">
        <v>4915737</v>
      </c>
      <c r="B4896" t="s">
        <v>27055</v>
      </c>
      <c r="C4896" s="71" t="s">
        <v>22354</v>
      </c>
      <c r="D4896" s="71">
        <v>4.82</v>
      </c>
    </row>
    <row r="4897" spans="1:4" x14ac:dyDescent="0.25">
      <c r="A4897" s="71">
        <v>4915669</v>
      </c>
      <c r="B4897" t="s">
        <v>27056</v>
      </c>
      <c r="C4897" s="71" t="s">
        <v>22354</v>
      </c>
      <c r="D4897" s="71">
        <v>7.57</v>
      </c>
    </row>
    <row r="4898" spans="1:4" x14ac:dyDescent="0.25">
      <c r="A4898" s="71">
        <v>4915667</v>
      </c>
      <c r="B4898" t="s">
        <v>27057</v>
      </c>
      <c r="C4898" s="71" t="s">
        <v>22354</v>
      </c>
      <c r="D4898" s="71">
        <v>12.05</v>
      </c>
    </row>
    <row r="4899" spans="1:4" x14ac:dyDescent="0.25">
      <c r="A4899" s="71">
        <v>4915632</v>
      </c>
      <c r="B4899" t="s">
        <v>27058</v>
      </c>
      <c r="C4899" s="71" t="s">
        <v>22354</v>
      </c>
      <c r="D4899" s="71">
        <v>382.98</v>
      </c>
    </row>
    <row r="4900" spans="1:4" x14ac:dyDescent="0.25">
      <c r="A4900" s="71">
        <v>4915753</v>
      </c>
      <c r="B4900" t="s">
        <v>27059</v>
      </c>
      <c r="C4900" s="71" t="s">
        <v>22354</v>
      </c>
      <c r="D4900" s="71">
        <v>1293.57</v>
      </c>
    </row>
    <row r="4901" spans="1:4" x14ac:dyDescent="0.25">
      <c r="A4901" s="71">
        <v>4915776</v>
      </c>
      <c r="B4901" t="s">
        <v>27060</v>
      </c>
      <c r="C4901" s="71" t="s">
        <v>3211</v>
      </c>
      <c r="D4901" s="71">
        <v>684.5</v>
      </c>
    </row>
    <row r="4902" spans="1:4" x14ac:dyDescent="0.25">
      <c r="A4902" s="71">
        <v>4915740</v>
      </c>
      <c r="B4902" t="s">
        <v>27061</v>
      </c>
      <c r="C4902" s="71" t="s">
        <v>3211</v>
      </c>
      <c r="D4902" s="71">
        <v>1639.39</v>
      </c>
    </row>
    <row r="4903" spans="1:4" x14ac:dyDescent="0.25">
      <c r="A4903" s="71">
        <v>4915741</v>
      </c>
      <c r="B4903" t="s">
        <v>27062</v>
      </c>
      <c r="C4903" s="71" t="s">
        <v>3211</v>
      </c>
      <c r="D4903" s="71">
        <v>3934.53</v>
      </c>
    </row>
    <row r="4904" spans="1:4" x14ac:dyDescent="0.25">
      <c r="A4904" s="71">
        <v>4915775</v>
      </c>
      <c r="B4904" t="s">
        <v>27063</v>
      </c>
      <c r="C4904" s="71" t="s">
        <v>3211</v>
      </c>
      <c r="D4904" s="71">
        <v>642.54999999999995</v>
      </c>
    </row>
    <row r="4905" spans="1:4" x14ac:dyDescent="0.25">
      <c r="A4905" s="71">
        <v>4915742</v>
      </c>
      <c r="B4905" t="s">
        <v>27064</v>
      </c>
      <c r="C4905" s="71" t="s">
        <v>3211</v>
      </c>
      <c r="D4905" s="71">
        <v>401.1</v>
      </c>
    </row>
    <row r="4906" spans="1:4" x14ac:dyDescent="0.25">
      <c r="A4906" s="71">
        <v>4915626</v>
      </c>
      <c r="B4906" t="s">
        <v>27065</v>
      </c>
      <c r="C4906" s="71" t="s">
        <v>3</v>
      </c>
      <c r="D4906" s="71">
        <v>1.98</v>
      </c>
    </row>
    <row r="4907" spans="1:4" x14ac:dyDescent="0.25">
      <c r="A4907" s="71">
        <v>4915653</v>
      </c>
      <c r="B4907" t="s">
        <v>27066</v>
      </c>
      <c r="C4907" s="71" t="s">
        <v>4</v>
      </c>
      <c r="D4907" s="71">
        <v>71.36</v>
      </c>
    </row>
    <row r="4908" spans="1:4" x14ac:dyDescent="0.25">
      <c r="A4908" s="71">
        <v>4915623</v>
      </c>
      <c r="B4908" t="s">
        <v>27067</v>
      </c>
      <c r="C4908" s="71" t="s">
        <v>22354</v>
      </c>
      <c r="D4908" s="71">
        <v>65.13</v>
      </c>
    </row>
    <row r="4909" spans="1:4" x14ac:dyDescent="0.25">
      <c r="A4909" s="71">
        <v>4915625</v>
      </c>
      <c r="B4909" t="s">
        <v>27068</v>
      </c>
      <c r="C4909" s="71" t="s">
        <v>22354</v>
      </c>
      <c r="D4909" s="71">
        <v>42.97</v>
      </c>
    </row>
    <row r="4910" spans="1:4" x14ac:dyDescent="0.25">
      <c r="A4910" s="71">
        <v>4915621</v>
      </c>
      <c r="B4910" t="s">
        <v>27069</v>
      </c>
      <c r="C4910" s="71" t="s">
        <v>22354</v>
      </c>
      <c r="D4910" s="71">
        <v>4.9000000000000004</v>
      </c>
    </row>
    <row r="4911" spans="1:4" x14ac:dyDescent="0.25">
      <c r="A4911" s="71">
        <v>4915720</v>
      </c>
      <c r="B4911" t="s">
        <v>27070</v>
      </c>
      <c r="C4911" s="71" t="s">
        <v>16077</v>
      </c>
      <c r="D4911" s="71">
        <v>29.55</v>
      </c>
    </row>
    <row r="4912" spans="1:4" x14ac:dyDescent="0.25">
      <c r="A4912" s="71">
        <v>4915592</v>
      </c>
      <c r="B4912" t="s">
        <v>27071</v>
      </c>
      <c r="C4912" s="71" t="s">
        <v>16077</v>
      </c>
      <c r="D4912" s="71">
        <v>28.5</v>
      </c>
    </row>
    <row r="4913" spans="1:4" x14ac:dyDescent="0.25">
      <c r="A4913" s="71">
        <v>4913703</v>
      </c>
      <c r="B4913" t="s">
        <v>27072</v>
      </c>
      <c r="C4913" s="71" t="s">
        <v>16077</v>
      </c>
      <c r="D4913" s="71">
        <v>5582.29</v>
      </c>
    </row>
    <row r="4914" spans="1:4" x14ac:dyDescent="0.25">
      <c r="A4914" s="71">
        <v>4913704</v>
      </c>
      <c r="B4914" t="s">
        <v>27073</v>
      </c>
      <c r="C4914" s="71" t="s">
        <v>16077</v>
      </c>
      <c r="D4914" s="71">
        <v>5462.33</v>
      </c>
    </row>
    <row r="4915" spans="1:4" x14ac:dyDescent="0.25">
      <c r="A4915" s="71">
        <v>4915757</v>
      </c>
      <c r="B4915" t="s">
        <v>27074</v>
      </c>
      <c r="C4915" s="71" t="s">
        <v>22354</v>
      </c>
      <c r="D4915" s="71">
        <v>389.57</v>
      </c>
    </row>
    <row r="4916" spans="1:4" x14ac:dyDescent="0.25">
      <c r="A4916" s="71">
        <v>4915678</v>
      </c>
      <c r="B4916" t="s">
        <v>27075</v>
      </c>
      <c r="C4916" s="71" t="s">
        <v>22354</v>
      </c>
      <c r="D4916" s="71">
        <v>340.11</v>
      </c>
    </row>
    <row r="4917" spans="1:4" x14ac:dyDescent="0.25">
      <c r="A4917" s="71">
        <v>4919547</v>
      </c>
      <c r="B4917" t="s">
        <v>27076</v>
      </c>
      <c r="C4917" s="71" t="s">
        <v>16077</v>
      </c>
      <c r="D4917" s="71">
        <v>519.11</v>
      </c>
    </row>
    <row r="4918" spans="1:4" x14ac:dyDescent="0.25">
      <c r="A4918" s="71">
        <v>4915716</v>
      </c>
      <c r="B4918" t="s">
        <v>27077</v>
      </c>
      <c r="C4918" s="71" t="s">
        <v>23593</v>
      </c>
      <c r="D4918" s="71">
        <v>9.73</v>
      </c>
    </row>
    <row r="4919" spans="1:4" x14ac:dyDescent="0.25">
      <c r="A4919" s="71">
        <v>4915750</v>
      </c>
      <c r="B4919" t="s">
        <v>27078</v>
      </c>
      <c r="C4919" s="71" t="s">
        <v>3</v>
      </c>
      <c r="D4919" s="71">
        <v>196.61</v>
      </c>
    </row>
    <row r="4920" spans="1:4" x14ac:dyDescent="0.25">
      <c r="A4920" s="71">
        <v>4915769</v>
      </c>
      <c r="B4920" t="s">
        <v>27079</v>
      </c>
      <c r="C4920" s="71" t="s">
        <v>22354</v>
      </c>
      <c r="D4920" s="71">
        <v>30.85</v>
      </c>
    </row>
    <row r="4921" spans="1:4" x14ac:dyDescent="0.25">
      <c r="A4921" s="71">
        <v>5213836</v>
      </c>
      <c r="B4921" t="s">
        <v>27080</v>
      </c>
      <c r="C4921" s="71" t="s">
        <v>27081</v>
      </c>
      <c r="D4921" s="71">
        <v>1.1399999999999999</v>
      </c>
    </row>
    <row r="4922" spans="1:4" x14ac:dyDescent="0.25">
      <c r="A4922" s="71">
        <v>5213368</v>
      </c>
      <c r="B4922" t="s">
        <v>27082</v>
      </c>
      <c r="C4922" s="71" t="s">
        <v>16077</v>
      </c>
      <c r="D4922" s="71">
        <v>19.28</v>
      </c>
    </row>
    <row r="4923" spans="1:4" x14ac:dyDescent="0.25">
      <c r="A4923" s="71">
        <v>5213367</v>
      </c>
      <c r="B4923" t="s">
        <v>27083</v>
      </c>
      <c r="C4923" s="71" t="s">
        <v>16077</v>
      </c>
      <c r="D4923" s="71">
        <v>17.489999999999998</v>
      </c>
    </row>
    <row r="4924" spans="1:4" x14ac:dyDescent="0.25">
      <c r="A4924" s="71">
        <v>5213385</v>
      </c>
      <c r="B4924" t="s">
        <v>27084</v>
      </c>
      <c r="C4924" s="71" t="s">
        <v>16077</v>
      </c>
      <c r="D4924" s="71">
        <v>307.58999999999997</v>
      </c>
    </row>
    <row r="4925" spans="1:4" x14ac:dyDescent="0.25">
      <c r="A4925" s="71">
        <v>5213343</v>
      </c>
      <c r="B4925" t="s">
        <v>27085</v>
      </c>
      <c r="C4925" s="71" t="s">
        <v>27081</v>
      </c>
      <c r="D4925" s="71">
        <v>3.58</v>
      </c>
    </row>
    <row r="4926" spans="1:4" x14ac:dyDescent="0.25">
      <c r="A4926" s="71">
        <v>5213390</v>
      </c>
      <c r="B4926" t="s">
        <v>27086</v>
      </c>
      <c r="C4926" s="71" t="s">
        <v>3</v>
      </c>
      <c r="D4926" s="71">
        <v>264.63</v>
      </c>
    </row>
    <row r="4927" spans="1:4" x14ac:dyDescent="0.25">
      <c r="A4927" s="71">
        <v>5213344</v>
      </c>
      <c r="B4927" t="s">
        <v>27087</v>
      </c>
      <c r="C4927" s="71" t="s">
        <v>27088</v>
      </c>
      <c r="D4927" s="71">
        <v>3.13</v>
      </c>
    </row>
    <row r="4928" spans="1:4" x14ac:dyDescent="0.25">
      <c r="A4928" s="71">
        <v>5213386</v>
      </c>
      <c r="B4928" t="s">
        <v>27089</v>
      </c>
      <c r="C4928" s="71" t="s">
        <v>16077</v>
      </c>
      <c r="D4928" s="71">
        <v>497.48</v>
      </c>
    </row>
    <row r="4929" spans="1:4" x14ac:dyDescent="0.25">
      <c r="A4929" s="71">
        <v>5213345</v>
      </c>
      <c r="B4929" t="s">
        <v>27090</v>
      </c>
      <c r="C4929" s="71" t="s">
        <v>27081</v>
      </c>
      <c r="D4929" s="71">
        <v>5.19</v>
      </c>
    </row>
    <row r="4930" spans="1:4" x14ac:dyDescent="0.25">
      <c r="A4930" s="71">
        <v>5213387</v>
      </c>
      <c r="B4930" t="s">
        <v>27091</v>
      </c>
      <c r="C4930" s="71" t="s">
        <v>16077</v>
      </c>
      <c r="D4930" s="71">
        <v>710.99</v>
      </c>
    </row>
    <row r="4931" spans="1:4" x14ac:dyDescent="0.25">
      <c r="A4931" s="71">
        <v>5213346</v>
      </c>
      <c r="B4931" t="s">
        <v>27092</v>
      </c>
      <c r="C4931" s="71" t="s">
        <v>27081</v>
      </c>
      <c r="D4931" s="71">
        <v>7.23</v>
      </c>
    </row>
    <row r="4932" spans="1:4" x14ac:dyDescent="0.25">
      <c r="A4932" s="71">
        <v>5213843</v>
      </c>
      <c r="B4932" t="s">
        <v>27093</v>
      </c>
      <c r="C4932" s="71" t="s">
        <v>27088</v>
      </c>
      <c r="D4932" s="71">
        <v>1.1499999999999999</v>
      </c>
    </row>
    <row r="4933" spans="1:4" x14ac:dyDescent="0.25">
      <c r="A4933" s="71">
        <v>5213833</v>
      </c>
      <c r="B4933" t="s">
        <v>27094</v>
      </c>
      <c r="C4933" s="71" t="s">
        <v>27081</v>
      </c>
      <c r="D4933" s="71">
        <v>10.7</v>
      </c>
    </row>
    <row r="4934" spans="1:4" x14ac:dyDescent="0.25">
      <c r="A4934" s="71">
        <v>5213834</v>
      </c>
      <c r="B4934" t="s">
        <v>27095</v>
      </c>
      <c r="C4934" s="71" t="s">
        <v>27081</v>
      </c>
      <c r="D4934" s="71">
        <v>6.85</v>
      </c>
    </row>
    <row r="4935" spans="1:4" x14ac:dyDescent="0.25">
      <c r="A4935" s="71">
        <v>5219544</v>
      </c>
      <c r="B4935" t="s">
        <v>27096</v>
      </c>
      <c r="C4935" s="71" t="s">
        <v>16077</v>
      </c>
      <c r="D4935" s="71">
        <v>228.5</v>
      </c>
    </row>
    <row r="4936" spans="1:4" x14ac:dyDescent="0.25">
      <c r="A4936" s="71">
        <v>5213383</v>
      </c>
      <c r="B4936" t="s">
        <v>27097</v>
      </c>
      <c r="C4936" s="71" t="s">
        <v>27081</v>
      </c>
      <c r="D4936" s="71">
        <v>0.82</v>
      </c>
    </row>
    <row r="4937" spans="1:4" x14ac:dyDescent="0.25">
      <c r="A4937" s="71">
        <v>5213380</v>
      </c>
      <c r="B4937" t="s">
        <v>27098</v>
      </c>
      <c r="C4937" s="71" t="s">
        <v>27081</v>
      </c>
      <c r="D4937" s="71">
        <v>1.86</v>
      </c>
    </row>
    <row r="4938" spans="1:4" x14ac:dyDescent="0.25">
      <c r="A4938" s="71">
        <v>5213838</v>
      </c>
      <c r="B4938" t="s">
        <v>27099</v>
      </c>
      <c r="C4938" s="71" t="s">
        <v>27081</v>
      </c>
      <c r="D4938" s="71">
        <v>4.6399999999999997</v>
      </c>
    </row>
    <row r="4939" spans="1:4" x14ac:dyDescent="0.25">
      <c r="A4939" s="71">
        <v>5213837</v>
      </c>
      <c r="B4939" t="s">
        <v>27100</v>
      </c>
      <c r="C4939" s="71" t="s">
        <v>16077</v>
      </c>
      <c r="D4939" s="71">
        <v>191.16</v>
      </c>
    </row>
    <row r="4940" spans="1:4" x14ac:dyDescent="0.25">
      <c r="A4940" s="71">
        <v>5213835</v>
      </c>
      <c r="B4940" t="s">
        <v>27101</v>
      </c>
      <c r="C4940" s="71" t="s">
        <v>27081</v>
      </c>
      <c r="D4940" s="71">
        <v>0.74</v>
      </c>
    </row>
    <row r="4941" spans="1:4" x14ac:dyDescent="0.25">
      <c r="A4941" s="71">
        <v>5213839</v>
      </c>
      <c r="B4941" t="s">
        <v>27102</v>
      </c>
      <c r="C4941" s="71" t="s">
        <v>23593</v>
      </c>
      <c r="D4941" s="71">
        <v>280.72000000000003</v>
      </c>
    </row>
    <row r="4942" spans="1:4" x14ac:dyDescent="0.25">
      <c r="A4942" s="71">
        <v>5213347</v>
      </c>
      <c r="B4942" t="s">
        <v>27103</v>
      </c>
      <c r="C4942" s="71" t="s">
        <v>27104</v>
      </c>
      <c r="D4942" s="71">
        <v>6.72</v>
      </c>
    </row>
    <row r="4943" spans="1:4" x14ac:dyDescent="0.25">
      <c r="A4943" s="71">
        <v>5213840</v>
      </c>
      <c r="B4943" t="s">
        <v>27105</v>
      </c>
      <c r="C4943" s="71" t="s">
        <v>23593</v>
      </c>
      <c r="D4943" s="71">
        <v>37.32</v>
      </c>
    </row>
    <row r="4944" spans="1:4" x14ac:dyDescent="0.25">
      <c r="A4944" s="71">
        <v>5213349</v>
      </c>
      <c r="B4944" t="s">
        <v>27106</v>
      </c>
      <c r="C4944" s="71" t="s">
        <v>27104</v>
      </c>
      <c r="D4944" s="71">
        <v>0.69</v>
      </c>
    </row>
    <row r="4945" spans="1:4" x14ac:dyDescent="0.25">
      <c r="A4945" s="71">
        <v>5213841</v>
      </c>
      <c r="B4945" t="s">
        <v>27107</v>
      </c>
      <c r="C4945" s="71" t="s">
        <v>23593</v>
      </c>
      <c r="D4945" s="71">
        <v>64.16</v>
      </c>
    </row>
    <row r="4946" spans="1:4" x14ac:dyDescent="0.25">
      <c r="A4946" s="71">
        <v>5213348</v>
      </c>
      <c r="B4946" t="s">
        <v>27108</v>
      </c>
      <c r="C4946" s="71" t="s">
        <v>27104</v>
      </c>
      <c r="D4946" s="71">
        <v>0.78</v>
      </c>
    </row>
    <row r="4947" spans="1:4" x14ac:dyDescent="0.25">
      <c r="A4947" s="71">
        <v>5216116</v>
      </c>
      <c r="B4947" t="s">
        <v>27109</v>
      </c>
      <c r="C4947" s="71" t="s">
        <v>16077</v>
      </c>
      <c r="D4947" s="71">
        <v>16.3</v>
      </c>
    </row>
    <row r="4948" spans="1:4" x14ac:dyDescent="0.25">
      <c r="A4948" s="71">
        <v>5216115</v>
      </c>
      <c r="B4948" t="s">
        <v>27110</v>
      </c>
      <c r="C4948" s="71" t="s">
        <v>16077</v>
      </c>
      <c r="D4948" s="71">
        <v>15.25</v>
      </c>
    </row>
    <row r="4949" spans="1:4" x14ac:dyDescent="0.25">
      <c r="A4949" s="71">
        <v>5213842</v>
      </c>
      <c r="B4949" t="s">
        <v>27111</v>
      </c>
      <c r="C4949" s="71" t="s">
        <v>3</v>
      </c>
      <c r="D4949" s="71">
        <v>0.12</v>
      </c>
    </row>
    <row r="4950" spans="1:4" x14ac:dyDescent="0.25">
      <c r="A4950" s="71">
        <v>5213358</v>
      </c>
      <c r="B4950" t="s">
        <v>27112</v>
      </c>
      <c r="C4950" s="71" t="s">
        <v>23593</v>
      </c>
      <c r="D4950" s="71">
        <v>294.18</v>
      </c>
    </row>
    <row r="4951" spans="1:4" x14ac:dyDescent="0.25">
      <c r="A4951" s="71">
        <v>5213848</v>
      </c>
      <c r="B4951" t="s">
        <v>27113</v>
      </c>
      <c r="C4951" s="71" t="s">
        <v>27081</v>
      </c>
      <c r="D4951" s="71">
        <v>1.05</v>
      </c>
    </row>
    <row r="4952" spans="1:4" x14ac:dyDescent="0.25">
      <c r="A4952" s="71">
        <v>5214012</v>
      </c>
      <c r="B4952" t="s">
        <v>27114</v>
      </c>
      <c r="C4952" s="71" t="s">
        <v>23593</v>
      </c>
      <c r="D4952" s="71">
        <v>28.56</v>
      </c>
    </row>
    <row r="4953" spans="1:4" x14ac:dyDescent="0.25">
      <c r="A4953" s="71">
        <v>5213356</v>
      </c>
      <c r="B4953" t="s">
        <v>27115</v>
      </c>
      <c r="C4953" s="71" t="s">
        <v>23593</v>
      </c>
      <c r="D4953" s="71">
        <v>40.229999999999997</v>
      </c>
    </row>
    <row r="4954" spans="1:4" x14ac:dyDescent="0.25">
      <c r="A4954" s="71">
        <v>5214011</v>
      </c>
      <c r="B4954" t="s">
        <v>27116</v>
      </c>
      <c r="C4954" s="71" t="s">
        <v>23593</v>
      </c>
      <c r="D4954" s="71">
        <v>12.85</v>
      </c>
    </row>
    <row r="4955" spans="1:4" x14ac:dyDescent="0.25">
      <c r="A4955" s="71">
        <v>5213354</v>
      </c>
      <c r="B4955" t="s">
        <v>27117</v>
      </c>
      <c r="C4955" s="71" t="s">
        <v>23593</v>
      </c>
      <c r="D4955" s="71">
        <v>15.33</v>
      </c>
    </row>
    <row r="4956" spans="1:4" x14ac:dyDescent="0.25">
      <c r="A4956" s="71">
        <v>5213355</v>
      </c>
      <c r="B4956" t="s">
        <v>27118</v>
      </c>
      <c r="C4956" s="71" t="s">
        <v>23593</v>
      </c>
      <c r="D4956" s="71">
        <v>17.829999999999998</v>
      </c>
    </row>
    <row r="4957" spans="1:4" x14ac:dyDescent="0.25">
      <c r="A4957" s="71">
        <v>5213850</v>
      </c>
      <c r="B4957" t="s">
        <v>27119</v>
      </c>
      <c r="C4957" s="71" t="s">
        <v>8</v>
      </c>
      <c r="D4957" s="71">
        <v>19.28</v>
      </c>
    </row>
    <row r="4958" spans="1:4" x14ac:dyDescent="0.25">
      <c r="A4958" s="71">
        <v>5213846</v>
      </c>
      <c r="B4958" t="s">
        <v>27120</v>
      </c>
      <c r="C4958" s="71" t="s">
        <v>8</v>
      </c>
      <c r="D4958" s="71">
        <v>5.35</v>
      </c>
    </row>
    <row r="4959" spans="1:4" x14ac:dyDescent="0.25">
      <c r="A4959" s="71">
        <v>5213847</v>
      </c>
      <c r="B4959" t="s">
        <v>27121</v>
      </c>
      <c r="C4959" s="71" t="s">
        <v>8</v>
      </c>
      <c r="D4959" s="71">
        <v>63.96</v>
      </c>
    </row>
    <row r="4960" spans="1:4" x14ac:dyDescent="0.25">
      <c r="A4960" s="71">
        <v>5213845</v>
      </c>
      <c r="B4960" t="s">
        <v>27122</v>
      </c>
      <c r="C4960" s="71" t="s">
        <v>8</v>
      </c>
      <c r="D4960" s="71">
        <v>23.27</v>
      </c>
    </row>
    <row r="4961" spans="1:4" x14ac:dyDescent="0.25">
      <c r="A4961" s="71">
        <v>5213412</v>
      </c>
      <c r="B4961" t="s">
        <v>27123</v>
      </c>
      <c r="C4961" s="71" t="s">
        <v>23593</v>
      </c>
      <c r="D4961" s="71">
        <v>128.66999999999999</v>
      </c>
    </row>
    <row r="4962" spans="1:4" x14ac:dyDescent="0.25">
      <c r="A4962" s="71">
        <v>5213411</v>
      </c>
      <c r="B4962" t="s">
        <v>27124</v>
      </c>
      <c r="C4962" s="71" t="s">
        <v>23593</v>
      </c>
      <c r="D4962" s="71">
        <v>230.12</v>
      </c>
    </row>
    <row r="4963" spans="1:4" x14ac:dyDescent="0.25">
      <c r="A4963" s="71">
        <v>5214009</v>
      </c>
      <c r="B4963" t="s">
        <v>27125</v>
      </c>
      <c r="C4963" s="71" t="s">
        <v>23593</v>
      </c>
      <c r="D4963" s="71">
        <v>128.66999999999999</v>
      </c>
    </row>
    <row r="4964" spans="1:4" x14ac:dyDescent="0.25">
      <c r="A4964" s="71">
        <v>5214010</v>
      </c>
      <c r="B4964" t="s">
        <v>27126</v>
      </c>
      <c r="C4964" s="71" t="s">
        <v>23593</v>
      </c>
      <c r="D4964" s="71">
        <v>238.95</v>
      </c>
    </row>
    <row r="4965" spans="1:4" x14ac:dyDescent="0.25">
      <c r="A4965" s="71">
        <v>5213413</v>
      </c>
      <c r="B4965" t="s">
        <v>27127</v>
      </c>
      <c r="C4965" s="71" t="s">
        <v>23593</v>
      </c>
      <c r="D4965" s="71">
        <v>67.52</v>
      </c>
    </row>
    <row r="4966" spans="1:4" x14ac:dyDescent="0.25">
      <c r="A4966" s="71">
        <v>5213410</v>
      </c>
      <c r="B4966" t="s">
        <v>27128</v>
      </c>
      <c r="C4966" s="71" t="s">
        <v>23593</v>
      </c>
      <c r="D4966" s="71">
        <v>127.59</v>
      </c>
    </row>
    <row r="4967" spans="1:4" x14ac:dyDescent="0.25">
      <c r="A4967" s="71">
        <v>5214004</v>
      </c>
      <c r="B4967" t="s">
        <v>27129</v>
      </c>
      <c r="C4967" s="71" t="s">
        <v>23593</v>
      </c>
      <c r="D4967" s="71">
        <v>152.43</v>
      </c>
    </row>
    <row r="4968" spans="1:4" x14ac:dyDescent="0.25">
      <c r="A4968" s="71">
        <v>5214005</v>
      </c>
      <c r="B4968" t="s">
        <v>27130</v>
      </c>
      <c r="C4968" s="71" t="s">
        <v>23593</v>
      </c>
      <c r="D4968" s="71">
        <v>137.13</v>
      </c>
    </row>
    <row r="4969" spans="1:4" x14ac:dyDescent="0.25">
      <c r="A4969" s="71">
        <v>5214006</v>
      </c>
      <c r="B4969" t="s">
        <v>27131</v>
      </c>
      <c r="C4969" s="71" t="s">
        <v>23593</v>
      </c>
      <c r="D4969" s="71">
        <v>89.65</v>
      </c>
    </row>
    <row r="4970" spans="1:4" x14ac:dyDescent="0.25">
      <c r="A4970" s="71">
        <v>5214007</v>
      </c>
      <c r="B4970" t="s">
        <v>27132</v>
      </c>
      <c r="C4970" s="71" t="s">
        <v>23593</v>
      </c>
      <c r="D4970" s="71">
        <v>77.23</v>
      </c>
    </row>
    <row r="4971" spans="1:4" x14ac:dyDescent="0.25">
      <c r="A4971" s="71">
        <v>5214008</v>
      </c>
      <c r="B4971" t="s">
        <v>27133</v>
      </c>
      <c r="C4971" s="71" t="s">
        <v>23593</v>
      </c>
      <c r="D4971" s="71">
        <v>75.900000000000006</v>
      </c>
    </row>
    <row r="4972" spans="1:4" x14ac:dyDescent="0.25">
      <c r="A4972" s="71">
        <v>5213408</v>
      </c>
      <c r="B4972" t="s">
        <v>27134</v>
      </c>
      <c r="C4972" s="71" t="s">
        <v>23593</v>
      </c>
      <c r="D4972" s="71">
        <v>47.4</v>
      </c>
    </row>
    <row r="4973" spans="1:4" x14ac:dyDescent="0.25">
      <c r="A4973" s="71">
        <v>5213400</v>
      </c>
      <c r="B4973" t="s">
        <v>27135</v>
      </c>
      <c r="C4973" s="71" t="s">
        <v>23593</v>
      </c>
      <c r="D4973" s="71">
        <v>28.8</v>
      </c>
    </row>
    <row r="4974" spans="1:4" x14ac:dyDescent="0.25">
      <c r="A4974" s="71">
        <v>5213401</v>
      </c>
      <c r="B4974" t="s">
        <v>27136</v>
      </c>
      <c r="C4974" s="71" t="s">
        <v>23593</v>
      </c>
      <c r="D4974" s="71">
        <v>40.520000000000003</v>
      </c>
    </row>
    <row r="4975" spans="1:4" x14ac:dyDescent="0.25">
      <c r="A4975" s="71">
        <v>5214001</v>
      </c>
      <c r="B4975" t="s">
        <v>27137</v>
      </c>
      <c r="C4975" s="71" t="s">
        <v>23593</v>
      </c>
      <c r="D4975" s="71">
        <v>13.08</v>
      </c>
    </row>
    <row r="4976" spans="1:4" x14ac:dyDescent="0.25">
      <c r="A4976" s="71">
        <v>5213402</v>
      </c>
      <c r="B4976" t="s">
        <v>27138</v>
      </c>
      <c r="C4976" s="71" t="s">
        <v>23593</v>
      </c>
      <c r="D4976" s="71">
        <v>15.57</v>
      </c>
    </row>
    <row r="4977" spans="1:4" x14ac:dyDescent="0.25">
      <c r="A4977" s="71">
        <v>5213403</v>
      </c>
      <c r="B4977" t="s">
        <v>27139</v>
      </c>
      <c r="C4977" s="71" t="s">
        <v>23593</v>
      </c>
      <c r="D4977" s="71">
        <v>18.100000000000001</v>
      </c>
    </row>
    <row r="4978" spans="1:4" x14ac:dyDescent="0.25">
      <c r="A4978" s="71">
        <v>5214003</v>
      </c>
      <c r="B4978" t="s">
        <v>27140</v>
      </c>
      <c r="C4978" s="71" t="s">
        <v>23593</v>
      </c>
      <c r="D4978" s="71">
        <v>57.04</v>
      </c>
    </row>
    <row r="4979" spans="1:4" x14ac:dyDescent="0.25">
      <c r="A4979" s="71">
        <v>5213409</v>
      </c>
      <c r="B4979" t="s">
        <v>27141</v>
      </c>
      <c r="C4979" s="71" t="s">
        <v>23593</v>
      </c>
      <c r="D4979" s="71">
        <v>87.18</v>
      </c>
    </row>
    <row r="4980" spans="1:4" x14ac:dyDescent="0.25">
      <c r="A4980" s="71">
        <v>5213404</v>
      </c>
      <c r="B4980" t="s">
        <v>27142</v>
      </c>
      <c r="C4980" s="71" t="s">
        <v>23593</v>
      </c>
      <c r="D4980" s="71">
        <v>42.09</v>
      </c>
    </row>
    <row r="4981" spans="1:4" x14ac:dyDescent="0.25">
      <c r="A4981" s="71">
        <v>5213405</v>
      </c>
      <c r="B4981" t="s">
        <v>27143</v>
      </c>
      <c r="C4981" s="71" t="s">
        <v>23593</v>
      </c>
      <c r="D4981" s="71">
        <v>53.3</v>
      </c>
    </row>
    <row r="4982" spans="1:4" x14ac:dyDescent="0.25">
      <c r="A4982" s="71">
        <v>5214002</v>
      </c>
      <c r="B4982" t="s">
        <v>27144</v>
      </c>
      <c r="C4982" s="71" t="s">
        <v>23593</v>
      </c>
      <c r="D4982" s="71">
        <v>26.57</v>
      </c>
    </row>
    <row r="4983" spans="1:4" x14ac:dyDescent="0.25">
      <c r="A4983" s="71">
        <v>5213406</v>
      </c>
      <c r="B4983" t="s">
        <v>27145</v>
      </c>
      <c r="C4983" s="71" t="s">
        <v>23593</v>
      </c>
      <c r="D4983" s="71">
        <v>28.86</v>
      </c>
    </row>
    <row r="4984" spans="1:4" x14ac:dyDescent="0.25">
      <c r="A4984" s="71">
        <v>5213407</v>
      </c>
      <c r="B4984" t="s">
        <v>27146</v>
      </c>
      <c r="C4984" s="71" t="s">
        <v>23593</v>
      </c>
      <c r="D4984" s="71">
        <v>31.16</v>
      </c>
    </row>
    <row r="4985" spans="1:4" x14ac:dyDescent="0.25">
      <c r="A4985" s="71">
        <v>5212552</v>
      </c>
      <c r="B4985" t="s">
        <v>27147</v>
      </c>
      <c r="C4985" s="71" t="s">
        <v>23593</v>
      </c>
      <c r="D4985" s="71">
        <v>15.14</v>
      </c>
    </row>
    <row r="4986" spans="1:4" x14ac:dyDescent="0.25">
      <c r="A4986" s="71">
        <v>5213464</v>
      </c>
      <c r="B4986" t="s">
        <v>27148</v>
      </c>
      <c r="C4986" s="71" t="s">
        <v>16077</v>
      </c>
      <c r="D4986" s="71">
        <v>243.93</v>
      </c>
    </row>
    <row r="4987" spans="1:4" x14ac:dyDescent="0.25">
      <c r="A4987" s="71">
        <v>5213465</v>
      </c>
      <c r="B4987" t="s">
        <v>27149</v>
      </c>
      <c r="C4987" s="71" t="s">
        <v>16077</v>
      </c>
      <c r="D4987" s="71">
        <v>418.16</v>
      </c>
    </row>
    <row r="4988" spans="1:4" x14ac:dyDescent="0.25">
      <c r="A4988" s="71">
        <v>5213466</v>
      </c>
      <c r="B4988" t="s">
        <v>27150</v>
      </c>
      <c r="C4988" s="71" t="s">
        <v>16077</v>
      </c>
      <c r="D4988" s="71">
        <v>586.25</v>
      </c>
    </row>
    <row r="4989" spans="1:4" x14ac:dyDescent="0.25">
      <c r="A4989" s="71">
        <v>5213467</v>
      </c>
      <c r="B4989" t="s">
        <v>27151</v>
      </c>
      <c r="C4989" s="71" t="s">
        <v>16077</v>
      </c>
      <c r="D4989" s="71">
        <v>946.26</v>
      </c>
    </row>
    <row r="4990" spans="1:4" x14ac:dyDescent="0.25">
      <c r="A4990" s="71">
        <v>5213468</v>
      </c>
      <c r="B4990" t="s">
        <v>27152</v>
      </c>
      <c r="C4990" s="71" t="s">
        <v>16077</v>
      </c>
      <c r="D4990" s="71">
        <v>229.39</v>
      </c>
    </row>
    <row r="4991" spans="1:4" x14ac:dyDescent="0.25">
      <c r="A4991" s="71">
        <v>5213469</v>
      </c>
      <c r="B4991" t="s">
        <v>27153</v>
      </c>
      <c r="C4991" s="71" t="s">
        <v>16077</v>
      </c>
      <c r="D4991" s="71">
        <v>390.46</v>
      </c>
    </row>
    <row r="4992" spans="1:4" x14ac:dyDescent="0.25">
      <c r="A4992" s="71">
        <v>5213470</v>
      </c>
      <c r="B4992" t="s">
        <v>27154</v>
      </c>
      <c r="C4992" s="71" t="s">
        <v>16077</v>
      </c>
      <c r="D4992" s="71">
        <v>545.86</v>
      </c>
    </row>
    <row r="4993" spans="1:4" x14ac:dyDescent="0.25">
      <c r="A4993" s="71">
        <v>5213471</v>
      </c>
      <c r="B4993" t="s">
        <v>27155</v>
      </c>
      <c r="C4993" s="71" t="s">
        <v>16077</v>
      </c>
      <c r="D4993" s="71">
        <v>888.1</v>
      </c>
    </row>
    <row r="4994" spans="1:4" x14ac:dyDescent="0.25">
      <c r="A4994" s="71">
        <v>5212560</v>
      </c>
      <c r="B4994" t="s">
        <v>27156</v>
      </c>
      <c r="C4994" s="71" t="s">
        <v>27081</v>
      </c>
      <c r="D4994" s="71">
        <v>3.97</v>
      </c>
    </row>
    <row r="4995" spans="1:4" x14ac:dyDescent="0.25">
      <c r="A4995" s="71">
        <v>5213472</v>
      </c>
      <c r="B4995" t="s">
        <v>27157</v>
      </c>
      <c r="C4995" s="71" t="s">
        <v>16077</v>
      </c>
      <c r="D4995" s="71">
        <v>301.97000000000003</v>
      </c>
    </row>
    <row r="4996" spans="1:4" x14ac:dyDescent="0.25">
      <c r="A4996" s="71">
        <v>5213473</v>
      </c>
      <c r="B4996" t="s">
        <v>27158</v>
      </c>
      <c r="C4996" s="71" t="s">
        <v>16077</v>
      </c>
      <c r="D4996" s="71">
        <v>388.97</v>
      </c>
    </row>
    <row r="4997" spans="1:4" x14ac:dyDescent="0.25">
      <c r="A4997" s="71">
        <v>5213474</v>
      </c>
      <c r="B4997" t="s">
        <v>27159</v>
      </c>
      <c r="C4997" s="71" t="s">
        <v>16077</v>
      </c>
      <c r="D4997" s="71">
        <v>277.74</v>
      </c>
    </row>
    <row r="4998" spans="1:4" x14ac:dyDescent="0.25">
      <c r="A4998" s="71">
        <v>5213475</v>
      </c>
      <c r="B4998" t="s">
        <v>27160</v>
      </c>
      <c r="C4998" s="71" t="s">
        <v>16077</v>
      </c>
      <c r="D4998" s="71">
        <v>358.68</v>
      </c>
    </row>
    <row r="4999" spans="1:4" x14ac:dyDescent="0.25">
      <c r="A4999" s="71">
        <v>5213440</v>
      </c>
      <c r="B4999" t="s">
        <v>27161</v>
      </c>
      <c r="C4999" s="71" t="s">
        <v>16077</v>
      </c>
      <c r="D4999" s="71">
        <v>243.9</v>
      </c>
    </row>
    <row r="5000" spans="1:4" x14ac:dyDescent="0.25">
      <c r="A5000" s="71">
        <v>5213441</v>
      </c>
      <c r="B5000" t="s">
        <v>27162</v>
      </c>
      <c r="C5000" s="71" t="s">
        <v>16077</v>
      </c>
      <c r="D5000" s="71">
        <v>418.19</v>
      </c>
    </row>
    <row r="5001" spans="1:4" x14ac:dyDescent="0.25">
      <c r="A5001" s="71">
        <v>5213442</v>
      </c>
      <c r="B5001" t="s">
        <v>27163</v>
      </c>
      <c r="C5001" s="71" t="s">
        <v>16077</v>
      </c>
      <c r="D5001" s="71">
        <v>586.25</v>
      </c>
    </row>
    <row r="5002" spans="1:4" x14ac:dyDescent="0.25">
      <c r="A5002" s="71">
        <v>5213443</v>
      </c>
      <c r="B5002" t="s">
        <v>27164</v>
      </c>
      <c r="C5002" s="71" t="s">
        <v>16077</v>
      </c>
      <c r="D5002" s="71">
        <v>946.28</v>
      </c>
    </row>
    <row r="5003" spans="1:4" x14ac:dyDescent="0.25">
      <c r="A5003" s="71">
        <v>5213444</v>
      </c>
      <c r="B5003" t="s">
        <v>27165</v>
      </c>
      <c r="C5003" s="71" t="s">
        <v>16077</v>
      </c>
      <c r="D5003" s="71">
        <v>243.95</v>
      </c>
    </row>
    <row r="5004" spans="1:4" x14ac:dyDescent="0.25">
      <c r="A5004" s="71">
        <v>5213445</v>
      </c>
      <c r="B5004" t="s">
        <v>27166</v>
      </c>
      <c r="C5004" s="71" t="s">
        <v>16077</v>
      </c>
      <c r="D5004" s="71">
        <v>418.13</v>
      </c>
    </row>
    <row r="5005" spans="1:4" x14ac:dyDescent="0.25">
      <c r="A5005" s="71">
        <v>5213446</v>
      </c>
      <c r="B5005" t="s">
        <v>27167</v>
      </c>
      <c r="C5005" s="71" t="s">
        <v>16077</v>
      </c>
      <c r="D5005" s="71">
        <v>586.25</v>
      </c>
    </row>
    <row r="5006" spans="1:4" x14ac:dyDescent="0.25">
      <c r="A5006" s="71">
        <v>5213447</v>
      </c>
      <c r="B5006" t="s">
        <v>27168</v>
      </c>
      <c r="C5006" s="71" t="s">
        <v>16077</v>
      </c>
      <c r="D5006" s="71">
        <v>946.33</v>
      </c>
    </row>
    <row r="5007" spans="1:4" x14ac:dyDescent="0.25">
      <c r="A5007" s="71">
        <v>5213448</v>
      </c>
      <c r="B5007" t="s">
        <v>27169</v>
      </c>
      <c r="C5007" s="71" t="s">
        <v>16077</v>
      </c>
      <c r="D5007" s="71">
        <v>168.08</v>
      </c>
    </row>
    <row r="5008" spans="1:4" x14ac:dyDescent="0.25">
      <c r="A5008" s="71">
        <v>5213449</v>
      </c>
      <c r="B5008" t="s">
        <v>27170</v>
      </c>
      <c r="C5008" s="71" t="s">
        <v>16077</v>
      </c>
      <c r="D5008" s="71">
        <v>265.31</v>
      </c>
    </row>
    <row r="5009" spans="1:4" x14ac:dyDescent="0.25">
      <c r="A5009" s="71">
        <v>5213450</v>
      </c>
      <c r="B5009" t="s">
        <v>27171</v>
      </c>
      <c r="C5009" s="71" t="s">
        <v>16077</v>
      </c>
      <c r="D5009" s="71">
        <v>372.28</v>
      </c>
    </row>
    <row r="5010" spans="1:4" x14ac:dyDescent="0.25">
      <c r="A5010" s="71">
        <v>5213451</v>
      </c>
      <c r="B5010" t="s">
        <v>27172</v>
      </c>
      <c r="C5010" s="71" t="s">
        <v>16077</v>
      </c>
      <c r="D5010" s="71">
        <v>548.52</v>
      </c>
    </row>
    <row r="5011" spans="1:4" x14ac:dyDescent="0.25">
      <c r="A5011" s="71">
        <v>5213452</v>
      </c>
      <c r="B5011" t="s">
        <v>27173</v>
      </c>
      <c r="C5011" s="71" t="s">
        <v>16077</v>
      </c>
      <c r="D5011" s="71">
        <v>229.36</v>
      </c>
    </row>
    <row r="5012" spans="1:4" x14ac:dyDescent="0.25">
      <c r="A5012" s="71">
        <v>5213453</v>
      </c>
      <c r="B5012" t="s">
        <v>27174</v>
      </c>
      <c r="C5012" s="71" t="s">
        <v>16077</v>
      </c>
      <c r="D5012" s="71">
        <v>390.49</v>
      </c>
    </row>
    <row r="5013" spans="1:4" x14ac:dyDescent="0.25">
      <c r="A5013" s="71">
        <v>5213454</v>
      </c>
      <c r="B5013" t="s">
        <v>27175</v>
      </c>
      <c r="C5013" s="71" t="s">
        <v>16077</v>
      </c>
      <c r="D5013" s="71">
        <v>545.86</v>
      </c>
    </row>
    <row r="5014" spans="1:4" x14ac:dyDescent="0.25">
      <c r="A5014" s="71">
        <v>5213455</v>
      </c>
      <c r="B5014" t="s">
        <v>27176</v>
      </c>
      <c r="C5014" s="71" t="s">
        <v>16077</v>
      </c>
      <c r="D5014" s="71">
        <v>888.12</v>
      </c>
    </row>
    <row r="5015" spans="1:4" x14ac:dyDescent="0.25">
      <c r="A5015" s="71">
        <v>5213456</v>
      </c>
      <c r="B5015" t="s">
        <v>27177</v>
      </c>
      <c r="C5015" s="71" t="s">
        <v>16077</v>
      </c>
      <c r="D5015" s="71">
        <v>229.41</v>
      </c>
    </row>
    <row r="5016" spans="1:4" x14ac:dyDescent="0.25">
      <c r="A5016" s="71">
        <v>5213457</v>
      </c>
      <c r="B5016" t="s">
        <v>27178</v>
      </c>
      <c r="C5016" s="71" t="s">
        <v>16077</v>
      </c>
      <c r="D5016" s="71">
        <v>390.43</v>
      </c>
    </row>
    <row r="5017" spans="1:4" x14ac:dyDescent="0.25">
      <c r="A5017" s="71">
        <v>5213458</v>
      </c>
      <c r="B5017" t="s">
        <v>27179</v>
      </c>
      <c r="C5017" s="71" t="s">
        <v>16077</v>
      </c>
      <c r="D5017" s="71">
        <v>545.86</v>
      </c>
    </row>
    <row r="5018" spans="1:4" x14ac:dyDescent="0.25">
      <c r="A5018" s="71">
        <v>5213459</v>
      </c>
      <c r="B5018" t="s">
        <v>27180</v>
      </c>
      <c r="C5018" s="71" t="s">
        <v>16077</v>
      </c>
      <c r="D5018" s="71">
        <v>888.17</v>
      </c>
    </row>
    <row r="5019" spans="1:4" x14ac:dyDescent="0.25">
      <c r="A5019" s="71">
        <v>5213460</v>
      </c>
      <c r="B5019" t="s">
        <v>27181</v>
      </c>
      <c r="C5019" s="71" t="s">
        <v>16077</v>
      </c>
      <c r="D5019" s="71">
        <v>159.27000000000001</v>
      </c>
    </row>
    <row r="5020" spans="1:4" x14ac:dyDescent="0.25">
      <c r="A5020" s="71">
        <v>5213461</v>
      </c>
      <c r="B5020" t="s">
        <v>27182</v>
      </c>
      <c r="C5020" s="71" t="s">
        <v>16077</v>
      </c>
      <c r="D5020" s="71">
        <v>249.15</v>
      </c>
    </row>
    <row r="5021" spans="1:4" x14ac:dyDescent="0.25">
      <c r="A5021" s="71">
        <v>5213462</v>
      </c>
      <c r="B5021" t="s">
        <v>27183</v>
      </c>
      <c r="C5021" s="71" t="s">
        <v>16077</v>
      </c>
      <c r="D5021" s="71">
        <v>348.05</v>
      </c>
    </row>
    <row r="5022" spans="1:4" x14ac:dyDescent="0.25">
      <c r="A5022" s="71">
        <v>5213463</v>
      </c>
      <c r="B5022" t="s">
        <v>27184</v>
      </c>
      <c r="C5022" s="71" t="s">
        <v>16077</v>
      </c>
      <c r="D5022" s="71">
        <v>446.94</v>
      </c>
    </row>
    <row r="5023" spans="1:4" x14ac:dyDescent="0.25">
      <c r="A5023" s="71">
        <v>5212557</v>
      </c>
      <c r="B5023" t="s">
        <v>27185</v>
      </c>
      <c r="C5023" s="71" t="s">
        <v>27081</v>
      </c>
      <c r="D5023" s="71">
        <v>3.73</v>
      </c>
    </row>
    <row r="5024" spans="1:4" x14ac:dyDescent="0.25">
      <c r="A5024" s="71">
        <v>5212558</v>
      </c>
      <c r="B5024" t="s">
        <v>27186</v>
      </c>
      <c r="C5024" s="71" t="s">
        <v>27081</v>
      </c>
      <c r="D5024" s="71">
        <v>3.78</v>
      </c>
    </row>
    <row r="5025" spans="1:4" x14ac:dyDescent="0.25">
      <c r="A5025" s="71">
        <v>5212559</v>
      </c>
      <c r="B5025" t="s">
        <v>27187</v>
      </c>
      <c r="C5025" s="71" t="s">
        <v>27081</v>
      </c>
      <c r="D5025" s="71">
        <v>3.34</v>
      </c>
    </row>
    <row r="5026" spans="1:4" x14ac:dyDescent="0.25">
      <c r="A5026" s="71">
        <v>5213477</v>
      </c>
      <c r="B5026" t="s">
        <v>27188</v>
      </c>
      <c r="C5026" s="71" t="s">
        <v>16077</v>
      </c>
      <c r="D5026" s="71">
        <v>165.25</v>
      </c>
    </row>
    <row r="5027" spans="1:4" x14ac:dyDescent="0.25">
      <c r="A5027" s="71">
        <v>5213476</v>
      </c>
      <c r="B5027" t="s">
        <v>27189</v>
      </c>
      <c r="C5027" s="71" t="s">
        <v>16077</v>
      </c>
      <c r="D5027" s="71">
        <v>177.9</v>
      </c>
    </row>
    <row r="5028" spans="1:4" x14ac:dyDescent="0.25">
      <c r="A5028" s="71">
        <v>5213479</v>
      </c>
      <c r="B5028" t="s">
        <v>27190</v>
      </c>
      <c r="C5028" s="71" t="s">
        <v>16077</v>
      </c>
      <c r="D5028" s="71">
        <v>154.34</v>
      </c>
    </row>
    <row r="5029" spans="1:4" x14ac:dyDescent="0.25">
      <c r="A5029" s="71">
        <v>5213478</v>
      </c>
      <c r="B5029" t="s">
        <v>27191</v>
      </c>
      <c r="C5029" s="71" t="s">
        <v>16077</v>
      </c>
      <c r="D5029" s="71">
        <v>165.78</v>
      </c>
    </row>
    <row r="5030" spans="1:4" x14ac:dyDescent="0.25">
      <c r="A5030" s="71">
        <v>5213489</v>
      </c>
      <c r="B5030" t="s">
        <v>27192</v>
      </c>
      <c r="C5030" s="71" t="s">
        <v>16077</v>
      </c>
      <c r="D5030" s="71">
        <v>912.38</v>
      </c>
    </row>
    <row r="5031" spans="1:4" x14ac:dyDescent="0.25">
      <c r="A5031" s="71">
        <v>5213498</v>
      </c>
      <c r="B5031" t="s">
        <v>27193</v>
      </c>
      <c r="C5031" s="71" t="s">
        <v>16077</v>
      </c>
      <c r="D5031" s="71">
        <v>977.28</v>
      </c>
    </row>
    <row r="5032" spans="1:4" x14ac:dyDescent="0.25">
      <c r="A5032" s="71">
        <v>5213365</v>
      </c>
      <c r="B5032" t="s">
        <v>27194</v>
      </c>
      <c r="C5032" s="71" t="s">
        <v>16077</v>
      </c>
      <c r="D5032" s="71">
        <v>1097.5</v>
      </c>
    </row>
    <row r="5033" spans="1:4" x14ac:dyDescent="0.25">
      <c r="A5033" s="71">
        <v>5213507</v>
      </c>
      <c r="B5033" t="s">
        <v>27195</v>
      </c>
      <c r="C5033" s="71" t="s">
        <v>16077</v>
      </c>
      <c r="D5033" s="71">
        <v>1139.5</v>
      </c>
    </row>
    <row r="5034" spans="1:4" x14ac:dyDescent="0.25">
      <c r="A5034" s="71">
        <v>5213372</v>
      </c>
      <c r="B5034" t="s">
        <v>27196</v>
      </c>
      <c r="C5034" s="71" t="s">
        <v>16077</v>
      </c>
      <c r="D5034" s="71">
        <v>1259.72</v>
      </c>
    </row>
    <row r="5035" spans="1:4" x14ac:dyDescent="0.25">
      <c r="A5035" s="71">
        <v>5213490</v>
      </c>
      <c r="B5035" t="s">
        <v>27197</v>
      </c>
      <c r="C5035" s="71" t="s">
        <v>16077</v>
      </c>
      <c r="D5035" s="71">
        <v>1956.53</v>
      </c>
    </row>
    <row r="5036" spans="1:4" x14ac:dyDescent="0.25">
      <c r="A5036" s="71">
        <v>5213499</v>
      </c>
      <c r="B5036" t="s">
        <v>27198</v>
      </c>
      <c r="C5036" s="71" t="s">
        <v>16077</v>
      </c>
      <c r="D5036" s="71">
        <v>2102.56</v>
      </c>
    </row>
    <row r="5037" spans="1:4" x14ac:dyDescent="0.25">
      <c r="A5037" s="71">
        <v>5213366</v>
      </c>
      <c r="B5037" t="s">
        <v>27199</v>
      </c>
      <c r="C5037" s="71" t="s">
        <v>16077</v>
      </c>
      <c r="D5037" s="71">
        <v>2373.0500000000002</v>
      </c>
    </row>
    <row r="5038" spans="1:4" x14ac:dyDescent="0.25">
      <c r="A5038" s="71">
        <v>5213508</v>
      </c>
      <c r="B5038" t="s">
        <v>27200</v>
      </c>
      <c r="C5038" s="71" t="s">
        <v>16077</v>
      </c>
      <c r="D5038" s="71">
        <v>2467.5500000000002</v>
      </c>
    </row>
    <row r="5039" spans="1:4" x14ac:dyDescent="0.25">
      <c r="A5039" s="71">
        <v>5213373</v>
      </c>
      <c r="B5039" t="s">
        <v>27201</v>
      </c>
      <c r="C5039" s="71" t="s">
        <v>16077</v>
      </c>
      <c r="D5039" s="71">
        <v>2738.05</v>
      </c>
    </row>
    <row r="5040" spans="1:4" x14ac:dyDescent="0.25">
      <c r="A5040" s="71">
        <v>5213491</v>
      </c>
      <c r="B5040" t="s">
        <v>27202</v>
      </c>
      <c r="C5040" s="71" t="s">
        <v>16077</v>
      </c>
      <c r="D5040" s="71">
        <v>2583.02</v>
      </c>
    </row>
    <row r="5041" spans="1:4" x14ac:dyDescent="0.25">
      <c r="A5041" s="71">
        <v>5213500</v>
      </c>
      <c r="B5041" t="s">
        <v>27203</v>
      </c>
      <c r="C5041" s="71" t="s">
        <v>16077</v>
      </c>
      <c r="D5041" s="71">
        <v>2777.72</v>
      </c>
    </row>
    <row r="5042" spans="1:4" x14ac:dyDescent="0.25">
      <c r="A5042" s="71">
        <v>5213369</v>
      </c>
      <c r="B5042" t="s">
        <v>27204</v>
      </c>
      <c r="C5042" s="71" t="s">
        <v>16077</v>
      </c>
      <c r="D5042" s="71">
        <v>3138.38</v>
      </c>
    </row>
    <row r="5043" spans="1:4" x14ac:dyDescent="0.25">
      <c r="A5043" s="71">
        <v>5213509</v>
      </c>
      <c r="B5043" t="s">
        <v>27205</v>
      </c>
      <c r="C5043" s="71" t="s">
        <v>16077</v>
      </c>
      <c r="D5043" s="71">
        <v>3264.38</v>
      </c>
    </row>
    <row r="5044" spans="1:4" x14ac:dyDescent="0.25">
      <c r="A5044" s="71">
        <v>5213374</v>
      </c>
      <c r="B5044" t="s">
        <v>27206</v>
      </c>
      <c r="C5044" s="71" t="s">
        <v>16077</v>
      </c>
      <c r="D5044" s="71">
        <v>3625.04</v>
      </c>
    </row>
    <row r="5045" spans="1:4" x14ac:dyDescent="0.25">
      <c r="A5045" s="71">
        <v>5213492</v>
      </c>
      <c r="B5045" t="s">
        <v>27207</v>
      </c>
      <c r="C5045" s="71" t="s">
        <v>16077</v>
      </c>
      <c r="D5045" s="71">
        <v>3495.41</v>
      </c>
    </row>
    <row r="5046" spans="1:4" x14ac:dyDescent="0.25">
      <c r="A5046" s="71">
        <v>5213501</v>
      </c>
      <c r="B5046" t="s">
        <v>27208</v>
      </c>
      <c r="C5046" s="71" t="s">
        <v>16077</v>
      </c>
      <c r="D5046" s="71">
        <v>3755.01</v>
      </c>
    </row>
    <row r="5047" spans="1:4" x14ac:dyDescent="0.25">
      <c r="A5047" s="71">
        <v>5213370</v>
      </c>
      <c r="B5047" t="s">
        <v>27209</v>
      </c>
      <c r="C5047" s="71" t="s">
        <v>16077</v>
      </c>
      <c r="D5047" s="71">
        <v>4235.8900000000003</v>
      </c>
    </row>
    <row r="5048" spans="1:4" x14ac:dyDescent="0.25">
      <c r="A5048" s="71">
        <v>5213510</v>
      </c>
      <c r="B5048" t="s">
        <v>27210</v>
      </c>
      <c r="C5048" s="71" t="s">
        <v>16077</v>
      </c>
      <c r="D5048" s="71">
        <v>4403.8900000000003</v>
      </c>
    </row>
    <row r="5049" spans="1:4" x14ac:dyDescent="0.25">
      <c r="A5049" s="71">
        <v>5213375</v>
      </c>
      <c r="B5049" t="s">
        <v>27211</v>
      </c>
      <c r="C5049" s="71" t="s">
        <v>16077</v>
      </c>
      <c r="D5049" s="71">
        <v>4884.7700000000004</v>
      </c>
    </row>
    <row r="5050" spans="1:4" x14ac:dyDescent="0.25">
      <c r="A5050" s="71">
        <v>5213494</v>
      </c>
      <c r="B5050" t="s">
        <v>27212</v>
      </c>
      <c r="C5050" s="71" t="s">
        <v>16077</v>
      </c>
      <c r="D5050" s="71">
        <v>5166.05</v>
      </c>
    </row>
    <row r="5051" spans="1:4" x14ac:dyDescent="0.25">
      <c r="A5051" s="71">
        <v>5213503</v>
      </c>
      <c r="B5051" t="s">
        <v>27213</v>
      </c>
      <c r="C5051" s="71" t="s">
        <v>16077</v>
      </c>
      <c r="D5051" s="71">
        <v>5555.45</v>
      </c>
    </row>
    <row r="5052" spans="1:4" x14ac:dyDescent="0.25">
      <c r="A5052" s="71">
        <v>5213371</v>
      </c>
      <c r="B5052" t="s">
        <v>27214</v>
      </c>
      <c r="C5052" s="71" t="s">
        <v>16077</v>
      </c>
      <c r="D5052" s="71">
        <v>6276.77</v>
      </c>
    </row>
    <row r="5053" spans="1:4" x14ac:dyDescent="0.25">
      <c r="A5053" s="71">
        <v>5213512</v>
      </c>
      <c r="B5053" t="s">
        <v>27215</v>
      </c>
      <c r="C5053" s="71" t="s">
        <v>16077</v>
      </c>
      <c r="D5053" s="71">
        <v>6528.77</v>
      </c>
    </row>
    <row r="5054" spans="1:4" x14ac:dyDescent="0.25">
      <c r="A5054" s="71">
        <v>5213376</v>
      </c>
      <c r="B5054" t="s">
        <v>27216</v>
      </c>
      <c r="C5054" s="71" t="s">
        <v>16077</v>
      </c>
      <c r="D5054" s="71">
        <v>7250.09</v>
      </c>
    </row>
    <row r="5055" spans="1:4" x14ac:dyDescent="0.25">
      <c r="A5055" s="71">
        <v>5213377</v>
      </c>
      <c r="B5055" t="s">
        <v>27217</v>
      </c>
      <c r="C5055" s="71" t="s">
        <v>23593</v>
      </c>
      <c r="D5055" s="71">
        <v>320.63</v>
      </c>
    </row>
    <row r="5056" spans="1:4" x14ac:dyDescent="0.25">
      <c r="A5056" s="71">
        <v>5213570</v>
      </c>
      <c r="B5056" t="s">
        <v>27218</v>
      </c>
      <c r="C5056" s="71" t="s">
        <v>23593</v>
      </c>
      <c r="D5056" s="71">
        <v>469.04</v>
      </c>
    </row>
    <row r="5057" spans="1:4" x14ac:dyDescent="0.25">
      <c r="A5057" s="71">
        <v>5213378</v>
      </c>
      <c r="B5057" t="s">
        <v>27219</v>
      </c>
      <c r="C5057" s="71" t="s">
        <v>23593</v>
      </c>
      <c r="D5057" s="71">
        <v>353.08</v>
      </c>
    </row>
    <row r="5058" spans="1:4" x14ac:dyDescent="0.25">
      <c r="A5058" s="71">
        <v>5213571</v>
      </c>
      <c r="B5058" t="s">
        <v>27220</v>
      </c>
      <c r="C5058" s="71" t="s">
        <v>23593</v>
      </c>
      <c r="D5058" s="71">
        <v>501.49</v>
      </c>
    </row>
    <row r="5059" spans="1:4" x14ac:dyDescent="0.25">
      <c r="A5059" s="71">
        <v>5213379</v>
      </c>
      <c r="B5059" t="s">
        <v>27221</v>
      </c>
      <c r="C5059" s="71" t="s">
        <v>23593</v>
      </c>
      <c r="D5059" s="71">
        <v>434.19</v>
      </c>
    </row>
    <row r="5060" spans="1:4" x14ac:dyDescent="0.25">
      <c r="A5060" s="71">
        <v>5213572</v>
      </c>
      <c r="B5060" t="s">
        <v>27222</v>
      </c>
      <c r="C5060" s="71" t="s">
        <v>23593</v>
      </c>
      <c r="D5060" s="71">
        <v>582.6</v>
      </c>
    </row>
    <row r="5061" spans="1:4" x14ac:dyDescent="0.25">
      <c r="A5061" s="71">
        <v>5212553</v>
      </c>
      <c r="B5061" t="s">
        <v>27223</v>
      </c>
      <c r="C5061" s="71" t="s">
        <v>23593</v>
      </c>
      <c r="D5061" s="71">
        <v>269.25</v>
      </c>
    </row>
    <row r="5062" spans="1:4" x14ac:dyDescent="0.25">
      <c r="A5062" s="71">
        <v>5213416</v>
      </c>
      <c r="B5062" t="s">
        <v>27224</v>
      </c>
      <c r="C5062" s="71" t="s">
        <v>23593</v>
      </c>
      <c r="D5062" s="71">
        <v>417.66</v>
      </c>
    </row>
    <row r="5063" spans="1:4" x14ac:dyDescent="0.25">
      <c r="A5063" s="71">
        <v>5212554</v>
      </c>
      <c r="B5063" t="s">
        <v>27225</v>
      </c>
      <c r="C5063" s="71" t="s">
        <v>23593</v>
      </c>
      <c r="D5063" s="71">
        <v>301.7</v>
      </c>
    </row>
    <row r="5064" spans="1:4" x14ac:dyDescent="0.25">
      <c r="A5064" s="71">
        <v>5213417</v>
      </c>
      <c r="B5064" t="s">
        <v>27226</v>
      </c>
      <c r="C5064" s="71" t="s">
        <v>23593</v>
      </c>
      <c r="D5064" s="71">
        <v>450.11</v>
      </c>
    </row>
    <row r="5065" spans="1:4" x14ac:dyDescent="0.25">
      <c r="A5065" s="71">
        <v>5213421</v>
      </c>
      <c r="B5065" t="s">
        <v>27227</v>
      </c>
      <c r="C5065" s="71" t="s">
        <v>23593</v>
      </c>
      <c r="D5065" s="71">
        <v>421.74</v>
      </c>
    </row>
    <row r="5066" spans="1:4" x14ac:dyDescent="0.25">
      <c r="A5066" s="71">
        <v>5213414</v>
      </c>
      <c r="B5066" t="s">
        <v>27228</v>
      </c>
      <c r="C5066" s="71" t="s">
        <v>23593</v>
      </c>
      <c r="D5066" s="71">
        <v>534.87</v>
      </c>
    </row>
    <row r="5067" spans="1:4" x14ac:dyDescent="0.25">
      <c r="A5067" s="71">
        <v>5213419</v>
      </c>
      <c r="B5067" t="s">
        <v>27229</v>
      </c>
      <c r="C5067" s="71" t="s">
        <v>23593</v>
      </c>
      <c r="D5067" s="71">
        <v>510.22</v>
      </c>
    </row>
    <row r="5068" spans="1:4" x14ac:dyDescent="0.25">
      <c r="A5068" s="71">
        <v>5212555</v>
      </c>
      <c r="B5068" t="s">
        <v>27230</v>
      </c>
      <c r="C5068" s="71" t="s">
        <v>23593</v>
      </c>
      <c r="D5068" s="71">
        <v>382.81</v>
      </c>
    </row>
    <row r="5069" spans="1:4" x14ac:dyDescent="0.25">
      <c r="A5069" s="71">
        <v>5213418</v>
      </c>
      <c r="B5069" t="s">
        <v>27231</v>
      </c>
      <c r="C5069" s="71" t="s">
        <v>23593</v>
      </c>
      <c r="D5069" s="71">
        <v>531.22</v>
      </c>
    </row>
    <row r="5070" spans="1:4" x14ac:dyDescent="0.25">
      <c r="A5070" s="71">
        <v>5213415</v>
      </c>
      <c r="B5070" t="s">
        <v>27232</v>
      </c>
      <c r="C5070" s="71" t="s">
        <v>23593</v>
      </c>
      <c r="D5070" s="71">
        <v>621.45000000000005</v>
      </c>
    </row>
    <row r="5071" spans="1:4" x14ac:dyDescent="0.25">
      <c r="A5071" s="71">
        <v>5213420</v>
      </c>
      <c r="B5071" t="s">
        <v>27233</v>
      </c>
      <c r="C5071" s="71" t="s">
        <v>23593</v>
      </c>
      <c r="D5071" s="71">
        <v>591.33000000000004</v>
      </c>
    </row>
    <row r="5072" spans="1:4" x14ac:dyDescent="0.25">
      <c r="A5072" s="71">
        <v>5213543</v>
      </c>
      <c r="B5072" t="s">
        <v>27234</v>
      </c>
      <c r="C5072" s="71" t="s">
        <v>16077</v>
      </c>
      <c r="D5072" s="71">
        <v>1165.68</v>
      </c>
    </row>
    <row r="5073" spans="1:4" x14ac:dyDescent="0.25">
      <c r="A5073" s="71">
        <v>5213552</v>
      </c>
      <c r="B5073" t="s">
        <v>27235</v>
      </c>
      <c r="C5073" s="71" t="s">
        <v>16077</v>
      </c>
      <c r="D5073" s="71">
        <v>1230.58</v>
      </c>
    </row>
    <row r="5074" spans="1:4" x14ac:dyDescent="0.25">
      <c r="A5074" s="71">
        <v>5213561</v>
      </c>
      <c r="B5074" t="s">
        <v>27236</v>
      </c>
      <c r="C5074" s="71" t="s">
        <v>16077</v>
      </c>
      <c r="D5074" s="71">
        <v>1392.8</v>
      </c>
    </row>
    <row r="5075" spans="1:4" x14ac:dyDescent="0.25">
      <c r="A5075" s="71">
        <v>5213544</v>
      </c>
      <c r="B5075" t="s">
        <v>27237</v>
      </c>
      <c r="C5075" s="71" t="s">
        <v>16077</v>
      </c>
      <c r="D5075" s="71">
        <v>2526.46</v>
      </c>
    </row>
    <row r="5076" spans="1:4" x14ac:dyDescent="0.25">
      <c r="A5076" s="71">
        <v>5213553</v>
      </c>
      <c r="B5076" t="s">
        <v>27238</v>
      </c>
      <c r="C5076" s="71" t="s">
        <v>16077</v>
      </c>
      <c r="D5076" s="71">
        <v>2672.48</v>
      </c>
    </row>
    <row r="5077" spans="1:4" x14ac:dyDescent="0.25">
      <c r="A5077" s="71">
        <v>5213562</v>
      </c>
      <c r="B5077" t="s">
        <v>27239</v>
      </c>
      <c r="C5077" s="71" t="s">
        <v>16077</v>
      </c>
      <c r="D5077" s="71">
        <v>3037.48</v>
      </c>
    </row>
    <row r="5078" spans="1:4" x14ac:dyDescent="0.25">
      <c r="A5078" s="71">
        <v>5213545</v>
      </c>
      <c r="B5078" t="s">
        <v>27240</v>
      </c>
      <c r="C5078" s="71" t="s">
        <v>16077</v>
      </c>
      <c r="D5078" s="71">
        <v>3342.92</v>
      </c>
    </row>
    <row r="5079" spans="1:4" x14ac:dyDescent="0.25">
      <c r="A5079" s="71">
        <v>5213554</v>
      </c>
      <c r="B5079" t="s">
        <v>27241</v>
      </c>
      <c r="C5079" s="71" t="s">
        <v>16077</v>
      </c>
      <c r="D5079" s="71">
        <v>3537.62</v>
      </c>
    </row>
    <row r="5080" spans="1:4" x14ac:dyDescent="0.25">
      <c r="A5080" s="71">
        <v>5213563</v>
      </c>
      <c r="B5080" t="s">
        <v>27242</v>
      </c>
      <c r="C5080" s="71" t="s">
        <v>16077</v>
      </c>
      <c r="D5080" s="71">
        <v>4024.28</v>
      </c>
    </row>
    <row r="5081" spans="1:4" x14ac:dyDescent="0.25">
      <c r="A5081" s="71">
        <v>5213546</v>
      </c>
      <c r="B5081" t="s">
        <v>27243</v>
      </c>
      <c r="C5081" s="71" t="s">
        <v>16077</v>
      </c>
      <c r="D5081" s="71">
        <v>4508.6099999999997</v>
      </c>
    </row>
    <row r="5082" spans="1:4" x14ac:dyDescent="0.25">
      <c r="A5082" s="71">
        <v>5213555</v>
      </c>
      <c r="B5082" t="s">
        <v>27244</v>
      </c>
      <c r="C5082" s="71" t="s">
        <v>16077</v>
      </c>
      <c r="D5082" s="71">
        <v>4768.21</v>
      </c>
    </row>
    <row r="5083" spans="1:4" x14ac:dyDescent="0.25">
      <c r="A5083" s="71">
        <v>5213564</v>
      </c>
      <c r="B5083" t="s">
        <v>27245</v>
      </c>
      <c r="C5083" s="71" t="s">
        <v>16077</v>
      </c>
      <c r="D5083" s="71">
        <v>5417.09</v>
      </c>
    </row>
    <row r="5084" spans="1:4" x14ac:dyDescent="0.25">
      <c r="A5084" s="71">
        <v>5213548</v>
      </c>
      <c r="B5084" t="s">
        <v>27246</v>
      </c>
      <c r="C5084" s="71" t="s">
        <v>16077</v>
      </c>
      <c r="D5084" s="71">
        <v>6685.85</v>
      </c>
    </row>
    <row r="5085" spans="1:4" x14ac:dyDescent="0.25">
      <c r="A5085" s="71">
        <v>5213557</v>
      </c>
      <c r="B5085" t="s">
        <v>27247</v>
      </c>
      <c r="C5085" s="71" t="s">
        <v>16077</v>
      </c>
      <c r="D5085" s="71">
        <v>7075.25</v>
      </c>
    </row>
    <row r="5086" spans="1:4" x14ac:dyDescent="0.25">
      <c r="A5086" s="71">
        <v>5213566</v>
      </c>
      <c r="B5086" t="s">
        <v>27248</v>
      </c>
      <c r="C5086" s="71" t="s">
        <v>16077</v>
      </c>
      <c r="D5086" s="71">
        <v>8048.57</v>
      </c>
    </row>
    <row r="5087" spans="1:4" x14ac:dyDescent="0.25">
      <c r="A5087" s="71">
        <v>5213576</v>
      </c>
      <c r="B5087" t="s">
        <v>27249</v>
      </c>
      <c r="C5087" s="71" t="s">
        <v>23593</v>
      </c>
      <c r="D5087" s="71">
        <v>595.69000000000005</v>
      </c>
    </row>
    <row r="5088" spans="1:4" x14ac:dyDescent="0.25">
      <c r="A5088" s="71">
        <v>5213577</v>
      </c>
      <c r="B5088" t="s">
        <v>27250</v>
      </c>
      <c r="C5088" s="71" t="s">
        <v>23593</v>
      </c>
      <c r="D5088" s="71">
        <v>628.14</v>
      </c>
    </row>
    <row r="5089" spans="1:4" x14ac:dyDescent="0.25">
      <c r="A5089" s="71">
        <v>5213578</v>
      </c>
      <c r="B5089" t="s">
        <v>27251</v>
      </c>
      <c r="C5089" s="71" t="s">
        <v>23593</v>
      </c>
      <c r="D5089" s="71">
        <v>709.25</v>
      </c>
    </row>
    <row r="5090" spans="1:4" x14ac:dyDescent="0.25">
      <c r="A5090" s="71">
        <v>5213425</v>
      </c>
      <c r="B5090" t="s">
        <v>27252</v>
      </c>
      <c r="C5090" s="71" t="s">
        <v>23593</v>
      </c>
      <c r="D5090" s="71">
        <v>588.07000000000005</v>
      </c>
    </row>
    <row r="5091" spans="1:4" x14ac:dyDescent="0.25">
      <c r="A5091" s="71">
        <v>5213426</v>
      </c>
      <c r="B5091" t="s">
        <v>27253</v>
      </c>
      <c r="C5091" s="71" t="s">
        <v>23593</v>
      </c>
      <c r="D5091" s="71">
        <v>669.18</v>
      </c>
    </row>
    <row r="5092" spans="1:4" x14ac:dyDescent="0.25">
      <c r="A5092" s="71">
        <v>5213427</v>
      </c>
      <c r="B5092" t="s">
        <v>27254</v>
      </c>
      <c r="C5092" s="71" t="s">
        <v>23593</v>
      </c>
      <c r="D5092" s="71">
        <v>729.29</v>
      </c>
    </row>
    <row r="5093" spans="1:4" x14ac:dyDescent="0.25">
      <c r="A5093" s="71">
        <v>5213567</v>
      </c>
      <c r="B5093" t="s">
        <v>27255</v>
      </c>
      <c r="C5093" s="71" t="s">
        <v>23593</v>
      </c>
      <c r="D5093" s="71">
        <v>852.85</v>
      </c>
    </row>
    <row r="5094" spans="1:4" x14ac:dyDescent="0.25">
      <c r="A5094" s="71">
        <v>5213486</v>
      </c>
      <c r="B5094" t="s">
        <v>27256</v>
      </c>
      <c r="C5094" s="71" t="s">
        <v>23593</v>
      </c>
      <c r="D5094" s="71">
        <v>953.41</v>
      </c>
    </row>
    <row r="5095" spans="1:4" x14ac:dyDescent="0.25">
      <c r="A5095" s="71">
        <v>5213487</v>
      </c>
      <c r="B5095" t="s">
        <v>27257</v>
      </c>
      <c r="C5095" s="71" t="s">
        <v>23593</v>
      </c>
      <c r="D5095" s="71">
        <v>1034.52</v>
      </c>
    </row>
    <row r="5096" spans="1:4" x14ac:dyDescent="0.25">
      <c r="A5096" s="71">
        <v>5213488</v>
      </c>
      <c r="B5096" t="s">
        <v>27258</v>
      </c>
      <c r="C5096" s="71" t="s">
        <v>23593</v>
      </c>
      <c r="D5096" s="71">
        <v>1094.6300000000001</v>
      </c>
    </row>
    <row r="5097" spans="1:4" x14ac:dyDescent="0.25">
      <c r="A5097" s="71">
        <v>5213568</v>
      </c>
      <c r="B5097" t="s">
        <v>27259</v>
      </c>
      <c r="C5097" s="71" t="s">
        <v>23593</v>
      </c>
      <c r="D5097" s="71">
        <v>1218.19</v>
      </c>
    </row>
    <row r="5098" spans="1:4" x14ac:dyDescent="0.25">
      <c r="A5098" s="71">
        <v>5213483</v>
      </c>
      <c r="B5098" t="s">
        <v>27260</v>
      </c>
      <c r="C5098" s="71" t="s">
        <v>23593</v>
      </c>
      <c r="D5098" s="71">
        <v>1002.51</v>
      </c>
    </row>
    <row r="5099" spans="1:4" x14ac:dyDescent="0.25">
      <c r="A5099" s="71">
        <v>5213484</v>
      </c>
      <c r="B5099" t="s">
        <v>27261</v>
      </c>
      <c r="C5099" s="71" t="s">
        <v>23593</v>
      </c>
      <c r="D5099" s="71">
        <v>1083.6300000000001</v>
      </c>
    </row>
    <row r="5100" spans="1:4" x14ac:dyDescent="0.25">
      <c r="A5100" s="71">
        <v>5213485</v>
      </c>
      <c r="B5100" t="s">
        <v>27262</v>
      </c>
      <c r="C5100" s="71" t="s">
        <v>23593</v>
      </c>
      <c r="D5100" s="71">
        <v>1143.74</v>
      </c>
    </row>
    <row r="5101" spans="1:4" x14ac:dyDescent="0.25">
      <c r="A5101" s="71">
        <v>5213434</v>
      </c>
      <c r="B5101" t="s">
        <v>27263</v>
      </c>
      <c r="C5101" s="71" t="s">
        <v>23593</v>
      </c>
      <c r="D5101" s="71">
        <v>637.16999999999996</v>
      </c>
    </row>
    <row r="5102" spans="1:4" x14ac:dyDescent="0.25">
      <c r="A5102" s="71">
        <v>5213435</v>
      </c>
      <c r="B5102" t="s">
        <v>27264</v>
      </c>
      <c r="C5102" s="71" t="s">
        <v>23593</v>
      </c>
      <c r="D5102" s="71">
        <v>718.29</v>
      </c>
    </row>
    <row r="5103" spans="1:4" x14ac:dyDescent="0.25">
      <c r="A5103" s="71">
        <v>5213436</v>
      </c>
      <c r="B5103" t="s">
        <v>27265</v>
      </c>
      <c r="C5103" s="71" t="s">
        <v>23593</v>
      </c>
      <c r="D5103" s="71">
        <v>778.4</v>
      </c>
    </row>
    <row r="5104" spans="1:4" x14ac:dyDescent="0.25">
      <c r="A5104" s="71">
        <v>5213430</v>
      </c>
      <c r="B5104" t="s">
        <v>27266</v>
      </c>
      <c r="C5104" s="71" t="s">
        <v>23593</v>
      </c>
      <c r="D5104" s="71">
        <v>377.27</v>
      </c>
    </row>
    <row r="5105" spans="1:4" x14ac:dyDescent="0.25">
      <c r="A5105" s="71">
        <v>5213431</v>
      </c>
      <c r="B5105" t="s">
        <v>27267</v>
      </c>
      <c r="C5105" s="71" t="s">
        <v>23593</v>
      </c>
      <c r="D5105" s="71">
        <v>409.72</v>
      </c>
    </row>
    <row r="5106" spans="1:4" x14ac:dyDescent="0.25">
      <c r="A5106" s="71">
        <v>5213433</v>
      </c>
      <c r="B5106" t="s">
        <v>27268</v>
      </c>
      <c r="C5106" s="71" t="s">
        <v>23593</v>
      </c>
      <c r="D5106" s="71">
        <v>381.35</v>
      </c>
    </row>
    <row r="5107" spans="1:4" x14ac:dyDescent="0.25">
      <c r="A5107" s="71">
        <v>5213428</v>
      </c>
      <c r="B5107" t="s">
        <v>27269</v>
      </c>
      <c r="C5107" s="71" t="s">
        <v>23593</v>
      </c>
      <c r="D5107" s="71">
        <v>494.48</v>
      </c>
    </row>
    <row r="5108" spans="1:4" x14ac:dyDescent="0.25">
      <c r="A5108" s="71">
        <v>5213432</v>
      </c>
      <c r="B5108" t="s">
        <v>27270</v>
      </c>
      <c r="C5108" s="71" t="s">
        <v>23593</v>
      </c>
      <c r="D5108" s="71">
        <v>490.83</v>
      </c>
    </row>
    <row r="5109" spans="1:4" x14ac:dyDescent="0.25">
      <c r="A5109" s="71">
        <v>5213429</v>
      </c>
      <c r="B5109" t="s">
        <v>27271</v>
      </c>
      <c r="C5109" s="71" t="s">
        <v>23593</v>
      </c>
      <c r="D5109" s="71">
        <v>581.05999999999995</v>
      </c>
    </row>
    <row r="5110" spans="1:4" x14ac:dyDescent="0.25">
      <c r="A5110" s="71">
        <v>5213516</v>
      </c>
      <c r="B5110" t="s">
        <v>27272</v>
      </c>
      <c r="C5110" s="71" t="s">
        <v>16077</v>
      </c>
      <c r="D5110" s="71">
        <v>831.6</v>
      </c>
    </row>
    <row r="5111" spans="1:4" x14ac:dyDescent="0.25">
      <c r="A5111" s="71">
        <v>5213525</v>
      </c>
      <c r="B5111" t="s">
        <v>27273</v>
      </c>
      <c r="C5111" s="71" t="s">
        <v>16077</v>
      </c>
      <c r="D5111" s="71">
        <v>896.5</v>
      </c>
    </row>
    <row r="5112" spans="1:4" x14ac:dyDescent="0.25">
      <c r="A5112" s="71">
        <v>5213534</v>
      </c>
      <c r="B5112" t="s">
        <v>27274</v>
      </c>
      <c r="C5112" s="71" t="s">
        <v>16077</v>
      </c>
      <c r="D5112" s="71">
        <v>1058.72</v>
      </c>
    </row>
    <row r="5113" spans="1:4" x14ac:dyDescent="0.25">
      <c r="A5113" s="71">
        <v>5213517</v>
      </c>
      <c r="B5113" t="s">
        <v>27275</v>
      </c>
      <c r="C5113" s="71" t="s">
        <v>16077</v>
      </c>
      <c r="D5113" s="71">
        <v>1774.78</v>
      </c>
    </row>
    <row r="5114" spans="1:4" x14ac:dyDescent="0.25">
      <c r="A5114" s="71">
        <v>5213526</v>
      </c>
      <c r="B5114" t="s">
        <v>27276</v>
      </c>
      <c r="C5114" s="71" t="s">
        <v>16077</v>
      </c>
      <c r="D5114" s="71">
        <v>1920.8</v>
      </c>
    </row>
    <row r="5115" spans="1:4" x14ac:dyDescent="0.25">
      <c r="A5115" s="71">
        <v>5213535</v>
      </c>
      <c r="B5115" t="s">
        <v>27277</v>
      </c>
      <c r="C5115" s="71" t="s">
        <v>16077</v>
      </c>
      <c r="D5115" s="71">
        <v>2285.8000000000002</v>
      </c>
    </row>
    <row r="5116" spans="1:4" x14ac:dyDescent="0.25">
      <c r="A5116" s="71">
        <v>5213518</v>
      </c>
      <c r="B5116" t="s">
        <v>27278</v>
      </c>
      <c r="C5116" s="71" t="s">
        <v>16077</v>
      </c>
      <c r="D5116" s="71">
        <v>2340.6799999999998</v>
      </c>
    </row>
    <row r="5117" spans="1:4" x14ac:dyDescent="0.25">
      <c r="A5117" s="71">
        <v>5213527</v>
      </c>
      <c r="B5117" t="s">
        <v>27279</v>
      </c>
      <c r="C5117" s="71" t="s">
        <v>16077</v>
      </c>
      <c r="D5117" s="71">
        <v>2535.38</v>
      </c>
    </row>
    <row r="5118" spans="1:4" x14ac:dyDescent="0.25">
      <c r="A5118" s="71">
        <v>5213536</v>
      </c>
      <c r="B5118" t="s">
        <v>27280</v>
      </c>
      <c r="C5118" s="71" t="s">
        <v>16077</v>
      </c>
      <c r="D5118" s="71">
        <v>3022.04</v>
      </c>
    </row>
    <row r="5119" spans="1:4" x14ac:dyDescent="0.25">
      <c r="A5119" s="71">
        <v>5213519</v>
      </c>
      <c r="B5119" t="s">
        <v>27281</v>
      </c>
      <c r="C5119" s="71" t="s">
        <v>16077</v>
      </c>
      <c r="D5119" s="71">
        <v>3172.29</v>
      </c>
    </row>
    <row r="5120" spans="1:4" x14ac:dyDescent="0.25">
      <c r="A5120" s="71">
        <v>5213528</v>
      </c>
      <c r="B5120" t="s">
        <v>27282</v>
      </c>
      <c r="C5120" s="71" t="s">
        <v>16077</v>
      </c>
      <c r="D5120" s="71">
        <v>3431.89</v>
      </c>
    </row>
    <row r="5121" spans="1:4" x14ac:dyDescent="0.25">
      <c r="A5121" s="71">
        <v>5213537</v>
      </c>
      <c r="B5121" t="s">
        <v>27283</v>
      </c>
      <c r="C5121" s="71" t="s">
        <v>16077</v>
      </c>
      <c r="D5121" s="71">
        <v>4080.77</v>
      </c>
    </row>
    <row r="5122" spans="1:4" x14ac:dyDescent="0.25">
      <c r="A5122" s="71">
        <v>5213521</v>
      </c>
      <c r="B5122" t="s">
        <v>27284</v>
      </c>
      <c r="C5122" s="71" t="s">
        <v>16077</v>
      </c>
      <c r="D5122" s="71">
        <v>4681.37</v>
      </c>
    </row>
    <row r="5123" spans="1:4" x14ac:dyDescent="0.25">
      <c r="A5123" s="71">
        <v>5213530</v>
      </c>
      <c r="B5123" t="s">
        <v>27285</v>
      </c>
      <c r="C5123" s="71" t="s">
        <v>16077</v>
      </c>
      <c r="D5123" s="71">
        <v>5070.7700000000004</v>
      </c>
    </row>
    <row r="5124" spans="1:4" x14ac:dyDescent="0.25">
      <c r="A5124" s="71">
        <v>5213539</v>
      </c>
      <c r="B5124" t="s">
        <v>27286</v>
      </c>
      <c r="C5124" s="71" t="s">
        <v>16077</v>
      </c>
      <c r="D5124" s="71">
        <v>6044.09</v>
      </c>
    </row>
    <row r="5125" spans="1:4" x14ac:dyDescent="0.25">
      <c r="A5125" s="71">
        <v>5213573</v>
      </c>
      <c r="B5125" t="s">
        <v>27287</v>
      </c>
      <c r="C5125" s="71" t="s">
        <v>23593</v>
      </c>
      <c r="D5125" s="71">
        <v>428.65</v>
      </c>
    </row>
    <row r="5126" spans="1:4" x14ac:dyDescent="0.25">
      <c r="A5126" s="71">
        <v>5213574</v>
      </c>
      <c r="B5126" t="s">
        <v>27288</v>
      </c>
      <c r="C5126" s="71" t="s">
        <v>23593</v>
      </c>
      <c r="D5126" s="71">
        <v>461.1</v>
      </c>
    </row>
    <row r="5127" spans="1:4" x14ac:dyDescent="0.25">
      <c r="A5127" s="71">
        <v>5213575</v>
      </c>
      <c r="B5127" t="s">
        <v>27289</v>
      </c>
      <c r="C5127" s="71" t="s">
        <v>23593</v>
      </c>
      <c r="D5127" s="71">
        <v>542.21</v>
      </c>
    </row>
    <row r="5128" spans="1:4" x14ac:dyDescent="0.25">
      <c r="A5128" s="71">
        <v>5213480</v>
      </c>
      <c r="B5128" t="s">
        <v>27290</v>
      </c>
      <c r="C5128" s="71" t="s">
        <v>23593</v>
      </c>
      <c r="D5128" s="71">
        <v>897.67</v>
      </c>
    </row>
    <row r="5129" spans="1:4" x14ac:dyDescent="0.25">
      <c r="A5129" s="71">
        <v>5213481</v>
      </c>
      <c r="B5129" t="s">
        <v>27291</v>
      </c>
      <c r="C5129" s="71" t="s">
        <v>23593</v>
      </c>
      <c r="D5129" s="71">
        <v>978.78</v>
      </c>
    </row>
    <row r="5130" spans="1:4" x14ac:dyDescent="0.25">
      <c r="A5130" s="71">
        <v>5213482</v>
      </c>
      <c r="B5130" t="s">
        <v>27292</v>
      </c>
      <c r="C5130" s="71" t="s">
        <v>23593</v>
      </c>
      <c r="D5130" s="71">
        <v>1038.8900000000001</v>
      </c>
    </row>
    <row r="5131" spans="1:4" x14ac:dyDescent="0.25">
      <c r="A5131" s="71">
        <v>5213422</v>
      </c>
      <c r="B5131" t="s">
        <v>27293</v>
      </c>
      <c r="C5131" s="71" t="s">
        <v>23593</v>
      </c>
      <c r="D5131" s="71">
        <v>544.30999999999995</v>
      </c>
    </row>
    <row r="5132" spans="1:4" x14ac:dyDescent="0.25">
      <c r="A5132" s="71">
        <v>5213423</v>
      </c>
      <c r="B5132" t="s">
        <v>27294</v>
      </c>
      <c r="C5132" s="71" t="s">
        <v>23593</v>
      </c>
      <c r="D5132" s="71">
        <v>576.76</v>
      </c>
    </row>
    <row r="5133" spans="1:4" x14ac:dyDescent="0.25">
      <c r="A5133" s="71">
        <v>5213424</v>
      </c>
      <c r="B5133" t="s">
        <v>27295</v>
      </c>
      <c r="C5133" s="71" t="s">
        <v>23593</v>
      </c>
      <c r="D5133" s="71">
        <v>657.87</v>
      </c>
    </row>
    <row r="5134" spans="1:4" x14ac:dyDescent="0.25">
      <c r="A5134" s="71">
        <v>5213437</v>
      </c>
      <c r="B5134" t="s">
        <v>27296</v>
      </c>
      <c r="C5134" s="71" t="s">
        <v>23593</v>
      </c>
      <c r="D5134" s="71">
        <v>532.33000000000004</v>
      </c>
    </row>
    <row r="5135" spans="1:4" x14ac:dyDescent="0.25">
      <c r="A5135" s="71">
        <v>5213438</v>
      </c>
      <c r="B5135" t="s">
        <v>27297</v>
      </c>
      <c r="C5135" s="71" t="s">
        <v>23593</v>
      </c>
      <c r="D5135" s="71">
        <v>613.44000000000005</v>
      </c>
    </row>
    <row r="5136" spans="1:4" x14ac:dyDescent="0.25">
      <c r="A5136" s="71">
        <v>5213439</v>
      </c>
      <c r="B5136" t="s">
        <v>27298</v>
      </c>
      <c r="C5136" s="71" t="s">
        <v>23593</v>
      </c>
      <c r="D5136" s="71">
        <v>673.55</v>
      </c>
    </row>
    <row r="5137" spans="1:4" x14ac:dyDescent="0.25">
      <c r="A5137" s="71">
        <v>5212556</v>
      </c>
      <c r="B5137" t="s">
        <v>27299</v>
      </c>
      <c r="C5137" s="71" t="s">
        <v>27081</v>
      </c>
      <c r="D5137" s="71">
        <v>2.0099999999999998</v>
      </c>
    </row>
    <row r="5138" spans="1:4" x14ac:dyDescent="0.25">
      <c r="A5138" s="71">
        <v>5213649</v>
      </c>
      <c r="B5138" t="s">
        <v>27300</v>
      </c>
      <c r="C5138" s="71" t="s">
        <v>16077</v>
      </c>
      <c r="D5138" s="71">
        <v>95929.77</v>
      </c>
    </row>
    <row r="5139" spans="1:4" x14ac:dyDescent="0.25">
      <c r="A5139" s="71">
        <v>5213591</v>
      </c>
      <c r="B5139" t="s">
        <v>27301</v>
      </c>
      <c r="C5139" s="71" t="s">
        <v>16077</v>
      </c>
      <c r="D5139" s="71">
        <v>95929.77</v>
      </c>
    </row>
    <row r="5140" spans="1:4" x14ac:dyDescent="0.25">
      <c r="A5140" s="71">
        <v>5213718</v>
      </c>
      <c r="B5140" t="s">
        <v>27302</v>
      </c>
      <c r="C5140" s="71" t="s">
        <v>16077</v>
      </c>
      <c r="D5140" s="71">
        <v>106180.35</v>
      </c>
    </row>
    <row r="5141" spans="1:4" x14ac:dyDescent="0.25">
      <c r="A5141" s="71">
        <v>5213741</v>
      </c>
      <c r="B5141" t="s">
        <v>27303</v>
      </c>
      <c r="C5141" s="71" t="s">
        <v>16077</v>
      </c>
      <c r="D5141" s="71">
        <v>106180.35</v>
      </c>
    </row>
    <row r="5142" spans="1:4" x14ac:dyDescent="0.25">
      <c r="A5142" s="71">
        <v>5213776</v>
      </c>
      <c r="B5142" t="s">
        <v>27304</v>
      </c>
      <c r="C5142" s="71" t="s">
        <v>16077</v>
      </c>
      <c r="D5142" s="71">
        <v>116430.94</v>
      </c>
    </row>
    <row r="5143" spans="1:4" x14ac:dyDescent="0.25">
      <c r="A5143" s="71">
        <v>5213799</v>
      </c>
      <c r="B5143" t="s">
        <v>27305</v>
      </c>
      <c r="C5143" s="71" t="s">
        <v>16077</v>
      </c>
      <c r="D5143" s="71">
        <v>116430.94</v>
      </c>
    </row>
    <row r="5144" spans="1:4" x14ac:dyDescent="0.25">
      <c r="A5144" s="71">
        <v>5213363</v>
      </c>
      <c r="B5144" t="s">
        <v>27306</v>
      </c>
      <c r="C5144" s="71" t="s">
        <v>23593</v>
      </c>
      <c r="D5144" s="71">
        <v>34.22</v>
      </c>
    </row>
    <row r="5145" spans="1:4" x14ac:dyDescent="0.25">
      <c r="A5145" s="71">
        <v>5213616</v>
      </c>
      <c r="B5145" t="s">
        <v>27307</v>
      </c>
      <c r="C5145" s="71" t="s">
        <v>22354</v>
      </c>
      <c r="D5145" s="71">
        <v>851.15</v>
      </c>
    </row>
    <row r="5146" spans="1:4" x14ac:dyDescent="0.25">
      <c r="A5146" s="71">
        <v>5213667</v>
      </c>
      <c r="B5146" t="s">
        <v>27308</v>
      </c>
      <c r="C5146" s="71" t="s">
        <v>16077</v>
      </c>
      <c r="D5146" s="71">
        <v>343.23</v>
      </c>
    </row>
    <row r="5147" spans="1:4" x14ac:dyDescent="0.25">
      <c r="A5147" s="71">
        <v>5213683</v>
      </c>
      <c r="B5147" t="s">
        <v>27309</v>
      </c>
      <c r="C5147" s="71" t="s">
        <v>16077</v>
      </c>
      <c r="D5147" s="71">
        <v>245.85</v>
      </c>
    </row>
    <row r="5148" spans="1:4" x14ac:dyDescent="0.25">
      <c r="A5148" s="71">
        <v>5213660</v>
      </c>
      <c r="B5148" t="s">
        <v>27310</v>
      </c>
      <c r="C5148" s="71" t="s">
        <v>16077</v>
      </c>
      <c r="D5148" s="71">
        <v>204.88</v>
      </c>
    </row>
    <row r="5149" spans="1:4" x14ac:dyDescent="0.25">
      <c r="A5149" s="71">
        <v>5213364</v>
      </c>
      <c r="B5149" t="s">
        <v>27311</v>
      </c>
      <c r="C5149" s="71" t="s">
        <v>23593</v>
      </c>
      <c r="D5149" s="71">
        <v>19.73</v>
      </c>
    </row>
    <row r="5150" spans="1:4" x14ac:dyDescent="0.25">
      <c r="A5150" s="71">
        <v>5213832</v>
      </c>
      <c r="B5150" t="s">
        <v>27312</v>
      </c>
      <c r="C5150" s="71" t="s">
        <v>23593</v>
      </c>
      <c r="D5150" s="71">
        <v>3.13</v>
      </c>
    </row>
    <row r="5151" spans="1:4" x14ac:dyDescent="0.25">
      <c r="A5151" s="71">
        <v>5213830</v>
      </c>
      <c r="B5151" t="s">
        <v>27313</v>
      </c>
      <c r="C5151" s="71" t="s">
        <v>23593</v>
      </c>
      <c r="D5151" s="71">
        <v>3.59</v>
      </c>
    </row>
    <row r="5152" spans="1:4" x14ac:dyDescent="0.25">
      <c r="A5152" s="71">
        <v>5213831</v>
      </c>
      <c r="B5152" t="s">
        <v>27314</v>
      </c>
      <c r="C5152" s="71" t="s">
        <v>23593</v>
      </c>
      <c r="D5152" s="71">
        <v>53.94</v>
      </c>
    </row>
    <row r="5153" spans="1:4" x14ac:dyDescent="0.25">
      <c r="A5153" s="71">
        <v>5213849</v>
      </c>
      <c r="B5153" t="s">
        <v>27315</v>
      </c>
      <c r="C5153" s="71" t="s">
        <v>8</v>
      </c>
      <c r="D5153" s="71">
        <v>3.07</v>
      </c>
    </row>
    <row r="5154" spans="1:4" x14ac:dyDescent="0.25">
      <c r="A5154" s="71">
        <v>5213636</v>
      </c>
      <c r="B5154" t="s">
        <v>27316</v>
      </c>
      <c r="C5154" s="71" t="s">
        <v>16077</v>
      </c>
      <c r="D5154" s="71">
        <v>86876.800000000003</v>
      </c>
    </row>
    <row r="5155" spans="1:4" x14ac:dyDescent="0.25">
      <c r="A5155" s="71">
        <v>5213642</v>
      </c>
      <c r="B5155" t="s">
        <v>27317</v>
      </c>
      <c r="C5155" s="71" t="s">
        <v>16077</v>
      </c>
      <c r="D5155" s="71">
        <v>86876.800000000003</v>
      </c>
    </row>
    <row r="5156" spans="1:4" x14ac:dyDescent="0.25">
      <c r="A5156" s="71">
        <v>5213757</v>
      </c>
      <c r="B5156" t="s">
        <v>27318</v>
      </c>
      <c r="C5156" s="71" t="s">
        <v>16077</v>
      </c>
      <c r="D5156" s="71">
        <v>96316.33</v>
      </c>
    </row>
    <row r="5157" spans="1:4" x14ac:dyDescent="0.25">
      <c r="A5157" s="71">
        <v>5213763</v>
      </c>
      <c r="B5157" t="s">
        <v>27319</v>
      </c>
      <c r="C5157" s="71" t="s">
        <v>16077</v>
      </c>
      <c r="D5157" s="71">
        <v>96316.33</v>
      </c>
    </row>
    <row r="5158" spans="1:4" x14ac:dyDescent="0.25">
      <c r="A5158" s="71">
        <v>5213815</v>
      </c>
      <c r="B5158" t="s">
        <v>27320</v>
      </c>
      <c r="C5158" s="71" t="s">
        <v>16077</v>
      </c>
      <c r="D5158" s="71">
        <v>105755.87</v>
      </c>
    </row>
    <row r="5159" spans="1:4" x14ac:dyDescent="0.25">
      <c r="A5159" s="71">
        <v>5213821</v>
      </c>
      <c r="B5159" t="s">
        <v>27321</v>
      </c>
      <c r="C5159" s="71" t="s">
        <v>16077</v>
      </c>
      <c r="D5159" s="71">
        <v>105755.87</v>
      </c>
    </row>
    <row r="5160" spans="1:4" x14ac:dyDescent="0.25">
      <c r="A5160" s="71">
        <v>5213630</v>
      </c>
      <c r="B5160" t="s">
        <v>27322</v>
      </c>
      <c r="C5160" s="71" t="s">
        <v>16077</v>
      </c>
      <c r="D5160" s="71">
        <v>52190.69</v>
      </c>
    </row>
    <row r="5161" spans="1:4" x14ac:dyDescent="0.25">
      <c r="A5161" s="71">
        <v>5213584</v>
      </c>
      <c r="B5161" t="s">
        <v>27323</v>
      </c>
      <c r="C5161" s="71" t="s">
        <v>16077</v>
      </c>
      <c r="D5161" s="71">
        <v>52190.69</v>
      </c>
    </row>
    <row r="5162" spans="1:4" x14ac:dyDescent="0.25">
      <c r="A5162" s="71">
        <v>5213711</v>
      </c>
      <c r="B5162" t="s">
        <v>27324</v>
      </c>
      <c r="C5162" s="71" t="s">
        <v>16077</v>
      </c>
      <c r="D5162" s="71">
        <v>57708.69</v>
      </c>
    </row>
    <row r="5163" spans="1:4" x14ac:dyDescent="0.25">
      <c r="A5163" s="71">
        <v>5213734</v>
      </c>
      <c r="B5163" t="s">
        <v>27325</v>
      </c>
      <c r="C5163" s="71" t="s">
        <v>16077</v>
      </c>
      <c r="D5163" s="71">
        <v>57708.69</v>
      </c>
    </row>
    <row r="5164" spans="1:4" x14ac:dyDescent="0.25">
      <c r="A5164" s="71">
        <v>5213769</v>
      </c>
      <c r="B5164" t="s">
        <v>27326</v>
      </c>
      <c r="C5164" s="71" t="s">
        <v>16077</v>
      </c>
      <c r="D5164" s="71">
        <v>63361.74</v>
      </c>
    </row>
    <row r="5165" spans="1:4" x14ac:dyDescent="0.25">
      <c r="A5165" s="71">
        <v>5213792</v>
      </c>
      <c r="B5165" t="s">
        <v>27327</v>
      </c>
      <c r="C5165" s="71" t="s">
        <v>16077</v>
      </c>
      <c r="D5165" s="71">
        <v>63361.74</v>
      </c>
    </row>
    <row r="5166" spans="1:4" x14ac:dyDescent="0.25">
      <c r="A5166" s="71">
        <v>5213844</v>
      </c>
      <c r="B5166" t="s">
        <v>27328</v>
      </c>
      <c r="C5166" s="71" t="s">
        <v>8</v>
      </c>
      <c r="D5166" s="71">
        <v>3.4</v>
      </c>
    </row>
    <row r="5167" spans="1:4" x14ac:dyDescent="0.25">
      <c r="A5167" s="71">
        <v>5213869</v>
      </c>
      <c r="B5167" t="s">
        <v>27329</v>
      </c>
      <c r="C5167" s="71" t="s">
        <v>16077</v>
      </c>
      <c r="D5167" s="71">
        <v>2371.2199999999998</v>
      </c>
    </row>
    <row r="5168" spans="1:4" x14ac:dyDescent="0.25">
      <c r="A5168" s="71">
        <v>5213870</v>
      </c>
      <c r="B5168" t="s">
        <v>27330</v>
      </c>
      <c r="C5168" s="71" t="s">
        <v>16077</v>
      </c>
      <c r="D5168" s="71">
        <v>3258.1</v>
      </c>
    </row>
    <row r="5169" spans="1:4" x14ac:dyDescent="0.25">
      <c r="A5169" s="71">
        <v>5213871</v>
      </c>
      <c r="B5169" t="s">
        <v>27331</v>
      </c>
      <c r="C5169" s="71" t="s">
        <v>16077</v>
      </c>
      <c r="D5169" s="71">
        <v>3328.52</v>
      </c>
    </row>
    <row r="5170" spans="1:4" x14ac:dyDescent="0.25">
      <c r="A5170" s="71">
        <v>5213872</v>
      </c>
      <c r="B5170" t="s">
        <v>27332</v>
      </c>
      <c r="C5170" s="71" t="s">
        <v>16077</v>
      </c>
      <c r="D5170" s="71">
        <v>5270.73</v>
      </c>
    </row>
    <row r="5171" spans="1:4" x14ac:dyDescent="0.25">
      <c r="A5171" s="71">
        <v>5213867</v>
      </c>
      <c r="B5171" t="s">
        <v>27333</v>
      </c>
      <c r="C5171" s="71" t="s">
        <v>16077</v>
      </c>
      <c r="D5171" s="71">
        <v>553.09</v>
      </c>
    </row>
    <row r="5172" spans="1:4" x14ac:dyDescent="0.25">
      <c r="A5172" s="71">
        <v>5213863</v>
      </c>
      <c r="B5172" t="s">
        <v>27334</v>
      </c>
      <c r="C5172" s="71" t="s">
        <v>16077</v>
      </c>
      <c r="D5172" s="71">
        <v>443.97</v>
      </c>
    </row>
    <row r="5173" spans="1:4" x14ac:dyDescent="0.25">
      <c r="A5173" s="71">
        <v>5213864</v>
      </c>
      <c r="B5173" t="s">
        <v>27335</v>
      </c>
      <c r="C5173" s="71" t="s">
        <v>16077</v>
      </c>
      <c r="D5173" s="71">
        <v>472.92</v>
      </c>
    </row>
    <row r="5174" spans="1:4" x14ac:dyDescent="0.25">
      <c r="A5174" s="71">
        <v>5213865</v>
      </c>
      <c r="B5174" t="s">
        <v>27336</v>
      </c>
      <c r="C5174" s="71" t="s">
        <v>16077</v>
      </c>
      <c r="D5174" s="71">
        <v>502.06</v>
      </c>
    </row>
    <row r="5175" spans="1:4" x14ac:dyDescent="0.25">
      <c r="A5175" s="71">
        <v>5213866</v>
      </c>
      <c r="B5175" t="s">
        <v>27337</v>
      </c>
      <c r="C5175" s="71" t="s">
        <v>16077</v>
      </c>
      <c r="D5175" s="71">
        <v>568.62</v>
      </c>
    </row>
    <row r="5176" spans="1:4" x14ac:dyDescent="0.25">
      <c r="A5176" s="71">
        <v>5213855</v>
      </c>
      <c r="B5176" t="s">
        <v>27338</v>
      </c>
      <c r="C5176" s="71" t="s">
        <v>16077</v>
      </c>
      <c r="D5176" s="71">
        <v>398.87</v>
      </c>
    </row>
    <row r="5177" spans="1:4" x14ac:dyDescent="0.25">
      <c r="A5177" s="71">
        <v>5213856</v>
      </c>
      <c r="B5177" t="s">
        <v>27339</v>
      </c>
      <c r="C5177" s="71" t="s">
        <v>16077</v>
      </c>
      <c r="D5177" s="71">
        <v>413.78</v>
      </c>
    </row>
    <row r="5178" spans="1:4" x14ac:dyDescent="0.25">
      <c r="A5178" s="71">
        <v>5213857</v>
      </c>
      <c r="B5178" t="s">
        <v>27340</v>
      </c>
      <c r="C5178" s="71" t="s">
        <v>16077</v>
      </c>
      <c r="D5178" s="71">
        <v>428.09</v>
      </c>
    </row>
    <row r="5179" spans="1:4" x14ac:dyDescent="0.25">
      <c r="A5179" s="71">
        <v>5213858</v>
      </c>
      <c r="B5179" t="s">
        <v>27341</v>
      </c>
      <c r="C5179" s="71" t="s">
        <v>16077</v>
      </c>
      <c r="D5179" s="71">
        <v>443.19</v>
      </c>
    </row>
    <row r="5180" spans="1:4" x14ac:dyDescent="0.25">
      <c r="A5180" s="71">
        <v>5213859</v>
      </c>
      <c r="B5180" t="s">
        <v>27342</v>
      </c>
      <c r="C5180" s="71" t="s">
        <v>16077</v>
      </c>
      <c r="D5180" s="71">
        <v>439.17</v>
      </c>
    </row>
    <row r="5181" spans="1:4" x14ac:dyDescent="0.25">
      <c r="A5181" s="71">
        <v>5213860</v>
      </c>
      <c r="B5181" t="s">
        <v>27343</v>
      </c>
      <c r="C5181" s="71" t="s">
        <v>16077</v>
      </c>
      <c r="D5181" s="71">
        <v>454.03</v>
      </c>
    </row>
    <row r="5182" spans="1:4" x14ac:dyDescent="0.25">
      <c r="A5182" s="71">
        <v>5213861</v>
      </c>
      <c r="B5182" t="s">
        <v>27344</v>
      </c>
      <c r="C5182" s="71" t="s">
        <v>16077</v>
      </c>
      <c r="D5182" s="71">
        <v>481.95</v>
      </c>
    </row>
    <row r="5183" spans="1:4" x14ac:dyDescent="0.25">
      <c r="A5183" s="71">
        <v>5213862</v>
      </c>
      <c r="B5183" t="s">
        <v>27345</v>
      </c>
      <c r="C5183" s="71" t="s">
        <v>16077</v>
      </c>
      <c r="D5183" s="71">
        <v>548.16999999999996</v>
      </c>
    </row>
    <row r="5184" spans="1:4" x14ac:dyDescent="0.25">
      <c r="A5184" s="71">
        <v>5213868</v>
      </c>
      <c r="B5184" t="s">
        <v>27346</v>
      </c>
      <c r="C5184" s="71" t="s">
        <v>16077</v>
      </c>
      <c r="D5184" s="71">
        <v>1093.3399999999999</v>
      </c>
    </row>
    <row r="5185" spans="1:4" x14ac:dyDescent="0.25">
      <c r="A5185" s="71">
        <v>5219546</v>
      </c>
      <c r="B5185" t="s">
        <v>27347</v>
      </c>
      <c r="C5185" s="71" t="s">
        <v>16077</v>
      </c>
      <c r="D5185" s="71">
        <v>329.57</v>
      </c>
    </row>
    <row r="5186" spans="1:4" x14ac:dyDescent="0.25">
      <c r="A5186" s="71">
        <v>5216111</v>
      </c>
      <c r="B5186" t="s">
        <v>27348</v>
      </c>
      <c r="C5186" s="71" t="s">
        <v>16077</v>
      </c>
      <c r="D5186" s="71">
        <v>111.63</v>
      </c>
    </row>
    <row r="5187" spans="1:4" x14ac:dyDescent="0.25">
      <c r="A5187" s="71">
        <v>5213351</v>
      </c>
      <c r="B5187" t="s">
        <v>27349</v>
      </c>
      <c r="C5187" s="71" t="s">
        <v>16077</v>
      </c>
      <c r="D5187" s="71">
        <v>665.37</v>
      </c>
    </row>
    <row r="5188" spans="1:4" x14ac:dyDescent="0.25">
      <c r="A5188" s="71">
        <v>5213350</v>
      </c>
      <c r="B5188" t="s">
        <v>27350</v>
      </c>
      <c r="C5188" s="71" t="s">
        <v>16077</v>
      </c>
      <c r="D5188" s="71">
        <v>1708.76</v>
      </c>
    </row>
    <row r="5189" spans="1:4" x14ac:dyDescent="0.25">
      <c r="A5189" s="71">
        <v>5213352</v>
      </c>
      <c r="B5189" t="s">
        <v>27351</v>
      </c>
      <c r="C5189" s="71" t="s">
        <v>16077</v>
      </c>
      <c r="D5189" s="71">
        <v>908.87</v>
      </c>
    </row>
    <row r="5190" spans="1:4" x14ac:dyDescent="0.25">
      <c r="A5190" s="71">
        <v>5213353</v>
      </c>
      <c r="B5190" t="s">
        <v>27352</v>
      </c>
      <c r="C5190" s="71" t="s">
        <v>16077</v>
      </c>
      <c r="D5190" s="71">
        <v>2496.69</v>
      </c>
    </row>
    <row r="5191" spans="1:4" x14ac:dyDescent="0.25">
      <c r="A5191" s="71">
        <v>5213360</v>
      </c>
      <c r="B5191" t="s">
        <v>27353</v>
      </c>
      <c r="C5191" s="71" t="s">
        <v>16077</v>
      </c>
      <c r="D5191" s="71">
        <v>27.95</v>
      </c>
    </row>
    <row r="5192" spans="1:4" x14ac:dyDescent="0.25">
      <c r="A5192" s="71">
        <v>5219605</v>
      </c>
      <c r="B5192" t="s">
        <v>27354</v>
      </c>
      <c r="C5192" s="71" t="s">
        <v>16077</v>
      </c>
      <c r="D5192" s="71">
        <v>27.49</v>
      </c>
    </row>
    <row r="5193" spans="1:4" x14ac:dyDescent="0.25">
      <c r="A5193" s="71">
        <v>5219606</v>
      </c>
      <c r="B5193" t="s">
        <v>27355</v>
      </c>
      <c r="C5193" s="71" t="s">
        <v>16077</v>
      </c>
      <c r="D5193" s="71">
        <v>40.119999999999997</v>
      </c>
    </row>
    <row r="5194" spans="1:4" x14ac:dyDescent="0.25">
      <c r="A5194" s="71">
        <v>5219607</v>
      </c>
      <c r="B5194" t="s">
        <v>27356</v>
      </c>
      <c r="C5194" s="71" t="s">
        <v>16077</v>
      </c>
      <c r="D5194" s="71">
        <v>33.340000000000003</v>
      </c>
    </row>
    <row r="5195" spans="1:4" x14ac:dyDescent="0.25">
      <c r="A5195" s="71">
        <v>5219608</v>
      </c>
      <c r="B5195" t="s">
        <v>27357</v>
      </c>
      <c r="C5195" s="71" t="s">
        <v>16077</v>
      </c>
      <c r="D5195" s="71">
        <v>40.119999999999997</v>
      </c>
    </row>
    <row r="5196" spans="1:4" x14ac:dyDescent="0.25">
      <c r="A5196" s="71">
        <v>5219609</v>
      </c>
      <c r="B5196" t="s">
        <v>27358</v>
      </c>
      <c r="C5196" s="71" t="s">
        <v>16077</v>
      </c>
      <c r="D5196" s="71">
        <v>33.340000000000003</v>
      </c>
    </row>
    <row r="5197" spans="1:4" x14ac:dyDescent="0.25">
      <c r="A5197" s="71">
        <v>5219610</v>
      </c>
      <c r="B5197" t="s">
        <v>27359</v>
      </c>
      <c r="C5197" s="71" t="s">
        <v>16077</v>
      </c>
      <c r="D5197" s="71">
        <v>35.51</v>
      </c>
    </row>
    <row r="5198" spans="1:4" x14ac:dyDescent="0.25">
      <c r="A5198" s="71">
        <v>5219611</v>
      </c>
      <c r="B5198" t="s">
        <v>27360</v>
      </c>
      <c r="C5198" s="71" t="s">
        <v>16077</v>
      </c>
      <c r="D5198" s="71">
        <v>39</v>
      </c>
    </row>
    <row r="5199" spans="1:4" x14ac:dyDescent="0.25">
      <c r="A5199" s="71">
        <v>5213359</v>
      </c>
      <c r="B5199" t="s">
        <v>27361</v>
      </c>
      <c r="C5199" s="71" t="s">
        <v>16077</v>
      </c>
      <c r="D5199" s="71">
        <v>24.84</v>
      </c>
    </row>
    <row r="5200" spans="1:4" x14ac:dyDescent="0.25">
      <c r="A5200" s="71">
        <v>5219612</v>
      </c>
      <c r="B5200" t="s">
        <v>27362</v>
      </c>
      <c r="C5200" s="71" t="s">
        <v>16077</v>
      </c>
      <c r="D5200" s="71">
        <v>22.87</v>
      </c>
    </row>
    <row r="5201" spans="1:4" x14ac:dyDescent="0.25">
      <c r="A5201" s="71">
        <v>5219613</v>
      </c>
      <c r="B5201" t="s">
        <v>27363</v>
      </c>
      <c r="C5201" s="71" t="s">
        <v>16077</v>
      </c>
      <c r="D5201" s="71">
        <v>32.950000000000003</v>
      </c>
    </row>
    <row r="5202" spans="1:4" x14ac:dyDescent="0.25">
      <c r="A5202" s="71">
        <v>5219614</v>
      </c>
      <c r="B5202" t="s">
        <v>27364</v>
      </c>
      <c r="C5202" s="71" t="s">
        <v>16077</v>
      </c>
      <c r="D5202" s="71">
        <v>30.61</v>
      </c>
    </row>
    <row r="5203" spans="1:4" x14ac:dyDescent="0.25">
      <c r="A5203" s="71">
        <v>5219615</v>
      </c>
      <c r="B5203" t="s">
        <v>27365</v>
      </c>
      <c r="C5203" s="71" t="s">
        <v>16077</v>
      </c>
      <c r="D5203" s="71">
        <v>33.82</v>
      </c>
    </row>
    <row r="5204" spans="1:4" x14ac:dyDescent="0.25">
      <c r="A5204" s="71">
        <v>5219616</v>
      </c>
      <c r="B5204" t="s">
        <v>27366</v>
      </c>
      <c r="C5204" s="71" t="s">
        <v>16077</v>
      </c>
      <c r="D5204" s="71">
        <v>31.19</v>
      </c>
    </row>
    <row r="5205" spans="1:4" x14ac:dyDescent="0.25">
      <c r="A5205" s="71">
        <v>5219617</v>
      </c>
      <c r="B5205" t="s">
        <v>27367</v>
      </c>
      <c r="C5205" s="71" t="s">
        <v>16077</v>
      </c>
      <c r="D5205" s="71">
        <v>40.22</v>
      </c>
    </row>
    <row r="5206" spans="1:4" x14ac:dyDescent="0.25">
      <c r="A5206" s="71">
        <v>5219618</v>
      </c>
      <c r="B5206" t="s">
        <v>27368</v>
      </c>
      <c r="C5206" s="71" t="s">
        <v>16077</v>
      </c>
      <c r="D5206" s="71">
        <v>33.99</v>
      </c>
    </row>
    <row r="5207" spans="1:4" x14ac:dyDescent="0.25">
      <c r="A5207" s="71">
        <v>5219619</v>
      </c>
      <c r="B5207" t="s">
        <v>27369</v>
      </c>
      <c r="C5207" s="71" t="s">
        <v>16077</v>
      </c>
      <c r="D5207" s="71">
        <v>41.69</v>
      </c>
    </row>
    <row r="5208" spans="1:4" x14ac:dyDescent="0.25">
      <c r="A5208" s="71">
        <v>5219620</v>
      </c>
      <c r="B5208" t="s">
        <v>27370</v>
      </c>
      <c r="C5208" s="71" t="s">
        <v>16077</v>
      </c>
      <c r="D5208" s="71">
        <v>39.369999999999997</v>
      </c>
    </row>
    <row r="5209" spans="1:4" x14ac:dyDescent="0.25">
      <c r="A5209" s="71">
        <v>5219621</v>
      </c>
      <c r="B5209" t="s">
        <v>27371</v>
      </c>
      <c r="C5209" s="71" t="s">
        <v>16077</v>
      </c>
      <c r="D5209" s="71">
        <v>48.8</v>
      </c>
    </row>
    <row r="5210" spans="1:4" x14ac:dyDescent="0.25">
      <c r="A5210" s="71">
        <v>5219622</v>
      </c>
      <c r="B5210" t="s">
        <v>27372</v>
      </c>
      <c r="C5210" s="71" t="s">
        <v>16077</v>
      </c>
      <c r="D5210" s="71">
        <v>46.39</v>
      </c>
    </row>
    <row r="5211" spans="1:4" x14ac:dyDescent="0.25">
      <c r="A5211" s="71">
        <v>5219623</v>
      </c>
      <c r="B5211" t="s">
        <v>27373</v>
      </c>
      <c r="C5211" s="71" t="s">
        <v>16077</v>
      </c>
      <c r="D5211" s="71">
        <v>53.07</v>
      </c>
    </row>
    <row r="5212" spans="1:4" x14ac:dyDescent="0.25">
      <c r="A5212" s="71">
        <v>5219624</v>
      </c>
      <c r="B5212" t="s">
        <v>27374</v>
      </c>
      <c r="C5212" s="71" t="s">
        <v>16077</v>
      </c>
      <c r="D5212" s="71">
        <v>50.5</v>
      </c>
    </row>
    <row r="5213" spans="1:4" x14ac:dyDescent="0.25">
      <c r="A5213" s="71">
        <v>5219625</v>
      </c>
      <c r="B5213" t="s">
        <v>27375</v>
      </c>
      <c r="C5213" s="71" t="s">
        <v>16077</v>
      </c>
      <c r="D5213" s="71">
        <v>49.76</v>
      </c>
    </row>
    <row r="5214" spans="1:4" x14ac:dyDescent="0.25">
      <c r="A5214" s="71">
        <v>5219626</v>
      </c>
      <c r="B5214" t="s">
        <v>27376</v>
      </c>
      <c r="C5214" s="71" t="s">
        <v>16077</v>
      </c>
      <c r="D5214" s="71">
        <v>69.06</v>
      </c>
    </row>
    <row r="5215" spans="1:4" x14ac:dyDescent="0.25">
      <c r="A5215" s="71">
        <v>5219627</v>
      </c>
      <c r="B5215" t="s">
        <v>27377</v>
      </c>
      <c r="C5215" s="71" t="s">
        <v>16077</v>
      </c>
      <c r="D5215" s="71">
        <v>41.69</v>
      </c>
    </row>
    <row r="5216" spans="1:4" x14ac:dyDescent="0.25">
      <c r="A5216" s="71">
        <v>5219628</v>
      </c>
      <c r="B5216" t="s">
        <v>27378</v>
      </c>
      <c r="C5216" s="71" t="s">
        <v>16077</v>
      </c>
      <c r="D5216" s="71">
        <v>39.229999999999997</v>
      </c>
    </row>
    <row r="5217" spans="1:4" x14ac:dyDescent="0.25">
      <c r="A5217" s="71">
        <v>5219629</v>
      </c>
      <c r="B5217" t="s">
        <v>27379</v>
      </c>
      <c r="C5217" s="71" t="s">
        <v>16077</v>
      </c>
      <c r="D5217" s="71">
        <v>48.8</v>
      </c>
    </row>
    <row r="5218" spans="1:4" x14ac:dyDescent="0.25">
      <c r="A5218" s="71">
        <v>5219630</v>
      </c>
      <c r="B5218" t="s">
        <v>27380</v>
      </c>
      <c r="C5218" s="71" t="s">
        <v>16077</v>
      </c>
      <c r="D5218" s="71">
        <v>46.33</v>
      </c>
    </row>
    <row r="5219" spans="1:4" x14ac:dyDescent="0.25">
      <c r="A5219" s="71">
        <v>5219631</v>
      </c>
      <c r="B5219" t="s">
        <v>27381</v>
      </c>
      <c r="C5219" s="71" t="s">
        <v>16077</v>
      </c>
      <c r="D5219" s="71">
        <v>53.07</v>
      </c>
    </row>
    <row r="5220" spans="1:4" x14ac:dyDescent="0.25">
      <c r="A5220" s="71">
        <v>5219632</v>
      </c>
      <c r="B5220" t="s">
        <v>27382</v>
      </c>
      <c r="C5220" s="71" t="s">
        <v>16077</v>
      </c>
      <c r="D5220" s="71">
        <v>50.5</v>
      </c>
    </row>
    <row r="5221" spans="1:4" x14ac:dyDescent="0.25">
      <c r="A5221" s="71">
        <v>5219633</v>
      </c>
      <c r="B5221" t="s">
        <v>27383</v>
      </c>
      <c r="C5221" s="71" t="s">
        <v>16077</v>
      </c>
      <c r="D5221" s="71">
        <v>48.66</v>
      </c>
    </row>
    <row r="5222" spans="1:4" x14ac:dyDescent="0.25">
      <c r="A5222" s="71">
        <v>5219634</v>
      </c>
      <c r="B5222" t="s">
        <v>27384</v>
      </c>
      <c r="C5222" s="71" t="s">
        <v>16077</v>
      </c>
      <c r="D5222" s="71">
        <v>69.06</v>
      </c>
    </row>
    <row r="5223" spans="1:4" x14ac:dyDescent="0.25">
      <c r="A5223" s="71">
        <v>5213395</v>
      </c>
      <c r="B5223" t="s">
        <v>27385</v>
      </c>
      <c r="C5223" s="71" t="s">
        <v>16077</v>
      </c>
      <c r="D5223" s="71">
        <v>38.979999999999997</v>
      </c>
    </row>
    <row r="5224" spans="1:4" x14ac:dyDescent="0.25">
      <c r="A5224" s="71">
        <v>5213394</v>
      </c>
      <c r="B5224" t="s">
        <v>27386</v>
      </c>
      <c r="C5224" s="71" t="s">
        <v>16077</v>
      </c>
      <c r="D5224" s="71">
        <v>34.450000000000003</v>
      </c>
    </row>
    <row r="5225" spans="1:4" x14ac:dyDescent="0.25">
      <c r="A5225" s="71">
        <v>5219635</v>
      </c>
      <c r="B5225" t="s">
        <v>27387</v>
      </c>
      <c r="C5225" s="71" t="s">
        <v>16077</v>
      </c>
      <c r="D5225" s="71">
        <v>33.99</v>
      </c>
    </row>
    <row r="5226" spans="1:4" x14ac:dyDescent="0.25">
      <c r="A5226" s="71">
        <v>5219636</v>
      </c>
      <c r="B5226" t="s">
        <v>27388</v>
      </c>
      <c r="C5226" s="71" t="s">
        <v>16077</v>
      </c>
      <c r="D5226" s="71">
        <v>28.62</v>
      </c>
    </row>
    <row r="5227" spans="1:4" x14ac:dyDescent="0.25">
      <c r="A5227" s="71">
        <v>5219637</v>
      </c>
      <c r="B5227" t="s">
        <v>27389</v>
      </c>
      <c r="C5227" s="71" t="s">
        <v>16077</v>
      </c>
      <c r="D5227" s="71">
        <v>56.69</v>
      </c>
    </row>
    <row r="5228" spans="1:4" x14ac:dyDescent="0.25">
      <c r="A5228" s="71">
        <v>5219638</v>
      </c>
      <c r="B5228" t="s">
        <v>27390</v>
      </c>
      <c r="C5228" s="71" t="s">
        <v>16077</v>
      </c>
      <c r="D5228" s="71">
        <v>70.89</v>
      </c>
    </row>
    <row r="5229" spans="1:4" x14ac:dyDescent="0.25">
      <c r="A5229" s="71">
        <v>5213393</v>
      </c>
      <c r="B5229" t="s">
        <v>27391</v>
      </c>
      <c r="C5229" s="71" t="s">
        <v>16077</v>
      </c>
      <c r="D5229" s="71">
        <v>33.81</v>
      </c>
    </row>
    <row r="5230" spans="1:4" x14ac:dyDescent="0.25">
      <c r="A5230" s="71">
        <v>5213392</v>
      </c>
      <c r="B5230" t="s">
        <v>27392</v>
      </c>
      <c r="C5230" s="71" t="s">
        <v>16077</v>
      </c>
      <c r="D5230" s="71">
        <v>28.34</v>
      </c>
    </row>
    <row r="5231" spans="1:4" x14ac:dyDescent="0.25">
      <c r="A5231" s="71">
        <v>5219639</v>
      </c>
      <c r="B5231" t="s">
        <v>27393</v>
      </c>
      <c r="C5231" s="71" t="s">
        <v>16077</v>
      </c>
      <c r="D5231" s="71">
        <v>30.59</v>
      </c>
    </row>
    <row r="5232" spans="1:4" x14ac:dyDescent="0.25">
      <c r="A5232" s="71">
        <v>5219640</v>
      </c>
      <c r="B5232" t="s">
        <v>27394</v>
      </c>
      <c r="C5232" s="71" t="s">
        <v>16077</v>
      </c>
      <c r="D5232" s="71">
        <v>25.7</v>
      </c>
    </row>
    <row r="5233" spans="1:4" x14ac:dyDescent="0.25">
      <c r="A5233" s="71">
        <v>5219641</v>
      </c>
      <c r="B5233" t="s">
        <v>27395</v>
      </c>
      <c r="C5233" s="71" t="s">
        <v>16077</v>
      </c>
      <c r="D5233" s="71">
        <v>51.28</v>
      </c>
    </row>
    <row r="5234" spans="1:4" x14ac:dyDescent="0.25">
      <c r="A5234" s="71">
        <v>5219642</v>
      </c>
      <c r="B5234" t="s">
        <v>27396</v>
      </c>
      <c r="C5234" s="71" t="s">
        <v>16077</v>
      </c>
      <c r="D5234" s="71">
        <v>62.17</v>
      </c>
    </row>
    <row r="5235" spans="1:4" x14ac:dyDescent="0.25">
      <c r="A5235" s="71">
        <v>5213362</v>
      </c>
      <c r="B5235" t="s">
        <v>27397</v>
      </c>
      <c r="C5235" s="71" t="s">
        <v>16077</v>
      </c>
      <c r="D5235" s="71">
        <v>92.76</v>
      </c>
    </row>
    <row r="5236" spans="1:4" x14ac:dyDescent="0.25">
      <c r="A5236" s="71">
        <v>5213361</v>
      </c>
      <c r="B5236" t="s">
        <v>27398</v>
      </c>
      <c r="C5236" s="71" t="s">
        <v>16077</v>
      </c>
      <c r="D5236" s="71">
        <v>91.3</v>
      </c>
    </row>
    <row r="5237" spans="1:4" x14ac:dyDescent="0.25">
      <c r="A5237" s="71">
        <v>5219643</v>
      </c>
      <c r="B5237" t="s">
        <v>27399</v>
      </c>
      <c r="C5237" s="71" t="s">
        <v>16077</v>
      </c>
      <c r="D5237" s="71">
        <v>75.41</v>
      </c>
    </row>
    <row r="5238" spans="1:4" x14ac:dyDescent="0.25">
      <c r="A5238" s="71">
        <v>5219644</v>
      </c>
      <c r="B5238" t="s">
        <v>27400</v>
      </c>
      <c r="C5238" s="71" t="s">
        <v>16077</v>
      </c>
      <c r="D5238" s="71">
        <v>73.45</v>
      </c>
    </row>
    <row r="5239" spans="1:4" x14ac:dyDescent="0.25">
      <c r="A5239" s="71">
        <v>5214000</v>
      </c>
      <c r="B5239" t="s">
        <v>27401</v>
      </c>
      <c r="C5239" s="71" t="s">
        <v>23593</v>
      </c>
      <c r="D5239" s="71">
        <v>338.56</v>
      </c>
    </row>
    <row r="5240" spans="1:4" x14ac:dyDescent="0.25">
      <c r="A5240" s="71">
        <v>5301014</v>
      </c>
      <c r="B5240" t="s">
        <v>27402</v>
      </c>
      <c r="C5240" s="71" t="s">
        <v>2582</v>
      </c>
      <c r="D5240" s="71">
        <v>150.06</v>
      </c>
    </row>
    <row r="5241" spans="1:4" x14ac:dyDescent="0.25">
      <c r="A5241" s="71">
        <v>5300995</v>
      </c>
      <c r="B5241" t="s">
        <v>27403</v>
      </c>
      <c r="C5241" s="71" t="s">
        <v>16077</v>
      </c>
      <c r="D5241" s="71">
        <v>3025.77</v>
      </c>
    </row>
    <row r="5242" spans="1:4" x14ac:dyDescent="0.25">
      <c r="A5242" s="71">
        <v>5300996</v>
      </c>
      <c r="B5242" t="s">
        <v>27404</v>
      </c>
      <c r="C5242" s="71" t="s">
        <v>16077</v>
      </c>
      <c r="D5242" s="71">
        <v>3915.63</v>
      </c>
    </row>
    <row r="5243" spans="1:4" x14ac:dyDescent="0.25">
      <c r="A5243" s="71">
        <v>5300998</v>
      </c>
      <c r="B5243" t="s">
        <v>27405</v>
      </c>
      <c r="C5243" s="71" t="s">
        <v>16077</v>
      </c>
      <c r="D5243" s="71">
        <v>7733.63</v>
      </c>
    </row>
    <row r="5244" spans="1:4" x14ac:dyDescent="0.25">
      <c r="A5244" s="71">
        <v>5300997</v>
      </c>
      <c r="B5244" t="s">
        <v>27406</v>
      </c>
      <c r="C5244" s="71" t="s">
        <v>16077</v>
      </c>
      <c r="D5244" s="71">
        <v>6459.66</v>
      </c>
    </row>
    <row r="5245" spans="1:4" x14ac:dyDescent="0.25">
      <c r="A5245" s="71">
        <v>5300999</v>
      </c>
      <c r="B5245" t="s">
        <v>27407</v>
      </c>
      <c r="C5245" s="71" t="s">
        <v>16077</v>
      </c>
      <c r="D5245" s="71">
        <v>894.38</v>
      </c>
    </row>
    <row r="5246" spans="1:4" x14ac:dyDescent="0.25">
      <c r="A5246" s="71">
        <v>5301000</v>
      </c>
      <c r="B5246" t="s">
        <v>27408</v>
      </c>
      <c r="C5246" s="71" t="s">
        <v>16077</v>
      </c>
      <c r="D5246" s="71">
        <v>1354.13</v>
      </c>
    </row>
    <row r="5247" spans="1:4" x14ac:dyDescent="0.25">
      <c r="A5247" s="71">
        <v>5301001</v>
      </c>
      <c r="B5247" t="s">
        <v>27409</v>
      </c>
      <c r="C5247" s="71" t="s">
        <v>16077</v>
      </c>
      <c r="D5247" s="71">
        <v>611.41</v>
      </c>
    </row>
    <row r="5248" spans="1:4" x14ac:dyDescent="0.25">
      <c r="A5248" s="71">
        <v>5301002</v>
      </c>
      <c r="B5248" t="s">
        <v>27410</v>
      </c>
      <c r="C5248" s="71" t="s">
        <v>16077</v>
      </c>
      <c r="D5248" s="71">
        <v>383.17</v>
      </c>
    </row>
    <row r="5249" spans="1:4" x14ac:dyDescent="0.25">
      <c r="A5249" s="71">
        <v>5301003</v>
      </c>
      <c r="B5249" t="s">
        <v>27411</v>
      </c>
      <c r="C5249" s="71" t="s">
        <v>16077</v>
      </c>
      <c r="D5249" s="71">
        <v>375.38</v>
      </c>
    </row>
    <row r="5250" spans="1:4" x14ac:dyDescent="0.25">
      <c r="A5250" s="71">
        <v>5301064</v>
      </c>
      <c r="B5250" t="s">
        <v>27412</v>
      </c>
      <c r="C5250" s="71" t="s">
        <v>16077</v>
      </c>
      <c r="D5250" s="71">
        <v>603.30999999999995</v>
      </c>
    </row>
    <row r="5251" spans="1:4" x14ac:dyDescent="0.25">
      <c r="A5251" s="71">
        <v>5301046</v>
      </c>
      <c r="B5251" t="s">
        <v>27413</v>
      </c>
      <c r="C5251" s="71" t="s">
        <v>16077</v>
      </c>
      <c r="D5251" s="71">
        <v>1259.2</v>
      </c>
    </row>
    <row r="5252" spans="1:4" x14ac:dyDescent="0.25">
      <c r="A5252" s="71">
        <v>5301065</v>
      </c>
      <c r="B5252" t="s">
        <v>27414</v>
      </c>
      <c r="C5252" s="71" t="s">
        <v>16077</v>
      </c>
      <c r="D5252" s="71">
        <v>1077.02</v>
      </c>
    </row>
    <row r="5253" spans="1:4" x14ac:dyDescent="0.25">
      <c r="A5253" s="71">
        <v>5301047</v>
      </c>
      <c r="B5253" t="s">
        <v>27415</v>
      </c>
      <c r="C5253" s="71" t="s">
        <v>16077</v>
      </c>
      <c r="D5253" s="71">
        <v>2129.46</v>
      </c>
    </row>
    <row r="5254" spans="1:4" x14ac:dyDescent="0.25">
      <c r="A5254" s="71">
        <v>5301066</v>
      </c>
      <c r="B5254" t="s">
        <v>27416</v>
      </c>
      <c r="C5254" s="71" t="s">
        <v>16077</v>
      </c>
      <c r="D5254" s="71">
        <v>1209.81</v>
      </c>
    </row>
    <row r="5255" spans="1:4" x14ac:dyDescent="0.25">
      <c r="A5255" s="71">
        <v>5301048</v>
      </c>
      <c r="B5255" t="s">
        <v>27417</v>
      </c>
      <c r="C5255" s="71" t="s">
        <v>16077</v>
      </c>
      <c r="D5255" s="71">
        <v>2319.56</v>
      </c>
    </row>
    <row r="5256" spans="1:4" x14ac:dyDescent="0.25">
      <c r="A5256" s="71">
        <v>5301040</v>
      </c>
      <c r="B5256" t="s">
        <v>27418</v>
      </c>
      <c r="C5256" s="71" t="s">
        <v>16077</v>
      </c>
      <c r="D5256" s="71">
        <v>2249.0700000000002</v>
      </c>
    </row>
    <row r="5257" spans="1:4" x14ac:dyDescent="0.25">
      <c r="A5257" s="71">
        <v>5301058</v>
      </c>
      <c r="B5257" t="s">
        <v>27419</v>
      </c>
      <c r="C5257" s="71" t="s">
        <v>16077</v>
      </c>
      <c r="D5257" s="71">
        <v>1588.96</v>
      </c>
    </row>
    <row r="5258" spans="1:4" x14ac:dyDescent="0.25">
      <c r="A5258" s="71">
        <v>5301041</v>
      </c>
      <c r="B5258" t="s">
        <v>27420</v>
      </c>
      <c r="C5258" s="71" t="s">
        <v>16077</v>
      </c>
      <c r="D5258" s="71">
        <v>4920.53</v>
      </c>
    </row>
    <row r="5259" spans="1:4" x14ac:dyDescent="0.25">
      <c r="A5259" s="71">
        <v>5301059</v>
      </c>
      <c r="B5259" t="s">
        <v>27421</v>
      </c>
      <c r="C5259" s="71" t="s">
        <v>16077</v>
      </c>
      <c r="D5259" s="71">
        <v>3854.73</v>
      </c>
    </row>
    <row r="5260" spans="1:4" x14ac:dyDescent="0.25">
      <c r="A5260" s="71">
        <v>5301060</v>
      </c>
      <c r="B5260" t="s">
        <v>27422</v>
      </c>
      <c r="C5260" s="71" t="s">
        <v>16077</v>
      </c>
      <c r="D5260" s="71">
        <v>4270.79</v>
      </c>
    </row>
    <row r="5261" spans="1:4" x14ac:dyDescent="0.25">
      <c r="A5261" s="71">
        <v>5301042</v>
      </c>
      <c r="B5261" t="s">
        <v>27423</v>
      </c>
      <c r="C5261" s="71" t="s">
        <v>16077</v>
      </c>
      <c r="D5261" s="71">
        <v>5395.05</v>
      </c>
    </row>
    <row r="5262" spans="1:4" x14ac:dyDescent="0.25">
      <c r="A5262" s="71">
        <v>5301072</v>
      </c>
      <c r="B5262" t="s">
        <v>27424</v>
      </c>
      <c r="C5262" s="71" t="s">
        <v>16077</v>
      </c>
      <c r="D5262" s="71">
        <v>4885.24</v>
      </c>
    </row>
    <row r="5263" spans="1:4" x14ac:dyDescent="0.25">
      <c r="A5263" s="71">
        <v>5301054</v>
      </c>
      <c r="B5263" t="s">
        <v>27425</v>
      </c>
      <c r="C5263" s="71" t="s">
        <v>16077</v>
      </c>
      <c r="D5263" s="71">
        <v>5441.56</v>
      </c>
    </row>
    <row r="5264" spans="1:4" x14ac:dyDescent="0.25">
      <c r="A5264" s="71">
        <v>5301070</v>
      </c>
      <c r="B5264" t="s">
        <v>27426</v>
      </c>
      <c r="C5264" s="71" t="s">
        <v>16077</v>
      </c>
      <c r="D5264" s="71">
        <v>2145.61</v>
      </c>
    </row>
    <row r="5265" spans="1:4" x14ac:dyDescent="0.25">
      <c r="A5265" s="71">
        <v>5301052</v>
      </c>
      <c r="B5265" t="s">
        <v>27427</v>
      </c>
      <c r="C5265" s="71" t="s">
        <v>16077</v>
      </c>
      <c r="D5265" s="71">
        <v>2678.69</v>
      </c>
    </row>
    <row r="5266" spans="1:4" x14ac:dyDescent="0.25">
      <c r="A5266" s="71">
        <v>5301071</v>
      </c>
      <c r="B5266" t="s">
        <v>27428</v>
      </c>
      <c r="C5266" s="71" t="s">
        <v>16077</v>
      </c>
      <c r="D5266" s="71">
        <v>2885.34</v>
      </c>
    </row>
    <row r="5267" spans="1:4" x14ac:dyDescent="0.25">
      <c r="A5267" s="71">
        <v>5301053</v>
      </c>
      <c r="B5267" t="s">
        <v>27429</v>
      </c>
      <c r="C5267" s="71" t="s">
        <v>16077</v>
      </c>
      <c r="D5267" s="71">
        <v>3418.78</v>
      </c>
    </row>
    <row r="5268" spans="1:4" x14ac:dyDescent="0.25">
      <c r="A5268" s="71">
        <v>5301061</v>
      </c>
      <c r="B5268" t="s">
        <v>27430</v>
      </c>
      <c r="C5268" s="71" t="s">
        <v>16077</v>
      </c>
      <c r="D5268" s="71">
        <v>183.55</v>
      </c>
    </row>
    <row r="5269" spans="1:4" x14ac:dyDescent="0.25">
      <c r="A5269" s="71">
        <v>5301043</v>
      </c>
      <c r="B5269" t="s">
        <v>27431</v>
      </c>
      <c r="C5269" s="71" t="s">
        <v>16077</v>
      </c>
      <c r="D5269" s="71">
        <v>712.66</v>
      </c>
    </row>
    <row r="5270" spans="1:4" x14ac:dyDescent="0.25">
      <c r="A5270" s="71">
        <v>5301062</v>
      </c>
      <c r="B5270" t="s">
        <v>27432</v>
      </c>
      <c r="C5270" s="71" t="s">
        <v>16077</v>
      </c>
      <c r="D5270" s="71">
        <v>311.22000000000003</v>
      </c>
    </row>
    <row r="5271" spans="1:4" x14ac:dyDescent="0.25">
      <c r="A5271" s="71">
        <v>5301044</v>
      </c>
      <c r="B5271" t="s">
        <v>27433</v>
      </c>
      <c r="C5271" s="71" t="s">
        <v>16077</v>
      </c>
      <c r="D5271" s="71">
        <v>1048.21</v>
      </c>
    </row>
    <row r="5272" spans="1:4" x14ac:dyDescent="0.25">
      <c r="A5272" s="71">
        <v>5301063</v>
      </c>
      <c r="B5272" t="s">
        <v>27434</v>
      </c>
      <c r="C5272" s="71" t="s">
        <v>16077</v>
      </c>
      <c r="D5272" s="71">
        <v>356.51</v>
      </c>
    </row>
    <row r="5273" spans="1:4" x14ac:dyDescent="0.25">
      <c r="A5273" s="71">
        <v>5301045</v>
      </c>
      <c r="B5273" t="s">
        <v>27435</v>
      </c>
      <c r="C5273" s="71" t="s">
        <v>16077</v>
      </c>
      <c r="D5273" s="71">
        <v>1129.6099999999999</v>
      </c>
    </row>
    <row r="5274" spans="1:4" x14ac:dyDescent="0.25">
      <c r="A5274" s="71">
        <v>5301037</v>
      </c>
      <c r="B5274" t="s">
        <v>27436</v>
      </c>
      <c r="C5274" s="71" t="s">
        <v>16077</v>
      </c>
      <c r="D5274" s="71">
        <v>1193.82</v>
      </c>
    </row>
    <row r="5275" spans="1:4" x14ac:dyDescent="0.25">
      <c r="A5275" s="71">
        <v>5301055</v>
      </c>
      <c r="B5275" t="s">
        <v>27437</v>
      </c>
      <c r="C5275" s="71" t="s">
        <v>16077</v>
      </c>
      <c r="D5275" s="71">
        <v>662.53</v>
      </c>
    </row>
    <row r="5276" spans="1:4" x14ac:dyDescent="0.25">
      <c r="A5276" s="71">
        <v>5301038</v>
      </c>
      <c r="B5276" t="s">
        <v>27438</v>
      </c>
      <c r="C5276" s="71" t="s">
        <v>16077</v>
      </c>
      <c r="D5276" s="71">
        <v>2415.48</v>
      </c>
    </row>
    <row r="5277" spans="1:4" x14ac:dyDescent="0.25">
      <c r="A5277" s="71">
        <v>5301056</v>
      </c>
      <c r="B5277" t="s">
        <v>27439</v>
      </c>
      <c r="C5277" s="71" t="s">
        <v>16077</v>
      </c>
      <c r="D5277" s="71">
        <v>1671.55</v>
      </c>
    </row>
    <row r="5278" spans="1:4" x14ac:dyDescent="0.25">
      <c r="A5278" s="71">
        <v>5301057</v>
      </c>
      <c r="B5278" t="s">
        <v>27440</v>
      </c>
      <c r="C5278" s="71" t="s">
        <v>16077</v>
      </c>
      <c r="D5278" s="71">
        <v>1855.61</v>
      </c>
    </row>
    <row r="5279" spans="1:4" x14ac:dyDescent="0.25">
      <c r="A5279" s="71">
        <v>5301039</v>
      </c>
      <c r="B5279" t="s">
        <v>27441</v>
      </c>
      <c r="C5279" s="71" t="s">
        <v>16077</v>
      </c>
      <c r="D5279" s="71">
        <v>2636.26</v>
      </c>
    </row>
    <row r="5280" spans="1:4" x14ac:dyDescent="0.25">
      <c r="A5280" s="71">
        <v>5301069</v>
      </c>
      <c r="B5280" t="s">
        <v>27442</v>
      </c>
      <c r="C5280" s="71" t="s">
        <v>16077</v>
      </c>
      <c r="D5280" s="71">
        <v>2189.14</v>
      </c>
    </row>
    <row r="5281" spans="1:4" x14ac:dyDescent="0.25">
      <c r="A5281" s="71">
        <v>5301051</v>
      </c>
      <c r="B5281" t="s">
        <v>27443</v>
      </c>
      <c r="C5281" s="71" t="s">
        <v>16077</v>
      </c>
      <c r="D5281" s="71">
        <v>2652.97</v>
      </c>
    </row>
    <row r="5282" spans="1:4" x14ac:dyDescent="0.25">
      <c r="A5282" s="71">
        <v>5301067</v>
      </c>
      <c r="B5282" t="s">
        <v>27444</v>
      </c>
      <c r="C5282" s="71" t="s">
        <v>16077</v>
      </c>
      <c r="D5282" s="71">
        <v>953.37</v>
      </c>
    </row>
    <row r="5283" spans="1:4" x14ac:dyDescent="0.25">
      <c r="A5283" s="71">
        <v>5301049</v>
      </c>
      <c r="B5283" t="s">
        <v>27445</v>
      </c>
      <c r="C5283" s="71" t="s">
        <v>16077</v>
      </c>
      <c r="D5283" s="71">
        <v>1416.36</v>
      </c>
    </row>
    <row r="5284" spans="1:4" x14ac:dyDescent="0.25">
      <c r="A5284" s="71">
        <v>5301068</v>
      </c>
      <c r="B5284" t="s">
        <v>27446</v>
      </c>
      <c r="C5284" s="71" t="s">
        <v>16077</v>
      </c>
      <c r="D5284" s="71">
        <v>1211.06</v>
      </c>
    </row>
    <row r="5285" spans="1:4" x14ac:dyDescent="0.25">
      <c r="A5285" s="71">
        <v>5301050</v>
      </c>
      <c r="B5285" t="s">
        <v>27447</v>
      </c>
      <c r="C5285" s="71" t="s">
        <v>16077</v>
      </c>
      <c r="D5285" s="71">
        <v>1674.23</v>
      </c>
    </row>
    <row r="5286" spans="1:4" x14ac:dyDescent="0.25">
      <c r="A5286" s="71">
        <v>5301022</v>
      </c>
      <c r="B5286" t="s">
        <v>27448</v>
      </c>
      <c r="C5286" s="71" t="s">
        <v>16077</v>
      </c>
      <c r="D5286" s="71">
        <v>976.41</v>
      </c>
    </row>
    <row r="5287" spans="1:4" x14ac:dyDescent="0.25">
      <c r="A5287" s="71">
        <v>5301021</v>
      </c>
      <c r="B5287" t="s">
        <v>27449</v>
      </c>
      <c r="C5287" s="71" t="s">
        <v>16077</v>
      </c>
      <c r="D5287" s="71">
        <v>620.38</v>
      </c>
    </row>
    <row r="5288" spans="1:4" x14ac:dyDescent="0.25">
      <c r="A5288" s="71">
        <v>5301020</v>
      </c>
      <c r="B5288" t="s">
        <v>27450</v>
      </c>
      <c r="C5288" s="71" t="s">
        <v>3</v>
      </c>
      <c r="D5288" s="71">
        <v>394.58</v>
      </c>
    </row>
    <row r="5289" spans="1:4" x14ac:dyDescent="0.25">
      <c r="A5289" s="71">
        <v>5301018</v>
      </c>
      <c r="B5289" t="s">
        <v>27451</v>
      </c>
      <c r="C5289" s="71" t="s">
        <v>3</v>
      </c>
      <c r="D5289" s="71">
        <v>102.11</v>
      </c>
    </row>
    <row r="5290" spans="1:4" x14ac:dyDescent="0.25">
      <c r="A5290" s="71">
        <v>5301019</v>
      </c>
      <c r="B5290" t="s">
        <v>27452</v>
      </c>
      <c r="C5290" s="71" t="s">
        <v>3</v>
      </c>
      <c r="D5290" s="71">
        <v>220.78</v>
      </c>
    </row>
    <row r="5291" spans="1:4" x14ac:dyDescent="0.25">
      <c r="A5291" s="71">
        <v>5301077</v>
      </c>
      <c r="B5291" t="s">
        <v>27453</v>
      </c>
      <c r="C5291" s="71" t="s">
        <v>16077</v>
      </c>
      <c r="D5291" s="71">
        <v>4454.51</v>
      </c>
    </row>
    <row r="5292" spans="1:4" x14ac:dyDescent="0.25">
      <c r="A5292" s="71">
        <v>5301078</v>
      </c>
      <c r="B5292" t="s">
        <v>27454</v>
      </c>
      <c r="C5292" s="71" t="s">
        <v>16077</v>
      </c>
      <c r="D5292" s="71">
        <v>4891.5</v>
      </c>
    </row>
    <row r="5293" spans="1:4" x14ac:dyDescent="0.25">
      <c r="A5293" s="71">
        <v>5301079</v>
      </c>
      <c r="B5293" t="s">
        <v>27455</v>
      </c>
      <c r="C5293" s="71" t="s">
        <v>16077</v>
      </c>
      <c r="D5293" s="71">
        <v>7063.13</v>
      </c>
    </row>
    <row r="5294" spans="1:4" x14ac:dyDescent="0.25">
      <c r="A5294" s="71">
        <v>5301080</v>
      </c>
      <c r="B5294" t="s">
        <v>27456</v>
      </c>
      <c r="C5294" s="71" t="s">
        <v>16077</v>
      </c>
      <c r="D5294" s="71">
        <v>8512.86</v>
      </c>
    </row>
    <row r="5295" spans="1:4" x14ac:dyDescent="0.25">
      <c r="A5295" s="71">
        <v>5301081</v>
      </c>
      <c r="B5295" t="s">
        <v>27457</v>
      </c>
      <c r="C5295" s="71" t="s">
        <v>16077</v>
      </c>
      <c r="D5295" s="71">
        <v>9164.7900000000009</v>
      </c>
    </row>
    <row r="5296" spans="1:4" x14ac:dyDescent="0.25">
      <c r="A5296" s="71">
        <v>5301023</v>
      </c>
      <c r="B5296" t="s">
        <v>27458</v>
      </c>
      <c r="C5296" s="71" t="s">
        <v>16077</v>
      </c>
      <c r="D5296" s="71">
        <v>3266.9</v>
      </c>
    </row>
    <row r="5297" spans="1:4" x14ac:dyDescent="0.25">
      <c r="A5297" s="71">
        <v>5301024</v>
      </c>
      <c r="B5297" t="s">
        <v>27459</v>
      </c>
      <c r="C5297" s="71" t="s">
        <v>16077</v>
      </c>
      <c r="D5297" s="71">
        <v>3703.89</v>
      </c>
    </row>
    <row r="5298" spans="1:4" x14ac:dyDescent="0.25">
      <c r="A5298" s="71">
        <v>5301025</v>
      </c>
      <c r="B5298" t="s">
        <v>27460</v>
      </c>
      <c r="C5298" s="71" t="s">
        <v>16077</v>
      </c>
      <c r="D5298" s="71">
        <v>5875.52</v>
      </c>
    </row>
    <row r="5299" spans="1:4" x14ac:dyDescent="0.25">
      <c r="A5299" s="71">
        <v>5301026</v>
      </c>
      <c r="B5299" t="s">
        <v>27461</v>
      </c>
      <c r="C5299" s="71" t="s">
        <v>16077</v>
      </c>
      <c r="D5299" s="71">
        <v>7325.25</v>
      </c>
    </row>
    <row r="5300" spans="1:4" x14ac:dyDescent="0.25">
      <c r="A5300" s="71">
        <v>5301027</v>
      </c>
      <c r="B5300" t="s">
        <v>27462</v>
      </c>
      <c r="C5300" s="71" t="s">
        <v>16077</v>
      </c>
      <c r="D5300" s="71">
        <v>7977.18</v>
      </c>
    </row>
    <row r="5301" spans="1:4" x14ac:dyDescent="0.25">
      <c r="A5301" s="71">
        <v>5301028</v>
      </c>
      <c r="B5301" t="s">
        <v>27463</v>
      </c>
      <c r="C5301" s="71" t="s">
        <v>16077</v>
      </c>
      <c r="D5301" s="71">
        <v>3204.85</v>
      </c>
    </row>
    <row r="5302" spans="1:4" x14ac:dyDescent="0.25">
      <c r="A5302" s="71">
        <v>5301082</v>
      </c>
      <c r="B5302" t="s">
        <v>27464</v>
      </c>
      <c r="C5302" s="71" t="s">
        <v>16077</v>
      </c>
      <c r="D5302" s="71">
        <v>4311.4799999999996</v>
      </c>
    </row>
    <row r="5303" spans="1:4" x14ac:dyDescent="0.25">
      <c r="A5303" s="71">
        <v>5301029</v>
      </c>
      <c r="B5303" t="s">
        <v>27465</v>
      </c>
      <c r="C5303" s="71" t="s">
        <v>16077</v>
      </c>
      <c r="D5303" s="71">
        <v>3641.84</v>
      </c>
    </row>
    <row r="5304" spans="1:4" x14ac:dyDescent="0.25">
      <c r="A5304" s="71">
        <v>5301083</v>
      </c>
      <c r="B5304" t="s">
        <v>27466</v>
      </c>
      <c r="C5304" s="71" t="s">
        <v>16077</v>
      </c>
      <c r="D5304" s="71">
        <v>4748.47</v>
      </c>
    </row>
    <row r="5305" spans="1:4" x14ac:dyDescent="0.25">
      <c r="A5305" s="71">
        <v>5301030</v>
      </c>
      <c r="B5305" t="s">
        <v>27467</v>
      </c>
      <c r="C5305" s="71" t="s">
        <v>16077</v>
      </c>
      <c r="D5305" s="71">
        <v>5813.47</v>
      </c>
    </row>
    <row r="5306" spans="1:4" x14ac:dyDescent="0.25">
      <c r="A5306" s="71">
        <v>5301084</v>
      </c>
      <c r="B5306" t="s">
        <v>27468</v>
      </c>
      <c r="C5306" s="71" t="s">
        <v>16077</v>
      </c>
      <c r="D5306" s="71">
        <v>6920.1</v>
      </c>
    </row>
    <row r="5307" spans="1:4" x14ac:dyDescent="0.25">
      <c r="A5307" s="71">
        <v>5301031</v>
      </c>
      <c r="B5307" t="s">
        <v>27469</v>
      </c>
      <c r="C5307" s="71" t="s">
        <v>16077</v>
      </c>
      <c r="D5307" s="71">
        <v>7263.21</v>
      </c>
    </row>
    <row r="5308" spans="1:4" x14ac:dyDescent="0.25">
      <c r="A5308" s="71">
        <v>5301085</v>
      </c>
      <c r="B5308" t="s">
        <v>27470</v>
      </c>
      <c r="C5308" s="71" t="s">
        <v>16077</v>
      </c>
      <c r="D5308" s="71">
        <v>8369.84</v>
      </c>
    </row>
    <row r="5309" spans="1:4" x14ac:dyDescent="0.25">
      <c r="A5309" s="71">
        <v>5301032</v>
      </c>
      <c r="B5309" t="s">
        <v>27471</v>
      </c>
      <c r="C5309" s="71" t="s">
        <v>16077</v>
      </c>
      <c r="D5309" s="71">
        <v>7915.13</v>
      </c>
    </row>
    <row r="5310" spans="1:4" x14ac:dyDescent="0.25">
      <c r="A5310" s="71">
        <v>5301086</v>
      </c>
      <c r="B5310" t="s">
        <v>27472</v>
      </c>
      <c r="C5310" s="71" t="s">
        <v>16077</v>
      </c>
      <c r="D5310" s="71">
        <v>9021.76</v>
      </c>
    </row>
    <row r="5311" spans="1:4" x14ac:dyDescent="0.25">
      <c r="A5311" s="71">
        <v>5301033</v>
      </c>
      <c r="B5311" t="s">
        <v>27473</v>
      </c>
      <c r="C5311" s="71" t="s">
        <v>16077</v>
      </c>
      <c r="D5311" s="71">
        <v>74.150000000000006</v>
      </c>
    </row>
    <row r="5312" spans="1:4" x14ac:dyDescent="0.25">
      <c r="A5312" s="71">
        <v>5301034</v>
      </c>
      <c r="B5312" t="s">
        <v>27474</v>
      </c>
      <c r="C5312" s="71" t="s">
        <v>16077</v>
      </c>
      <c r="D5312" s="71">
        <v>582.9</v>
      </c>
    </row>
    <row r="5313" spans="1:4" x14ac:dyDescent="0.25">
      <c r="A5313" s="71">
        <v>5301073</v>
      </c>
      <c r="B5313" t="s">
        <v>27475</v>
      </c>
      <c r="C5313" s="71" t="s">
        <v>16077</v>
      </c>
      <c r="D5313" s="71">
        <v>464.16</v>
      </c>
    </row>
    <row r="5314" spans="1:4" x14ac:dyDescent="0.25">
      <c r="A5314" s="71">
        <v>5301074</v>
      </c>
      <c r="B5314" t="s">
        <v>27476</v>
      </c>
      <c r="C5314" s="71" t="s">
        <v>16077</v>
      </c>
      <c r="D5314" s="71">
        <v>1649.5</v>
      </c>
    </row>
    <row r="5315" spans="1:4" x14ac:dyDescent="0.25">
      <c r="A5315" s="71">
        <v>5301015</v>
      </c>
      <c r="B5315" t="s">
        <v>27477</v>
      </c>
      <c r="C5315" s="71" t="s">
        <v>16077</v>
      </c>
      <c r="D5315" s="71">
        <v>1098.55</v>
      </c>
    </row>
    <row r="5316" spans="1:4" x14ac:dyDescent="0.25">
      <c r="A5316" s="71">
        <v>5300992</v>
      </c>
      <c r="B5316" t="s">
        <v>27478</v>
      </c>
      <c r="C5316" s="71" t="s">
        <v>23593</v>
      </c>
      <c r="D5316" s="71">
        <v>13.92</v>
      </c>
    </row>
    <row r="5317" spans="1:4" x14ac:dyDescent="0.25">
      <c r="A5317" s="71">
        <v>5300994</v>
      </c>
      <c r="B5317" t="s">
        <v>27479</v>
      </c>
      <c r="C5317" s="71" t="s">
        <v>23593</v>
      </c>
      <c r="D5317" s="71">
        <v>13.84</v>
      </c>
    </row>
    <row r="5318" spans="1:4" x14ac:dyDescent="0.25">
      <c r="A5318" s="71">
        <v>5300993</v>
      </c>
      <c r="B5318" t="s">
        <v>27480</v>
      </c>
      <c r="C5318" s="71" t="s">
        <v>23593</v>
      </c>
      <c r="D5318" s="71">
        <v>8.57</v>
      </c>
    </row>
    <row r="5319" spans="1:4" x14ac:dyDescent="0.25">
      <c r="A5319" s="71">
        <v>5301088</v>
      </c>
      <c r="B5319" t="s">
        <v>27481</v>
      </c>
      <c r="C5319" s="71" t="s">
        <v>16077</v>
      </c>
      <c r="D5319" s="71">
        <v>359.69</v>
      </c>
    </row>
    <row r="5320" spans="1:4" x14ac:dyDescent="0.25">
      <c r="A5320" s="71">
        <v>5301004</v>
      </c>
      <c r="B5320" t="s">
        <v>27482</v>
      </c>
      <c r="C5320" s="71" t="s">
        <v>16077</v>
      </c>
      <c r="D5320" s="71">
        <v>514.54</v>
      </c>
    </row>
    <row r="5321" spans="1:4" x14ac:dyDescent="0.25">
      <c r="A5321" s="71">
        <v>5301087</v>
      </c>
      <c r="B5321" t="s">
        <v>27483</v>
      </c>
      <c r="C5321" s="71" t="s">
        <v>16077</v>
      </c>
      <c r="D5321" s="71">
        <v>208.88</v>
      </c>
    </row>
    <row r="5322" spans="1:4" x14ac:dyDescent="0.25">
      <c r="A5322" s="71">
        <v>5301005</v>
      </c>
      <c r="B5322" t="s">
        <v>27484</v>
      </c>
      <c r="C5322" s="71" t="s">
        <v>16077</v>
      </c>
      <c r="D5322" s="71">
        <v>392.97</v>
      </c>
    </row>
    <row r="5323" spans="1:4" x14ac:dyDescent="0.25">
      <c r="A5323" s="71">
        <v>5301006</v>
      </c>
      <c r="B5323" t="s">
        <v>27485</v>
      </c>
      <c r="C5323" s="71" t="s">
        <v>16077</v>
      </c>
      <c r="D5323" s="71">
        <v>484.77</v>
      </c>
    </row>
    <row r="5324" spans="1:4" x14ac:dyDescent="0.25">
      <c r="A5324" s="71">
        <v>5301008</v>
      </c>
      <c r="B5324" t="s">
        <v>27486</v>
      </c>
      <c r="C5324" s="71" t="s">
        <v>16077</v>
      </c>
      <c r="D5324" s="71">
        <v>876.75</v>
      </c>
    </row>
    <row r="5325" spans="1:4" x14ac:dyDescent="0.25">
      <c r="A5325" s="71">
        <v>5301007</v>
      </c>
      <c r="B5325" t="s">
        <v>27487</v>
      </c>
      <c r="C5325" s="71" t="s">
        <v>16077</v>
      </c>
      <c r="D5325" s="71">
        <v>825.1</v>
      </c>
    </row>
    <row r="5326" spans="1:4" x14ac:dyDescent="0.25">
      <c r="A5326" s="71">
        <v>5301009</v>
      </c>
      <c r="B5326" t="s">
        <v>27488</v>
      </c>
      <c r="C5326" s="71" t="s">
        <v>16077</v>
      </c>
      <c r="D5326" s="71">
        <v>240.42</v>
      </c>
    </row>
    <row r="5327" spans="1:4" x14ac:dyDescent="0.25">
      <c r="A5327" s="71">
        <v>5301010</v>
      </c>
      <c r="B5327" t="s">
        <v>27489</v>
      </c>
      <c r="C5327" s="71" t="s">
        <v>16077</v>
      </c>
      <c r="D5327" s="71">
        <v>367.73</v>
      </c>
    </row>
    <row r="5328" spans="1:4" x14ac:dyDescent="0.25">
      <c r="A5328" s="71">
        <v>5301011</v>
      </c>
      <c r="B5328" t="s">
        <v>27490</v>
      </c>
      <c r="C5328" s="71" t="s">
        <v>16077</v>
      </c>
      <c r="D5328" s="71">
        <v>293.22000000000003</v>
      </c>
    </row>
    <row r="5329" spans="1:4" x14ac:dyDescent="0.25">
      <c r="A5329" s="71">
        <v>5301012</v>
      </c>
      <c r="B5329" t="s">
        <v>27491</v>
      </c>
      <c r="C5329" s="71" t="s">
        <v>16077</v>
      </c>
      <c r="D5329" s="71">
        <v>206.76</v>
      </c>
    </row>
    <row r="5330" spans="1:4" x14ac:dyDescent="0.25">
      <c r="A5330" s="71">
        <v>5301013</v>
      </c>
      <c r="B5330" t="s">
        <v>27492</v>
      </c>
      <c r="C5330" s="71" t="s">
        <v>16077</v>
      </c>
      <c r="D5330" s="71">
        <v>176.14</v>
      </c>
    </row>
    <row r="5331" spans="1:4" x14ac:dyDescent="0.25">
      <c r="A5331" s="71">
        <v>5301016</v>
      </c>
      <c r="B5331" t="s">
        <v>27493</v>
      </c>
      <c r="C5331" s="71" t="s">
        <v>16077</v>
      </c>
      <c r="D5331" s="71">
        <v>1813.65</v>
      </c>
    </row>
    <row r="5332" spans="1:4" x14ac:dyDescent="0.25">
      <c r="A5332" s="71">
        <v>5301017</v>
      </c>
      <c r="B5332" t="s">
        <v>27494</v>
      </c>
      <c r="C5332" s="71" t="s">
        <v>16077</v>
      </c>
      <c r="D5332" s="71">
        <v>1328.89</v>
      </c>
    </row>
    <row r="5333" spans="1:4" x14ac:dyDescent="0.25">
      <c r="A5333" s="71">
        <v>5301035</v>
      </c>
      <c r="B5333" t="s">
        <v>27495</v>
      </c>
      <c r="C5333" s="71" t="s">
        <v>16077</v>
      </c>
      <c r="D5333" s="71">
        <v>102.75</v>
      </c>
    </row>
    <row r="5334" spans="1:4" x14ac:dyDescent="0.25">
      <c r="A5334" s="71">
        <v>5301036</v>
      </c>
      <c r="B5334" t="s">
        <v>27496</v>
      </c>
      <c r="C5334" s="71" t="s">
        <v>16077</v>
      </c>
      <c r="D5334" s="71">
        <v>1165.81</v>
      </c>
    </row>
    <row r="5335" spans="1:4" x14ac:dyDescent="0.25">
      <c r="A5335" s="71">
        <v>5301075</v>
      </c>
      <c r="B5335" t="s">
        <v>27497</v>
      </c>
      <c r="C5335" s="71" t="s">
        <v>16077</v>
      </c>
      <c r="D5335" s="71">
        <v>533.02</v>
      </c>
    </row>
    <row r="5336" spans="1:4" x14ac:dyDescent="0.25">
      <c r="A5336" s="71">
        <v>5301076</v>
      </c>
      <c r="B5336" t="s">
        <v>27498</v>
      </c>
      <c r="C5336" s="71" t="s">
        <v>16077</v>
      </c>
      <c r="D5336" s="71">
        <v>1815.33</v>
      </c>
    </row>
    <row r="5337" spans="1:4" x14ac:dyDescent="0.25">
      <c r="A5337" s="71">
        <v>5405977</v>
      </c>
      <c r="B5337" t="s">
        <v>27499</v>
      </c>
      <c r="C5337" s="71" t="s">
        <v>22354</v>
      </c>
      <c r="D5337" s="71">
        <v>42.78</v>
      </c>
    </row>
    <row r="5338" spans="1:4" x14ac:dyDescent="0.25">
      <c r="A5338" s="71">
        <v>5406044</v>
      </c>
      <c r="B5338" t="s">
        <v>27500</v>
      </c>
      <c r="C5338" s="71" t="s">
        <v>22354</v>
      </c>
      <c r="D5338" s="71">
        <v>251.98</v>
      </c>
    </row>
    <row r="5339" spans="1:4" x14ac:dyDescent="0.25">
      <c r="A5339" s="71">
        <v>5406045</v>
      </c>
      <c r="B5339" t="s">
        <v>27501</v>
      </c>
      <c r="C5339" s="71" t="s">
        <v>22354</v>
      </c>
      <c r="D5339" s="71">
        <v>268.13</v>
      </c>
    </row>
    <row r="5340" spans="1:4" x14ac:dyDescent="0.25">
      <c r="A5340" s="71">
        <v>5406046</v>
      </c>
      <c r="B5340" t="s">
        <v>27502</v>
      </c>
      <c r="C5340" s="71" t="s">
        <v>22354</v>
      </c>
      <c r="D5340" s="71">
        <v>300.24</v>
      </c>
    </row>
    <row r="5341" spans="1:4" x14ac:dyDescent="0.25">
      <c r="A5341" s="71">
        <v>5406047</v>
      </c>
      <c r="B5341" t="s">
        <v>27503</v>
      </c>
      <c r="C5341" s="71" t="s">
        <v>22354</v>
      </c>
      <c r="D5341" s="71">
        <v>396.77</v>
      </c>
    </row>
    <row r="5342" spans="1:4" x14ac:dyDescent="0.25">
      <c r="A5342" s="71">
        <v>5405978</v>
      </c>
      <c r="B5342" t="s">
        <v>27504</v>
      </c>
      <c r="C5342" s="71" t="s">
        <v>22354</v>
      </c>
      <c r="D5342" s="71">
        <v>75.08</v>
      </c>
    </row>
    <row r="5343" spans="1:4" x14ac:dyDescent="0.25">
      <c r="A5343" s="71">
        <v>5405982</v>
      </c>
      <c r="B5343" t="s">
        <v>27505</v>
      </c>
      <c r="C5343" s="71" t="s">
        <v>22354</v>
      </c>
      <c r="D5343" s="71">
        <v>91.04</v>
      </c>
    </row>
    <row r="5344" spans="1:4" x14ac:dyDescent="0.25">
      <c r="A5344" s="71">
        <v>5405983</v>
      </c>
      <c r="B5344" t="s">
        <v>27506</v>
      </c>
      <c r="C5344" s="71" t="s">
        <v>22354</v>
      </c>
      <c r="D5344" s="71">
        <v>107.19</v>
      </c>
    </row>
    <row r="5345" spans="1:4" x14ac:dyDescent="0.25">
      <c r="A5345" s="71">
        <v>5405984</v>
      </c>
      <c r="B5345" t="s">
        <v>27507</v>
      </c>
      <c r="C5345" s="71" t="s">
        <v>22354</v>
      </c>
      <c r="D5345" s="71">
        <v>139.30000000000001</v>
      </c>
    </row>
    <row r="5346" spans="1:4" x14ac:dyDescent="0.25">
      <c r="A5346" s="71">
        <v>5405985</v>
      </c>
      <c r="B5346" t="s">
        <v>27508</v>
      </c>
      <c r="C5346" s="71" t="s">
        <v>22354</v>
      </c>
      <c r="D5346" s="71">
        <v>171.61</v>
      </c>
    </row>
    <row r="5347" spans="1:4" x14ac:dyDescent="0.25">
      <c r="A5347" s="71">
        <v>5406043</v>
      </c>
      <c r="B5347" t="s">
        <v>27509</v>
      </c>
      <c r="C5347" s="71" t="s">
        <v>22354</v>
      </c>
      <c r="D5347" s="71">
        <v>203.72</v>
      </c>
    </row>
    <row r="5348" spans="1:4" x14ac:dyDescent="0.25">
      <c r="A5348" s="71">
        <v>5405975</v>
      </c>
      <c r="B5348" t="s">
        <v>27510</v>
      </c>
      <c r="C5348" s="71" t="s">
        <v>23593</v>
      </c>
      <c r="D5348" s="71">
        <v>33.159999999999997</v>
      </c>
    </row>
    <row r="5349" spans="1:4" x14ac:dyDescent="0.25">
      <c r="A5349" s="71">
        <v>5405970</v>
      </c>
      <c r="B5349" t="s">
        <v>27511</v>
      </c>
      <c r="C5349" s="71" t="s">
        <v>22354</v>
      </c>
      <c r="D5349" s="71">
        <v>1439.67</v>
      </c>
    </row>
    <row r="5350" spans="1:4" x14ac:dyDescent="0.25">
      <c r="A5350" s="71">
        <v>5405972</v>
      </c>
      <c r="B5350" t="s">
        <v>27512</v>
      </c>
      <c r="C5350" s="71" t="s">
        <v>22354</v>
      </c>
      <c r="D5350" s="71">
        <v>1265.99</v>
      </c>
    </row>
    <row r="5351" spans="1:4" x14ac:dyDescent="0.25">
      <c r="A5351" s="71">
        <v>5405971</v>
      </c>
      <c r="B5351" t="s">
        <v>27513</v>
      </c>
      <c r="C5351" s="71" t="s">
        <v>22354</v>
      </c>
      <c r="D5351" s="71">
        <v>1601</v>
      </c>
    </row>
    <row r="5352" spans="1:4" x14ac:dyDescent="0.25">
      <c r="A5352" s="71">
        <v>5405973</v>
      </c>
      <c r="B5352" t="s">
        <v>27514</v>
      </c>
      <c r="C5352" s="71" t="s">
        <v>22354</v>
      </c>
      <c r="D5352" s="71">
        <v>1427.32</v>
      </c>
    </row>
    <row r="5353" spans="1:4" x14ac:dyDescent="0.25">
      <c r="A5353" s="71">
        <v>5405986</v>
      </c>
      <c r="B5353" t="s">
        <v>27515</v>
      </c>
      <c r="C5353" s="71" t="s">
        <v>23593</v>
      </c>
      <c r="D5353" s="71">
        <v>10.25</v>
      </c>
    </row>
    <row r="5354" spans="1:4" x14ac:dyDescent="0.25">
      <c r="A5354" s="71">
        <v>5405976</v>
      </c>
      <c r="B5354" t="s">
        <v>27516</v>
      </c>
      <c r="C5354" s="71" t="s">
        <v>23593</v>
      </c>
      <c r="D5354" s="71">
        <v>127.7</v>
      </c>
    </row>
    <row r="5355" spans="1:4" x14ac:dyDescent="0.25">
      <c r="A5355" s="71">
        <v>5406023</v>
      </c>
      <c r="B5355" t="s">
        <v>27517</v>
      </c>
      <c r="C5355" s="71" t="s">
        <v>23593</v>
      </c>
      <c r="D5355" s="71">
        <v>347.91</v>
      </c>
    </row>
    <row r="5356" spans="1:4" x14ac:dyDescent="0.25">
      <c r="A5356" s="71">
        <v>5406033</v>
      </c>
      <c r="B5356" t="s">
        <v>27518</v>
      </c>
      <c r="C5356" s="71" t="s">
        <v>23593</v>
      </c>
      <c r="D5356" s="71">
        <v>323.58999999999997</v>
      </c>
    </row>
    <row r="5357" spans="1:4" x14ac:dyDescent="0.25">
      <c r="A5357" s="71">
        <v>5406024</v>
      </c>
      <c r="B5357" t="s">
        <v>27519</v>
      </c>
      <c r="C5357" s="71" t="s">
        <v>23593</v>
      </c>
      <c r="D5357" s="71">
        <v>370.49</v>
      </c>
    </row>
    <row r="5358" spans="1:4" x14ac:dyDescent="0.25">
      <c r="A5358" s="71">
        <v>5406034</v>
      </c>
      <c r="B5358" t="s">
        <v>27520</v>
      </c>
      <c r="C5358" s="71" t="s">
        <v>23593</v>
      </c>
      <c r="D5358" s="71">
        <v>346.18</v>
      </c>
    </row>
    <row r="5359" spans="1:4" x14ac:dyDescent="0.25">
      <c r="A5359" s="71">
        <v>5406031</v>
      </c>
      <c r="B5359" t="s">
        <v>27521</v>
      </c>
      <c r="C5359" s="71" t="s">
        <v>23593</v>
      </c>
      <c r="D5359" s="71">
        <v>332.65</v>
      </c>
    </row>
    <row r="5360" spans="1:4" x14ac:dyDescent="0.25">
      <c r="A5360" s="71">
        <v>5406041</v>
      </c>
      <c r="B5360" t="s">
        <v>27522</v>
      </c>
      <c r="C5360" s="71" t="s">
        <v>23593</v>
      </c>
      <c r="D5360" s="71">
        <v>308.33</v>
      </c>
    </row>
    <row r="5361" spans="1:4" x14ac:dyDescent="0.25">
      <c r="A5361" s="71">
        <v>5406032</v>
      </c>
      <c r="B5361" t="s">
        <v>27523</v>
      </c>
      <c r="C5361" s="71" t="s">
        <v>23593</v>
      </c>
      <c r="D5361" s="71">
        <v>355.23</v>
      </c>
    </row>
    <row r="5362" spans="1:4" x14ac:dyDescent="0.25">
      <c r="A5362" s="71">
        <v>5406042</v>
      </c>
      <c r="B5362" t="s">
        <v>27524</v>
      </c>
      <c r="C5362" s="71" t="s">
        <v>23593</v>
      </c>
      <c r="D5362" s="71">
        <v>330.92</v>
      </c>
    </row>
    <row r="5363" spans="1:4" x14ac:dyDescent="0.25">
      <c r="A5363" s="71">
        <v>5406025</v>
      </c>
      <c r="B5363" t="s">
        <v>27525</v>
      </c>
      <c r="C5363" s="71" t="s">
        <v>23593</v>
      </c>
      <c r="D5363" s="71">
        <v>336.71</v>
      </c>
    </row>
    <row r="5364" spans="1:4" x14ac:dyDescent="0.25">
      <c r="A5364" s="71">
        <v>5406035</v>
      </c>
      <c r="B5364" t="s">
        <v>27526</v>
      </c>
      <c r="C5364" s="71" t="s">
        <v>23593</v>
      </c>
      <c r="D5364" s="71">
        <v>312.39999999999998</v>
      </c>
    </row>
    <row r="5365" spans="1:4" x14ac:dyDescent="0.25">
      <c r="A5365" s="71">
        <v>5406026</v>
      </c>
      <c r="B5365" t="s">
        <v>27527</v>
      </c>
      <c r="C5365" s="71" t="s">
        <v>23593</v>
      </c>
      <c r="D5365" s="71">
        <v>359.3</v>
      </c>
    </row>
    <row r="5366" spans="1:4" x14ac:dyDescent="0.25">
      <c r="A5366" s="71">
        <v>5406036</v>
      </c>
      <c r="B5366" t="s">
        <v>27528</v>
      </c>
      <c r="C5366" s="71" t="s">
        <v>23593</v>
      </c>
      <c r="D5366" s="71">
        <v>334.99</v>
      </c>
    </row>
    <row r="5367" spans="1:4" x14ac:dyDescent="0.25">
      <c r="A5367" s="71">
        <v>5406027</v>
      </c>
      <c r="B5367" t="s">
        <v>27529</v>
      </c>
      <c r="C5367" s="71" t="s">
        <v>23593</v>
      </c>
      <c r="D5367" s="71">
        <v>334.58</v>
      </c>
    </row>
    <row r="5368" spans="1:4" x14ac:dyDescent="0.25">
      <c r="A5368" s="71">
        <v>5406037</v>
      </c>
      <c r="B5368" t="s">
        <v>27530</v>
      </c>
      <c r="C5368" s="71" t="s">
        <v>23593</v>
      </c>
      <c r="D5368" s="71">
        <v>310.27</v>
      </c>
    </row>
    <row r="5369" spans="1:4" x14ac:dyDescent="0.25">
      <c r="A5369" s="71">
        <v>5406028</v>
      </c>
      <c r="B5369" t="s">
        <v>27531</v>
      </c>
      <c r="C5369" s="71" t="s">
        <v>23593</v>
      </c>
      <c r="D5369" s="71">
        <v>357.17</v>
      </c>
    </row>
    <row r="5370" spans="1:4" x14ac:dyDescent="0.25">
      <c r="A5370" s="71">
        <v>5406038</v>
      </c>
      <c r="B5370" t="s">
        <v>27532</v>
      </c>
      <c r="C5370" s="71" t="s">
        <v>23593</v>
      </c>
      <c r="D5370" s="71">
        <v>332.85</v>
      </c>
    </row>
    <row r="5371" spans="1:4" x14ac:dyDescent="0.25">
      <c r="A5371" s="71">
        <v>5406029</v>
      </c>
      <c r="B5371" t="s">
        <v>27533</v>
      </c>
      <c r="C5371" s="71" t="s">
        <v>23593</v>
      </c>
      <c r="D5371" s="71">
        <v>333.4</v>
      </c>
    </row>
    <row r="5372" spans="1:4" x14ac:dyDescent="0.25">
      <c r="A5372" s="71">
        <v>5406039</v>
      </c>
      <c r="B5372" t="s">
        <v>27534</v>
      </c>
      <c r="C5372" s="71" t="s">
        <v>23593</v>
      </c>
      <c r="D5372" s="71">
        <v>309.08</v>
      </c>
    </row>
    <row r="5373" spans="1:4" x14ac:dyDescent="0.25">
      <c r="A5373" s="71">
        <v>5406030</v>
      </c>
      <c r="B5373" t="s">
        <v>27535</v>
      </c>
      <c r="C5373" s="71" t="s">
        <v>23593</v>
      </c>
      <c r="D5373" s="71">
        <v>355.99</v>
      </c>
    </row>
    <row r="5374" spans="1:4" x14ac:dyDescent="0.25">
      <c r="A5374" s="71">
        <v>5406040</v>
      </c>
      <c r="B5374" t="s">
        <v>27536</v>
      </c>
      <c r="C5374" s="71" t="s">
        <v>23593</v>
      </c>
      <c r="D5374" s="71">
        <v>331.67</v>
      </c>
    </row>
    <row r="5375" spans="1:4" x14ac:dyDescent="0.25">
      <c r="A5375" s="71">
        <v>5405987</v>
      </c>
      <c r="B5375" t="s">
        <v>27537</v>
      </c>
      <c r="C5375" s="71" t="s">
        <v>16077</v>
      </c>
      <c r="D5375" s="71">
        <v>8.17</v>
      </c>
    </row>
    <row r="5376" spans="1:4" x14ac:dyDescent="0.25">
      <c r="A5376" s="71">
        <v>5405979</v>
      </c>
      <c r="B5376" t="s">
        <v>27538</v>
      </c>
      <c r="C5376" s="71" t="s">
        <v>23593</v>
      </c>
      <c r="D5376" s="71">
        <v>14.28</v>
      </c>
    </row>
    <row r="5377" spans="1:4" x14ac:dyDescent="0.25">
      <c r="A5377" s="71">
        <v>5502806</v>
      </c>
      <c r="B5377" t="s">
        <v>27539</v>
      </c>
      <c r="C5377" s="71" t="s">
        <v>22354</v>
      </c>
      <c r="D5377" s="71">
        <v>158.41999999999999</v>
      </c>
    </row>
    <row r="5378" spans="1:4" x14ac:dyDescent="0.25">
      <c r="A5378" s="71">
        <v>5502807</v>
      </c>
      <c r="B5378" t="s">
        <v>27540</v>
      </c>
      <c r="C5378" s="71" t="s">
        <v>22354</v>
      </c>
      <c r="D5378" s="71">
        <v>14.81</v>
      </c>
    </row>
    <row r="5379" spans="1:4" x14ac:dyDescent="0.25">
      <c r="A5379" s="71">
        <v>5503041</v>
      </c>
      <c r="B5379" t="s">
        <v>27541</v>
      </c>
      <c r="C5379" s="71" t="s">
        <v>22354</v>
      </c>
      <c r="D5379" s="71">
        <v>7.92</v>
      </c>
    </row>
    <row r="5380" spans="1:4" x14ac:dyDescent="0.25">
      <c r="A5380" s="71">
        <v>5502978</v>
      </c>
      <c r="B5380" t="s">
        <v>27542</v>
      </c>
      <c r="C5380" s="71" t="s">
        <v>22354</v>
      </c>
      <c r="D5380" s="71">
        <v>4.75</v>
      </c>
    </row>
    <row r="5381" spans="1:4" x14ac:dyDescent="0.25">
      <c r="A5381" s="71">
        <v>5502822</v>
      </c>
      <c r="B5381" t="s">
        <v>27543</v>
      </c>
      <c r="C5381" s="71" t="s">
        <v>22354</v>
      </c>
      <c r="D5381" s="71">
        <v>38.450000000000003</v>
      </c>
    </row>
    <row r="5382" spans="1:4" x14ac:dyDescent="0.25">
      <c r="A5382" s="71">
        <v>5502979</v>
      </c>
      <c r="B5382" t="s">
        <v>27544</v>
      </c>
      <c r="C5382" s="71" t="s">
        <v>22354</v>
      </c>
      <c r="D5382" s="71">
        <v>17.059999999999999</v>
      </c>
    </row>
    <row r="5383" spans="1:4" x14ac:dyDescent="0.25">
      <c r="A5383" s="71">
        <v>5501700</v>
      </c>
      <c r="B5383" t="s">
        <v>27545</v>
      </c>
      <c r="C5383" s="71" t="s">
        <v>23593</v>
      </c>
      <c r="D5383" s="71">
        <v>0.55000000000000004</v>
      </c>
    </row>
    <row r="5384" spans="1:4" x14ac:dyDescent="0.25">
      <c r="A5384" s="71">
        <v>5500991</v>
      </c>
      <c r="B5384" t="s">
        <v>27546</v>
      </c>
      <c r="C5384" s="71" t="s">
        <v>22354</v>
      </c>
      <c r="D5384" s="71">
        <v>150.37</v>
      </c>
    </row>
    <row r="5385" spans="1:4" x14ac:dyDescent="0.25">
      <c r="A5385" s="71">
        <v>5515739</v>
      </c>
      <c r="B5385" t="s">
        <v>27547</v>
      </c>
      <c r="C5385" s="71" t="s">
        <v>22354</v>
      </c>
      <c r="D5385" s="71">
        <v>44.5</v>
      </c>
    </row>
    <row r="5386" spans="1:4" x14ac:dyDescent="0.25">
      <c r="A5386" s="71">
        <v>5505766</v>
      </c>
      <c r="B5386" t="s">
        <v>27548</v>
      </c>
      <c r="C5386" s="71" t="s">
        <v>22354</v>
      </c>
      <c r="D5386" s="71">
        <v>321.14</v>
      </c>
    </row>
    <row r="5387" spans="1:4" x14ac:dyDescent="0.25">
      <c r="A5387" s="71">
        <v>5501701</v>
      </c>
      <c r="B5387" t="s">
        <v>27549</v>
      </c>
      <c r="C5387" s="71" t="s">
        <v>16077</v>
      </c>
      <c r="D5387" s="71">
        <v>40.270000000000003</v>
      </c>
    </row>
    <row r="5388" spans="1:4" x14ac:dyDescent="0.25">
      <c r="A5388" s="71">
        <v>5501702</v>
      </c>
      <c r="B5388" t="s">
        <v>27550</v>
      </c>
      <c r="C5388" s="71" t="s">
        <v>16077</v>
      </c>
      <c r="D5388" s="71">
        <v>100.67</v>
      </c>
    </row>
    <row r="5389" spans="1:4" x14ac:dyDescent="0.25">
      <c r="A5389" s="71">
        <v>5502972</v>
      </c>
      <c r="B5389" t="s">
        <v>27551</v>
      </c>
      <c r="C5389" s="71" t="s">
        <v>22354</v>
      </c>
      <c r="D5389" s="71">
        <v>228.25</v>
      </c>
    </row>
    <row r="5390" spans="1:4" x14ac:dyDescent="0.25">
      <c r="A5390" s="71">
        <v>5502968</v>
      </c>
      <c r="B5390" t="s">
        <v>27552</v>
      </c>
      <c r="C5390" s="71" t="s">
        <v>22354</v>
      </c>
      <c r="D5390" s="71">
        <v>25.9</v>
      </c>
    </row>
    <row r="5391" spans="1:4" x14ac:dyDescent="0.25">
      <c r="A5391" s="71">
        <v>5502969</v>
      </c>
      <c r="B5391" t="s">
        <v>27553</v>
      </c>
      <c r="C5391" s="71" t="s">
        <v>22354</v>
      </c>
      <c r="D5391" s="71">
        <v>32.65</v>
      </c>
    </row>
    <row r="5392" spans="1:4" x14ac:dyDescent="0.25">
      <c r="A5392" s="71">
        <v>5502970</v>
      </c>
      <c r="B5392" t="s">
        <v>27554</v>
      </c>
      <c r="C5392" s="71" t="s">
        <v>22354</v>
      </c>
      <c r="D5392" s="71">
        <v>59.74</v>
      </c>
    </row>
    <row r="5393" spans="1:4" x14ac:dyDescent="0.25">
      <c r="A5393" s="71">
        <v>5502971</v>
      </c>
      <c r="B5393" t="s">
        <v>27555</v>
      </c>
      <c r="C5393" s="71" t="s">
        <v>22354</v>
      </c>
      <c r="D5393" s="71">
        <v>111.02</v>
      </c>
    </row>
    <row r="5394" spans="1:4" x14ac:dyDescent="0.25">
      <c r="A5394" s="71">
        <v>5502663</v>
      </c>
      <c r="B5394" t="s">
        <v>27556</v>
      </c>
      <c r="C5394" s="71" t="s">
        <v>22354</v>
      </c>
      <c r="D5394" s="71">
        <v>32.659999999999997</v>
      </c>
    </row>
    <row r="5395" spans="1:4" x14ac:dyDescent="0.25">
      <c r="A5395" s="71">
        <v>5502993</v>
      </c>
      <c r="B5395" t="s">
        <v>27557</v>
      </c>
      <c r="C5395" s="71" t="s">
        <v>22354</v>
      </c>
      <c r="D5395" s="71">
        <v>23.97</v>
      </c>
    </row>
    <row r="5396" spans="1:4" x14ac:dyDescent="0.25">
      <c r="A5396" s="71">
        <v>5502967</v>
      </c>
      <c r="B5396" t="s">
        <v>27558</v>
      </c>
      <c r="C5396" s="71" t="s">
        <v>22354</v>
      </c>
      <c r="D5396" s="71">
        <v>126.3</v>
      </c>
    </row>
    <row r="5397" spans="1:4" x14ac:dyDescent="0.25">
      <c r="A5397" s="71">
        <v>5502963</v>
      </c>
      <c r="B5397" t="s">
        <v>27559</v>
      </c>
      <c r="C5397" s="71" t="s">
        <v>22354</v>
      </c>
      <c r="D5397" s="71">
        <v>15.51</v>
      </c>
    </row>
    <row r="5398" spans="1:4" x14ac:dyDescent="0.25">
      <c r="A5398" s="71">
        <v>5502964</v>
      </c>
      <c r="B5398" t="s">
        <v>27560</v>
      </c>
      <c r="C5398" s="71" t="s">
        <v>22354</v>
      </c>
      <c r="D5398" s="71">
        <v>19.399999999999999</v>
      </c>
    </row>
    <row r="5399" spans="1:4" x14ac:dyDescent="0.25">
      <c r="A5399" s="71">
        <v>5502965</v>
      </c>
      <c r="B5399" t="s">
        <v>27561</v>
      </c>
      <c r="C5399" s="71" t="s">
        <v>22354</v>
      </c>
      <c r="D5399" s="71">
        <v>34.880000000000003</v>
      </c>
    </row>
    <row r="5400" spans="1:4" x14ac:dyDescent="0.25">
      <c r="A5400" s="71">
        <v>5502966</v>
      </c>
      <c r="B5400" t="s">
        <v>27562</v>
      </c>
      <c r="C5400" s="71" t="s">
        <v>22354</v>
      </c>
      <c r="D5400" s="71">
        <v>63.87</v>
      </c>
    </row>
    <row r="5401" spans="1:4" x14ac:dyDescent="0.25">
      <c r="A5401" s="71">
        <v>5501706</v>
      </c>
      <c r="B5401" t="s">
        <v>27563</v>
      </c>
      <c r="C5401" s="71" t="s">
        <v>22354</v>
      </c>
      <c r="D5401" s="71">
        <v>6.98</v>
      </c>
    </row>
    <row r="5402" spans="1:4" x14ac:dyDescent="0.25">
      <c r="A5402" s="71">
        <v>5501880</v>
      </c>
      <c r="B5402" t="s">
        <v>27564</v>
      </c>
      <c r="C5402" s="71" t="s">
        <v>22354</v>
      </c>
      <c r="D5402" s="71">
        <v>11.84</v>
      </c>
    </row>
    <row r="5403" spans="1:4" x14ac:dyDescent="0.25">
      <c r="A5403" s="71">
        <v>5502114</v>
      </c>
      <c r="B5403" t="s">
        <v>27565</v>
      </c>
      <c r="C5403" s="71" t="s">
        <v>22354</v>
      </c>
      <c r="D5403" s="71">
        <v>8.09</v>
      </c>
    </row>
    <row r="5404" spans="1:4" x14ac:dyDescent="0.25">
      <c r="A5404" s="71">
        <v>5501906</v>
      </c>
      <c r="B5404" t="s">
        <v>27566</v>
      </c>
      <c r="C5404" s="71" t="s">
        <v>22354</v>
      </c>
      <c r="D5404" s="71">
        <v>10.58</v>
      </c>
    </row>
    <row r="5405" spans="1:4" x14ac:dyDescent="0.25">
      <c r="A5405" s="71">
        <v>5502140</v>
      </c>
      <c r="B5405" t="s">
        <v>27567</v>
      </c>
      <c r="C5405" s="71" t="s">
        <v>22354</v>
      </c>
      <c r="D5405" s="71">
        <v>6.83</v>
      </c>
    </row>
    <row r="5406" spans="1:4" x14ac:dyDescent="0.25">
      <c r="A5406" s="71">
        <v>5501932</v>
      </c>
      <c r="B5406" t="s">
        <v>27568</v>
      </c>
      <c r="C5406" s="71" t="s">
        <v>22354</v>
      </c>
      <c r="D5406" s="71">
        <v>9.9600000000000009</v>
      </c>
    </row>
    <row r="5407" spans="1:4" x14ac:dyDescent="0.25">
      <c r="A5407" s="71">
        <v>5502166</v>
      </c>
      <c r="B5407" t="s">
        <v>27569</v>
      </c>
      <c r="C5407" s="71" t="s">
        <v>22354</v>
      </c>
      <c r="D5407" s="71">
        <v>6.56</v>
      </c>
    </row>
    <row r="5408" spans="1:4" x14ac:dyDescent="0.25">
      <c r="A5408" s="71">
        <v>5501881</v>
      </c>
      <c r="B5408" t="s">
        <v>27570</v>
      </c>
      <c r="C5408" s="71" t="s">
        <v>22354</v>
      </c>
      <c r="D5408" s="71">
        <v>12.11</v>
      </c>
    </row>
    <row r="5409" spans="1:4" x14ac:dyDescent="0.25">
      <c r="A5409" s="71">
        <v>5502115</v>
      </c>
      <c r="B5409" t="s">
        <v>27571</v>
      </c>
      <c r="C5409" s="71" t="s">
        <v>22354</v>
      </c>
      <c r="D5409" s="71">
        <v>8.76</v>
      </c>
    </row>
    <row r="5410" spans="1:4" x14ac:dyDescent="0.25">
      <c r="A5410" s="71">
        <v>5501907</v>
      </c>
      <c r="B5410" t="s">
        <v>27572</v>
      </c>
      <c r="C5410" s="71" t="s">
        <v>22354</v>
      </c>
      <c r="D5410" s="71">
        <v>10.76</v>
      </c>
    </row>
    <row r="5411" spans="1:4" x14ac:dyDescent="0.25">
      <c r="A5411" s="71">
        <v>5502141</v>
      </c>
      <c r="B5411" t="s">
        <v>27573</v>
      </c>
      <c r="C5411" s="71" t="s">
        <v>22354</v>
      </c>
      <c r="D5411" s="71">
        <v>7.37</v>
      </c>
    </row>
    <row r="5412" spans="1:4" x14ac:dyDescent="0.25">
      <c r="A5412" s="71">
        <v>5501933</v>
      </c>
      <c r="B5412" t="s">
        <v>27574</v>
      </c>
      <c r="C5412" s="71" t="s">
        <v>22354</v>
      </c>
      <c r="D5412" s="71">
        <v>10.11</v>
      </c>
    </row>
    <row r="5413" spans="1:4" x14ac:dyDescent="0.25">
      <c r="A5413" s="71">
        <v>5502167</v>
      </c>
      <c r="B5413" t="s">
        <v>27575</v>
      </c>
      <c r="C5413" s="71" t="s">
        <v>22354</v>
      </c>
      <c r="D5413" s="71">
        <v>6.71</v>
      </c>
    </row>
    <row r="5414" spans="1:4" x14ac:dyDescent="0.25">
      <c r="A5414" s="71">
        <v>5501882</v>
      </c>
      <c r="B5414" t="s">
        <v>27576</v>
      </c>
      <c r="C5414" s="71" t="s">
        <v>22354</v>
      </c>
      <c r="D5414" s="71">
        <v>12.38</v>
      </c>
    </row>
    <row r="5415" spans="1:4" x14ac:dyDescent="0.25">
      <c r="A5415" s="71">
        <v>5502116</v>
      </c>
      <c r="B5415" t="s">
        <v>27577</v>
      </c>
      <c r="C5415" s="71" t="s">
        <v>22354</v>
      </c>
      <c r="D5415" s="71">
        <v>8.99</v>
      </c>
    </row>
    <row r="5416" spans="1:4" x14ac:dyDescent="0.25">
      <c r="A5416" s="71">
        <v>5501908</v>
      </c>
      <c r="B5416" t="s">
        <v>27578</v>
      </c>
      <c r="C5416" s="71" t="s">
        <v>22354</v>
      </c>
      <c r="D5416" s="71">
        <v>10.94</v>
      </c>
    </row>
    <row r="5417" spans="1:4" x14ac:dyDescent="0.25">
      <c r="A5417" s="71">
        <v>5502142</v>
      </c>
      <c r="B5417" t="s">
        <v>27579</v>
      </c>
      <c r="C5417" s="71" t="s">
        <v>22354</v>
      </c>
      <c r="D5417" s="71">
        <v>7.56</v>
      </c>
    </row>
    <row r="5418" spans="1:4" x14ac:dyDescent="0.25">
      <c r="A5418" s="71">
        <v>5501934</v>
      </c>
      <c r="B5418" t="s">
        <v>27580</v>
      </c>
      <c r="C5418" s="71" t="s">
        <v>22354</v>
      </c>
      <c r="D5418" s="71">
        <v>10.58</v>
      </c>
    </row>
    <row r="5419" spans="1:4" x14ac:dyDescent="0.25">
      <c r="A5419" s="71">
        <v>5502168</v>
      </c>
      <c r="B5419" t="s">
        <v>27581</v>
      </c>
      <c r="C5419" s="71" t="s">
        <v>22354</v>
      </c>
      <c r="D5419" s="71">
        <v>6.83</v>
      </c>
    </row>
    <row r="5420" spans="1:4" x14ac:dyDescent="0.25">
      <c r="A5420" s="71">
        <v>5501883</v>
      </c>
      <c r="B5420" t="s">
        <v>27582</v>
      </c>
      <c r="C5420" s="71" t="s">
        <v>22354</v>
      </c>
      <c r="D5420" s="71">
        <v>12.65</v>
      </c>
    </row>
    <row r="5421" spans="1:4" x14ac:dyDescent="0.25">
      <c r="A5421" s="71">
        <v>5502117</v>
      </c>
      <c r="B5421" t="s">
        <v>27583</v>
      </c>
      <c r="C5421" s="71" t="s">
        <v>22354</v>
      </c>
      <c r="D5421" s="71">
        <v>9.2799999999999994</v>
      </c>
    </row>
    <row r="5422" spans="1:4" x14ac:dyDescent="0.25">
      <c r="A5422" s="71">
        <v>5501909</v>
      </c>
      <c r="B5422" t="s">
        <v>27584</v>
      </c>
      <c r="C5422" s="71" t="s">
        <v>22354</v>
      </c>
      <c r="D5422" s="71">
        <v>11.13</v>
      </c>
    </row>
    <row r="5423" spans="1:4" x14ac:dyDescent="0.25">
      <c r="A5423" s="71">
        <v>5502143</v>
      </c>
      <c r="B5423" t="s">
        <v>27585</v>
      </c>
      <c r="C5423" s="71" t="s">
        <v>22354</v>
      </c>
      <c r="D5423" s="71">
        <v>7.75</v>
      </c>
    </row>
    <row r="5424" spans="1:4" x14ac:dyDescent="0.25">
      <c r="A5424" s="71">
        <v>5501935</v>
      </c>
      <c r="B5424" t="s">
        <v>27586</v>
      </c>
      <c r="C5424" s="71" t="s">
        <v>22354</v>
      </c>
      <c r="D5424" s="71">
        <v>10.76</v>
      </c>
    </row>
    <row r="5425" spans="1:4" x14ac:dyDescent="0.25">
      <c r="A5425" s="71">
        <v>5502169</v>
      </c>
      <c r="B5425" t="s">
        <v>27587</v>
      </c>
      <c r="C5425" s="71" t="s">
        <v>22354</v>
      </c>
      <c r="D5425" s="71">
        <v>7.37</v>
      </c>
    </row>
    <row r="5426" spans="1:4" x14ac:dyDescent="0.25">
      <c r="A5426" s="71">
        <v>5501884</v>
      </c>
      <c r="B5426" t="s">
        <v>27588</v>
      </c>
      <c r="C5426" s="71" t="s">
        <v>22354</v>
      </c>
      <c r="D5426" s="71">
        <v>13.27</v>
      </c>
    </row>
    <row r="5427" spans="1:4" x14ac:dyDescent="0.25">
      <c r="A5427" s="71">
        <v>5502118</v>
      </c>
      <c r="B5427" t="s">
        <v>27589</v>
      </c>
      <c r="C5427" s="71" t="s">
        <v>22354</v>
      </c>
      <c r="D5427" s="71">
        <v>9.56</v>
      </c>
    </row>
    <row r="5428" spans="1:4" x14ac:dyDescent="0.25">
      <c r="A5428" s="71">
        <v>5501910</v>
      </c>
      <c r="B5428" t="s">
        <v>27590</v>
      </c>
      <c r="C5428" s="71" t="s">
        <v>22354</v>
      </c>
      <c r="D5428" s="71">
        <v>11.31</v>
      </c>
    </row>
    <row r="5429" spans="1:4" x14ac:dyDescent="0.25">
      <c r="A5429" s="71">
        <v>5502144</v>
      </c>
      <c r="B5429" t="s">
        <v>27591</v>
      </c>
      <c r="C5429" s="71" t="s">
        <v>22354</v>
      </c>
      <c r="D5429" s="71">
        <v>7.9</v>
      </c>
    </row>
    <row r="5430" spans="1:4" x14ac:dyDescent="0.25">
      <c r="A5430" s="71">
        <v>5501936</v>
      </c>
      <c r="B5430" t="s">
        <v>27592</v>
      </c>
      <c r="C5430" s="71" t="s">
        <v>22354</v>
      </c>
      <c r="D5430" s="71">
        <v>10.9</v>
      </c>
    </row>
    <row r="5431" spans="1:4" x14ac:dyDescent="0.25">
      <c r="A5431" s="71">
        <v>5502170</v>
      </c>
      <c r="B5431" t="s">
        <v>27593</v>
      </c>
      <c r="C5431" s="71" t="s">
        <v>22354</v>
      </c>
      <c r="D5431" s="71">
        <v>7.51</v>
      </c>
    </row>
    <row r="5432" spans="1:4" x14ac:dyDescent="0.25">
      <c r="A5432" s="71">
        <v>5501885</v>
      </c>
      <c r="B5432" t="s">
        <v>27594</v>
      </c>
      <c r="C5432" s="71" t="s">
        <v>22354</v>
      </c>
      <c r="D5432" s="71">
        <v>13.78</v>
      </c>
    </row>
    <row r="5433" spans="1:4" x14ac:dyDescent="0.25">
      <c r="A5433" s="71">
        <v>5502119</v>
      </c>
      <c r="B5433" t="s">
        <v>27595</v>
      </c>
      <c r="C5433" s="71" t="s">
        <v>22354</v>
      </c>
      <c r="D5433" s="71">
        <v>10.42</v>
      </c>
    </row>
    <row r="5434" spans="1:4" x14ac:dyDescent="0.25">
      <c r="A5434" s="71">
        <v>5501911</v>
      </c>
      <c r="B5434" t="s">
        <v>27596</v>
      </c>
      <c r="C5434" s="71" t="s">
        <v>22354</v>
      </c>
      <c r="D5434" s="71">
        <v>11.95</v>
      </c>
    </row>
    <row r="5435" spans="1:4" x14ac:dyDescent="0.25">
      <c r="A5435" s="71">
        <v>5502145</v>
      </c>
      <c r="B5435" t="s">
        <v>27597</v>
      </c>
      <c r="C5435" s="71" t="s">
        <v>22354</v>
      </c>
      <c r="D5435" s="71">
        <v>8.24</v>
      </c>
    </row>
    <row r="5436" spans="1:4" x14ac:dyDescent="0.25">
      <c r="A5436" s="71">
        <v>5501937</v>
      </c>
      <c r="B5436" t="s">
        <v>27598</v>
      </c>
      <c r="C5436" s="71" t="s">
        <v>22354</v>
      </c>
      <c r="D5436" s="71">
        <v>11.13</v>
      </c>
    </row>
    <row r="5437" spans="1:4" x14ac:dyDescent="0.25">
      <c r="A5437" s="71">
        <v>5502171</v>
      </c>
      <c r="B5437" t="s">
        <v>27599</v>
      </c>
      <c r="C5437" s="71" t="s">
        <v>22354</v>
      </c>
      <c r="D5437" s="71">
        <v>7.75</v>
      </c>
    </row>
    <row r="5438" spans="1:4" x14ac:dyDescent="0.25">
      <c r="A5438" s="71">
        <v>5501886</v>
      </c>
      <c r="B5438" t="s">
        <v>27600</v>
      </c>
      <c r="C5438" s="71" t="s">
        <v>22354</v>
      </c>
      <c r="D5438" s="71">
        <v>14.87</v>
      </c>
    </row>
    <row r="5439" spans="1:4" x14ac:dyDescent="0.25">
      <c r="A5439" s="71">
        <v>5502120</v>
      </c>
      <c r="B5439" t="s">
        <v>27601</v>
      </c>
      <c r="C5439" s="71" t="s">
        <v>22354</v>
      </c>
      <c r="D5439" s="71">
        <v>11.53</v>
      </c>
    </row>
    <row r="5440" spans="1:4" x14ac:dyDescent="0.25">
      <c r="A5440" s="71">
        <v>5501912</v>
      </c>
      <c r="B5440" t="s">
        <v>27602</v>
      </c>
      <c r="C5440" s="71" t="s">
        <v>22354</v>
      </c>
      <c r="D5440" s="71">
        <v>12.44</v>
      </c>
    </row>
    <row r="5441" spans="1:4" x14ac:dyDescent="0.25">
      <c r="A5441" s="71">
        <v>5502146</v>
      </c>
      <c r="B5441" t="s">
        <v>27603</v>
      </c>
      <c r="C5441" s="71" t="s">
        <v>22354</v>
      </c>
      <c r="D5441" s="71">
        <v>9.1</v>
      </c>
    </row>
    <row r="5442" spans="1:4" x14ac:dyDescent="0.25">
      <c r="A5442" s="71">
        <v>5501938</v>
      </c>
      <c r="B5442" t="s">
        <v>27604</v>
      </c>
      <c r="C5442" s="71" t="s">
        <v>22354</v>
      </c>
      <c r="D5442" s="71">
        <v>11.89</v>
      </c>
    </row>
    <row r="5443" spans="1:4" x14ac:dyDescent="0.25">
      <c r="A5443" s="71">
        <v>5502172</v>
      </c>
      <c r="B5443" t="s">
        <v>27605</v>
      </c>
      <c r="C5443" s="71" t="s">
        <v>22354</v>
      </c>
      <c r="D5443" s="71">
        <v>8.19</v>
      </c>
    </row>
    <row r="5444" spans="1:4" x14ac:dyDescent="0.25">
      <c r="A5444" s="71">
        <v>5501876</v>
      </c>
      <c r="B5444" t="s">
        <v>27606</v>
      </c>
      <c r="C5444" s="71" t="s">
        <v>22354</v>
      </c>
      <c r="D5444" s="71">
        <v>9.85</v>
      </c>
    </row>
    <row r="5445" spans="1:4" x14ac:dyDescent="0.25">
      <c r="A5445" s="71">
        <v>5502110</v>
      </c>
      <c r="B5445" t="s">
        <v>27607</v>
      </c>
      <c r="C5445" s="71" t="s">
        <v>22354</v>
      </c>
      <c r="D5445" s="71">
        <v>6.44</v>
      </c>
    </row>
    <row r="5446" spans="1:4" x14ac:dyDescent="0.25">
      <c r="A5446" s="71">
        <v>5501902</v>
      </c>
      <c r="B5446" t="s">
        <v>27608</v>
      </c>
      <c r="C5446" s="71" t="s">
        <v>22354</v>
      </c>
      <c r="D5446" s="71">
        <v>9.42</v>
      </c>
    </row>
    <row r="5447" spans="1:4" x14ac:dyDescent="0.25">
      <c r="A5447" s="71">
        <v>5502136</v>
      </c>
      <c r="B5447" t="s">
        <v>27609</v>
      </c>
      <c r="C5447" s="71" t="s">
        <v>22354</v>
      </c>
      <c r="D5447" s="71">
        <v>6.02</v>
      </c>
    </row>
    <row r="5448" spans="1:4" x14ac:dyDescent="0.25">
      <c r="A5448" s="71">
        <v>5501928</v>
      </c>
      <c r="B5448" t="s">
        <v>27610</v>
      </c>
      <c r="C5448" s="71" t="s">
        <v>22354</v>
      </c>
      <c r="D5448" s="71">
        <v>8.92</v>
      </c>
    </row>
    <row r="5449" spans="1:4" x14ac:dyDescent="0.25">
      <c r="A5449" s="71">
        <v>5502162</v>
      </c>
      <c r="B5449" t="s">
        <v>27611</v>
      </c>
      <c r="C5449" s="71" t="s">
        <v>22354</v>
      </c>
      <c r="D5449" s="71">
        <v>5.49</v>
      </c>
    </row>
    <row r="5450" spans="1:4" x14ac:dyDescent="0.25">
      <c r="A5450" s="71">
        <v>5501877</v>
      </c>
      <c r="B5450" t="s">
        <v>27612</v>
      </c>
      <c r="C5450" s="71" t="s">
        <v>22354</v>
      </c>
      <c r="D5450" s="71">
        <v>10.58</v>
      </c>
    </row>
    <row r="5451" spans="1:4" x14ac:dyDescent="0.25">
      <c r="A5451" s="71">
        <v>5502111</v>
      </c>
      <c r="B5451" t="s">
        <v>27613</v>
      </c>
      <c r="C5451" s="71" t="s">
        <v>22354</v>
      </c>
      <c r="D5451" s="71">
        <v>6.83</v>
      </c>
    </row>
    <row r="5452" spans="1:4" x14ac:dyDescent="0.25">
      <c r="A5452" s="71">
        <v>5501903</v>
      </c>
      <c r="B5452" t="s">
        <v>27614</v>
      </c>
      <c r="C5452" s="71" t="s">
        <v>22354</v>
      </c>
      <c r="D5452" s="71">
        <v>9.67</v>
      </c>
    </row>
    <row r="5453" spans="1:4" x14ac:dyDescent="0.25">
      <c r="A5453" s="71">
        <v>5502137</v>
      </c>
      <c r="B5453" t="s">
        <v>27615</v>
      </c>
      <c r="C5453" s="71" t="s">
        <v>22354</v>
      </c>
      <c r="D5453" s="71">
        <v>6.25</v>
      </c>
    </row>
    <row r="5454" spans="1:4" x14ac:dyDescent="0.25">
      <c r="A5454" s="71">
        <v>5501929</v>
      </c>
      <c r="B5454" t="s">
        <v>27616</v>
      </c>
      <c r="C5454" s="71" t="s">
        <v>22354</v>
      </c>
      <c r="D5454" s="71">
        <v>9.49</v>
      </c>
    </row>
    <row r="5455" spans="1:4" x14ac:dyDescent="0.25">
      <c r="A5455" s="71">
        <v>5502163</v>
      </c>
      <c r="B5455" t="s">
        <v>27617</v>
      </c>
      <c r="C5455" s="71" t="s">
        <v>22354</v>
      </c>
      <c r="D5455" s="71">
        <v>6.06</v>
      </c>
    </row>
    <row r="5456" spans="1:4" x14ac:dyDescent="0.25">
      <c r="A5456" s="71">
        <v>5501875</v>
      </c>
      <c r="B5456" t="s">
        <v>27618</v>
      </c>
      <c r="C5456" s="71" t="s">
        <v>22354</v>
      </c>
      <c r="D5456" s="71">
        <v>9.42</v>
      </c>
    </row>
    <row r="5457" spans="1:4" x14ac:dyDescent="0.25">
      <c r="A5457" s="71">
        <v>5502109</v>
      </c>
      <c r="B5457" t="s">
        <v>27619</v>
      </c>
      <c r="C5457" s="71" t="s">
        <v>22354</v>
      </c>
      <c r="D5457" s="71">
        <v>6.02</v>
      </c>
    </row>
    <row r="5458" spans="1:4" x14ac:dyDescent="0.25">
      <c r="A5458" s="71">
        <v>5501901</v>
      </c>
      <c r="B5458" t="s">
        <v>27620</v>
      </c>
      <c r="C5458" s="71" t="s">
        <v>22354</v>
      </c>
      <c r="D5458" s="71">
        <v>8.7799999999999994</v>
      </c>
    </row>
    <row r="5459" spans="1:4" x14ac:dyDescent="0.25">
      <c r="A5459" s="71">
        <v>5502135</v>
      </c>
      <c r="B5459" t="s">
        <v>27621</v>
      </c>
      <c r="C5459" s="71" t="s">
        <v>22354</v>
      </c>
      <c r="D5459" s="71">
        <v>5.35</v>
      </c>
    </row>
    <row r="5460" spans="1:4" x14ac:dyDescent="0.25">
      <c r="A5460" s="71">
        <v>5501927</v>
      </c>
      <c r="B5460" t="s">
        <v>27622</v>
      </c>
      <c r="C5460" s="71" t="s">
        <v>22354</v>
      </c>
      <c r="D5460" s="71">
        <v>8.6999999999999993</v>
      </c>
    </row>
    <row r="5461" spans="1:4" x14ac:dyDescent="0.25">
      <c r="A5461" s="71">
        <v>5502161</v>
      </c>
      <c r="B5461" t="s">
        <v>27623</v>
      </c>
      <c r="C5461" s="71" t="s">
        <v>22354</v>
      </c>
      <c r="D5461" s="71">
        <v>5.26</v>
      </c>
    </row>
    <row r="5462" spans="1:4" x14ac:dyDescent="0.25">
      <c r="A5462" s="71">
        <v>5501878</v>
      </c>
      <c r="B5462" t="s">
        <v>27624</v>
      </c>
      <c r="C5462" s="71" t="s">
        <v>22354</v>
      </c>
      <c r="D5462" s="71">
        <v>10.9</v>
      </c>
    </row>
    <row r="5463" spans="1:4" x14ac:dyDescent="0.25">
      <c r="A5463" s="71">
        <v>5502112</v>
      </c>
      <c r="B5463" t="s">
        <v>27625</v>
      </c>
      <c r="C5463" s="71" t="s">
        <v>22354</v>
      </c>
      <c r="D5463" s="71">
        <v>7.51</v>
      </c>
    </row>
    <row r="5464" spans="1:4" x14ac:dyDescent="0.25">
      <c r="A5464" s="71">
        <v>5501904</v>
      </c>
      <c r="B5464" t="s">
        <v>27626</v>
      </c>
      <c r="C5464" s="71" t="s">
        <v>22354</v>
      </c>
      <c r="D5464" s="71">
        <v>9.85</v>
      </c>
    </row>
    <row r="5465" spans="1:4" x14ac:dyDescent="0.25">
      <c r="A5465" s="71">
        <v>5502138</v>
      </c>
      <c r="B5465" t="s">
        <v>27627</v>
      </c>
      <c r="C5465" s="71" t="s">
        <v>22354</v>
      </c>
      <c r="D5465" s="71">
        <v>6.48</v>
      </c>
    </row>
    <row r="5466" spans="1:4" x14ac:dyDescent="0.25">
      <c r="A5466" s="71">
        <v>5501930</v>
      </c>
      <c r="B5466" t="s">
        <v>27628</v>
      </c>
      <c r="C5466" s="71" t="s">
        <v>22354</v>
      </c>
      <c r="D5466" s="71">
        <v>9.64</v>
      </c>
    </row>
    <row r="5467" spans="1:4" x14ac:dyDescent="0.25">
      <c r="A5467" s="71">
        <v>5502164</v>
      </c>
      <c r="B5467" t="s">
        <v>27629</v>
      </c>
      <c r="C5467" s="71" t="s">
        <v>22354</v>
      </c>
      <c r="D5467" s="71">
        <v>6.25</v>
      </c>
    </row>
    <row r="5468" spans="1:4" x14ac:dyDescent="0.25">
      <c r="A5468" s="71">
        <v>5501879</v>
      </c>
      <c r="B5468" t="s">
        <v>27630</v>
      </c>
      <c r="C5468" s="71" t="s">
        <v>22354</v>
      </c>
      <c r="D5468" s="71">
        <v>11.22</v>
      </c>
    </row>
    <row r="5469" spans="1:4" x14ac:dyDescent="0.25">
      <c r="A5469" s="71">
        <v>5502113</v>
      </c>
      <c r="B5469" t="s">
        <v>27631</v>
      </c>
      <c r="C5469" s="71" t="s">
        <v>22354</v>
      </c>
      <c r="D5469" s="71">
        <v>7.8</v>
      </c>
    </row>
    <row r="5470" spans="1:4" x14ac:dyDescent="0.25">
      <c r="A5470" s="71">
        <v>5501905</v>
      </c>
      <c r="B5470" t="s">
        <v>27632</v>
      </c>
      <c r="C5470" s="71" t="s">
        <v>22354</v>
      </c>
      <c r="D5470" s="71">
        <v>10.07</v>
      </c>
    </row>
    <row r="5471" spans="1:4" x14ac:dyDescent="0.25">
      <c r="A5471" s="71">
        <v>5502139</v>
      </c>
      <c r="B5471" t="s">
        <v>27633</v>
      </c>
      <c r="C5471" s="71" t="s">
        <v>22354</v>
      </c>
      <c r="D5471" s="71">
        <v>6.67</v>
      </c>
    </row>
    <row r="5472" spans="1:4" x14ac:dyDescent="0.25">
      <c r="A5472" s="71">
        <v>5501931</v>
      </c>
      <c r="B5472" t="s">
        <v>27634</v>
      </c>
      <c r="C5472" s="71" t="s">
        <v>22354</v>
      </c>
      <c r="D5472" s="71">
        <v>9.82</v>
      </c>
    </row>
    <row r="5473" spans="1:4" x14ac:dyDescent="0.25">
      <c r="A5473" s="71">
        <v>5502165</v>
      </c>
      <c r="B5473" t="s">
        <v>27635</v>
      </c>
      <c r="C5473" s="71" t="s">
        <v>22354</v>
      </c>
      <c r="D5473" s="71">
        <v>6.41</v>
      </c>
    </row>
    <row r="5474" spans="1:4" x14ac:dyDescent="0.25">
      <c r="A5474" s="71">
        <v>5502825</v>
      </c>
      <c r="B5474" t="s">
        <v>27636</v>
      </c>
      <c r="C5474" s="71" t="s">
        <v>22354</v>
      </c>
      <c r="D5474" s="71">
        <v>15.68</v>
      </c>
    </row>
    <row r="5475" spans="1:4" x14ac:dyDescent="0.25">
      <c r="A5475" s="71">
        <v>5502834</v>
      </c>
      <c r="B5475" t="s">
        <v>27637</v>
      </c>
      <c r="C5475" s="71" t="s">
        <v>22354</v>
      </c>
      <c r="D5475" s="71">
        <v>11.99</v>
      </c>
    </row>
    <row r="5476" spans="1:4" x14ac:dyDescent="0.25">
      <c r="A5476" s="71">
        <v>5502826</v>
      </c>
      <c r="B5476" t="s">
        <v>27638</v>
      </c>
      <c r="C5476" s="71" t="s">
        <v>22354</v>
      </c>
      <c r="D5476" s="71">
        <v>12.71</v>
      </c>
    </row>
    <row r="5477" spans="1:4" x14ac:dyDescent="0.25">
      <c r="A5477" s="71">
        <v>5502835</v>
      </c>
      <c r="B5477" t="s">
        <v>27639</v>
      </c>
      <c r="C5477" s="71" t="s">
        <v>22354</v>
      </c>
      <c r="D5477" s="71">
        <v>9.39</v>
      </c>
    </row>
    <row r="5478" spans="1:4" x14ac:dyDescent="0.25">
      <c r="A5478" s="71">
        <v>5502827</v>
      </c>
      <c r="B5478" t="s">
        <v>27640</v>
      </c>
      <c r="C5478" s="71" t="s">
        <v>22354</v>
      </c>
      <c r="D5478" s="71">
        <v>12.11</v>
      </c>
    </row>
    <row r="5479" spans="1:4" x14ac:dyDescent="0.25">
      <c r="A5479" s="71">
        <v>5502836</v>
      </c>
      <c r="B5479" t="s">
        <v>27641</v>
      </c>
      <c r="C5479" s="71" t="s">
        <v>22354</v>
      </c>
      <c r="D5479" s="71">
        <v>8.76</v>
      </c>
    </row>
    <row r="5480" spans="1:4" x14ac:dyDescent="0.25">
      <c r="A5480" s="71">
        <v>5502356</v>
      </c>
      <c r="B5480" t="s">
        <v>27642</v>
      </c>
      <c r="C5480" s="71" t="s">
        <v>22354</v>
      </c>
      <c r="D5480" s="71">
        <v>18.22</v>
      </c>
    </row>
    <row r="5481" spans="1:4" x14ac:dyDescent="0.25">
      <c r="A5481" s="71">
        <v>5502590</v>
      </c>
      <c r="B5481" t="s">
        <v>27643</v>
      </c>
      <c r="C5481" s="71" t="s">
        <v>22354</v>
      </c>
      <c r="D5481" s="71">
        <v>10.99</v>
      </c>
    </row>
    <row r="5482" spans="1:4" x14ac:dyDescent="0.25">
      <c r="A5482" s="71">
        <v>5502382</v>
      </c>
      <c r="B5482" t="s">
        <v>27644</v>
      </c>
      <c r="C5482" s="71" t="s">
        <v>22354</v>
      </c>
      <c r="D5482" s="71">
        <v>16.79</v>
      </c>
    </row>
    <row r="5483" spans="1:4" x14ac:dyDescent="0.25">
      <c r="A5483" s="71">
        <v>5502616</v>
      </c>
      <c r="B5483" t="s">
        <v>27645</v>
      </c>
      <c r="C5483" s="71" t="s">
        <v>22354</v>
      </c>
      <c r="D5483" s="71">
        <v>9.42</v>
      </c>
    </row>
    <row r="5484" spans="1:4" x14ac:dyDescent="0.25">
      <c r="A5484" s="71">
        <v>5502408</v>
      </c>
      <c r="B5484" t="s">
        <v>27646</v>
      </c>
      <c r="C5484" s="71" t="s">
        <v>22354</v>
      </c>
      <c r="D5484" s="71">
        <v>16.489999999999998</v>
      </c>
    </row>
    <row r="5485" spans="1:4" x14ac:dyDescent="0.25">
      <c r="A5485" s="71">
        <v>5502642</v>
      </c>
      <c r="B5485" t="s">
        <v>27647</v>
      </c>
      <c r="C5485" s="71" t="s">
        <v>22354</v>
      </c>
      <c r="D5485" s="71">
        <v>9.08</v>
      </c>
    </row>
    <row r="5486" spans="1:4" x14ac:dyDescent="0.25">
      <c r="A5486" s="71">
        <v>5502357</v>
      </c>
      <c r="B5486" t="s">
        <v>27648</v>
      </c>
      <c r="C5486" s="71" t="s">
        <v>22354</v>
      </c>
      <c r="D5486" s="71">
        <v>18.53</v>
      </c>
    </row>
    <row r="5487" spans="1:4" x14ac:dyDescent="0.25">
      <c r="A5487" s="71">
        <v>5502591</v>
      </c>
      <c r="B5487" t="s">
        <v>27649</v>
      </c>
      <c r="C5487" s="71" t="s">
        <v>22354</v>
      </c>
      <c r="D5487" s="71">
        <v>11.32</v>
      </c>
    </row>
    <row r="5488" spans="1:4" x14ac:dyDescent="0.25">
      <c r="A5488" s="71">
        <v>5502383</v>
      </c>
      <c r="B5488" t="s">
        <v>27650</v>
      </c>
      <c r="C5488" s="71" t="s">
        <v>22354</v>
      </c>
      <c r="D5488" s="71">
        <v>16.989999999999998</v>
      </c>
    </row>
    <row r="5489" spans="1:4" x14ac:dyDescent="0.25">
      <c r="A5489" s="71">
        <v>5502617</v>
      </c>
      <c r="B5489" t="s">
        <v>27651</v>
      </c>
      <c r="C5489" s="71" t="s">
        <v>22354</v>
      </c>
      <c r="D5489" s="71">
        <v>9.57</v>
      </c>
    </row>
    <row r="5490" spans="1:4" x14ac:dyDescent="0.25">
      <c r="A5490" s="71">
        <v>5502409</v>
      </c>
      <c r="B5490" t="s">
        <v>27652</v>
      </c>
      <c r="C5490" s="71" t="s">
        <v>22354</v>
      </c>
      <c r="D5490" s="71">
        <v>16.64</v>
      </c>
    </row>
    <row r="5491" spans="1:4" x14ac:dyDescent="0.25">
      <c r="A5491" s="71">
        <v>5502643</v>
      </c>
      <c r="B5491" t="s">
        <v>27653</v>
      </c>
      <c r="C5491" s="71" t="s">
        <v>22354</v>
      </c>
      <c r="D5491" s="71">
        <v>9.27</v>
      </c>
    </row>
    <row r="5492" spans="1:4" x14ac:dyDescent="0.25">
      <c r="A5492" s="71">
        <v>5502358</v>
      </c>
      <c r="B5492" t="s">
        <v>27654</v>
      </c>
      <c r="C5492" s="71" t="s">
        <v>22354</v>
      </c>
      <c r="D5492" s="71">
        <v>18.84</v>
      </c>
    </row>
    <row r="5493" spans="1:4" x14ac:dyDescent="0.25">
      <c r="A5493" s="71">
        <v>5502592</v>
      </c>
      <c r="B5493" t="s">
        <v>27655</v>
      </c>
      <c r="C5493" s="71" t="s">
        <v>22354</v>
      </c>
      <c r="D5493" s="71">
        <v>11.59</v>
      </c>
    </row>
    <row r="5494" spans="1:4" x14ac:dyDescent="0.25">
      <c r="A5494" s="71">
        <v>5502384</v>
      </c>
      <c r="B5494" t="s">
        <v>27656</v>
      </c>
      <c r="C5494" s="71" t="s">
        <v>22354</v>
      </c>
      <c r="D5494" s="71">
        <v>17.18</v>
      </c>
    </row>
    <row r="5495" spans="1:4" x14ac:dyDescent="0.25">
      <c r="A5495" s="71">
        <v>5502618</v>
      </c>
      <c r="B5495" t="s">
        <v>27657</v>
      </c>
      <c r="C5495" s="71" t="s">
        <v>22354</v>
      </c>
      <c r="D5495" s="71">
        <v>10.46</v>
      </c>
    </row>
    <row r="5496" spans="1:4" x14ac:dyDescent="0.25">
      <c r="A5496" s="71">
        <v>5502410</v>
      </c>
      <c r="B5496" t="s">
        <v>27658</v>
      </c>
      <c r="C5496" s="71" t="s">
        <v>22354</v>
      </c>
      <c r="D5496" s="71">
        <v>16.79</v>
      </c>
    </row>
    <row r="5497" spans="1:4" x14ac:dyDescent="0.25">
      <c r="A5497" s="71">
        <v>5502644</v>
      </c>
      <c r="B5497" t="s">
        <v>27659</v>
      </c>
      <c r="C5497" s="71" t="s">
        <v>22354</v>
      </c>
      <c r="D5497" s="71">
        <v>9.42</v>
      </c>
    </row>
    <row r="5498" spans="1:4" x14ac:dyDescent="0.25">
      <c r="A5498" s="71">
        <v>5502359</v>
      </c>
      <c r="B5498" t="s">
        <v>27660</v>
      </c>
      <c r="C5498" s="71" t="s">
        <v>22354</v>
      </c>
      <c r="D5498" s="71">
        <v>19.14</v>
      </c>
    </row>
    <row r="5499" spans="1:4" x14ac:dyDescent="0.25">
      <c r="A5499" s="71">
        <v>5502593</v>
      </c>
      <c r="B5499" t="s">
        <v>27661</v>
      </c>
      <c r="C5499" s="71" t="s">
        <v>22354</v>
      </c>
      <c r="D5499" s="71">
        <v>11.92</v>
      </c>
    </row>
    <row r="5500" spans="1:4" x14ac:dyDescent="0.25">
      <c r="A5500" s="71">
        <v>5502385</v>
      </c>
      <c r="B5500" t="s">
        <v>27662</v>
      </c>
      <c r="C5500" s="71" t="s">
        <v>22354</v>
      </c>
      <c r="D5500" s="71">
        <v>17.38</v>
      </c>
    </row>
    <row r="5501" spans="1:4" x14ac:dyDescent="0.25">
      <c r="A5501" s="71">
        <v>5502619</v>
      </c>
      <c r="B5501" t="s">
        <v>27663</v>
      </c>
      <c r="C5501" s="71" t="s">
        <v>22354</v>
      </c>
      <c r="D5501" s="71">
        <v>10.66</v>
      </c>
    </row>
    <row r="5502" spans="1:4" x14ac:dyDescent="0.25">
      <c r="A5502" s="71">
        <v>5502411</v>
      </c>
      <c r="B5502" t="s">
        <v>27664</v>
      </c>
      <c r="C5502" s="71" t="s">
        <v>22354</v>
      </c>
      <c r="D5502" s="71">
        <v>16.940000000000001</v>
      </c>
    </row>
    <row r="5503" spans="1:4" x14ac:dyDescent="0.25">
      <c r="A5503" s="71">
        <v>5502645</v>
      </c>
      <c r="B5503" t="s">
        <v>27665</v>
      </c>
      <c r="C5503" s="71" t="s">
        <v>22354</v>
      </c>
      <c r="D5503" s="71">
        <v>9.57</v>
      </c>
    </row>
    <row r="5504" spans="1:4" x14ac:dyDescent="0.25">
      <c r="A5504" s="71">
        <v>5502360</v>
      </c>
      <c r="B5504" t="s">
        <v>27666</v>
      </c>
      <c r="C5504" s="71" t="s">
        <v>22354</v>
      </c>
      <c r="D5504" s="71">
        <v>19.899999999999999</v>
      </c>
    </row>
    <row r="5505" spans="1:4" x14ac:dyDescent="0.25">
      <c r="A5505" s="71">
        <v>5502594</v>
      </c>
      <c r="B5505" t="s">
        <v>27667</v>
      </c>
      <c r="C5505" s="71" t="s">
        <v>22354</v>
      </c>
      <c r="D5505" s="71">
        <v>12.88</v>
      </c>
    </row>
    <row r="5506" spans="1:4" x14ac:dyDescent="0.25">
      <c r="A5506" s="71">
        <v>5502386</v>
      </c>
      <c r="B5506" t="s">
        <v>27668</v>
      </c>
      <c r="C5506" s="71" t="s">
        <v>22354</v>
      </c>
      <c r="D5506" s="71">
        <v>18.03</v>
      </c>
    </row>
    <row r="5507" spans="1:4" x14ac:dyDescent="0.25">
      <c r="A5507" s="71">
        <v>5502620</v>
      </c>
      <c r="B5507" t="s">
        <v>27669</v>
      </c>
      <c r="C5507" s="71" t="s">
        <v>22354</v>
      </c>
      <c r="D5507" s="71">
        <v>10.79</v>
      </c>
    </row>
    <row r="5508" spans="1:4" x14ac:dyDescent="0.25">
      <c r="A5508" s="71">
        <v>5502412</v>
      </c>
      <c r="B5508" t="s">
        <v>27670</v>
      </c>
      <c r="C5508" s="71" t="s">
        <v>22354</v>
      </c>
      <c r="D5508" s="71">
        <v>17.079999999999998</v>
      </c>
    </row>
    <row r="5509" spans="1:4" x14ac:dyDescent="0.25">
      <c r="A5509" s="71">
        <v>5502646</v>
      </c>
      <c r="B5509" t="s">
        <v>27671</v>
      </c>
      <c r="C5509" s="71" t="s">
        <v>22354</v>
      </c>
      <c r="D5509" s="71">
        <v>10.39</v>
      </c>
    </row>
    <row r="5510" spans="1:4" x14ac:dyDescent="0.25">
      <c r="A5510" s="71">
        <v>5502361</v>
      </c>
      <c r="B5510" t="s">
        <v>27672</v>
      </c>
      <c r="C5510" s="71" t="s">
        <v>22354</v>
      </c>
      <c r="D5510" s="71">
        <v>20.420000000000002</v>
      </c>
    </row>
    <row r="5511" spans="1:4" x14ac:dyDescent="0.25">
      <c r="A5511" s="71">
        <v>5502595</v>
      </c>
      <c r="B5511" t="s">
        <v>27673</v>
      </c>
      <c r="C5511" s="71" t="s">
        <v>22354</v>
      </c>
      <c r="D5511" s="71">
        <v>13.38</v>
      </c>
    </row>
    <row r="5512" spans="1:4" x14ac:dyDescent="0.25">
      <c r="A5512" s="71">
        <v>5502387</v>
      </c>
      <c r="B5512" t="s">
        <v>27674</v>
      </c>
      <c r="C5512" s="71" t="s">
        <v>22354</v>
      </c>
      <c r="D5512" s="71">
        <v>18.399999999999999</v>
      </c>
    </row>
    <row r="5513" spans="1:4" x14ac:dyDescent="0.25">
      <c r="A5513" s="71">
        <v>5502621</v>
      </c>
      <c r="B5513" t="s">
        <v>27675</v>
      </c>
      <c r="C5513" s="71" t="s">
        <v>22354</v>
      </c>
      <c r="D5513" s="71">
        <v>11.19</v>
      </c>
    </row>
    <row r="5514" spans="1:4" x14ac:dyDescent="0.25">
      <c r="A5514" s="71">
        <v>5502413</v>
      </c>
      <c r="B5514" t="s">
        <v>27676</v>
      </c>
      <c r="C5514" s="71" t="s">
        <v>22354</v>
      </c>
      <c r="D5514" s="71">
        <v>17.38</v>
      </c>
    </row>
    <row r="5515" spans="1:4" x14ac:dyDescent="0.25">
      <c r="A5515" s="71">
        <v>5502647</v>
      </c>
      <c r="B5515" t="s">
        <v>27677</v>
      </c>
      <c r="C5515" s="71" t="s">
        <v>22354</v>
      </c>
      <c r="D5515" s="71">
        <v>10.66</v>
      </c>
    </row>
    <row r="5516" spans="1:4" x14ac:dyDescent="0.25">
      <c r="A5516" s="71">
        <v>5502362</v>
      </c>
      <c r="B5516" t="s">
        <v>27678</v>
      </c>
      <c r="C5516" s="71" t="s">
        <v>22354</v>
      </c>
      <c r="D5516" s="71">
        <v>21.8</v>
      </c>
    </row>
    <row r="5517" spans="1:4" x14ac:dyDescent="0.25">
      <c r="A5517" s="71">
        <v>5502596</v>
      </c>
      <c r="B5517" t="s">
        <v>27679</v>
      </c>
      <c r="C5517" s="71" t="s">
        <v>22354</v>
      </c>
      <c r="D5517" s="71">
        <v>14.21</v>
      </c>
    </row>
    <row r="5518" spans="1:4" x14ac:dyDescent="0.25">
      <c r="A5518" s="71">
        <v>5502388</v>
      </c>
      <c r="B5518" t="s">
        <v>27680</v>
      </c>
      <c r="C5518" s="71" t="s">
        <v>22354</v>
      </c>
      <c r="D5518" s="71">
        <v>18.899999999999999</v>
      </c>
    </row>
    <row r="5519" spans="1:4" x14ac:dyDescent="0.25">
      <c r="A5519" s="71">
        <v>5502622</v>
      </c>
      <c r="B5519" t="s">
        <v>27681</v>
      </c>
      <c r="C5519" s="71" t="s">
        <v>22354</v>
      </c>
      <c r="D5519" s="71">
        <v>11.72</v>
      </c>
    </row>
    <row r="5520" spans="1:4" x14ac:dyDescent="0.25">
      <c r="A5520" s="71">
        <v>5502414</v>
      </c>
      <c r="B5520" t="s">
        <v>27682</v>
      </c>
      <c r="C5520" s="71" t="s">
        <v>22354</v>
      </c>
      <c r="D5520" s="71">
        <v>18.34</v>
      </c>
    </row>
    <row r="5521" spans="1:4" x14ac:dyDescent="0.25">
      <c r="A5521" s="71">
        <v>5502648</v>
      </c>
      <c r="B5521" t="s">
        <v>27683</v>
      </c>
      <c r="C5521" s="71" t="s">
        <v>22354</v>
      </c>
      <c r="D5521" s="71">
        <v>11.12</v>
      </c>
    </row>
    <row r="5522" spans="1:4" x14ac:dyDescent="0.25">
      <c r="A5522" s="71">
        <v>5502352</v>
      </c>
      <c r="B5522" t="s">
        <v>27684</v>
      </c>
      <c r="C5522" s="71" t="s">
        <v>22354</v>
      </c>
      <c r="D5522" s="71">
        <v>16.34</v>
      </c>
    </row>
    <row r="5523" spans="1:4" x14ac:dyDescent="0.25">
      <c r="A5523" s="71">
        <v>5502586</v>
      </c>
      <c r="B5523" t="s">
        <v>27685</v>
      </c>
      <c r="C5523" s="71" t="s">
        <v>22354</v>
      </c>
      <c r="D5523" s="71">
        <v>8.98</v>
      </c>
    </row>
    <row r="5524" spans="1:4" x14ac:dyDescent="0.25">
      <c r="A5524" s="71">
        <v>5502378</v>
      </c>
      <c r="B5524" t="s">
        <v>27686</v>
      </c>
      <c r="C5524" s="71" t="s">
        <v>22354</v>
      </c>
      <c r="D5524" s="71">
        <v>15.38</v>
      </c>
    </row>
    <row r="5525" spans="1:4" x14ac:dyDescent="0.25">
      <c r="A5525" s="71">
        <v>5502612</v>
      </c>
      <c r="B5525" t="s">
        <v>27687</v>
      </c>
      <c r="C5525" s="71" t="s">
        <v>22354</v>
      </c>
      <c r="D5525" s="71">
        <v>8.48</v>
      </c>
    </row>
    <row r="5526" spans="1:4" x14ac:dyDescent="0.25">
      <c r="A5526" s="71">
        <v>5502404</v>
      </c>
      <c r="B5526" t="s">
        <v>27688</v>
      </c>
      <c r="C5526" s="71" t="s">
        <v>22354</v>
      </c>
      <c r="D5526" s="71">
        <v>15.23</v>
      </c>
    </row>
    <row r="5527" spans="1:4" x14ac:dyDescent="0.25">
      <c r="A5527" s="71">
        <v>5502638</v>
      </c>
      <c r="B5527" t="s">
        <v>27689</v>
      </c>
      <c r="C5527" s="71" t="s">
        <v>22354</v>
      </c>
      <c r="D5527" s="71">
        <v>8.33</v>
      </c>
    </row>
    <row r="5528" spans="1:4" x14ac:dyDescent="0.25">
      <c r="A5528" s="71">
        <v>5502353</v>
      </c>
      <c r="B5528" t="s">
        <v>27690</v>
      </c>
      <c r="C5528" s="71" t="s">
        <v>22354</v>
      </c>
      <c r="D5528" s="71">
        <v>16.739999999999998</v>
      </c>
    </row>
    <row r="5529" spans="1:4" x14ac:dyDescent="0.25">
      <c r="A5529" s="71">
        <v>5502587</v>
      </c>
      <c r="B5529" t="s">
        <v>27691</v>
      </c>
      <c r="C5529" s="71" t="s">
        <v>22354</v>
      </c>
      <c r="D5529" s="71">
        <v>9.3699999999999992</v>
      </c>
    </row>
    <row r="5530" spans="1:4" x14ac:dyDescent="0.25">
      <c r="A5530" s="71">
        <v>5502379</v>
      </c>
      <c r="B5530" t="s">
        <v>27692</v>
      </c>
      <c r="C5530" s="71" t="s">
        <v>22354</v>
      </c>
      <c r="D5530" s="71">
        <v>15.68</v>
      </c>
    </row>
    <row r="5531" spans="1:4" x14ac:dyDescent="0.25">
      <c r="A5531" s="71">
        <v>5502613</v>
      </c>
      <c r="B5531" t="s">
        <v>27693</v>
      </c>
      <c r="C5531" s="71" t="s">
        <v>22354</v>
      </c>
      <c r="D5531" s="71">
        <v>8.7799999999999994</v>
      </c>
    </row>
    <row r="5532" spans="1:4" x14ac:dyDescent="0.25">
      <c r="A5532" s="71">
        <v>5502405</v>
      </c>
      <c r="B5532" t="s">
        <v>27694</v>
      </c>
      <c r="C5532" s="71" t="s">
        <v>22354</v>
      </c>
      <c r="D5532" s="71">
        <v>15.46</v>
      </c>
    </row>
    <row r="5533" spans="1:4" x14ac:dyDescent="0.25">
      <c r="A5533" s="71">
        <v>5502639</v>
      </c>
      <c r="B5533" t="s">
        <v>27695</v>
      </c>
      <c r="C5533" s="71" t="s">
        <v>22354</v>
      </c>
      <c r="D5533" s="71">
        <v>8.58</v>
      </c>
    </row>
    <row r="5534" spans="1:4" x14ac:dyDescent="0.25">
      <c r="A5534" s="71">
        <v>5502351</v>
      </c>
      <c r="B5534" t="s">
        <v>27696</v>
      </c>
      <c r="C5534" s="71" t="s">
        <v>22354</v>
      </c>
      <c r="D5534" s="71">
        <v>15.38</v>
      </c>
    </row>
    <row r="5535" spans="1:4" x14ac:dyDescent="0.25">
      <c r="A5535" s="71">
        <v>5502585</v>
      </c>
      <c r="B5535" t="s">
        <v>27697</v>
      </c>
      <c r="C5535" s="71" t="s">
        <v>22354</v>
      </c>
      <c r="D5535" s="71">
        <v>8.48</v>
      </c>
    </row>
    <row r="5536" spans="1:4" x14ac:dyDescent="0.25">
      <c r="A5536" s="71">
        <v>5502377</v>
      </c>
      <c r="B5536" t="s">
        <v>27698</v>
      </c>
      <c r="C5536" s="71" t="s">
        <v>22354</v>
      </c>
      <c r="D5536" s="71">
        <v>15.09</v>
      </c>
    </row>
    <row r="5537" spans="1:4" x14ac:dyDescent="0.25">
      <c r="A5537" s="71">
        <v>5502611</v>
      </c>
      <c r="B5537" t="s">
        <v>27699</v>
      </c>
      <c r="C5537" s="71" t="s">
        <v>22354</v>
      </c>
      <c r="D5537" s="71">
        <v>8.18</v>
      </c>
    </row>
    <row r="5538" spans="1:4" x14ac:dyDescent="0.25">
      <c r="A5538" s="71">
        <v>5502403</v>
      </c>
      <c r="B5538" t="s">
        <v>27700</v>
      </c>
      <c r="C5538" s="71" t="s">
        <v>22354</v>
      </c>
      <c r="D5538" s="71">
        <v>14.97</v>
      </c>
    </row>
    <row r="5539" spans="1:4" x14ac:dyDescent="0.25">
      <c r="A5539" s="71">
        <v>5502637</v>
      </c>
      <c r="B5539" t="s">
        <v>27701</v>
      </c>
      <c r="C5539" s="71" t="s">
        <v>22354</v>
      </c>
      <c r="D5539" s="71">
        <v>8.08</v>
      </c>
    </row>
    <row r="5540" spans="1:4" x14ac:dyDescent="0.25">
      <c r="A5540" s="71">
        <v>5502187</v>
      </c>
      <c r="B5540" t="s">
        <v>27702</v>
      </c>
      <c r="C5540" s="71" t="s">
        <v>22354</v>
      </c>
      <c r="D5540" s="71">
        <v>7.44</v>
      </c>
    </row>
    <row r="5541" spans="1:4" x14ac:dyDescent="0.25">
      <c r="A5541" s="71">
        <v>5502354</v>
      </c>
      <c r="B5541" t="s">
        <v>27703</v>
      </c>
      <c r="C5541" s="71" t="s">
        <v>22354</v>
      </c>
      <c r="D5541" s="71">
        <v>17.13</v>
      </c>
    </row>
    <row r="5542" spans="1:4" x14ac:dyDescent="0.25">
      <c r="A5542" s="71">
        <v>5502588</v>
      </c>
      <c r="B5542" t="s">
        <v>27704</v>
      </c>
      <c r="C5542" s="71" t="s">
        <v>22354</v>
      </c>
      <c r="D5542" s="71">
        <v>10.39</v>
      </c>
    </row>
    <row r="5543" spans="1:4" x14ac:dyDescent="0.25">
      <c r="A5543" s="71">
        <v>5502380</v>
      </c>
      <c r="B5543" t="s">
        <v>27705</v>
      </c>
      <c r="C5543" s="71" t="s">
        <v>22354</v>
      </c>
      <c r="D5543" s="71">
        <v>16.39</v>
      </c>
    </row>
    <row r="5544" spans="1:4" x14ac:dyDescent="0.25">
      <c r="A5544" s="71">
        <v>5502614</v>
      </c>
      <c r="B5544" t="s">
        <v>27706</v>
      </c>
      <c r="C5544" s="71" t="s">
        <v>22354</v>
      </c>
      <c r="D5544" s="71">
        <v>8.98</v>
      </c>
    </row>
    <row r="5545" spans="1:4" x14ac:dyDescent="0.25">
      <c r="A5545" s="71">
        <v>5502406</v>
      </c>
      <c r="B5545" t="s">
        <v>27707</v>
      </c>
      <c r="C5545" s="71" t="s">
        <v>22354</v>
      </c>
      <c r="D5545" s="71">
        <v>15.64</v>
      </c>
    </row>
    <row r="5546" spans="1:4" x14ac:dyDescent="0.25">
      <c r="A5546" s="71">
        <v>5502640</v>
      </c>
      <c r="B5546" t="s">
        <v>27708</v>
      </c>
      <c r="C5546" s="71" t="s">
        <v>22354</v>
      </c>
      <c r="D5546" s="71">
        <v>8.7799999999999994</v>
      </c>
    </row>
    <row r="5547" spans="1:4" x14ac:dyDescent="0.25">
      <c r="A5547" s="71">
        <v>5502355</v>
      </c>
      <c r="B5547" t="s">
        <v>27709</v>
      </c>
      <c r="C5547" s="71" t="s">
        <v>22354</v>
      </c>
      <c r="D5547" s="71">
        <v>17.43</v>
      </c>
    </row>
    <row r="5548" spans="1:4" x14ac:dyDescent="0.25">
      <c r="A5548" s="71">
        <v>5502589</v>
      </c>
      <c r="B5548" t="s">
        <v>27710</v>
      </c>
      <c r="C5548" s="71" t="s">
        <v>22354</v>
      </c>
      <c r="D5548" s="71">
        <v>10.72</v>
      </c>
    </row>
    <row r="5549" spans="1:4" x14ac:dyDescent="0.25">
      <c r="A5549" s="71">
        <v>5502381</v>
      </c>
      <c r="B5549" t="s">
        <v>27711</v>
      </c>
      <c r="C5549" s="71" t="s">
        <v>22354</v>
      </c>
      <c r="D5549" s="71">
        <v>16.59</v>
      </c>
    </row>
    <row r="5550" spans="1:4" x14ac:dyDescent="0.25">
      <c r="A5550" s="71">
        <v>5502615</v>
      </c>
      <c r="B5550" t="s">
        <v>27712</v>
      </c>
      <c r="C5550" s="71" t="s">
        <v>22354</v>
      </c>
      <c r="D5550" s="71">
        <v>9.2200000000000006</v>
      </c>
    </row>
    <row r="5551" spans="1:4" x14ac:dyDescent="0.25">
      <c r="A5551" s="71">
        <v>5502407</v>
      </c>
      <c r="B5551" t="s">
        <v>27713</v>
      </c>
      <c r="C5551" s="71" t="s">
        <v>22354</v>
      </c>
      <c r="D5551" s="71">
        <v>16.3</v>
      </c>
    </row>
    <row r="5552" spans="1:4" x14ac:dyDescent="0.25">
      <c r="A5552" s="71">
        <v>5502641</v>
      </c>
      <c r="B5552" t="s">
        <v>27714</v>
      </c>
      <c r="C5552" s="71" t="s">
        <v>22354</v>
      </c>
      <c r="D5552" s="71">
        <v>8.93</v>
      </c>
    </row>
    <row r="5553" spans="1:4" x14ac:dyDescent="0.25">
      <c r="A5553" s="71">
        <v>5502880</v>
      </c>
      <c r="B5553" t="s">
        <v>27715</v>
      </c>
      <c r="C5553" s="71" t="s">
        <v>22354</v>
      </c>
      <c r="D5553" s="71">
        <v>15.31</v>
      </c>
    </row>
    <row r="5554" spans="1:4" x14ac:dyDescent="0.25">
      <c r="A5554" s="71">
        <v>5502857</v>
      </c>
      <c r="B5554" t="s">
        <v>27716</v>
      </c>
      <c r="C5554" s="71" t="s">
        <v>22354</v>
      </c>
      <c r="D5554" s="71">
        <v>22.23</v>
      </c>
    </row>
    <row r="5555" spans="1:4" x14ac:dyDescent="0.25">
      <c r="A5555" s="71">
        <v>5502881</v>
      </c>
      <c r="B5555" t="s">
        <v>27717</v>
      </c>
      <c r="C5555" s="71" t="s">
        <v>22354</v>
      </c>
      <c r="D5555" s="71">
        <v>11.98</v>
      </c>
    </row>
    <row r="5556" spans="1:4" x14ac:dyDescent="0.25">
      <c r="A5556" s="71">
        <v>5502859</v>
      </c>
      <c r="B5556" t="s">
        <v>27718</v>
      </c>
      <c r="C5556" s="71" t="s">
        <v>22354</v>
      </c>
      <c r="D5556" s="71">
        <v>18.53</v>
      </c>
    </row>
    <row r="5557" spans="1:4" x14ac:dyDescent="0.25">
      <c r="A5557" s="71">
        <v>5502882</v>
      </c>
      <c r="B5557" t="s">
        <v>27719</v>
      </c>
      <c r="C5557" s="71" t="s">
        <v>22354</v>
      </c>
      <c r="D5557" s="71">
        <v>11.32</v>
      </c>
    </row>
    <row r="5558" spans="1:4" x14ac:dyDescent="0.25">
      <c r="A5558" s="71">
        <v>5502858</v>
      </c>
      <c r="B5558" t="s">
        <v>27720</v>
      </c>
      <c r="C5558" s="71" t="s">
        <v>22354</v>
      </c>
      <c r="D5558" s="71">
        <v>19.68</v>
      </c>
    </row>
    <row r="5559" spans="1:4" x14ac:dyDescent="0.25">
      <c r="A5559" s="71">
        <v>5502747</v>
      </c>
      <c r="B5559" t="s">
        <v>27721</v>
      </c>
      <c r="C5559" s="71" t="s">
        <v>22354</v>
      </c>
      <c r="D5559" s="71">
        <v>44.14</v>
      </c>
    </row>
    <row r="5560" spans="1:4" x14ac:dyDescent="0.25">
      <c r="A5560" s="71">
        <v>5502773</v>
      </c>
      <c r="B5560" t="s">
        <v>27722</v>
      </c>
      <c r="C5560" s="71" t="s">
        <v>22354</v>
      </c>
      <c r="D5560" s="71">
        <v>42.47</v>
      </c>
    </row>
    <row r="5561" spans="1:4" x14ac:dyDescent="0.25">
      <c r="A5561" s="71">
        <v>5502799</v>
      </c>
      <c r="B5561" t="s">
        <v>27723</v>
      </c>
      <c r="C5561" s="71" t="s">
        <v>22354</v>
      </c>
      <c r="D5561" s="71">
        <v>41.95</v>
      </c>
    </row>
    <row r="5562" spans="1:4" x14ac:dyDescent="0.25">
      <c r="A5562" s="71">
        <v>5502748</v>
      </c>
      <c r="B5562" t="s">
        <v>27724</v>
      </c>
      <c r="C5562" s="71" t="s">
        <v>22354</v>
      </c>
      <c r="D5562" s="71">
        <v>44.66</v>
      </c>
    </row>
    <row r="5563" spans="1:4" x14ac:dyDescent="0.25">
      <c r="A5563" s="71">
        <v>5502774</v>
      </c>
      <c r="B5563" t="s">
        <v>27725</v>
      </c>
      <c r="C5563" s="71" t="s">
        <v>22354</v>
      </c>
      <c r="D5563" s="71">
        <v>42.78</v>
      </c>
    </row>
    <row r="5564" spans="1:4" x14ac:dyDescent="0.25">
      <c r="A5564" s="71">
        <v>5502800</v>
      </c>
      <c r="B5564" t="s">
        <v>27726</v>
      </c>
      <c r="C5564" s="71" t="s">
        <v>22354</v>
      </c>
      <c r="D5564" s="71">
        <v>42.26</v>
      </c>
    </row>
    <row r="5565" spans="1:4" x14ac:dyDescent="0.25">
      <c r="A5565" s="71">
        <v>5502749</v>
      </c>
      <c r="B5565" t="s">
        <v>27727</v>
      </c>
      <c r="C5565" s="71" t="s">
        <v>22354</v>
      </c>
      <c r="D5565" s="71">
        <v>45.08</v>
      </c>
    </row>
    <row r="5566" spans="1:4" x14ac:dyDescent="0.25">
      <c r="A5566" s="71">
        <v>5502775</v>
      </c>
      <c r="B5566" t="s">
        <v>27728</v>
      </c>
      <c r="C5566" s="71" t="s">
        <v>22354</v>
      </c>
      <c r="D5566" s="71">
        <v>43.09</v>
      </c>
    </row>
    <row r="5567" spans="1:4" x14ac:dyDescent="0.25">
      <c r="A5567" s="71">
        <v>5502801</v>
      </c>
      <c r="B5567" t="s">
        <v>27729</v>
      </c>
      <c r="C5567" s="71" t="s">
        <v>22354</v>
      </c>
      <c r="D5567" s="71">
        <v>42.47</v>
      </c>
    </row>
    <row r="5568" spans="1:4" x14ac:dyDescent="0.25">
      <c r="A5568" s="71">
        <v>5502750</v>
      </c>
      <c r="B5568" t="s">
        <v>27730</v>
      </c>
      <c r="C5568" s="71" t="s">
        <v>22354</v>
      </c>
      <c r="D5568" s="71">
        <v>47.04</v>
      </c>
    </row>
    <row r="5569" spans="1:4" x14ac:dyDescent="0.25">
      <c r="A5569" s="71">
        <v>5502776</v>
      </c>
      <c r="B5569" t="s">
        <v>27731</v>
      </c>
      <c r="C5569" s="71" t="s">
        <v>22354</v>
      </c>
      <c r="D5569" s="71">
        <v>43.41</v>
      </c>
    </row>
    <row r="5570" spans="1:4" x14ac:dyDescent="0.25">
      <c r="A5570" s="71">
        <v>5502802</v>
      </c>
      <c r="B5570" t="s">
        <v>27732</v>
      </c>
      <c r="C5570" s="71" t="s">
        <v>22354</v>
      </c>
      <c r="D5570" s="71">
        <v>42.78</v>
      </c>
    </row>
    <row r="5571" spans="1:4" x14ac:dyDescent="0.25">
      <c r="A5571" s="71">
        <v>5502751</v>
      </c>
      <c r="B5571" t="s">
        <v>27733</v>
      </c>
      <c r="C5571" s="71" t="s">
        <v>22354</v>
      </c>
      <c r="D5571" s="71">
        <v>47.6</v>
      </c>
    </row>
    <row r="5572" spans="1:4" x14ac:dyDescent="0.25">
      <c r="A5572" s="71">
        <v>5502777</v>
      </c>
      <c r="B5572" t="s">
        <v>27734</v>
      </c>
      <c r="C5572" s="71" t="s">
        <v>22354</v>
      </c>
      <c r="D5572" s="71">
        <v>43.72</v>
      </c>
    </row>
    <row r="5573" spans="1:4" x14ac:dyDescent="0.25">
      <c r="A5573" s="71">
        <v>5502803</v>
      </c>
      <c r="B5573" t="s">
        <v>27735</v>
      </c>
      <c r="C5573" s="71" t="s">
        <v>22354</v>
      </c>
      <c r="D5573" s="71">
        <v>42.99</v>
      </c>
    </row>
    <row r="5574" spans="1:4" x14ac:dyDescent="0.25">
      <c r="A5574" s="71">
        <v>5502752</v>
      </c>
      <c r="B5574" t="s">
        <v>27736</v>
      </c>
      <c r="C5574" s="71" t="s">
        <v>22354</v>
      </c>
      <c r="D5574" s="71">
        <v>48.43</v>
      </c>
    </row>
    <row r="5575" spans="1:4" x14ac:dyDescent="0.25">
      <c r="A5575" s="71">
        <v>5502778</v>
      </c>
      <c r="B5575" t="s">
        <v>27737</v>
      </c>
      <c r="C5575" s="71" t="s">
        <v>22354</v>
      </c>
      <c r="D5575" s="71">
        <v>44.35</v>
      </c>
    </row>
    <row r="5576" spans="1:4" x14ac:dyDescent="0.25">
      <c r="A5576" s="71">
        <v>5502804</v>
      </c>
      <c r="B5576" t="s">
        <v>27738</v>
      </c>
      <c r="C5576" s="71" t="s">
        <v>22354</v>
      </c>
      <c r="D5576" s="71">
        <v>43.51</v>
      </c>
    </row>
    <row r="5577" spans="1:4" x14ac:dyDescent="0.25">
      <c r="A5577" s="71">
        <v>5502753</v>
      </c>
      <c r="B5577" t="s">
        <v>27739</v>
      </c>
      <c r="C5577" s="71" t="s">
        <v>22354</v>
      </c>
      <c r="D5577" s="71">
        <v>49.82</v>
      </c>
    </row>
    <row r="5578" spans="1:4" x14ac:dyDescent="0.25">
      <c r="A5578" s="71">
        <v>5502779</v>
      </c>
      <c r="B5578" t="s">
        <v>27740</v>
      </c>
      <c r="C5578" s="71" t="s">
        <v>22354</v>
      </c>
      <c r="D5578" s="71">
        <v>46.76</v>
      </c>
    </row>
    <row r="5579" spans="1:4" x14ac:dyDescent="0.25">
      <c r="A5579" s="71">
        <v>5502805</v>
      </c>
      <c r="B5579" t="s">
        <v>27741</v>
      </c>
      <c r="C5579" s="71" t="s">
        <v>22354</v>
      </c>
      <c r="D5579" s="71">
        <v>44.24</v>
      </c>
    </row>
    <row r="5580" spans="1:4" x14ac:dyDescent="0.25">
      <c r="A5580" s="71">
        <v>5502743</v>
      </c>
      <c r="B5580" t="s">
        <v>27742</v>
      </c>
      <c r="C5580" s="71" t="s">
        <v>22354</v>
      </c>
      <c r="D5580" s="71">
        <v>41.74</v>
      </c>
    </row>
    <row r="5581" spans="1:4" x14ac:dyDescent="0.25">
      <c r="A5581" s="71">
        <v>5502769</v>
      </c>
      <c r="B5581" t="s">
        <v>27743</v>
      </c>
      <c r="C5581" s="71" t="s">
        <v>22354</v>
      </c>
      <c r="D5581" s="71">
        <v>39.49</v>
      </c>
    </row>
    <row r="5582" spans="1:4" x14ac:dyDescent="0.25">
      <c r="A5582" s="71">
        <v>5502795</v>
      </c>
      <c r="B5582" t="s">
        <v>27744</v>
      </c>
      <c r="C5582" s="71" t="s">
        <v>22354</v>
      </c>
      <c r="D5582" s="71">
        <v>39.29</v>
      </c>
    </row>
    <row r="5583" spans="1:4" x14ac:dyDescent="0.25">
      <c r="A5583" s="71">
        <v>5502744</v>
      </c>
      <c r="B5583" t="s">
        <v>27745</v>
      </c>
      <c r="C5583" s="71" t="s">
        <v>22354</v>
      </c>
      <c r="D5583" s="71">
        <v>42.47</v>
      </c>
    </row>
    <row r="5584" spans="1:4" x14ac:dyDescent="0.25">
      <c r="A5584" s="71">
        <v>5502770</v>
      </c>
      <c r="B5584" t="s">
        <v>27746</v>
      </c>
      <c r="C5584" s="71" t="s">
        <v>22354</v>
      </c>
      <c r="D5584" s="71">
        <v>39.979999999999997</v>
      </c>
    </row>
    <row r="5585" spans="1:4" x14ac:dyDescent="0.25">
      <c r="A5585" s="71">
        <v>5502796</v>
      </c>
      <c r="B5585" t="s">
        <v>27747</v>
      </c>
      <c r="C5585" s="71" t="s">
        <v>22354</v>
      </c>
      <c r="D5585" s="71">
        <v>39.630000000000003</v>
      </c>
    </row>
    <row r="5586" spans="1:4" x14ac:dyDescent="0.25">
      <c r="A5586" s="71">
        <v>5502742</v>
      </c>
      <c r="B5586" t="s">
        <v>27748</v>
      </c>
      <c r="C5586" s="71" t="s">
        <v>22354</v>
      </c>
      <c r="D5586" s="71">
        <v>39.49</v>
      </c>
    </row>
    <row r="5587" spans="1:4" x14ac:dyDescent="0.25">
      <c r="A5587" s="71">
        <v>5502768</v>
      </c>
      <c r="B5587" t="s">
        <v>27749</v>
      </c>
      <c r="C5587" s="71" t="s">
        <v>22354</v>
      </c>
      <c r="D5587" s="71">
        <v>39.01</v>
      </c>
    </row>
    <row r="5588" spans="1:4" x14ac:dyDescent="0.25">
      <c r="A5588" s="71">
        <v>5502794</v>
      </c>
      <c r="B5588" t="s">
        <v>27750</v>
      </c>
      <c r="C5588" s="71" t="s">
        <v>22354</v>
      </c>
      <c r="D5588" s="71">
        <v>38.799999999999997</v>
      </c>
    </row>
    <row r="5589" spans="1:4" x14ac:dyDescent="0.25">
      <c r="A5589" s="71">
        <v>5502745</v>
      </c>
      <c r="B5589" t="s">
        <v>27751</v>
      </c>
      <c r="C5589" s="71" t="s">
        <v>22354</v>
      </c>
      <c r="D5589" s="71">
        <v>43.09</v>
      </c>
    </row>
    <row r="5590" spans="1:4" x14ac:dyDescent="0.25">
      <c r="A5590" s="71">
        <v>5502771</v>
      </c>
      <c r="B5590" t="s">
        <v>27752</v>
      </c>
      <c r="C5590" s="71" t="s">
        <v>22354</v>
      </c>
      <c r="D5590" s="71">
        <v>41.84</v>
      </c>
    </row>
    <row r="5591" spans="1:4" x14ac:dyDescent="0.25">
      <c r="A5591" s="71">
        <v>5502797</v>
      </c>
      <c r="B5591" t="s">
        <v>27753</v>
      </c>
      <c r="C5591" s="71" t="s">
        <v>22354</v>
      </c>
      <c r="D5591" s="71">
        <v>39.909999999999997</v>
      </c>
    </row>
    <row r="5592" spans="1:4" x14ac:dyDescent="0.25">
      <c r="A5592" s="71">
        <v>5502746</v>
      </c>
      <c r="B5592" t="s">
        <v>27754</v>
      </c>
      <c r="C5592" s="71" t="s">
        <v>22354</v>
      </c>
      <c r="D5592" s="71">
        <v>43.62</v>
      </c>
    </row>
    <row r="5593" spans="1:4" x14ac:dyDescent="0.25">
      <c r="A5593" s="71">
        <v>5502772</v>
      </c>
      <c r="B5593" t="s">
        <v>27755</v>
      </c>
      <c r="C5593" s="71" t="s">
        <v>22354</v>
      </c>
      <c r="D5593" s="71">
        <v>42.15</v>
      </c>
    </row>
    <row r="5594" spans="1:4" x14ac:dyDescent="0.25">
      <c r="A5594" s="71">
        <v>5502798</v>
      </c>
      <c r="B5594" t="s">
        <v>27756</v>
      </c>
      <c r="C5594" s="71" t="s">
        <v>22354</v>
      </c>
      <c r="D5594" s="71">
        <v>40.26</v>
      </c>
    </row>
    <row r="5595" spans="1:4" x14ac:dyDescent="0.25">
      <c r="A5595" s="71">
        <v>5502886</v>
      </c>
      <c r="B5595" t="s">
        <v>27757</v>
      </c>
      <c r="C5595" s="71" t="s">
        <v>22354</v>
      </c>
      <c r="D5595" s="71">
        <v>52.07</v>
      </c>
    </row>
    <row r="5596" spans="1:4" x14ac:dyDescent="0.25">
      <c r="A5596" s="71">
        <v>5502887</v>
      </c>
      <c r="B5596" t="s">
        <v>27758</v>
      </c>
      <c r="C5596" s="71" t="s">
        <v>22354</v>
      </c>
      <c r="D5596" s="71">
        <v>47.18</v>
      </c>
    </row>
    <row r="5597" spans="1:4" x14ac:dyDescent="0.25">
      <c r="A5597" s="71">
        <v>5502888</v>
      </c>
      <c r="B5597" t="s">
        <v>27759</v>
      </c>
      <c r="C5597" s="71" t="s">
        <v>22354</v>
      </c>
      <c r="D5597" s="71">
        <v>44.66</v>
      </c>
    </row>
    <row r="5598" spans="1:4" x14ac:dyDescent="0.25">
      <c r="A5598" s="71">
        <v>5502820</v>
      </c>
      <c r="B5598" t="s">
        <v>27760</v>
      </c>
      <c r="C5598" s="71" t="s">
        <v>22354</v>
      </c>
      <c r="D5598" s="71">
        <v>7.45</v>
      </c>
    </row>
    <row r="5599" spans="1:4" x14ac:dyDescent="0.25">
      <c r="A5599" s="71">
        <v>5502904</v>
      </c>
      <c r="B5599" t="s">
        <v>27761</v>
      </c>
      <c r="C5599" s="71" t="s">
        <v>22354</v>
      </c>
      <c r="D5599" s="71">
        <v>20.71</v>
      </c>
    </row>
    <row r="5600" spans="1:4" x14ac:dyDescent="0.25">
      <c r="A5600" s="71">
        <v>5502930</v>
      </c>
      <c r="B5600" t="s">
        <v>27762</v>
      </c>
      <c r="C5600" s="71" t="s">
        <v>22354</v>
      </c>
      <c r="D5600" s="71">
        <v>19.64</v>
      </c>
    </row>
    <row r="5601" spans="1:4" x14ac:dyDescent="0.25">
      <c r="A5601" s="71">
        <v>5502956</v>
      </c>
      <c r="B5601" t="s">
        <v>27763</v>
      </c>
      <c r="C5601" s="71" t="s">
        <v>22354</v>
      </c>
      <c r="D5601" s="71">
        <v>19.25</v>
      </c>
    </row>
    <row r="5602" spans="1:4" x14ac:dyDescent="0.25">
      <c r="A5602" s="71">
        <v>5502905</v>
      </c>
      <c r="B5602" t="s">
        <v>27764</v>
      </c>
      <c r="C5602" s="71" t="s">
        <v>22354</v>
      </c>
      <c r="D5602" s="71">
        <v>22.95</v>
      </c>
    </row>
    <row r="5603" spans="1:4" x14ac:dyDescent="0.25">
      <c r="A5603" s="71">
        <v>5502931</v>
      </c>
      <c r="B5603" t="s">
        <v>27765</v>
      </c>
      <c r="C5603" s="71" t="s">
        <v>22354</v>
      </c>
      <c r="D5603" s="71">
        <v>19.829999999999998</v>
      </c>
    </row>
    <row r="5604" spans="1:4" x14ac:dyDescent="0.25">
      <c r="A5604" s="71">
        <v>5502957</v>
      </c>
      <c r="B5604" t="s">
        <v>27766</v>
      </c>
      <c r="C5604" s="71" t="s">
        <v>22354</v>
      </c>
      <c r="D5604" s="71">
        <v>19.440000000000001</v>
      </c>
    </row>
    <row r="5605" spans="1:4" x14ac:dyDescent="0.25">
      <c r="A5605" s="71">
        <v>5502906</v>
      </c>
      <c r="B5605" t="s">
        <v>27767</v>
      </c>
      <c r="C5605" s="71" t="s">
        <v>22354</v>
      </c>
      <c r="D5605" s="71">
        <v>23.25</v>
      </c>
    </row>
    <row r="5606" spans="1:4" x14ac:dyDescent="0.25">
      <c r="A5606" s="71">
        <v>5502932</v>
      </c>
      <c r="B5606" t="s">
        <v>27768</v>
      </c>
      <c r="C5606" s="71" t="s">
        <v>22354</v>
      </c>
      <c r="D5606" s="71">
        <v>20.03</v>
      </c>
    </row>
    <row r="5607" spans="1:4" x14ac:dyDescent="0.25">
      <c r="A5607" s="71">
        <v>5502958</v>
      </c>
      <c r="B5607" t="s">
        <v>27769</v>
      </c>
      <c r="C5607" s="71" t="s">
        <v>22354</v>
      </c>
      <c r="D5607" s="71">
        <v>19.64</v>
      </c>
    </row>
    <row r="5608" spans="1:4" x14ac:dyDescent="0.25">
      <c r="A5608" s="71">
        <v>5502907</v>
      </c>
      <c r="B5608" t="s">
        <v>27770</v>
      </c>
      <c r="C5608" s="71" t="s">
        <v>22354</v>
      </c>
      <c r="D5608" s="71">
        <v>23.68</v>
      </c>
    </row>
    <row r="5609" spans="1:4" x14ac:dyDescent="0.25">
      <c r="A5609" s="71">
        <v>5502933</v>
      </c>
      <c r="B5609" t="s">
        <v>27771</v>
      </c>
      <c r="C5609" s="71" t="s">
        <v>22354</v>
      </c>
      <c r="D5609" s="71">
        <v>20.32</v>
      </c>
    </row>
    <row r="5610" spans="1:4" x14ac:dyDescent="0.25">
      <c r="A5610" s="71">
        <v>5502959</v>
      </c>
      <c r="B5610" t="s">
        <v>27772</v>
      </c>
      <c r="C5610" s="71" t="s">
        <v>22354</v>
      </c>
      <c r="D5610" s="71">
        <v>19.829999999999998</v>
      </c>
    </row>
    <row r="5611" spans="1:4" x14ac:dyDescent="0.25">
      <c r="A5611" s="71">
        <v>5502908</v>
      </c>
      <c r="B5611" t="s">
        <v>27773</v>
      </c>
      <c r="C5611" s="71" t="s">
        <v>22354</v>
      </c>
      <c r="D5611" s="71">
        <v>23.98</v>
      </c>
    </row>
    <row r="5612" spans="1:4" x14ac:dyDescent="0.25">
      <c r="A5612" s="71">
        <v>5502934</v>
      </c>
      <c r="B5612" t="s">
        <v>27774</v>
      </c>
      <c r="C5612" s="71" t="s">
        <v>22354</v>
      </c>
      <c r="D5612" s="71">
        <v>20.51</v>
      </c>
    </row>
    <row r="5613" spans="1:4" x14ac:dyDescent="0.25">
      <c r="A5613" s="71">
        <v>5502960</v>
      </c>
      <c r="B5613" t="s">
        <v>27775</v>
      </c>
      <c r="C5613" s="71" t="s">
        <v>22354</v>
      </c>
      <c r="D5613" s="71">
        <v>19.93</v>
      </c>
    </row>
    <row r="5614" spans="1:4" x14ac:dyDescent="0.25">
      <c r="A5614" s="71">
        <v>5502909</v>
      </c>
      <c r="B5614" t="s">
        <v>27776</v>
      </c>
      <c r="C5614" s="71" t="s">
        <v>22354</v>
      </c>
      <c r="D5614" s="71">
        <v>24.56</v>
      </c>
    </row>
    <row r="5615" spans="1:4" x14ac:dyDescent="0.25">
      <c r="A5615" s="71">
        <v>5502935</v>
      </c>
      <c r="B5615" t="s">
        <v>27777</v>
      </c>
      <c r="C5615" s="71" t="s">
        <v>22354</v>
      </c>
      <c r="D5615" s="71">
        <v>20.9</v>
      </c>
    </row>
    <row r="5616" spans="1:4" x14ac:dyDescent="0.25">
      <c r="A5616" s="71">
        <v>5502961</v>
      </c>
      <c r="B5616" t="s">
        <v>27778</v>
      </c>
      <c r="C5616" s="71" t="s">
        <v>22354</v>
      </c>
      <c r="D5616" s="71">
        <v>20.32</v>
      </c>
    </row>
    <row r="5617" spans="1:4" x14ac:dyDescent="0.25">
      <c r="A5617" s="71">
        <v>5502910</v>
      </c>
      <c r="B5617" t="s">
        <v>27779</v>
      </c>
      <c r="C5617" s="71" t="s">
        <v>22354</v>
      </c>
      <c r="D5617" s="71">
        <v>25.58</v>
      </c>
    </row>
    <row r="5618" spans="1:4" x14ac:dyDescent="0.25">
      <c r="A5618" s="71">
        <v>5502936</v>
      </c>
      <c r="B5618" t="s">
        <v>27780</v>
      </c>
      <c r="C5618" s="71" t="s">
        <v>22354</v>
      </c>
      <c r="D5618" s="71">
        <v>23.39</v>
      </c>
    </row>
    <row r="5619" spans="1:4" x14ac:dyDescent="0.25">
      <c r="A5619" s="71">
        <v>5502962</v>
      </c>
      <c r="B5619" t="s">
        <v>27781</v>
      </c>
      <c r="C5619" s="71" t="s">
        <v>22354</v>
      </c>
      <c r="D5619" s="71">
        <v>20.8</v>
      </c>
    </row>
    <row r="5620" spans="1:4" x14ac:dyDescent="0.25">
      <c r="A5620" s="71">
        <v>5502900</v>
      </c>
      <c r="B5620" t="s">
        <v>27782</v>
      </c>
      <c r="C5620" s="71" t="s">
        <v>22354</v>
      </c>
      <c r="D5620" s="71">
        <v>19.149999999999999</v>
      </c>
    </row>
    <row r="5621" spans="1:4" x14ac:dyDescent="0.25">
      <c r="A5621" s="71">
        <v>5502926</v>
      </c>
      <c r="B5621" t="s">
        <v>27783</v>
      </c>
      <c r="C5621" s="71" t="s">
        <v>22354</v>
      </c>
      <c r="D5621" s="71">
        <v>18.559999999999999</v>
      </c>
    </row>
    <row r="5622" spans="1:4" x14ac:dyDescent="0.25">
      <c r="A5622" s="71">
        <v>5502952</v>
      </c>
      <c r="B5622" t="s">
        <v>27784</v>
      </c>
      <c r="C5622" s="71" t="s">
        <v>22354</v>
      </c>
      <c r="D5622" s="71">
        <v>18.37</v>
      </c>
    </row>
    <row r="5623" spans="1:4" x14ac:dyDescent="0.25">
      <c r="A5623" s="71">
        <v>5502901</v>
      </c>
      <c r="B5623" t="s">
        <v>27785</v>
      </c>
      <c r="C5623" s="71" t="s">
        <v>22354</v>
      </c>
      <c r="D5623" s="71">
        <v>19.54</v>
      </c>
    </row>
    <row r="5624" spans="1:4" x14ac:dyDescent="0.25">
      <c r="A5624" s="71">
        <v>5502927</v>
      </c>
      <c r="B5624" t="s">
        <v>27786</v>
      </c>
      <c r="C5624" s="71" t="s">
        <v>22354</v>
      </c>
      <c r="D5624" s="71">
        <v>18.86</v>
      </c>
    </row>
    <row r="5625" spans="1:4" x14ac:dyDescent="0.25">
      <c r="A5625" s="71">
        <v>5502953</v>
      </c>
      <c r="B5625" t="s">
        <v>27787</v>
      </c>
      <c r="C5625" s="71" t="s">
        <v>22354</v>
      </c>
      <c r="D5625" s="71">
        <v>18.66</v>
      </c>
    </row>
    <row r="5626" spans="1:4" x14ac:dyDescent="0.25">
      <c r="A5626" s="71">
        <v>5502899</v>
      </c>
      <c r="B5626" t="s">
        <v>27788</v>
      </c>
      <c r="C5626" s="71" t="s">
        <v>22354</v>
      </c>
      <c r="D5626" s="71">
        <v>18.559999999999999</v>
      </c>
    </row>
    <row r="5627" spans="1:4" x14ac:dyDescent="0.25">
      <c r="A5627" s="71">
        <v>5502925</v>
      </c>
      <c r="B5627" t="s">
        <v>27789</v>
      </c>
      <c r="C5627" s="71" t="s">
        <v>22354</v>
      </c>
      <c r="D5627" s="71">
        <v>18.27</v>
      </c>
    </row>
    <row r="5628" spans="1:4" x14ac:dyDescent="0.25">
      <c r="A5628" s="71">
        <v>5502951</v>
      </c>
      <c r="B5628" t="s">
        <v>27790</v>
      </c>
      <c r="C5628" s="71" t="s">
        <v>22354</v>
      </c>
      <c r="D5628" s="71">
        <v>18.079999999999998</v>
      </c>
    </row>
    <row r="5629" spans="1:4" x14ac:dyDescent="0.25">
      <c r="A5629" s="71">
        <v>5502902</v>
      </c>
      <c r="B5629" t="s">
        <v>27791</v>
      </c>
      <c r="C5629" s="71" t="s">
        <v>22354</v>
      </c>
      <c r="D5629" s="71">
        <v>20.03</v>
      </c>
    </row>
    <row r="5630" spans="1:4" x14ac:dyDescent="0.25">
      <c r="A5630" s="71">
        <v>5502928</v>
      </c>
      <c r="B5630" t="s">
        <v>27792</v>
      </c>
      <c r="C5630" s="71" t="s">
        <v>22354</v>
      </c>
      <c r="D5630" s="71">
        <v>19.149999999999999</v>
      </c>
    </row>
    <row r="5631" spans="1:4" x14ac:dyDescent="0.25">
      <c r="A5631" s="71">
        <v>5502954</v>
      </c>
      <c r="B5631" t="s">
        <v>27793</v>
      </c>
      <c r="C5631" s="71" t="s">
        <v>22354</v>
      </c>
      <c r="D5631" s="71">
        <v>18.86</v>
      </c>
    </row>
    <row r="5632" spans="1:4" x14ac:dyDescent="0.25">
      <c r="A5632" s="71">
        <v>5502903</v>
      </c>
      <c r="B5632" t="s">
        <v>27794</v>
      </c>
      <c r="C5632" s="71" t="s">
        <v>22354</v>
      </c>
      <c r="D5632" s="71">
        <v>20.32</v>
      </c>
    </row>
    <row r="5633" spans="1:4" x14ac:dyDescent="0.25">
      <c r="A5633" s="71">
        <v>5502929</v>
      </c>
      <c r="B5633" t="s">
        <v>27795</v>
      </c>
      <c r="C5633" s="71" t="s">
        <v>22354</v>
      </c>
      <c r="D5633" s="71">
        <v>19.34</v>
      </c>
    </row>
    <row r="5634" spans="1:4" x14ac:dyDescent="0.25">
      <c r="A5634" s="71">
        <v>5502955</v>
      </c>
      <c r="B5634" t="s">
        <v>27796</v>
      </c>
      <c r="C5634" s="71" t="s">
        <v>22354</v>
      </c>
      <c r="D5634" s="71">
        <v>19.05</v>
      </c>
    </row>
    <row r="5635" spans="1:4" x14ac:dyDescent="0.25">
      <c r="A5635" s="71">
        <v>5502889</v>
      </c>
      <c r="B5635" t="s">
        <v>27797</v>
      </c>
      <c r="C5635" s="71" t="s">
        <v>22354</v>
      </c>
      <c r="D5635" s="71">
        <v>26.02</v>
      </c>
    </row>
    <row r="5636" spans="1:4" x14ac:dyDescent="0.25">
      <c r="A5636" s="71">
        <v>5502996</v>
      </c>
      <c r="B5636" t="s">
        <v>27798</v>
      </c>
      <c r="C5636" s="71" t="s">
        <v>22354</v>
      </c>
      <c r="D5636" s="71">
        <v>23.68</v>
      </c>
    </row>
    <row r="5637" spans="1:4" x14ac:dyDescent="0.25">
      <c r="A5637" s="71">
        <v>5502997</v>
      </c>
      <c r="B5637" t="s">
        <v>27799</v>
      </c>
      <c r="C5637" s="71" t="s">
        <v>22354</v>
      </c>
      <c r="D5637" s="71">
        <v>22.95</v>
      </c>
    </row>
    <row r="5638" spans="1:4" x14ac:dyDescent="0.25">
      <c r="A5638" s="71">
        <v>5501716</v>
      </c>
      <c r="B5638" t="s">
        <v>27800</v>
      </c>
      <c r="C5638" s="71" t="s">
        <v>22354</v>
      </c>
      <c r="D5638" s="71">
        <v>21.12</v>
      </c>
    </row>
    <row r="5639" spans="1:4" x14ac:dyDescent="0.25">
      <c r="A5639" s="71">
        <v>5501717</v>
      </c>
      <c r="B5639" t="s">
        <v>27801</v>
      </c>
      <c r="C5639" s="71" t="s">
        <v>22354</v>
      </c>
      <c r="D5639" s="71">
        <v>23.81</v>
      </c>
    </row>
    <row r="5640" spans="1:4" x14ac:dyDescent="0.25">
      <c r="A5640" s="71">
        <v>5501712</v>
      </c>
      <c r="B5640" t="s">
        <v>27802</v>
      </c>
      <c r="C5640" s="71" t="s">
        <v>22354</v>
      </c>
      <c r="D5640" s="71">
        <v>12.23</v>
      </c>
    </row>
    <row r="5641" spans="1:4" x14ac:dyDescent="0.25">
      <c r="A5641" s="71">
        <v>5501713</v>
      </c>
      <c r="B5641" t="s">
        <v>27803</v>
      </c>
      <c r="C5641" s="71" t="s">
        <v>22354</v>
      </c>
      <c r="D5641" s="71">
        <v>13.61</v>
      </c>
    </row>
    <row r="5642" spans="1:4" x14ac:dyDescent="0.25">
      <c r="A5642" s="71">
        <v>5501711</v>
      </c>
      <c r="B5642" t="s">
        <v>27804</v>
      </c>
      <c r="C5642" s="71" t="s">
        <v>22354</v>
      </c>
      <c r="D5642" s="71">
        <v>9.8000000000000007</v>
      </c>
    </row>
    <row r="5643" spans="1:4" x14ac:dyDescent="0.25">
      <c r="A5643" s="71">
        <v>5501710</v>
      </c>
      <c r="B5643" t="s">
        <v>27805</v>
      </c>
      <c r="C5643" s="71" t="s">
        <v>22354</v>
      </c>
      <c r="D5643" s="71">
        <v>2.9</v>
      </c>
    </row>
    <row r="5644" spans="1:4" x14ac:dyDescent="0.25">
      <c r="A5644" s="71">
        <v>5501714</v>
      </c>
      <c r="B5644" t="s">
        <v>27806</v>
      </c>
      <c r="C5644" s="71" t="s">
        <v>22354</v>
      </c>
      <c r="D5644" s="71">
        <v>16</v>
      </c>
    </row>
    <row r="5645" spans="1:4" x14ac:dyDescent="0.25">
      <c r="A5645" s="71">
        <v>5501715</v>
      </c>
      <c r="B5645" t="s">
        <v>27807</v>
      </c>
      <c r="C5645" s="71" t="s">
        <v>22354</v>
      </c>
      <c r="D5645" s="71">
        <v>18.43</v>
      </c>
    </row>
    <row r="5646" spans="1:4" x14ac:dyDescent="0.25">
      <c r="A5646" s="71">
        <v>5502986</v>
      </c>
      <c r="B5646" t="s">
        <v>27808</v>
      </c>
      <c r="C5646" s="71" t="s">
        <v>22354</v>
      </c>
      <c r="D5646" s="71">
        <v>2.56</v>
      </c>
    </row>
    <row r="5647" spans="1:4" x14ac:dyDescent="0.25">
      <c r="A5647" s="71">
        <v>5502977</v>
      </c>
      <c r="B5647" t="s">
        <v>27809</v>
      </c>
      <c r="C5647" s="71" t="s">
        <v>22354</v>
      </c>
      <c r="D5647" s="71">
        <v>9.9600000000000009</v>
      </c>
    </row>
    <row r="5648" spans="1:4" x14ac:dyDescent="0.25">
      <c r="A5648" s="71">
        <v>5502985</v>
      </c>
      <c r="B5648" t="s">
        <v>27810</v>
      </c>
      <c r="C5648" s="71" t="s">
        <v>23593</v>
      </c>
      <c r="D5648" s="71">
        <v>0.45</v>
      </c>
    </row>
    <row r="5649" spans="1:4" x14ac:dyDescent="0.25">
      <c r="A5649" s="71">
        <v>5503018</v>
      </c>
      <c r="B5649" t="s">
        <v>27811</v>
      </c>
      <c r="C5649" s="71" t="s">
        <v>2582</v>
      </c>
      <c r="D5649" s="71">
        <v>62.95</v>
      </c>
    </row>
    <row r="5650" spans="1:4" x14ac:dyDescent="0.25">
      <c r="A5650" s="71">
        <v>5505768</v>
      </c>
      <c r="B5650" t="s">
        <v>27812</v>
      </c>
      <c r="C5650" s="71" t="s">
        <v>23593</v>
      </c>
      <c r="D5650" s="71">
        <v>85.91</v>
      </c>
    </row>
    <row r="5651" spans="1:4" x14ac:dyDescent="0.25">
      <c r="A5651" s="71">
        <v>5503020</v>
      </c>
      <c r="B5651" t="s">
        <v>27813</v>
      </c>
      <c r="C5651" s="71" t="s">
        <v>2582</v>
      </c>
      <c r="D5651" s="71">
        <v>314.13</v>
      </c>
    </row>
    <row r="5652" spans="1:4" x14ac:dyDescent="0.25">
      <c r="A5652" s="71">
        <v>5605798</v>
      </c>
      <c r="B5652" t="s">
        <v>27814</v>
      </c>
      <c r="C5652" s="71" t="s">
        <v>3</v>
      </c>
      <c r="D5652" s="71">
        <v>87.55</v>
      </c>
    </row>
    <row r="5653" spans="1:4" x14ac:dyDescent="0.25">
      <c r="A5653" s="71">
        <v>5605925</v>
      </c>
      <c r="B5653" t="s">
        <v>27815</v>
      </c>
      <c r="C5653" s="71" t="s">
        <v>3</v>
      </c>
      <c r="D5653" s="71">
        <v>82.98</v>
      </c>
    </row>
    <row r="5654" spans="1:4" x14ac:dyDescent="0.25">
      <c r="A5654" s="71">
        <v>5605799</v>
      </c>
      <c r="B5654" t="s">
        <v>27816</v>
      </c>
      <c r="C5654" s="71" t="s">
        <v>3</v>
      </c>
      <c r="D5654" s="71">
        <v>93.62</v>
      </c>
    </row>
    <row r="5655" spans="1:4" x14ac:dyDescent="0.25">
      <c r="A5655" s="71">
        <v>5605800</v>
      </c>
      <c r="B5655" t="s">
        <v>27817</v>
      </c>
      <c r="C5655" s="71" t="s">
        <v>3</v>
      </c>
      <c r="D5655" s="71">
        <v>102.59</v>
      </c>
    </row>
    <row r="5656" spans="1:4" x14ac:dyDescent="0.25">
      <c r="A5656" s="71">
        <v>5605894</v>
      </c>
      <c r="B5656" t="s">
        <v>27818</v>
      </c>
      <c r="C5656" s="71" t="s">
        <v>3</v>
      </c>
      <c r="D5656" s="71">
        <v>47.49</v>
      </c>
    </row>
    <row r="5657" spans="1:4" x14ac:dyDescent="0.25">
      <c r="A5657" s="71">
        <v>5605895</v>
      </c>
      <c r="B5657" t="s">
        <v>27819</v>
      </c>
      <c r="C5657" s="71" t="s">
        <v>3</v>
      </c>
      <c r="D5657" s="71">
        <v>51.44</v>
      </c>
    </row>
    <row r="5658" spans="1:4" x14ac:dyDescent="0.25">
      <c r="A5658" s="71">
        <v>5605896</v>
      </c>
      <c r="B5658" t="s">
        <v>27820</v>
      </c>
      <c r="C5658" s="71" t="s">
        <v>3</v>
      </c>
      <c r="D5658" s="71">
        <v>57.39</v>
      </c>
    </row>
    <row r="5659" spans="1:4" x14ac:dyDescent="0.25">
      <c r="A5659" s="71">
        <v>5605911</v>
      </c>
      <c r="B5659" t="s">
        <v>27821</v>
      </c>
      <c r="C5659" s="71" t="s">
        <v>3</v>
      </c>
      <c r="D5659" s="71">
        <v>30.34</v>
      </c>
    </row>
    <row r="5660" spans="1:4" x14ac:dyDescent="0.25">
      <c r="A5660" s="71">
        <v>5605912</v>
      </c>
      <c r="B5660" t="s">
        <v>27822</v>
      </c>
      <c r="C5660" s="71" t="s">
        <v>3</v>
      </c>
      <c r="D5660" s="71">
        <v>51.96</v>
      </c>
    </row>
    <row r="5661" spans="1:4" x14ac:dyDescent="0.25">
      <c r="A5661" s="71">
        <v>5605938</v>
      </c>
      <c r="B5661" t="s">
        <v>27823</v>
      </c>
      <c r="C5661" s="71" t="s">
        <v>3</v>
      </c>
      <c r="D5661" s="71">
        <v>20.73</v>
      </c>
    </row>
    <row r="5662" spans="1:4" x14ac:dyDescent="0.25">
      <c r="A5662" s="71">
        <v>5605939</v>
      </c>
      <c r="B5662" t="s">
        <v>27824</v>
      </c>
      <c r="C5662" s="71" t="s">
        <v>3</v>
      </c>
      <c r="D5662" s="71">
        <v>24.92</v>
      </c>
    </row>
    <row r="5663" spans="1:4" x14ac:dyDescent="0.25">
      <c r="A5663" s="71">
        <v>5605940</v>
      </c>
      <c r="B5663" t="s">
        <v>27825</v>
      </c>
      <c r="C5663" s="71" t="s">
        <v>3</v>
      </c>
      <c r="D5663" s="71">
        <v>57</v>
      </c>
    </row>
    <row r="5664" spans="1:4" x14ac:dyDescent="0.25">
      <c r="A5664" s="71">
        <v>5605942</v>
      </c>
      <c r="B5664" t="s">
        <v>27826</v>
      </c>
      <c r="C5664" s="71" t="s">
        <v>23593</v>
      </c>
      <c r="D5664" s="71">
        <v>45.29</v>
      </c>
    </row>
    <row r="5665" spans="1:4" x14ac:dyDescent="0.25">
      <c r="A5665" s="71">
        <v>5605955</v>
      </c>
      <c r="B5665" t="s">
        <v>27827</v>
      </c>
      <c r="C5665" s="71" t="s">
        <v>16077</v>
      </c>
      <c r="D5665" s="71">
        <v>548.08000000000004</v>
      </c>
    </row>
    <row r="5666" spans="1:4" x14ac:dyDescent="0.25">
      <c r="A5666" s="71">
        <v>5605956</v>
      </c>
      <c r="B5666" t="s">
        <v>27828</v>
      </c>
      <c r="C5666" s="71" t="s">
        <v>16077</v>
      </c>
      <c r="D5666" s="71">
        <v>649.21</v>
      </c>
    </row>
    <row r="5667" spans="1:4" x14ac:dyDescent="0.25">
      <c r="A5667" s="71">
        <v>5605953</v>
      </c>
      <c r="B5667" t="s">
        <v>27829</v>
      </c>
      <c r="C5667" s="71" t="s">
        <v>16077</v>
      </c>
      <c r="D5667" s="71">
        <v>389.74</v>
      </c>
    </row>
    <row r="5668" spans="1:4" x14ac:dyDescent="0.25">
      <c r="A5668" s="71">
        <v>5605954</v>
      </c>
      <c r="B5668" t="s">
        <v>27830</v>
      </c>
      <c r="C5668" s="71" t="s">
        <v>16077</v>
      </c>
      <c r="D5668" s="71">
        <v>471.71</v>
      </c>
    </row>
    <row r="5669" spans="1:4" x14ac:dyDescent="0.25">
      <c r="A5669" s="71">
        <v>5605909</v>
      </c>
      <c r="B5669" t="s">
        <v>27831</v>
      </c>
      <c r="C5669" s="71" t="s">
        <v>16077</v>
      </c>
      <c r="D5669" s="71">
        <v>464.41</v>
      </c>
    </row>
    <row r="5670" spans="1:4" x14ac:dyDescent="0.25">
      <c r="A5670" s="71">
        <v>5605908</v>
      </c>
      <c r="B5670" t="s">
        <v>27832</v>
      </c>
      <c r="C5670" s="71" t="s">
        <v>16077</v>
      </c>
      <c r="D5670" s="71">
        <v>464.41</v>
      </c>
    </row>
    <row r="5671" spans="1:4" x14ac:dyDescent="0.25">
      <c r="A5671" s="71">
        <v>5605907</v>
      </c>
      <c r="B5671" t="s">
        <v>27833</v>
      </c>
      <c r="C5671" s="71" t="s">
        <v>16077</v>
      </c>
      <c r="D5671" s="71">
        <v>467.52</v>
      </c>
    </row>
    <row r="5672" spans="1:4" x14ac:dyDescent="0.25">
      <c r="A5672" s="71">
        <v>5605906</v>
      </c>
      <c r="B5672" t="s">
        <v>27834</v>
      </c>
      <c r="C5672" s="71" t="s">
        <v>16077</v>
      </c>
      <c r="D5672" s="71">
        <v>603.32000000000005</v>
      </c>
    </row>
    <row r="5673" spans="1:4" x14ac:dyDescent="0.25">
      <c r="A5673" s="71">
        <v>5605905</v>
      </c>
      <c r="B5673" t="s">
        <v>27835</v>
      </c>
      <c r="C5673" s="71" t="s">
        <v>16077</v>
      </c>
      <c r="D5673" s="71">
        <v>606.66</v>
      </c>
    </row>
    <row r="5674" spans="1:4" x14ac:dyDescent="0.25">
      <c r="A5674" s="71">
        <v>5605944</v>
      </c>
      <c r="B5674" t="s">
        <v>27836</v>
      </c>
      <c r="C5674" s="71" t="s">
        <v>16077</v>
      </c>
      <c r="D5674" s="71">
        <v>417.39</v>
      </c>
    </row>
    <row r="5675" spans="1:4" x14ac:dyDescent="0.25">
      <c r="A5675" s="71">
        <v>5605910</v>
      </c>
      <c r="B5675" t="s">
        <v>27837</v>
      </c>
      <c r="C5675" s="71" t="s">
        <v>16077</v>
      </c>
      <c r="D5675" s="71">
        <v>444.89</v>
      </c>
    </row>
    <row r="5676" spans="1:4" x14ac:dyDescent="0.25">
      <c r="A5676" s="71">
        <v>5605945</v>
      </c>
      <c r="B5676" t="s">
        <v>27838</v>
      </c>
      <c r="C5676" s="71" t="s">
        <v>16077</v>
      </c>
      <c r="D5676" s="71">
        <v>470.91</v>
      </c>
    </row>
    <row r="5677" spans="1:4" x14ac:dyDescent="0.25">
      <c r="A5677" s="71">
        <v>5605946</v>
      </c>
      <c r="B5677" t="s">
        <v>27839</v>
      </c>
      <c r="C5677" s="71" t="s">
        <v>16077</v>
      </c>
      <c r="D5677" s="71">
        <v>467.52</v>
      </c>
    </row>
    <row r="5678" spans="1:4" x14ac:dyDescent="0.25">
      <c r="A5678" s="71">
        <v>5605947</v>
      </c>
      <c r="B5678" t="s">
        <v>27840</v>
      </c>
      <c r="C5678" s="71" t="s">
        <v>16077</v>
      </c>
      <c r="D5678" s="71">
        <v>546.51</v>
      </c>
    </row>
    <row r="5679" spans="1:4" x14ac:dyDescent="0.25">
      <c r="A5679" s="71">
        <v>5605948</v>
      </c>
      <c r="B5679" t="s">
        <v>27841</v>
      </c>
      <c r="C5679" s="71" t="s">
        <v>16077</v>
      </c>
      <c r="D5679" s="71">
        <v>606.66</v>
      </c>
    </row>
    <row r="5680" spans="1:4" x14ac:dyDescent="0.25">
      <c r="A5680" s="71">
        <v>5605949</v>
      </c>
      <c r="B5680" t="s">
        <v>27842</v>
      </c>
      <c r="C5680" s="71" t="s">
        <v>16077</v>
      </c>
      <c r="D5680" s="71">
        <v>914.03</v>
      </c>
    </row>
    <row r="5681" spans="1:4" x14ac:dyDescent="0.25">
      <c r="A5681" s="71">
        <v>5605950</v>
      </c>
      <c r="B5681" t="s">
        <v>27843</v>
      </c>
      <c r="C5681" s="71" t="s">
        <v>16077</v>
      </c>
      <c r="D5681" s="71">
        <v>1029.3800000000001</v>
      </c>
    </row>
    <row r="5682" spans="1:4" x14ac:dyDescent="0.25">
      <c r="A5682" s="71">
        <v>5605951</v>
      </c>
      <c r="B5682" t="s">
        <v>27844</v>
      </c>
      <c r="C5682" s="71" t="s">
        <v>16077</v>
      </c>
      <c r="D5682" s="71">
        <v>1624.98</v>
      </c>
    </row>
    <row r="5683" spans="1:4" x14ac:dyDescent="0.25">
      <c r="A5683" s="71">
        <v>5605952</v>
      </c>
      <c r="B5683" t="s">
        <v>27845</v>
      </c>
      <c r="C5683" s="71" t="s">
        <v>16077</v>
      </c>
      <c r="D5683" s="71">
        <v>2556.2399999999998</v>
      </c>
    </row>
    <row r="5684" spans="1:4" x14ac:dyDescent="0.25">
      <c r="A5684" s="71">
        <v>5605932</v>
      </c>
      <c r="B5684" t="s">
        <v>27846</v>
      </c>
      <c r="C5684" s="71" t="s">
        <v>3</v>
      </c>
      <c r="D5684" s="71">
        <v>120.12</v>
      </c>
    </row>
    <row r="5685" spans="1:4" x14ac:dyDescent="0.25">
      <c r="A5685" s="71">
        <v>5605934</v>
      </c>
      <c r="B5685" t="s">
        <v>27847</v>
      </c>
      <c r="C5685" s="71" t="s">
        <v>3</v>
      </c>
      <c r="D5685" s="71">
        <v>134.28</v>
      </c>
    </row>
    <row r="5686" spans="1:4" x14ac:dyDescent="0.25">
      <c r="A5686" s="71">
        <v>5605928</v>
      </c>
      <c r="B5686" t="s">
        <v>27848</v>
      </c>
      <c r="C5686" s="71" t="s">
        <v>3</v>
      </c>
      <c r="D5686" s="71">
        <v>155.19</v>
      </c>
    </row>
    <row r="5687" spans="1:4" x14ac:dyDescent="0.25">
      <c r="A5687" s="71">
        <v>5605935</v>
      </c>
      <c r="B5687" t="s">
        <v>27849</v>
      </c>
      <c r="C5687" s="71" t="s">
        <v>3</v>
      </c>
      <c r="D5687" s="71">
        <v>144.11000000000001</v>
      </c>
    </row>
    <row r="5688" spans="1:4" x14ac:dyDescent="0.25">
      <c r="A5688" s="71">
        <v>5605936</v>
      </c>
      <c r="B5688" t="s">
        <v>27850</v>
      </c>
      <c r="C5688" s="71" t="s">
        <v>3</v>
      </c>
      <c r="D5688" s="71">
        <v>216.23</v>
      </c>
    </row>
    <row r="5689" spans="1:4" x14ac:dyDescent="0.25">
      <c r="A5689" s="71">
        <v>5605937</v>
      </c>
      <c r="B5689" t="s">
        <v>27851</v>
      </c>
      <c r="C5689" s="71" t="s">
        <v>3</v>
      </c>
      <c r="D5689" s="71">
        <v>260.41000000000003</v>
      </c>
    </row>
    <row r="5690" spans="1:4" x14ac:dyDescent="0.25">
      <c r="A5690" s="71">
        <v>5605957</v>
      </c>
      <c r="B5690" t="s">
        <v>27852</v>
      </c>
      <c r="C5690" s="71" t="s">
        <v>3</v>
      </c>
      <c r="D5690" s="71">
        <v>181.15</v>
      </c>
    </row>
    <row r="5691" spans="1:4" x14ac:dyDescent="0.25">
      <c r="A5691" s="71">
        <v>5605958</v>
      </c>
      <c r="B5691" t="s">
        <v>27853</v>
      </c>
      <c r="C5691" s="71" t="s">
        <v>3</v>
      </c>
      <c r="D5691" s="71">
        <v>205.84</v>
      </c>
    </row>
    <row r="5692" spans="1:4" x14ac:dyDescent="0.25">
      <c r="A5692" s="71">
        <v>5605959</v>
      </c>
      <c r="B5692" t="s">
        <v>27854</v>
      </c>
      <c r="C5692" s="71" t="s">
        <v>3</v>
      </c>
      <c r="D5692" s="71">
        <v>242.14</v>
      </c>
    </row>
    <row r="5693" spans="1:4" x14ac:dyDescent="0.25">
      <c r="A5693" s="71">
        <v>5605960</v>
      </c>
      <c r="B5693" t="s">
        <v>27855</v>
      </c>
      <c r="C5693" s="71" t="s">
        <v>3</v>
      </c>
      <c r="D5693" s="71">
        <v>278.94</v>
      </c>
    </row>
    <row r="5694" spans="1:4" x14ac:dyDescent="0.25">
      <c r="A5694" s="71">
        <v>5605961</v>
      </c>
      <c r="B5694" t="s">
        <v>27856</v>
      </c>
      <c r="C5694" s="71" t="s">
        <v>3</v>
      </c>
      <c r="D5694" s="71">
        <v>394.32</v>
      </c>
    </row>
    <row r="5695" spans="1:4" x14ac:dyDescent="0.25">
      <c r="A5695" s="71">
        <v>5605885</v>
      </c>
      <c r="B5695" t="s">
        <v>27857</v>
      </c>
      <c r="C5695" s="71" t="s">
        <v>3</v>
      </c>
      <c r="D5695" s="71">
        <v>242.05</v>
      </c>
    </row>
    <row r="5696" spans="1:4" x14ac:dyDescent="0.25">
      <c r="A5696" s="71">
        <v>5605886</v>
      </c>
      <c r="B5696" t="s">
        <v>27858</v>
      </c>
      <c r="C5696" s="71" t="s">
        <v>3</v>
      </c>
      <c r="D5696" s="71">
        <v>264.49</v>
      </c>
    </row>
    <row r="5697" spans="1:4" x14ac:dyDescent="0.25">
      <c r="A5697" s="71">
        <v>5605883</v>
      </c>
      <c r="B5697" t="s">
        <v>27859</v>
      </c>
      <c r="C5697" s="71" t="s">
        <v>3</v>
      </c>
      <c r="D5697" s="71">
        <v>192.38</v>
      </c>
    </row>
    <row r="5698" spans="1:4" x14ac:dyDescent="0.25">
      <c r="A5698" s="71">
        <v>5605884</v>
      </c>
      <c r="B5698" t="s">
        <v>27860</v>
      </c>
      <c r="C5698" s="71" t="s">
        <v>3</v>
      </c>
      <c r="D5698" s="71">
        <v>214.81</v>
      </c>
    </row>
    <row r="5699" spans="1:4" x14ac:dyDescent="0.25">
      <c r="A5699" s="71">
        <v>5605962</v>
      </c>
      <c r="B5699" t="s">
        <v>27861</v>
      </c>
      <c r="C5699" s="71" t="s">
        <v>3</v>
      </c>
      <c r="D5699" s="71">
        <v>157.04</v>
      </c>
    </row>
    <row r="5700" spans="1:4" x14ac:dyDescent="0.25">
      <c r="A5700" s="71">
        <v>5605881</v>
      </c>
      <c r="B5700" t="s">
        <v>27862</v>
      </c>
      <c r="C5700" s="71" t="s">
        <v>3</v>
      </c>
      <c r="D5700" s="71">
        <v>223.29</v>
      </c>
    </row>
    <row r="5701" spans="1:4" x14ac:dyDescent="0.25">
      <c r="A5701" s="71">
        <v>5605882</v>
      </c>
      <c r="B5701" t="s">
        <v>27863</v>
      </c>
      <c r="C5701" s="71" t="s">
        <v>3</v>
      </c>
      <c r="D5701" s="71">
        <v>373.84</v>
      </c>
    </row>
    <row r="5702" spans="1:4" x14ac:dyDescent="0.25">
      <c r="A5702" s="71">
        <v>5605963</v>
      </c>
      <c r="B5702" t="s">
        <v>27864</v>
      </c>
      <c r="C5702" s="71" t="s">
        <v>3</v>
      </c>
      <c r="D5702" s="71">
        <v>242.53</v>
      </c>
    </row>
    <row r="5703" spans="1:4" x14ac:dyDescent="0.25">
      <c r="A5703" s="71">
        <v>5605964</v>
      </c>
      <c r="B5703" t="s">
        <v>27865</v>
      </c>
      <c r="C5703" s="71" t="s">
        <v>3</v>
      </c>
      <c r="D5703" s="71">
        <v>274.58999999999997</v>
      </c>
    </row>
    <row r="5704" spans="1:4" x14ac:dyDescent="0.25">
      <c r="A5704" s="71">
        <v>5605965</v>
      </c>
      <c r="B5704" t="s">
        <v>27866</v>
      </c>
      <c r="C5704" s="71" t="s">
        <v>3</v>
      </c>
      <c r="D5704" s="71">
        <v>307.77</v>
      </c>
    </row>
    <row r="5705" spans="1:4" x14ac:dyDescent="0.25">
      <c r="A5705" s="71">
        <v>5605966</v>
      </c>
      <c r="B5705" t="s">
        <v>27867</v>
      </c>
      <c r="C5705" s="71" t="s">
        <v>3</v>
      </c>
      <c r="D5705" s="71">
        <v>408.47</v>
      </c>
    </row>
    <row r="5706" spans="1:4" x14ac:dyDescent="0.25">
      <c r="A5706" s="71">
        <v>5605967</v>
      </c>
      <c r="B5706" t="s">
        <v>27868</v>
      </c>
      <c r="C5706" s="71" t="s">
        <v>3</v>
      </c>
      <c r="D5706" s="71">
        <v>463.51</v>
      </c>
    </row>
    <row r="5707" spans="1:4" x14ac:dyDescent="0.25">
      <c r="A5707" s="71">
        <v>5605968</v>
      </c>
      <c r="B5707" t="s">
        <v>27869</v>
      </c>
      <c r="C5707" s="71" t="s">
        <v>3</v>
      </c>
      <c r="D5707" s="71">
        <v>565.30999999999995</v>
      </c>
    </row>
    <row r="5708" spans="1:4" x14ac:dyDescent="0.25">
      <c r="A5708" s="71">
        <v>5605969</v>
      </c>
      <c r="B5708" t="s">
        <v>27870</v>
      </c>
      <c r="C5708" s="71" t="s">
        <v>3</v>
      </c>
      <c r="D5708" s="71">
        <v>616.22</v>
      </c>
    </row>
    <row r="5709" spans="1:4" x14ac:dyDescent="0.25">
      <c r="A5709" s="71">
        <v>5909130</v>
      </c>
      <c r="B5709" t="s">
        <v>27871</v>
      </c>
      <c r="C5709" s="71" t="s">
        <v>62</v>
      </c>
      <c r="D5709" s="71">
        <v>26.44</v>
      </c>
    </row>
    <row r="5710" spans="1:4" x14ac:dyDescent="0.25">
      <c r="A5710" s="71">
        <v>5914703</v>
      </c>
      <c r="B5710" t="s">
        <v>27872</v>
      </c>
      <c r="C5710" s="71" t="s">
        <v>62</v>
      </c>
      <c r="D5710" s="71">
        <v>5.98</v>
      </c>
    </row>
    <row r="5711" spans="1:4" x14ac:dyDescent="0.25">
      <c r="A5711" s="71">
        <v>5914704</v>
      </c>
      <c r="B5711" t="s">
        <v>27873</v>
      </c>
      <c r="C5711" s="71" t="s">
        <v>62</v>
      </c>
      <c r="D5711" s="71">
        <v>5.99</v>
      </c>
    </row>
    <row r="5712" spans="1:4" x14ac:dyDescent="0.25">
      <c r="A5712" s="71">
        <v>5914710</v>
      </c>
      <c r="B5712" t="s">
        <v>27874</v>
      </c>
      <c r="C5712" s="71" t="s">
        <v>62</v>
      </c>
      <c r="D5712" s="71">
        <v>11.61</v>
      </c>
    </row>
    <row r="5713" spans="1:4" x14ac:dyDescent="0.25">
      <c r="A5713" s="71">
        <v>5914711</v>
      </c>
      <c r="B5713" t="s">
        <v>27875</v>
      </c>
      <c r="C5713" s="71" t="s">
        <v>62</v>
      </c>
      <c r="D5713" s="71">
        <v>10.67</v>
      </c>
    </row>
    <row r="5714" spans="1:4" x14ac:dyDescent="0.25">
      <c r="A5714" s="71">
        <v>5914712</v>
      </c>
      <c r="B5714" t="s">
        <v>27876</v>
      </c>
      <c r="C5714" s="71" t="s">
        <v>62</v>
      </c>
      <c r="D5714" s="71">
        <v>10.53</v>
      </c>
    </row>
    <row r="5715" spans="1:4" x14ac:dyDescent="0.25">
      <c r="A5715" s="71">
        <v>5915369</v>
      </c>
      <c r="B5715" t="s">
        <v>27877</v>
      </c>
      <c r="C5715" s="71" t="s">
        <v>16077</v>
      </c>
      <c r="D5715" s="71">
        <v>7293.93</v>
      </c>
    </row>
    <row r="5716" spans="1:4" x14ac:dyDescent="0.25">
      <c r="A5716" s="71">
        <v>5915401</v>
      </c>
      <c r="B5716" t="s">
        <v>27878</v>
      </c>
      <c r="C5716" s="71" t="s">
        <v>16077</v>
      </c>
      <c r="D5716" s="71">
        <v>6735.28</v>
      </c>
    </row>
    <row r="5717" spans="1:4" x14ac:dyDescent="0.25">
      <c r="A5717" s="71">
        <v>5915402</v>
      </c>
      <c r="B5717" t="s">
        <v>27879</v>
      </c>
      <c r="C5717" s="71" t="s">
        <v>16077</v>
      </c>
      <c r="D5717" s="71">
        <v>3951.5</v>
      </c>
    </row>
    <row r="5718" spans="1:4" x14ac:dyDescent="0.25">
      <c r="A5718" s="71">
        <v>5915400</v>
      </c>
      <c r="B5718" t="s">
        <v>27880</v>
      </c>
      <c r="C5718" s="71" t="s">
        <v>16077</v>
      </c>
      <c r="D5718" s="71">
        <v>3521.51</v>
      </c>
    </row>
    <row r="5719" spans="1:4" x14ac:dyDescent="0.25">
      <c r="A5719" s="71">
        <v>5914651</v>
      </c>
      <c r="B5719" t="s">
        <v>27881</v>
      </c>
      <c r="C5719" s="71" t="s">
        <v>62</v>
      </c>
      <c r="D5719" s="71">
        <v>2.5299999999999998</v>
      </c>
    </row>
    <row r="5720" spans="1:4" x14ac:dyDescent="0.25">
      <c r="A5720" s="71">
        <v>5914648</v>
      </c>
      <c r="B5720" t="s">
        <v>27882</v>
      </c>
      <c r="C5720" s="71" t="s">
        <v>62</v>
      </c>
      <c r="D5720" s="71">
        <v>7.64</v>
      </c>
    </row>
    <row r="5721" spans="1:4" x14ac:dyDescent="0.25">
      <c r="A5721" s="71">
        <v>5914647</v>
      </c>
      <c r="B5721" t="s">
        <v>27883</v>
      </c>
      <c r="C5721" s="71" t="s">
        <v>62</v>
      </c>
      <c r="D5721" s="71">
        <v>1.75</v>
      </c>
    </row>
    <row r="5722" spans="1:4" x14ac:dyDescent="0.25">
      <c r="A5722" s="71">
        <v>5915411</v>
      </c>
      <c r="B5722" t="s">
        <v>27884</v>
      </c>
      <c r="C5722" s="71" t="s">
        <v>62</v>
      </c>
      <c r="D5722" s="71">
        <v>3.43</v>
      </c>
    </row>
    <row r="5723" spans="1:4" x14ac:dyDescent="0.25">
      <c r="A5723" s="71">
        <v>5915409</v>
      </c>
      <c r="B5723" t="s">
        <v>27885</v>
      </c>
      <c r="C5723" s="71" t="s">
        <v>62</v>
      </c>
      <c r="D5723" s="71">
        <v>8.5399999999999991</v>
      </c>
    </row>
    <row r="5724" spans="1:4" x14ac:dyDescent="0.25">
      <c r="A5724" s="71">
        <v>5915407</v>
      </c>
      <c r="B5724" t="s">
        <v>27886</v>
      </c>
      <c r="C5724" s="71" t="s">
        <v>62</v>
      </c>
      <c r="D5724" s="71">
        <v>2.65</v>
      </c>
    </row>
    <row r="5725" spans="1:4" x14ac:dyDescent="0.25">
      <c r="A5725" s="71">
        <v>5914354</v>
      </c>
      <c r="B5725" t="s">
        <v>27887</v>
      </c>
      <c r="C5725" s="71" t="s">
        <v>62</v>
      </c>
      <c r="D5725" s="71">
        <v>1.83</v>
      </c>
    </row>
    <row r="5726" spans="1:4" x14ac:dyDescent="0.25">
      <c r="A5726" s="71">
        <v>5915406</v>
      </c>
      <c r="B5726" t="s">
        <v>27888</v>
      </c>
      <c r="C5726" s="71" t="s">
        <v>62</v>
      </c>
      <c r="D5726" s="71">
        <v>9.26</v>
      </c>
    </row>
    <row r="5727" spans="1:4" x14ac:dyDescent="0.25">
      <c r="A5727" s="71">
        <v>5914652</v>
      </c>
      <c r="B5727" t="s">
        <v>27889</v>
      </c>
      <c r="C5727" s="71" t="s">
        <v>62</v>
      </c>
      <c r="D5727" s="71">
        <v>3.38</v>
      </c>
    </row>
    <row r="5728" spans="1:4" x14ac:dyDescent="0.25">
      <c r="A5728" s="71">
        <v>5915417</v>
      </c>
      <c r="B5728" t="s">
        <v>27890</v>
      </c>
      <c r="C5728" s="71" t="s">
        <v>62</v>
      </c>
      <c r="D5728" s="71">
        <v>5.33</v>
      </c>
    </row>
    <row r="5729" spans="1:4" x14ac:dyDescent="0.25">
      <c r="A5729" s="71">
        <v>5915414</v>
      </c>
      <c r="B5729" t="s">
        <v>27891</v>
      </c>
      <c r="C5729" s="71" t="s">
        <v>62</v>
      </c>
      <c r="D5729" s="71">
        <v>2.78</v>
      </c>
    </row>
    <row r="5730" spans="1:4" x14ac:dyDescent="0.25">
      <c r="A5730" s="71">
        <v>5914351</v>
      </c>
      <c r="B5730" t="s">
        <v>27892</v>
      </c>
      <c r="C5730" s="71" t="s">
        <v>62</v>
      </c>
      <c r="D5730" s="71">
        <v>2.5499999999999998</v>
      </c>
    </row>
    <row r="5731" spans="1:4" x14ac:dyDescent="0.25">
      <c r="A5731" s="71">
        <v>5914645</v>
      </c>
      <c r="B5731" t="s">
        <v>27893</v>
      </c>
      <c r="C5731" s="71" t="s">
        <v>62</v>
      </c>
      <c r="D5731" s="71">
        <v>2.95</v>
      </c>
    </row>
    <row r="5732" spans="1:4" x14ac:dyDescent="0.25">
      <c r="A5732" s="71">
        <v>5914642</v>
      </c>
      <c r="B5732" t="s">
        <v>27894</v>
      </c>
      <c r="C5732" s="71" t="s">
        <v>62</v>
      </c>
      <c r="D5732" s="71">
        <v>5.76</v>
      </c>
    </row>
    <row r="5733" spans="1:4" x14ac:dyDescent="0.25">
      <c r="A5733" s="71">
        <v>5914641</v>
      </c>
      <c r="B5733" t="s">
        <v>27895</v>
      </c>
      <c r="C5733" s="71" t="s">
        <v>62</v>
      </c>
      <c r="D5733" s="71">
        <v>2.0299999999999998</v>
      </c>
    </row>
    <row r="5734" spans="1:4" x14ac:dyDescent="0.25">
      <c r="A5734" s="71">
        <v>5915456</v>
      </c>
      <c r="B5734" t="s">
        <v>27896</v>
      </c>
      <c r="C5734" s="71" t="s">
        <v>62</v>
      </c>
      <c r="D5734" s="71">
        <v>3.83</v>
      </c>
    </row>
    <row r="5735" spans="1:4" x14ac:dyDescent="0.25">
      <c r="A5735" s="71">
        <v>5915454</v>
      </c>
      <c r="B5735" t="s">
        <v>27897</v>
      </c>
      <c r="C5735" s="71" t="s">
        <v>62</v>
      </c>
      <c r="D5735" s="71">
        <v>6.64</v>
      </c>
    </row>
    <row r="5736" spans="1:4" x14ac:dyDescent="0.25">
      <c r="A5736" s="71">
        <v>5915399</v>
      </c>
      <c r="B5736" t="s">
        <v>27898</v>
      </c>
      <c r="C5736" s="71" t="s">
        <v>62</v>
      </c>
      <c r="D5736" s="71">
        <v>2.91</v>
      </c>
    </row>
    <row r="5737" spans="1:4" x14ac:dyDescent="0.25">
      <c r="A5737" s="71">
        <v>5914353</v>
      </c>
      <c r="B5737" t="s">
        <v>27899</v>
      </c>
      <c r="C5737" s="71" t="s">
        <v>62</v>
      </c>
      <c r="D5737" s="71">
        <v>1.53</v>
      </c>
    </row>
    <row r="5738" spans="1:4" x14ac:dyDescent="0.25">
      <c r="A5738" s="71">
        <v>5915470</v>
      </c>
      <c r="B5738" t="s">
        <v>27900</v>
      </c>
      <c r="C5738" s="71" t="s">
        <v>62</v>
      </c>
      <c r="D5738" s="71">
        <v>2.3199999999999998</v>
      </c>
    </row>
    <row r="5739" spans="1:4" x14ac:dyDescent="0.25">
      <c r="A5739" s="71">
        <v>5915459</v>
      </c>
      <c r="B5739" t="s">
        <v>27901</v>
      </c>
      <c r="C5739" s="71" t="s">
        <v>62</v>
      </c>
      <c r="D5739" s="71">
        <v>7.35</v>
      </c>
    </row>
    <row r="5740" spans="1:4" x14ac:dyDescent="0.25">
      <c r="A5740" s="71">
        <v>5915476</v>
      </c>
      <c r="B5740" t="s">
        <v>27902</v>
      </c>
      <c r="C5740" s="71" t="s">
        <v>62</v>
      </c>
      <c r="D5740" s="71">
        <v>28.32</v>
      </c>
    </row>
    <row r="5741" spans="1:4" x14ac:dyDescent="0.25">
      <c r="A5741" s="71">
        <v>5914702</v>
      </c>
      <c r="B5741" t="s">
        <v>27903</v>
      </c>
      <c r="C5741" s="71" t="s">
        <v>62</v>
      </c>
      <c r="D5741" s="71">
        <v>15.85</v>
      </c>
    </row>
    <row r="5742" spans="1:4" x14ac:dyDescent="0.25">
      <c r="A5742" s="71">
        <v>5914701</v>
      </c>
      <c r="B5742" t="s">
        <v>27904</v>
      </c>
      <c r="C5742" s="71" t="s">
        <v>62</v>
      </c>
      <c r="D5742" s="71">
        <v>16.010000000000002</v>
      </c>
    </row>
    <row r="5743" spans="1:4" x14ac:dyDescent="0.25">
      <c r="A5743" s="71">
        <v>5906592</v>
      </c>
      <c r="B5743" t="s">
        <v>27905</v>
      </c>
      <c r="C5743" s="71" t="s">
        <v>16077</v>
      </c>
      <c r="D5743" s="71">
        <v>33.17</v>
      </c>
    </row>
    <row r="5744" spans="1:4" x14ac:dyDescent="0.25">
      <c r="A5744" s="71">
        <v>5906591</v>
      </c>
      <c r="B5744" t="s">
        <v>27906</v>
      </c>
      <c r="C5744" s="71" t="s">
        <v>16077</v>
      </c>
      <c r="D5744" s="71">
        <v>31.41</v>
      </c>
    </row>
    <row r="5745" spans="1:4" x14ac:dyDescent="0.25">
      <c r="A5745" s="71">
        <v>5914653</v>
      </c>
      <c r="B5745" t="s">
        <v>27907</v>
      </c>
      <c r="C5745" s="71" t="s">
        <v>62</v>
      </c>
      <c r="D5745" s="71">
        <v>3.76</v>
      </c>
    </row>
    <row r="5746" spans="1:4" x14ac:dyDescent="0.25">
      <c r="A5746" s="71">
        <v>5915405</v>
      </c>
      <c r="B5746" t="s">
        <v>27908</v>
      </c>
      <c r="C5746" s="71" t="s">
        <v>62</v>
      </c>
      <c r="D5746" s="71">
        <v>5.94</v>
      </c>
    </row>
    <row r="5747" spans="1:4" x14ac:dyDescent="0.25">
      <c r="A5747" s="71">
        <v>5914657</v>
      </c>
      <c r="B5747" t="s">
        <v>27909</v>
      </c>
      <c r="C5747" s="71" t="s">
        <v>62</v>
      </c>
      <c r="D5747" s="71">
        <v>18.420000000000002</v>
      </c>
    </row>
    <row r="5748" spans="1:4" x14ac:dyDescent="0.25">
      <c r="A5748" s="71">
        <v>5914363</v>
      </c>
      <c r="B5748" t="s">
        <v>27910</v>
      </c>
      <c r="C5748" s="71" t="s">
        <v>62</v>
      </c>
      <c r="D5748" s="71">
        <v>18.72</v>
      </c>
    </row>
    <row r="5749" spans="1:4" x14ac:dyDescent="0.25">
      <c r="A5749" s="71">
        <v>5914646</v>
      </c>
      <c r="B5749" t="s">
        <v>27911</v>
      </c>
      <c r="C5749" s="71" t="s">
        <v>62</v>
      </c>
      <c r="D5749" s="71">
        <v>8.6300000000000008</v>
      </c>
    </row>
    <row r="5750" spans="1:4" x14ac:dyDescent="0.25">
      <c r="A5750" s="71">
        <v>5919535</v>
      </c>
      <c r="B5750" t="s">
        <v>27912</v>
      </c>
      <c r="C5750" s="71" t="s">
        <v>62</v>
      </c>
      <c r="D5750" s="71">
        <v>19.73</v>
      </c>
    </row>
    <row r="5751" spans="1:4" x14ac:dyDescent="0.25">
      <c r="A5751" s="71">
        <v>5919533</v>
      </c>
      <c r="B5751" t="s">
        <v>27913</v>
      </c>
      <c r="C5751" s="71" t="s">
        <v>62</v>
      </c>
      <c r="D5751" s="71">
        <v>65.3</v>
      </c>
    </row>
    <row r="5752" spans="1:4" x14ac:dyDescent="0.25">
      <c r="A5752" s="71">
        <v>5919534</v>
      </c>
      <c r="B5752" t="s">
        <v>27914</v>
      </c>
      <c r="C5752" s="71" t="s">
        <v>62</v>
      </c>
      <c r="D5752" s="71">
        <v>59.66</v>
      </c>
    </row>
    <row r="5753" spans="1:4" x14ac:dyDescent="0.25">
      <c r="A5753" s="71">
        <v>5909007</v>
      </c>
      <c r="B5753" t="s">
        <v>27915</v>
      </c>
      <c r="C5753" s="71" t="s">
        <v>62</v>
      </c>
      <c r="D5753" s="71">
        <v>18.14</v>
      </c>
    </row>
    <row r="5754" spans="1:4" x14ac:dyDescent="0.25">
      <c r="A5754" s="71">
        <v>5919538</v>
      </c>
      <c r="B5754" t="s">
        <v>27916</v>
      </c>
      <c r="C5754" s="71" t="s">
        <v>62</v>
      </c>
      <c r="D5754" s="71">
        <v>15.4</v>
      </c>
    </row>
    <row r="5755" spans="1:4" x14ac:dyDescent="0.25">
      <c r="A5755" s="71">
        <v>5919540</v>
      </c>
      <c r="B5755" t="s">
        <v>27917</v>
      </c>
      <c r="C5755" s="71" t="s">
        <v>62</v>
      </c>
      <c r="D5755" s="71">
        <v>3.21</v>
      </c>
    </row>
    <row r="5756" spans="1:4" x14ac:dyDescent="0.25">
      <c r="A5756" s="71">
        <v>5914705</v>
      </c>
      <c r="B5756" t="s">
        <v>27918</v>
      </c>
      <c r="C5756" s="71" t="s">
        <v>62</v>
      </c>
      <c r="D5756" s="71">
        <v>23.21</v>
      </c>
    </row>
    <row r="5757" spans="1:4" x14ac:dyDescent="0.25">
      <c r="A5757" s="71">
        <v>5914706</v>
      </c>
      <c r="B5757" t="s">
        <v>27919</v>
      </c>
      <c r="C5757" s="71" t="s">
        <v>62</v>
      </c>
      <c r="D5757" s="71">
        <v>21.35</v>
      </c>
    </row>
    <row r="5758" spans="1:4" x14ac:dyDescent="0.25">
      <c r="A5758" s="71">
        <v>5914707</v>
      </c>
      <c r="B5758" t="s">
        <v>27920</v>
      </c>
      <c r="C5758" s="71" t="s">
        <v>62</v>
      </c>
      <c r="D5758" s="71">
        <v>21.05</v>
      </c>
    </row>
    <row r="5759" spans="1:4" x14ac:dyDescent="0.25">
      <c r="A5759" s="71">
        <v>5914677</v>
      </c>
      <c r="B5759" t="s">
        <v>27921</v>
      </c>
      <c r="C5759" s="71" t="s">
        <v>62</v>
      </c>
      <c r="D5759" s="71">
        <v>31.84</v>
      </c>
    </row>
    <row r="5760" spans="1:4" x14ac:dyDescent="0.25">
      <c r="A5760" s="71">
        <v>5914676</v>
      </c>
      <c r="B5760" t="s">
        <v>27922</v>
      </c>
      <c r="C5760" s="71" t="s">
        <v>62</v>
      </c>
      <c r="D5760" s="71">
        <v>26.42</v>
      </c>
    </row>
    <row r="5761" spans="1:4" x14ac:dyDescent="0.25">
      <c r="A5761" s="71">
        <v>5915440</v>
      </c>
      <c r="B5761" t="s">
        <v>27923</v>
      </c>
      <c r="C5761" s="71" t="s">
        <v>62</v>
      </c>
      <c r="D5761" s="71">
        <v>2.87</v>
      </c>
    </row>
    <row r="5762" spans="1:4" x14ac:dyDescent="0.25">
      <c r="A5762" s="71">
        <v>5914352</v>
      </c>
      <c r="B5762" t="s">
        <v>27924</v>
      </c>
      <c r="C5762" s="71" t="s">
        <v>62</v>
      </c>
      <c r="D5762" s="71">
        <v>4.3499999999999996</v>
      </c>
    </row>
    <row r="5763" spans="1:4" x14ac:dyDescent="0.25">
      <c r="A5763" s="71">
        <v>5914339</v>
      </c>
      <c r="B5763" t="s">
        <v>27925</v>
      </c>
      <c r="C5763" s="71" t="s">
        <v>62</v>
      </c>
      <c r="D5763" s="71">
        <v>8.64</v>
      </c>
    </row>
    <row r="5764" spans="1:4" x14ac:dyDescent="0.25">
      <c r="A5764" s="71">
        <v>5914678</v>
      </c>
      <c r="B5764" t="s">
        <v>27926</v>
      </c>
      <c r="C5764" s="71" t="s">
        <v>62</v>
      </c>
      <c r="D5764" s="71">
        <v>38.57</v>
      </c>
    </row>
    <row r="5765" spans="1:4" x14ac:dyDescent="0.25">
      <c r="A5765" s="71">
        <v>5914679</v>
      </c>
      <c r="B5765" t="s">
        <v>27927</v>
      </c>
      <c r="C5765" s="71" t="s">
        <v>62</v>
      </c>
      <c r="D5765" s="71">
        <v>61.74</v>
      </c>
    </row>
    <row r="5766" spans="1:4" x14ac:dyDescent="0.25">
      <c r="A5766" s="71">
        <v>5914681</v>
      </c>
      <c r="B5766" t="s">
        <v>27928</v>
      </c>
      <c r="C5766" s="71" t="s">
        <v>62</v>
      </c>
      <c r="D5766" s="71">
        <v>73.66</v>
      </c>
    </row>
    <row r="5767" spans="1:4" x14ac:dyDescent="0.25">
      <c r="A5767" s="71">
        <v>5914680</v>
      </c>
      <c r="B5767" t="s">
        <v>27929</v>
      </c>
      <c r="C5767" s="71" t="s">
        <v>62</v>
      </c>
      <c r="D5767" s="71">
        <v>51.25</v>
      </c>
    </row>
    <row r="5768" spans="1:4" x14ac:dyDescent="0.25">
      <c r="A5768" s="71">
        <v>5915015</v>
      </c>
      <c r="B5768" t="s">
        <v>27930</v>
      </c>
      <c r="C5768" s="71" t="s">
        <v>62</v>
      </c>
      <c r="D5768" s="71">
        <v>22.12</v>
      </c>
    </row>
    <row r="5769" spans="1:4" x14ac:dyDescent="0.25">
      <c r="A5769" s="71">
        <v>5915373</v>
      </c>
      <c r="B5769" t="s">
        <v>27931</v>
      </c>
      <c r="C5769" s="71" t="s">
        <v>62</v>
      </c>
      <c r="D5769" s="71">
        <v>18.239999999999998</v>
      </c>
    </row>
    <row r="5770" spans="1:4" x14ac:dyDescent="0.25">
      <c r="A5770" s="71">
        <v>5914333</v>
      </c>
      <c r="B5770" t="s">
        <v>27932</v>
      </c>
      <c r="C5770" s="71" t="s">
        <v>62</v>
      </c>
      <c r="D5770" s="71">
        <v>33.840000000000003</v>
      </c>
    </row>
    <row r="5771" spans="1:4" x14ac:dyDescent="0.25">
      <c r="A5771" s="71">
        <v>5914655</v>
      </c>
      <c r="B5771" t="s">
        <v>27933</v>
      </c>
      <c r="C5771" s="71" t="s">
        <v>62</v>
      </c>
      <c r="D5771" s="71">
        <v>33.5</v>
      </c>
    </row>
    <row r="5772" spans="1:4" x14ac:dyDescent="0.25">
      <c r="A5772" s="71">
        <v>5915474</v>
      </c>
      <c r="B5772" t="s">
        <v>27934</v>
      </c>
      <c r="C5772" s="71" t="s">
        <v>62</v>
      </c>
      <c r="D5772" s="71">
        <v>29.33</v>
      </c>
    </row>
    <row r="5773" spans="1:4" x14ac:dyDescent="0.25">
      <c r="A5773" s="71">
        <v>5914654</v>
      </c>
      <c r="B5773" t="s">
        <v>27935</v>
      </c>
      <c r="C5773" s="71" t="s">
        <v>62</v>
      </c>
      <c r="D5773" s="71">
        <v>26.64</v>
      </c>
    </row>
    <row r="5774" spans="1:4" x14ac:dyDescent="0.25">
      <c r="A5774" s="71">
        <v>5914686</v>
      </c>
      <c r="B5774" t="s">
        <v>27936</v>
      </c>
      <c r="C5774" s="71" t="s">
        <v>62</v>
      </c>
      <c r="D5774" s="71">
        <v>27.08</v>
      </c>
    </row>
    <row r="5775" spans="1:4" x14ac:dyDescent="0.25">
      <c r="A5775" s="71">
        <v>5914685</v>
      </c>
      <c r="B5775" t="s">
        <v>27937</v>
      </c>
      <c r="C5775" s="71" t="s">
        <v>62</v>
      </c>
      <c r="D5775" s="71">
        <v>27.28</v>
      </c>
    </row>
    <row r="5776" spans="1:4" x14ac:dyDescent="0.25">
      <c r="A5776" s="71">
        <v>5914682</v>
      </c>
      <c r="B5776" t="s">
        <v>27938</v>
      </c>
      <c r="C5776" s="71" t="s">
        <v>62</v>
      </c>
      <c r="D5776" s="71">
        <v>35.270000000000003</v>
      </c>
    </row>
    <row r="5777" spans="1:4" x14ac:dyDescent="0.25">
      <c r="A5777" s="71">
        <v>5914683</v>
      </c>
      <c r="B5777" t="s">
        <v>27939</v>
      </c>
      <c r="C5777" s="71" t="s">
        <v>62</v>
      </c>
      <c r="D5777" s="71">
        <v>40.51</v>
      </c>
    </row>
    <row r="5778" spans="1:4" x14ac:dyDescent="0.25">
      <c r="A5778" s="71">
        <v>5914684</v>
      </c>
      <c r="B5778" t="s">
        <v>27940</v>
      </c>
      <c r="C5778" s="71" t="s">
        <v>62</v>
      </c>
      <c r="D5778" s="71">
        <v>30.56</v>
      </c>
    </row>
    <row r="5779" spans="1:4" x14ac:dyDescent="0.25">
      <c r="A5779" s="71">
        <v>5914675</v>
      </c>
      <c r="B5779" t="s">
        <v>27941</v>
      </c>
      <c r="C5779" s="71" t="s">
        <v>62</v>
      </c>
      <c r="D5779" s="71">
        <v>3.1</v>
      </c>
    </row>
    <row r="5780" spans="1:4" x14ac:dyDescent="0.25">
      <c r="A5780" s="71">
        <v>5915433</v>
      </c>
      <c r="B5780" t="s">
        <v>27942</v>
      </c>
      <c r="C5780" s="71" t="s">
        <v>62</v>
      </c>
      <c r="D5780" s="71">
        <v>34.24</v>
      </c>
    </row>
    <row r="5781" spans="1:4" x14ac:dyDescent="0.25">
      <c r="A5781" s="71">
        <v>5914650</v>
      </c>
      <c r="B5781" t="s">
        <v>27943</v>
      </c>
      <c r="C5781" s="71" t="s">
        <v>62</v>
      </c>
      <c r="D5781" s="71">
        <v>11.17</v>
      </c>
    </row>
    <row r="5782" spans="1:4" x14ac:dyDescent="0.25">
      <c r="A5782" s="71">
        <v>5914358</v>
      </c>
      <c r="B5782" t="s">
        <v>27944</v>
      </c>
      <c r="C5782" s="71" t="s">
        <v>62</v>
      </c>
      <c r="D5782" s="71">
        <v>9.07</v>
      </c>
    </row>
    <row r="5783" spans="1:4" x14ac:dyDescent="0.25">
      <c r="A5783" s="71">
        <v>5915421</v>
      </c>
      <c r="B5783" t="s">
        <v>27945</v>
      </c>
      <c r="C5783" s="71" t="s">
        <v>62</v>
      </c>
      <c r="D5783" s="71">
        <v>26.13</v>
      </c>
    </row>
    <row r="5784" spans="1:4" x14ac:dyDescent="0.25">
      <c r="A5784" s="71">
        <v>5914649</v>
      </c>
      <c r="B5784" t="s">
        <v>27946</v>
      </c>
      <c r="C5784" s="71" t="s">
        <v>62</v>
      </c>
      <c r="D5784" s="71">
        <v>7.73</v>
      </c>
    </row>
    <row r="5785" spans="1:4" x14ac:dyDescent="0.25">
      <c r="A5785" s="71">
        <v>5914643</v>
      </c>
      <c r="B5785" t="s">
        <v>27947</v>
      </c>
      <c r="C5785" s="71" t="s">
        <v>62</v>
      </c>
      <c r="D5785" s="71">
        <v>5.55</v>
      </c>
    </row>
    <row r="5786" spans="1:4" x14ac:dyDescent="0.25">
      <c r="A5786" s="71">
        <v>5914328</v>
      </c>
      <c r="B5786" t="s">
        <v>27948</v>
      </c>
      <c r="C5786" s="71" t="s">
        <v>62</v>
      </c>
      <c r="D5786" s="71">
        <v>26.75</v>
      </c>
    </row>
    <row r="5787" spans="1:4" x14ac:dyDescent="0.25">
      <c r="A5787" s="71">
        <v>5914610</v>
      </c>
      <c r="B5787" t="s">
        <v>27949</v>
      </c>
      <c r="C5787" s="71" t="s">
        <v>62</v>
      </c>
      <c r="D5787" s="71">
        <v>38.020000000000003</v>
      </c>
    </row>
    <row r="5788" spans="1:4" x14ac:dyDescent="0.25">
      <c r="A5788" s="71">
        <v>5915408</v>
      </c>
      <c r="B5788" t="s">
        <v>27950</v>
      </c>
      <c r="C5788" s="71" t="s">
        <v>62</v>
      </c>
      <c r="D5788" s="71">
        <v>5.86</v>
      </c>
    </row>
    <row r="5789" spans="1:4" x14ac:dyDescent="0.25">
      <c r="A5789" s="71">
        <v>5915306</v>
      </c>
      <c r="B5789" t="s">
        <v>27951</v>
      </c>
      <c r="C5789" s="71" t="s">
        <v>16077</v>
      </c>
      <c r="D5789" s="71">
        <v>35.880000000000003</v>
      </c>
    </row>
    <row r="5790" spans="1:4" x14ac:dyDescent="0.25">
      <c r="A5790" s="71">
        <v>5914708</v>
      </c>
      <c r="B5790" t="s">
        <v>27952</v>
      </c>
      <c r="C5790" s="71" t="s">
        <v>62</v>
      </c>
      <c r="D5790" s="71">
        <v>43.88</v>
      </c>
    </row>
    <row r="5791" spans="1:4" x14ac:dyDescent="0.25">
      <c r="A5791" s="71">
        <v>5914687</v>
      </c>
      <c r="B5791" t="s">
        <v>27953</v>
      </c>
      <c r="C5791" s="71" t="s">
        <v>62</v>
      </c>
      <c r="D5791" s="71">
        <v>43.32</v>
      </c>
    </row>
    <row r="5792" spans="1:4" x14ac:dyDescent="0.25">
      <c r="A5792" s="71">
        <v>5914709</v>
      </c>
      <c r="B5792" t="s">
        <v>27954</v>
      </c>
      <c r="C5792" s="71" t="s">
        <v>62</v>
      </c>
      <c r="D5792" s="71">
        <v>47.59</v>
      </c>
    </row>
    <row r="5793" spans="1:4" x14ac:dyDescent="0.25">
      <c r="A5793" s="71">
        <v>5914688</v>
      </c>
      <c r="B5793" t="s">
        <v>27955</v>
      </c>
      <c r="C5793" s="71" t="s">
        <v>62</v>
      </c>
      <c r="D5793" s="71">
        <v>46.09</v>
      </c>
    </row>
    <row r="5794" spans="1:4" x14ac:dyDescent="0.25">
      <c r="A5794" s="71">
        <v>5914695</v>
      </c>
      <c r="B5794" t="s">
        <v>27956</v>
      </c>
      <c r="C5794" s="71" t="s">
        <v>62</v>
      </c>
      <c r="D5794" s="71">
        <v>34.43</v>
      </c>
    </row>
    <row r="5795" spans="1:4" x14ac:dyDescent="0.25">
      <c r="A5795" s="71">
        <v>5914689</v>
      </c>
      <c r="B5795" t="s">
        <v>27957</v>
      </c>
      <c r="C5795" s="71" t="s">
        <v>62</v>
      </c>
      <c r="D5795" s="71">
        <v>33.99</v>
      </c>
    </row>
    <row r="5796" spans="1:4" x14ac:dyDescent="0.25">
      <c r="A5796" s="71">
        <v>5914696</v>
      </c>
      <c r="B5796" t="s">
        <v>27958</v>
      </c>
      <c r="C5796" s="71" t="s">
        <v>62</v>
      </c>
      <c r="D5796" s="71">
        <v>37.35</v>
      </c>
    </row>
    <row r="5797" spans="1:4" x14ac:dyDescent="0.25">
      <c r="A5797" s="71">
        <v>5914690</v>
      </c>
      <c r="B5797" t="s">
        <v>27959</v>
      </c>
      <c r="C5797" s="71" t="s">
        <v>62</v>
      </c>
      <c r="D5797" s="71">
        <v>36.159999999999997</v>
      </c>
    </row>
    <row r="5798" spans="1:4" x14ac:dyDescent="0.25">
      <c r="A5798" s="71">
        <v>5914697</v>
      </c>
      <c r="B5798" t="s">
        <v>27960</v>
      </c>
      <c r="C5798" s="71" t="s">
        <v>62</v>
      </c>
      <c r="D5798" s="71">
        <v>29.06</v>
      </c>
    </row>
    <row r="5799" spans="1:4" x14ac:dyDescent="0.25">
      <c r="A5799" s="71">
        <v>5914691</v>
      </c>
      <c r="B5799" t="s">
        <v>27961</v>
      </c>
      <c r="C5799" s="71" t="s">
        <v>62</v>
      </c>
      <c r="D5799" s="71">
        <v>28.69</v>
      </c>
    </row>
    <row r="5800" spans="1:4" x14ac:dyDescent="0.25">
      <c r="A5800" s="71">
        <v>5914698</v>
      </c>
      <c r="B5800" t="s">
        <v>27962</v>
      </c>
      <c r="C5800" s="71" t="s">
        <v>62</v>
      </c>
      <c r="D5800" s="71">
        <v>31.52</v>
      </c>
    </row>
    <row r="5801" spans="1:4" x14ac:dyDescent="0.25">
      <c r="A5801" s="71">
        <v>5914692</v>
      </c>
      <c r="B5801" t="s">
        <v>27963</v>
      </c>
      <c r="C5801" s="71" t="s">
        <v>62</v>
      </c>
      <c r="D5801" s="71">
        <v>30.52</v>
      </c>
    </row>
    <row r="5802" spans="1:4" x14ac:dyDescent="0.25">
      <c r="A5802" s="71">
        <v>5914699</v>
      </c>
      <c r="B5802" t="s">
        <v>27964</v>
      </c>
      <c r="C5802" s="71" t="s">
        <v>62</v>
      </c>
      <c r="D5802" s="71">
        <v>32.54</v>
      </c>
    </row>
    <row r="5803" spans="1:4" x14ac:dyDescent="0.25">
      <c r="A5803" s="71">
        <v>5914693</v>
      </c>
      <c r="B5803" t="s">
        <v>27965</v>
      </c>
      <c r="C5803" s="71" t="s">
        <v>62</v>
      </c>
      <c r="D5803" s="71">
        <v>32.130000000000003</v>
      </c>
    </row>
    <row r="5804" spans="1:4" x14ac:dyDescent="0.25">
      <c r="A5804" s="71">
        <v>5914700</v>
      </c>
      <c r="B5804" t="s">
        <v>27966</v>
      </c>
      <c r="C5804" s="71" t="s">
        <v>62</v>
      </c>
      <c r="D5804" s="71">
        <v>35.299999999999997</v>
      </c>
    </row>
    <row r="5805" spans="1:4" x14ac:dyDescent="0.25">
      <c r="A5805" s="71">
        <v>5914694</v>
      </c>
      <c r="B5805" t="s">
        <v>27967</v>
      </c>
      <c r="C5805" s="71" t="s">
        <v>62</v>
      </c>
      <c r="D5805" s="71">
        <v>34.18</v>
      </c>
    </row>
    <row r="5806" spans="1:4" x14ac:dyDescent="0.25">
      <c r="A5806" s="71">
        <v>5915441</v>
      </c>
      <c r="B5806" t="s">
        <v>27968</v>
      </c>
      <c r="C5806" s="71" t="s">
        <v>62</v>
      </c>
      <c r="D5806" s="71">
        <v>101.94</v>
      </c>
    </row>
    <row r="5807" spans="1:4" x14ac:dyDescent="0.25">
      <c r="A5807" s="71">
        <v>5901639</v>
      </c>
      <c r="B5807" t="s">
        <v>27969</v>
      </c>
      <c r="C5807" s="71" t="s">
        <v>27970</v>
      </c>
      <c r="D5807" s="71">
        <v>0.88</v>
      </c>
    </row>
    <row r="5808" spans="1:4" x14ac:dyDescent="0.25">
      <c r="A5808" s="71">
        <v>5901638</v>
      </c>
      <c r="B5808" t="s">
        <v>27971</v>
      </c>
      <c r="C5808" s="71" t="s">
        <v>27970</v>
      </c>
      <c r="D5808" s="71">
        <v>0.71</v>
      </c>
    </row>
    <row r="5809" spans="1:4" x14ac:dyDescent="0.25">
      <c r="A5809" s="71">
        <v>5901640</v>
      </c>
      <c r="B5809" t="s">
        <v>27972</v>
      </c>
      <c r="C5809" s="71" t="s">
        <v>27970</v>
      </c>
      <c r="D5809" s="71">
        <v>0.57999999999999996</v>
      </c>
    </row>
    <row r="5810" spans="1:4" x14ac:dyDescent="0.25">
      <c r="A5810" s="71">
        <v>5914359</v>
      </c>
      <c r="B5810" t="s">
        <v>27973</v>
      </c>
      <c r="C5810" s="71" t="s">
        <v>27970</v>
      </c>
      <c r="D5810" s="71">
        <v>1.22</v>
      </c>
    </row>
    <row r="5811" spans="1:4" x14ac:dyDescent="0.25">
      <c r="A5811" s="71">
        <v>5914374</v>
      </c>
      <c r="B5811" t="s">
        <v>27974</v>
      </c>
      <c r="C5811" s="71" t="s">
        <v>27970</v>
      </c>
      <c r="D5811" s="71">
        <v>0.98</v>
      </c>
    </row>
    <row r="5812" spans="1:4" x14ac:dyDescent="0.25">
      <c r="A5812" s="71">
        <v>5914389</v>
      </c>
      <c r="B5812" t="s">
        <v>27975</v>
      </c>
      <c r="C5812" s="71" t="s">
        <v>27970</v>
      </c>
      <c r="D5812" s="71">
        <v>0.8</v>
      </c>
    </row>
    <row r="5813" spans="1:4" x14ac:dyDescent="0.25">
      <c r="A5813" s="71">
        <v>5915319</v>
      </c>
      <c r="B5813" t="s">
        <v>27976</v>
      </c>
      <c r="C5813" s="71" t="s">
        <v>27970</v>
      </c>
      <c r="D5813" s="71">
        <v>0.88</v>
      </c>
    </row>
    <row r="5814" spans="1:4" x14ac:dyDescent="0.25">
      <c r="A5814" s="71">
        <v>5915320</v>
      </c>
      <c r="B5814" t="s">
        <v>27977</v>
      </c>
      <c r="C5814" s="71" t="s">
        <v>27970</v>
      </c>
      <c r="D5814" s="71">
        <v>0.71</v>
      </c>
    </row>
    <row r="5815" spans="1:4" x14ac:dyDescent="0.25">
      <c r="A5815" s="71">
        <v>5915321</v>
      </c>
      <c r="B5815" t="s">
        <v>27978</v>
      </c>
      <c r="C5815" s="71" t="s">
        <v>27970</v>
      </c>
      <c r="D5815" s="71">
        <v>0.57999999999999996</v>
      </c>
    </row>
    <row r="5816" spans="1:4" x14ac:dyDescent="0.25">
      <c r="A5816" s="71">
        <v>5914314</v>
      </c>
      <c r="B5816" t="s">
        <v>27979</v>
      </c>
      <c r="C5816" s="71" t="s">
        <v>27970</v>
      </c>
      <c r="D5816" s="71">
        <v>1.31</v>
      </c>
    </row>
    <row r="5817" spans="1:4" x14ac:dyDescent="0.25">
      <c r="A5817" s="71">
        <v>5914329</v>
      </c>
      <c r="B5817" t="s">
        <v>27980</v>
      </c>
      <c r="C5817" s="71" t="s">
        <v>27970</v>
      </c>
      <c r="D5817" s="71">
        <v>1.05</v>
      </c>
    </row>
    <row r="5818" spans="1:4" x14ac:dyDescent="0.25">
      <c r="A5818" s="71">
        <v>5914344</v>
      </c>
      <c r="B5818" t="s">
        <v>27981</v>
      </c>
      <c r="C5818" s="71" t="s">
        <v>27970</v>
      </c>
      <c r="D5818" s="71">
        <v>0.85</v>
      </c>
    </row>
    <row r="5819" spans="1:4" x14ac:dyDescent="0.25">
      <c r="A5819" s="71">
        <v>5914539</v>
      </c>
      <c r="B5819" t="s">
        <v>27982</v>
      </c>
      <c r="C5819" s="71" t="s">
        <v>27970</v>
      </c>
      <c r="D5819" s="71">
        <v>1.01</v>
      </c>
    </row>
    <row r="5820" spans="1:4" x14ac:dyDescent="0.25">
      <c r="A5820" s="71">
        <v>5914554</v>
      </c>
      <c r="B5820" t="s">
        <v>27983</v>
      </c>
      <c r="C5820" s="71" t="s">
        <v>27970</v>
      </c>
      <c r="D5820" s="71">
        <v>0.81</v>
      </c>
    </row>
    <row r="5821" spans="1:4" x14ac:dyDescent="0.25">
      <c r="A5821" s="71">
        <v>5914569</v>
      </c>
      <c r="B5821" t="s">
        <v>27984</v>
      </c>
      <c r="C5821" s="71" t="s">
        <v>27970</v>
      </c>
      <c r="D5821" s="71">
        <v>0.66</v>
      </c>
    </row>
    <row r="5822" spans="1:4" x14ac:dyDescent="0.25">
      <c r="A5822" s="71">
        <v>5915012</v>
      </c>
      <c r="B5822" t="s">
        <v>27985</v>
      </c>
      <c r="C5822" s="71" t="s">
        <v>27970</v>
      </c>
      <c r="D5822" s="71">
        <v>2.27</v>
      </c>
    </row>
    <row r="5823" spans="1:4" x14ac:dyDescent="0.25">
      <c r="A5823" s="71">
        <v>5915013</v>
      </c>
      <c r="B5823" t="s">
        <v>27986</v>
      </c>
      <c r="C5823" s="71" t="s">
        <v>27970</v>
      </c>
      <c r="D5823" s="71">
        <v>1.81</v>
      </c>
    </row>
    <row r="5824" spans="1:4" x14ac:dyDescent="0.25">
      <c r="A5824" s="71">
        <v>5915014</v>
      </c>
      <c r="B5824" t="s">
        <v>27987</v>
      </c>
      <c r="C5824" s="71" t="s">
        <v>27970</v>
      </c>
      <c r="D5824" s="71">
        <v>1.48</v>
      </c>
    </row>
    <row r="5825" spans="1:4" x14ac:dyDescent="0.25">
      <c r="A5825" s="71">
        <v>5914584</v>
      </c>
      <c r="B5825" t="s">
        <v>27988</v>
      </c>
      <c r="C5825" s="71" t="s">
        <v>27970</v>
      </c>
      <c r="D5825" s="71">
        <v>2.77</v>
      </c>
    </row>
    <row r="5826" spans="1:4" x14ac:dyDescent="0.25">
      <c r="A5826" s="71">
        <v>5914599</v>
      </c>
      <c r="B5826" t="s">
        <v>27989</v>
      </c>
      <c r="C5826" s="71" t="s">
        <v>27970</v>
      </c>
      <c r="D5826" s="71">
        <v>2.21</v>
      </c>
    </row>
    <row r="5827" spans="1:4" x14ac:dyDescent="0.25">
      <c r="A5827" s="71">
        <v>5914614</v>
      </c>
      <c r="B5827" t="s">
        <v>27990</v>
      </c>
      <c r="C5827" s="71" t="s">
        <v>27970</v>
      </c>
      <c r="D5827" s="71">
        <v>1.81</v>
      </c>
    </row>
    <row r="5828" spans="1:4" x14ac:dyDescent="0.25">
      <c r="A5828" s="71">
        <v>5914581</v>
      </c>
      <c r="B5828" t="s">
        <v>27991</v>
      </c>
      <c r="C5828" s="71" t="s">
        <v>27970</v>
      </c>
      <c r="D5828" s="71">
        <v>2.48</v>
      </c>
    </row>
    <row r="5829" spans="1:4" x14ac:dyDescent="0.25">
      <c r="A5829" s="71">
        <v>5914582</v>
      </c>
      <c r="B5829" t="s">
        <v>27992</v>
      </c>
      <c r="C5829" s="71" t="s">
        <v>27970</v>
      </c>
      <c r="D5829" s="71">
        <v>1.98</v>
      </c>
    </row>
    <row r="5830" spans="1:4" x14ac:dyDescent="0.25">
      <c r="A5830" s="71">
        <v>5914583</v>
      </c>
      <c r="B5830" t="s">
        <v>27993</v>
      </c>
      <c r="C5830" s="71" t="s">
        <v>27970</v>
      </c>
      <c r="D5830" s="71">
        <v>1.62</v>
      </c>
    </row>
    <row r="5831" spans="1:4" x14ac:dyDescent="0.25">
      <c r="A5831" s="71">
        <v>5914449</v>
      </c>
      <c r="B5831" t="s">
        <v>27994</v>
      </c>
      <c r="C5831" s="71" t="s">
        <v>27970</v>
      </c>
      <c r="D5831" s="71">
        <v>1.1499999999999999</v>
      </c>
    </row>
    <row r="5832" spans="1:4" x14ac:dyDescent="0.25">
      <c r="A5832" s="71">
        <v>5914464</v>
      </c>
      <c r="B5832" t="s">
        <v>27995</v>
      </c>
      <c r="C5832" s="71" t="s">
        <v>27970</v>
      </c>
      <c r="D5832" s="71">
        <v>0.92</v>
      </c>
    </row>
    <row r="5833" spans="1:4" x14ac:dyDescent="0.25">
      <c r="A5833" s="71">
        <v>5914479</v>
      </c>
      <c r="B5833" t="s">
        <v>27996</v>
      </c>
      <c r="C5833" s="71" t="s">
        <v>27970</v>
      </c>
      <c r="D5833" s="71">
        <v>0.75</v>
      </c>
    </row>
    <row r="5834" spans="1:4" x14ac:dyDescent="0.25">
      <c r="A5834" s="71">
        <v>5915322</v>
      </c>
      <c r="B5834" t="s">
        <v>27997</v>
      </c>
      <c r="C5834" s="71" t="s">
        <v>27970</v>
      </c>
      <c r="D5834" s="71">
        <v>1.84</v>
      </c>
    </row>
    <row r="5835" spans="1:4" x14ac:dyDescent="0.25">
      <c r="A5835" s="71">
        <v>5915323</v>
      </c>
      <c r="B5835" t="s">
        <v>27998</v>
      </c>
      <c r="C5835" s="71" t="s">
        <v>27970</v>
      </c>
      <c r="D5835" s="71">
        <v>1.47</v>
      </c>
    </row>
    <row r="5836" spans="1:4" x14ac:dyDescent="0.25">
      <c r="A5836" s="71">
        <v>5915324</v>
      </c>
      <c r="B5836" t="s">
        <v>27999</v>
      </c>
      <c r="C5836" s="71" t="s">
        <v>27970</v>
      </c>
      <c r="D5836" s="71">
        <v>1.2</v>
      </c>
    </row>
    <row r="5837" spans="1:4" x14ac:dyDescent="0.25">
      <c r="A5837" s="71">
        <v>5914404</v>
      </c>
      <c r="B5837" t="s">
        <v>28000</v>
      </c>
      <c r="C5837" s="71" t="s">
        <v>27970</v>
      </c>
      <c r="D5837" s="71">
        <v>1.18</v>
      </c>
    </row>
    <row r="5838" spans="1:4" x14ac:dyDescent="0.25">
      <c r="A5838" s="71">
        <v>5914419</v>
      </c>
      <c r="B5838" t="s">
        <v>28001</v>
      </c>
      <c r="C5838" s="71" t="s">
        <v>27970</v>
      </c>
      <c r="D5838" s="71">
        <v>0.95</v>
      </c>
    </row>
    <row r="5839" spans="1:4" x14ac:dyDescent="0.25">
      <c r="A5839" s="71">
        <v>5914434</v>
      </c>
      <c r="B5839" t="s">
        <v>28002</v>
      </c>
      <c r="C5839" s="71" t="s">
        <v>27970</v>
      </c>
      <c r="D5839" s="71">
        <v>0.77</v>
      </c>
    </row>
    <row r="5840" spans="1:4" x14ac:dyDescent="0.25">
      <c r="A5840" s="71">
        <v>5914635</v>
      </c>
      <c r="B5840" t="s">
        <v>28003</v>
      </c>
      <c r="C5840" s="71" t="s">
        <v>27970</v>
      </c>
      <c r="D5840" s="71">
        <v>1.1200000000000001</v>
      </c>
    </row>
    <row r="5841" spans="1:4" x14ac:dyDescent="0.25">
      <c r="A5841" s="71">
        <v>5914636</v>
      </c>
      <c r="B5841" t="s">
        <v>28004</v>
      </c>
      <c r="C5841" s="71" t="s">
        <v>27970</v>
      </c>
      <c r="D5841" s="71">
        <v>0.9</v>
      </c>
    </row>
    <row r="5842" spans="1:4" x14ac:dyDescent="0.25">
      <c r="A5842" s="71">
        <v>5914637</v>
      </c>
      <c r="B5842" t="s">
        <v>28005</v>
      </c>
      <c r="C5842" s="71" t="s">
        <v>27970</v>
      </c>
      <c r="D5842" s="71">
        <v>0.73</v>
      </c>
    </row>
    <row r="5843" spans="1:4" x14ac:dyDescent="0.25">
      <c r="A5843" s="71">
        <v>5914638</v>
      </c>
      <c r="B5843" t="s">
        <v>28006</v>
      </c>
      <c r="C5843" s="71" t="s">
        <v>27970</v>
      </c>
      <c r="D5843" s="71">
        <v>0.9</v>
      </c>
    </row>
    <row r="5844" spans="1:4" x14ac:dyDescent="0.25">
      <c r="A5844" s="71">
        <v>5914639</v>
      </c>
      <c r="B5844" t="s">
        <v>28007</v>
      </c>
      <c r="C5844" s="71" t="s">
        <v>27970</v>
      </c>
      <c r="D5844" s="71">
        <v>0.72</v>
      </c>
    </row>
    <row r="5845" spans="1:4" x14ac:dyDescent="0.25">
      <c r="A5845" s="71">
        <v>5914640</v>
      </c>
      <c r="B5845" t="s">
        <v>28008</v>
      </c>
      <c r="C5845" s="71" t="s">
        <v>27970</v>
      </c>
      <c r="D5845" s="71">
        <v>0.59</v>
      </c>
    </row>
    <row r="5846" spans="1:4" x14ac:dyDescent="0.25">
      <c r="A5846" s="71">
        <v>5915466</v>
      </c>
      <c r="B5846" t="s">
        <v>28009</v>
      </c>
      <c r="C5846" s="71" t="s">
        <v>27970</v>
      </c>
      <c r="D5846" s="71">
        <v>2.14</v>
      </c>
    </row>
    <row r="5847" spans="1:4" x14ac:dyDescent="0.25">
      <c r="A5847" s="71">
        <v>5915467</v>
      </c>
      <c r="B5847" t="s">
        <v>28010</v>
      </c>
      <c r="C5847" s="71" t="s">
        <v>27970</v>
      </c>
      <c r="D5847" s="71">
        <v>1.71</v>
      </c>
    </row>
    <row r="5848" spans="1:4" x14ac:dyDescent="0.25">
      <c r="A5848" s="71">
        <v>5915468</v>
      </c>
      <c r="B5848" t="s">
        <v>28011</v>
      </c>
      <c r="C5848" s="71" t="s">
        <v>27970</v>
      </c>
      <c r="D5848" s="71">
        <v>1.4</v>
      </c>
    </row>
    <row r="5849" spans="1:4" x14ac:dyDescent="0.25">
      <c r="A5849" s="71">
        <v>5914617</v>
      </c>
      <c r="B5849" t="s">
        <v>28012</v>
      </c>
      <c r="C5849" s="71" t="s">
        <v>27970</v>
      </c>
      <c r="D5849" s="71">
        <v>1.66</v>
      </c>
    </row>
    <row r="5850" spans="1:4" x14ac:dyDescent="0.25">
      <c r="A5850" s="71">
        <v>5914618</v>
      </c>
      <c r="B5850" t="s">
        <v>28013</v>
      </c>
      <c r="C5850" s="71" t="s">
        <v>27970</v>
      </c>
      <c r="D5850" s="71">
        <v>1.33</v>
      </c>
    </row>
    <row r="5851" spans="1:4" x14ac:dyDescent="0.25">
      <c r="A5851" s="71">
        <v>5914619</v>
      </c>
      <c r="B5851" t="s">
        <v>28014</v>
      </c>
      <c r="C5851" s="71" t="s">
        <v>27970</v>
      </c>
      <c r="D5851" s="71">
        <v>1.0900000000000001</v>
      </c>
    </row>
    <row r="5852" spans="1:4" x14ac:dyDescent="0.25">
      <c r="A5852" s="71">
        <v>5915451</v>
      </c>
      <c r="B5852" t="s">
        <v>28015</v>
      </c>
      <c r="C5852" s="71" t="s">
        <v>27970</v>
      </c>
      <c r="D5852" s="71">
        <v>2.73</v>
      </c>
    </row>
    <row r="5853" spans="1:4" x14ac:dyDescent="0.25">
      <c r="A5853" s="71">
        <v>5915452</v>
      </c>
      <c r="B5853" t="s">
        <v>28016</v>
      </c>
      <c r="C5853" s="71" t="s">
        <v>27970</v>
      </c>
      <c r="D5853" s="71">
        <v>2.1800000000000002</v>
      </c>
    </row>
    <row r="5854" spans="1:4" x14ac:dyDescent="0.25">
      <c r="A5854" s="71">
        <v>5915453</v>
      </c>
      <c r="B5854" t="s">
        <v>28017</v>
      </c>
      <c r="C5854" s="71" t="s">
        <v>27970</v>
      </c>
      <c r="D5854" s="71">
        <v>1.78</v>
      </c>
    </row>
    <row r="5855" spans="1:4" x14ac:dyDescent="0.25">
      <c r="A5855" s="71">
        <v>5915448</v>
      </c>
      <c r="B5855" t="s">
        <v>28018</v>
      </c>
      <c r="C5855" s="71" t="s">
        <v>27970</v>
      </c>
      <c r="D5855" s="71">
        <v>2.09</v>
      </c>
    </row>
    <row r="5856" spans="1:4" x14ac:dyDescent="0.25">
      <c r="A5856" s="71">
        <v>5915449</v>
      </c>
      <c r="B5856" t="s">
        <v>28019</v>
      </c>
      <c r="C5856" s="71" t="s">
        <v>27970</v>
      </c>
      <c r="D5856" s="71">
        <v>1.67</v>
      </c>
    </row>
    <row r="5857" spans="1:4" x14ac:dyDescent="0.25">
      <c r="A5857" s="71">
        <v>5915450</v>
      </c>
      <c r="B5857" t="s">
        <v>28020</v>
      </c>
      <c r="C5857" s="71" t="s">
        <v>27970</v>
      </c>
      <c r="D5857" s="71">
        <v>1.37</v>
      </c>
    </row>
    <row r="5858" spans="1:4" x14ac:dyDescent="0.25">
      <c r="A5858" s="71">
        <v>5901641</v>
      </c>
      <c r="B5858" t="s">
        <v>28021</v>
      </c>
      <c r="C5858" s="71" t="s">
        <v>28022</v>
      </c>
      <c r="D5858" s="71">
        <v>0.94</v>
      </c>
    </row>
    <row r="5859" spans="1:4" x14ac:dyDescent="0.25">
      <c r="A5859" s="71">
        <v>5901642</v>
      </c>
      <c r="B5859" t="s">
        <v>28023</v>
      </c>
      <c r="C5859" s="71" t="s">
        <v>28022</v>
      </c>
      <c r="D5859" s="71">
        <v>0.28000000000000003</v>
      </c>
    </row>
    <row r="5860" spans="1:4" x14ac:dyDescent="0.25">
      <c r="A5860" s="71">
        <v>5901643</v>
      </c>
      <c r="B5860" t="s">
        <v>28024</v>
      </c>
      <c r="C5860" s="71" t="s">
        <v>28022</v>
      </c>
      <c r="D5860" s="71">
        <v>0.27</v>
      </c>
    </row>
    <row r="5861" spans="1:4" x14ac:dyDescent="0.25">
      <c r="A5861" s="71">
        <v>5901644</v>
      </c>
      <c r="B5861" t="s">
        <v>28025</v>
      </c>
      <c r="C5861" s="71" t="s">
        <v>28022</v>
      </c>
      <c r="D5861" s="71">
        <v>0.59</v>
      </c>
    </row>
    <row r="5862" spans="1:4" x14ac:dyDescent="0.25">
      <c r="A5862" s="71">
        <v>5901645</v>
      </c>
      <c r="B5862" t="s">
        <v>28026</v>
      </c>
      <c r="C5862" s="71" t="s">
        <v>28022</v>
      </c>
      <c r="D5862" s="71">
        <v>0.26</v>
      </c>
    </row>
    <row r="5863" spans="1:4" x14ac:dyDescent="0.25">
      <c r="A5863" s="71">
        <v>5901646</v>
      </c>
      <c r="B5863" t="s">
        <v>28027</v>
      </c>
      <c r="C5863" s="71" t="s">
        <v>28022</v>
      </c>
      <c r="D5863" s="71">
        <v>0.48</v>
      </c>
    </row>
    <row r="5864" spans="1:4" x14ac:dyDescent="0.25">
      <c r="A5864" s="71">
        <v>5901647</v>
      </c>
      <c r="B5864" t="s">
        <v>28028</v>
      </c>
      <c r="C5864" s="71" t="s">
        <v>28022</v>
      </c>
      <c r="D5864" s="71">
        <v>0.43</v>
      </c>
    </row>
    <row r="5865" spans="1:4" x14ac:dyDescent="0.25">
      <c r="A5865" s="71">
        <v>5901648</v>
      </c>
      <c r="B5865" t="s">
        <v>28029</v>
      </c>
      <c r="C5865" s="71" t="s">
        <v>28022</v>
      </c>
      <c r="D5865" s="71">
        <v>0.38</v>
      </c>
    </row>
    <row r="5866" spans="1:4" x14ac:dyDescent="0.25">
      <c r="A5866" s="71">
        <v>5901649</v>
      </c>
      <c r="B5866" t="s">
        <v>28030</v>
      </c>
      <c r="C5866" s="71" t="s">
        <v>28022</v>
      </c>
      <c r="D5866" s="71">
        <v>1.33</v>
      </c>
    </row>
    <row r="5867" spans="1:4" x14ac:dyDescent="0.25">
      <c r="A5867" s="71">
        <v>5901650</v>
      </c>
      <c r="B5867" t="s">
        <v>28031</v>
      </c>
      <c r="C5867" s="71" t="s">
        <v>28022</v>
      </c>
      <c r="D5867" s="71">
        <v>0.91</v>
      </c>
    </row>
    <row r="5868" spans="1:4" x14ac:dyDescent="0.25">
      <c r="A5868" s="71">
        <v>5901651</v>
      </c>
      <c r="B5868" t="s">
        <v>28032</v>
      </c>
      <c r="C5868" s="71" t="s">
        <v>28022</v>
      </c>
      <c r="D5868" s="71">
        <v>0.28000000000000003</v>
      </c>
    </row>
    <row r="5869" spans="1:4" x14ac:dyDescent="0.25">
      <c r="A5869" s="71">
        <v>5901652</v>
      </c>
      <c r="B5869" t="s">
        <v>28033</v>
      </c>
      <c r="C5869" s="71" t="s">
        <v>28022</v>
      </c>
      <c r="D5869" s="71">
        <v>0.26</v>
      </c>
    </row>
    <row r="5870" spans="1:4" x14ac:dyDescent="0.25">
      <c r="A5870" s="71">
        <v>5901653</v>
      </c>
      <c r="B5870" t="s">
        <v>28034</v>
      </c>
      <c r="C5870" s="71" t="s">
        <v>28022</v>
      </c>
      <c r="D5870" s="71">
        <v>0.56999999999999995</v>
      </c>
    </row>
    <row r="5871" spans="1:4" x14ac:dyDescent="0.25">
      <c r="A5871" s="71">
        <v>5901654</v>
      </c>
      <c r="B5871" t="s">
        <v>28035</v>
      </c>
      <c r="C5871" s="71" t="s">
        <v>28022</v>
      </c>
      <c r="D5871" s="71">
        <v>0.25</v>
      </c>
    </row>
    <row r="5872" spans="1:4" x14ac:dyDescent="0.25">
      <c r="A5872" s="71">
        <v>5901655</v>
      </c>
      <c r="B5872" t="s">
        <v>28036</v>
      </c>
      <c r="C5872" s="71" t="s">
        <v>28022</v>
      </c>
      <c r="D5872" s="71">
        <v>0.47</v>
      </c>
    </row>
    <row r="5873" spans="1:4" x14ac:dyDescent="0.25">
      <c r="A5873" s="71">
        <v>5901656</v>
      </c>
      <c r="B5873" t="s">
        <v>28037</v>
      </c>
      <c r="C5873" s="71" t="s">
        <v>28022</v>
      </c>
      <c r="D5873" s="71">
        <v>0.42</v>
      </c>
    </row>
    <row r="5874" spans="1:4" x14ac:dyDescent="0.25">
      <c r="A5874" s="71">
        <v>5901657</v>
      </c>
      <c r="B5874" t="s">
        <v>28038</v>
      </c>
      <c r="C5874" s="71" t="s">
        <v>28022</v>
      </c>
      <c r="D5874" s="71">
        <v>0.37</v>
      </c>
    </row>
    <row r="5875" spans="1:4" x14ac:dyDescent="0.25">
      <c r="A5875" s="71">
        <v>5901658</v>
      </c>
      <c r="B5875" t="s">
        <v>28039</v>
      </c>
      <c r="C5875" s="71" t="s">
        <v>28022</v>
      </c>
      <c r="D5875" s="71">
        <v>1.3</v>
      </c>
    </row>
    <row r="5876" spans="1:4" x14ac:dyDescent="0.25">
      <c r="A5876" s="71">
        <v>5901659</v>
      </c>
      <c r="B5876" t="s">
        <v>28040</v>
      </c>
      <c r="C5876" s="71" t="s">
        <v>28022</v>
      </c>
      <c r="D5876" s="71">
        <v>0.92</v>
      </c>
    </row>
    <row r="5877" spans="1:4" x14ac:dyDescent="0.25">
      <c r="A5877" s="71">
        <v>5901660</v>
      </c>
      <c r="B5877" t="s">
        <v>28041</v>
      </c>
      <c r="C5877" s="71" t="s">
        <v>28022</v>
      </c>
      <c r="D5877" s="71">
        <v>0.28000000000000003</v>
      </c>
    </row>
    <row r="5878" spans="1:4" x14ac:dyDescent="0.25">
      <c r="A5878" s="71">
        <v>5901661</v>
      </c>
      <c r="B5878" t="s">
        <v>28042</v>
      </c>
      <c r="C5878" s="71" t="s">
        <v>28022</v>
      </c>
      <c r="D5878" s="71">
        <v>0.26</v>
      </c>
    </row>
    <row r="5879" spans="1:4" x14ac:dyDescent="0.25">
      <c r="A5879" s="71">
        <v>5901662</v>
      </c>
      <c r="B5879" t="s">
        <v>28043</v>
      </c>
      <c r="C5879" s="71" t="s">
        <v>28022</v>
      </c>
      <c r="D5879" s="71">
        <v>0.57999999999999996</v>
      </c>
    </row>
    <row r="5880" spans="1:4" x14ac:dyDescent="0.25">
      <c r="A5880" s="71">
        <v>5901663</v>
      </c>
      <c r="B5880" t="s">
        <v>28044</v>
      </c>
      <c r="C5880" s="71" t="s">
        <v>28022</v>
      </c>
      <c r="D5880" s="71">
        <v>0.26</v>
      </c>
    </row>
    <row r="5881" spans="1:4" x14ac:dyDescent="0.25">
      <c r="A5881" s="71">
        <v>5901664</v>
      </c>
      <c r="B5881" t="s">
        <v>28045</v>
      </c>
      <c r="C5881" s="71" t="s">
        <v>28022</v>
      </c>
      <c r="D5881" s="71">
        <v>0.47</v>
      </c>
    </row>
    <row r="5882" spans="1:4" x14ac:dyDescent="0.25">
      <c r="A5882" s="71">
        <v>5901665</v>
      </c>
      <c r="B5882" t="s">
        <v>28046</v>
      </c>
      <c r="C5882" s="71" t="s">
        <v>28022</v>
      </c>
      <c r="D5882" s="71">
        <v>0.42</v>
      </c>
    </row>
    <row r="5883" spans="1:4" x14ac:dyDescent="0.25">
      <c r="A5883" s="71">
        <v>5901666</v>
      </c>
      <c r="B5883" t="s">
        <v>28047</v>
      </c>
      <c r="C5883" s="71" t="s">
        <v>28022</v>
      </c>
      <c r="D5883" s="71">
        <v>0.37</v>
      </c>
    </row>
    <row r="5884" spans="1:4" x14ac:dyDescent="0.25">
      <c r="A5884" s="71">
        <v>5901667</v>
      </c>
      <c r="B5884" t="s">
        <v>28048</v>
      </c>
      <c r="C5884" s="71" t="s">
        <v>28022</v>
      </c>
      <c r="D5884" s="71">
        <v>1.31</v>
      </c>
    </row>
    <row r="5885" spans="1:4" x14ac:dyDescent="0.25">
      <c r="A5885" s="71">
        <v>5914511</v>
      </c>
      <c r="B5885" t="s">
        <v>28049</v>
      </c>
      <c r="C5885" s="71" t="s">
        <v>27970</v>
      </c>
      <c r="D5885" s="71">
        <v>0.28999999999999998</v>
      </c>
    </row>
    <row r="5886" spans="1:4" x14ac:dyDescent="0.25">
      <c r="A5886" s="71">
        <v>5914510</v>
      </c>
      <c r="B5886" t="s">
        <v>28050</v>
      </c>
      <c r="C5886" s="71" t="s">
        <v>27970</v>
      </c>
      <c r="D5886" s="71">
        <v>0.26</v>
      </c>
    </row>
    <row r="5887" spans="1:4" x14ac:dyDescent="0.25">
      <c r="A5887" s="71">
        <v>5906597</v>
      </c>
      <c r="B5887" t="s">
        <v>28051</v>
      </c>
      <c r="C5887" s="71" t="s">
        <v>28052</v>
      </c>
      <c r="D5887" s="71">
        <v>13.29</v>
      </c>
    </row>
    <row r="5888" spans="1:4" x14ac:dyDescent="0.25">
      <c r="A5888" s="71">
        <v>5906598</v>
      </c>
      <c r="B5888" t="s">
        <v>28053</v>
      </c>
      <c r="C5888" s="71" t="s">
        <v>28052</v>
      </c>
      <c r="D5888" s="71">
        <v>10.63</v>
      </c>
    </row>
    <row r="5889" spans="1:4" x14ac:dyDescent="0.25">
      <c r="A5889" s="71">
        <v>5906599</v>
      </c>
      <c r="B5889" t="s">
        <v>28054</v>
      </c>
      <c r="C5889" s="71" t="s">
        <v>28052</v>
      </c>
      <c r="D5889" s="71">
        <v>8.68</v>
      </c>
    </row>
    <row r="5890" spans="1:4" x14ac:dyDescent="0.25">
      <c r="A5890" s="71">
        <v>5906594</v>
      </c>
      <c r="B5890" t="s">
        <v>28055</v>
      </c>
      <c r="C5890" s="71" t="s">
        <v>28052</v>
      </c>
      <c r="D5890" s="71">
        <v>8.86</v>
      </c>
    </row>
    <row r="5891" spans="1:4" x14ac:dyDescent="0.25">
      <c r="A5891" s="71">
        <v>5906595</v>
      </c>
      <c r="B5891" t="s">
        <v>28056</v>
      </c>
      <c r="C5891" s="71" t="s">
        <v>28052</v>
      </c>
      <c r="D5891" s="71">
        <v>7.09</v>
      </c>
    </row>
    <row r="5892" spans="1:4" x14ac:dyDescent="0.25">
      <c r="A5892" s="71">
        <v>5906596</v>
      </c>
      <c r="B5892" t="s">
        <v>28057</v>
      </c>
      <c r="C5892" s="71" t="s">
        <v>28052</v>
      </c>
      <c r="D5892" s="71">
        <v>5.79</v>
      </c>
    </row>
    <row r="5893" spans="1:4" x14ac:dyDescent="0.25">
      <c r="A5893" s="71">
        <v>5901668</v>
      </c>
      <c r="B5893" t="s">
        <v>28058</v>
      </c>
      <c r="C5893" s="71" t="s">
        <v>28022</v>
      </c>
      <c r="D5893" s="71">
        <v>0.94</v>
      </c>
    </row>
    <row r="5894" spans="1:4" x14ac:dyDescent="0.25">
      <c r="A5894" s="71">
        <v>5901669</v>
      </c>
      <c r="B5894" t="s">
        <v>28059</v>
      </c>
      <c r="C5894" s="71" t="s">
        <v>28022</v>
      </c>
      <c r="D5894" s="71">
        <v>0.28000000000000003</v>
      </c>
    </row>
    <row r="5895" spans="1:4" x14ac:dyDescent="0.25">
      <c r="A5895" s="71">
        <v>5901670</v>
      </c>
      <c r="B5895" t="s">
        <v>28060</v>
      </c>
      <c r="C5895" s="71" t="s">
        <v>28022</v>
      </c>
      <c r="D5895" s="71">
        <v>0.27</v>
      </c>
    </row>
    <row r="5896" spans="1:4" x14ac:dyDescent="0.25">
      <c r="A5896" s="71">
        <v>5901671</v>
      </c>
      <c r="B5896" t="s">
        <v>28061</v>
      </c>
      <c r="C5896" s="71" t="s">
        <v>28022</v>
      </c>
      <c r="D5896" s="71">
        <v>0.59</v>
      </c>
    </row>
    <row r="5897" spans="1:4" x14ac:dyDescent="0.25">
      <c r="A5897" s="71">
        <v>5901672</v>
      </c>
      <c r="B5897" t="s">
        <v>28062</v>
      </c>
      <c r="C5897" s="71" t="s">
        <v>28022</v>
      </c>
      <c r="D5897" s="71">
        <v>0.26</v>
      </c>
    </row>
    <row r="5898" spans="1:4" x14ac:dyDescent="0.25">
      <c r="A5898" s="71">
        <v>5901673</v>
      </c>
      <c r="B5898" t="s">
        <v>28063</v>
      </c>
      <c r="C5898" s="71" t="s">
        <v>28022</v>
      </c>
      <c r="D5898" s="71">
        <v>0.49</v>
      </c>
    </row>
    <row r="5899" spans="1:4" x14ac:dyDescent="0.25">
      <c r="A5899" s="71">
        <v>5901674</v>
      </c>
      <c r="B5899" t="s">
        <v>28064</v>
      </c>
      <c r="C5899" s="71" t="s">
        <v>28022</v>
      </c>
      <c r="D5899" s="71">
        <v>0.43</v>
      </c>
    </row>
    <row r="5900" spans="1:4" x14ac:dyDescent="0.25">
      <c r="A5900" s="71">
        <v>5901675</v>
      </c>
      <c r="B5900" t="s">
        <v>28065</v>
      </c>
      <c r="C5900" s="71" t="s">
        <v>28022</v>
      </c>
      <c r="D5900" s="71">
        <v>0.38</v>
      </c>
    </row>
    <row r="5901" spans="1:4" x14ac:dyDescent="0.25">
      <c r="A5901" s="71">
        <v>5901676</v>
      </c>
      <c r="B5901" t="s">
        <v>28066</v>
      </c>
      <c r="C5901" s="71" t="s">
        <v>28022</v>
      </c>
      <c r="D5901" s="71">
        <v>1.34</v>
      </c>
    </row>
    <row r="5902" spans="1:4" x14ac:dyDescent="0.25">
      <c r="A5902" s="71">
        <v>5901677</v>
      </c>
      <c r="B5902" t="s">
        <v>28067</v>
      </c>
      <c r="C5902" s="71" t="s">
        <v>28022</v>
      </c>
      <c r="D5902" s="71">
        <v>0.93</v>
      </c>
    </row>
    <row r="5903" spans="1:4" x14ac:dyDescent="0.25">
      <c r="A5903" s="71">
        <v>5901678</v>
      </c>
      <c r="B5903" t="s">
        <v>28068</v>
      </c>
      <c r="C5903" s="71" t="s">
        <v>28022</v>
      </c>
      <c r="D5903" s="71">
        <v>0.28000000000000003</v>
      </c>
    </row>
    <row r="5904" spans="1:4" x14ac:dyDescent="0.25">
      <c r="A5904" s="71">
        <v>5901679</v>
      </c>
      <c r="B5904" t="s">
        <v>28069</v>
      </c>
      <c r="C5904" s="71" t="s">
        <v>28022</v>
      </c>
      <c r="D5904" s="71">
        <v>0.27</v>
      </c>
    </row>
    <row r="5905" spans="1:4" x14ac:dyDescent="0.25">
      <c r="A5905" s="71">
        <v>5901680</v>
      </c>
      <c r="B5905" t="s">
        <v>28070</v>
      </c>
      <c r="C5905" s="71" t="s">
        <v>28022</v>
      </c>
      <c r="D5905" s="71">
        <v>0.57999999999999996</v>
      </c>
    </row>
    <row r="5906" spans="1:4" x14ac:dyDescent="0.25">
      <c r="A5906" s="71">
        <v>5901681</v>
      </c>
      <c r="B5906" t="s">
        <v>28071</v>
      </c>
      <c r="C5906" s="71" t="s">
        <v>28022</v>
      </c>
      <c r="D5906" s="71">
        <v>0.26</v>
      </c>
    </row>
    <row r="5907" spans="1:4" x14ac:dyDescent="0.25">
      <c r="A5907" s="71">
        <v>5901682</v>
      </c>
      <c r="B5907" t="s">
        <v>28072</v>
      </c>
      <c r="C5907" s="71" t="s">
        <v>28022</v>
      </c>
      <c r="D5907" s="71">
        <v>0.48</v>
      </c>
    </row>
    <row r="5908" spans="1:4" x14ac:dyDescent="0.25">
      <c r="A5908" s="71">
        <v>5901683</v>
      </c>
      <c r="B5908" t="s">
        <v>28073</v>
      </c>
      <c r="C5908" s="71" t="s">
        <v>28022</v>
      </c>
      <c r="D5908" s="71">
        <v>0.42</v>
      </c>
    </row>
    <row r="5909" spans="1:4" x14ac:dyDescent="0.25">
      <c r="A5909" s="71">
        <v>5901684</v>
      </c>
      <c r="B5909" t="s">
        <v>28074</v>
      </c>
      <c r="C5909" s="71" t="s">
        <v>28022</v>
      </c>
      <c r="D5909" s="71">
        <v>0.38</v>
      </c>
    </row>
    <row r="5910" spans="1:4" x14ac:dyDescent="0.25">
      <c r="A5910" s="71">
        <v>5901685</v>
      </c>
      <c r="B5910" t="s">
        <v>28075</v>
      </c>
      <c r="C5910" s="71" t="s">
        <v>28022</v>
      </c>
      <c r="D5910" s="71">
        <v>1.32</v>
      </c>
    </row>
    <row r="5911" spans="1:4" x14ac:dyDescent="0.25">
      <c r="A5911" s="71">
        <v>5914360</v>
      </c>
      <c r="B5911" t="s">
        <v>28076</v>
      </c>
      <c r="C5911" s="71" t="s">
        <v>27970</v>
      </c>
      <c r="D5911" s="71">
        <v>1.17</v>
      </c>
    </row>
    <row r="5912" spans="1:4" x14ac:dyDescent="0.25">
      <c r="A5912" s="71">
        <v>5914361</v>
      </c>
      <c r="B5912" t="s">
        <v>28077</v>
      </c>
      <c r="C5912" s="71" t="s">
        <v>27970</v>
      </c>
      <c r="D5912" s="71">
        <v>0.94</v>
      </c>
    </row>
    <row r="5913" spans="1:4" x14ac:dyDescent="0.25">
      <c r="A5913" s="71">
        <v>5914362</v>
      </c>
      <c r="B5913" t="s">
        <v>28078</v>
      </c>
      <c r="C5913" s="71" t="s">
        <v>27970</v>
      </c>
      <c r="D5913" s="71">
        <v>0.77</v>
      </c>
    </row>
    <row r="5914" spans="1:4" x14ac:dyDescent="0.25">
      <c r="A5914" s="71">
        <v>5914364</v>
      </c>
      <c r="B5914" t="s">
        <v>28079</v>
      </c>
      <c r="C5914" s="71" t="s">
        <v>27970</v>
      </c>
      <c r="D5914" s="71">
        <v>0.96</v>
      </c>
    </row>
    <row r="5915" spans="1:4" x14ac:dyDescent="0.25">
      <c r="A5915" s="71">
        <v>5914365</v>
      </c>
      <c r="B5915" t="s">
        <v>28080</v>
      </c>
      <c r="C5915" s="71" t="s">
        <v>27970</v>
      </c>
      <c r="D5915" s="71">
        <v>0.76</v>
      </c>
    </row>
    <row r="5916" spans="1:4" x14ac:dyDescent="0.25">
      <c r="A5916" s="71">
        <v>5914366</v>
      </c>
      <c r="B5916" t="s">
        <v>28081</v>
      </c>
      <c r="C5916" s="71" t="s">
        <v>27970</v>
      </c>
      <c r="D5916" s="71">
        <v>0.62</v>
      </c>
    </row>
    <row r="5917" spans="1:4" x14ac:dyDescent="0.25">
      <c r="A5917" s="71">
        <v>5914315</v>
      </c>
      <c r="B5917" t="s">
        <v>28082</v>
      </c>
      <c r="C5917" s="71" t="s">
        <v>27970</v>
      </c>
      <c r="D5917" s="71">
        <v>1.06</v>
      </c>
    </row>
    <row r="5918" spans="1:4" x14ac:dyDescent="0.25">
      <c r="A5918" s="71">
        <v>5914330</v>
      </c>
      <c r="B5918" t="s">
        <v>28083</v>
      </c>
      <c r="C5918" s="71" t="s">
        <v>27970</v>
      </c>
      <c r="D5918" s="71">
        <v>0.85</v>
      </c>
    </row>
    <row r="5919" spans="1:4" x14ac:dyDescent="0.25">
      <c r="A5919" s="71">
        <v>5914345</v>
      </c>
      <c r="B5919" t="s">
        <v>28084</v>
      </c>
      <c r="C5919" s="71" t="s">
        <v>27970</v>
      </c>
      <c r="D5919" s="71">
        <v>0.7</v>
      </c>
    </row>
    <row r="5920" spans="1:4" x14ac:dyDescent="0.25">
      <c r="A5920" s="71">
        <v>5914367</v>
      </c>
      <c r="B5920" t="s">
        <v>28085</v>
      </c>
      <c r="C5920" s="71" t="s">
        <v>27970</v>
      </c>
      <c r="D5920" s="71">
        <v>1.84</v>
      </c>
    </row>
    <row r="5921" spans="1:4" x14ac:dyDescent="0.25">
      <c r="A5921" s="71">
        <v>5914368</v>
      </c>
      <c r="B5921" t="s">
        <v>28086</v>
      </c>
      <c r="C5921" s="71" t="s">
        <v>27970</v>
      </c>
      <c r="D5921" s="71">
        <v>1.47</v>
      </c>
    </row>
    <row r="5922" spans="1:4" x14ac:dyDescent="0.25">
      <c r="A5922" s="71">
        <v>5914369</v>
      </c>
      <c r="B5922" t="s">
        <v>28087</v>
      </c>
      <c r="C5922" s="71" t="s">
        <v>27970</v>
      </c>
      <c r="D5922" s="71">
        <v>1.2</v>
      </c>
    </row>
    <row r="5923" spans="1:4" x14ac:dyDescent="0.25">
      <c r="A5923" s="71">
        <v>5914489</v>
      </c>
      <c r="B5923" t="s">
        <v>28088</v>
      </c>
      <c r="C5923" s="71" t="s">
        <v>27970</v>
      </c>
      <c r="D5923" s="71">
        <v>0.26</v>
      </c>
    </row>
    <row r="5924" spans="1:4" x14ac:dyDescent="0.25">
      <c r="A5924" s="71">
        <v>5914491</v>
      </c>
      <c r="B5924" t="s">
        <v>28089</v>
      </c>
      <c r="C5924" s="71" t="s">
        <v>27970</v>
      </c>
      <c r="D5924" s="71">
        <v>0.3</v>
      </c>
    </row>
    <row r="5925" spans="1:4" x14ac:dyDescent="0.25">
      <c r="A5925" s="71">
        <v>5914490</v>
      </c>
      <c r="B5925" t="s">
        <v>28090</v>
      </c>
      <c r="C5925" s="71" t="s">
        <v>27970</v>
      </c>
      <c r="D5925" s="71">
        <v>0.26</v>
      </c>
    </row>
    <row r="5926" spans="1:4" x14ac:dyDescent="0.25">
      <c r="A5926" s="71">
        <v>5914495</v>
      </c>
      <c r="B5926" t="s">
        <v>28091</v>
      </c>
      <c r="C5926" s="71" t="s">
        <v>27970</v>
      </c>
      <c r="D5926" s="71">
        <v>1.74</v>
      </c>
    </row>
    <row r="5927" spans="1:4" x14ac:dyDescent="0.25">
      <c r="A5927" s="71">
        <v>5914494</v>
      </c>
      <c r="B5927" t="s">
        <v>28092</v>
      </c>
      <c r="C5927" s="71" t="s">
        <v>27970</v>
      </c>
      <c r="D5927" s="71">
        <v>3.9</v>
      </c>
    </row>
    <row r="5928" spans="1:4" x14ac:dyDescent="0.25">
      <c r="A5928" s="71">
        <v>5914487</v>
      </c>
      <c r="B5928" t="s">
        <v>28093</v>
      </c>
      <c r="C5928" s="71" t="s">
        <v>27970</v>
      </c>
      <c r="D5928" s="71">
        <v>0.26</v>
      </c>
    </row>
    <row r="5929" spans="1:4" x14ac:dyDescent="0.25">
      <c r="A5929" s="71">
        <v>5914488</v>
      </c>
      <c r="B5929" t="s">
        <v>28094</v>
      </c>
      <c r="C5929" s="71" t="s">
        <v>27970</v>
      </c>
      <c r="D5929" s="71">
        <v>0.3</v>
      </c>
    </row>
    <row r="5930" spans="1:4" x14ac:dyDescent="0.25">
      <c r="A5930" s="71">
        <v>5914493</v>
      </c>
      <c r="B5930" t="s">
        <v>28095</v>
      </c>
      <c r="C5930" s="71" t="s">
        <v>27970</v>
      </c>
      <c r="D5930" s="71">
        <v>6.48</v>
      </c>
    </row>
    <row r="5931" spans="1:4" x14ac:dyDescent="0.25">
      <c r="A5931" s="71">
        <v>5914492</v>
      </c>
      <c r="B5931" t="s">
        <v>28096</v>
      </c>
      <c r="C5931" s="71" t="s">
        <v>27970</v>
      </c>
      <c r="D5931" s="71">
        <v>15.51</v>
      </c>
    </row>
    <row r="5932" spans="1:4" x14ac:dyDescent="0.25">
      <c r="A5932" s="71">
        <v>5914482</v>
      </c>
      <c r="B5932" t="s">
        <v>28097</v>
      </c>
      <c r="C5932" s="71" t="s">
        <v>27970</v>
      </c>
      <c r="D5932" s="71">
        <v>0.69</v>
      </c>
    </row>
    <row r="5933" spans="1:4" x14ac:dyDescent="0.25">
      <c r="A5933" s="71">
        <v>5914483</v>
      </c>
      <c r="B5933" t="s">
        <v>28098</v>
      </c>
      <c r="C5933" s="71" t="s">
        <v>27970</v>
      </c>
      <c r="D5933" s="71">
        <v>0.49</v>
      </c>
    </row>
    <row r="5934" spans="1:4" x14ac:dyDescent="0.25">
      <c r="A5934" s="71">
        <v>5914480</v>
      </c>
      <c r="B5934" t="s">
        <v>28099</v>
      </c>
      <c r="C5934" s="71" t="s">
        <v>27970</v>
      </c>
      <c r="D5934" s="71">
        <v>0.71</v>
      </c>
    </row>
    <row r="5935" spans="1:4" x14ac:dyDescent="0.25">
      <c r="A5935" s="71">
        <v>5914481</v>
      </c>
      <c r="B5935" t="s">
        <v>28100</v>
      </c>
      <c r="C5935" s="71" t="s">
        <v>27970</v>
      </c>
      <c r="D5935" s="71">
        <v>0.46</v>
      </c>
    </row>
    <row r="5936" spans="1:4" x14ac:dyDescent="0.25">
      <c r="A5936" s="71">
        <v>5914485</v>
      </c>
      <c r="B5936" t="s">
        <v>28101</v>
      </c>
      <c r="C5936" s="71" t="s">
        <v>27970</v>
      </c>
      <c r="D5936" s="71">
        <v>4.46</v>
      </c>
    </row>
    <row r="5937" spans="1:4" x14ac:dyDescent="0.25">
      <c r="A5937" s="71">
        <v>5914486</v>
      </c>
      <c r="B5937" t="s">
        <v>28102</v>
      </c>
      <c r="C5937" s="71" t="s">
        <v>27970</v>
      </c>
      <c r="D5937" s="71">
        <v>5.58</v>
      </c>
    </row>
    <row r="5938" spans="1:4" x14ac:dyDescent="0.25">
      <c r="A5938" s="71">
        <v>5914484</v>
      </c>
      <c r="B5938" t="s">
        <v>28103</v>
      </c>
      <c r="C5938" s="71" t="s">
        <v>27970</v>
      </c>
      <c r="D5938" s="71">
        <v>3.86</v>
      </c>
    </row>
    <row r="5939" spans="1:4" x14ac:dyDescent="0.25">
      <c r="A5939" s="71">
        <v>5914620</v>
      </c>
      <c r="B5939" t="s">
        <v>28104</v>
      </c>
      <c r="C5939" s="71" t="s">
        <v>27970</v>
      </c>
      <c r="D5939" s="71">
        <v>2.85</v>
      </c>
    </row>
    <row r="5940" spans="1:4" x14ac:dyDescent="0.25">
      <c r="A5940" s="71">
        <v>5914621</v>
      </c>
      <c r="B5940" t="s">
        <v>28105</v>
      </c>
      <c r="C5940" s="71" t="s">
        <v>27970</v>
      </c>
      <c r="D5940" s="71">
        <v>2.2799999999999998</v>
      </c>
    </row>
    <row r="5941" spans="1:4" x14ac:dyDescent="0.25">
      <c r="A5941" s="71">
        <v>5914622</v>
      </c>
      <c r="B5941" t="s">
        <v>28106</v>
      </c>
      <c r="C5941" s="71" t="s">
        <v>27970</v>
      </c>
      <c r="D5941" s="71">
        <v>1.86</v>
      </c>
    </row>
    <row r="5942" spans="1:4" x14ac:dyDescent="0.25">
      <c r="A5942" s="71">
        <v>5901695</v>
      </c>
      <c r="B5942" t="s">
        <v>28107</v>
      </c>
      <c r="C5942" s="71" t="s">
        <v>28022</v>
      </c>
      <c r="D5942" s="71">
        <v>0.77</v>
      </c>
    </row>
    <row r="5943" spans="1:4" x14ac:dyDescent="0.25">
      <c r="A5943" s="71">
        <v>5901696</v>
      </c>
      <c r="B5943" t="s">
        <v>28108</v>
      </c>
      <c r="C5943" s="71" t="s">
        <v>28022</v>
      </c>
      <c r="D5943" s="71">
        <v>0.56999999999999995</v>
      </c>
    </row>
    <row r="5944" spans="1:4" x14ac:dyDescent="0.25">
      <c r="A5944" s="71">
        <v>5901697</v>
      </c>
      <c r="B5944" t="s">
        <v>28109</v>
      </c>
      <c r="C5944" s="71" t="s">
        <v>28022</v>
      </c>
      <c r="D5944" s="71">
        <v>2.4900000000000002</v>
      </c>
    </row>
    <row r="5945" spans="1:4" x14ac:dyDescent="0.25">
      <c r="A5945" s="71">
        <v>5901698</v>
      </c>
      <c r="B5945" t="s">
        <v>28110</v>
      </c>
      <c r="C5945" s="71" t="s">
        <v>28022</v>
      </c>
      <c r="D5945" s="71">
        <v>2.4900000000000002</v>
      </c>
    </row>
    <row r="5946" spans="1:4" x14ac:dyDescent="0.25">
      <c r="A5946" s="71">
        <v>5916654</v>
      </c>
      <c r="B5946" t="s">
        <v>28111</v>
      </c>
      <c r="C5946" s="71" t="s">
        <v>28022</v>
      </c>
      <c r="D5946" s="71">
        <v>1.39</v>
      </c>
    </row>
    <row r="5947" spans="1:4" x14ac:dyDescent="0.25">
      <c r="A5947" s="71">
        <v>5916637</v>
      </c>
      <c r="B5947" t="s">
        <v>28112</v>
      </c>
      <c r="C5947" s="71" t="s">
        <v>28022</v>
      </c>
      <c r="D5947" s="71">
        <v>7.51</v>
      </c>
    </row>
    <row r="5948" spans="1:4" x14ac:dyDescent="0.25">
      <c r="A5948" s="71">
        <v>5916618</v>
      </c>
      <c r="B5948" t="s">
        <v>28113</v>
      </c>
      <c r="C5948" s="71" t="s">
        <v>28022</v>
      </c>
      <c r="D5948" s="71">
        <v>7.51</v>
      </c>
    </row>
    <row r="5949" spans="1:4" x14ac:dyDescent="0.25">
      <c r="A5949" s="71">
        <v>5914334</v>
      </c>
      <c r="B5949" t="s">
        <v>28114</v>
      </c>
      <c r="C5949" s="71" t="s">
        <v>27970</v>
      </c>
      <c r="D5949" s="71">
        <v>1.21</v>
      </c>
    </row>
    <row r="5950" spans="1:4" x14ac:dyDescent="0.25">
      <c r="A5950" s="71">
        <v>5914335</v>
      </c>
      <c r="B5950" t="s">
        <v>28115</v>
      </c>
      <c r="C5950" s="71" t="s">
        <v>27970</v>
      </c>
      <c r="D5950" s="71">
        <v>0.97</v>
      </c>
    </row>
    <row r="5951" spans="1:4" x14ac:dyDescent="0.25">
      <c r="A5951" s="71">
        <v>5914336</v>
      </c>
      <c r="B5951" t="s">
        <v>28116</v>
      </c>
      <c r="C5951" s="71" t="s">
        <v>27970</v>
      </c>
      <c r="D5951" s="71">
        <v>0.79</v>
      </c>
    </row>
    <row r="5952" spans="1:4" x14ac:dyDescent="0.25">
      <c r="A5952" s="71">
        <v>5914346</v>
      </c>
      <c r="B5952" t="s">
        <v>28117</v>
      </c>
      <c r="C5952" s="71" t="s">
        <v>27970</v>
      </c>
      <c r="D5952" s="71">
        <v>1.82</v>
      </c>
    </row>
    <row r="5953" spans="1:4" x14ac:dyDescent="0.25">
      <c r="A5953" s="71">
        <v>5914347</v>
      </c>
      <c r="B5953" t="s">
        <v>28118</v>
      </c>
      <c r="C5953" s="71" t="s">
        <v>27970</v>
      </c>
      <c r="D5953" s="71">
        <v>1.46</v>
      </c>
    </row>
    <row r="5954" spans="1:4" x14ac:dyDescent="0.25">
      <c r="A5954" s="71">
        <v>5914348</v>
      </c>
      <c r="B5954" t="s">
        <v>28119</v>
      </c>
      <c r="C5954" s="71" t="s">
        <v>27970</v>
      </c>
      <c r="D5954" s="71">
        <v>1.19</v>
      </c>
    </row>
    <row r="5955" spans="1:4" x14ac:dyDescent="0.25">
      <c r="A5955" s="71">
        <v>5914611</v>
      </c>
      <c r="B5955" t="s">
        <v>28120</v>
      </c>
      <c r="C5955" s="71" t="s">
        <v>27970</v>
      </c>
      <c r="D5955" s="71">
        <v>1.97</v>
      </c>
    </row>
    <row r="5956" spans="1:4" x14ac:dyDescent="0.25">
      <c r="A5956" s="71">
        <v>5914613</v>
      </c>
      <c r="B5956" t="s">
        <v>28121</v>
      </c>
      <c r="C5956" s="71" t="s">
        <v>27970</v>
      </c>
      <c r="D5956" s="71">
        <v>1.58</v>
      </c>
    </row>
    <row r="5957" spans="1:4" x14ac:dyDescent="0.25">
      <c r="A5957" s="71">
        <v>5914612</v>
      </c>
      <c r="B5957" t="s">
        <v>28122</v>
      </c>
      <c r="C5957" s="71" t="s">
        <v>27970</v>
      </c>
      <c r="D5957" s="71">
        <v>1.29</v>
      </c>
    </row>
    <row r="5958" spans="1:4" x14ac:dyDescent="0.25">
      <c r="A5958" s="71">
        <v>5901686</v>
      </c>
      <c r="B5958" t="s">
        <v>28123</v>
      </c>
      <c r="C5958" s="71" t="s">
        <v>28022</v>
      </c>
      <c r="D5958" s="71">
        <v>2.68</v>
      </c>
    </row>
    <row r="5959" spans="1:4" x14ac:dyDescent="0.25">
      <c r="A5959" s="71">
        <v>5901687</v>
      </c>
      <c r="B5959" t="s">
        <v>28124</v>
      </c>
      <c r="C5959" s="71" t="s">
        <v>28022</v>
      </c>
      <c r="D5959" s="71">
        <v>0.81</v>
      </c>
    </row>
    <row r="5960" spans="1:4" x14ac:dyDescent="0.25">
      <c r="A5960" s="71">
        <v>5901688</v>
      </c>
      <c r="B5960" t="s">
        <v>28125</v>
      </c>
      <c r="C5960" s="71" t="s">
        <v>28022</v>
      </c>
      <c r="D5960" s="71">
        <v>0.77</v>
      </c>
    </row>
    <row r="5961" spans="1:4" x14ac:dyDescent="0.25">
      <c r="A5961" s="71">
        <v>5901689</v>
      </c>
      <c r="B5961" t="s">
        <v>28126</v>
      </c>
      <c r="C5961" s="71" t="s">
        <v>28022</v>
      </c>
      <c r="D5961" s="71">
        <v>1.68</v>
      </c>
    </row>
    <row r="5962" spans="1:4" x14ac:dyDescent="0.25">
      <c r="A5962" s="71">
        <v>5901690</v>
      </c>
      <c r="B5962" t="s">
        <v>28127</v>
      </c>
      <c r="C5962" s="71" t="s">
        <v>28022</v>
      </c>
      <c r="D5962" s="71">
        <v>0.75</v>
      </c>
    </row>
    <row r="5963" spans="1:4" x14ac:dyDescent="0.25">
      <c r="A5963" s="71">
        <v>5901691</v>
      </c>
      <c r="B5963" t="s">
        <v>28128</v>
      </c>
      <c r="C5963" s="71" t="s">
        <v>28022</v>
      </c>
      <c r="D5963" s="71">
        <v>1.38</v>
      </c>
    </row>
    <row r="5964" spans="1:4" x14ac:dyDescent="0.25">
      <c r="A5964" s="71">
        <v>5901692</v>
      </c>
      <c r="B5964" t="s">
        <v>28129</v>
      </c>
      <c r="C5964" s="71" t="s">
        <v>28022</v>
      </c>
      <c r="D5964" s="71">
        <v>1.22</v>
      </c>
    </row>
    <row r="5965" spans="1:4" x14ac:dyDescent="0.25">
      <c r="A5965" s="71">
        <v>5901693</v>
      </c>
      <c r="B5965" t="s">
        <v>28130</v>
      </c>
      <c r="C5965" s="71" t="s">
        <v>28022</v>
      </c>
      <c r="D5965" s="71">
        <v>1.0900000000000001</v>
      </c>
    </row>
    <row r="5966" spans="1:4" x14ac:dyDescent="0.25">
      <c r="A5966" s="71">
        <v>5901694</v>
      </c>
      <c r="B5966" t="s">
        <v>28131</v>
      </c>
      <c r="C5966" s="71" t="s">
        <v>28022</v>
      </c>
      <c r="D5966" s="71">
        <v>3.81</v>
      </c>
    </row>
    <row r="5967" spans="1:4" x14ac:dyDescent="0.25">
      <c r="A5967" s="71">
        <v>5914512</v>
      </c>
      <c r="B5967" t="s">
        <v>28132</v>
      </c>
      <c r="C5967" s="71" t="s">
        <v>27970</v>
      </c>
      <c r="D5967" s="71">
        <v>1.61</v>
      </c>
    </row>
    <row r="5968" spans="1:4" x14ac:dyDescent="0.25">
      <c r="A5968" s="71">
        <v>5914496</v>
      </c>
      <c r="B5968" t="s">
        <v>28133</v>
      </c>
      <c r="C5968" s="71" t="s">
        <v>27970</v>
      </c>
      <c r="D5968" s="71">
        <v>1.24</v>
      </c>
    </row>
    <row r="5969" spans="1:4" x14ac:dyDescent="0.25">
      <c r="A5969" s="71">
        <v>5914513</v>
      </c>
      <c r="B5969" t="s">
        <v>28134</v>
      </c>
      <c r="C5969" s="71" t="s">
        <v>27970</v>
      </c>
      <c r="D5969" s="71">
        <v>0.88</v>
      </c>
    </row>
    <row r="5970" spans="1:4" x14ac:dyDescent="0.25">
      <c r="A5970" s="71">
        <v>5914497</v>
      </c>
      <c r="B5970" t="s">
        <v>28135</v>
      </c>
      <c r="C5970" s="71" t="s">
        <v>27970</v>
      </c>
      <c r="D5970" s="71">
        <v>0.67</v>
      </c>
    </row>
    <row r="5971" spans="1:4" x14ac:dyDescent="0.25">
      <c r="A5971" s="71">
        <v>5914500</v>
      </c>
      <c r="B5971" t="s">
        <v>28136</v>
      </c>
      <c r="C5971" s="71" t="s">
        <v>27970</v>
      </c>
      <c r="D5971" s="71">
        <v>1.26</v>
      </c>
    </row>
    <row r="5972" spans="1:4" x14ac:dyDescent="0.25">
      <c r="A5972" s="71">
        <v>5914498</v>
      </c>
      <c r="B5972" t="s">
        <v>28137</v>
      </c>
      <c r="C5972" s="71" t="s">
        <v>27970</v>
      </c>
      <c r="D5972" s="71">
        <v>0.97</v>
      </c>
    </row>
    <row r="5973" spans="1:4" x14ac:dyDescent="0.25">
      <c r="A5973" s="71">
        <v>5914501</v>
      </c>
      <c r="B5973" t="s">
        <v>28138</v>
      </c>
      <c r="C5973" s="71" t="s">
        <v>27970</v>
      </c>
      <c r="D5973" s="71">
        <v>0.69</v>
      </c>
    </row>
    <row r="5974" spans="1:4" x14ac:dyDescent="0.25">
      <c r="A5974" s="71">
        <v>5914499</v>
      </c>
      <c r="B5974" t="s">
        <v>28139</v>
      </c>
      <c r="C5974" s="71" t="s">
        <v>27970</v>
      </c>
      <c r="D5974" s="71">
        <v>0.52</v>
      </c>
    </row>
    <row r="5975" spans="1:4" x14ac:dyDescent="0.25">
      <c r="A5975" s="71">
        <v>5914504</v>
      </c>
      <c r="B5975" t="s">
        <v>28140</v>
      </c>
      <c r="C5975" s="71" t="s">
        <v>27970</v>
      </c>
      <c r="D5975" s="71">
        <v>1.07</v>
      </c>
    </row>
    <row r="5976" spans="1:4" x14ac:dyDescent="0.25">
      <c r="A5976" s="71">
        <v>5914502</v>
      </c>
      <c r="B5976" t="s">
        <v>28141</v>
      </c>
      <c r="C5976" s="71" t="s">
        <v>27970</v>
      </c>
      <c r="D5976" s="71">
        <v>0.82</v>
      </c>
    </row>
    <row r="5977" spans="1:4" x14ac:dyDescent="0.25">
      <c r="A5977" s="71">
        <v>5914505</v>
      </c>
      <c r="B5977" t="s">
        <v>28142</v>
      </c>
      <c r="C5977" s="71" t="s">
        <v>27970</v>
      </c>
      <c r="D5977" s="71">
        <v>0.59</v>
      </c>
    </row>
    <row r="5978" spans="1:4" x14ac:dyDescent="0.25">
      <c r="A5978" s="71">
        <v>5914503</v>
      </c>
      <c r="B5978" t="s">
        <v>28143</v>
      </c>
      <c r="C5978" s="71" t="s">
        <v>27970</v>
      </c>
      <c r="D5978" s="71">
        <v>0.44</v>
      </c>
    </row>
    <row r="5979" spans="1:4" x14ac:dyDescent="0.25">
      <c r="A5979" s="71">
        <v>5914508</v>
      </c>
      <c r="B5979" t="s">
        <v>28144</v>
      </c>
      <c r="C5979" s="71" t="s">
        <v>27970</v>
      </c>
      <c r="D5979" s="71">
        <v>1.19</v>
      </c>
    </row>
    <row r="5980" spans="1:4" x14ac:dyDescent="0.25">
      <c r="A5980" s="71">
        <v>5914506</v>
      </c>
      <c r="B5980" t="s">
        <v>28145</v>
      </c>
      <c r="C5980" s="71" t="s">
        <v>27970</v>
      </c>
      <c r="D5980" s="71">
        <v>0.92</v>
      </c>
    </row>
    <row r="5981" spans="1:4" x14ac:dyDescent="0.25">
      <c r="A5981" s="71">
        <v>5914509</v>
      </c>
      <c r="B5981" t="s">
        <v>28146</v>
      </c>
      <c r="C5981" s="71" t="s">
        <v>27970</v>
      </c>
      <c r="D5981" s="71">
        <v>0.66</v>
      </c>
    </row>
    <row r="5982" spans="1:4" x14ac:dyDescent="0.25">
      <c r="A5982" s="71">
        <v>5914507</v>
      </c>
      <c r="B5982" t="s">
        <v>28147</v>
      </c>
      <c r="C5982" s="71" t="s">
        <v>27970</v>
      </c>
      <c r="D5982" s="71">
        <v>0.49</v>
      </c>
    </row>
    <row r="5983" spans="1:4" x14ac:dyDescent="0.25">
      <c r="A5983" s="71">
        <v>5915491</v>
      </c>
      <c r="B5983" t="s">
        <v>28148</v>
      </c>
      <c r="C5983" s="71" t="s">
        <v>2582</v>
      </c>
      <c r="D5983" s="71">
        <v>18.54</v>
      </c>
    </row>
    <row r="5984" spans="1:4" x14ac:dyDescent="0.25">
      <c r="A5984" s="71">
        <v>5915492</v>
      </c>
      <c r="B5984" t="s">
        <v>28149</v>
      </c>
      <c r="C5984" s="71" t="s">
        <v>2582</v>
      </c>
      <c r="D5984" s="71">
        <v>14.83</v>
      </c>
    </row>
    <row r="5985" spans="1:4" x14ac:dyDescent="0.25">
      <c r="A5985" s="71">
        <v>5915493</v>
      </c>
      <c r="B5985" t="s">
        <v>28150</v>
      </c>
      <c r="C5985" s="71" t="s">
        <v>2582</v>
      </c>
      <c r="D5985" s="71">
        <v>12.11</v>
      </c>
    </row>
    <row r="5986" spans="1:4" x14ac:dyDescent="0.25">
      <c r="A5986" s="71">
        <v>5915488</v>
      </c>
      <c r="B5986" t="s">
        <v>28151</v>
      </c>
      <c r="C5986" s="71" t="s">
        <v>2582</v>
      </c>
      <c r="D5986" s="71">
        <v>13.88</v>
      </c>
    </row>
    <row r="5987" spans="1:4" x14ac:dyDescent="0.25">
      <c r="A5987" s="71">
        <v>5915489</v>
      </c>
      <c r="B5987" t="s">
        <v>28152</v>
      </c>
      <c r="C5987" s="71" t="s">
        <v>2582</v>
      </c>
      <c r="D5987" s="71">
        <v>11.11</v>
      </c>
    </row>
    <row r="5988" spans="1:4" x14ac:dyDescent="0.25">
      <c r="A5988" s="71">
        <v>5915490</v>
      </c>
      <c r="B5988" t="s">
        <v>28153</v>
      </c>
      <c r="C5988" s="71" t="s">
        <v>2582</v>
      </c>
      <c r="D5988" s="71">
        <v>9.07</v>
      </c>
    </row>
    <row r="5989" spans="1:4" x14ac:dyDescent="0.25">
      <c r="A5989" s="71">
        <v>5915494</v>
      </c>
      <c r="B5989" t="s">
        <v>28154</v>
      </c>
      <c r="C5989" s="71" t="s">
        <v>2582</v>
      </c>
      <c r="D5989" s="71">
        <v>31.57</v>
      </c>
    </row>
    <row r="5990" spans="1:4" x14ac:dyDescent="0.25">
      <c r="A5990" s="71">
        <v>5915495</v>
      </c>
      <c r="B5990" t="s">
        <v>28155</v>
      </c>
      <c r="C5990" s="71" t="s">
        <v>2582</v>
      </c>
      <c r="D5990" s="71">
        <v>25.25</v>
      </c>
    </row>
    <row r="5991" spans="1:4" x14ac:dyDescent="0.25">
      <c r="A5991" s="71">
        <v>5915496</v>
      </c>
      <c r="B5991" t="s">
        <v>28156</v>
      </c>
      <c r="C5991" s="71" t="s">
        <v>2582</v>
      </c>
      <c r="D5991" s="71">
        <v>20.62</v>
      </c>
    </row>
    <row r="5992" spans="1:4" x14ac:dyDescent="0.25">
      <c r="A5992" s="71">
        <v>5915325</v>
      </c>
      <c r="B5992" t="s">
        <v>28157</v>
      </c>
      <c r="C5992" s="71" t="s">
        <v>2582</v>
      </c>
      <c r="D5992" s="71">
        <v>71.25</v>
      </c>
    </row>
    <row r="5993" spans="1:4" x14ac:dyDescent="0.25">
      <c r="A5993" s="71">
        <v>5915326</v>
      </c>
      <c r="B5993" t="s">
        <v>28158</v>
      </c>
      <c r="C5993" s="71" t="s">
        <v>2582</v>
      </c>
      <c r="D5993" s="71">
        <v>56.97</v>
      </c>
    </row>
    <row r="5994" spans="1:4" x14ac:dyDescent="0.25">
      <c r="A5994" s="71">
        <v>5915327</v>
      </c>
      <c r="B5994" t="s">
        <v>28159</v>
      </c>
      <c r="C5994" s="71" t="s">
        <v>2582</v>
      </c>
      <c r="D5994" s="71">
        <v>46.55</v>
      </c>
    </row>
    <row r="5995" spans="1:4" x14ac:dyDescent="0.25">
      <c r="A5995" s="71">
        <v>5915328</v>
      </c>
      <c r="B5995" t="s">
        <v>28160</v>
      </c>
      <c r="C5995" s="71" t="s">
        <v>2582</v>
      </c>
      <c r="D5995" s="71">
        <v>84.38</v>
      </c>
    </row>
    <row r="5996" spans="1:4" x14ac:dyDescent="0.25">
      <c r="A5996" s="71">
        <v>5915329</v>
      </c>
      <c r="B5996" t="s">
        <v>28161</v>
      </c>
      <c r="C5996" s="71" t="s">
        <v>2582</v>
      </c>
      <c r="D5996" s="71">
        <v>67.47</v>
      </c>
    </row>
    <row r="5997" spans="1:4" x14ac:dyDescent="0.25">
      <c r="A5997" s="71">
        <v>5915330</v>
      </c>
      <c r="B5997" t="s">
        <v>28162</v>
      </c>
      <c r="C5997" s="71" t="s">
        <v>2582</v>
      </c>
      <c r="D5997" s="71">
        <v>55.12</v>
      </c>
    </row>
    <row r="5998" spans="1:4" x14ac:dyDescent="0.25">
      <c r="A5998" s="71">
        <v>5915331</v>
      </c>
      <c r="B5998" t="s">
        <v>28163</v>
      </c>
      <c r="C5998" s="71" t="s">
        <v>2582</v>
      </c>
      <c r="D5998" s="71">
        <v>159.01</v>
      </c>
    </row>
    <row r="5999" spans="1:4" x14ac:dyDescent="0.25">
      <c r="A5999" s="71">
        <v>5915332</v>
      </c>
      <c r="B5999" t="s">
        <v>28164</v>
      </c>
      <c r="C5999" s="71" t="s">
        <v>2582</v>
      </c>
      <c r="D5999" s="71">
        <v>127.14</v>
      </c>
    </row>
    <row r="6000" spans="1:4" x14ac:dyDescent="0.25">
      <c r="A6000" s="71">
        <v>5915333</v>
      </c>
      <c r="B6000" t="s">
        <v>28165</v>
      </c>
      <c r="C6000" s="71" t="s">
        <v>2582</v>
      </c>
      <c r="D6000" s="71">
        <v>103.88</v>
      </c>
    </row>
    <row r="6001" spans="1:4" x14ac:dyDescent="0.25">
      <c r="A6001" s="71">
        <v>5915364</v>
      </c>
      <c r="B6001" t="s">
        <v>28166</v>
      </c>
      <c r="C6001" s="71" t="s">
        <v>2582</v>
      </c>
      <c r="D6001" s="71">
        <v>179.39</v>
      </c>
    </row>
    <row r="6002" spans="1:4" x14ac:dyDescent="0.25">
      <c r="A6002" s="71">
        <v>5915365</v>
      </c>
      <c r="B6002" t="s">
        <v>28167</v>
      </c>
      <c r="C6002" s="71" t="s">
        <v>2582</v>
      </c>
      <c r="D6002" s="71">
        <v>143.44</v>
      </c>
    </row>
    <row r="6003" spans="1:4" x14ac:dyDescent="0.25">
      <c r="A6003" s="71">
        <v>5915361</v>
      </c>
      <c r="B6003" t="s">
        <v>28168</v>
      </c>
      <c r="C6003" s="71" t="s">
        <v>2582</v>
      </c>
      <c r="D6003" s="71">
        <v>117.2</v>
      </c>
    </row>
    <row r="6004" spans="1:4" x14ac:dyDescent="0.25">
      <c r="A6004" s="71">
        <v>5919716</v>
      </c>
      <c r="B6004" t="s">
        <v>28169</v>
      </c>
      <c r="C6004" s="71" t="s">
        <v>2582</v>
      </c>
      <c r="D6004" s="71">
        <v>220.03</v>
      </c>
    </row>
    <row r="6005" spans="1:4" x14ac:dyDescent="0.25">
      <c r="A6005" s="71">
        <v>5919717</v>
      </c>
      <c r="B6005" t="s">
        <v>28170</v>
      </c>
      <c r="C6005" s="71" t="s">
        <v>2582</v>
      </c>
      <c r="D6005" s="71">
        <v>192.66</v>
      </c>
    </row>
    <row r="6006" spans="1:4" x14ac:dyDescent="0.25">
      <c r="A6006" s="71">
        <v>6106220</v>
      </c>
      <c r="B6006" t="s">
        <v>28171</v>
      </c>
      <c r="C6006" s="71" t="s">
        <v>4</v>
      </c>
      <c r="D6006" s="71">
        <v>11.63</v>
      </c>
    </row>
    <row r="6007" spans="1:4" x14ac:dyDescent="0.25">
      <c r="A6007" s="71">
        <v>6106183</v>
      </c>
      <c r="B6007" t="s">
        <v>28172</v>
      </c>
      <c r="C6007" s="71" t="s">
        <v>22354</v>
      </c>
      <c r="D6007" s="71">
        <v>282.82</v>
      </c>
    </row>
    <row r="6008" spans="1:4" x14ac:dyDescent="0.25">
      <c r="A6008" s="71">
        <v>6106182</v>
      </c>
      <c r="B6008" t="s">
        <v>28173</v>
      </c>
      <c r="C6008" s="71" t="s">
        <v>22354</v>
      </c>
      <c r="D6008" s="71">
        <v>242.42</v>
      </c>
    </row>
    <row r="6009" spans="1:4" x14ac:dyDescent="0.25">
      <c r="A6009" s="71">
        <v>6106194</v>
      </c>
      <c r="B6009" t="s">
        <v>28174</v>
      </c>
      <c r="C6009" s="71" t="s">
        <v>22354</v>
      </c>
      <c r="D6009" s="71">
        <v>655.78</v>
      </c>
    </row>
    <row r="6010" spans="1:4" x14ac:dyDescent="0.25">
      <c r="A6010" s="71">
        <v>6106195</v>
      </c>
      <c r="B6010" t="s">
        <v>28175</v>
      </c>
      <c r="C6010" s="71" t="s">
        <v>22354</v>
      </c>
      <c r="D6010" s="71">
        <v>726.77</v>
      </c>
    </row>
    <row r="6011" spans="1:4" x14ac:dyDescent="0.25">
      <c r="A6011" s="71">
        <v>6106331</v>
      </c>
      <c r="B6011" t="s">
        <v>28176</v>
      </c>
      <c r="C6011" s="71" t="s">
        <v>22354</v>
      </c>
      <c r="D6011" s="71">
        <v>1722.57</v>
      </c>
    </row>
    <row r="6012" spans="1:4" x14ac:dyDescent="0.25">
      <c r="A6012" s="71">
        <v>6106332</v>
      </c>
      <c r="B6012" t="s">
        <v>28177</v>
      </c>
      <c r="C6012" s="71" t="s">
        <v>22354</v>
      </c>
      <c r="D6012" s="71">
        <v>1833.84</v>
      </c>
    </row>
    <row r="6013" spans="1:4" x14ac:dyDescent="0.25">
      <c r="A6013" s="71">
        <v>6106206</v>
      </c>
      <c r="B6013" t="s">
        <v>28178</v>
      </c>
      <c r="C6013" s="71" t="s">
        <v>22354</v>
      </c>
      <c r="D6013" s="71">
        <v>1942.36</v>
      </c>
    </row>
    <row r="6014" spans="1:4" x14ac:dyDescent="0.25">
      <c r="A6014" s="71">
        <v>6106207</v>
      </c>
      <c r="B6014" t="s">
        <v>28179</v>
      </c>
      <c r="C6014" s="71" t="s">
        <v>22354</v>
      </c>
      <c r="D6014" s="71">
        <v>2071.7800000000002</v>
      </c>
    </row>
    <row r="6015" spans="1:4" x14ac:dyDescent="0.25">
      <c r="A6015" s="71">
        <v>6106222</v>
      </c>
      <c r="B6015" t="s">
        <v>28180</v>
      </c>
      <c r="C6015" s="71" t="s">
        <v>22354</v>
      </c>
      <c r="D6015" s="71">
        <v>282.82</v>
      </c>
    </row>
    <row r="6016" spans="1:4" x14ac:dyDescent="0.25">
      <c r="A6016" s="71">
        <v>6106221</v>
      </c>
      <c r="B6016" t="s">
        <v>28181</v>
      </c>
      <c r="C6016" s="71" t="s">
        <v>22354</v>
      </c>
      <c r="D6016" s="71">
        <v>242.42</v>
      </c>
    </row>
    <row r="6017" spans="1:4" x14ac:dyDescent="0.25">
      <c r="A6017" s="71">
        <v>6106224</v>
      </c>
      <c r="B6017" t="s">
        <v>28182</v>
      </c>
      <c r="C6017" s="71" t="s">
        <v>22354</v>
      </c>
      <c r="D6017" s="71">
        <v>655.78</v>
      </c>
    </row>
    <row r="6018" spans="1:4" x14ac:dyDescent="0.25">
      <c r="A6018" s="71">
        <v>6106225</v>
      </c>
      <c r="B6018" t="s">
        <v>28183</v>
      </c>
      <c r="C6018" s="71" t="s">
        <v>22354</v>
      </c>
      <c r="D6018" s="71">
        <v>726.77</v>
      </c>
    </row>
    <row r="6019" spans="1:4" x14ac:dyDescent="0.25">
      <c r="A6019" s="71">
        <v>6106228</v>
      </c>
      <c r="B6019" t="s">
        <v>28184</v>
      </c>
      <c r="C6019" s="71" t="s">
        <v>22354</v>
      </c>
      <c r="D6019" s="71">
        <v>1647.71</v>
      </c>
    </row>
    <row r="6020" spans="1:4" x14ac:dyDescent="0.25">
      <c r="A6020" s="71">
        <v>6106229</v>
      </c>
      <c r="B6020" t="s">
        <v>28185</v>
      </c>
      <c r="C6020" s="71" t="s">
        <v>22354</v>
      </c>
      <c r="D6020" s="71">
        <v>1756.09</v>
      </c>
    </row>
    <row r="6021" spans="1:4" x14ac:dyDescent="0.25">
      <c r="A6021" s="71">
        <v>6106328</v>
      </c>
      <c r="B6021" t="s">
        <v>28186</v>
      </c>
      <c r="C6021" s="71" t="s">
        <v>22354</v>
      </c>
      <c r="D6021" s="71">
        <v>137.58000000000001</v>
      </c>
    </row>
    <row r="6022" spans="1:4" x14ac:dyDescent="0.25">
      <c r="A6022" s="71">
        <v>6106330</v>
      </c>
      <c r="B6022" t="s">
        <v>28187</v>
      </c>
      <c r="C6022" s="71" t="s">
        <v>22354</v>
      </c>
      <c r="D6022" s="71">
        <v>683.93</v>
      </c>
    </row>
    <row r="6023" spans="1:4" x14ac:dyDescent="0.25">
      <c r="A6023" s="71">
        <v>6106326</v>
      </c>
      <c r="B6023" t="s">
        <v>28188</v>
      </c>
      <c r="C6023" s="71" t="s">
        <v>22354</v>
      </c>
      <c r="D6023" s="71">
        <v>56.77</v>
      </c>
    </row>
    <row r="6024" spans="1:4" x14ac:dyDescent="0.25">
      <c r="A6024" s="71">
        <v>6106324</v>
      </c>
      <c r="B6024" t="s">
        <v>28189</v>
      </c>
      <c r="C6024" s="71" t="s">
        <v>22354</v>
      </c>
      <c r="D6024" s="71">
        <v>35.76</v>
      </c>
    </row>
    <row r="6025" spans="1:4" x14ac:dyDescent="0.25">
      <c r="A6025" s="71">
        <v>6106327</v>
      </c>
      <c r="B6025" t="s">
        <v>28190</v>
      </c>
      <c r="C6025" s="71" t="s">
        <v>22354</v>
      </c>
      <c r="D6025" s="71">
        <v>137.55000000000001</v>
      </c>
    </row>
    <row r="6026" spans="1:4" x14ac:dyDescent="0.25">
      <c r="A6026" s="71">
        <v>6106329</v>
      </c>
      <c r="B6026" t="s">
        <v>28191</v>
      </c>
      <c r="C6026" s="71" t="s">
        <v>22354</v>
      </c>
      <c r="D6026" s="71">
        <v>684.9</v>
      </c>
    </row>
    <row r="6027" spans="1:4" x14ac:dyDescent="0.25">
      <c r="A6027" s="71">
        <v>6106325</v>
      </c>
      <c r="B6027" t="s">
        <v>28192</v>
      </c>
      <c r="C6027" s="71" t="s">
        <v>22354</v>
      </c>
      <c r="D6027" s="71">
        <v>56.92</v>
      </c>
    </row>
    <row r="6028" spans="1:4" x14ac:dyDescent="0.25">
      <c r="A6028" s="71">
        <v>6208126</v>
      </c>
      <c r="B6028" t="s">
        <v>28193</v>
      </c>
      <c r="C6028" s="71" t="s">
        <v>4</v>
      </c>
      <c r="D6028" s="71">
        <v>21.39</v>
      </c>
    </row>
    <row r="6029" spans="1:4" x14ac:dyDescent="0.25">
      <c r="A6029" s="71">
        <v>6205797</v>
      </c>
      <c r="B6029" t="s">
        <v>28194</v>
      </c>
      <c r="C6029" s="71" t="s">
        <v>4</v>
      </c>
      <c r="D6029" s="71">
        <v>12.98</v>
      </c>
    </row>
    <row r="6030" spans="1:4" x14ac:dyDescent="0.25">
      <c r="A6030" s="71">
        <v>6205791</v>
      </c>
      <c r="B6030" t="s">
        <v>28195</v>
      </c>
      <c r="C6030" s="71" t="s">
        <v>3</v>
      </c>
      <c r="D6030" s="71">
        <v>328.19</v>
      </c>
    </row>
    <row r="6031" spans="1:4" x14ac:dyDescent="0.25">
      <c r="A6031" s="71">
        <v>6205792</v>
      </c>
      <c r="B6031" t="s">
        <v>28196</v>
      </c>
      <c r="C6031" s="71" t="s">
        <v>3</v>
      </c>
      <c r="D6031" s="71">
        <v>394.72</v>
      </c>
    </row>
    <row r="6032" spans="1:4" x14ac:dyDescent="0.25">
      <c r="A6032" s="71">
        <v>6205793</v>
      </c>
      <c r="B6032" t="s">
        <v>28197</v>
      </c>
      <c r="C6032" s="71" t="s">
        <v>3</v>
      </c>
      <c r="D6032" s="71">
        <v>465.15</v>
      </c>
    </row>
    <row r="6033" spans="1:4" x14ac:dyDescent="0.25">
      <c r="A6033" s="71">
        <v>6205796</v>
      </c>
      <c r="B6033" t="s">
        <v>28198</v>
      </c>
      <c r="C6033" s="71" t="s">
        <v>3</v>
      </c>
      <c r="D6033" s="71">
        <v>830.93</v>
      </c>
    </row>
    <row r="6034" spans="1:4" x14ac:dyDescent="0.25">
      <c r="A6034" s="71">
        <v>6219451</v>
      </c>
      <c r="B6034" t="s">
        <v>28199</v>
      </c>
      <c r="C6034" s="71" t="s">
        <v>3</v>
      </c>
      <c r="D6034" s="71">
        <v>896.26</v>
      </c>
    </row>
    <row r="6035" spans="1:4" x14ac:dyDescent="0.25">
      <c r="A6035" s="71">
        <v>6219452</v>
      </c>
      <c r="B6035" t="s">
        <v>28200</v>
      </c>
      <c r="C6035" s="71" t="s">
        <v>3</v>
      </c>
      <c r="D6035" s="71">
        <v>965.5</v>
      </c>
    </row>
    <row r="6036" spans="1:4" x14ac:dyDescent="0.25">
      <c r="A6036" s="71">
        <v>6205794</v>
      </c>
      <c r="B6036" t="s">
        <v>28201</v>
      </c>
      <c r="C6036" s="71" t="s">
        <v>3</v>
      </c>
      <c r="D6036" s="71">
        <v>711.98</v>
      </c>
    </row>
    <row r="6037" spans="1:4" x14ac:dyDescent="0.25">
      <c r="A6037" s="71">
        <v>6205795</v>
      </c>
      <c r="B6037" t="s">
        <v>28202</v>
      </c>
      <c r="C6037" s="71" t="s">
        <v>3</v>
      </c>
      <c r="D6037" s="71">
        <v>769.5</v>
      </c>
    </row>
    <row r="6038" spans="1:4" x14ac:dyDescent="0.25">
      <c r="A6038" s="71">
        <v>6219521</v>
      </c>
      <c r="B6038" t="s">
        <v>28203</v>
      </c>
      <c r="C6038" s="71" t="s">
        <v>22354</v>
      </c>
      <c r="D6038" s="71">
        <v>157.88</v>
      </c>
    </row>
    <row r="6039" spans="1:4" x14ac:dyDescent="0.25">
      <c r="A6039" s="71">
        <v>6219527</v>
      </c>
      <c r="B6039" t="s">
        <v>28204</v>
      </c>
      <c r="C6039" s="71" t="s">
        <v>23593</v>
      </c>
      <c r="D6039" s="71">
        <v>415.17</v>
      </c>
    </row>
    <row r="6040" spans="1:4" x14ac:dyDescent="0.25">
      <c r="A6040" s="71">
        <v>6219526</v>
      </c>
      <c r="B6040" t="s">
        <v>28205</v>
      </c>
      <c r="C6040" s="71" t="s">
        <v>3</v>
      </c>
      <c r="D6040" s="71">
        <v>60.59</v>
      </c>
    </row>
    <row r="6041" spans="1:4" x14ac:dyDescent="0.25">
      <c r="A6041" s="71">
        <v>6219525</v>
      </c>
      <c r="B6041" t="s">
        <v>28206</v>
      </c>
      <c r="C6041" s="71" t="s">
        <v>3</v>
      </c>
      <c r="D6041" s="71">
        <v>56.87</v>
      </c>
    </row>
    <row r="6042" spans="1:4" x14ac:dyDescent="0.25">
      <c r="A6042" s="71">
        <v>6219508</v>
      </c>
      <c r="B6042" t="s">
        <v>28207</v>
      </c>
      <c r="C6042" s="71" t="s">
        <v>3</v>
      </c>
      <c r="D6042" s="71">
        <v>362.53</v>
      </c>
    </row>
    <row r="6043" spans="1:4" x14ac:dyDescent="0.25">
      <c r="A6043" s="71">
        <v>6219511</v>
      </c>
      <c r="B6043" t="s">
        <v>28208</v>
      </c>
      <c r="C6043" s="71" t="s">
        <v>3</v>
      </c>
      <c r="D6043" s="71">
        <v>271.14</v>
      </c>
    </row>
    <row r="6044" spans="1:4" x14ac:dyDescent="0.25">
      <c r="A6044" s="71">
        <v>6219500</v>
      </c>
      <c r="B6044" t="s">
        <v>28209</v>
      </c>
      <c r="C6044" s="71" t="s">
        <v>22354</v>
      </c>
      <c r="D6044" s="71">
        <v>135.91999999999999</v>
      </c>
    </row>
    <row r="6045" spans="1:4" x14ac:dyDescent="0.25">
      <c r="A6045" s="71">
        <v>6219418</v>
      </c>
      <c r="B6045" t="s">
        <v>28210</v>
      </c>
      <c r="C6045" s="71" t="s">
        <v>22354</v>
      </c>
      <c r="D6045" s="71">
        <v>296.69</v>
      </c>
    </row>
    <row r="6046" spans="1:4" x14ac:dyDescent="0.25">
      <c r="A6046" s="71">
        <v>6219412</v>
      </c>
      <c r="B6046" t="s">
        <v>28211</v>
      </c>
      <c r="C6046" s="71" t="s">
        <v>22354</v>
      </c>
      <c r="D6046" s="71">
        <v>208.21</v>
      </c>
    </row>
    <row r="6047" spans="1:4" x14ac:dyDescent="0.25">
      <c r="A6047" s="71">
        <v>6219406</v>
      </c>
      <c r="B6047" t="s">
        <v>28212</v>
      </c>
      <c r="C6047" s="71" t="s">
        <v>22354</v>
      </c>
      <c r="D6047" s="71">
        <v>146.05000000000001</v>
      </c>
    </row>
    <row r="6048" spans="1:4" x14ac:dyDescent="0.25">
      <c r="A6048" s="71">
        <v>6219501</v>
      </c>
      <c r="B6048" t="s">
        <v>28213</v>
      </c>
      <c r="C6048" s="71" t="s">
        <v>22354</v>
      </c>
      <c r="D6048" s="71">
        <v>147.16999999999999</v>
      </c>
    </row>
    <row r="6049" spans="1:4" x14ac:dyDescent="0.25">
      <c r="A6049" s="71">
        <v>6219419</v>
      </c>
      <c r="B6049" t="s">
        <v>28214</v>
      </c>
      <c r="C6049" s="71" t="s">
        <v>22354</v>
      </c>
      <c r="D6049" s="71">
        <v>326.69</v>
      </c>
    </row>
    <row r="6050" spans="1:4" x14ac:dyDescent="0.25">
      <c r="A6050" s="71">
        <v>6219413</v>
      </c>
      <c r="B6050" t="s">
        <v>28215</v>
      </c>
      <c r="C6050" s="71" t="s">
        <v>22354</v>
      </c>
      <c r="D6050" s="71">
        <v>227.45</v>
      </c>
    </row>
    <row r="6051" spans="1:4" x14ac:dyDescent="0.25">
      <c r="A6051" s="71">
        <v>6219407</v>
      </c>
      <c r="B6051" t="s">
        <v>28216</v>
      </c>
      <c r="C6051" s="71" t="s">
        <v>22354</v>
      </c>
      <c r="D6051" s="71">
        <v>158.33000000000001</v>
      </c>
    </row>
    <row r="6052" spans="1:4" x14ac:dyDescent="0.25">
      <c r="A6052" s="71">
        <v>6219502</v>
      </c>
      <c r="B6052" t="s">
        <v>28217</v>
      </c>
      <c r="C6052" s="71" t="s">
        <v>22354</v>
      </c>
      <c r="D6052" s="71">
        <v>159.34</v>
      </c>
    </row>
    <row r="6053" spans="1:4" x14ac:dyDescent="0.25">
      <c r="A6053" s="71">
        <v>6219420</v>
      </c>
      <c r="B6053" t="s">
        <v>28218</v>
      </c>
      <c r="C6053" s="71" t="s">
        <v>22354</v>
      </c>
      <c r="D6053" s="71">
        <v>366.17</v>
      </c>
    </row>
    <row r="6054" spans="1:4" x14ac:dyDescent="0.25">
      <c r="A6054" s="71">
        <v>6219414</v>
      </c>
      <c r="B6054" t="s">
        <v>28219</v>
      </c>
      <c r="C6054" s="71" t="s">
        <v>22354</v>
      </c>
      <c r="D6054" s="71">
        <v>250.37</v>
      </c>
    </row>
    <row r="6055" spans="1:4" x14ac:dyDescent="0.25">
      <c r="A6055" s="71">
        <v>6219408</v>
      </c>
      <c r="B6055" t="s">
        <v>28220</v>
      </c>
      <c r="C6055" s="71" t="s">
        <v>22354</v>
      </c>
      <c r="D6055" s="71">
        <v>171.36</v>
      </c>
    </row>
    <row r="6056" spans="1:4" x14ac:dyDescent="0.25">
      <c r="A6056" s="71">
        <v>6219503</v>
      </c>
      <c r="B6056" t="s">
        <v>28221</v>
      </c>
      <c r="C6056" s="71" t="s">
        <v>22354</v>
      </c>
      <c r="D6056" s="71">
        <v>184.6</v>
      </c>
    </row>
    <row r="6057" spans="1:4" x14ac:dyDescent="0.25">
      <c r="A6057" s="71">
        <v>6219421</v>
      </c>
      <c r="B6057" t="s">
        <v>28222</v>
      </c>
      <c r="C6057" s="71" t="s">
        <v>22354</v>
      </c>
      <c r="D6057" s="71">
        <v>435.79</v>
      </c>
    </row>
    <row r="6058" spans="1:4" x14ac:dyDescent="0.25">
      <c r="A6058" s="71">
        <v>6219415</v>
      </c>
      <c r="B6058" t="s">
        <v>28223</v>
      </c>
      <c r="C6058" s="71" t="s">
        <v>22354</v>
      </c>
      <c r="D6058" s="71">
        <v>293.04000000000002</v>
      </c>
    </row>
    <row r="6059" spans="1:4" x14ac:dyDescent="0.25">
      <c r="A6059" s="71">
        <v>6219409</v>
      </c>
      <c r="B6059" t="s">
        <v>28224</v>
      </c>
      <c r="C6059" s="71" t="s">
        <v>22354</v>
      </c>
      <c r="D6059" s="71">
        <v>199.99</v>
      </c>
    </row>
    <row r="6060" spans="1:4" x14ac:dyDescent="0.25">
      <c r="A6060" s="71">
        <v>6219518</v>
      </c>
      <c r="B6060" t="s">
        <v>28225</v>
      </c>
      <c r="C6060" s="71" t="s">
        <v>22354</v>
      </c>
      <c r="D6060" s="71">
        <v>51.22</v>
      </c>
    </row>
    <row r="6061" spans="1:4" x14ac:dyDescent="0.25">
      <c r="A6061" s="71">
        <v>6219504</v>
      </c>
      <c r="B6061" t="s">
        <v>28226</v>
      </c>
      <c r="C6061" s="71" t="s">
        <v>22354</v>
      </c>
      <c r="D6061" s="71">
        <v>121.1</v>
      </c>
    </row>
    <row r="6062" spans="1:4" x14ac:dyDescent="0.25">
      <c r="A6062" s="71">
        <v>6219422</v>
      </c>
      <c r="B6062" t="s">
        <v>28227</v>
      </c>
      <c r="C6062" s="71" t="s">
        <v>22354</v>
      </c>
      <c r="D6062" s="71">
        <v>268.82</v>
      </c>
    </row>
    <row r="6063" spans="1:4" x14ac:dyDescent="0.25">
      <c r="A6063" s="71">
        <v>6219416</v>
      </c>
      <c r="B6063" t="s">
        <v>28228</v>
      </c>
      <c r="C6063" s="71" t="s">
        <v>22354</v>
      </c>
      <c r="D6063" s="71">
        <v>206.73</v>
      </c>
    </row>
    <row r="6064" spans="1:4" x14ac:dyDescent="0.25">
      <c r="A6064" s="71">
        <v>6219410</v>
      </c>
      <c r="B6064" t="s">
        <v>28229</v>
      </c>
      <c r="C6064" s="71" t="s">
        <v>22354</v>
      </c>
      <c r="D6064" s="71">
        <v>144.38999999999999</v>
      </c>
    </row>
    <row r="6065" spans="1:4" x14ac:dyDescent="0.25">
      <c r="A6065" s="71">
        <v>6219505</v>
      </c>
      <c r="B6065" t="s">
        <v>28230</v>
      </c>
      <c r="C6065" s="71" t="s">
        <v>22354</v>
      </c>
      <c r="D6065" s="71">
        <v>102.03</v>
      </c>
    </row>
    <row r="6066" spans="1:4" x14ac:dyDescent="0.25">
      <c r="A6066" s="71">
        <v>6219423</v>
      </c>
      <c r="B6066" t="s">
        <v>28231</v>
      </c>
      <c r="C6066" s="71" t="s">
        <v>22354</v>
      </c>
      <c r="D6066" s="71">
        <v>239.11</v>
      </c>
    </row>
    <row r="6067" spans="1:4" x14ac:dyDescent="0.25">
      <c r="A6067" s="71">
        <v>6219417</v>
      </c>
      <c r="B6067" t="s">
        <v>28232</v>
      </c>
      <c r="C6067" s="71" t="s">
        <v>22354</v>
      </c>
      <c r="D6067" s="71">
        <v>181.33</v>
      </c>
    </row>
    <row r="6068" spans="1:4" x14ac:dyDescent="0.25">
      <c r="A6068" s="71">
        <v>6219411</v>
      </c>
      <c r="B6068" t="s">
        <v>28233</v>
      </c>
      <c r="C6068" s="71" t="s">
        <v>22354</v>
      </c>
      <c r="D6068" s="71">
        <v>123.46</v>
      </c>
    </row>
    <row r="6069" spans="1:4" x14ac:dyDescent="0.25">
      <c r="A6069" s="71">
        <v>6219520</v>
      </c>
      <c r="B6069" t="s">
        <v>28234</v>
      </c>
      <c r="C6069" s="71" t="s">
        <v>23593</v>
      </c>
      <c r="D6069" s="71">
        <v>54.83</v>
      </c>
    </row>
    <row r="6070" spans="1:4" x14ac:dyDescent="0.25">
      <c r="A6070" s="71">
        <v>6219433</v>
      </c>
      <c r="B6070" t="s">
        <v>28235</v>
      </c>
      <c r="C6070" s="71" t="s">
        <v>3</v>
      </c>
      <c r="D6070" s="71">
        <v>111.82</v>
      </c>
    </row>
    <row r="6071" spans="1:4" x14ac:dyDescent="0.25">
      <c r="A6071" s="71">
        <v>6205801</v>
      </c>
      <c r="B6071" t="s">
        <v>28236</v>
      </c>
      <c r="C6071" s="71" t="s">
        <v>3</v>
      </c>
      <c r="D6071" s="71">
        <v>72.38</v>
      </c>
    </row>
    <row r="6072" spans="1:4" x14ac:dyDescent="0.25">
      <c r="A6072" s="71">
        <v>6219524</v>
      </c>
      <c r="B6072" t="s">
        <v>28237</v>
      </c>
      <c r="C6072" s="71" t="s">
        <v>16077</v>
      </c>
      <c r="D6072" s="71">
        <v>10.98</v>
      </c>
    </row>
    <row r="6073" spans="1:4" x14ac:dyDescent="0.25">
      <c r="A6073" s="71">
        <v>6416036</v>
      </c>
      <c r="B6073" t="s">
        <v>28238</v>
      </c>
      <c r="C6073" s="71" t="s">
        <v>22354</v>
      </c>
      <c r="D6073" s="71">
        <v>152.6</v>
      </c>
    </row>
    <row r="6074" spans="1:4" x14ac:dyDescent="0.25">
      <c r="A6074" s="71">
        <v>6416038</v>
      </c>
      <c r="B6074" t="s">
        <v>28239</v>
      </c>
      <c r="C6074" s="71" t="s">
        <v>22354</v>
      </c>
      <c r="D6074" s="71">
        <v>69.150000000000006</v>
      </c>
    </row>
    <row r="6075" spans="1:4" x14ac:dyDescent="0.25">
      <c r="A6075" s="71">
        <v>6416037</v>
      </c>
      <c r="B6075" t="s">
        <v>28240</v>
      </c>
      <c r="C6075" s="71" t="s">
        <v>22354</v>
      </c>
      <c r="D6075" s="71">
        <v>161.80000000000001</v>
      </c>
    </row>
    <row r="6076" spans="1:4" x14ac:dyDescent="0.25">
      <c r="A6076" s="71">
        <v>6416035</v>
      </c>
      <c r="B6076" t="s">
        <v>28241</v>
      </c>
      <c r="C6076" s="71" t="s">
        <v>22354</v>
      </c>
      <c r="D6076" s="71">
        <v>77.75</v>
      </c>
    </row>
    <row r="6077" spans="1:4" x14ac:dyDescent="0.25">
      <c r="A6077" s="71">
        <v>6416076</v>
      </c>
      <c r="B6077" t="s">
        <v>28242</v>
      </c>
      <c r="C6077" s="71" t="s">
        <v>62</v>
      </c>
      <c r="D6077" s="71">
        <v>187.22</v>
      </c>
    </row>
    <row r="6078" spans="1:4" x14ac:dyDescent="0.25">
      <c r="A6078" s="71">
        <v>6416075</v>
      </c>
      <c r="B6078" t="s">
        <v>28243</v>
      </c>
      <c r="C6078" s="71" t="s">
        <v>62</v>
      </c>
      <c r="D6078" s="71">
        <v>111.76</v>
      </c>
    </row>
    <row r="6079" spans="1:4" x14ac:dyDescent="0.25">
      <c r="A6079" s="71">
        <v>6416226</v>
      </c>
      <c r="B6079" t="s">
        <v>28244</v>
      </c>
      <c r="C6079" s="71" t="s">
        <v>62</v>
      </c>
      <c r="D6079" s="71">
        <v>176.07</v>
      </c>
    </row>
    <row r="6080" spans="1:4" x14ac:dyDescent="0.25">
      <c r="A6080" s="71">
        <v>6416225</v>
      </c>
      <c r="B6080" t="s">
        <v>28245</v>
      </c>
      <c r="C6080" s="71" t="s">
        <v>62</v>
      </c>
      <c r="D6080" s="71">
        <v>98.96</v>
      </c>
    </row>
    <row r="6081" spans="1:4" x14ac:dyDescent="0.25">
      <c r="A6081" s="71">
        <v>6416084</v>
      </c>
      <c r="B6081" t="s">
        <v>28246</v>
      </c>
      <c r="C6081" s="71" t="s">
        <v>62</v>
      </c>
      <c r="D6081" s="71">
        <v>179.03</v>
      </c>
    </row>
    <row r="6082" spans="1:4" x14ac:dyDescent="0.25">
      <c r="A6082" s="71">
        <v>6416083</v>
      </c>
      <c r="B6082" t="s">
        <v>28247</v>
      </c>
      <c r="C6082" s="71" t="s">
        <v>62</v>
      </c>
      <c r="D6082" s="71">
        <v>99.75</v>
      </c>
    </row>
    <row r="6083" spans="1:4" x14ac:dyDescent="0.25">
      <c r="A6083" s="71">
        <v>6416234</v>
      </c>
      <c r="B6083" t="s">
        <v>28248</v>
      </c>
      <c r="C6083" s="71" t="s">
        <v>62</v>
      </c>
      <c r="D6083" s="71">
        <v>185.3</v>
      </c>
    </row>
    <row r="6084" spans="1:4" x14ac:dyDescent="0.25">
      <c r="A6084" s="71">
        <v>6416233</v>
      </c>
      <c r="B6084" t="s">
        <v>28249</v>
      </c>
      <c r="C6084" s="71" t="s">
        <v>62</v>
      </c>
      <c r="D6084" s="71">
        <v>107.44</v>
      </c>
    </row>
    <row r="6085" spans="1:4" x14ac:dyDescent="0.25">
      <c r="A6085" s="71">
        <v>6416236</v>
      </c>
      <c r="B6085" t="s">
        <v>28250</v>
      </c>
      <c r="C6085" s="71" t="s">
        <v>62</v>
      </c>
      <c r="D6085" s="71">
        <v>189.38</v>
      </c>
    </row>
    <row r="6086" spans="1:4" x14ac:dyDescent="0.25">
      <c r="A6086" s="71">
        <v>6416235</v>
      </c>
      <c r="B6086" t="s">
        <v>28251</v>
      </c>
      <c r="C6086" s="71" t="s">
        <v>62</v>
      </c>
      <c r="D6086" s="71">
        <v>112.51</v>
      </c>
    </row>
    <row r="6087" spans="1:4" x14ac:dyDescent="0.25">
      <c r="A6087" s="71">
        <v>6416040</v>
      </c>
      <c r="B6087" t="s">
        <v>28252</v>
      </c>
      <c r="C6087" s="71" t="s">
        <v>22354</v>
      </c>
      <c r="D6087" s="71">
        <v>226.18</v>
      </c>
    </row>
    <row r="6088" spans="1:4" x14ac:dyDescent="0.25">
      <c r="A6088" s="71">
        <v>6416039</v>
      </c>
      <c r="B6088" t="s">
        <v>28253</v>
      </c>
      <c r="C6088" s="71" t="s">
        <v>22354</v>
      </c>
      <c r="D6088" s="71">
        <v>95.75</v>
      </c>
    </row>
    <row r="6089" spans="1:4" x14ac:dyDescent="0.25">
      <c r="A6089" s="71">
        <v>6416042</v>
      </c>
      <c r="B6089" t="s">
        <v>28254</v>
      </c>
      <c r="C6089" s="71" t="s">
        <v>22354</v>
      </c>
      <c r="D6089" s="71">
        <v>270.27</v>
      </c>
    </row>
    <row r="6090" spans="1:4" x14ac:dyDescent="0.25">
      <c r="A6090" s="71">
        <v>6416041</v>
      </c>
      <c r="B6090" t="s">
        <v>28255</v>
      </c>
      <c r="C6090" s="71" t="s">
        <v>22354</v>
      </c>
      <c r="D6090" s="71">
        <v>142.34</v>
      </c>
    </row>
    <row r="6091" spans="1:4" x14ac:dyDescent="0.25">
      <c r="A6091" s="71">
        <v>6416080</v>
      </c>
      <c r="B6091" t="s">
        <v>28256</v>
      </c>
      <c r="C6091" s="71" t="s">
        <v>62</v>
      </c>
      <c r="D6091" s="71">
        <v>185.76</v>
      </c>
    </row>
    <row r="6092" spans="1:4" x14ac:dyDescent="0.25">
      <c r="A6092" s="71">
        <v>6416079</v>
      </c>
      <c r="B6092" t="s">
        <v>28257</v>
      </c>
      <c r="C6092" s="71" t="s">
        <v>62</v>
      </c>
      <c r="D6092" s="71">
        <v>122.38</v>
      </c>
    </row>
    <row r="6093" spans="1:4" x14ac:dyDescent="0.25">
      <c r="A6093" s="71">
        <v>6416143</v>
      </c>
      <c r="B6093" t="s">
        <v>28258</v>
      </c>
      <c r="C6093" s="71" t="s">
        <v>62</v>
      </c>
      <c r="D6093" s="71">
        <v>190.03</v>
      </c>
    </row>
    <row r="6094" spans="1:4" x14ac:dyDescent="0.25">
      <c r="A6094" s="71">
        <v>6416262</v>
      </c>
      <c r="B6094" t="s">
        <v>28259</v>
      </c>
      <c r="C6094" s="71" t="s">
        <v>62</v>
      </c>
      <c r="D6094" s="71">
        <v>125.58</v>
      </c>
    </row>
    <row r="6095" spans="1:4" x14ac:dyDescent="0.25">
      <c r="A6095" s="71">
        <v>6416078</v>
      </c>
      <c r="B6095" t="s">
        <v>28260</v>
      </c>
      <c r="C6095" s="71" t="s">
        <v>62</v>
      </c>
      <c r="D6095" s="71">
        <v>191.32</v>
      </c>
    </row>
    <row r="6096" spans="1:4" x14ac:dyDescent="0.25">
      <c r="A6096" s="71">
        <v>6416077</v>
      </c>
      <c r="B6096" t="s">
        <v>28261</v>
      </c>
      <c r="C6096" s="71" t="s">
        <v>62</v>
      </c>
      <c r="D6096" s="71">
        <v>123.99</v>
      </c>
    </row>
    <row r="6097" spans="1:4" x14ac:dyDescent="0.25">
      <c r="A6097" s="71">
        <v>6416088</v>
      </c>
      <c r="B6097" t="s">
        <v>28262</v>
      </c>
      <c r="C6097" s="71" t="s">
        <v>62</v>
      </c>
      <c r="D6097" s="71">
        <v>187.32</v>
      </c>
    </row>
    <row r="6098" spans="1:4" x14ac:dyDescent="0.25">
      <c r="A6098" s="71">
        <v>6416087</v>
      </c>
      <c r="B6098" t="s">
        <v>28263</v>
      </c>
      <c r="C6098" s="71" t="s">
        <v>62</v>
      </c>
      <c r="D6098" s="71">
        <v>122.62</v>
      </c>
    </row>
    <row r="6099" spans="1:4" x14ac:dyDescent="0.25">
      <c r="A6099" s="71">
        <v>6416246</v>
      </c>
      <c r="B6099" t="s">
        <v>28264</v>
      </c>
      <c r="C6099" s="71" t="s">
        <v>62</v>
      </c>
      <c r="D6099" s="71">
        <v>190.59</v>
      </c>
    </row>
    <row r="6100" spans="1:4" x14ac:dyDescent="0.25">
      <c r="A6100" s="71">
        <v>6416245</v>
      </c>
      <c r="B6100" t="s">
        <v>28265</v>
      </c>
      <c r="C6100" s="71" t="s">
        <v>62</v>
      </c>
      <c r="D6100" s="71">
        <v>125.84</v>
      </c>
    </row>
    <row r="6101" spans="1:4" x14ac:dyDescent="0.25">
      <c r="A6101" s="71">
        <v>6416248</v>
      </c>
      <c r="B6101" t="s">
        <v>28266</v>
      </c>
      <c r="C6101" s="71" t="s">
        <v>62</v>
      </c>
      <c r="D6101" s="71">
        <v>197.97</v>
      </c>
    </row>
    <row r="6102" spans="1:4" x14ac:dyDescent="0.25">
      <c r="A6102" s="71">
        <v>6416247</v>
      </c>
      <c r="B6102" t="s">
        <v>28267</v>
      </c>
      <c r="C6102" s="71" t="s">
        <v>62</v>
      </c>
      <c r="D6102" s="71">
        <v>129.44999999999999</v>
      </c>
    </row>
    <row r="6103" spans="1:4" x14ac:dyDescent="0.25">
      <c r="A6103" s="71">
        <v>6416214</v>
      </c>
      <c r="B6103" t="s">
        <v>28268</v>
      </c>
      <c r="C6103" s="71" t="s">
        <v>62</v>
      </c>
      <c r="D6103" s="71">
        <v>226.69</v>
      </c>
    </row>
    <row r="6104" spans="1:4" x14ac:dyDescent="0.25">
      <c r="A6104" s="71">
        <v>6416218</v>
      </c>
      <c r="B6104" t="s">
        <v>28269</v>
      </c>
      <c r="C6104" s="71" t="s">
        <v>62</v>
      </c>
      <c r="D6104" s="71">
        <v>173.17</v>
      </c>
    </row>
    <row r="6105" spans="1:4" x14ac:dyDescent="0.25">
      <c r="A6105" s="71">
        <v>6416211</v>
      </c>
      <c r="B6105" t="s">
        <v>28270</v>
      </c>
      <c r="C6105" s="71" t="s">
        <v>62</v>
      </c>
      <c r="D6105" s="71">
        <v>226.31</v>
      </c>
    </row>
    <row r="6106" spans="1:4" x14ac:dyDescent="0.25">
      <c r="A6106" s="71">
        <v>6416215</v>
      </c>
      <c r="B6106" t="s">
        <v>28271</v>
      </c>
      <c r="C6106" s="71" t="s">
        <v>62</v>
      </c>
      <c r="D6106" s="71">
        <v>173.75</v>
      </c>
    </row>
    <row r="6107" spans="1:4" x14ac:dyDescent="0.25">
      <c r="A6107" s="71">
        <v>6416212</v>
      </c>
      <c r="B6107" t="s">
        <v>28272</v>
      </c>
      <c r="C6107" s="71" t="s">
        <v>62</v>
      </c>
      <c r="D6107" s="71">
        <v>230.3</v>
      </c>
    </row>
    <row r="6108" spans="1:4" x14ac:dyDescent="0.25">
      <c r="A6108" s="71">
        <v>6416216</v>
      </c>
      <c r="B6108" t="s">
        <v>28273</v>
      </c>
      <c r="C6108" s="71" t="s">
        <v>62</v>
      </c>
      <c r="D6108" s="71">
        <v>178.4</v>
      </c>
    </row>
    <row r="6109" spans="1:4" x14ac:dyDescent="0.25">
      <c r="A6109" s="71">
        <v>6416213</v>
      </c>
      <c r="B6109" t="s">
        <v>28274</v>
      </c>
      <c r="C6109" s="71" t="s">
        <v>62</v>
      </c>
      <c r="D6109" s="71">
        <v>231.43</v>
      </c>
    </row>
    <row r="6110" spans="1:4" x14ac:dyDescent="0.25">
      <c r="A6110" s="71">
        <v>6416217</v>
      </c>
      <c r="B6110" t="s">
        <v>28275</v>
      </c>
      <c r="C6110" s="71" t="s">
        <v>62</v>
      </c>
      <c r="D6110" s="71">
        <v>180.7</v>
      </c>
    </row>
    <row r="6111" spans="1:4" x14ac:dyDescent="0.25">
      <c r="A6111" s="71">
        <v>6416289</v>
      </c>
      <c r="B6111" t="s">
        <v>28276</v>
      </c>
      <c r="C6111" s="71" t="s">
        <v>22354</v>
      </c>
      <c r="D6111" s="71">
        <v>121.79</v>
      </c>
    </row>
    <row r="6112" spans="1:4" x14ac:dyDescent="0.25">
      <c r="A6112" s="71">
        <v>6416098</v>
      </c>
      <c r="B6112" t="s">
        <v>28277</v>
      </c>
      <c r="C6112" s="71" t="s">
        <v>62</v>
      </c>
      <c r="D6112" s="71">
        <v>160.69999999999999</v>
      </c>
    </row>
    <row r="6113" spans="1:4" x14ac:dyDescent="0.25">
      <c r="A6113" s="71">
        <v>6416097</v>
      </c>
      <c r="B6113" t="s">
        <v>28278</v>
      </c>
      <c r="C6113" s="71" t="s">
        <v>62</v>
      </c>
      <c r="D6113" s="71">
        <v>125.46</v>
      </c>
    </row>
    <row r="6114" spans="1:4" x14ac:dyDescent="0.25">
      <c r="A6114" s="71">
        <v>6416258</v>
      </c>
      <c r="B6114" t="s">
        <v>28279</v>
      </c>
      <c r="C6114" s="71" t="s">
        <v>62</v>
      </c>
      <c r="D6114" s="71">
        <v>175.5</v>
      </c>
    </row>
    <row r="6115" spans="1:4" x14ac:dyDescent="0.25">
      <c r="A6115" s="71">
        <v>6416259</v>
      </c>
      <c r="B6115" t="s">
        <v>28280</v>
      </c>
      <c r="C6115" s="71" t="s">
        <v>62</v>
      </c>
      <c r="D6115" s="71">
        <v>124.62</v>
      </c>
    </row>
    <row r="6116" spans="1:4" x14ac:dyDescent="0.25">
      <c r="A6116" s="71">
        <v>6416074</v>
      </c>
      <c r="B6116" t="s">
        <v>28281</v>
      </c>
      <c r="C6116" s="71" t="s">
        <v>22354</v>
      </c>
      <c r="D6116" s="71">
        <v>266.06</v>
      </c>
    </row>
    <row r="6117" spans="1:4" x14ac:dyDescent="0.25">
      <c r="A6117" s="71">
        <v>6416073</v>
      </c>
      <c r="B6117" t="s">
        <v>28282</v>
      </c>
      <c r="C6117" s="71" t="s">
        <v>22354</v>
      </c>
      <c r="D6117" s="71">
        <v>122.7</v>
      </c>
    </row>
    <row r="6118" spans="1:4" x14ac:dyDescent="0.25">
      <c r="A6118" s="71">
        <v>6416220</v>
      </c>
      <c r="B6118" t="s">
        <v>28283</v>
      </c>
      <c r="C6118" s="71" t="s">
        <v>22354</v>
      </c>
      <c r="D6118" s="71">
        <v>268.99</v>
      </c>
    </row>
    <row r="6119" spans="1:4" x14ac:dyDescent="0.25">
      <c r="A6119" s="71">
        <v>6416219</v>
      </c>
      <c r="B6119" t="s">
        <v>28284</v>
      </c>
      <c r="C6119" s="71" t="s">
        <v>22354</v>
      </c>
      <c r="D6119" s="71">
        <v>119.54</v>
      </c>
    </row>
    <row r="6120" spans="1:4" x14ac:dyDescent="0.25">
      <c r="A6120" s="71">
        <v>6416222</v>
      </c>
      <c r="B6120" t="s">
        <v>28285</v>
      </c>
      <c r="C6120" s="71" t="s">
        <v>22354</v>
      </c>
      <c r="D6120" s="71">
        <v>281.23</v>
      </c>
    </row>
    <row r="6121" spans="1:4" x14ac:dyDescent="0.25">
      <c r="A6121" s="71">
        <v>6416221</v>
      </c>
      <c r="B6121" t="s">
        <v>28286</v>
      </c>
      <c r="C6121" s="71" t="s">
        <v>22354</v>
      </c>
      <c r="D6121" s="71">
        <v>136.09</v>
      </c>
    </row>
    <row r="6122" spans="1:4" x14ac:dyDescent="0.25">
      <c r="A6122" s="71">
        <v>6416224</v>
      </c>
      <c r="B6122" t="s">
        <v>28287</v>
      </c>
      <c r="C6122" s="71" t="s">
        <v>22354</v>
      </c>
      <c r="D6122" s="71">
        <v>284.5</v>
      </c>
    </row>
    <row r="6123" spans="1:4" x14ac:dyDescent="0.25">
      <c r="A6123" s="71">
        <v>6416223</v>
      </c>
      <c r="B6123" t="s">
        <v>28288</v>
      </c>
      <c r="C6123" s="71" t="s">
        <v>22354</v>
      </c>
      <c r="D6123" s="71">
        <v>132.91999999999999</v>
      </c>
    </row>
    <row r="6124" spans="1:4" x14ac:dyDescent="0.25">
      <c r="A6124" s="71">
        <v>6416082</v>
      </c>
      <c r="B6124" t="s">
        <v>28289</v>
      </c>
      <c r="C6124" s="71" t="s">
        <v>22354</v>
      </c>
      <c r="D6124" s="71">
        <v>266.06</v>
      </c>
    </row>
    <row r="6125" spans="1:4" x14ac:dyDescent="0.25">
      <c r="A6125" s="71">
        <v>6416081</v>
      </c>
      <c r="B6125" t="s">
        <v>28290</v>
      </c>
      <c r="C6125" s="71" t="s">
        <v>22354</v>
      </c>
      <c r="D6125" s="71">
        <v>122.7</v>
      </c>
    </row>
    <row r="6126" spans="1:4" x14ac:dyDescent="0.25">
      <c r="A6126" s="71">
        <v>6416228</v>
      </c>
      <c r="B6126" t="s">
        <v>28291</v>
      </c>
      <c r="C6126" s="71" t="s">
        <v>22354</v>
      </c>
      <c r="D6126" s="71">
        <v>268.99</v>
      </c>
    </row>
    <row r="6127" spans="1:4" x14ac:dyDescent="0.25">
      <c r="A6127" s="71">
        <v>6416227</v>
      </c>
      <c r="B6127" t="s">
        <v>28292</v>
      </c>
      <c r="C6127" s="71" t="s">
        <v>22354</v>
      </c>
      <c r="D6127" s="71">
        <v>119.54</v>
      </c>
    </row>
    <row r="6128" spans="1:4" x14ac:dyDescent="0.25">
      <c r="A6128" s="71">
        <v>6416230</v>
      </c>
      <c r="B6128" t="s">
        <v>28293</v>
      </c>
      <c r="C6128" s="71" t="s">
        <v>22354</v>
      </c>
      <c r="D6128" s="71">
        <v>279.98</v>
      </c>
    </row>
    <row r="6129" spans="1:4" x14ac:dyDescent="0.25">
      <c r="A6129" s="71">
        <v>6416229</v>
      </c>
      <c r="B6129" t="s">
        <v>28294</v>
      </c>
      <c r="C6129" s="71" t="s">
        <v>22354</v>
      </c>
      <c r="D6129" s="71">
        <v>135.53</v>
      </c>
    </row>
    <row r="6130" spans="1:4" x14ac:dyDescent="0.25">
      <c r="A6130" s="71">
        <v>6416232</v>
      </c>
      <c r="B6130" t="s">
        <v>28295</v>
      </c>
      <c r="C6130" s="71" t="s">
        <v>22354</v>
      </c>
      <c r="D6130" s="71">
        <v>283.23</v>
      </c>
    </row>
    <row r="6131" spans="1:4" x14ac:dyDescent="0.25">
      <c r="A6131" s="71">
        <v>6416231</v>
      </c>
      <c r="B6131" t="s">
        <v>28296</v>
      </c>
      <c r="C6131" s="71" t="s">
        <v>22354</v>
      </c>
      <c r="D6131" s="71">
        <v>132.38</v>
      </c>
    </row>
    <row r="6132" spans="1:4" x14ac:dyDescent="0.25">
      <c r="A6132" s="71">
        <v>6416086</v>
      </c>
      <c r="B6132" t="s">
        <v>28297</v>
      </c>
      <c r="C6132" s="71" t="s">
        <v>62</v>
      </c>
      <c r="D6132" s="71">
        <v>185.72</v>
      </c>
    </row>
    <row r="6133" spans="1:4" x14ac:dyDescent="0.25">
      <c r="A6133" s="71">
        <v>6416085</v>
      </c>
      <c r="B6133" t="s">
        <v>28298</v>
      </c>
      <c r="C6133" s="71" t="s">
        <v>62</v>
      </c>
      <c r="D6133" s="71">
        <v>122.07</v>
      </c>
    </row>
    <row r="6134" spans="1:4" x14ac:dyDescent="0.25">
      <c r="A6134" s="71">
        <v>6416238</v>
      </c>
      <c r="B6134" t="s">
        <v>28299</v>
      </c>
      <c r="C6134" s="71" t="s">
        <v>62</v>
      </c>
      <c r="D6134" s="71">
        <v>177.05</v>
      </c>
    </row>
    <row r="6135" spans="1:4" x14ac:dyDescent="0.25">
      <c r="A6135" s="71">
        <v>6416237</v>
      </c>
      <c r="B6135" t="s">
        <v>28300</v>
      </c>
      <c r="C6135" s="71" t="s">
        <v>62</v>
      </c>
      <c r="D6135" s="71">
        <v>111.54</v>
      </c>
    </row>
    <row r="6136" spans="1:4" x14ac:dyDescent="0.25">
      <c r="A6136" s="71">
        <v>6416240</v>
      </c>
      <c r="B6136" t="s">
        <v>28301</v>
      </c>
      <c r="C6136" s="71" t="s">
        <v>62</v>
      </c>
      <c r="D6136" s="71">
        <v>187.58</v>
      </c>
    </row>
    <row r="6137" spans="1:4" x14ac:dyDescent="0.25">
      <c r="A6137" s="71">
        <v>6416239</v>
      </c>
      <c r="B6137" t="s">
        <v>28302</v>
      </c>
      <c r="C6137" s="71" t="s">
        <v>62</v>
      </c>
      <c r="D6137" s="71">
        <v>120.56</v>
      </c>
    </row>
    <row r="6138" spans="1:4" x14ac:dyDescent="0.25">
      <c r="A6138" s="71">
        <v>6416242</v>
      </c>
      <c r="B6138" t="s">
        <v>28303</v>
      </c>
      <c r="C6138" s="71" t="s">
        <v>62</v>
      </c>
      <c r="D6138" s="71">
        <v>188.58</v>
      </c>
    </row>
    <row r="6139" spans="1:4" x14ac:dyDescent="0.25">
      <c r="A6139" s="71">
        <v>6416241</v>
      </c>
      <c r="B6139" t="s">
        <v>28304</v>
      </c>
      <c r="C6139" s="71" t="s">
        <v>62</v>
      </c>
      <c r="D6139" s="71">
        <v>126.75</v>
      </c>
    </row>
    <row r="6140" spans="1:4" x14ac:dyDescent="0.25">
      <c r="A6140" s="71">
        <v>6416244</v>
      </c>
      <c r="B6140" t="s">
        <v>28305</v>
      </c>
      <c r="C6140" s="71" t="s">
        <v>62</v>
      </c>
      <c r="D6140" s="71">
        <v>188.18</v>
      </c>
    </row>
    <row r="6141" spans="1:4" x14ac:dyDescent="0.25">
      <c r="A6141" s="71">
        <v>6416243</v>
      </c>
      <c r="B6141" t="s">
        <v>28306</v>
      </c>
      <c r="C6141" s="71" t="s">
        <v>62</v>
      </c>
      <c r="D6141" s="71">
        <v>126.34</v>
      </c>
    </row>
    <row r="6142" spans="1:4" x14ac:dyDescent="0.25">
      <c r="A6142" s="71">
        <v>6416250</v>
      </c>
      <c r="B6142" t="s">
        <v>28307</v>
      </c>
      <c r="C6142" s="71" t="s">
        <v>22354</v>
      </c>
      <c r="D6142" s="71">
        <v>71.150000000000006</v>
      </c>
    </row>
    <row r="6143" spans="1:4" x14ac:dyDescent="0.25">
      <c r="A6143" s="71">
        <v>6416153</v>
      </c>
      <c r="B6143" t="s">
        <v>28308</v>
      </c>
      <c r="C6143" s="71" t="s">
        <v>22354</v>
      </c>
      <c r="D6143" s="71">
        <v>17</v>
      </c>
    </row>
    <row r="6144" spans="1:4" x14ac:dyDescent="0.25">
      <c r="A6144" s="71">
        <v>6416185</v>
      </c>
      <c r="B6144" t="s">
        <v>28309</v>
      </c>
      <c r="C6144" s="71" t="s">
        <v>22354</v>
      </c>
      <c r="D6144" s="71">
        <v>108.46</v>
      </c>
    </row>
    <row r="6145" spans="1:4" x14ac:dyDescent="0.25">
      <c r="A6145" s="71">
        <v>6416184</v>
      </c>
      <c r="B6145" t="s">
        <v>28310</v>
      </c>
      <c r="C6145" s="71" t="s">
        <v>22354</v>
      </c>
      <c r="D6145" s="71">
        <v>72.45</v>
      </c>
    </row>
    <row r="6146" spans="1:4" x14ac:dyDescent="0.25">
      <c r="A6146" s="71">
        <v>6416030</v>
      </c>
      <c r="B6146" t="s">
        <v>28311</v>
      </c>
      <c r="C6146" s="71" t="s">
        <v>22354</v>
      </c>
      <c r="D6146" s="71">
        <v>72.010000000000005</v>
      </c>
    </row>
    <row r="6147" spans="1:4" x14ac:dyDescent="0.25">
      <c r="A6147" s="71">
        <v>6416029</v>
      </c>
      <c r="B6147" t="s">
        <v>28312</v>
      </c>
      <c r="C6147" s="71" t="s">
        <v>22354</v>
      </c>
      <c r="D6147" s="71">
        <v>34.880000000000003</v>
      </c>
    </row>
    <row r="6148" spans="1:4" x14ac:dyDescent="0.25">
      <c r="A6148" s="71">
        <v>6416056</v>
      </c>
      <c r="B6148" t="s">
        <v>28313</v>
      </c>
      <c r="C6148" s="71" t="s">
        <v>22354</v>
      </c>
      <c r="D6148" s="71">
        <v>93.81</v>
      </c>
    </row>
    <row r="6149" spans="1:4" x14ac:dyDescent="0.25">
      <c r="A6149" s="71">
        <v>6416278</v>
      </c>
      <c r="B6149" t="s">
        <v>28314</v>
      </c>
      <c r="C6149" s="71" t="s">
        <v>22354</v>
      </c>
      <c r="D6149" s="71">
        <v>22.1</v>
      </c>
    </row>
    <row r="6150" spans="1:4" x14ac:dyDescent="0.25">
      <c r="A6150" s="71">
        <v>6416047</v>
      </c>
      <c r="B6150" t="s">
        <v>28315</v>
      </c>
      <c r="C6150" s="71" t="s">
        <v>22354</v>
      </c>
      <c r="D6150" s="71">
        <v>47.08</v>
      </c>
    </row>
    <row r="6151" spans="1:4" x14ac:dyDescent="0.25">
      <c r="A6151" s="71">
        <v>6416090</v>
      </c>
      <c r="B6151" t="s">
        <v>28316</v>
      </c>
      <c r="C6151" s="71" t="s">
        <v>22354</v>
      </c>
      <c r="D6151" s="71">
        <v>404.5</v>
      </c>
    </row>
    <row r="6152" spans="1:4" x14ac:dyDescent="0.25">
      <c r="A6152" s="71">
        <v>6416089</v>
      </c>
      <c r="B6152" t="s">
        <v>28317</v>
      </c>
      <c r="C6152" s="71" t="s">
        <v>22354</v>
      </c>
      <c r="D6152" s="71">
        <v>272.85000000000002</v>
      </c>
    </row>
    <row r="6153" spans="1:4" x14ac:dyDescent="0.25">
      <c r="A6153" s="71">
        <v>6416094</v>
      </c>
      <c r="B6153" t="s">
        <v>28318</v>
      </c>
      <c r="C6153" s="71" t="s">
        <v>22354</v>
      </c>
      <c r="D6153" s="71">
        <v>341.24</v>
      </c>
    </row>
    <row r="6154" spans="1:4" x14ac:dyDescent="0.25">
      <c r="A6154" s="71">
        <v>6416093</v>
      </c>
      <c r="B6154" t="s">
        <v>28319</v>
      </c>
      <c r="C6154" s="71" t="s">
        <v>22354</v>
      </c>
      <c r="D6154" s="71">
        <v>213.67</v>
      </c>
    </row>
    <row r="6155" spans="1:4" x14ac:dyDescent="0.25">
      <c r="A6155" s="71">
        <v>6416092</v>
      </c>
      <c r="B6155" t="s">
        <v>28320</v>
      </c>
      <c r="C6155" s="71" t="s">
        <v>22354</v>
      </c>
      <c r="D6155" s="71">
        <v>294.10000000000002</v>
      </c>
    </row>
    <row r="6156" spans="1:4" x14ac:dyDescent="0.25">
      <c r="A6156" s="71">
        <v>6416091</v>
      </c>
      <c r="B6156" t="s">
        <v>28321</v>
      </c>
      <c r="C6156" s="71" t="s">
        <v>22354</v>
      </c>
      <c r="D6156" s="71">
        <v>160.72999999999999</v>
      </c>
    </row>
    <row r="6157" spans="1:4" x14ac:dyDescent="0.25">
      <c r="A6157" s="71">
        <v>6817809</v>
      </c>
      <c r="B6157" t="s">
        <v>28322</v>
      </c>
      <c r="C6157" s="71" t="s">
        <v>3</v>
      </c>
      <c r="D6157" s="71">
        <v>1097.55</v>
      </c>
    </row>
    <row r="6158" spans="1:4" x14ac:dyDescent="0.25">
      <c r="A6158" s="71">
        <v>6817810</v>
      </c>
      <c r="B6158" t="s">
        <v>28323</v>
      </c>
      <c r="C6158" s="71" t="s">
        <v>3</v>
      </c>
      <c r="D6158" s="71">
        <v>964.2</v>
      </c>
    </row>
    <row r="6159" spans="1:4" x14ac:dyDescent="0.25">
      <c r="A6159" s="71">
        <v>6817811</v>
      </c>
      <c r="B6159" t="s">
        <v>28324</v>
      </c>
      <c r="C6159" s="71" t="s">
        <v>3</v>
      </c>
      <c r="D6159" s="71">
        <v>1175.74</v>
      </c>
    </row>
    <row r="6160" spans="1:4" x14ac:dyDescent="0.25">
      <c r="A6160" s="71">
        <v>6817812</v>
      </c>
      <c r="B6160" t="s">
        <v>28325</v>
      </c>
      <c r="C6160" s="71" t="s">
        <v>3</v>
      </c>
      <c r="D6160" s="71">
        <v>1028.3499999999999</v>
      </c>
    </row>
    <row r="6161" spans="1:4" x14ac:dyDescent="0.25">
      <c r="A6161" s="71">
        <v>6817813</v>
      </c>
      <c r="B6161" t="s">
        <v>28326</v>
      </c>
      <c r="C6161" s="71" t="s">
        <v>3</v>
      </c>
      <c r="D6161" s="71">
        <v>1824.02</v>
      </c>
    </row>
    <row r="6162" spans="1:4" x14ac:dyDescent="0.25">
      <c r="A6162" s="71">
        <v>6817814</v>
      </c>
      <c r="B6162" t="s">
        <v>28327</v>
      </c>
      <c r="C6162" s="71" t="s">
        <v>3</v>
      </c>
      <c r="D6162" s="71">
        <v>1592.41</v>
      </c>
    </row>
    <row r="6163" spans="1:4" x14ac:dyDescent="0.25">
      <c r="A6163" s="71">
        <v>6817815</v>
      </c>
      <c r="B6163" t="s">
        <v>28328</v>
      </c>
      <c r="C6163" s="71" t="s">
        <v>3</v>
      </c>
      <c r="D6163" s="71">
        <v>1556.42</v>
      </c>
    </row>
    <row r="6164" spans="1:4" x14ac:dyDescent="0.25">
      <c r="A6164" s="71">
        <v>6817816</v>
      </c>
      <c r="B6164" t="s">
        <v>28329</v>
      </c>
      <c r="C6164" s="71" t="s">
        <v>3</v>
      </c>
      <c r="D6164" s="71">
        <v>1324.81</v>
      </c>
    </row>
    <row r="6165" spans="1:4" x14ac:dyDescent="0.25">
      <c r="A6165" s="71">
        <v>6817817</v>
      </c>
      <c r="B6165" t="s">
        <v>28330</v>
      </c>
      <c r="C6165" s="71" t="s">
        <v>3</v>
      </c>
      <c r="D6165" s="71">
        <v>1264.3800000000001</v>
      </c>
    </row>
    <row r="6166" spans="1:4" x14ac:dyDescent="0.25">
      <c r="A6166" s="71">
        <v>6817818</v>
      </c>
      <c r="B6166" t="s">
        <v>28331</v>
      </c>
      <c r="C6166" s="71" t="s">
        <v>3</v>
      </c>
      <c r="D6166" s="71">
        <v>1104.71</v>
      </c>
    </row>
    <row r="6167" spans="1:4" x14ac:dyDescent="0.25">
      <c r="A6167" s="71">
        <v>6817819</v>
      </c>
      <c r="B6167" t="s">
        <v>28332</v>
      </c>
      <c r="C6167" s="71" t="s">
        <v>3</v>
      </c>
      <c r="D6167" s="71">
        <v>1919</v>
      </c>
    </row>
    <row r="6168" spans="1:4" x14ac:dyDescent="0.25">
      <c r="A6168" s="71">
        <v>6817820</v>
      </c>
      <c r="B6168" t="s">
        <v>28333</v>
      </c>
      <c r="C6168" s="71" t="s">
        <v>3</v>
      </c>
      <c r="D6168" s="71">
        <v>1669.84</v>
      </c>
    </row>
    <row r="6169" spans="1:4" x14ac:dyDescent="0.25">
      <c r="A6169" s="71">
        <v>6817821</v>
      </c>
      <c r="B6169" t="s">
        <v>28334</v>
      </c>
      <c r="C6169" s="71" t="s">
        <v>3</v>
      </c>
      <c r="D6169" s="71">
        <v>1660.24</v>
      </c>
    </row>
    <row r="6170" spans="1:4" x14ac:dyDescent="0.25">
      <c r="A6170" s="71">
        <v>6817822</v>
      </c>
      <c r="B6170" t="s">
        <v>28335</v>
      </c>
      <c r="C6170" s="71" t="s">
        <v>3</v>
      </c>
      <c r="D6170" s="71">
        <v>1411.09</v>
      </c>
    </row>
    <row r="6171" spans="1:4" x14ac:dyDescent="0.25">
      <c r="A6171" s="71">
        <v>6817823</v>
      </c>
      <c r="B6171" t="s">
        <v>28336</v>
      </c>
      <c r="C6171" s="71" t="s">
        <v>3</v>
      </c>
      <c r="D6171" s="71">
        <v>1357.84</v>
      </c>
    </row>
    <row r="6172" spans="1:4" x14ac:dyDescent="0.25">
      <c r="A6172" s="71">
        <v>6817824</v>
      </c>
      <c r="B6172" t="s">
        <v>28337</v>
      </c>
      <c r="C6172" s="71" t="s">
        <v>3</v>
      </c>
      <c r="D6172" s="71">
        <v>1184.1400000000001</v>
      </c>
    </row>
    <row r="6173" spans="1:4" x14ac:dyDescent="0.25">
      <c r="A6173" s="71">
        <v>6817825</v>
      </c>
      <c r="B6173" t="s">
        <v>28338</v>
      </c>
      <c r="C6173" s="71" t="s">
        <v>3</v>
      </c>
      <c r="D6173" s="71">
        <v>1955.36</v>
      </c>
    </row>
    <row r="6174" spans="1:4" x14ac:dyDescent="0.25">
      <c r="A6174" s="71">
        <v>6817826</v>
      </c>
      <c r="B6174" t="s">
        <v>28339</v>
      </c>
      <c r="C6174" s="71" t="s">
        <v>3</v>
      </c>
      <c r="D6174" s="71">
        <v>1688.66</v>
      </c>
    </row>
    <row r="6175" spans="1:4" x14ac:dyDescent="0.25">
      <c r="A6175" s="71">
        <v>6817827</v>
      </c>
      <c r="B6175" t="s">
        <v>28340</v>
      </c>
      <c r="C6175" s="71" t="s">
        <v>3</v>
      </c>
      <c r="D6175" s="71">
        <v>1764.05</v>
      </c>
    </row>
    <row r="6176" spans="1:4" x14ac:dyDescent="0.25">
      <c r="A6176" s="71">
        <v>6817828</v>
      </c>
      <c r="B6176" t="s">
        <v>28341</v>
      </c>
      <c r="C6176" s="71" t="s">
        <v>3</v>
      </c>
      <c r="D6176" s="71">
        <v>1497.35</v>
      </c>
    </row>
    <row r="6177" spans="1:4" x14ac:dyDescent="0.25">
      <c r="A6177" s="71">
        <v>6817753</v>
      </c>
      <c r="B6177" t="s">
        <v>28342</v>
      </c>
      <c r="C6177" s="71" t="s">
        <v>3</v>
      </c>
      <c r="D6177" s="71">
        <v>1490.81</v>
      </c>
    </row>
    <row r="6178" spans="1:4" x14ac:dyDescent="0.25">
      <c r="A6178" s="71">
        <v>6817754</v>
      </c>
      <c r="B6178" t="s">
        <v>28343</v>
      </c>
      <c r="C6178" s="71" t="s">
        <v>3</v>
      </c>
      <c r="D6178" s="71">
        <v>1303.07</v>
      </c>
    </row>
    <row r="6179" spans="1:4" x14ac:dyDescent="0.25">
      <c r="A6179" s="71">
        <v>6817755</v>
      </c>
      <c r="B6179" t="s">
        <v>28344</v>
      </c>
      <c r="C6179" s="71" t="s">
        <v>3</v>
      </c>
      <c r="D6179" s="71">
        <v>1431.69</v>
      </c>
    </row>
    <row r="6180" spans="1:4" x14ac:dyDescent="0.25">
      <c r="A6180" s="71">
        <v>6817756</v>
      </c>
      <c r="B6180" t="s">
        <v>28345</v>
      </c>
      <c r="C6180" s="71" t="s">
        <v>3</v>
      </c>
      <c r="D6180" s="71">
        <v>1243.95</v>
      </c>
    </row>
    <row r="6181" spans="1:4" x14ac:dyDescent="0.25">
      <c r="A6181" s="71">
        <v>6817763</v>
      </c>
      <c r="B6181" t="s">
        <v>28346</v>
      </c>
      <c r="C6181" s="71" t="s">
        <v>3</v>
      </c>
      <c r="D6181" s="71">
        <v>1792.42</v>
      </c>
    </row>
    <row r="6182" spans="1:4" x14ac:dyDescent="0.25">
      <c r="A6182" s="71">
        <v>6817764</v>
      </c>
      <c r="B6182" t="s">
        <v>28347</v>
      </c>
      <c r="C6182" s="71" t="s">
        <v>3</v>
      </c>
      <c r="D6182" s="71">
        <v>1544.08</v>
      </c>
    </row>
    <row r="6183" spans="1:4" x14ac:dyDescent="0.25">
      <c r="A6183" s="71">
        <v>6817765</v>
      </c>
      <c r="B6183" t="s">
        <v>28348</v>
      </c>
      <c r="C6183" s="71" t="s">
        <v>3</v>
      </c>
      <c r="D6183" s="71">
        <v>2052.92</v>
      </c>
    </row>
    <row r="6184" spans="1:4" x14ac:dyDescent="0.25">
      <c r="A6184" s="71">
        <v>6817766</v>
      </c>
      <c r="B6184" t="s">
        <v>28349</v>
      </c>
      <c r="C6184" s="71" t="s">
        <v>3</v>
      </c>
      <c r="D6184" s="71">
        <v>1823.79</v>
      </c>
    </row>
    <row r="6185" spans="1:4" x14ac:dyDescent="0.25">
      <c r="A6185" s="71">
        <v>6817757</v>
      </c>
      <c r="B6185" t="s">
        <v>28350</v>
      </c>
      <c r="C6185" s="71" t="s">
        <v>3</v>
      </c>
      <c r="D6185" s="71">
        <v>1431.69</v>
      </c>
    </row>
    <row r="6186" spans="1:4" x14ac:dyDescent="0.25">
      <c r="A6186" s="71">
        <v>6817758</v>
      </c>
      <c r="B6186" t="s">
        <v>28351</v>
      </c>
      <c r="C6186" s="71" t="s">
        <v>3</v>
      </c>
      <c r="D6186" s="71">
        <v>1243.95</v>
      </c>
    </row>
    <row r="6187" spans="1:4" x14ac:dyDescent="0.25">
      <c r="A6187" s="71">
        <v>6817759</v>
      </c>
      <c r="B6187" t="s">
        <v>28352</v>
      </c>
      <c r="C6187" s="71" t="s">
        <v>3</v>
      </c>
      <c r="D6187" s="71">
        <v>1546.98</v>
      </c>
    </row>
    <row r="6188" spans="1:4" x14ac:dyDescent="0.25">
      <c r="A6188" s="71">
        <v>6817760</v>
      </c>
      <c r="B6188" t="s">
        <v>28353</v>
      </c>
      <c r="C6188" s="71" t="s">
        <v>3</v>
      </c>
      <c r="D6188" s="71">
        <v>1362.45</v>
      </c>
    </row>
    <row r="6189" spans="1:4" x14ac:dyDescent="0.25">
      <c r="A6189" s="71">
        <v>6817761</v>
      </c>
      <c r="B6189" t="s">
        <v>28354</v>
      </c>
      <c r="C6189" s="71" t="s">
        <v>3</v>
      </c>
      <c r="D6189" s="71">
        <v>1890.53</v>
      </c>
    </row>
    <row r="6190" spans="1:4" x14ac:dyDescent="0.25">
      <c r="A6190" s="71">
        <v>6817762</v>
      </c>
      <c r="B6190" t="s">
        <v>28355</v>
      </c>
      <c r="C6190" s="71" t="s">
        <v>3</v>
      </c>
      <c r="D6190" s="71">
        <v>1642.19</v>
      </c>
    </row>
    <row r="6191" spans="1:4" x14ac:dyDescent="0.25">
      <c r="A6191" s="71">
        <v>6817767</v>
      </c>
      <c r="B6191" t="s">
        <v>28356</v>
      </c>
      <c r="C6191" s="71" t="s">
        <v>3</v>
      </c>
      <c r="D6191" s="71">
        <v>2156.1</v>
      </c>
    </row>
    <row r="6192" spans="1:4" x14ac:dyDescent="0.25">
      <c r="A6192" s="71">
        <v>6817768</v>
      </c>
      <c r="B6192" t="s">
        <v>28357</v>
      </c>
      <c r="C6192" s="71" t="s">
        <v>3</v>
      </c>
      <c r="D6192" s="71">
        <v>1915.72</v>
      </c>
    </row>
    <row r="6193" spans="1:4" x14ac:dyDescent="0.25">
      <c r="A6193" s="71">
        <v>6817769</v>
      </c>
      <c r="B6193" t="s">
        <v>28358</v>
      </c>
      <c r="C6193" s="71" t="s">
        <v>3</v>
      </c>
      <c r="D6193" s="71">
        <v>1838.49</v>
      </c>
    </row>
    <row r="6194" spans="1:4" x14ac:dyDescent="0.25">
      <c r="A6194" s="71">
        <v>6817770</v>
      </c>
      <c r="B6194" t="s">
        <v>28359</v>
      </c>
      <c r="C6194" s="71" t="s">
        <v>3</v>
      </c>
      <c r="D6194" s="71">
        <v>1598.11</v>
      </c>
    </row>
    <row r="6195" spans="1:4" x14ac:dyDescent="0.25">
      <c r="A6195" s="71">
        <v>6817777</v>
      </c>
      <c r="B6195" t="s">
        <v>28360</v>
      </c>
      <c r="C6195" s="71" t="s">
        <v>3</v>
      </c>
      <c r="D6195" s="71">
        <v>2935.15</v>
      </c>
    </row>
    <row r="6196" spans="1:4" x14ac:dyDescent="0.25">
      <c r="A6196" s="71">
        <v>6817778</v>
      </c>
      <c r="B6196" t="s">
        <v>28361</v>
      </c>
      <c r="C6196" s="71" t="s">
        <v>3</v>
      </c>
      <c r="D6196" s="71">
        <v>2651.61</v>
      </c>
    </row>
    <row r="6197" spans="1:4" x14ac:dyDescent="0.25">
      <c r="A6197" s="71">
        <v>6817779</v>
      </c>
      <c r="B6197" t="s">
        <v>28362</v>
      </c>
      <c r="C6197" s="71" t="s">
        <v>3</v>
      </c>
      <c r="D6197" s="71">
        <v>3459.3</v>
      </c>
    </row>
    <row r="6198" spans="1:4" x14ac:dyDescent="0.25">
      <c r="A6198" s="71">
        <v>6817780</v>
      </c>
      <c r="B6198" t="s">
        <v>28363</v>
      </c>
      <c r="C6198" s="71" t="s">
        <v>3</v>
      </c>
      <c r="D6198" s="71">
        <v>3100.24</v>
      </c>
    </row>
    <row r="6199" spans="1:4" x14ac:dyDescent="0.25">
      <c r="A6199" s="71">
        <v>6817771</v>
      </c>
      <c r="B6199" t="s">
        <v>28364</v>
      </c>
      <c r="C6199" s="71" t="s">
        <v>3</v>
      </c>
      <c r="D6199" s="71">
        <v>2084.96</v>
      </c>
    </row>
    <row r="6200" spans="1:4" x14ac:dyDescent="0.25">
      <c r="A6200" s="71">
        <v>6817772</v>
      </c>
      <c r="B6200" t="s">
        <v>28365</v>
      </c>
      <c r="C6200" s="71" t="s">
        <v>3</v>
      </c>
      <c r="D6200" s="71">
        <v>1848.69</v>
      </c>
    </row>
    <row r="6201" spans="1:4" x14ac:dyDescent="0.25">
      <c r="A6201" s="71">
        <v>6817773</v>
      </c>
      <c r="B6201" t="s">
        <v>28366</v>
      </c>
      <c r="C6201" s="71" t="s">
        <v>3</v>
      </c>
      <c r="D6201" s="71">
        <v>2499.71</v>
      </c>
    </row>
    <row r="6202" spans="1:4" x14ac:dyDescent="0.25">
      <c r="A6202" s="71">
        <v>6817774</v>
      </c>
      <c r="B6202" t="s">
        <v>28367</v>
      </c>
      <c r="C6202" s="71" t="s">
        <v>3</v>
      </c>
      <c r="D6202" s="71">
        <v>2182.39</v>
      </c>
    </row>
    <row r="6203" spans="1:4" x14ac:dyDescent="0.25">
      <c r="A6203" s="71">
        <v>6817775</v>
      </c>
      <c r="B6203" t="s">
        <v>28368</v>
      </c>
      <c r="C6203" s="71" t="s">
        <v>3</v>
      </c>
      <c r="D6203" s="71">
        <v>2715.41</v>
      </c>
    </row>
    <row r="6204" spans="1:4" x14ac:dyDescent="0.25">
      <c r="A6204" s="71">
        <v>6817776</v>
      </c>
      <c r="B6204" t="s">
        <v>28369</v>
      </c>
      <c r="C6204" s="71" t="s">
        <v>3</v>
      </c>
      <c r="D6204" s="71">
        <v>2422.63</v>
      </c>
    </row>
    <row r="6205" spans="1:4" x14ac:dyDescent="0.25">
      <c r="A6205" s="71">
        <v>6817781</v>
      </c>
      <c r="B6205" t="s">
        <v>28370</v>
      </c>
      <c r="C6205" s="71" t="s">
        <v>3</v>
      </c>
      <c r="D6205" s="71">
        <v>2925.36</v>
      </c>
    </row>
    <row r="6206" spans="1:4" x14ac:dyDescent="0.25">
      <c r="A6206" s="71">
        <v>6817782</v>
      </c>
      <c r="B6206" t="s">
        <v>28371</v>
      </c>
      <c r="C6206" s="71" t="s">
        <v>3</v>
      </c>
      <c r="D6206" s="71">
        <v>2632.34</v>
      </c>
    </row>
    <row r="6207" spans="1:4" x14ac:dyDescent="0.25">
      <c r="A6207" s="71">
        <v>6817783</v>
      </c>
      <c r="B6207" t="s">
        <v>28372</v>
      </c>
      <c r="C6207" s="71" t="s">
        <v>3</v>
      </c>
      <c r="D6207" s="71">
        <v>2419.0500000000002</v>
      </c>
    </row>
    <row r="6208" spans="1:4" x14ac:dyDescent="0.25">
      <c r="A6208" s="71">
        <v>6817784</v>
      </c>
      <c r="B6208" t="s">
        <v>28373</v>
      </c>
      <c r="C6208" s="71" t="s">
        <v>3</v>
      </c>
      <c r="D6208" s="71">
        <v>2126.0300000000002</v>
      </c>
    </row>
    <row r="6209" spans="1:4" x14ac:dyDescent="0.25">
      <c r="A6209" s="71">
        <v>6817791</v>
      </c>
      <c r="B6209" t="s">
        <v>28374</v>
      </c>
      <c r="C6209" s="71" t="s">
        <v>3</v>
      </c>
      <c r="D6209" s="71">
        <v>4283.05</v>
      </c>
    </row>
    <row r="6210" spans="1:4" x14ac:dyDescent="0.25">
      <c r="A6210" s="71">
        <v>6817792</v>
      </c>
      <c r="B6210" t="s">
        <v>28375</v>
      </c>
      <c r="C6210" s="71" t="s">
        <v>3</v>
      </c>
      <c r="D6210" s="71">
        <v>3846.95</v>
      </c>
    </row>
    <row r="6211" spans="1:4" x14ac:dyDescent="0.25">
      <c r="A6211" s="71">
        <v>6817793</v>
      </c>
      <c r="B6211" t="s">
        <v>28376</v>
      </c>
      <c r="C6211" s="71" t="s">
        <v>3</v>
      </c>
      <c r="D6211" s="71">
        <v>4839.49</v>
      </c>
    </row>
    <row r="6212" spans="1:4" x14ac:dyDescent="0.25">
      <c r="A6212" s="71">
        <v>6817794</v>
      </c>
      <c r="B6212" t="s">
        <v>28377</v>
      </c>
      <c r="C6212" s="71" t="s">
        <v>3</v>
      </c>
      <c r="D6212" s="71">
        <v>4403.3900000000003</v>
      </c>
    </row>
    <row r="6213" spans="1:4" x14ac:dyDescent="0.25">
      <c r="A6213" s="71">
        <v>6817785</v>
      </c>
      <c r="B6213" t="s">
        <v>28378</v>
      </c>
      <c r="C6213" s="71" t="s">
        <v>3</v>
      </c>
      <c r="D6213" s="71">
        <v>3061.55</v>
      </c>
    </row>
    <row r="6214" spans="1:4" x14ac:dyDescent="0.25">
      <c r="A6214" s="71">
        <v>6817786</v>
      </c>
      <c r="B6214" t="s">
        <v>28379</v>
      </c>
      <c r="C6214" s="71" t="s">
        <v>3</v>
      </c>
      <c r="D6214" s="71">
        <v>2675.24</v>
      </c>
    </row>
    <row r="6215" spans="1:4" x14ac:dyDescent="0.25">
      <c r="A6215" s="71">
        <v>6817787</v>
      </c>
      <c r="B6215" t="s">
        <v>28380</v>
      </c>
      <c r="C6215" s="71" t="s">
        <v>3</v>
      </c>
      <c r="D6215" s="71">
        <v>3500.74</v>
      </c>
    </row>
    <row r="6216" spans="1:4" x14ac:dyDescent="0.25">
      <c r="A6216" s="71">
        <v>6817788</v>
      </c>
      <c r="B6216" t="s">
        <v>28381</v>
      </c>
      <c r="C6216" s="71" t="s">
        <v>3</v>
      </c>
      <c r="D6216" s="71">
        <v>3144.32</v>
      </c>
    </row>
    <row r="6217" spans="1:4" x14ac:dyDescent="0.25">
      <c r="A6217" s="71">
        <v>6817789</v>
      </c>
      <c r="B6217" t="s">
        <v>28382</v>
      </c>
      <c r="C6217" s="71" t="s">
        <v>3</v>
      </c>
      <c r="D6217" s="71">
        <v>3885.42</v>
      </c>
    </row>
    <row r="6218" spans="1:4" x14ac:dyDescent="0.25">
      <c r="A6218" s="71">
        <v>6817790</v>
      </c>
      <c r="B6218" t="s">
        <v>28383</v>
      </c>
      <c r="C6218" s="71" t="s">
        <v>3</v>
      </c>
      <c r="D6218" s="71">
        <v>3540.24</v>
      </c>
    </row>
    <row r="6219" spans="1:4" x14ac:dyDescent="0.25">
      <c r="A6219" s="71">
        <v>6817795</v>
      </c>
      <c r="B6219" t="s">
        <v>28384</v>
      </c>
      <c r="C6219" s="71" t="s">
        <v>3</v>
      </c>
      <c r="D6219" s="71">
        <v>3745.19</v>
      </c>
    </row>
    <row r="6220" spans="1:4" x14ac:dyDescent="0.25">
      <c r="A6220" s="71">
        <v>6817796</v>
      </c>
      <c r="B6220" t="s">
        <v>28385</v>
      </c>
      <c r="C6220" s="71" t="s">
        <v>3</v>
      </c>
      <c r="D6220" s="71">
        <v>3405.45</v>
      </c>
    </row>
    <row r="6221" spans="1:4" x14ac:dyDescent="0.25">
      <c r="A6221" s="71">
        <v>6817797</v>
      </c>
      <c r="B6221" t="s">
        <v>28386</v>
      </c>
      <c r="C6221" s="71" t="s">
        <v>3</v>
      </c>
      <c r="D6221" s="71">
        <v>3219.64</v>
      </c>
    </row>
    <row r="6222" spans="1:4" x14ac:dyDescent="0.25">
      <c r="A6222" s="71">
        <v>6817798</v>
      </c>
      <c r="B6222" t="s">
        <v>28387</v>
      </c>
      <c r="C6222" s="71" t="s">
        <v>3</v>
      </c>
      <c r="D6222" s="71">
        <v>2879.9</v>
      </c>
    </row>
    <row r="6223" spans="1:4" x14ac:dyDescent="0.25">
      <c r="A6223" s="71">
        <v>6817805</v>
      </c>
      <c r="B6223" t="s">
        <v>28388</v>
      </c>
      <c r="C6223" s="71" t="s">
        <v>3</v>
      </c>
      <c r="D6223" s="71">
        <v>5981.44</v>
      </c>
    </row>
    <row r="6224" spans="1:4" x14ac:dyDescent="0.25">
      <c r="A6224" s="71">
        <v>6817806</v>
      </c>
      <c r="B6224" t="s">
        <v>28389</v>
      </c>
      <c r="C6224" s="71" t="s">
        <v>3</v>
      </c>
      <c r="D6224" s="71">
        <v>5468.29</v>
      </c>
    </row>
    <row r="6225" spans="1:4" x14ac:dyDescent="0.25">
      <c r="A6225" s="71">
        <v>6817807</v>
      </c>
      <c r="B6225" t="s">
        <v>28390</v>
      </c>
      <c r="C6225" s="71" t="s">
        <v>3</v>
      </c>
      <c r="D6225" s="71">
        <v>6598.23</v>
      </c>
    </row>
    <row r="6226" spans="1:4" x14ac:dyDescent="0.25">
      <c r="A6226" s="71">
        <v>6817808</v>
      </c>
      <c r="B6226" t="s">
        <v>28391</v>
      </c>
      <c r="C6226" s="71" t="s">
        <v>3</v>
      </c>
      <c r="D6226" s="71">
        <v>6085.08</v>
      </c>
    </row>
    <row r="6227" spans="1:4" x14ac:dyDescent="0.25">
      <c r="A6227" s="71">
        <v>6817799</v>
      </c>
      <c r="B6227" t="s">
        <v>28392</v>
      </c>
      <c r="C6227" s="71" t="s">
        <v>3</v>
      </c>
      <c r="D6227" s="71">
        <v>4009.3</v>
      </c>
    </row>
    <row r="6228" spans="1:4" x14ac:dyDescent="0.25">
      <c r="A6228" s="71">
        <v>6817800</v>
      </c>
      <c r="B6228" t="s">
        <v>28393</v>
      </c>
      <c r="C6228" s="71" t="s">
        <v>3</v>
      </c>
      <c r="D6228" s="71">
        <v>3554</v>
      </c>
    </row>
    <row r="6229" spans="1:4" x14ac:dyDescent="0.25">
      <c r="A6229" s="71">
        <v>6817801</v>
      </c>
      <c r="B6229" t="s">
        <v>28394</v>
      </c>
      <c r="C6229" s="71" t="s">
        <v>3</v>
      </c>
      <c r="D6229" s="71">
        <v>4803.59</v>
      </c>
    </row>
    <row r="6230" spans="1:4" x14ac:dyDescent="0.25">
      <c r="A6230" s="71">
        <v>6817802</v>
      </c>
      <c r="B6230" t="s">
        <v>28395</v>
      </c>
      <c r="C6230" s="71" t="s">
        <v>3</v>
      </c>
      <c r="D6230" s="71">
        <v>4396.7700000000004</v>
      </c>
    </row>
    <row r="6231" spans="1:4" x14ac:dyDescent="0.25">
      <c r="A6231" s="71">
        <v>6817803</v>
      </c>
      <c r="B6231" t="s">
        <v>28396</v>
      </c>
      <c r="C6231" s="71" t="s">
        <v>3</v>
      </c>
      <c r="D6231" s="71">
        <v>5431.8</v>
      </c>
    </row>
    <row r="6232" spans="1:4" x14ac:dyDescent="0.25">
      <c r="A6232" s="71">
        <v>6817804</v>
      </c>
      <c r="B6232" t="s">
        <v>28397</v>
      </c>
      <c r="C6232" s="71" t="s">
        <v>3</v>
      </c>
      <c r="D6232" s="71">
        <v>4918.6400000000003</v>
      </c>
    </row>
    <row r="6233" spans="1:4" x14ac:dyDescent="0.25">
      <c r="A6233" s="71">
        <v>6817885</v>
      </c>
      <c r="B6233" t="s">
        <v>28398</v>
      </c>
      <c r="C6233" s="71" t="s">
        <v>3</v>
      </c>
      <c r="D6233" s="71">
        <v>1359.41</v>
      </c>
    </row>
    <row r="6234" spans="1:4" x14ac:dyDescent="0.25">
      <c r="A6234" s="71">
        <v>6817886</v>
      </c>
      <c r="B6234" t="s">
        <v>28399</v>
      </c>
      <c r="C6234" s="71" t="s">
        <v>3</v>
      </c>
      <c r="D6234" s="71">
        <v>1174.8399999999999</v>
      </c>
    </row>
    <row r="6235" spans="1:4" x14ac:dyDescent="0.25">
      <c r="A6235" s="71">
        <v>6817887</v>
      </c>
      <c r="B6235" t="s">
        <v>28400</v>
      </c>
      <c r="C6235" s="71" t="s">
        <v>3</v>
      </c>
      <c r="D6235" s="71">
        <v>1481.58</v>
      </c>
    </row>
    <row r="6236" spans="1:4" x14ac:dyDescent="0.25">
      <c r="A6236" s="71">
        <v>6817888</v>
      </c>
      <c r="B6236" t="s">
        <v>28401</v>
      </c>
      <c r="C6236" s="71" t="s">
        <v>3</v>
      </c>
      <c r="D6236" s="71">
        <v>1270.8499999999999</v>
      </c>
    </row>
    <row r="6237" spans="1:4" x14ac:dyDescent="0.25">
      <c r="A6237" s="71">
        <v>6817889</v>
      </c>
      <c r="B6237" t="s">
        <v>28402</v>
      </c>
      <c r="C6237" s="71" t="s">
        <v>3</v>
      </c>
      <c r="D6237" s="71">
        <v>2171.4299999999998</v>
      </c>
    </row>
    <row r="6238" spans="1:4" x14ac:dyDescent="0.25">
      <c r="A6238" s="71">
        <v>6817890</v>
      </c>
      <c r="B6238" t="s">
        <v>28403</v>
      </c>
      <c r="C6238" s="71" t="s">
        <v>3</v>
      </c>
      <c r="D6238" s="71">
        <v>1874.41</v>
      </c>
    </row>
    <row r="6239" spans="1:4" x14ac:dyDescent="0.25">
      <c r="A6239" s="71">
        <v>6817891</v>
      </c>
      <c r="B6239" t="s">
        <v>28404</v>
      </c>
      <c r="C6239" s="71" t="s">
        <v>3</v>
      </c>
      <c r="D6239" s="71">
        <v>1903.83</v>
      </c>
    </row>
    <row r="6240" spans="1:4" x14ac:dyDescent="0.25">
      <c r="A6240" s="71">
        <v>6817892</v>
      </c>
      <c r="B6240" t="s">
        <v>28405</v>
      </c>
      <c r="C6240" s="71" t="s">
        <v>3</v>
      </c>
      <c r="D6240" s="71">
        <v>1606.81</v>
      </c>
    </row>
    <row r="6241" spans="1:4" x14ac:dyDescent="0.25">
      <c r="A6241" s="71">
        <v>6817893</v>
      </c>
      <c r="B6241" t="s">
        <v>28406</v>
      </c>
      <c r="C6241" s="71" t="s">
        <v>3</v>
      </c>
      <c r="D6241" s="71">
        <v>1654.41</v>
      </c>
    </row>
    <row r="6242" spans="1:4" x14ac:dyDescent="0.25">
      <c r="A6242" s="71">
        <v>6817894</v>
      </c>
      <c r="B6242" t="s">
        <v>28407</v>
      </c>
      <c r="C6242" s="71" t="s">
        <v>3</v>
      </c>
      <c r="D6242" s="71">
        <v>1415.8</v>
      </c>
    </row>
    <row r="6243" spans="1:4" x14ac:dyDescent="0.25">
      <c r="A6243" s="71">
        <v>6817895</v>
      </c>
      <c r="B6243" t="s">
        <v>28408</v>
      </c>
      <c r="C6243" s="71" t="s">
        <v>3</v>
      </c>
      <c r="D6243" s="71">
        <v>2335.91</v>
      </c>
    </row>
    <row r="6244" spans="1:4" x14ac:dyDescent="0.25">
      <c r="A6244" s="71">
        <v>6817896</v>
      </c>
      <c r="B6244" t="s">
        <v>28409</v>
      </c>
      <c r="C6244" s="71" t="s">
        <v>3</v>
      </c>
      <c r="D6244" s="71">
        <v>2007.43</v>
      </c>
    </row>
    <row r="6245" spans="1:4" x14ac:dyDescent="0.25">
      <c r="A6245" s="71">
        <v>6817897</v>
      </c>
      <c r="B6245" t="s">
        <v>28410</v>
      </c>
      <c r="C6245" s="71" t="s">
        <v>3</v>
      </c>
      <c r="D6245" s="71">
        <v>2077.15</v>
      </c>
    </row>
    <row r="6246" spans="1:4" x14ac:dyDescent="0.25">
      <c r="A6246" s="71">
        <v>6817898</v>
      </c>
      <c r="B6246" t="s">
        <v>28411</v>
      </c>
      <c r="C6246" s="71" t="s">
        <v>3</v>
      </c>
      <c r="D6246" s="71">
        <v>1748.68</v>
      </c>
    </row>
    <row r="6247" spans="1:4" x14ac:dyDescent="0.25">
      <c r="A6247" s="71">
        <v>6817899</v>
      </c>
      <c r="B6247" t="s">
        <v>28412</v>
      </c>
      <c r="C6247" s="71" t="s">
        <v>3</v>
      </c>
      <c r="D6247" s="71">
        <v>1816.64</v>
      </c>
    </row>
    <row r="6248" spans="1:4" x14ac:dyDescent="0.25">
      <c r="A6248" s="71">
        <v>6817900</v>
      </c>
      <c r="B6248" t="s">
        <v>28413</v>
      </c>
      <c r="C6248" s="71" t="s">
        <v>3</v>
      </c>
      <c r="D6248" s="71">
        <v>1550.18</v>
      </c>
    </row>
    <row r="6249" spans="1:4" x14ac:dyDescent="0.25">
      <c r="A6249" s="71">
        <v>6817901</v>
      </c>
      <c r="B6249" t="s">
        <v>28414</v>
      </c>
      <c r="C6249" s="71" t="s">
        <v>3</v>
      </c>
      <c r="D6249" s="71">
        <v>2445.64</v>
      </c>
    </row>
    <row r="6250" spans="1:4" x14ac:dyDescent="0.25">
      <c r="A6250" s="71">
        <v>6817902</v>
      </c>
      <c r="B6250" t="s">
        <v>28415</v>
      </c>
      <c r="C6250" s="71" t="s">
        <v>3</v>
      </c>
      <c r="D6250" s="71">
        <v>2084.1</v>
      </c>
    </row>
    <row r="6251" spans="1:4" x14ac:dyDescent="0.25">
      <c r="A6251" s="71">
        <v>6817903</v>
      </c>
      <c r="B6251" t="s">
        <v>28416</v>
      </c>
      <c r="C6251" s="71" t="s">
        <v>3</v>
      </c>
      <c r="D6251" s="71">
        <v>2254.33</v>
      </c>
    </row>
    <row r="6252" spans="1:4" x14ac:dyDescent="0.25">
      <c r="A6252" s="71">
        <v>6817904</v>
      </c>
      <c r="B6252" t="s">
        <v>28417</v>
      </c>
      <c r="C6252" s="71" t="s">
        <v>3</v>
      </c>
      <c r="D6252" s="71">
        <v>1892.79</v>
      </c>
    </row>
    <row r="6253" spans="1:4" x14ac:dyDescent="0.25">
      <c r="A6253" s="71">
        <v>6817829</v>
      </c>
      <c r="B6253" t="s">
        <v>28418</v>
      </c>
      <c r="C6253" s="71" t="s">
        <v>3</v>
      </c>
      <c r="D6253" s="71">
        <v>1815.33</v>
      </c>
    </row>
    <row r="6254" spans="1:4" x14ac:dyDescent="0.25">
      <c r="A6254" s="71">
        <v>6817830</v>
      </c>
      <c r="B6254" t="s">
        <v>28419</v>
      </c>
      <c r="C6254" s="71" t="s">
        <v>3</v>
      </c>
      <c r="D6254" s="71">
        <v>1575.84</v>
      </c>
    </row>
    <row r="6255" spans="1:4" x14ac:dyDescent="0.25">
      <c r="A6255" s="71">
        <v>6817831</v>
      </c>
      <c r="B6255" t="s">
        <v>28420</v>
      </c>
      <c r="C6255" s="71" t="s">
        <v>3</v>
      </c>
      <c r="D6255" s="71">
        <v>1756.21</v>
      </c>
    </row>
    <row r="6256" spans="1:4" x14ac:dyDescent="0.25">
      <c r="A6256" s="71">
        <v>6817832</v>
      </c>
      <c r="B6256" t="s">
        <v>28421</v>
      </c>
      <c r="C6256" s="71" t="s">
        <v>3</v>
      </c>
      <c r="D6256" s="71">
        <v>1516.72</v>
      </c>
    </row>
    <row r="6257" spans="1:4" x14ac:dyDescent="0.25">
      <c r="A6257" s="71">
        <v>6817839</v>
      </c>
      <c r="B6257" t="s">
        <v>28422</v>
      </c>
      <c r="C6257" s="71" t="s">
        <v>3</v>
      </c>
      <c r="D6257" s="71">
        <v>2123.1999999999998</v>
      </c>
    </row>
    <row r="6258" spans="1:4" x14ac:dyDescent="0.25">
      <c r="A6258" s="71">
        <v>6817840</v>
      </c>
      <c r="B6258" t="s">
        <v>28423</v>
      </c>
      <c r="C6258" s="71" t="s">
        <v>3</v>
      </c>
      <c r="D6258" s="71">
        <v>1821.37</v>
      </c>
    </row>
    <row r="6259" spans="1:4" x14ac:dyDescent="0.25">
      <c r="A6259" s="71">
        <v>6817841</v>
      </c>
      <c r="B6259" t="s">
        <v>28424</v>
      </c>
      <c r="C6259" s="71" t="s">
        <v>3</v>
      </c>
      <c r="D6259" s="71">
        <v>2383.6999999999998</v>
      </c>
    </row>
    <row r="6260" spans="1:4" x14ac:dyDescent="0.25">
      <c r="A6260" s="71">
        <v>6817842</v>
      </c>
      <c r="B6260" t="s">
        <v>28425</v>
      </c>
      <c r="C6260" s="71" t="s">
        <v>3</v>
      </c>
      <c r="D6260" s="71">
        <v>2101.08</v>
      </c>
    </row>
    <row r="6261" spans="1:4" x14ac:dyDescent="0.25">
      <c r="A6261" s="71">
        <v>6817833</v>
      </c>
      <c r="B6261" t="s">
        <v>28426</v>
      </c>
      <c r="C6261" s="71" t="s">
        <v>3</v>
      </c>
      <c r="D6261" s="71">
        <v>1756.21</v>
      </c>
    </row>
    <row r="6262" spans="1:4" x14ac:dyDescent="0.25">
      <c r="A6262" s="71">
        <v>6817834</v>
      </c>
      <c r="B6262" t="s">
        <v>28427</v>
      </c>
      <c r="C6262" s="71" t="s">
        <v>3</v>
      </c>
      <c r="D6262" s="71">
        <v>1516.72</v>
      </c>
    </row>
    <row r="6263" spans="1:4" x14ac:dyDescent="0.25">
      <c r="A6263" s="71">
        <v>6817835</v>
      </c>
      <c r="B6263" t="s">
        <v>28428</v>
      </c>
      <c r="C6263" s="71" t="s">
        <v>3</v>
      </c>
      <c r="D6263" s="71">
        <v>1871.5</v>
      </c>
    </row>
    <row r="6264" spans="1:4" x14ac:dyDescent="0.25">
      <c r="A6264" s="71">
        <v>6817836</v>
      </c>
      <c r="B6264" t="s">
        <v>28429</v>
      </c>
      <c r="C6264" s="71" t="s">
        <v>3</v>
      </c>
      <c r="D6264" s="71">
        <v>1635.22</v>
      </c>
    </row>
    <row r="6265" spans="1:4" x14ac:dyDescent="0.25">
      <c r="A6265" s="71">
        <v>6817837</v>
      </c>
      <c r="B6265" t="s">
        <v>28430</v>
      </c>
      <c r="C6265" s="71" t="s">
        <v>3</v>
      </c>
      <c r="D6265" s="71">
        <v>2221.31</v>
      </c>
    </row>
    <row r="6266" spans="1:4" x14ac:dyDescent="0.25">
      <c r="A6266" s="71">
        <v>6817838</v>
      </c>
      <c r="B6266" t="s">
        <v>28431</v>
      </c>
      <c r="C6266" s="71" t="s">
        <v>3</v>
      </c>
      <c r="D6266" s="71">
        <v>1919.48</v>
      </c>
    </row>
    <row r="6267" spans="1:4" x14ac:dyDescent="0.25">
      <c r="A6267" s="71">
        <v>6817843</v>
      </c>
      <c r="B6267" t="s">
        <v>28432</v>
      </c>
      <c r="C6267" s="71" t="s">
        <v>3</v>
      </c>
      <c r="D6267" s="71">
        <v>2548.87</v>
      </c>
    </row>
    <row r="6268" spans="1:4" x14ac:dyDescent="0.25">
      <c r="A6268" s="71">
        <v>6817844</v>
      </c>
      <c r="B6268" t="s">
        <v>28433</v>
      </c>
      <c r="C6268" s="71" t="s">
        <v>3</v>
      </c>
      <c r="D6268" s="71">
        <v>2244.09</v>
      </c>
    </row>
    <row r="6269" spans="1:4" x14ac:dyDescent="0.25">
      <c r="A6269" s="71">
        <v>6817845</v>
      </c>
      <c r="B6269" t="s">
        <v>28434</v>
      </c>
      <c r="C6269" s="71" t="s">
        <v>3</v>
      </c>
      <c r="D6269" s="71">
        <v>2231.2600000000002</v>
      </c>
    </row>
    <row r="6270" spans="1:4" x14ac:dyDescent="0.25">
      <c r="A6270" s="71">
        <v>6817846</v>
      </c>
      <c r="B6270" t="s">
        <v>28435</v>
      </c>
      <c r="C6270" s="71" t="s">
        <v>3</v>
      </c>
      <c r="D6270" s="71">
        <v>1926.48</v>
      </c>
    </row>
    <row r="6271" spans="1:4" x14ac:dyDescent="0.25">
      <c r="A6271" s="71">
        <v>6817853</v>
      </c>
      <c r="B6271" t="s">
        <v>28436</v>
      </c>
      <c r="C6271" s="71" t="s">
        <v>3</v>
      </c>
      <c r="D6271" s="71">
        <v>3338.78</v>
      </c>
    </row>
    <row r="6272" spans="1:4" x14ac:dyDescent="0.25">
      <c r="A6272" s="71">
        <v>6817854</v>
      </c>
      <c r="B6272" t="s">
        <v>28437</v>
      </c>
      <c r="C6272" s="71" t="s">
        <v>3</v>
      </c>
      <c r="D6272" s="71">
        <v>2987.4</v>
      </c>
    </row>
    <row r="6273" spans="1:4" x14ac:dyDescent="0.25">
      <c r="A6273" s="71">
        <v>6817855</v>
      </c>
      <c r="B6273" t="s">
        <v>28438</v>
      </c>
      <c r="C6273" s="71" t="s">
        <v>3</v>
      </c>
      <c r="D6273" s="71">
        <v>3864.6</v>
      </c>
    </row>
    <row r="6274" spans="1:4" x14ac:dyDescent="0.25">
      <c r="A6274" s="71">
        <v>6817856</v>
      </c>
      <c r="B6274" t="s">
        <v>28439</v>
      </c>
      <c r="C6274" s="71" t="s">
        <v>3</v>
      </c>
      <c r="D6274" s="71">
        <v>3437.65</v>
      </c>
    </row>
    <row r="6275" spans="1:4" x14ac:dyDescent="0.25">
      <c r="A6275" s="71">
        <v>6817847</v>
      </c>
      <c r="B6275" t="s">
        <v>28440</v>
      </c>
      <c r="C6275" s="71" t="s">
        <v>3</v>
      </c>
      <c r="D6275" s="71">
        <v>2482.3200000000002</v>
      </c>
    </row>
    <row r="6276" spans="1:4" x14ac:dyDescent="0.25">
      <c r="A6276" s="71">
        <v>6817848</v>
      </c>
      <c r="B6276" t="s">
        <v>28441</v>
      </c>
      <c r="C6276" s="71" t="s">
        <v>3</v>
      </c>
      <c r="D6276" s="71">
        <v>2179.9699999999998</v>
      </c>
    </row>
    <row r="6277" spans="1:4" x14ac:dyDescent="0.25">
      <c r="A6277" s="71">
        <v>6817849</v>
      </c>
      <c r="B6277" t="s">
        <v>28442</v>
      </c>
      <c r="C6277" s="71" t="s">
        <v>3</v>
      </c>
      <c r="D6277" s="71">
        <v>2898.74</v>
      </c>
    </row>
    <row r="6278" spans="1:4" x14ac:dyDescent="0.25">
      <c r="A6278" s="71">
        <v>6817850</v>
      </c>
      <c r="B6278" t="s">
        <v>28443</v>
      </c>
      <c r="C6278" s="71" t="s">
        <v>3</v>
      </c>
      <c r="D6278" s="71">
        <v>2515.2800000000002</v>
      </c>
    </row>
    <row r="6279" spans="1:4" x14ac:dyDescent="0.25">
      <c r="A6279" s="71">
        <v>6817851</v>
      </c>
      <c r="B6279" t="s">
        <v>28444</v>
      </c>
      <c r="C6279" s="71" t="s">
        <v>3</v>
      </c>
      <c r="D6279" s="71">
        <v>3119.04</v>
      </c>
    </row>
    <row r="6280" spans="1:4" x14ac:dyDescent="0.25">
      <c r="A6280" s="71">
        <v>6817852</v>
      </c>
      <c r="B6280" t="s">
        <v>28445</v>
      </c>
      <c r="C6280" s="71" t="s">
        <v>3</v>
      </c>
      <c r="D6280" s="71">
        <v>2758.42</v>
      </c>
    </row>
    <row r="6281" spans="1:4" x14ac:dyDescent="0.25">
      <c r="A6281" s="71">
        <v>6817857</v>
      </c>
      <c r="B6281" t="s">
        <v>28446</v>
      </c>
      <c r="C6281" s="71" t="s">
        <v>3</v>
      </c>
      <c r="D6281" s="71">
        <v>3396.3</v>
      </c>
    </row>
    <row r="6282" spans="1:4" x14ac:dyDescent="0.25">
      <c r="A6282" s="71">
        <v>6817858</v>
      </c>
      <c r="B6282" t="s">
        <v>28447</v>
      </c>
      <c r="C6282" s="71" t="s">
        <v>3</v>
      </c>
      <c r="D6282" s="71">
        <v>3022.76</v>
      </c>
    </row>
    <row r="6283" spans="1:4" x14ac:dyDescent="0.25">
      <c r="A6283" s="71">
        <v>6817859</v>
      </c>
      <c r="B6283" t="s">
        <v>28448</v>
      </c>
      <c r="C6283" s="71" t="s">
        <v>3</v>
      </c>
      <c r="D6283" s="71">
        <v>2889.99</v>
      </c>
    </row>
    <row r="6284" spans="1:4" x14ac:dyDescent="0.25">
      <c r="A6284" s="71">
        <v>6817860</v>
      </c>
      <c r="B6284" t="s">
        <v>28449</v>
      </c>
      <c r="C6284" s="71" t="s">
        <v>3</v>
      </c>
      <c r="D6284" s="71">
        <v>2516.4499999999998</v>
      </c>
    </row>
    <row r="6285" spans="1:4" x14ac:dyDescent="0.25">
      <c r="A6285" s="71">
        <v>6817867</v>
      </c>
      <c r="B6285" t="s">
        <v>28450</v>
      </c>
      <c r="C6285" s="71" t="s">
        <v>3</v>
      </c>
      <c r="D6285" s="71">
        <v>4766.5200000000004</v>
      </c>
    </row>
    <row r="6286" spans="1:4" x14ac:dyDescent="0.25">
      <c r="A6286" s="71">
        <v>6817868</v>
      </c>
      <c r="B6286" t="s">
        <v>28451</v>
      </c>
      <c r="C6286" s="71" t="s">
        <v>3</v>
      </c>
      <c r="D6286" s="71">
        <v>4246.41</v>
      </c>
    </row>
    <row r="6287" spans="1:4" x14ac:dyDescent="0.25">
      <c r="A6287" s="71">
        <v>6817869</v>
      </c>
      <c r="B6287" t="s">
        <v>28452</v>
      </c>
      <c r="C6287" s="71" t="s">
        <v>3</v>
      </c>
      <c r="D6287" s="71">
        <v>5327.56</v>
      </c>
    </row>
    <row r="6288" spans="1:4" x14ac:dyDescent="0.25">
      <c r="A6288" s="71">
        <v>6817870</v>
      </c>
      <c r="B6288" t="s">
        <v>28453</v>
      </c>
      <c r="C6288" s="71" t="s">
        <v>3</v>
      </c>
      <c r="D6288" s="71">
        <v>4805.76</v>
      </c>
    </row>
    <row r="6289" spans="1:4" x14ac:dyDescent="0.25">
      <c r="A6289" s="71">
        <v>6817861</v>
      </c>
      <c r="B6289" t="s">
        <v>28454</v>
      </c>
      <c r="C6289" s="71" t="s">
        <v>3</v>
      </c>
      <c r="D6289" s="71">
        <v>3534.16</v>
      </c>
    </row>
    <row r="6290" spans="1:4" x14ac:dyDescent="0.25">
      <c r="A6290" s="71">
        <v>6817862</v>
      </c>
      <c r="B6290" t="s">
        <v>28455</v>
      </c>
      <c r="C6290" s="71" t="s">
        <v>3</v>
      </c>
      <c r="D6290" s="71">
        <v>3067.28</v>
      </c>
    </row>
    <row r="6291" spans="1:4" x14ac:dyDescent="0.25">
      <c r="A6291" s="71">
        <v>6817863</v>
      </c>
      <c r="B6291" t="s">
        <v>28456</v>
      </c>
      <c r="C6291" s="71" t="s">
        <v>3</v>
      </c>
      <c r="D6291" s="71">
        <v>3977.95</v>
      </c>
    </row>
    <row r="6292" spans="1:4" x14ac:dyDescent="0.25">
      <c r="A6292" s="71">
        <v>6817864</v>
      </c>
      <c r="B6292" t="s">
        <v>28457</v>
      </c>
      <c r="C6292" s="71" t="s">
        <v>3</v>
      </c>
      <c r="D6292" s="71">
        <v>3539.27</v>
      </c>
    </row>
    <row r="6293" spans="1:4" x14ac:dyDescent="0.25">
      <c r="A6293" s="71">
        <v>6817865</v>
      </c>
      <c r="B6293" t="s">
        <v>28458</v>
      </c>
      <c r="C6293" s="71" t="s">
        <v>3</v>
      </c>
      <c r="D6293" s="71">
        <v>4362.63</v>
      </c>
    </row>
    <row r="6294" spans="1:4" x14ac:dyDescent="0.25">
      <c r="A6294" s="71">
        <v>6817866</v>
      </c>
      <c r="B6294" t="s">
        <v>28459</v>
      </c>
      <c r="C6294" s="71" t="s">
        <v>3</v>
      </c>
      <c r="D6294" s="71">
        <v>3935.19</v>
      </c>
    </row>
    <row r="6295" spans="1:4" x14ac:dyDescent="0.25">
      <c r="A6295" s="71">
        <v>6817871</v>
      </c>
      <c r="B6295" t="s">
        <v>28460</v>
      </c>
      <c r="C6295" s="71" t="s">
        <v>3</v>
      </c>
      <c r="D6295" s="71">
        <v>4314.22</v>
      </c>
    </row>
    <row r="6296" spans="1:4" x14ac:dyDescent="0.25">
      <c r="A6296" s="71">
        <v>6817872</v>
      </c>
      <c r="B6296" t="s">
        <v>28461</v>
      </c>
      <c r="C6296" s="71" t="s">
        <v>3</v>
      </c>
      <c r="D6296" s="71">
        <v>3879.62</v>
      </c>
    </row>
    <row r="6297" spans="1:4" x14ac:dyDescent="0.25">
      <c r="A6297" s="71">
        <v>6817873</v>
      </c>
      <c r="B6297" t="s">
        <v>28462</v>
      </c>
      <c r="C6297" s="71" t="s">
        <v>3</v>
      </c>
      <c r="D6297" s="71">
        <v>3788.67</v>
      </c>
    </row>
    <row r="6298" spans="1:4" x14ac:dyDescent="0.25">
      <c r="A6298" s="71">
        <v>6817874</v>
      </c>
      <c r="B6298" t="s">
        <v>28463</v>
      </c>
      <c r="C6298" s="71" t="s">
        <v>3</v>
      </c>
      <c r="D6298" s="71">
        <v>3354.07</v>
      </c>
    </row>
    <row r="6299" spans="1:4" x14ac:dyDescent="0.25">
      <c r="A6299" s="71">
        <v>6817881</v>
      </c>
      <c r="B6299" t="s">
        <v>28464</v>
      </c>
      <c r="C6299" s="71" t="s">
        <v>3</v>
      </c>
      <c r="D6299" s="71">
        <v>6562.87</v>
      </c>
    </row>
    <row r="6300" spans="1:4" x14ac:dyDescent="0.25">
      <c r="A6300" s="71">
        <v>6817882</v>
      </c>
      <c r="B6300" t="s">
        <v>28465</v>
      </c>
      <c r="C6300" s="71" t="s">
        <v>3</v>
      </c>
      <c r="D6300" s="71">
        <v>5951.41</v>
      </c>
    </row>
    <row r="6301" spans="1:4" x14ac:dyDescent="0.25">
      <c r="A6301" s="71">
        <v>6817883</v>
      </c>
      <c r="B6301" t="s">
        <v>28466</v>
      </c>
      <c r="C6301" s="71" t="s">
        <v>3</v>
      </c>
      <c r="D6301" s="71">
        <v>7184.26</v>
      </c>
    </row>
    <row r="6302" spans="1:4" x14ac:dyDescent="0.25">
      <c r="A6302" s="71">
        <v>6817884</v>
      </c>
      <c r="B6302" t="s">
        <v>28467</v>
      </c>
      <c r="C6302" s="71" t="s">
        <v>3</v>
      </c>
      <c r="D6302" s="71">
        <v>6571.11</v>
      </c>
    </row>
    <row r="6303" spans="1:4" x14ac:dyDescent="0.25">
      <c r="A6303" s="71">
        <v>6817875</v>
      </c>
      <c r="B6303" t="s">
        <v>28468</v>
      </c>
      <c r="C6303" s="71" t="s">
        <v>3</v>
      </c>
      <c r="D6303" s="71">
        <v>4584.59</v>
      </c>
    </row>
    <row r="6304" spans="1:4" x14ac:dyDescent="0.25">
      <c r="A6304" s="71">
        <v>6817876</v>
      </c>
      <c r="B6304" t="s">
        <v>28469</v>
      </c>
      <c r="C6304" s="71" t="s">
        <v>3</v>
      </c>
      <c r="D6304" s="71">
        <v>4032.69</v>
      </c>
    </row>
    <row r="6305" spans="1:4" x14ac:dyDescent="0.25">
      <c r="A6305" s="71">
        <v>6817877</v>
      </c>
      <c r="B6305" t="s">
        <v>28470</v>
      </c>
      <c r="C6305" s="71" t="s">
        <v>3</v>
      </c>
      <c r="D6305" s="71">
        <v>5378.88</v>
      </c>
    </row>
    <row r="6306" spans="1:4" x14ac:dyDescent="0.25">
      <c r="A6306" s="71">
        <v>6817878</v>
      </c>
      <c r="B6306" t="s">
        <v>28471</v>
      </c>
      <c r="C6306" s="71" t="s">
        <v>3</v>
      </c>
      <c r="D6306" s="71">
        <v>4875.46</v>
      </c>
    </row>
    <row r="6307" spans="1:4" x14ac:dyDescent="0.25">
      <c r="A6307" s="71">
        <v>6817879</v>
      </c>
      <c r="B6307" t="s">
        <v>28472</v>
      </c>
      <c r="C6307" s="71" t="s">
        <v>3</v>
      </c>
      <c r="D6307" s="71">
        <v>6013.36</v>
      </c>
    </row>
    <row r="6308" spans="1:4" x14ac:dyDescent="0.25">
      <c r="A6308" s="71">
        <v>6817880</v>
      </c>
      <c r="B6308" t="s">
        <v>28473</v>
      </c>
      <c r="C6308" s="71" t="s">
        <v>3</v>
      </c>
      <c r="D6308" s="71">
        <v>5401.85</v>
      </c>
    </row>
    <row r="6309" spans="1:4" x14ac:dyDescent="0.25">
      <c r="A6309" s="71">
        <v>7119788</v>
      </c>
      <c r="B6309" t="s">
        <v>28474</v>
      </c>
      <c r="C6309" s="71" t="s">
        <v>1549</v>
      </c>
      <c r="D6309" s="71">
        <v>269566.62</v>
      </c>
    </row>
    <row r="6310" spans="1:4" x14ac:dyDescent="0.25">
      <c r="A6310" s="71">
        <v>7119714</v>
      </c>
      <c r="B6310" t="s">
        <v>28475</v>
      </c>
      <c r="C6310" s="71" t="s">
        <v>16077</v>
      </c>
      <c r="D6310" s="71">
        <v>2008.36</v>
      </c>
    </row>
    <row r="6311" spans="1:4" x14ac:dyDescent="0.25">
      <c r="A6311" s="71">
        <v>7119715</v>
      </c>
      <c r="B6311" t="s">
        <v>28476</v>
      </c>
      <c r="C6311" s="71" t="s">
        <v>16077</v>
      </c>
      <c r="D6311" s="71">
        <v>1658.64</v>
      </c>
    </row>
    <row r="6312" spans="1:4" x14ac:dyDescent="0.25">
      <c r="A6312" s="71">
        <v>7119678</v>
      </c>
      <c r="B6312" t="s">
        <v>28477</v>
      </c>
      <c r="C6312" s="71" t="s">
        <v>62</v>
      </c>
      <c r="D6312" s="71">
        <v>9050.26</v>
      </c>
    </row>
    <row r="6313" spans="1:4" x14ac:dyDescent="0.25">
      <c r="A6313" s="71">
        <v>7119712</v>
      </c>
      <c r="B6313" t="s">
        <v>28478</v>
      </c>
      <c r="C6313" s="71" t="s">
        <v>16077</v>
      </c>
      <c r="D6313" s="71">
        <v>11553.42</v>
      </c>
    </row>
    <row r="6314" spans="1:4" x14ac:dyDescent="0.25">
      <c r="A6314" s="71">
        <v>7119694</v>
      </c>
      <c r="B6314" t="s">
        <v>28479</v>
      </c>
      <c r="C6314" s="71" t="s">
        <v>16077</v>
      </c>
      <c r="D6314" s="71">
        <v>7764.11</v>
      </c>
    </row>
    <row r="6315" spans="1:4" x14ac:dyDescent="0.25">
      <c r="A6315" s="71">
        <v>7119695</v>
      </c>
      <c r="B6315" t="s">
        <v>28480</v>
      </c>
      <c r="C6315" s="71" t="s">
        <v>16077</v>
      </c>
      <c r="D6315" s="71">
        <v>8448.07</v>
      </c>
    </row>
    <row r="6316" spans="1:4" x14ac:dyDescent="0.25">
      <c r="A6316" s="71">
        <v>7119696</v>
      </c>
      <c r="B6316" t="s">
        <v>28481</v>
      </c>
      <c r="C6316" s="71" t="s">
        <v>16077</v>
      </c>
      <c r="D6316" s="71">
        <v>13575.4</v>
      </c>
    </row>
    <row r="6317" spans="1:4" x14ac:dyDescent="0.25">
      <c r="A6317" s="71">
        <v>7119697</v>
      </c>
      <c r="B6317" t="s">
        <v>28482</v>
      </c>
      <c r="C6317" s="71" t="s">
        <v>16077</v>
      </c>
      <c r="D6317" s="71">
        <v>21706.76</v>
      </c>
    </row>
    <row r="6318" spans="1:4" x14ac:dyDescent="0.25">
      <c r="A6318" s="71">
        <v>7119698</v>
      </c>
      <c r="B6318" t="s">
        <v>28483</v>
      </c>
      <c r="C6318" s="71" t="s">
        <v>16077</v>
      </c>
      <c r="D6318" s="71">
        <v>27747.68</v>
      </c>
    </row>
    <row r="6319" spans="1:4" x14ac:dyDescent="0.25">
      <c r="A6319" s="71">
        <v>7119688</v>
      </c>
      <c r="B6319" t="s">
        <v>28484</v>
      </c>
      <c r="C6319" s="71" t="s">
        <v>16077</v>
      </c>
      <c r="D6319" s="71">
        <v>8334.1200000000008</v>
      </c>
    </row>
    <row r="6320" spans="1:4" x14ac:dyDescent="0.25">
      <c r="A6320" s="71">
        <v>7119689</v>
      </c>
      <c r="B6320" t="s">
        <v>28485</v>
      </c>
      <c r="C6320" s="71" t="s">
        <v>16077</v>
      </c>
      <c r="D6320" s="71">
        <v>16104.02</v>
      </c>
    </row>
    <row r="6321" spans="1:4" x14ac:dyDescent="0.25">
      <c r="A6321" s="71">
        <v>7119690</v>
      </c>
      <c r="B6321" t="s">
        <v>28486</v>
      </c>
      <c r="C6321" s="71" t="s">
        <v>16077</v>
      </c>
      <c r="D6321" s="71">
        <v>19207.53</v>
      </c>
    </row>
    <row r="6322" spans="1:4" x14ac:dyDescent="0.25">
      <c r="A6322" s="71">
        <v>7119691</v>
      </c>
      <c r="B6322" t="s">
        <v>28487</v>
      </c>
      <c r="C6322" s="71" t="s">
        <v>16077</v>
      </c>
      <c r="D6322" s="71">
        <v>26612.400000000001</v>
      </c>
    </row>
    <row r="6323" spans="1:4" x14ac:dyDescent="0.25">
      <c r="A6323" s="71">
        <v>7119692</v>
      </c>
      <c r="B6323" t="s">
        <v>28488</v>
      </c>
      <c r="C6323" s="71" t="s">
        <v>16077</v>
      </c>
      <c r="D6323" s="71">
        <v>29254.639999999999</v>
      </c>
    </row>
    <row r="6324" spans="1:4" x14ac:dyDescent="0.25">
      <c r="A6324" s="71">
        <v>7119693</v>
      </c>
      <c r="B6324" t="s">
        <v>28489</v>
      </c>
      <c r="C6324" s="71" t="s">
        <v>16077</v>
      </c>
      <c r="D6324" s="71">
        <v>37172.639999999999</v>
      </c>
    </row>
    <row r="6325" spans="1:4" x14ac:dyDescent="0.25">
      <c r="A6325" s="71">
        <v>7119687</v>
      </c>
      <c r="B6325" t="s">
        <v>28490</v>
      </c>
      <c r="C6325" s="71" t="s">
        <v>16077</v>
      </c>
      <c r="D6325" s="71">
        <v>4413.62</v>
      </c>
    </row>
    <row r="6326" spans="1:4" x14ac:dyDescent="0.25">
      <c r="A6326" s="71">
        <v>7119681</v>
      </c>
      <c r="B6326" t="s">
        <v>28491</v>
      </c>
      <c r="C6326" s="71" t="s">
        <v>16077</v>
      </c>
      <c r="D6326" s="71">
        <v>9386.76</v>
      </c>
    </row>
    <row r="6327" spans="1:4" x14ac:dyDescent="0.25">
      <c r="A6327" s="71">
        <v>7119682</v>
      </c>
      <c r="B6327" t="s">
        <v>28492</v>
      </c>
      <c r="C6327" s="71" t="s">
        <v>16077</v>
      </c>
      <c r="D6327" s="71">
        <v>18030.63</v>
      </c>
    </row>
    <row r="6328" spans="1:4" x14ac:dyDescent="0.25">
      <c r="A6328" s="71">
        <v>7119683</v>
      </c>
      <c r="B6328" t="s">
        <v>28493</v>
      </c>
      <c r="C6328" s="71" t="s">
        <v>16077</v>
      </c>
      <c r="D6328" s="71">
        <v>21508.39</v>
      </c>
    </row>
    <row r="6329" spans="1:4" x14ac:dyDescent="0.25">
      <c r="A6329" s="71">
        <v>7119684</v>
      </c>
      <c r="B6329" t="s">
        <v>28494</v>
      </c>
      <c r="C6329" s="71" t="s">
        <v>16077</v>
      </c>
      <c r="D6329" s="71">
        <v>29777.01</v>
      </c>
    </row>
    <row r="6330" spans="1:4" x14ac:dyDescent="0.25">
      <c r="A6330" s="71">
        <v>7119685</v>
      </c>
      <c r="B6330" t="s">
        <v>28495</v>
      </c>
      <c r="C6330" s="71" t="s">
        <v>16077</v>
      </c>
      <c r="D6330" s="71">
        <v>32727.040000000001</v>
      </c>
    </row>
    <row r="6331" spans="1:4" x14ac:dyDescent="0.25">
      <c r="A6331" s="71">
        <v>7119686</v>
      </c>
      <c r="B6331" t="s">
        <v>28496</v>
      </c>
      <c r="C6331" s="71" t="s">
        <v>16077</v>
      </c>
      <c r="D6331" s="71">
        <v>41571.69</v>
      </c>
    </row>
    <row r="6332" spans="1:4" x14ac:dyDescent="0.25">
      <c r="A6332" s="71">
        <v>7119680</v>
      </c>
      <c r="B6332" t="s">
        <v>28497</v>
      </c>
      <c r="C6332" s="71" t="s">
        <v>16077</v>
      </c>
      <c r="D6332" s="71">
        <v>4954.53</v>
      </c>
    </row>
    <row r="6333" spans="1:4" x14ac:dyDescent="0.25">
      <c r="A6333" s="71">
        <v>7119710</v>
      </c>
      <c r="B6333" t="s">
        <v>28498</v>
      </c>
      <c r="C6333" s="71" t="s">
        <v>16077</v>
      </c>
      <c r="D6333" s="71">
        <v>668.65</v>
      </c>
    </row>
    <row r="6334" spans="1:4" x14ac:dyDescent="0.25">
      <c r="A6334" s="71">
        <v>7107375</v>
      </c>
      <c r="B6334" t="s">
        <v>28499</v>
      </c>
      <c r="C6334" s="71" t="s">
        <v>16077</v>
      </c>
      <c r="D6334" s="71">
        <v>23114.62</v>
      </c>
    </row>
    <row r="6335" spans="1:4" x14ac:dyDescent="0.25">
      <c r="A6335" s="71">
        <v>7107376</v>
      </c>
      <c r="B6335" t="s">
        <v>28500</v>
      </c>
      <c r="C6335" s="71" t="s">
        <v>16077</v>
      </c>
      <c r="D6335" s="71">
        <v>44791.15</v>
      </c>
    </row>
    <row r="6336" spans="1:4" x14ac:dyDescent="0.25">
      <c r="A6336" s="71">
        <v>7107377</v>
      </c>
      <c r="B6336" t="s">
        <v>28501</v>
      </c>
      <c r="C6336" s="71" t="s">
        <v>16077</v>
      </c>
      <c r="D6336" s="71">
        <v>61134.11</v>
      </c>
    </row>
    <row r="6337" spans="1:4" x14ac:dyDescent="0.25">
      <c r="A6337" s="71">
        <v>7107374</v>
      </c>
      <c r="B6337" t="s">
        <v>28502</v>
      </c>
      <c r="C6337" s="71" t="s">
        <v>16077</v>
      </c>
      <c r="D6337" s="71">
        <v>15900.12</v>
      </c>
    </row>
    <row r="6338" spans="1:4" x14ac:dyDescent="0.25">
      <c r="A6338" s="71">
        <v>7119708</v>
      </c>
      <c r="B6338" t="s">
        <v>28503</v>
      </c>
      <c r="C6338" s="71" t="s">
        <v>16077</v>
      </c>
      <c r="D6338" s="71">
        <v>124514.35</v>
      </c>
    </row>
    <row r="6339" spans="1:4" x14ac:dyDescent="0.25">
      <c r="A6339" s="71">
        <v>7119709</v>
      </c>
      <c r="B6339" t="s">
        <v>28504</v>
      </c>
      <c r="C6339" s="71" t="s">
        <v>16077</v>
      </c>
      <c r="D6339" s="71">
        <v>172832.56</v>
      </c>
    </row>
    <row r="6340" spans="1:4" x14ac:dyDescent="0.25">
      <c r="A6340" s="71">
        <v>7119706</v>
      </c>
      <c r="B6340" t="s">
        <v>28505</v>
      </c>
      <c r="C6340" s="71" t="s">
        <v>16077</v>
      </c>
      <c r="D6340" s="71">
        <v>54321.49</v>
      </c>
    </row>
    <row r="6341" spans="1:4" x14ac:dyDescent="0.25">
      <c r="A6341" s="71">
        <v>7119707</v>
      </c>
      <c r="B6341" t="s">
        <v>28506</v>
      </c>
      <c r="C6341" s="71" t="s">
        <v>16077</v>
      </c>
      <c r="D6341" s="71">
        <v>129183.81</v>
      </c>
    </row>
    <row r="6342" spans="1:4" x14ac:dyDescent="0.25">
      <c r="A6342" s="71">
        <v>7119787</v>
      </c>
      <c r="B6342" t="s">
        <v>28507</v>
      </c>
      <c r="C6342" s="71" t="s">
        <v>23593</v>
      </c>
      <c r="D6342" s="71">
        <v>340.45</v>
      </c>
    </row>
    <row r="6343" spans="1:4" x14ac:dyDescent="0.25">
      <c r="A6343" s="71">
        <v>7119647</v>
      </c>
      <c r="B6343" t="s">
        <v>28508</v>
      </c>
      <c r="C6343" s="71" t="s">
        <v>16077</v>
      </c>
      <c r="D6343" s="71">
        <v>2714.6</v>
      </c>
    </row>
    <row r="6344" spans="1:4" x14ac:dyDescent="0.25">
      <c r="A6344" s="71">
        <v>7119679</v>
      </c>
      <c r="B6344" t="s">
        <v>28509</v>
      </c>
      <c r="C6344" s="71" t="s">
        <v>62</v>
      </c>
      <c r="D6344" s="71">
        <v>49.16</v>
      </c>
    </row>
    <row r="6345" spans="1:4" x14ac:dyDescent="0.25">
      <c r="A6345" s="71">
        <v>7119711</v>
      </c>
      <c r="B6345" t="s">
        <v>28510</v>
      </c>
      <c r="C6345" s="71" t="s">
        <v>16077</v>
      </c>
      <c r="D6345" s="71">
        <v>1032.71</v>
      </c>
    </row>
    <row r="6346" spans="1:4" x14ac:dyDescent="0.25">
      <c r="A6346" s="71">
        <v>7119713</v>
      </c>
      <c r="B6346" t="s">
        <v>28511</v>
      </c>
      <c r="C6346" s="71" t="s">
        <v>16077</v>
      </c>
      <c r="D6346" s="71">
        <v>188581.47</v>
      </c>
    </row>
    <row r="6347" spans="1:4" x14ac:dyDescent="0.25">
      <c r="A6347" s="71">
        <v>7119646</v>
      </c>
      <c r="B6347" t="s">
        <v>28512</v>
      </c>
      <c r="C6347" s="71" t="s">
        <v>62</v>
      </c>
      <c r="D6347" s="71">
        <v>1098.8499999999999</v>
      </c>
    </row>
    <row r="6348" spans="1:4" x14ac:dyDescent="0.25">
      <c r="A6348" s="71">
        <v>7119699</v>
      </c>
      <c r="B6348" t="s">
        <v>28513</v>
      </c>
      <c r="C6348" s="71" t="s">
        <v>23593</v>
      </c>
      <c r="D6348" s="71">
        <v>19.53</v>
      </c>
    </row>
    <row r="6349" spans="1:4" x14ac:dyDescent="0.25">
      <c r="A6349" s="71">
        <v>7119702</v>
      </c>
      <c r="B6349" t="s">
        <v>28514</v>
      </c>
      <c r="C6349" s="71" t="s">
        <v>23593</v>
      </c>
      <c r="D6349" s="71">
        <v>59.5</v>
      </c>
    </row>
    <row r="6350" spans="1:4" x14ac:dyDescent="0.25">
      <c r="A6350" s="71">
        <v>7119701</v>
      </c>
      <c r="B6350" t="s">
        <v>28515</v>
      </c>
      <c r="C6350" s="71" t="s">
        <v>23593</v>
      </c>
      <c r="D6350" s="71">
        <v>59.5</v>
      </c>
    </row>
    <row r="6351" spans="1:4" x14ac:dyDescent="0.25">
      <c r="A6351" s="71">
        <v>7119700</v>
      </c>
      <c r="B6351" t="s">
        <v>28516</v>
      </c>
      <c r="C6351" s="71" t="s">
        <v>23593</v>
      </c>
      <c r="D6351" s="71">
        <v>53.45</v>
      </c>
    </row>
  </sheetData>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58555-373D-4E69-B5BC-5A62F39BB85F}">
  <sheetPr>
    <outlinePr summaryBelow="0"/>
  </sheetPr>
  <dimension ref="A1:D4375"/>
  <sheetViews>
    <sheetView showGridLines="0" topLeftCell="A1102" zoomScale="150" zoomScaleNormal="150" workbookViewId="0">
      <selection activeCell="B1124" sqref="B1124"/>
    </sheetView>
  </sheetViews>
  <sheetFormatPr defaultColWidth="8.85546875" defaultRowHeight="15" customHeight="1" x14ac:dyDescent="0.2"/>
  <cols>
    <col min="1" max="1" width="8.85546875" style="81"/>
    <col min="2" max="2" width="66.42578125" style="81" customWidth="1"/>
    <col min="3" max="16384" width="8.85546875" style="81"/>
  </cols>
  <sheetData>
    <row r="1" spans="1:4" ht="15" customHeight="1" x14ac:dyDescent="0.2">
      <c r="A1" s="84">
        <v>1</v>
      </c>
      <c r="B1" s="85" t="s">
        <v>10370</v>
      </c>
      <c r="C1" s="86"/>
      <c r="D1" s="86"/>
    </row>
    <row r="2" spans="1:4" ht="15" customHeight="1" x14ac:dyDescent="0.2">
      <c r="A2" s="87" t="s">
        <v>10371</v>
      </c>
      <c r="B2" s="88" t="s">
        <v>10372</v>
      </c>
      <c r="C2" s="89"/>
      <c r="D2" s="89"/>
    </row>
    <row r="3" spans="1:4" ht="15" customHeight="1" x14ac:dyDescent="0.2">
      <c r="A3" s="90" t="s">
        <v>10373</v>
      </c>
      <c r="B3" s="91" t="s">
        <v>10374</v>
      </c>
      <c r="C3" s="91" t="s">
        <v>16077</v>
      </c>
      <c r="D3" s="92">
        <v>8527.48</v>
      </c>
    </row>
    <row r="4" spans="1:4" ht="15" customHeight="1" x14ac:dyDescent="0.2">
      <c r="A4" s="90" t="s">
        <v>10375</v>
      </c>
      <c r="B4" s="91" t="s">
        <v>10376</v>
      </c>
      <c r="C4" s="91" t="s">
        <v>16077</v>
      </c>
      <c r="D4" s="92">
        <v>10051.91</v>
      </c>
    </row>
    <row r="5" spans="1:4" ht="15" customHeight="1" x14ac:dyDescent="0.2">
      <c r="A5" s="90" t="s">
        <v>10377</v>
      </c>
      <c r="B5" s="91" t="s">
        <v>10378</v>
      </c>
      <c r="C5" s="91" t="s">
        <v>16077</v>
      </c>
      <c r="D5" s="92">
        <v>9738.02</v>
      </c>
    </row>
    <row r="6" spans="1:4" ht="15" customHeight="1" x14ac:dyDescent="0.2">
      <c r="A6" s="87" t="s">
        <v>10379</v>
      </c>
      <c r="B6" s="88" t="s">
        <v>10380</v>
      </c>
      <c r="C6" s="89"/>
      <c r="D6" s="89"/>
    </row>
    <row r="7" spans="1:4" ht="15" customHeight="1" x14ac:dyDescent="0.2">
      <c r="A7" s="90" t="s">
        <v>10381</v>
      </c>
      <c r="B7" s="91" t="s">
        <v>10382</v>
      </c>
      <c r="C7" s="91" t="s">
        <v>16077</v>
      </c>
      <c r="D7" s="92">
        <v>6868.28</v>
      </c>
    </row>
    <row r="8" spans="1:4" ht="15" customHeight="1" x14ac:dyDescent="0.2">
      <c r="A8" s="90" t="s">
        <v>10383</v>
      </c>
      <c r="B8" s="91" t="s">
        <v>10384</v>
      </c>
      <c r="C8" s="91" t="s">
        <v>16077</v>
      </c>
      <c r="D8" s="92">
        <v>13843.28</v>
      </c>
    </row>
    <row r="9" spans="1:4" ht="15" customHeight="1" x14ac:dyDescent="0.2">
      <c r="A9" s="90" t="s">
        <v>10385</v>
      </c>
      <c r="B9" s="91" t="s">
        <v>10386</v>
      </c>
      <c r="C9" s="91" t="s">
        <v>16077</v>
      </c>
      <c r="D9" s="92">
        <v>18378.78</v>
      </c>
    </row>
    <row r="10" spans="1:4" ht="15" customHeight="1" x14ac:dyDescent="0.2">
      <c r="A10" s="90" t="s">
        <v>10387</v>
      </c>
      <c r="B10" s="91" t="s">
        <v>10388</v>
      </c>
      <c r="C10" s="91" t="s">
        <v>2</v>
      </c>
      <c r="D10" s="92">
        <v>84.59</v>
      </c>
    </row>
    <row r="11" spans="1:4" ht="15" customHeight="1" x14ac:dyDescent="0.2">
      <c r="A11" s="90" t="s">
        <v>10389</v>
      </c>
      <c r="B11" s="91" t="s">
        <v>10390</v>
      </c>
      <c r="C11" s="91" t="s">
        <v>16077</v>
      </c>
      <c r="D11" s="92">
        <v>5731.39</v>
      </c>
    </row>
    <row r="12" spans="1:4" ht="15" customHeight="1" x14ac:dyDescent="0.2">
      <c r="A12" s="90" t="s">
        <v>10391</v>
      </c>
      <c r="B12" s="91" t="s">
        <v>10392</v>
      </c>
      <c r="C12" s="91" t="s">
        <v>16077</v>
      </c>
      <c r="D12" s="92">
        <v>8750.24</v>
      </c>
    </row>
    <row r="13" spans="1:4" ht="15" customHeight="1" x14ac:dyDescent="0.2">
      <c r="A13" s="90" t="s">
        <v>10393</v>
      </c>
      <c r="B13" s="91" t="s">
        <v>10394</v>
      </c>
      <c r="C13" s="91" t="s">
        <v>16077</v>
      </c>
      <c r="D13" s="92">
        <v>11823.94</v>
      </c>
    </row>
    <row r="14" spans="1:4" ht="15" customHeight="1" x14ac:dyDescent="0.2">
      <c r="A14" s="90" t="s">
        <v>10395</v>
      </c>
      <c r="B14" s="91" t="s">
        <v>10396</v>
      </c>
      <c r="C14" s="91" t="s">
        <v>16077</v>
      </c>
      <c r="D14" s="92">
        <v>4106.47</v>
      </c>
    </row>
    <row r="15" spans="1:4" ht="15" customHeight="1" x14ac:dyDescent="0.2">
      <c r="A15" s="90" t="s">
        <v>10397</v>
      </c>
      <c r="B15" s="91" t="s">
        <v>10398</v>
      </c>
      <c r="C15" s="91" t="s">
        <v>16077</v>
      </c>
      <c r="D15" s="92">
        <v>7015.59</v>
      </c>
    </row>
    <row r="16" spans="1:4" ht="15" customHeight="1" x14ac:dyDescent="0.2">
      <c r="A16" s="90" t="s">
        <v>10399</v>
      </c>
      <c r="B16" s="91" t="s">
        <v>10400</v>
      </c>
      <c r="C16" s="91" t="s">
        <v>16077</v>
      </c>
      <c r="D16" s="92">
        <v>8668.09</v>
      </c>
    </row>
    <row r="17" spans="1:4" ht="15" customHeight="1" x14ac:dyDescent="0.2">
      <c r="A17" s="90" t="s">
        <v>10401</v>
      </c>
      <c r="B17" s="91" t="s">
        <v>10402</v>
      </c>
      <c r="C17" s="91" t="s">
        <v>16077</v>
      </c>
      <c r="D17" s="92">
        <v>12324.11</v>
      </c>
    </row>
    <row r="18" spans="1:4" ht="15" customHeight="1" x14ac:dyDescent="0.2">
      <c r="A18" s="90" t="s">
        <v>10403</v>
      </c>
      <c r="B18" s="91" t="s">
        <v>10404</v>
      </c>
      <c r="C18" s="91" t="s">
        <v>16077</v>
      </c>
      <c r="D18" s="92">
        <v>5570.63</v>
      </c>
    </row>
    <row r="19" spans="1:4" ht="15" customHeight="1" x14ac:dyDescent="0.2">
      <c r="A19" s="90" t="s">
        <v>10405</v>
      </c>
      <c r="B19" s="91" t="s">
        <v>10406</v>
      </c>
      <c r="C19" s="91" t="s">
        <v>16077</v>
      </c>
      <c r="D19" s="92">
        <v>6297.96</v>
      </c>
    </row>
    <row r="20" spans="1:4" ht="15" customHeight="1" x14ac:dyDescent="0.2">
      <c r="A20" s="87" t="s">
        <v>10407</v>
      </c>
      <c r="B20" s="88" t="s">
        <v>16876</v>
      </c>
      <c r="C20" s="89"/>
      <c r="D20" s="89"/>
    </row>
    <row r="21" spans="1:4" ht="15" customHeight="1" x14ac:dyDescent="0.2">
      <c r="A21" s="90" t="s">
        <v>10408</v>
      </c>
      <c r="B21" s="91" t="s">
        <v>14645</v>
      </c>
      <c r="C21" s="91" t="s">
        <v>16077</v>
      </c>
      <c r="D21" s="92">
        <v>1636</v>
      </c>
    </row>
    <row r="22" spans="1:4" ht="15" customHeight="1" x14ac:dyDescent="0.2">
      <c r="A22" s="90" t="s">
        <v>10409</v>
      </c>
      <c r="B22" s="91" t="s">
        <v>10410</v>
      </c>
      <c r="C22" s="91" t="s">
        <v>2</v>
      </c>
      <c r="D22" s="92">
        <v>213.65</v>
      </c>
    </row>
    <row r="23" spans="1:4" ht="15" customHeight="1" x14ac:dyDescent="0.2">
      <c r="A23" s="90" t="s">
        <v>10411</v>
      </c>
      <c r="B23" s="91" t="s">
        <v>10412</v>
      </c>
      <c r="C23" s="91" t="s">
        <v>2</v>
      </c>
      <c r="D23" s="92">
        <v>277.07</v>
      </c>
    </row>
    <row r="24" spans="1:4" ht="15" customHeight="1" x14ac:dyDescent="0.2">
      <c r="A24" s="87" t="s">
        <v>10413</v>
      </c>
      <c r="B24" s="88" t="s">
        <v>10414</v>
      </c>
      <c r="C24" s="89"/>
      <c r="D24" s="89"/>
    </row>
    <row r="25" spans="1:4" ht="15" customHeight="1" x14ac:dyDescent="0.2">
      <c r="A25" s="90" t="s">
        <v>10415</v>
      </c>
      <c r="B25" s="91" t="s">
        <v>14646</v>
      </c>
      <c r="C25" s="91" t="s">
        <v>3</v>
      </c>
      <c r="D25" s="92">
        <v>111.18</v>
      </c>
    </row>
    <row r="26" spans="1:4" ht="15" customHeight="1" x14ac:dyDescent="0.2">
      <c r="A26" s="90" t="s">
        <v>10416</v>
      </c>
      <c r="B26" s="91" t="s">
        <v>14647</v>
      </c>
      <c r="C26" s="91" t="s">
        <v>3</v>
      </c>
      <c r="D26" s="92">
        <v>111.18</v>
      </c>
    </row>
    <row r="27" spans="1:4" ht="15" customHeight="1" x14ac:dyDescent="0.2">
      <c r="A27" s="90" t="s">
        <v>10417</v>
      </c>
      <c r="B27" s="91" t="s">
        <v>14648</v>
      </c>
      <c r="C27" s="91" t="s">
        <v>3</v>
      </c>
      <c r="D27" s="92">
        <v>114.39</v>
      </c>
    </row>
    <row r="28" spans="1:4" ht="15" customHeight="1" x14ac:dyDescent="0.2">
      <c r="A28" s="90" t="s">
        <v>10418</v>
      </c>
      <c r="B28" s="91" t="s">
        <v>14649</v>
      </c>
      <c r="C28" s="91" t="s">
        <v>3</v>
      </c>
      <c r="D28" s="92">
        <v>114.39</v>
      </c>
    </row>
    <row r="29" spans="1:4" ht="15" customHeight="1" x14ac:dyDescent="0.2">
      <c r="A29" s="90" t="s">
        <v>10419</v>
      </c>
      <c r="B29" s="91" t="s">
        <v>10420</v>
      </c>
      <c r="C29" s="91" t="s">
        <v>2</v>
      </c>
      <c r="D29" s="92">
        <v>60.73</v>
      </c>
    </row>
    <row r="30" spans="1:4" ht="15" customHeight="1" x14ac:dyDescent="0.2">
      <c r="A30" s="90" t="s">
        <v>10421</v>
      </c>
      <c r="B30" s="91" t="s">
        <v>14650</v>
      </c>
      <c r="C30" s="91" t="s">
        <v>3</v>
      </c>
      <c r="D30" s="92">
        <v>61.08</v>
      </c>
    </row>
    <row r="31" spans="1:4" ht="15" customHeight="1" x14ac:dyDescent="0.2">
      <c r="A31" s="90" t="s">
        <v>10422</v>
      </c>
      <c r="B31" s="91" t="s">
        <v>14651</v>
      </c>
      <c r="C31" s="91" t="s">
        <v>3</v>
      </c>
      <c r="D31" s="92">
        <v>66.17</v>
      </c>
    </row>
    <row r="32" spans="1:4" ht="15" customHeight="1" x14ac:dyDescent="0.2">
      <c r="A32" s="90" t="s">
        <v>10423</v>
      </c>
      <c r="B32" s="91" t="s">
        <v>10424</v>
      </c>
      <c r="C32" s="91" t="s">
        <v>3</v>
      </c>
      <c r="D32" s="92">
        <v>11.86</v>
      </c>
    </row>
    <row r="33" spans="1:4" ht="15" customHeight="1" x14ac:dyDescent="0.2">
      <c r="A33" s="90" t="s">
        <v>10425</v>
      </c>
      <c r="B33" s="91" t="s">
        <v>10426</v>
      </c>
      <c r="C33" s="91" t="s">
        <v>3</v>
      </c>
      <c r="D33" s="92">
        <v>8.33</v>
      </c>
    </row>
    <row r="34" spans="1:4" ht="15" customHeight="1" x14ac:dyDescent="0.2">
      <c r="A34" s="90" t="s">
        <v>10427</v>
      </c>
      <c r="B34" s="91" t="s">
        <v>10428</v>
      </c>
      <c r="C34" s="91" t="s">
        <v>3</v>
      </c>
      <c r="D34" s="92">
        <v>3.33</v>
      </c>
    </row>
    <row r="35" spans="1:4" ht="15" customHeight="1" x14ac:dyDescent="0.2">
      <c r="A35" s="90" t="s">
        <v>33755</v>
      </c>
      <c r="B35" s="91" t="s">
        <v>33756</v>
      </c>
      <c r="C35" s="91" t="s">
        <v>3</v>
      </c>
      <c r="D35" s="92">
        <v>117.09</v>
      </c>
    </row>
    <row r="36" spans="1:4" ht="15" customHeight="1" x14ac:dyDescent="0.2">
      <c r="A36" s="90" t="s">
        <v>33757</v>
      </c>
      <c r="B36" s="91" t="s">
        <v>33758</v>
      </c>
      <c r="C36" s="91" t="s">
        <v>3</v>
      </c>
      <c r="D36" s="92">
        <v>103.55</v>
      </c>
    </row>
    <row r="37" spans="1:4" ht="15" customHeight="1" x14ac:dyDescent="0.2">
      <c r="A37" s="90" t="s">
        <v>33759</v>
      </c>
      <c r="B37" s="91" t="s">
        <v>33760</v>
      </c>
      <c r="C37" s="91" t="s">
        <v>3</v>
      </c>
      <c r="D37" s="92">
        <v>123.95</v>
      </c>
    </row>
    <row r="38" spans="1:4" ht="15" customHeight="1" x14ac:dyDescent="0.2">
      <c r="A38" s="90" t="s">
        <v>33761</v>
      </c>
      <c r="B38" s="91" t="s">
        <v>33762</v>
      </c>
      <c r="C38" s="91" t="s">
        <v>3</v>
      </c>
      <c r="D38" s="92">
        <v>110.38</v>
      </c>
    </row>
    <row r="39" spans="1:4" ht="15" customHeight="1" x14ac:dyDescent="0.2">
      <c r="A39" s="90" t="s">
        <v>10429</v>
      </c>
      <c r="B39" s="91" t="s">
        <v>6128</v>
      </c>
      <c r="C39" s="91" t="s">
        <v>3</v>
      </c>
      <c r="D39" s="92">
        <v>8.56</v>
      </c>
    </row>
    <row r="40" spans="1:4" ht="15" customHeight="1" x14ac:dyDescent="0.2">
      <c r="A40" s="87" t="s">
        <v>10430</v>
      </c>
      <c r="B40" s="88" t="s">
        <v>10431</v>
      </c>
      <c r="C40" s="89"/>
      <c r="D40" s="89"/>
    </row>
    <row r="41" spans="1:4" ht="15" customHeight="1" x14ac:dyDescent="0.2">
      <c r="A41" s="90" t="s">
        <v>10432</v>
      </c>
      <c r="B41" s="91" t="s">
        <v>14652</v>
      </c>
      <c r="C41" s="91" t="s">
        <v>3</v>
      </c>
      <c r="D41" s="92">
        <v>20.13</v>
      </c>
    </row>
    <row r="42" spans="1:4" ht="15" customHeight="1" x14ac:dyDescent="0.2">
      <c r="A42" s="87" t="s">
        <v>10433</v>
      </c>
      <c r="B42" s="88" t="s">
        <v>10434</v>
      </c>
      <c r="C42" s="89"/>
      <c r="D42" s="89"/>
    </row>
    <row r="43" spans="1:4" ht="15" customHeight="1" x14ac:dyDescent="0.2">
      <c r="A43" s="90" t="s">
        <v>10435</v>
      </c>
      <c r="B43" s="91" t="s">
        <v>10436</v>
      </c>
      <c r="C43" s="91" t="s">
        <v>16077</v>
      </c>
      <c r="D43" s="92">
        <v>696.64</v>
      </c>
    </row>
    <row r="44" spans="1:4" ht="15" customHeight="1" x14ac:dyDescent="0.2">
      <c r="A44" s="90" t="s">
        <v>10437</v>
      </c>
      <c r="B44" s="91" t="s">
        <v>10438</v>
      </c>
      <c r="C44" s="91" t="s">
        <v>16077</v>
      </c>
      <c r="D44" s="92">
        <v>476.93</v>
      </c>
    </row>
    <row r="45" spans="1:4" ht="15" customHeight="1" x14ac:dyDescent="0.2">
      <c r="A45" s="87" t="s">
        <v>10439</v>
      </c>
      <c r="B45" s="88" t="s">
        <v>10440</v>
      </c>
      <c r="C45" s="89"/>
      <c r="D45" s="89"/>
    </row>
    <row r="46" spans="1:4" ht="15" customHeight="1" x14ac:dyDescent="0.2">
      <c r="A46" s="90" t="s">
        <v>10441</v>
      </c>
      <c r="B46" s="91" t="s">
        <v>10442</v>
      </c>
      <c r="C46" s="91" t="s">
        <v>16077</v>
      </c>
      <c r="D46" s="92">
        <v>663.96</v>
      </c>
    </row>
    <row r="47" spans="1:4" ht="15" customHeight="1" x14ac:dyDescent="0.2">
      <c r="A47" s="87" t="s">
        <v>10443</v>
      </c>
      <c r="B47" s="88" t="s">
        <v>10444</v>
      </c>
      <c r="C47" s="89"/>
      <c r="D47" s="89"/>
    </row>
    <row r="48" spans="1:4" ht="15" customHeight="1" x14ac:dyDescent="0.2">
      <c r="A48" s="90" t="s">
        <v>10445</v>
      </c>
      <c r="B48" s="91" t="s">
        <v>14653</v>
      </c>
      <c r="C48" s="91" t="s">
        <v>3</v>
      </c>
      <c r="D48" s="92">
        <v>23.58</v>
      </c>
    </row>
    <row r="49" spans="1:4" ht="15" customHeight="1" x14ac:dyDescent="0.2">
      <c r="A49" s="90" t="s">
        <v>10446</v>
      </c>
      <c r="B49" s="91" t="s">
        <v>14654</v>
      </c>
      <c r="C49" s="91" t="s">
        <v>3</v>
      </c>
      <c r="D49" s="92">
        <v>51.66</v>
      </c>
    </row>
    <row r="50" spans="1:4" ht="15" customHeight="1" x14ac:dyDescent="0.2">
      <c r="A50" s="90" t="s">
        <v>10447</v>
      </c>
      <c r="B50" s="91" t="s">
        <v>14655</v>
      </c>
      <c r="C50" s="91" t="s">
        <v>3</v>
      </c>
      <c r="D50" s="92">
        <v>103.36</v>
      </c>
    </row>
    <row r="51" spans="1:4" ht="15" customHeight="1" x14ac:dyDescent="0.2">
      <c r="A51" s="90" t="s">
        <v>10448</v>
      </c>
      <c r="B51" s="91" t="s">
        <v>14656</v>
      </c>
      <c r="C51" s="91" t="s">
        <v>3</v>
      </c>
      <c r="D51" s="92">
        <v>136.36000000000001</v>
      </c>
    </row>
    <row r="52" spans="1:4" ht="15" customHeight="1" x14ac:dyDescent="0.2">
      <c r="A52" s="90" t="s">
        <v>10449</v>
      </c>
      <c r="B52" s="91" t="s">
        <v>10450</v>
      </c>
      <c r="C52" s="91" t="s">
        <v>3</v>
      </c>
      <c r="D52" s="92">
        <v>7.22</v>
      </c>
    </row>
    <row r="53" spans="1:4" ht="15" customHeight="1" x14ac:dyDescent="0.2">
      <c r="A53" s="90" t="s">
        <v>10451</v>
      </c>
      <c r="B53" s="91" t="s">
        <v>10452</v>
      </c>
      <c r="C53" s="91" t="s">
        <v>3</v>
      </c>
      <c r="D53" s="92">
        <v>7.98</v>
      </c>
    </row>
    <row r="54" spans="1:4" ht="15" customHeight="1" x14ac:dyDescent="0.2">
      <c r="A54" s="87" t="s">
        <v>10453</v>
      </c>
      <c r="B54" s="88" t="s">
        <v>10454</v>
      </c>
      <c r="C54" s="89"/>
      <c r="D54" s="89"/>
    </row>
    <row r="55" spans="1:4" ht="15" customHeight="1" x14ac:dyDescent="0.2">
      <c r="A55" s="90" t="s">
        <v>10455</v>
      </c>
      <c r="B55" s="91" t="s">
        <v>10456</v>
      </c>
      <c r="C55" s="91" t="s">
        <v>16077</v>
      </c>
      <c r="D55" s="92">
        <v>1200</v>
      </c>
    </row>
    <row r="56" spans="1:4" ht="15" customHeight="1" x14ac:dyDescent="0.2">
      <c r="A56" s="90" t="s">
        <v>10457</v>
      </c>
      <c r="B56" s="91" t="s">
        <v>14657</v>
      </c>
      <c r="C56" s="91" t="s">
        <v>3978</v>
      </c>
      <c r="D56" s="92">
        <v>900</v>
      </c>
    </row>
    <row r="57" spans="1:4" ht="15" customHeight="1" x14ac:dyDescent="0.2">
      <c r="A57" s="90" t="s">
        <v>10458</v>
      </c>
      <c r="B57" s="91" t="s">
        <v>14658</v>
      </c>
      <c r="C57" s="91" t="s">
        <v>3978</v>
      </c>
      <c r="D57" s="92">
        <v>1040</v>
      </c>
    </row>
    <row r="58" spans="1:4" ht="15" customHeight="1" x14ac:dyDescent="0.2">
      <c r="A58" s="90" t="s">
        <v>10459</v>
      </c>
      <c r="B58" s="91" t="s">
        <v>14659</v>
      </c>
      <c r="C58" s="91" t="s">
        <v>3978</v>
      </c>
      <c r="D58" s="92">
        <v>1700</v>
      </c>
    </row>
    <row r="59" spans="1:4" ht="15" customHeight="1" x14ac:dyDescent="0.2">
      <c r="A59" s="90" t="s">
        <v>10460</v>
      </c>
      <c r="B59" s="91" t="s">
        <v>14660</v>
      </c>
      <c r="C59" s="91" t="s">
        <v>3978</v>
      </c>
      <c r="D59" s="92">
        <v>1700</v>
      </c>
    </row>
    <row r="60" spans="1:4" ht="15" customHeight="1" x14ac:dyDescent="0.2">
      <c r="A60" s="90" t="s">
        <v>10461</v>
      </c>
      <c r="B60" s="91" t="s">
        <v>14661</v>
      </c>
      <c r="C60" s="91" t="s">
        <v>3978</v>
      </c>
      <c r="D60" s="92">
        <v>1700</v>
      </c>
    </row>
    <row r="61" spans="1:4" ht="15" customHeight="1" x14ac:dyDescent="0.2">
      <c r="A61" s="90" t="s">
        <v>10462</v>
      </c>
      <c r="B61" s="91" t="s">
        <v>14662</v>
      </c>
      <c r="C61" s="91" t="s">
        <v>3978</v>
      </c>
      <c r="D61" s="92">
        <v>650</v>
      </c>
    </row>
    <row r="62" spans="1:4" ht="15" customHeight="1" x14ac:dyDescent="0.2">
      <c r="A62" s="90" t="s">
        <v>10463</v>
      </c>
      <c r="B62" s="91" t="s">
        <v>14663</v>
      </c>
      <c r="C62" s="91" t="s">
        <v>3978</v>
      </c>
      <c r="D62" s="92">
        <v>650</v>
      </c>
    </row>
    <row r="63" spans="1:4" ht="15" customHeight="1" x14ac:dyDescent="0.2">
      <c r="A63" s="90" t="s">
        <v>10464</v>
      </c>
      <c r="B63" s="91" t="s">
        <v>14664</v>
      </c>
      <c r="C63" s="91" t="s">
        <v>3978</v>
      </c>
      <c r="D63" s="92">
        <v>1400</v>
      </c>
    </row>
    <row r="64" spans="1:4" ht="15" customHeight="1" x14ac:dyDescent="0.2">
      <c r="A64" s="90" t="s">
        <v>10465</v>
      </c>
      <c r="B64" s="91" t="s">
        <v>10466</v>
      </c>
      <c r="C64" s="91" t="s">
        <v>16077</v>
      </c>
      <c r="D64" s="92">
        <v>1200</v>
      </c>
    </row>
    <row r="65" spans="1:4" ht="15" customHeight="1" x14ac:dyDescent="0.2">
      <c r="A65" s="90" t="s">
        <v>10467</v>
      </c>
      <c r="B65" s="91" t="s">
        <v>10468</v>
      </c>
      <c r="C65" s="91" t="s">
        <v>16077</v>
      </c>
      <c r="D65" s="92">
        <v>820.45</v>
      </c>
    </row>
    <row r="66" spans="1:4" ht="15" customHeight="1" x14ac:dyDescent="0.2">
      <c r="A66" s="90" t="s">
        <v>10469</v>
      </c>
      <c r="B66" s="91" t="s">
        <v>10470</v>
      </c>
      <c r="C66" s="91" t="s">
        <v>16077</v>
      </c>
      <c r="D66" s="92">
        <v>217.17</v>
      </c>
    </row>
    <row r="67" spans="1:4" ht="15" customHeight="1" x14ac:dyDescent="0.2">
      <c r="A67" s="90" t="s">
        <v>10471</v>
      </c>
      <c r="B67" s="91" t="s">
        <v>10472</v>
      </c>
      <c r="C67" s="91" t="s">
        <v>16077</v>
      </c>
      <c r="D67" s="92">
        <v>298.8</v>
      </c>
    </row>
    <row r="68" spans="1:4" ht="15" customHeight="1" x14ac:dyDescent="0.2">
      <c r="A68" s="90" t="s">
        <v>10473</v>
      </c>
      <c r="B68" s="91" t="s">
        <v>10474</v>
      </c>
      <c r="C68" s="91" t="s">
        <v>16077</v>
      </c>
      <c r="D68" s="92">
        <v>408.65</v>
      </c>
    </row>
    <row r="69" spans="1:4" ht="15" customHeight="1" x14ac:dyDescent="0.2">
      <c r="A69" s="90" t="s">
        <v>10475</v>
      </c>
      <c r="B69" s="91" t="s">
        <v>10476</v>
      </c>
      <c r="C69" s="91" t="s">
        <v>16077</v>
      </c>
      <c r="D69" s="92">
        <v>274.18</v>
      </c>
    </row>
    <row r="70" spans="1:4" ht="15" customHeight="1" x14ac:dyDescent="0.2">
      <c r="A70" s="87" t="s">
        <v>10477</v>
      </c>
      <c r="B70" s="88" t="s">
        <v>10478</v>
      </c>
      <c r="C70" s="89"/>
      <c r="D70" s="89"/>
    </row>
    <row r="71" spans="1:4" ht="15" customHeight="1" x14ac:dyDescent="0.2">
      <c r="A71" s="90" t="s">
        <v>10479</v>
      </c>
      <c r="B71" s="91" t="s">
        <v>10480</v>
      </c>
      <c r="C71" s="91" t="s">
        <v>3978</v>
      </c>
      <c r="D71" s="92">
        <v>680</v>
      </c>
    </row>
    <row r="72" spans="1:4" ht="15" customHeight="1" x14ac:dyDescent="0.2">
      <c r="A72" s="90" t="s">
        <v>10481</v>
      </c>
      <c r="B72" s="91" t="s">
        <v>10482</v>
      </c>
      <c r="C72" s="91" t="s">
        <v>3978</v>
      </c>
      <c r="D72" s="92">
        <v>1022.23</v>
      </c>
    </row>
    <row r="73" spans="1:4" ht="15" customHeight="1" x14ac:dyDescent="0.2">
      <c r="A73" s="87" t="s">
        <v>10483</v>
      </c>
      <c r="B73" s="88" t="s">
        <v>10484</v>
      </c>
      <c r="C73" s="89"/>
      <c r="D73" s="89"/>
    </row>
    <row r="74" spans="1:4" ht="15" customHeight="1" x14ac:dyDescent="0.2">
      <c r="A74" s="90" t="s">
        <v>10485</v>
      </c>
      <c r="B74" s="91" t="s">
        <v>10486</v>
      </c>
      <c r="C74" s="91" t="s">
        <v>16877</v>
      </c>
      <c r="D74" s="92">
        <v>15.37</v>
      </c>
    </row>
    <row r="75" spans="1:4" ht="15" customHeight="1" x14ac:dyDescent="0.2">
      <c r="A75" s="90" t="s">
        <v>10487</v>
      </c>
      <c r="B75" s="91" t="s">
        <v>10488</v>
      </c>
      <c r="C75" s="91" t="s">
        <v>16877</v>
      </c>
      <c r="D75" s="92">
        <v>14.17</v>
      </c>
    </row>
    <row r="76" spans="1:4" ht="15" customHeight="1" x14ac:dyDescent="0.2">
      <c r="A76" s="90" t="s">
        <v>10489</v>
      </c>
      <c r="B76" s="91" t="s">
        <v>10490</v>
      </c>
      <c r="C76" s="91" t="s">
        <v>16877</v>
      </c>
      <c r="D76" s="92">
        <v>11.37</v>
      </c>
    </row>
    <row r="77" spans="1:4" ht="15" customHeight="1" x14ac:dyDescent="0.2">
      <c r="A77" s="90" t="s">
        <v>10491</v>
      </c>
      <c r="B77" s="91" t="s">
        <v>10492</v>
      </c>
      <c r="C77" s="91" t="s">
        <v>16877</v>
      </c>
      <c r="D77" s="92">
        <v>10.37</v>
      </c>
    </row>
    <row r="78" spans="1:4" ht="15" customHeight="1" x14ac:dyDescent="0.2">
      <c r="A78" s="90" t="s">
        <v>10493</v>
      </c>
      <c r="B78" s="91" t="s">
        <v>10494</v>
      </c>
      <c r="C78" s="91" t="s">
        <v>16077</v>
      </c>
      <c r="D78" s="92">
        <v>120.01</v>
      </c>
    </row>
    <row r="79" spans="1:4" ht="15" customHeight="1" x14ac:dyDescent="0.2">
      <c r="A79" s="90" t="s">
        <v>10495</v>
      </c>
      <c r="B79" s="91" t="s">
        <v>10496</v>
      </c>
      <c r="C79" s="91" t="s">
        <v>16077</v>
      </c>
      <c r="D79" s="92">
        <v>82.68</v>
      </c>
    </row>
    <row r="80" spans="1:4" ht="15" customHeight="1" x14ac:dyDescent="0.2">
      <c r="A80" s="90" t="s">
        <v>10497</v>
      </c>
      <c r="B80" s="91" t="s">
        <v>10498</v>
      </c>
      <c r="C80" s="91" t="s">
        <v>16077</v>
      </c>
      <c r="D80" s="92">
        <v>40.68</v>
      </c>
    </row>
    <row r="81" spans="1:4" ht="15" customHeight="1" x14ac:dyDescent="0.2">
      <c r="A81" s="90" t="s">
        <v>10499</v>
      </c>
      <c r="B81" s="91" t="s">
        <v>10500</v>
      </c>
      <c r="C81" s="91" t="s">
        <v>16077</v>
      </c>
      <c r="D81" s="92">
        <v>147.08000000000001</v>
      </c>
    </row>
    <row r="82" spans="1:4" ht="15" customHeight="1" x14ac:dyDescent="0.2">
      <c r="A82" s="87" t="s">
        <v>10501</v>
      </c>
      <c r="B82" s="88" t="s">
        <v>10502</v>
      </c>
      <c r="C82" s="89"/>
      <c r="D82" s="89"/>
    </row>
    <row r="83" spans="1:4" ht="15" customHeight="1" x14ac:dyDescent="0.2">
      <c r="A83" s="90" t="s">
        <v>10503</v>
      </c>
      <c r="B83" s="91" t="s">
        <v>10504</v>
      </c>
      <c r="C83" s="91" t="s">
        <v>16077</v>
      </c>
      <c r="D83" s="92">
        <v>335.41</v>
      </c>
    </row>
    <row r="84" spans="1:4" ht="15" customHeight="1" x14ac:dyDescent="0.2">
      <c r="A84" s="90" t="s">
        <v>10505</v>
      </c>
      <c r="B84" s="91" t="s">
        <v>10506</v>
      </c>
      <c r="C84" s="91" t="s">
        <v>16077</v>
      </c>
      <c r="D84" s="92">
        <v>422.27</v>
      </c>
    </row>
    <row r="85" spans="1:4" ht="15" customHeight="1" x14ac:dyDescent="0.2">
      <c r="A85" s="90" t="s">
        <v>10507</v>
      </c>
      <c r="B85" s="91" t="s">
        <v>10508</v>
      </c>
      <c r="C85" s="91" t="s">
        <v>16077</v>
      </c>
      <c r="D85" s="92">
        <v>561.49</v>
      </c>
    </row>
    <row r="86" spans="1:4" ht="15" customHeight="1" x14ac:dyDescent="0.2">
      <c r="A86" s="90" t="s">
        <v>10509</v>
      </c>
      <c r="B86" s="91" t="s">
        <v>10510</v>
      </c>
      <c r="C86" s="91" t="s">
        <v>16077</v>
      </c>
      <c r="D86" s="92">
        <v>816.62</v>
      </c>
    </row>
    <row r="87" spans="1:4" ht="15" customHeight="1" x14ac:dyDescent="0.2">
      <c r="A87" s="90" t="s">
        <v>10511</v>
      </c>
      <c r="B87" s="91" t="s">
        <v>10512</v>
      </c>
      <c r="C87" s="91" t="s">
        <v>16077</v>
      </c>
      <c r="D87" s="92">
        <v>1366.8</v>
      </c>
    </row>
    <row r="88" spans="1:4" ht="15" customHeight="1" x14ac:dyDescent="0.2">
      <c r="A88" s="90" t="s">
        <v>10513</v>
      </c>
      <c r="B88" s="91" t="s">
        <v>10514</v>
      </c>
      <c r="C88" s="91" t="s">
        <v>16077</v>
      </c>
      <c r="D88" s="92">
        <v>1921.47</v>
      </c>
    </row>
    <row r="89" spans="1:4" ht="15" customHeight="1" x14ac:dyDescent="0.2">
      <c r="A89" s="87" t="s">
        <v>10515</v>
      </c>
      <c r="B89" s="88" t="s">
        <v>10516</v>
      </c>
      <c r="C89" s="89"/>
      <c r="D89" s="89"/>
    </row>
    <row r="90" spans="1:4" ht="15" customHeight="1" x14ac:dyDescent="0.2">
      <c r="A90" s="90" t="s">
        <v>10517</v>
      </c>
      <c r="B90" s="91" t="s">
        <v>10518</v>
      </c>
      <c r="C90" s="91" t="s">
        <v>3</v>
      </c>
      <c r="D90" s="92">
        <v>36.14</v>
      </c>
    </row>
    <row r="91" spans="1:4" ht="15" customHeight="1" x14ac:dyDescent="0.2">
      <c r="A91" s="87" t="s">
        <v>10519</v>
      </c>
      <c r="B91" s="88" t="s">
        <v>10520</v>
      </c>
      <c r="C91" s="89"/>
      <c r="D91" s="89"/>
    </row>
    <row r="92" spans="1:4" ht="15" customHeight="1" x14ac:dyDescent="0.2">
      <c r="A92" s="90" t="s">
        <v>10521</v>
      </c>
      <c r="B92" s="91" t="s">
        <v>10522</v>
      </c>
      <c r="C92" s="91" t="s">
        <v>10523</v>
      </c>
      <c r="D92" s="92">
        <v>11</v>
      </c>
    </row>
    <row r="93" spans="1:4" ht="15" customHeight="1" x14ac:dyDescent="0.2">
      <c r="A93" s="90" t="s">
        <v>10524</v>
      </c>
      <c r="B93" s="91" t="s">
        <v>10525</v>
      </c>
      <c r="C93" s="91" t="s">
        <v>2</v>
      </c>
      <c r="D93" s="92">
        <v>10.82</v>
      </c>
    </row>
    <row r="94" spans="1:4" ht="15" customHeight="1" x14ac:dyDescent="0.2">
      <c r="A94" s="90" t="s">
        <v>10526</v>
      </c>
      <c r="B94" s="91" t="s">
        <v>10527</v>
      </c>
      <c r="C94" s="91" t="s">
        <v>2</v>
      </c>
      <c r="D94" s="92">
        <v>2.17</v>
      </c>
    </row>
    <row r="95" spans="1:4" ht="15" customHeight="1" x14ac:dyDescent="0.2">
      <c r="A95" s="90" t="s">
        <v>10528</v>
      </c>
      <c r="B95" s="91" t="s">
        <v>10529</v>
      </c>
      <c r="C95" s="91" t="s">
        <v>2</v>
      </c>
      <c r="D95" s="92">
        <v>2.17</v>
      </c>
    </row>
    <row r="96" spans="1:4" ht="15" customHeight="1" x14ac:dyDescent="0.2">
      <c r="A96" s="87" t="s">
        <v>10530</v>
      </c>
      <c r="B96" s="88" t="s">
        <v>10531</v>
      </c>
      <c r="C96" s="89"/>
      <c r="D96" s="89"/>
    </row>
    <row r="97" spans="1:4" ht="15" customHeight="1" x14ac:dyDescent="0.2">
      <c r="A97" s="90" t="s">
        <v>10532</v>
      </c>
      <c r="B97" s="91" t="s">
        <v>10533</v>
      </c>
      <c r="C97" s="91" t="s">
        <v>2</v>
      </c>
      <c r="D97" s="92">
        <v>17.62</v>
      </c>
    </row>
    <row r="98" spans="1:4" ht="15" customHeight="1" x14ac:dyDescent="0.2">
      <c r="A98" s="90" t="s">
        <v>10534</v>
      </c>
      <c r="B98" s="91" t="s">
        <v>10535</v>
      </c>
      <c r="C98" s="91" t="s">
        <v>2</v>
      </c>
      <c r="D98" s="92">
        <v>19.45</v>
      </c>
    </row>
    <row r="99" spans="1:4" ht="15" customHeight="1" x14ac:dyDescent="0.2">
      <c r="A99" s="84">
        <v>2</v>
      </c>
      <c r="B99" s="85" t="s">
        <v>10536</v>
      </c>
      <c r="C99" s="86"/>
      <c r="D99" s="86"/>
    </row>
    <row r="100" spans="1:4" ht="15" customHeight="1" x14ac:dyDescent="0.2">
      <c r="A100" s="87" t="s">
        <v>10537</v>
      </c>
      <c r="B100" s="88" t="s">
        <v>10538</v>
      </c>
      <c r="C100" s="89"/>
      <c r="D100" s="89"/>
    </row>
    <row r="101" spans="1:4" ht="15" customHeight="1" x14ac:dyDescent="0.2">
      <c r="A101" s="90" t="s">
        <v>10539</v>
      </c>
      <c r="B101" s="91" t="s">
        <v>10540</v>
      </c>
      <c r="C101" s="91" t="s">
        <v>2</v>
      </c>
      <c r="D101" s="92">
        <v>4.8099999999999996</v>
      </c>
    </row>
    <row r="102" spans="1:4" ht="15" customHeight="1" x14ac:dyDescent="0.2">
      <c r="A102" s="90" t="s">
        <v>10541</v>
      </c>
      <c r="B102" s="91" t="s">
        <v>10542</v>
      </c>
      <c r="C102" s="91" t="s">
        <v>2</v>
      </c>
      <c r="D102" s="92">
        <v>11.54</v>
      </c>
    </row>
    <row r="103" spans="1:4" ht="15" customHeight="1" x14ac:dyDescent="0.2">
      <c r="A103" s="90" t="s">
        <v>10543</v>
      </c>
      <c r="B103" s="91" t="s">
        <v>10544</v>
      </c>
      <c r="C103" s="91" t="s">
        <v>2</v>
      </c>
      <c r="D103" s="92">
        <v>9.6199999999999992</v>
      </c>
    </row>
    <row r="104" spans="1:4" ht="15" customHeight="1" x14ac:dyDescent="0.2">
      <c r="A104" s="90" t="s">
        <v>10545</v>
      </c>
      <c r="B104" s="91" t="s">
        <v>10546</v>
      </c>
      <c r="C104" s="91" t="s">
        <v>2</v>
      </c>
      <c r="D104" s="92">
        <v>11.54</v>
      </c>
    </row>
    <row r="105" spans="1:4" ht="15" customHeight="1" x14ac:dyDescent="0.2">
      <c r="A105" s="87" t="s">
        <v>10547</v>
      </c>
      <c r="B105" s="88" t="s">
        <v>10548</v>
      </c>
      <c r="C105" s="89"/>
      <c r="D105" s="89"/>
    </row>
    <row r="106" spans="1:4" ht="15" customHeight="1" x14ac:dyDescent="0.2">
      <c r="A106" s="90" t="s">
        <v>10549</v>
      </c>
      <c r="B106" s="91" t="s">
        <v>10550</v>
      </c>
      <c r="C106" s="91" t="s">
        <v>3</v>
      </c>
      <c r="D106" s="92">
        <v>5.77</v>
      </c>
    </row>
    <row r="107" spans="1:4" ht="15" customHeight="1" x14ac:dyDescent="0.2">
      <c r="A107" s="90" t="s">
        <v>10551</v>
      </c>
      <c r="B107" s="91" t="s">
        <v>10552</v>
      </c>
      <c r="C107" s="91" t="s">
        <v>3</v>
      </c>
      <c r="D107" s="92">
        <v>3.85</v>
      </c>
    </row>
    <row r="108" spans="1:4" ht="15" customHeight="1" x14ac:dyDescent="0.2">
      <c r="A108" s="90" t="s">
        <v>10553</v>
      </c>
      <c r="B108" s="91" t="s">
        <v>10554</v>
      </c>
      <c r="C108" s="91" t="s">
        <v>3</v>
      </c>
      <c r="D108" s="92">
        <v>3.85</v>
      </c>
    </row>
    <row r="109" spans="1:4" ht="15" customHeight="1" x14ac:dyDescent="0.2">
      <c r="A109" s="87" t="s">
        <v>10555</v>
      </c>
      <c r="B109" s="88" t="s">
        <v>10556</v>
      </c>
      <c r="C109" s="89"/>
      <c r="D109" s="89"/>
    </row>
    <row r="110" spans="1:4" ht="15" customHeight="1" x14ac:dyDescent="0.2">
      <c r="A110" s="90" t="s">
        <v>10557</v>
      </c>
      <c r="B110" s="91" t="s">
        <v>10558</v>
      </c>
      <c r="C110" s="91" t="s">
        <v>2</v>
      </c>
      <c r="D110" s="92">
        <v>6.49</v>
      </c>
    </row>
    <row r="111" spans="1:4" ht="15" customHeight="1" x14ac:dyDescent="0.2">
      <c r="A111" s="90" t="s">
        <v>10559</v>
      </c>
      <c r="B111" s="91" t="s">
        <v>10560</v>
      </c>
      <c r="C111" s="91" t="s">
        <v>2</v>
      </c>
      <c r="D111" s="92">
        <v>3.25</v>
      </c>
    </row>
    <row r="112" spans="1:4" ht="15" customHeight="1" x14ac:dyDescent="0.2">
      <c r="A112" s="90" t="s">
        <v>10561</v>
      </c>
      <c r="B112" s="91" t="s">
        <v>10562</v>
      </c>
      <c r="C112" s="91" t="s">
        <v>2</v>
      </c>
      <c r="D112" s="92">
        <v>6.49</v>
      </c>
    </row>
    <row r="113" spans="1:4" ht="15" customHeight="1" x14ac:dyDescent="0.2">
      <c r="A113" s="90" t="s">
        <v>10563</v>
      </c>
      <c r="B113" s="91" t="s">
        <v>10564</v>
      </c>
      <c r="C113" s="91" t="s">
        <v>2</v>
      </c>
      <c r="D113" s="92">
        <v>9.14</v>
      </c>
    </row>
    <row r="114" spans="1:4" ht="15" customHeight="1" x14ac:dyDescent="0.2">
      <c r="A114" s="87" t="s">
        <v>10565</v>
      </c>
      <c r="B114" s="88" t="s">
        <v>10566</v>
      </c>
      <c r="C114" s="89"/>
      <c r="D114" s="89"/>
    </row>
    <row r="115" spans="1:4" ht="15" customHeight="1" x14ac:dyDescent="0.2">
      <c r="A115" s="90" t="s">
        <v>10567</v>
      </c>
      <c r="B115" s="91" t="s">
        <v>10568</v>
      </c>
      <c r="C115" s="91" t="s">
        <v>2</v>
      </c>
      <c r="D115" s="92">
        <v>16.36</v>
      </c>
    </row>
    <row r="116" spans="1:4" ht="15" customHeight="1" x14ac:dyDescent="0.2">
      <c r="A116" s="90" t="s">
        <v>10569</v>
      </c>
      <c r="B116" s="91" t="s">
        <v>10570</v>
      </c>
      <c r="C116" s="91" t="s">
        <v>2</v>
      </c>
      <c r="D116" s="92">
        <v>8.18</v>
      </c>
    </row>
    <row r="117" spans="1:4" ht="15" customHeight="1" x14ac:dyDescent="0.2">
      <c r="A117" s="90" t="s">
        <v>10571</v>
      </c>
      <c r="B117" s="91" t="s">
        <v>10572</v>
      </c>
      <c r="C117" s="91" t="s">
        <v>2</v>
      </c>
      <c r="D117" s="92">
        <v>12.27</v>
      </c>
    </row>
    <row r="118" spans="1:4" ht="15" customHeight="1" x14ac:dyDescent="0.2">
      <c r="A118" s="87" t="s">
        <v>10573</v>
      </c>
      <c r="B118" s="88" t="s">
        <v>10574</v>
      </c>
      <c r="C118" s="89"/>
      <c r="D118" s="89"/>
    </row>
    <row r="119" spans="1:4" ht="15" customHeight="1" x14ac:dyDescent="0.2">
      <c r="A119" s="90" t="s">
        <v>10575</v>
      </c>
      <c r="B119" s="91" t="s">
        <v>10576</v>
      </c>
      <c r="C119" s="91" t="s">
        <v>2</v>
      </c>
      <c r="D119" s="92">
        <v>11.55</v>
      </c>
    </row>
    <row r="120" spans="1:4" ht="15" customHeight="1" x14ac:dyDescent="0.2">
      <c r="A120" s="90" t="s">
        <v>10577</v>
      </c>
      <c r="B120" s="91" t="s">
        <v>10578</v>
      </c>
      <c r="C120" s="91" t="s">
        <v>2</v>
      </c>
      <c r="D120" s="92">
        <v>5.77</v>
      </c>
    </row>
    <row r="121" spans="1:4" ht="15" customHeight="1" x14ac:dyDescent="0.2">
      <c r="A121" s="90" t="s">
        <v>10579</v>
      </c>
      <c r="B121" s="91" t="s">
        <v>10580</v>
      </c>
      <c r="C121" s="91" t="s">
        <v>16077</v>
      </c>
      <c r="D121" s="92">
        <v>9.86</v>
      </c>
    </row>
    <row r="122" spans="1:4" ht="15" customHeight="1" x14ac:dyDescent="0.2">
      <c r="A122" s="90" t="s">
        <v>10581</v>
      </c>
      <c r="B122" s="91" t="s">
        <v>10582</v>
      </c>
      <c r="C122" s="91" t="s">
        <v>16077</v>
      </c>
      <c r="D122" s="92">
        <v>6.98</v>
      </c>
    </row>
    <row r="123" spans="1:4" ht="15" customHeight="1" x14ac:dyDescent="0.2">
      <c r="A123" s="90" t="s">
        <v>10583</v>
      </c>
      <c r="B123" s="91" t="s">
        <v>10584</v>
      </c>
      <c r="C123" s="91" t="s">
        <v>6001</v>
      </c>
      <c r="D123" s="92">
        <v>2.88</v>
      </c>
    </row>
    <row r="124" spans="1:4" ht="15" customHeight="1" x14ac:dyDescent="0.2">
      <c r="A124" s="87" t="s">
        <v>10585</v>
      </c>
      <c r="B124" s="88" t="s">
        <v>10586</v>
      </c>
      <c r="C124" s="89"/>
      <c r="D124" s="89"/>
    </row>
    <row r="125" spans="1:4" ht="15" customHeight="1" x14ac:dyDescent="0.2">
      <c r="A125" s="90" t="s">
        <v>10587</v>
      </c>
      <c r="B125" s="91" t="s">
        <v>10588</v>
      </c>
      <c r="C125" s="91" t="s">
        <v>2</v>
      </c>
      <c r="D125" s="92">
        <v>14.43</v>
      </c>
    </row>
    <row r="126" spans="1:4" ht="15" customHeight="1" x14ac:dyDescent="0.2">
      <c r="A126" s="87" t="s">
        <v>10589</v>
      </c>
      <c r="B126" s="88" t="s">
        <v>10590</v>
      </c>
      <c r="C126" s="89"/>
      <c r="D126" s="89"/>
    </row>
    <row r="127" spans="1:4" ht="15" customHeight="1" x14ac:dyDescent="0.2">
      <c r="A127" s="90" t="s">
        <v>10591</v>
      </c>
      <c r="B127" s="91" t="s">
        <v>10592</v>
      </c>
      <c r="C127" s="91" t="s">
        <v>2</v>
      </c>
      <c r="D127" s="92">
        <v>2.67</v>
      </c>
    </row>
    <row r="128" spans="1:4" ht="15" customHeight="1" x14ac:dyDescent="0.2">
      <c r="A128" s="90" t="s">
        <v>10593</v>
      </c>
      <c r="B128" s="91" t="s">
        <v>10594</v>
      </c>
      <c r="C128" s="91" t="s">
        <v>2</v>
      </c>
      <c r="D128" s="92">
        <v>17.32</v>
      </c>
    </row>
    <row r="129" spans="1:4" ht="15" customHeight="1" x14ac:dyDescent="0.2">
      <c r="A129" s="90" t="s">
        <v>10595</v>
      </c>
      <c r="B129" s="91" t="s">
        <v>10596</v>
      </c>
      <c r="C129" s="91" t="s">
        <v>2</v>
      </c>
      <c r="D129" s="92">
        <v>19.25</v>
      </c>
    </row>
    <row r="130" spans="1:4" ht="15" customHeight="1" x14ac:dyDescent="0.2">
      <c r="A130" s="90" t="s">
        <v>10597</v>
      </c>
      <c r="B130" s="91" t="s">
        <v>10598</v>
      </c>
      <c r="C130" s="91" t="s">
        <v>2</v>
      </c>
      <c r="D130" s="92">
        <v>5.77</v>
      </c>
    </row>
    <row r="131" spans="1:4" ht="15" customHeight="1" x14ac:dyDescent="0.2">
      <c r="A131" s="90" t="s">
        <v>10599</v>
      </c>
      <c r="B131" s="91" t="s">
        <v>10600</v>
      </c>
      <c r="C131" s="91" t="s">
        <v>2</v>
      </c>
      <c r="D131" s="92">
        <v>40.89</v>
      </c>
    </row>
    <row r="132" spans="1:4" ht="15" customHeight="1" x14ac:dyDescent="0.2">
      <c r="A132" s="87" t="s">
        <v>10601</v>
      </c>
      <c r="B132" s="88" t="s">
        <v>10602</v>
      </c>
      <c r="C132" s="89"/>
      <c r="D132" s="89"/>
    </row>
    <row r="133" spans="1:4" ht="15" customHeight="1" x14ac:dyDescent="0.2">
      <c r="A133" s="90" t="s">
        <v>10603</v>
      </c>
      <c r="B133" s="91" t="s">
        <v>10604</v>
      </c>
      <c r="C133" s="91" t="s">
        <v>2</v>
      </c>
      <c r="D133" s="92">
        <v>2.67</v>
      </c>
    </row>
    <row r="134" spans="1:4" ht="15" customHeight="1" x14ac:dyDescent="0.2">
      <c r="A134" s="90" t="s">
        <v>10605</v>
      </c>
      <c r="B134" s="91" t="s">
        <v>10606</v>
      </c>
      <c r="C134" s="91" t="s">
        <v>2</v>
      </c>
      <c r="D134" s="92">
        <v>13.47</v>
      </c>
    </row>
    <row r="135" spans="1:4" ht="15" customHeight="1" x14ac:dyDescent="0.2">
      <c r="A135" s="90" t="s">
        <v>10607</v>
      </c>
      <c r="B135" s="91" t="s">
        <v>10596</v>
      </c>
      <c r="C135" s="91" t="s">
        <v>2</v>
      </c>
      <c r="D135" s="92">
        <v>25.02</v>
      </c>
    </row>
    <row r="136" spans="1:4" ht="15" customHeight="1" x14ac:dyDescent="0.2">
      <c r="A136" s="90" t="s">
        <v>10608</v>
      </c>
      <c r="B136" s="91" t="s">
        <v>10609</v>
      </c>
      <c r="C136" s="91" t="s">
        <v>2</v>
      </c>
      <c r="D136" s="92">
        <v>6.74</v>
      </c>
    </row>
    <row r="137" spans="1:4" ht="15" customHeight="1" x14ac:dyDescent="0.2">
      <c r="A137" s="90" t="s">
        <v>10610</v>
      </c>
      <c r="B137" s="91" t="s">
        <v>10611</v>
      </c>
      <c r="C137" s="91" t="s">
        <v>2</v>
      </c>
      <c r="D137" s="92">
        <v>15.88</v>
      </c>
    </row>
    <row r="138" spans="1:4" ht="15" customHeight="1" x14ac:dyDescent="0.2">
      <c r="A138" s="90" t="s">
        <v>10612</v>
      </c>
      <c r="B138" s="91" t="s">
        <v>10613</v>
      </c>
      <c r="C138" s="91" t="s">
        <v>2</v>
      </c>
      <c r="D138" s="92">
        <v>26.46</v>
      </c>
    </row>
    <row r="139" spans="1:4" ht="15" customHeight="1" x14ac:dyDescent="0.2">
      <c r="A139" s="87" t="s">
        <v>10614</v>
      </c>
      <c r="B139" s="88" t="s">
        <v>10615</v>
      </c>
      <c r="C139" s="89"/>
      <c r="D139" s="89"/>
    </row>
    <row r="140" spans="1:4" ht="15" customHeight="1" x14ac:dyDescent="0.2">
      <c r="A140" s="90" t="s">
        <v>10616</v>
      </c>
      <c r="B140" s="91" t="s">
        <v>10617</v>
      </c>
      <c r="C140" s="91" t="s">
        <v>2</v>
      </c>
      <c r="D140" s="92">
        <v>23.1</v>
      </c>
    </row>
    <row r="141" spans="1:4" ht="15" customHeight="1" x14ac:dyDescent="0.2">
      <c r="A141" s="90" t="s">
        <v>10618</v>
      </c>
      <c r="B141" s="91" t="s">
        <v>10619</v>
      </c>
      <c r="C141" s="91" t="s">
        <v>2</v>
      </c>
      <c r="D141" s="92">
        <v>13.71</v>
      </c>
    </row>
    <row r="142" spans="1:4" ht="15" customHeight="1" x14ac:dyDescent="0.2">
      <c r="A142" s="90" t="s">
        <v>10620</v>
      </c>
      <c r="B142" s="91" t="s">
        <v>10621</v>
      </c>
      <c r="C142" s="91" t="s">
        <v>2</v>
      </c>
      <c r="D142" s="92">
        <v>5.41</v>
      </c>
    </row>
    <row r="143" spans="1:4" ht="15" customHeight="1" x14ac:dyDescent="0.2">
      <c r="A143" s="90" t="s">
        <v>10622</v>
      </c>
      <c r="B143" s="91" t="s">
        <v>10623</v>
      </c>
      <c r="C143" s="91" t="s">
        <v>2</v>
      </c>
      <c r="D143" s="92">
        <v>6.48</v>
      </c>
    </row>
    <row r="144" spans="1:4" ht="15" customHeight="1" x14ac:dyDescent="0.2">
      <c r="A144" s="90" t="s">
        <v>10624</v>
      </c>
      <c r="B144" s="91" t="s">
        <v>10625</v>
      </c>
      <c r="C144" s="91" t="s">
        <v>2</v>
      </c>
      <c r="D144" s="92">
        <v>6.74</v>
      </c>
    </row>
    <row r="145" spans="1:4" ht="15" customHeight="1" x14ac:dyDescent="0.2">
      <c r="A145" s="90" t="s">
        <v>10626</v>
      </c>
      <c r="B145" s="91" t="s">
        <v>10627</v>
      </c>
      <c r="C145" s="91" t="s">
        <v>2</v>
      </c>
      <c r="D145" s="92">
        <v>13.71</v>
      </c>
    </row>
    <row r="146" spans="1:4" ht="15" customHeight="1" x14ac:dyDescent="0.2">
      <c r="A146" s="87" t="s">
        <v>10628</v>
      </c>
      <c r="B146" s="88" t="s">
        <v>10629</v>
      </c>
      <c r="C146" s="89"/>
      <c r="D146" s="89"/>
    </row>
    <row r="147" spans="1:4" ht="15" customHeight="1" x14ac:dyDescent="0.2">
      <c r="A147" s="90" t="s">
        <v>10630</v>
      </c>
      <c r="B147" s="91" t="s">
        <v>10631</v>
      </c>
      <c r="C147" s="91" t="s">
        <v>3</v>
      </c>
      <c r="D147" s="92">
        <v>2.12</v>
      </c>
    </row>
    <row r="148" spans="1:4" ht="15" customHeight="1" x14ac:dyDescent="0.2">
      <c r="A148" s="87" t="s">
        <v>10632</v>
      </c>
      <c r="B148" s="88" t="s">
        <v>10633</v>
      </c>
      <c r="C148" s="89"/>
      <c r="D148" s="89"/>
    </row>
    <row r="149" spans="1:4" ht="15" customHeight="1" x14ac:dyDescent="0.2">
      <c r="A149" s="90" t="s">
        <v>10634</v>
      </c>
      <c r="B149" s="91" t="s">
        <v>10635</v>
      </c>
      <c r="C149" s="91" t="s">
        <v>38</v>
      </c>
      <c r="D149" s="92">
        <v>238.16</v>
      </c>
    </row>
    <row r="150" spans="1:4" ht="15" customHeight="1" x14ac:dyDescent="0.2">
      <c r="A150" s="90" t="s">
        <v>10636</v>
      </c>
      <c r="B150" s="91" t="s">
        <v>10637</v>
      </c>
      <c r="C150" s="91" t="s">
        <v>38</v>
      </c>
      <c r="D150" s="92">
        <v>327.17</v>
      </c>
    </row>
    <row r="151" spans="1:4" ht="15" customHeight="1" x14ac:dyDescent="0.2">
      <c r="A151" s="90" t="s">
        <v>10638</v>
      </c>
      <c r="B151" s="91" t="s">
        <v>10639</v>
      </c>
      <c r="C151" s="91" t="s">
        <v>38</v>
      </c>
      <c r="D151" s="92">
        <v>84.72</v>
      </c>
    </row>
    <row r="152" spans="1:4" ht="15" customHeight="1" x14ac:dyDescent="0.2">
      <c r="A152" s="90" t="s">
        <v>10640</v>
      </c>
      <c r="B152" s="91" t="s">
        <v>10641</v>
      </c>
      <c r="C152" s="91" t="s">
        <v>38</v>
      </c>
      <c r="D152" s="92">
        <v>133.46</v>
      </c>
    </row>
    <row r="153" spans="1:4" ht="15" customHeight="1" x14ac:dyDescent="0.2">
      <c r="A153" s="87" t="s">
        <v>10642</v>
      </c>
      <c r="B153" s="88" t="s">
        <v>10643</v>
      </c>
      <c r="C153" s="89"/>
      <c r="D153" s="89"/>
    </row>
    <row r="154" spans="1:4" ht="15" customHeight="1" x14ac:dyDescent="0.2">
      <c r="A154" s="90" t="s">
        <v>10644</v>
      </c>
      <c r="B154" s="91" t="s">
        <v>10645</v>
      </c>
      <c r="C154" s="91" t="s">
        <v>38</v>
      </c>
      <c r="D154" s="92">
        <v>108.25</v>
      </c>
    </row>
    <row r="155" spans="1:4" ht="15" customHeight="1" x14ac:dyDescent="0.2">
      <c r="A155" s="87" t="s">
        <v>10646</v>
      </c>
      <c r="B155" s="88" t="s">
        <v>10647</v>
      </c>
      <c r="C155" s="89"/>
      <c r="D155" s="89"/>
    </row>
    <row r="156" spans="1:4" ht="15" customHeight="1" x14ac:dyDescent="0.2">
      <c r="A156" s="90" t="s">
        <v>10648</v>
      </c>
      <c r="B156" s="91" t="s">
        <v>10649</v>
      </c>
      <c r="C156" s="91" t="s">
        <v>3</v>
      </c>
      <c r="D156" s="92">
        <v>8.42</v>
      </c>
    </row>
    <row r="157" spans="1:4" ht="15" customHeight="1" x14ac:dyDescent="0.2">
      <c r="A157" s="90" t="s">
        <v>10650</v>
      </c>
      <c r="B157" s="91" t="s">
        <v>10651</v>
      </c>
      <c r="C157" s="91" t="s">
        <v>3</v>
      </c>
      <c r="D157" s="92">
        <v>25.26</v>
      </c>
    </row>
    <row r="158" spans="1:4" ht="15" customHeight="1" x14ac:dyDescent="0.2">
      <c r="A158" s="87" t="s">
        <v>10652</v>
      </c>
      <c r="B158" s="88" t="s">
        <v>10653</v>
      </c>
      <c r="C158" s="89"/>
      <c r="D158" s="89"/>
    </row>
    <row r="159" spans="1:4" ht="15" customHeight="1" x14ac:dyDescent="0.2">
      <c r="A159" s="90" t="s">
        <v>10654</v>
      </c>
      <c r="B159" s="91" t="s">
        <v>10655</v>
      </c>
      <c r="C159" s="91" t="s">
        <v>2</v>
      </c>
      <c r="D159" s="92">
        <v>7.34</v>
      </c>
    </row>
    <row r="160" spans="1:4" ht="15" customHeight="1" x14ac:dyDescent="0.2">
      <c r="A160" s="90" t="s">
        <v>10656</v>
      </c>
      <c r="B160" s="91" t="s">
        <v>10657</v>
      </c>
      <c r="C160" s="91" t="s">
        <v>38</v>
      </c>
      <c r="D160" s="92">
        <v>19.670000000000002</v>
      </c>
    </row>
    <row r="161" spans="1:4" ht="15" customHeight="1" x14ac:dyDescent="0.2">
      <c r="A161" s="87" t="s">
        <v>10658</v>
      </c>
      <c r="B161" s="88" t="s">
        <v>10659</v>
      </c>
      <c r="C161" s="89"/>
      <c r="D161" s="89"/>
    </row>
    <row r="162" spans="1:4" ht="15" customHeight="1" x14ac:dyDescent="0.2">
      <c r="A162" s="90" t="s">
        <v>10660</v>
      </c>
      <c r="B162" s="91" t="s">
        <v>10661</v>
      </c>
      <c r="C162" s="91" t="s">
        <v>2</v>
      </c>
      <c r="D162" s="92">
        <v>40.89</v>
      </c>
    </row>
    <row r="163" spans="1:4" ht="15" customHeight="1" x14ac:dyDescent="0.2">
      <c r="A163" s="90" t="s">
        <v>10662</v>
      </c>
      <c r="B163" s="91" t="s">
        <v>10663</v>
      </c>
      <c r="C163" s="91" t="s">
        <v>2</v>
      </c>
      <c r="D163" s="92">
        <v>14.91</v>
      </c>
    </row>
    <row r="164" spans="1:4" ht="15" customHeight="1" x14ac:dyDescent="0.2">
      <c r="A164" s="90" t="s">
        <v>10664</v>
      </c>
      <c r="B164" s="91" t="s">
        <v>16878</v>
      </c>
      <c r="C164" s="91" t="s">
        <v>2</v>
      </c>
      <c r="D164" s="92">
        <v>7.57</v>
      </c>
    </row>
    <row r="165" spans="1:4" ht="15" customHeight="1" x14ac:dyDescent="0.2">
      <c r="A165" s="90" t="s">
        <v>10665</v>
      </c>
      <c r="B165" s="91" t="s">
        <v>10666</v>
      </c>
      <c r="C165" s="91" t="s">
        <v>2</v>
      </c>
      <c r="D165" s="92">
        <v>1.02</v>
      </c>
    </row>
    <row r="166" spans="1:4" ht="15" customHeight="1" x14ac:dyDescent="0.2">
      <c r="A166" s="87" t="s">
        <v>10667</v>
      </c>
      <c r="B166" s="88" t="s">
        <v>10668</v>
      </c>
      <c r="C166" s="89"/>
      <c r="D166" s="89"/>
    </row>
    <row r="167" spans="1:4" ht="15" customHeight="1" x14ac:dyDescent="0.2">
      <c r="A167" s="90" t="s">
        <v>10669</v>
      </c>
      <c r="B167" s="91" t="s">
        <v>10670</v>
      </c>
      <c r="C167" s="91" t="s">
        <v>2</v>
      </c>
      <c r="D167" s="92">
        <v>19.25</v>
      </c>
    </row>
    <row r="168" spans="1:4" ht="15" customHeight="1" x14ac:dyDescent="0.2">
      <c r="A168" s="87" t="s">
        <v>10671</v>
      </c>
      <c r="B168" s="88" t="s">
        <v>10672</v>
      </c>
      <c r="C168" s="89"/>
      <c r="D168" s="89"/>
    </row>
    <row r="169" spans="1:4" ht="15" customHeight="1" x14ac:dyDescent="0.2">
      <c r="A169" s="90" t="s">
        <v>10673</v>
      </c>
      <c r="B169" s="91" t="s">
        <v>10674</v>
      </c>
      <c r="C169" s="91" t="s">
        <v>16077</v>
      </c>
      <c r="D169" s="92">
        <v>61.34</v>
      </c>
    </row>
    <row r="170" spans="1:4" ht="15" customHeight="1" x14ac:dyDescent="0.2">
      <c r="A170" s="90" t="s">
        <v>10675</v>
      </c>
      <c r="B170" s="91" t="s">
        <v>10676</v>
      </c>
      <c r="C170" s="91" t="s">
        <v>16077</v>
      </c>
      <c r="D170" s="92">
        <v>12.39</v>
      </c>
    </row>
    <row r="171" spans="1:4" ht="15" customHeight="1" x14ac:dyDescent="0.2">
      <c r="A171" s="90" t="s">
        <v>10677</v>
      </c>
      <c r="B171" s="91" t="s">
        <v>10678</v>
      </c>
      <c r="C171" s="91" t="s">
        <v>16077</v>
      </c>
      <c r="D171" s="92">
        <v>13.23</v>
      </c>
    </row>
    <row r="172" spans="1:4" ht="15" customHeight="1" x14ac:dyDescent="0.2">
      <c r="A172" s="90" t="s">
        <v>10679</v>
      </c>
      <c r="B172" s="91" t="s">
        <v>10680</v>
      </c>
      <c r="C172" s="91" t="s">
        <v>16077</v>
      </c>
      <c r="D172" s="92">
        <v>13.23</v>
      </c>
    </row>
    <row r="173" spans="1:4" ht="15" customHeight="1" x14ac:dyDescent="0.2">
      <c r="A173" s="90" t="s">
        <v>10681</v>
      </c>
      <c r="B173" s="91" t="s">
        <v>10682</v>
      </c>
      <c r="C173" s="91" t="s">
        <v>16077</v>
      </c>
      <c r="D173" s="92">
        <v>3.24</v>
      </c>
    </row>
    <row r="174" spans="1:4" ht="15" customHeight="1" x14ac:dyDescent="0.2">
      <c r="A174" s="90" t="s">
        <v>10683</v>
      </c>
      <c r="B174" s="91" t="s">
        <v>10684</v>
      </c>
      <c r="C174" s="91" t="s">
        <v>16077</v>
      </c>
      <c r="D174" s="92">
        <v>0.84</v>
      </c>
    </row>
    <row r="175" spans="1:4" ht="15" customHeight="1" x14ac:dyDescent="0.2">
      <c r="A175" s="90" t="s">
        <v>10685</v>
      </c>
      <c r="B175" s="91" t="s">
        <v>10686</v>
      </c>
      <c r="C175" s="91" t="s">
        <v>16077</v>
      </c>
      <c r="D175" s="92">
        <v>81.78</v>
      </c>
    </row>
    <row r="176" spans="1:4" ht="15" customHeight="1" x14ac:dyDescent="0.2">
      <c r="A176" s="90" t="s">
        <v>10687</v>
      </c>
      <c r="B176" s="91" t="s">
        <v>10688</v>
      </c>
      <c r="C176" s="91" t="s">
        <v>16077</v>
      </c>
      <c r="D176" s="92">
        <v>61.34</v>
      </c>
    </row>
    <row r="177" spans="1:4" ht="15" customHeight="1" x14ac:dyDescent="0.2">
      <c r="A177" s="90" t="s">
        <v>10689</v>
      </c>
      <c r="B177" s="91" t="s">
        <v>10690</v>
      </c>
      <c r="C177" s="91" t="s">
        <v>16077</v>
      </c>
      <c r="D177" s="92">
        <v>6.98</v>
      </c>
    </row>
    <row r="178" spans="1:4" ht="15" customHeight="1" x14ac:dyDescent="0.2">
      <c r="A178" s="87" t="s">
        <v>10691</v>
      </c>
      <c r="B178" s="88" t="s">
        <v>10692</v>
      </c>
      <c r="C178" s="89"/>
      <c r="D178" s="89"/>
    </row>
    <row r="179" spans="1:4" ht="15" customHeight="1" x14ac:dyDescent="0.2">
      <c r="A179" s="90" t="s">
        <v>10693</v>
      </c>
      <c r="B179" s="91" t="s">
        <v>10694</v>
      </c>
      <c r="C179" s="91" t="s">
        <v>2</v>
      </c>
      <c r="D179" s="92">
        <v>40.89</v>
      </c>
    </row>
    <row r="180" spans="1:4" ht="15" customHeight="1" x14ac:dyDescent="0.2">
      <c r="A180" s="87" t="s">
        <v>10695</v>
      </c>
      <c r="B180" s="88" t="s">
        <v>10696</v>
      </c>
      <c r="C180" s="89"/>
      <c r="D180" s="89"/>
    </row>
    <row r="181" spans="1:4" ht="15" customHeight="1" x14ac:dyDescent="0.2">
      <c r="A181" s="90" t="s">
        <v>10697</v>
      </c>
      <c r="B181" s="91" t="s">
        <v>10698</v>
      </c>
      <c r="C181" s="91" t="s">
        <v>3</v>
      </c>
      <c r="D181" s="92">
        <v>10.19</v>
      </c>
    </row>
    <row r="182" spans="1:4" ht="15" customHeight="1" x14ac:dyDescent="0.2">
      <c r="A182" s="90" t="s">
        <v>10699</v>
      </c>
      <c r="B182" s="91" t="s">
        <v>10700</v>
      </c>
      <c r="C182" s="91" t="s">
        <v>2</v>
      </c>
      <c r="D182" s="92">
        <v>14.43</v>
      </c>
    </row>
    <row r="183" spans="1:4" ht="15" customHeight="1" x14ac:dyDescent="0.2">
      <c r="A183" s="87" t="s">
        <v>10701</v>
      </c>
      <c r="B183" s="88" t="s">
        <v>10702</v>
      </c>
      <c r="C183" s="89"/>
      <c r="D183" s="89"/>
    </row>
    <row r="184" spans="1:4" ht="15" customHeight="1" x14ac:dyDescent="0.2">
      <c r="A184" s="90" t="s">
        <v>10703</v>
      </c>
      <c r="B184" s="91" t="s">
        <v>10704</v>
      </c>
      <c r="C184" s="91" t="s">
        <v>38</v>
      </c>
      <c r="D184" s="92">
        <v>25.26</v>
      </c>
    </row>
    <row r="185" spans="1:4" ht="15" customHeight="1" x14ac:dyDescent="0.2">
      <c r="A185" s="90" t="s">
        <v>10705</v>
      </c>
      <c r="B185" s="91" t="s">
        <v>10706</v>
      </c>
      <c r="C185" s="91" t="s">
        <v>38</v>
      </c>
      <c r="D185" s="92">
        <v>33.68</v>
      </c>
    </row>
    <row r="186" spans="1:4" ht="15" customHeight="1" x14ac:dyDescent="0.2">
      <c r="A186" s="87" t="s">
        <v>10707</v>
      </c>
      <c r="B186" s="88" t="s">
        <v>10708</v>
      </c>
      <c r="C186" s="89"/>
      <c r="D186" s="89"/>
    </row>
    <row r="187" spans="1:4" ht="15" customHeight="1" x14ac:dyDescent="0.2">
      <c r="A187" s="90" t="s">
        <v>10709</v>
      </c>
      <c r="B187" s="91" t="s">
        <v>10710</v>
      </c>
      <c r="C187" s="91" t="s">
        <v>38</v>
      </c>
      <c r="D187" s="92">
        <v>22.25</v>
      </c>
    </row>
    <row r="188" spans="1:4" ht="15" customHeight="1" x14ac:dyDescent="0.2">
      <c r="A188" s="90" t="s">
        <v>10711</v>
      </c>
      <c r="B188" s="91" t="s">
        <v>10712</v>
      </c>
      <c r="C188" s="91" t="s">
        <v>38</v>
      </c>
      <c r="D188" s="92">
        <v>2.92</v>
      </c>
    </row>
    <row r="189" spans="1:4" ht="15" customHeight="1" x14ac:dyDescent="0.2">
      <c r="A189" s="87" t="s">
        <v>10713</v>
      </c>
      <c r="B189" s="88" t="s">
        <v>10714</v>
      </c>
      <c r="C189" s="89"/>
      <c r="D189" s="89"/>
    </row>
    <row r="190" spans="1:4" ht="15" customHeight="1" x14ac:dyDescent="0.2">
      <c r="A190" s="90" t="s">
        <v>10715</v>
      </c>
      <c r="B190" s="91" t="s">
        <v>10716</v>
      </c>
      <c r="C190" s="91" t="s">
        <v>38</v>
      </c>
      <c r="D190" s="92">
        <v>3.79</v>
      </c>
    </row>
    <row r="191" spans="1:4" ht="15" customHeight="1" x14ac:dyDescent="0.2">
      <c r="A191" s="90" t="s">
        <v>10717</v>
      </c>
      <c r="B191" s="91" t="s">
        <v>10718</v>
      </c>
      <c r="C191" s="91" t="s">
        <v>38</v>
      </c>
      <c r="D191" s="92">
        <v>7.21</v>
      </c>
    </row>
    <row r="192" spans="1:4" ht="15" customHeight="1" x14ac:dyDescent="0.2">
      <c r="A192" s="90" t="s">
        <v>10719</v>
      </c>
      <c r="B192" s="91" t="s">
        <v>10720</v>
      </c>
      <c r="C192" s="91" t="s">
        <v>10721</v>
      </c>
      <c r="D192" s="92">
        <v>3.24</v>
      </c>
    </row>
    <row r="193" spans="1:4" ht="15" customHeight="1" x14ac:dyDescent="0.2">
      <c r="A193" s="90" t="s">
        <v>10722</v>
      </c>
      <c r="B193" s="91" t="s">
        <v>10723</v>
      </c>
      <c r="C193" s="91" t="s">
        <v>10721</v>
      </c>
      <c r="D193" s="92">
        <v>1.94</v>
      </c>
    </row>
    <row r="194" spans="1:4" ht="15" customHeight="1" x14ac:dyDescent="0.2">
      <c r="A194" s="87" t="s">
        <v>10724</v>
      </c>
      <c r="B194" s="88" t="s">
        <v>10725</v>
      </c>
      <c r="C194" s="89"/>
      <c r="D194" s="89"/>
    </row>
    <row r="195" spans="1:4" ht="15" customHeight="1" x14ac:dyDescent="0.2">
      <c r="A195" s="90" t="s">
        <v>10726</v>
      </c>
      <c r="B195" s="91" t="s">
        <v>10727</v>
      </c>
      <c r="C195" s="91" t="s">
        <v>10728</v>
      </c>
      <c r="D195" s="92">
        <v>280</v>
      </c>
    </row>
    <row r="196" spans="1:4" ht="15" customHeight="1" x14ac:dyDescent="0.2">
      <c r="A196" s="87" t="s">
        <v>10729</v>
      </c>
      <c r="B196" s="88" t="s">
        <v>10730</v>
      </c>
      <c r="C196" s="89"/>
      <c r="D196" s="89"/>
    </row>
    <row r="197" spans="1:4" ht="15" customHeight="1" x14ac:dyDescent="0.2">
      <c r="A197" s="90" t="s">
        <v>10731</v>
      </c>
      <c r="B197" s="91" t="s">
        <v>10732</v>
      </c>
      <c r="C197" s="91" t="s">
        <v>2</v>
      </c>
      <c r="D197" s="92">
        <v>2.81</v>
      </c>
    </row>
    <row r="198" spans="1:4" ht="15" customHeight="1" x14ac:dyDescent="0.2">
      <c r="A198" s="84">
        <v>3</v>
      </c>
      <c r="B198" s="85" t="s">
        <v>10735</v>
      </c>
      <c r="C198" s="86"/>
      <c r="D198" s="86"/>
    </row>
    <row r="199" spans="1:4" ht="15" customHeight="1" x14ac:dyDescent="0.2">
      <c r="A199" s="87" t="s">
        <v>10736</v>
      </c>
      <c r="B199" s="88" t="s">
        <v>10737</v>
      </c>
      <c r="C199" s="89"/>
      <c r="D199" s="89"/>
    </row>
    <row r="200" spans="1:4" ht="15" customHeight="1" x14ac:dyDescent="0.2">
      <c r="A200" s="90" t="s">
        <v>10738</v>
      </c>
      <c r="B200" s="91" t="s">
        <v>10739</v>
      </c>
      <c r="C200" s="91" t="s">
        <v>2</v>
      </c>
      <c r="D200" s="92">
        <v>3.7</v>
      </c>
    </row>
    <row r="201" spans="1:4" ht="15" customHeight="1" x14ac:dyDescent="0.2">
      <c r="A201" s="90" t="s">
        <v>10740</v>
      </c>
      <c r="B201" s="91" t="s">
        <v>10741</v>
      </c>
      <c r="C201" s="91" t="s">
        <v>2</v>
      </c>
      <c r="D201" s="92">
        <v>0.71</v>
      </c>
    </row>
    <row r="202" spans="1:4" ht="15" customHeight="1" x14ac:dyDescent="0.2">
      <c r="A202" s="90" t="s">
        <v>10742</v>
      </c>
      <c r="B202" s="91" t="s">
        <v>10743</v>
      </c>
      <c r="C202" s="91" t="s">
        <v>2</v>
      </c>
      <c r="D202" s="92">
        <v>0.62</v>
      </c>
    </row>
    <row r="203" spans="1:4" ht="15" customHeight="1" x14ac:dyDescent="0.2">
      <c r="A203" s="90" t="s">
        <v>10744</v>
      </c>
      <c r="B203" s="91" t="s">
        <v>10745</v>
      </c>
      <c r="C203" s="91" t="s">
        <v>2</v>
      </c>
      <c r="D203" s="92">
        <v>0.44</v>
      </c>
    </row>
    <row r="204" spans="1:4" ht="15" customHeight="1" x14ac:dyDescent="0.2">
      <c r="A204" s="90" t="s">
        <v>10746</v>
      </c>
      <c r="B204" s="91" t="s">
        <v>10747</v>
      </c>
      <c r="C204" s="91" t="s">
        <v>2</v>
      </c>
      <c r="D204" s="92">
        <v>1.68</v>
      </c>
    </row>
    <row r="205" spans="1:4" ht="15" customHeight="1" x14ac:dyDescent="0.2">
      <c r="A205" s="87" t="s">
        <v>10748</v>
      </c>
      <c r="B205" s="88" t="s">
        <v>10749</v>
      </c>
      <c r="C205" s="89"/>
      <c r="D205" s="89"/>
    </row>
    <row r="206" spans="1:4" ht="15" customHeight="1" x14ac:dyDescent="0.2">
      <c r="A206" s="90" t="s">
        <v>10750</v>
      </c>
      <c r="B206" s="91" t="s">
        <v>10751</v>
      </c>
      <c r="C206" s="91" t="s">
        <v>38</v>
      </c>
      <c r="D206" s="92">
        <v>5</v>
      </c>
    </row>
    <row r="207" spans="1:4" ht="15" customHeight="1" x14ac:dyDescent="0.2">
      <c r="A207" s="90" t="s">
        <v>10752</v>
      </c>
      <c r="B207" s="91" t="s">
        <v>10753</v>
      </c>
      <c r="C207" s="91" t="s">
        <v>38</v>
      </c>
      <c r="D207" s="92">
        <v>7.19</v>
      </c>
    </row>
    <row r="208" spans="1:4" ht="15" customHeight="1" x14ac:dyDescent="0.2">
      <c r="A208" s="87" t="s">
        <v>10754</v>
      </c>
      <c r="B208" s="88" t="s">
        <v>10755</v>
      </c>
      <c r="C208" s="89"/>
      <c r="D208" s="89"/>
    </row>
    <row r="209" spans="1:4" ht="15" customHeight="1" x14ac:dyDescent="0.2">
      <c r="A209" s="90" t="s">
        <v>10756</v>
      </c>
      <c r="B209" s="91" t="s">
        <v>10751</v>
      </c>
      <c r="C209" s="91" t="s">
        <v>38</v>
      </c>
      <c r="D209" s="92">
        <v>6.6</v>
      </c>
    </row>
    <row r="210" spans="1:4" ht="15" customHeight="1" x14ac:dyDescent="0.2">
      <c r="A210" s="90" t="s">
        <v>10757</v>
      </c>
      <c r="B210" s="91" t="s">
        <v>10753</v>
      </c>
      <c r="C210" s="91" t="s">
        <v>38</v>
      </c>
      <c r="D210" s="92">
        <v>8.84</v>
      </c>
    </row>
    <row r="211" spans="1:4" ht="15" customHeight="1" x14ac:dyDescent="0.2">
      <c r="A211" s="87" t="s">
        <v>10758</v>
      </c>
      <c r="B211" s="88" t="s">
        <v>10759</v>
      </c>
      <c r="C211" s="89"/>
      <c r="D211" s="89"/>
    </row>
    <row r="212" spans="1:4" ht="15" customHeight="1" x14ac:dyDescent="0.2">
      <c r="A212" s="90" t="s">
        <v>10760</v>
      </c>
      <c r="B212" s="91" t="s">
        <v>10761</v>
      </c>
      <c r="C212" s="91" t="s">
        <v>38</v>
      </c>
      <c r="D212" s="92">
        <v>127.93</v>
      </c>
    </row>
    <row r="213" spans="1:4" ht="15" customHeight="1" x14ac:dyDescent="0.2">
      <c r="A213" s="87" t="s">
        <v>10762</v>
      </c>
      <c r="B213" s="88" t="s">
        <v>10763</v>
      </c>
      <c r="C213" s="89"/>
      <c r="D213" s="89"/>
    </row>
    <row r="214" spans="1:4" ht="15" customHeight="1" x14ac:dyDescent="0.2">
      <c r="A214" s="90" t="s">
        <v>10764</v>
      </c>
      <c r="B214" s="91" t="s">
        <v>10710</v>
      </c>
      <c r="C214" s="91" t="s">
        <v>38</v>
      </c>
      <c r="D214" s="92">
        <v>22.25</v>
      </c>
    </row>
    <row r="215" spans="1:4" ht="15" customHeight="1" x14ac:dyDescent="0.2">
      <c r="A215" s="90" t="s">
        <v>10765</v>
      </c>
      <c r="B215" s="91" t="s">
        <v>10712</v>
      </c>
      <c r="C215" s="91" t="s">
        <v>38</v>
      </c>
      <c r="D215" s="92">
        <v>2.85</v>
      </c>
    </row>
    <row r="216" spans="1:4" ht="15" customHeight="1" x14ac:dyDescent="0.2">
      <c r="A216" s="87" t="s">
        <v>10766</v>
      </c>
      <c r="B216" s="88" t="s">
        <v>10767</v>
      </c>
      <c r="C216" s="89"/>
      <c r="D216" s="89"/>
    </row>
    <row r="217" spans="1:4" ht="15" customHeight="1" x14ac:dyDescent="0.2">
      <c r="A217" s="90" t="s">
        <v>10768</v>
      </c>
      <c r="B217" s="91" t="s">
        <v>10716</v>
      </c>
      <c r="C217" s="91" t="s">
        <v>38</v>
      </c>
      <c r="D217" s="92">
        <v>3.79</v>
      </c>
    </row>
    <row r="218" spans="1:4" ht="15" customHeight="1" x14ac:dyDescent="0.2">
      <c r="A218" s="90" t="s">
        <v>10769</v>
      </c>
      <c r="B218" s="91" t="s">
        <v>10718</v>
      </c>
      <c r="C218" s="91" t="s">
        <v>38</v>
      </c>
      <c r="D218" s="92">
        <v>7.21</v>
      </c>
    </row>
    <row r="219" spans="1:4" ht="15" customHeight="1" x14ac:dyDescent="0.2">
      <c r="A219" s="90" t="s">
        <v>10770</v>
      </c>
      <c r="B219" s="91" t="s">
        <v>10720</v>
      </c>
      <c r="C219" s="91" t="s">
        <v>10721</v>
      </c>
      <c r="D219" s="92">
        <v>3.24</v>
      </c>
    </row>
    <row r="220" spans="1:4" ht="15" customHeight="1" x14ac:dyDescent="0.2">
      <c r="A220" s="90" t="s">
        <v>10771</v>
      </c>
      <c r="B220" s="91" t="s">
        <v>10723</v>
      </c>
      <c r="C220" s="91" t="s">
        <v>10721</v>
      </c>
      <c r="D220" s="92">
        <v>1.94</v>
      </c>
    </row>
    <row r="221" spans="1:4" ht="15" customHeight="1" x14ac:dyDescent="0.2">
      <c r="A221" s="87" t="s">
        <v>10772</v>
      </c>
      <c r="B221" s="88" t="s">
        <v>10773</v>
      </c>
      <c r="C221" s="89"/>
      <c r="D221" s="89"/>
    </row>
    <row r="222" spans="1:4" ht="15" customHeight="1" x14ac:dyDescent="0.2">
      <c r="A222" s="90" t="s">
        <v>10774</v>
      </c>
      <c r="B222" s="91" t="s">
        <v>10775</v>
      </c>
      <c r="C222" s="91" t="s">
        <v>38</v>
      </c>
      <c r="D222" s="92">
        <v>4.95</v>
      </c>
    </row>
    <row r="223" spans="1:4" ht="15" customHeight="1" x14ac:dyDescent="0.2">
      <c r="A223" s="90" t="s">
        <v>10776</v>
      </c>
      <c r="B223" s="91" t="s">
        <v>10777</v>
      </c>
      <c r="C223" s="91" t="s">
        <v>38</v>
      </c>
      <c r="D223" s="92">
        <v>22.73</v>
      </c>
    </row>
    <row r="224" spans="1:4" ht="15" customHeight="1" x14ac:dyDescent="0.2">
      <c r="A224" s="90" t="s">
        <v>10778</v>
      </c>
      <c r="B224" s="96" t="s">
        <v>34134</v>
      </c>
      <c r="C224" s="91" t="s">
        <v>38</v>
      </c>
      <c r="D224" s="92">
        <v>50.52</v>
      </c>
    </row>
    <row r="225" spans="1:4" ht="15" customHeight="1" x14ac:dyDescent="0.2">
      <c r="A225" s="87" t="s">
        <v>10780</v>
      </c>
      <c r="B225" s="88" t="s">
        <v>10781</v>
      </c>
      <c r="C225" s="89"/>
      <c r="D225" s="89"/>
    </row>
    <row r="226" spans="1:4" ht="15" customHeight="1" x14ac:dyDescent="0.2">
      <c r="A226" s="90" t="s">
        <v>10782</v>
      </c>
      <c r="B226" s="91" t="s">
        <v>10783</v>
      </c>
      <c r="C226" s="91" t="s">
        <v>38</v>
      </c>
      <c r="D226" s="92">
        <v>316.38</v>
      </c>
    </row>
    <row r="227" spans="1:4" ht="15" customHeight="1" x14ac:dyDescent="0.2">
      <c r="A227" s="87" t="s">
        <v>10784</v>
      </c>
      <c r="B227" s="88" t="s">
        <v>10785</v>
      </c>
      <c r="C227" s="89"/>
      <c r="D227" s="89"/>
    </row>
    <row r="228" spans="1:4" ht="15" customHeight="1" x14ac:dyDescent="0.2">
      <c r="A228" s="90" t="s">
        <v>10786</v>
      </c>
      <c r="B228" s="91" t="s">
        <v>10787</v>
      </c>
      <c r="C228" s="91" t="s">
        <v>38</v>
      </c>
      <c r="D228" s="92">
        <v>50.52</v>
      </c>
    </row>
    <row r="229" spans="1:4" ht="15" customHeight="1" x14ac:dyDescent="0.2">
      <c r="A229" s="90" t="s">
        <v>10788</v>
      </c>
      <c r="B229" s="91" t="s">
        <v>10789</v>
      </c>
      <c r="C229" s="91" t="s">
        <v>38</v>
      </c>
      <c r="D229" s="92">
        <v>67.36</v>
      </c>
    </row>
    <row r="230" spans="1:4" ht="15" customHeight="1" x14ac:dyDescent="0.2">
      <c r="A230" s="90" t="s">
        <v>10790</v>
      </c>
      <c r="B230" s="91" t="s">
        <v>10791</v>
      </c>
      <c r="C230" s="91" t="s">
        <v>38</v>
      </c>
      <c r="D230" s="92">
        <v>84.2</v>
      </c>
    </row>
    <row r="231" spans="1:4" ht="15" customHeight="1" x14ac:dyDescent="0.2">
      <c r="A231" s="87" t="s">
        <v>10792</v>
      </c>
      <c r="B231" s="88" t="s">
        <v>10793</v>
      </c>
      <c r="C231" s="89"/>
      <c r="D231" s="89"/>
    </row>
    <row r="232" spans="1:4" ht="15" customHeight="1" x14ac:dyDescent="0.2">
      <c r="A232" s="90" t="s">
        <v>10794</v>
      </c>
      <c r="B232" s="91" t="s">
        <v>10795</v>
      </c>
      <c r="C232" s="91" t="s">
        <v>38</v>
      </c>
      <c r="D232" s="92">
        <v>5.86</v>
      </c>
    </row>
    <row r="233" spans="1:4" ht="15" customHeight="1" x14ac:dyDescent="0.2">
      <c r="A233" s="90" t="s">
        <v>10796</v>
      </c>
      <c r="B233" s="91" t="s">
        <v>10797</v>
      </c>
      <c r="C233" s="91" t="s">
        <v>38</v>
      </c>
      <c r="D233" s="92">
        <v>7.42</v>
      </c>
    </row>
    <row r="234" spans="1:4" ht="15" customHeight="1" x14ac:dyDescent="0.2">
      <c r="A234" s="90" t="s">
        <v>10798</v>
      </c>
      <c r="B234" s="91" t="s">
        <v>10799</v>
      </c>
      <c r="C234" s="91" t="s">
        <v>38</v>
      </c>
      <c r="D234" s="92">
        <v>8.67</v>
      </c>
    </row>
    <row r="235" spans="1:4" ht="15" customHeight="1" x14ac:dyDescent="0.2">
      <c r="A235" s="90" t="s">
        <v>10800</v>
      </c>
      <c r="B235" s="91" t="s">
        <v>10801</v>
      </c>
      <c r="C235" s="91" t="s">
        <v>38</v>
      </c>
      <c r="D235" s="92">
        <v>9.2799999999999994</v>
      </c>
    </row>
    <row r="236" spans="1:4" ht="15" customHeight="1" x14ac:dyDescent="0.2">
      <c r="A236" s="87" t="s">
        <v>10802</v>
      </c>
      <c r="B236" s="88" t="s">
        <v>10803</v>
      </c>
      <c r="C236" s="89"/>
      <c r="D236" s="89"/>
    </row>
    <row r="237" spans="1:4" ht="15" customHeight="1" x14ac:dyDescent="0.2">
      <c r="A237" s="90" t="s">
        <v>10804</v>
      </c>
      <c r="B237" s="91" t="s">
        <v>10795</v>
      </c>
      <c r="C237" s="91" t="s">
        <v>38</v>
      </c>
      <c r="D237" s="92">
        <v>7.28</v>
      </c>
    </row>
    <row r="238" spans="1:4" ht="15" customHeight="1" x14ac:dyDescent="0.2">
      <c r="A238" s="90" t="s">
        <v>10805</v>
      </c>
      <c r="B238" s="91" t="s">
        <v>10806</v>
      </c>
      <c r="C238" s="91" t="s">
        <v>38</v>
      </c>
      <c r="D238" s="92">
        <v>9.08</v>
      </c>
    </row>
    <row r="239" spans="1:4" ht="15" customHeight="1" x14ac:dyDescent="0.2">
      <c r="A239" s="90" t="s">
        <v>10807</v>
      </c>
      <c r="B239" s="91" t="s">
        <v>10808</v>
      </c>
      <c r="C239" s="91" t="s">
        <v>38</v>
      </c>
      <c r="D239" s="92">
        <v>10.86</v>
      </c>
    </row>
    <row r="240" spans="1:4" ht="15" customHeight="1" x14ac:dyDescent="0.2">
      <c r="A240" s="90" t="s">
        <v>10809</v>
      </c>
      <c r="B240" s="91" t="s">
        <v>10801</v>
      </c>
      <c r="C240" s="91" t="s">
        <v>38</v>
      </c>
      <c r="D240" s="92">
        <v>11.46</v>
      </c>
    </row>
    <row r="241" spans="1:4" ht="15" customHeight="1" x14ac:dyDescent="0.2">
      <c r="A241" s="87" t="s">
        <v>10810</v>
      </c>
      <c r="B241" s="88" t="s">
        <v>10811</v>
      </c>
      <c r="C241" s="89"/>
      <c r="D241" s="89"/>
    </row>
    <row r="242" spans="1:4" ht="15" customHeight="1" x14ac:dyDescent="0.2">
      <c r="A242" s="90" t="s">
        <v>10812</v>
      </c>
      <c r="B242" s="91" t="s">
        <v>10813</v>
      </c>
      <c r="C242" s="91" t="s">
        <v>38</v>
      </c>
      <c r="D242" s="92">
        <v>8.67</v>
      </c>
    </row>
    <row r="243" spans="1:4" ht="15" customHeight="1" x14ac:dyDescent="0.2">
      <c r="A243" s="90" t="s">
        <v>10814</v>
      </c>
      <c r="B243" s="91" t="s">
        <v>10815</v>
      </c>
      <c r="C243" s="91" t="s">
        <v>38</v>
      </c>
      <c r="D243" s="92">
        <v>12.17</v>
      </c>
    </row>
    <row r="244" spans="1:4" ht="15" customHeight="1" x14ac:dyDescent="0.2">
      <c r="A244" s="90" t="s">
        <v>10816</v>
      </c>
      <c r="B244" s="91" t="s">
        <v>10817</v>
      </c>
      <c r="C244" s="91" t="s">
        <v>38</v>
      </c>
      <c r="D244" s="92">
        <v>13.35</v>
      </c>
    </row>
    <row r="245" spans="1:4" ht="15" customHeight="1" x14ac:dyDescent="0.2">
      <c r="A245" s="90" t="s">
        <v>10818</v>
      </c>
      <c r="B245" s="91" t="s">
        <v>10819</v>
      </c>
      <c r="C245" s="91" t="s">
        <v>38</v>
      </c>
      <c r="D245" s="92">
        <v>12.18</v>
      </c>
    </row>
    <row r="246" spans="1:4" ht="15" customHeight="1" x14ac:dyDescent="0.2">
      <c r="A246" s="87" t="s">
        <v>10820</v>
      </c>
      <c r="B246" s="88" t="s">
        <v>10821</v>
      </c>
      <c r="C246" s="89"/>
      <c r="D246" s="89"/>
    </row>
    <row r="247" spans="1:4" ht="15" customHeight="1" x14ac:dyDescent="0.2">
      <c r="A247" s="90" t="s">
        <v>10822</v>
      </c>
      <c r="B247" s="91" t="s">
        <v>10761</v>
      </c>
      <c r="C247" s="91" t="s">
        <v>38</v>
      </c>
      <c r="D247" s="92">
        <v>254.66</v>
      </c>
    </row>
    <row r="248" spans="1:4" ht="15" customHeight="1" x14ac:dyDescent="0.2">
      <c r="A248" s="87" t="s">
        <v>10823</v>
      </c>
      <c r="B248" s="88" t="s">
        <v>10824</v>
      </c>
      <c r="C248" s="89"/>
      <c r="D248" s="89"/>
    </row>
    <row r="249" spans="1:4" ht="15" customHeight="1" x14ac:dyDescent="0.2">
      <c r="A249" s="90" t="s">
        <v>10825</v>
      </c>
      <c r="B249" s="91" t="s">
        <v>10710</v>
      </c>
      <c r="C249" s="91" t="s">
        <v>38</v>
      </c>
      <c r="D249" s="92">
        <v>50.52</v>
      </c>
    </row>
    <row r="250" spans="1:4" ht="15" customHeight="1" x14ac:dyDescent="0.2">
      <c r="A250" s="90" t="s">
        <v>10826</v>
      </c>
      <c r="B250" s="91" t="s">
        <v>10827</v>
      </c>
      <c r="C250" s="91" t="s">
        <v>38</v>
      </c>
      <c r="D250" s="92">
        <v>22.73</v>
      </c>
    </row>
    <row r="251" spans="1:4" ht="15" customHeight="1" x14ac:dyDescent="0.2">
      <c r="A251" s="87" t="s">
        <v>10828</v>
      </c>
      <c r="B251" s="88" t="s">
        <v>10829</v>
      </c>
      <c r="C251" s="89"/>
      <c r="D251" s="89"/>
    </row>
    <row r="252" spans="1:4" ht="15" customHeight="1" x14ac:dyDescent="0.2">
      <c r="A252" s="90" t="s">
        <v>10830</v>
      </c>
      <c r="B252" s="91" t="s">
        <v>10779</v>
      </c>
      <c r="C252" s="91" t="s">
        <v>2</v>
      </c>
      <c r="D252" s="92">
        <v>5.56</v>
      </c>
    </row>
    <row r="253" spans="1:4" ht="15" customHeight="1" x14ac:dyDescent="0.2">
      <c r="A253" s="90" t="s">
        <v>10831</v>
      </c>
      <c r="B253" s="91" t="s">
        <v>10777</v>
      </c>
      <c r="C253" s="91" t="s">
        <v>2</v>
      </c>
      <c r="D253" s="92">
        <v>4.72</v>
      </c>
    </row>
    <row r="254" spans="1:4" ht="15" customHeight="1" x14ac:dyDescent="0.2">
      <c r="A254" s="90" t="s">
        <v>10832</v>
      </c>
      <c r="B254" s="91" t="s">
        <v>10775</v>
      </c>
      <c r="C254" s="91" t="s">
        <v>2</v>
      </c>
      <c r="D254" s="92">
        <v>2.58</v>
      </c>
    </row>
    <row r="255" spans="1:4" ht="15" customHeight="1" x14ac:dyDescent="0.2">
      <c r="A255" s="90" t="s">
        <v>21908</v>
      </c>
      <c r="B255" s="91" t="s">
        <v>21909</v>
      </c>
      <c r="C255" s="91" t="s">
        <v>2</v>
      </c>
      <c r="D255" s="92">
        <v>326.7</v>
      </c>
    </row>
    <row r="256" spans="1:4" ht="15" customHeight="1" x14ac:dyDescent="0.2">
      <c r="A256" s="87" t="s">
        <v>10833</v>
      </c>
      <c r="B256" s="88" t="s">
        <v>10834</v>
      </c>
      <c r="C256" s="89"/>
      <c r="D256" s="89"/>
    </row>
    <row r="257" spans="1:4" ht="15" customHeight="1" x14ac:dyDescent="0.2">
      <c r="A257" s="90" t="s">
        <v>10835</v>
      </c>
      <c r="B257" s="91" t="s">
        <v>10836</v>
      </c>
      <c r="C257" s="91" t="s">
        <v>38</v>
      </c>
      <c r="D257" s="92">
        <v>25.26</v>
      </c>
    </row>
    <row r="258" spans="1:4" ht="15" customHeight="1" x14ac:dyDescent="0.2">
      <c r="A258" s="90" t="s">
        <v>10837</v>
      </c>
      <c r="B258" s="91" t="s">
        <v>10838</v>
      </c>
      <c r="C258" s="91" t="s">
        <v>38</v>
      </c>
      <c r="D258" s="92">
        <v>33.68</v>
      </c>
    </row>
    <row r="259" spans="1:4" ht="15" customHeight="1" x14ac:dyDescent="0.2">
      <c r="A259" s="87" t="s">
        <v>10839</v>
      </c>
      <c r="B259" s="88" t="s">
        <v>10725</v>
      </c>
      <c r="C259" s="89"/>
      <c r="D259" s="89"/>
    </row>
    <row r="260" spans="1:4" ht="15" customHeight="1" x14ac:dyDescent="0.2">
      <c r="A260" s="90" t="s">
        <v>10840</v>
      </c>
      <c r="B260" s="91" t="s">
        <v>10727</v>
      </c>
      <c r="C260" s="91" t="s">
        <v>10728</v>
      </c>
      <c r="D260" s="92">
        <v>280</v>
      </c>
    </row>
    <row r="261" spans="1:4" ht="15" customHeight="1" x14ac:dyDescent="0.2">
      <c r="A261" s="84">
        <v>4</v>
      </c>
      <c r="B261" s="85" t="s">
        <v>10841</v>
      </c>
      <c r="C261" s="86"/>
      <c r="D261" s="86"/>
    </row>
    <row r="262" spans="1:4" ht="15" customHeight="1" x14ac:dyDescent="0.2">
      <c r="A262" s="87" t="s">
        <v>10842</v>
      </c>
      <c r="B262" s="88" t="s">
        <v>10843</v>
      </c>
      <c r="C262" s="89"/>
      <c r="D262" s="89"/>
    </row>
    <row r="263" spans="1:4" ht="15" customHeight="1" x14ac:dyDescent="0.2">
      <c r="A263" s="90" t="s">
        <v>33763</v>
      </c>
      <c r="B263" s="91" t="s">
        <v>33764</v>
      </c>
      <c r="C263" s="91" t="s">
        <v>38</v>
      </c>
      <c r="D263" s="92">
        <v>996.76</v>
      </c>
    </row>
    <row r="264" spans="1:4" ht="15" customHeight="1" x14ac:dyDescent="0.2">
      <c r="A264" s="90" t="s">
        <v>33765</v>
      </c>
      <c r="B264" s="91" t="s">
        <v>33766</v>
      </c>
      <c r="C264" s="91" t="s">
        <v>38</v>
      </c>
      <c r="D264" s="92">
        <v>948.33</v>
      </c>
    </row>
    <row r="265" spans="1:4" ht="15" customHeight="1" x14ac:dyDescent="0.2">
      <c r="A265" s="90" t="s">
        <v>33767</v>
      </c>
      <c r="B265" s="91" t="s">
        <v>33768</v>
      </c>
      <c r="C265" s="91" t="s">
        <v>38</v>
      </c>
      <c r="D265" s="92">
        <v>885.03</v>
      </c>
    </row>
    <row r="266" spans="1:4" ht="15" customHeight="1" x14ac:dyDescent="0.2">
      <c r="A266" s="90" t="s">
        <v>33769</v>
      </c>
      <c r="B266" s="91" t="s">
        <v>33770</v>
      </c>
      <c r="C266" s="91" t="s">
        <v>38</v>
      </c>
      <c r="D266" s="92">
        <v>931.82</v>
      </c>
    </row>
    <row r="267" spans="1:4" ht="15" customHeight="1" x14ac:dyDescent="0.2">
      <c r="A267" s="87" t="s">
        <v>10844</v>
      </c>
      <c r="B267" s="88" t="s">
        <v>10845</v>
      </c>
      <c r="C267" s="89"/>
      <c r="D267" s="89"/>
    </row>
    <row r="268" spans="1:4" ht="15" customHeight="1" x14ac:dyDescent="0.2">
      <c r="A268" s="90" t="s">
        <v>33771</v>
      </c>
      <c r="B268" s="91" t="s">
        <v>33772</v>
      </c>
      <c r="C268" s="91" t="s">
        <v>3</v>
      </c>
      <c r="D268" s="92">
        <v>52.1</v>
      </c>
    </row>
    <row r="269" spans="1:4" ht="15" customHeight="1" x14ac:dyDescent="0.2">
      <c r="A269" s="90" t="s">
        <v>33773</v>
      </c>
      <c r="B269" s="91" t="s">
        <v>33774</v>
      </c>
      <c r="C269" s="91" t="s">
        <v>3</v>
      </c>
      <c r="D269" s="92">
        <v>78.05</v>
      </c>
    </row>
    <row r="270" spans="1:4" ht="15" customHeight="1" x14ac:dyDescent="0.2">
      <c r="A270" s="90" t="s">
        <v>33775</v>
      </c>
      <c r="B270" s="91" t="s">
        <v>33776</v>
      </c>
      <c r="C270" s="91" t="s">
        <v>3</v>
      </c>
      <c r="D270" s="92">
        <v>107.36</v>
      </c>
    </row>
    <row r="271" spans="1:4" ht="15" customHeight="1" x14ac:dyDescent="0.2">
      <c r="A271" s="90" t="s">
        <v>10846</v>
      </c>
      <c r="B271" s="91" t="s">
        <v>10847</v>
      </c>
      <c r="C271" s="91"/>
      <c r="D271" s="92"/>
    </row>
    <row r="272" spans="1:4" ht="15" customHeight="1" x14ac:dyDescent="0.2">
      <c r="A272" s="90" t="s">
        <v>10848</v>
      </c>
      <c r="B272" s="91" t="s">
        <v>10849</v>
      </c>
      <c r="C272" s="91" t="s">
        <v>16077</v>
      </c>
      <c r="D272" s="92">
        <v>3500</v>
      </c>
    </row>
    <row r="273" spans="1:4" ht="15" customHeight="1" x14ac:dyDescent="0.2">
      <c r="A273" s="90" t="s">
        <v>33777</v>
      </c>
      <c r="B273" s="91" t="s">
        <v>33778</v>
      </c>
      <c r="C273" s="91" t="s">
        <v>3</v>
      </c>
      <c r="D273" s="92">
        <v>54.71</v>
      </c>
    </row>
    <row r="274" spans="1:4" ht="15" customHeight="1" x14ac:dyDescent="0.2">
      <c r="A274" s="90" t="s">
        <v>33779</v>
      </c>
      <c r="B274" s="91" t="s">
        <v>33780</v>
      </c>
      <c r="C274" s="91" t="s">
        <v>3</v>
      </c>
      <c r="D274" s="92">
        <v>112.72</v>
      </c>
    </row>
    <row r="275" spans="1:4" ht="15" customHeight="1" x14ac:dyDescent="0.2">
      <c r="A275" s="90" t="s">
        <v>33781</v>
      </c>
      <c r="B275" s="91" t="s">
        <v>33782</v>
      </c>
      <c r="C275" s="91" t="s">
        <v>3</v>
      </c>
      <c r="D275" s="92">
        <v>223.22</v>
      </c>
    </row>
    <row r="276" spans="1:4" ht="15" customHeight="1" x14ac:dyDescent="0.2">
      <c r="A276" s="90" t="s">
        <v>10850</v>
      </c>
      <c r="B276" s="91" t="s">
        <v>21910</v>
      </c>
      <c r="C276" s="91"/>
      <c r="D276" s="92"/>
    </row>
    <row r="277" spans="1:4" ht="15" customHeight="1" x14ac:dyDescent="0.2">
      <c r="A277" s="90" t="s">
        <v>10851</v>
      </c>
      <c r="B277" s="91" t="s">
        <v>10849</v>
      </c>
      <c r="C277" s="91" t="s">
        <v>16077</v>
      </c>
      <c r="D277" s="92">
        <v>4800</v>
      </c>
    </row>
    <row r="278" spans="1:4" ht="15" customHeight="1" x14ac:dyDescent="0.2">
      <c r="A278" s="90" t="s">
        <v>33783</v>
      </c>
      <c r="B278" s="91" t="s">
        <v>33784</v>
      </c>
      <c r="C278" s="91" t="s">
        <v>3</v>
      </c>
      <c r="D278" s="92">
        <v>89.09</v>
      </c>
    </row>
    <row r="279" spans="1:4" ht="15" customHeight="1" x14ac:dyDescent="0.2">
      <c r="A279" s="90" t="s">
        <v>33785</v>
      </c>
      <c r="B279" s="91" t="s">
        <v>33786</v>
      </c>
      <c r="C279" s="91" t="s">
        <v>3</v>
      </c>
      <c r="D279" s="92">
        <v>118.69</v>
      </c>
    </row>
    <row r="280" spans="1:4" ht="15" customHeight="1" x14ac:dyDescent="0.2">
      <c r="A280" s="87" t="s">
        <v>33787</v>
      </c>
      <c r="B280" s="88" t="s">
        <v>33788</v>
      </c>
      <c r="C280" s="89" t="s">
        <v>3</v>
      </c>
      <c r="D280" s="89">
        <v>113.51</v>
      </c>
    </row>
    <row r="281" spans="1:4" ht="15" customHeight="1" x14ac:dyDescent="0.2">
      <c r="A281" s="90" t="s">
        <v>10853</v>
      </c>
      <c r="B281" s="91" t="s">
        <v>10854</v>
      </c>
      <c r="C281" s="91"/>
      <c r="D281" s="92"/>
    </row>
    <row r="282" spans="1:4" ht="15" customHeight="1" x14ac:dyDescent="0.2">
      <c r="A282" s="90" t="s">
        <v>10855</v>
      </c>
      <c r="B282" s="91" t="s">
        <v>10856</v>
      </c>
      <c r="C282" s="91" t="s">
        <v>16077</v>
      </c>
      <c r="D282" s="92">
        <v>15000</v>
      </c>
    </row>
    <row r="283" spans="1:4" ht="15" customHeight="1" x14ac:dyDescent="0.2">
      <c r="A283" s="90" t="s">
        <v>33789</v>
      </c>
      <c r="B283" s="91" t="s">
        <v>33790</v>
      </c>
      <c r="C283" s="91" t="s">
        <v>3</v>
      </c>
      <c r="D283" s="92">
        <v>138.47999999999999</v>
      </c>
    </row>
    <row r="284" spans="1:4" ht="15" customHeight="1" x14ac:dyDescent="0.2">
      <c r="A284" s="90" t="s">
        <v>33791</v>
      </c>
      <c r="B284" s="91" t="s">
        <v>33792</v>
      </c>
      <c r="C284" s="91" t="s">
        <v>3</v>
      </c>
      <c r="D284" s="92">
        <v>297.62</v>
      </c>
    </row>
    <row r="285" spans="1:4" ht="15" customHeight="1" x14ac:dyDescent="0.2">
      <c r="A285" s="90" t="s">
        <v>33793</v>
      </c>
      <c r="B285" s="91" t="s">
        <v>33794</v>
      </c>
      <c r="C285" s="91" t="s">
        <v>3</v>
      </c>
      <c r="D285" s="92">
        <v>522.87</v>
      </c>
    </row>
    <row r="286" spans="1:4" ht="15" customHeight="1" x14ac:dyDescent="0.2">
      <c r="A286" s="90" t="s">
        <v>33795</v>
      </c>
      <c r="B286" s="91" t="s">
        <v>33796</v>
      </c>
      <c r="C286" s="91" t="s">
        <v>3</v>
      </c>
      <c r="D286" s="92">
        <v>678.69</v>
      </c>
    </row>
    <row r="287" spans="1:4" ht="15" customHeight="1" x14ac:dyDescent="0.2">
      <c r="A287" s="87" t="s">
        <v>33797</v>
      </c>
      <c r="B287" s="88" t="s">
        <v>33798</v>
      </c>
      <c r="C287" s="89" t="s">
        <v>3</v>
      </c>
      <c r="D287" s="89">
        <v>810.1</v>
      </c>
    </row>
    <row r="288" spans="1:4" ht="15" customHeight="1" x14ac:dyDescent="0.2">
      <c r="A288" s="90" t="s">
        <v>10857</v>
      </c>
      <c r="B288" s="91" t="s">
        <v>10858</v>
      </c>
      <c r="C288" s="91"/>
      <c r="D288" s="92"/>
    </row>
    <row r="289" spans="1:4" ht="15" customHeight="1" x14ac:dyDescent="0.2">
      <c r="A289" s="90" t="s">
        <v>10859</v>
      </c>
      <c r="B289" s="91" t="s">
        <v>10860</v>
      </c>
      <c r="C289" s="91" t="s">
        <v>16077</v>
      </c>
      <c r="D289" s="92">
        <v>28000</v>
      </c>
    </row>
    <row r="290" spans="1:4" ht="15" customHeight="1" x14ac:dyDescent="0.2">
      <c r="A290" s="90" t="s">
        <v>33799</v>
      </c>
      <c r="B290" s="91" t="s">
        <v>33800</v>
      </c>
      <c r="C290" s="91" t="s">
        <v>3</v>
      </c>
      <c r="D290" s="92">
        <v>268</v>
      </c>
    </row>
    <row r="291" spans="1:4" ht="15" customHeight="1" x14ac:dyDescent="0.2">
      <c r="A291" s="90" t="s">
        <v>33801</v>
      </c>
      <c r="B291" s="91" t="s">
        <v>33802</v>
      </c>
      <c r="C291" s="91" t="s">
        <v>3</v>
      </c>
      <c r="D291" s="92">
        <v>385.15</v>
      </c>
    </row>
    <row r="292" spans="1:4" ht="15" customHeight="1" x14ac:dyDescent="0.2">
      <c r="A292" s="87" t="s">
        <v>33803</v>
      </c>
      <c r="B292" s="88" t="s">
        <v>33804</v>
      </c>
      <c r="C292" s="89" t="s">
        <v>3</v>
      </c>
      <c r="D292" s="89">
        <v>559.26</v>
      </c>
    </row>
    <row r="293" spans="1:4" ht="15" customHeight="1" x14ac:dyDescent="0.2">
      <c r="A293" s="90" t="s">
        <v>33805</v>
      </c>
      <c r="B293" s="91" t="s">
        <v>33806</v>
      </c>
      <c r="C293" s="91" t="s">
        <v>3</v>
      </c>
      <c r="D293" s="92">
        <v>568.26</v>
      </c>
    </row>
    <row r="294" spans="1:4" ht="15" customHeight="1" x14ac:dyDescent="0.2">
      <c r="A294" s="90" t="s">
        <v>33807</v>
      </c>
      <c r="B294" s="91" t="s">
        <v>33808</v>
      </c>
      <c r="C294" s="91" t="s">
        <v>3</v>
      </c>
      <c r="D294" s="92">
        <v>767.67</v>
      </c>
    </row>
    <row r="295" spans="1:4" ht="15" customHeight="1" x14ac:dyDescent="0.2">
      <c r="A295" s="90" t="s">
        <v>33809</v>
      </c>
      <c r="B295" s="91" t="s">
        <v>33810</v>
      </c>
      <c r="C295" s="91" t="s">
        <v>3</v>
      </c>
      <c r="D295" s="92">
        <v>1144.75</v>
      </c>
    </row>
    <row r="296" spans="1:4" ht="15" customHeight="1" x14ac:dyDescent="0.2">
      <c r="A296" s="90" t="s">
        <v>33811</v>
      </c>
      <c r="B296" s="91" t="s">
        <v>33812</v>
      </c>
      <c r="C296" s="91" t="s">
        <v>3</v>
      </c>
      <c r="D296" s="92">
        <v>1153.18</v>
      </c>
    </row>
    <row r="297" spans="1:4" ht="15" customHeight="1" x14ac:dyDescent="0.2">
      <c r="A297" s="90" t="s">
        <v>33813</v>
      </c>
      <c r="B297" s="91" t="s">
        <v>33814</v>
      </c>
      <c r="C297" s="91" t="s">
        <v>3</v>
      </c>
      <c r="D297" s="92">
        <v>1074.3399999999999</v>
      </c>
    </row>
    <row r="298" spans="1:4" ht="15" customHeight="1" x14ac:dyDescent="0.2">
      <c r="A298" s="90" t="s">
        <v>10861</v>
      </c>
      <c r="B298" s="91" t="s">
        <v>10862</v>
      </c>
      <c r="C298" s="91"/>
      <c r="D298" s="92"/>
    </row>
    <row r="299" spans="1:4" ht="15" customHeight="1" x14ac:dyDescent="0.2">
      <c r="A299" s="87" t="s">
        <v>10863</v>
      </c>
      <c r="B299" s="88" t="s">
        <v>10864</v>
      </c>
      <c r="C299" s="89" t="s">
        <v>2</v>
      </c>
      <c r="D299" s="89">
        <v>88.15</v>
      </c>
    </row>
    <row r="300" spans="1:4" ht="15" customHeight="1" x14ac:dyDescent="0.2">
      <c r="A300" s="90" t="s">
        <v>10865</v>
      </c>
      <c r="B300" s="96" t="s">
        <v>34137</v>
      </c>
      <c r="C300" s="91" t="s">
        <v>2</v>
      </c>
      <c r="D300" s="92">
        <v>88.73</v>
      </c>
    </row>
    <row r="301" spans="1:4" ht="15" customHeight="1" x14ac:dyDescent="0.2">
      <c r="A301" s="90" t="s">
        <v>10866</v>
      </c>
      <c r="B301" s="91" t="s">
        <v>33815</v>
      </c>
      <c r="C301" s="91"/>
      <c r="D301" s="92"/>
    </row>
    <row r="302" spans="1:4" ht="15" customHeight="1" x14ac:dyDescent="0.2">
      <c r="A302" s="90" t="s">
        <v>21911</v>
      </c>
      <c r="B302" s="91" t="s">
        <v>21912</v>
      </c>
      <c r="C302" s="91" t="s">
        <v>16077</v>
      </c>
      <c r="D302" s="92">
        <v>5.4</v>
      </c>
    </row>
    <row r="303" spans="1:4" ht="15" customHeight="1" x14ac:dyDescent="0.2">
      <c r="A303" s="90" t="s">
        <v>33816</v>
      </c>
      <c r="B303" s="91" t="s">
        <v>33817</v>
      </c>
      <c r="C303" s="91" t="s">
        <v>4</v>
      </c>
      <c r="D303" s="92">
        <v>16.62</v>
      </c>
    </row>
    <row r="304" spans="1:4" ht="15" customHeight="1" x14ac:dyDescent="0.2">
      <c r="A304" s="90" t="s">
        <v>33818</v>
      </c>
      <c r="B304" s="91" t="s">
        <v>33819</v>
      </c>
      <c r="C304" s="91" t="s">
        <v>4</v>
      </c>
      <c r="D304" s="92">
        <v>16.62</v>
      </c>
    </row>
    <row r="305" spans="1:4" ht="15" customHeight="1" x14ac:dyDescent="0.2">
      <c r="A305" s="90" t="s">
        <v>33820</v>
      </c>
      <c r="B305" s="91" t="s">
        <v>33821</v>
      </c>
      <c r="C305" s="91" t="s">
        <v>4</v>
      </c>
      <c r="D305" s="92">
        <v>14.36</v>
      </c>
    </row>
    <row r="306" spans="1:4" ht="15" customHeight="1" x14ac:dyDescent="0.2">
      <c r="A306" s="90" t="s">
        <v>33822</v>
      </c>
      <c r="B306" s="91" t="s">
        <v>33823</v>
      </c>
      <c r="C306" s="91" t="s">
        <v>4</v>
      </c>
      <c r="D306" s="92">
        <v>13.07</v>
      </c>
    </row>
    <row r="307" spans="1:4" ht="15" customHeight="1" x14ac:dyDescent="0.2">
      <c r="A307" s="90" t="s">
        <v>33824</v>
      </c>
      <c r="B307" s="91" t="s">
        <v>33825</v>
      </c>
      <c r="C307" s="91" t="s">
        <v>4</v>
      </c>
      <c r="D307" s="92">
        <v>11.61</v>
      </c>
    </row>
    <row r="308" spans="1:4" ht="15" customHeight="1" x14ac:dyDescent="0.2">
      <c r="A308" s="90" t="s">
        <v>33826</v>
      </c>
      <c r="B308" s="91" t="s">
        <v>33827</v>
      </c>
      <c r="C308" s="91" t="s">
        <v>4</v>
      </c>
      <c r="D308" s="92">
        <v>10.43</v>
      </c>
    </row>
    <row r="309" spans="1:4" ht="15" customHeight="1" x14ac:dyDescent="0.2">
      <c r="A309" s="87" t="s">
        <v>33828</v>
      </c>
      <c r="B309" s="88" t="s">
        <v>33829</v>
      </c>
      <c r="C309" s="89" t="s">
        <v>4</v>
      </c>
      <c r="D309" s="89">
        <v>9.7899999999999991</v>
      </c>
    </row>
    <row r="310" spans="1:4" ht="15" customHeight="1" x14ac:dyDescent="0.2">
      <c r="A310" s="90" t="s">
        <v>33830</v>
      </c>
      <c r="B310" s="91" t="s">
        <v>33831</v>
      </c>
      <c r="C310" s="91" t="s">
        <v>4</v>
      </c>
      <c r="D310" s="92">
        <v>9.56</v>
      </c>
    </row>
    <row r="311" spans="1:4" ht="15" customHeight="1" x14ac:dyDescent="0.2">
      <c r="A311" s="90" t="s">
        <v>33832</v>
      </c>
      <c r="B311" s="91" t="s">
        <v>33833</v>
      </c>
      <c r="C311" s="91" t="s">
        <v>4</v>
      </c>
      <c r="D311" s="92">
        <v>9.23</v>
      </c>
    </row>
    <row r="312" spans="1:4" ht="15" customHeight="1" x14ac:dyDescent="0.2">
      <c r="A312" s="90" t="s">
        <v>10867</v>
      </c>
      <c r="B312" s="91" t="s">
        <v>10868</v>
      </c>
      <c r="C312" s="91"/>
      <c r="D312" s="92"/>
    </row>
    <row r="313" spans="1:4" ht="15" customHeight="1" x14ac:dyDescent="0.2">
      <c r="A313" s="90" t="s">
        <v>33834</v>
      </c>
      <c r="B313" s="91" t="s">
        <v>33835</v>
      </c>
      <c r="C313" s="91" t="s">
        <v>38</v>
      </c>
      <c r="D313" s="92">
        <v>824.53</v>
      </c>
    </row>
    <row r="314" spans="1:4" ht="15" customHeight="1" x14ac:dyDescent="0.2">
      <c r="A314" s="90" t="s">
        <v>10869</v>
      </c>
      <c r="B314" s="91" t="s">
        <v>10870</v>
      </c>
      <c r="C314" s="91"/>
      <c r="D314" s="92"/>
    </row>
    <row r="315" spans="1:4" ht="15" customHeight="1" x14ac:dyDescent="0.2">
      <c r="A315" s="90" t="s">
        <v>10871</v>
      </c>
      <c r="B315" s="91" t="s">
        <v>10872</v>
      </c>
      <c r="C315" s="91" t="s">
        <v>38</v>
      </c>
      <c r="D315" s="92">
        <v>592.95000000000005</v>
      </c>
    </row>
    <row r="316" spans="1:4" ht="15" customHeight="1" x14ac:dyDescent="0.2">
      <c r="A316" s="90" t="s">
        <v>10873</v>
      </c>
      <c r="B316" s="91" t="s">
        <v>10874</v>
      </c>
      <c r="C316" s="91" t="s">
        <v>38</v>
      </c>
      <c r="D316" s="92">
        <v>604.19000000000005</v>
      </c>
    </row>
    <row r="317" spans="1:4" ht="15" customHeight="1" x14ac:dyDescent="0.2">
      <c r="A317" s="90" t="s">
        <v>10875</v>
      </c>
      <c r="B317" s="91" t="s">
        <v>10876</v>
      </c>
      <c r="C317" s="91" t="s">
        <v>38</v>
      </c>
      <c r="D317" s="92">
        <v>728.71</v>
      </c>
    </row>
    <row r="318" spans="1:4" ht="15" customHeight="1" x14ac:dyDescent="0.2">
      <c r="A318" s="90" t="s">
        <v>10877</v>
      </c>
      <c r="B318" s="91" t="s">
        <v>10878</v>
      </c>
      <c r="C318" s="91" t="s">
        <v>38</v>
      </c>
      <c r="D318" s="92">
        <v>728.71</v>
      </c>
    </row>
    <row r="319" spans="1:4" ht="15" customHeight="1" x14ac:dyDescent="0.2">
      <c r="A319" s="90" t="s">
        <v>10879</v>
      </c>
      <c r="B319" s="91" t="s">
        <v>10880</v>
      </c>
      <c r="C319" s="91" t="s">
        <v>38</v>
      </c>
      <c r="D319" s="92">
        <v>770.43</v>
      </c>
    </row>
    <row r="320" spans="1:4" ht="15" customHeight="1" x14ac:dyDescent="0.2">
      <c r="A320" s="90" t="s">
        <v>10881</v>
      </c>
      <c r="B320" s="91" t="s">
        <v>10882</v>
      </c>
      <c r="C320" s="91" t="s">
        <v>38</v>
      </c>
      <c r="D320" s="92">
        <v>792.02</v>
      </c>
    </row>
    <row r="321" spans="1:4" ht="15" customHeight="1" x14ac:dyDescent="0.2">
      <c r="A321" s="87" t="s">
        <v>10883</v>
      </c>
      <c r="B321" s="88" t="s">
        <v>10884</v>
      </c>
      <c r="C321" s="89" t="s">
        <v>38</v>
      </c>
      <c r="D321" s="89">
        <v>849.96</v>
      </c>
    </row>
    <row r="322" spans="1:4" ht="15" customHeight="1" x14ac:dyDescent="0.2">
      <c r="A322" s="90" t="s">
        <v>10885</v>
      </c>
      <c r="B322" s="91" t="s">
        <v>10886</v>
      </c>
      <c r="C322" s="91"/>
      <c r="D322" s="92"/>
    </row>
    <row r="323" spans="1:4" ht="15" customHeight="1" x14ac:dyDescent="0.2">
      <c r="A323" s="90" t="s">
        <v>10887</v>
      </c>
      <c r="B323" s="91" t="s">
        <v>10888</v>
      </c>
      <c r="C323" s="91" t="s">
        <v>38</v>
      </c>
      <c r="D323" s="92">
        <v>658.67</v>
      </c>
    </row>
    <row r="324" spans="1:4" ht="15" customHeight="1" x14ac:dyDescent="0.2">
      <c r="A324" s="87" t="s">
        <v>10889</v>
      </c>
      <c r="B324" s="88" t="s">
        <v>10890</v>
      </c>
      <c r="C324" s="89" t="s">
        <v>38</v>
      </c>
      <c r="D324" s="89">
        <v>652.91999999999996</v>
      </c>
    </row>
    <row r="325" spans="1:4" ht="15" customHeight="1" x14ac:dyDescent="0.2">
      <c r="A325" s="90" t="s">
        <v>10891</v>
      </c>
      <c r="B325" s="91" t="s">
        <v>10892</v>
      </c>
      <c r="C325" s="91" t="s">
        <v>38</v>
      </c>
      <c r="D325" s="92">
        <v>693.17</v>
      </c>
    </row>
    <row r="326" spans="1:4" ht="15" customHeight="1" x14ac:dyDescent="0.2">
      <c r="A326" s="90" t="s">
        <v>10893</v>
      </c>
      <c r="B326" s="91" t="s">
        <v>10894</v>
      </c>
      <c r="C326" s="91" t="s">
        <v>38</v>
      </c>
      <c r="D326" s="92">
        <v>710.42</v>
      </c>
    </row>
    <row r="327" spans="1:4" ht="15" customHeight="1" x14ac:dyDescent="0.2">
      <c r="A327" s="90" t="s">
        <v>10895</v>
      </c>
      <c r="B327" s="91" t="s">
        <v>10896</v>
      </c>
      <c r="C327" s="91" t="s">
        <v>38</v>
      </c>
      <c r="D327" s="92">
        <v>744.92</v>
      </c>
    </row>
    <row r="328" spans="1:4" ht="15" customHeight="1" x14ac:dyDescent="0.2">
      <c r="A328" s="90" t="s">
        <v>10897</v>
      </c>
      <c r="B328" s="91" t="s">
        <v>10898</v>
      </c>
      <c r="C328" s="91"/>
      <c r="D328" s="92"/>
    </row>
    <row r="329" spans="1:4" ht="15" customHeight="1" x14ac:dyDescent="0.2">
      <c r="A329" s="90" t="s">
        <v>10899</v>
      </c>
      <c r="B329" s="91" t="s">
        <v>10900</v>
      </c>
      <c r="C329" s="91" t="s">
        <v>38</v>
      </c>
      <c r="D329" s="92">
        <v>667.94</v>
      </c>
    </row>
    <row r="330" spans="1:4" ht="15" customHeight="1" x14ac:dyDescent="0.2">
      <c r="A330" s="90" t="s">
        <v>10901</v>
      </c>
      <c r="B330" s="96" t="s">
        <v>34138</v>
      </c>
      <c r="C330" s="91" t="s">
        <v>38</v>
      </c>
      <c r="D330" s="92">
        <v>823.19</v>
      </c>
    </row>
    <row r="331" spans="1:4" ht="15" customHeight="1" x14ac:dyDescent="0.2">
      <c r="A331" s="90" t="s">
        <v>10902</v>
      </c>
      <c r="B331" s="91" t="s">
        <v>10903</v>
      </c>
      <c r="C331" s="91" t="s">
        <v>38</v>
      </c>
      <c r="D331" s="92">
        <v>840.44</v>
      </c>
    </row>
    <row r="332" spans="1:4" ht="15" customHeight="1" x14ac:dyDescent="0.2">
      <c r="A332" s="90" t="s">
        <v>10904</v>
      </c>
      <c r="B332" s="91" t="s">
        <v>10905</v>
      </c>
      <c r="C332" s="91" t="s">
        <v>38</v>
      </c>
      <c r="D332" s="92">
        <v>851.94</v>
      </c>
    </row>
    <row r="333" spans="1:4" ht="15" customHeight="1" x14ac:dyDescent="0.2">
      <c r="A333" s="90" t="s">
        <v>10906</v>
      </c>
      <c r="B333" s="91" t="s">
        <v>10907</v>
      </c>
      <c r="C333" s="91"/>
      <c r="D333" s="92"/>
    </row>
    <row r="334" spans="1:4" ht="15" customHeight="1" x14ac:dyDescent="0.2">
      <c r="A334" s="90" t="s">
        <v>17135</v>
      </c>
      <c r="B334" s="91" t="s">
        <v>17136</v>
      </c>
      <c r="C334" s="91" t="s">
        <v>2</v>
      </c>
      <c r="D334" s="92">
        <v>178.95</v>
      </c>
    </row>
    <row r="335" spans="1:4" ht="15" customHeight="1" x14ac:dyDescent="0.2">
      <c r="A335" s="90" t="s">
        <v>17137</v>
      </c>
      <c r="B335" s="91" t="s">
        <v>17138</v>
      </c>
      <c r="C335" s="91" t="s">
        <v>2</v>
      </c>
      <c r="D335" s="92">
        <v>220.71</v>
      </c>
    </row>
    <row r="336" spans="1:4" ht="15" customHeight="1" x14ac:dyDescent="0.2">
      <c r="A336" s="90" t="s">
        <v>21913</v>
      </c>
      <c r="B336" s="91" t="s">
        <v>21914</v>
      </c>
      <c r="C336" s="91"/>
      <c r="D336" s="92"/>
    </row>
    <row r="337" spans="1:4" ht="15" customHeight="1" x14ac:dyDescent="0.2">
      <c r="A337" s="87" t="s">
        <v>21915</v>
      </c>
      <c r="B337" s="88" t="s">
        <v>21916</v>
      </c>
      <c r="C337" s="89" t="s">
        <v>3</v>
      </c>
      <c r="D337" s="89">
        <v>26.8</v>
      </c>
    </row>
    <row r="338" spans="1:4" ht="15" customHeight="1" x14ac:dyDescent="0.2">
      <c r="A338" s="90" t="s">
        <v>21917</v>
      </c>
      <c r="B338" s="91" t="s">
        <v>21918</v>
      </c>
      <c r="C338" s="91" t="s">
        <v>3</v>
      </c>
      <c r="D338" s="92">
        <v>42.88</v>
      </c>
    </row>
    <row r="339" spans="1:4" ht="15" customHeight="1" x14ac:dyDescent="0.2">
      <c r="A339" s="87" t="s">
        <v>21919</v>
      </c>
      <c r="B339" s="88" t="s">
        <v>21920</v>
      </c>
      <c r="C339" s="89" t="s">
        <v>3</v>
      </c>
      <c r="D339" s="89">
        <v>73.16</v>
      </c>
    </row>
    <row r="340" spans="1:4" ht="15" customHeight="1" x14ac:dyDescent="0.2">
      <c r="A340" s="90" t="s">
        <v>21921</v>
      </c>
      <c r="B340" s="91" t="s">
        <v>21922</v>
      </c>
      <c r="C340" s="91" t="s">
        <v>3</v>
      </c>
      <c r="D340" s="92">
        <v>208.44</v>
      </c>
    </row>
    <row r="341" spans="1:4" ht="15" customHeight="1" x14ac:dyDescent="0.2">
      <c r="A341" s="90" t="s">
        <v>21923</v>
      </c>
      <c r="B341" s="91" t="s">
        <v>21924</v>
      </c>
      <c r="C341" s="91" t="s">
        <v>3</v>
      </c>
      <c r="D341" s="92">
        <v>208.44</v>
      </c>
    </row>
    <row r="342" spans="1:4" ht="15" customHeight="1" x14ac:dyDescent="0.2">
      <c r="A342" s="90">
        <v>5</v>
      </c>
      <c r="B342" s="91" t="s">
        <v>10908</v>
      </c>
      <c r="C342" s="91"/>
      <c r="D342" s="92"/>
    </row>
    <row r="343" spans="1:4" ht="15" customHeight="1" x14ac:dyDescent="0.2">
      <c r="A343" s="90" t="s">
        <v>10909</v>
      </c>
      <c r="B343" s="91" t="s">
        <v>10910</v>
      </c>
      <c r="C343" s="91"/>
      <c r="D343" s="92"/>
    </row>
    <row r="344" spans="1:4" ht="15" customHeight="1" x14ac:dyDescent="0.2">
      <c r="A344" s="90" t="s">
        <v>10911</v>
      </c>
      <c r="B344" s="91" t="s">
        <v>10912</v>
      </c>
      <c r="C344" s="91" t="s">
        <v>62</v>
      </c>
      <c r="D344" s="92">
        <v>112.95</v>
      </c>
    </row>
    <row r="345" spans="1:4" ht="15" customHeight="1" x14ac:dyDescent="0.2">
      <c r="A345" s="90" t="s">
        <v>10913</v>
      </c>
      <c r="B345" s="91" t="s">
        <v>10914</v>
      </c>
      <c r="C345" s="91" t="s">
        <v>38</v>
      </c>
      <c r="D345" s="92">
        <v>253.79</v>
      </c>
    </row>
    <row r="346" spans="1:4" ht="15" customHeight="1" x14ac:dyDescent="0.2">
      <c r="A346" s="90" t="s">
        <v>10915</v>
      </c>
      <c r="B346" s="91" t="s">
        <v>10916</v>
      </c>
      <c r="C346" s="91"/>
      <c r="D346" s="92"/>
    </row>
    <row r="347" spans="1:4" ht="15" customHeight="1" x14ac:dyDescent="0.2">
      <c r="A347" s="87" t="s">
        <v>10917</v>
      </c>
      <c r="B347" s="88" t="s">
        <v>10918</v>
      </c>
      <c r="C347" s="89" t="s">
        <v>38</v>
      </c>
      <c r="D347" s="89">
        <v>691.72</v>
      </c>
    </row>
    <row r="348" spans="1:4" ht="15" customHeight="1" x14ac:dyDescent="0.2">
      <c r="A348" s="90" t="s">
        <v>10919</v>
      </c>
      <c r="B348" s="91" t="s">
        <v>10920</v>
      </c>
      <c r="C348" s="91"/>
      <c r="D348" s="92"/>
    </row>
    <row r="349" spans="1:4" ht="15" customHeight="1" x14ac:dyDescent="0.2">
      <c r="A349" s="90" t="s">
        <v>10921</v>
      </c>
      <c r="B349" s="91" t="s">
        <v>10922</v>
      </c>
      <c r="C349" s="91" t="s">
        <v>2</v>
      </c>
      <c r="D349" s="92">
        <v>91.35</v>
      </c>
    </row>
    <row r="350" spans="1:4" ht="15" customHeight="1" x14ac:dyDescent="0.2">
      <c r="A350" s="90" t="s">
        <v>10923</v>
      </c>
      <c r="B350" s="91" t="s">
        <v>10924</v>
      </c>
      <c r="C350" s="91"/>
      <c r="D350" s="92"/>
    </row>
    <row r="351" spans="1:4" ht="15" customHeight="1" x14ac:dyDescent="0.2">
      <c r="A351" s="90" t="s">
        <v>10925</v>
      </c>
      <c r="B351" s="91" t="s">
        <v>10926</v>
      </c>
      <c r="C351" s="91" t="s">
        <v>4</v>
      </c>
      <c r="D351" s="92">
        <v>12.61</v>
      </c>
    </row>
    <row r="352" spans="1:4" ht="15" customHeight="1" x14ac:dyDescent="0.2">
      <c r="A352" s="90" t="s">
        <v>10927</v>
      </c>
      <c r="B352" s="91" t="s">
        <v>10928</v>
      </c>
      <c r="C352" s="91"/>
      <c r="D352" s="92"/>
    </row>
    <row r="353" spans="1:4" ht="15" customHeight="1" x14ac:dyDescent="0.2">
      <c r="A353" s="87" t="s">
        <v>10929</v>
      </c>
      <c r="B353" s="88" t="s">
        <v>10930</v>
      </c>
      <c r="C353" s="89" t="s">
        <v>3</v>
      </c>
      <c r="D353" s="89">
        <v>92.59</v>
      </c>
    </row>
    <row r="354" spans="1:4" ht="15" customHeight="1" x14ac:dyDescent="0.2">
      <c r="A354" s="90" t="s">
        <v>10931</v>
      </c>
      <c r="B354" s="91" t="s">
        <v>10932</v>
      </c>
      <c r="C354" s="91" t="s">
        <v>3</v>
      </c>
      <c r="D354" s="92">
        <v>70.489999999999995</v>
      </c>
    </row>
    <row r="355" spans="1:4" ht="15" customHeight="1" x14ac:dyDescent="0.2">
      <c r="A355" s="90" t="s">
        <v>10933</v>
      </c>
      <c r="B355" s="91" t="s">
        <v>10934</v>
      </c>
      <c r="C355" s="91"/>
      <c r="D355" s="92"/>
    </row>
    <row r="356" spans="1:4" ht="15" customHeight="1" x14ac:dyDescent="0.2">
      <c r="A356" s="90" t="s">
        <v>10935</v>
      </c>
      <c r="B356" s="91" t="s">
        <v>10936</v>
      </c>
      <c r="C356" s="91" t="s">
        <v>38</v>
      </c>
      <c r="D356" s="92">
        <v>729.87</v>
      </c>
    </row>
    <row r="357" spans="1:4" ht="15" customHeight="1" x14ac:dyDescent="0.2">
      <c r="A357" s="90" t="s">
        <v>10937</v>
      </c>
      <c r="B357" s="91" t="s">
        <v>10938</v>
      </c>
      <c r="C357" s="91" t="s">
        <v>38</v>
      </c>
      <c r="D357" s="92">
        <v>729.87</v>
      </c>
    </row>
    <row r="358" spans="1:4" ht="15" customHeight="1" x14ac:dyDescent="0.2">
      <c r="A358" s="87" t="s">
        <v>10939</v>
      </c>
      <c r="B358" s="88" t="s">
        <v>10940</v>
      </c>
      <c r="C358" s="89" t="s">
        <v>38</v>
      </c>
      <c r="D358" s="89">
        <v>769.78</v>
      </c>
    </row>
    <row r="359" spans="1:4" ht="15" customHeight="1" x14ac:dyDescent="0.2">
      <c r="A359" s="90" t="s">
        <v>10941</v>
      </c>
      <c r="B359" s="91" t="s">
        <v>10942</v>
      </c>
      <c r="C359" s="91" t="s">
        <v>38</v>
      </c>
      <c r="D359" s="92">
        <v>790.44</v>
      </c>
    </row>
    <row r="360" spans="1:4" ht="15" customHeight="1" x14ac:dyDescent="0.2">
      <c r="A360" s="90" t="s">
        <v>10943</v>
      </c>
      <c r="B360" s="91" t="s">
        <v>10944</v>
      </c>
      <c r="C360" s="91" t="s">
        <v>38</v>
      </c>
      <c r="D360" s="92">
        <v>845.85</v>
      </c>
    </row>
    <row r="361" spans="1:4" ht="15" customHeight="1" x14ac:dyDescent="0.2">
      <c r="A361" s="87" t="s">
        <v>10945</v>
      </c>
      <c r="B361" s="88" t="s">
        <v>10946</v>
      </c>
      <c r="C361" s="89" t="s">
        <v>38</v>
      </c>
      <c r="D361" s="89">
        <v>662.88</v>
      </c>
    </row>
    <row r="362" spans="1:4" ht="15" customHeight="1" x14ac:dyDescent="0.2">
      <c r="A362" s="90" t="s">
        <v>10947</v>
      </c>
      <c r="B362" s="91" t="s">
        <v>10948</v>
      </c>
      <c r="C362" s="91" t="s">
        <v>38</v>
      </c>
      <c r="D362" s="92">
        <v>657.38</v>
      </c>
    </row>
    <row r="363" spans="1:4" ht="15" customHeight="1" x14ac:dyDescent="0.2">
      <c r="A363" s="90" t="s">
        <v>10949</v>
      </c>
      <c r="B363" s="91" t="s">
        <v>10950</v>
      </c>
      <c r="C363" s="91" t="s">
        <v>38</v>
      </c>
      <c r="D363" s="92">
        <v>695.88</v>
      </c>
    </row>
    <row r="364" spans="1:4" ht="15" customHeight="1" x14ac:dyDescent="0.2">
      <c r="A364" s="90" t="s">
        <v>10951</v>
      </c>
      <c r="B364" s="91" t="s">
        <v>10952</v>
      </c>
      <c r="C364" s="91" t="s">
        <v>38</v>
      </c>
      <c r="D364" s="92">
        <v>712.38</v>
      </c>
    </row>
    <row r="365" spans="1:4" ht="15" customHeight="1" x14ac:dyDescent="0.2">
      <c r="A365" s="90" t="s">
        <v>10953</v>
      </c>
      <c r="B365" s="91" t="s">
        <v>10954</v>
      </c>
      <c r="C365" s="91" t="s">
        <v>38</v>
      </c>
      <c r="D365" s="92">
        <v>745.38</v>
      </c>
    </row>
    <row r="366" spans="1:4" ht="15" customHeight="1" x14ac:dyDescent="0.2">
      <c r="A366" s="90" t="s">
        <v>10955</v>
      </c>
      <c r="B366" s="91" t="s">
        <v>10956</v>
      </c>
      <c r="C366" s="91"/>
      <c r="D366" s="92"/>
    </row>
    <row r="367" spans="1:4" ht="15" customHeight="1" x14ac:dyDescent="0.2">
      <c r="A367" s="84" t="s">
        <v>10957</v>
      </c>
      <c r="B367" s="85" t="s">
        <v>10958</v>
      </c>
      <c r="C367" s="86" t="s">
        <v>38</v>
      </c>
      <c r="D367" s="86">
        <v>164.99</v>
      </c>
    </row>
    <row r="368" spans="1:4" ht="15" customHeight="1" x14ac:dyDescent="0.2">
      <c r="A368" s="87" t="s">
        <v>10959</v>
      </c>
      <c r="B368" s="88" t="s">
        <v>10960</v>
      </c>
      <c r="C368" s="89" t="s">
        <v>38</v>
      </c>
      <c r="D368" s="89">
        <v>206.86</v>
      </c>
    </row>
    <row r="369" spans="1:4" ht="15" customHeight="1" x14ac:dyDescent="0.2">
      <c r="A369" s="90" t="s">
        <v>10961</v>
      </c>
      <c r="B369" s="91" t="s">
        <v>10962</v>
      </c>
      <c r="C369" s="91" t="s">
        <v>38</v>
      </c>
      <c r="D369" s="92">
        <v>164.99</v>
      </c>
    </row>
    <row r="370" spans="1:4" ht="15" customHeight="1" x14ac:dyDescent="0.2">
      <c r="A370" s="90" t="s">
        <v>10963</v>
      </c>
      <c r="B370" s="91" t="s">
        <v>10964</v>
      </c>
      <c r="C370" s="91"/>
      <c r="D370" s="92"/>
    </row>
    <row r="371" spans="1:4" ht="15" customHeight="1" x14ac:dyDescent="0.2">
      <c r="A371" s="87" t="s">
        <v>10965</v>
      </c>
      <c r="B371" s="88" t="s">
        <v>10966</v>
      </c>
      <c r="C371" s="89" t="s">
        <v>2</v>
      </c>
      <c r="D371" s="89">
        <v>4.0599999999999996</v>
      </c>
    </row>
    <row r="372" spans="1:4" ht="15" customHeight="1" x14ac:dyDescent="0.2">
      <c r="A372" s="90" t="s">
        <v>10967</v>
      </c>
      <c r="B372" s="91" t="s">
        <v>10968</v>
      </c>
      <c r="C372" s="91" t="s">
        <v>2</v>
      </c>
      <c r="D372" s="92">
        <v>5.68</v>
      </c>
    </row>
    <row r="373" spans="1:4" ht="15" customHeight="1" x14ac:dyDescent="0.2">
      <c r="A373" s="87" t="s">
        <v>10969</v>
      </c>
      <c r="B373" s="88" t="s">
        <v>10970</v>
      </c>
      <c r="C373" s="89"/>
      <c r="D373" s="89"/>
    </row>
    <row r="374" spans="1:4" ht="15" customHeight="1" x14ac:dyDescent="0.2">
      <c r="A374" s="90" t="s">
        <v>10971</v>
      </c>
      <c r="B374" s="91" t="s">
        <v>10972</v>
      </c>
      <c r="C374" s="91" t="s">
        <v>16077</v>
      </c>
      <c r="D374" s="92">
        <v>9.9700000000000006</v>
      </c>
    </row>
    <row r="375" spans="1:4" ht="15" customHeight="1" x14ac:dyDescent="0.2">
      <c r="A375" s="87" t="s">
        <v>10973</v>
      </c>
      <c r="B375" s="88" t="s">
        <v>10974</v>
      </c>
      <c r="C375" s="89" t="s">
        <v>16077</v>
      </c>
      <c r="D375" s="89">
        <v>12.56</v>
      </c>
    </row>
    <row r="376" spans="1:4" ht="15" customHeight="1" x14ac:dyDescent="0.2">
      <c r="A376" s="90" t="s">
        <v>10975</v>
      </c>
      <c r="B376" s="91" t="s">
        <v>10976</v>
      </c>
      <c r="C376" s="91" t="s">
        <v>16077</v>
      </c>
      <c r="D376" s="92">
        <v>13.73</v>
      </c>
    </row>
    <row r="377" spans="1:4" ht="15" customHeight="1" x14ac:dyDescent="0.2">
      <c r="A377" s="87" t="s">
        <v>10977</v>
      </c>
      <c r="B377" s="88" t="s">
        <v>10978</v>
      </c>
      <c r="C377" s="89"/>
      <c r="D377" s="89"/>
    </row>
    <row r="378" spans="1:4" ht="15" customHeight="1" x14ac:dyDescent="0.2">
      <c r="A378" s="90" t="s">
        <v>10979</v>
      </c>
      <c r="B378" s="91" t="s">
        <v>10980</v>
      </c>
      <c r="C378" s="91" t="s">
        <v>16077</v>
      </c>
      <c r="D378" s="92">
        <v>12.56</v>
      </c>
    </row>
    <row r="379" spans="1:4" ht="15" customHeight="1" x14ac:dyDescent="0.2">
      <c r="A379" s="90" t="s">
        <v>10981</v>
      </c>
      <c r="B379" s="91" t="s">
        <v>10982</v>
      </c>
      <c r="C379" s="91" t="s">
        <v>3</v>
      </c>
      <c r="D379" s="92">
        <v>247.16</v>
      </c>
    </row>
    <row r="380" spans="1:4" ht="15" customHeight="1" x14ac:dyDescent="0.2">
      <c r="A380" s="87" t="s">
        <v>10983</v>
      </c>
      <c r="B380" s="88" t="s">
        <v>10984</v>
      </c>
      <c r="C380" s="89" t="s">
        <v>16077</v>
      </c>
      <c r="D380" s="89">
        <v>104.09</v>
      </c>
    </row>
    <row r="381" spans="1:4" ht="15" customHeight="1" x14ac:dyDescent="0.2">
      <c r="A381" s="90" t="s">
        <v>10985</v>
      </c>
      <c r="B381" s="91" t="s">
        <v>10986</v>
      </c>
      <c r="C381" s="91"/>
      <c r="D381" s="92"/>
    </row>
    <row r="382" spans="1:4" ht="15" customHeight="1" x14ac:dyDescent="0.2">
      <c r="A382" s="90" t="s">
        <v>10987</v>
      </c>
      <c r="B382" s="91" t="s">
        <v>10988</v>
      </c>
      <c r="C382" s="91" t="s">
        <v>16077</v>
      </c>
      <c r="D382" s="92">
        <v>1006.28</v>
      </c>
    </row>
    <row r="383" spans="1:4" ht="15" customHeight="1" x14ac:dyDescent="0.2">
      <c r="A383" s="90" t="s">
        <v>10989</v>
      </c>
      <c r="B383" s="91" t="s">
        <v>10990</v>
      </c>
      <c r="C383" s="91"/>
      <c r="D383" s="92"/>
    </row>
    <row r="384" spans="1:4" ht="15" customHeight="1" x14ac:dyDescent="0.2">
      <c r="A384" s="90" t="s">
        <v>10991</v>
      </c>
      <c r="B384" s="91" t="s">
        <v>10992</v>
      </c>
      <c r="C384" s="91" t="s">
        <v>16077</v>
      </c>
      <c r="D384" s="92">
        <v>10765.95</v>
      </c>
    </row>
    <row r="385" spans="1:4" ht="15" customHeight="1" x14ac:dyDescent="0.2">
      <c r="A385" s="90" t="s">
        <v>10993</v>
      </c>
      <c r="B385" s="91" t="s">
        <v>10994</v>
      </c>
      <c r="C385" s="91" t="s">
        <v>16077</v>
      </c>
      <c r="D385" s="92">
        <v>11187.73</v>
      </c>
    </row>
    <row r="386" spans="1:4" ht="15" customHeight="1" x14ac:dyDescent="0.2">
      <c r="A386" s="90" t="s">
        <v>10995</v>
      </c>
      <c r="B386" s="91" t="s">
        <v>10996</v>
      </c>
      <c r="C386" s="91" t="s">
        <v>16077</v>
      </c>
      <c r="D386" s="92">
        <v>11609.68</v>
      </c>
    </row>
    <row r="387" spans="1:4" ht="15" customHeight="1" x14ac:dyDescent="0.2">
      <c r="A387" s="90" t="s">
        <v>10997</v>
      </c>
      <c r="B387" s="91" t="s">
        <v>10998</v>
      </c>
      <c r="C387" s="91" t="s">
        <v>16077</v>
      </c>
      <c r="D387" s="92">
        <v>12030.13</v>
      </c>
    </row>
    <row r="388" spans="1:4" ht="15" customHeight="1" x14ac:dyDescent="0.2">
      <c r="A388" s="90" t="s">
        <v>10999</v>
      </c>
      <c r="B388" s="91" t="s">
        <v>11000</v>
      </c>
      <c r="C388" s="91" t="s">
        <v>16077</v>
      </c>
      <c r="D388" s="92">
        <v>7470.7</v>
      </c>
    </row>
    <row r="389" spans="1:4" ht="15" customHeight="1" x14ac:dyDescent="0.2">
      <c r="A389" s="90" t="s">
        <v>11001</v>
      </c>
      <c r="B389" s="91" t="s">
        <v>11002</v>
      </c>
      <c r="C389" s="91" t="s">
        <v>16077</v>
      </c>
      <c r="D389" s="92">
        <v>7702.38</v>
      </c>
    </row>
    <row r="390" spans="1:4" ht="15" customHeight="1" x14ac:dyDescent="0.2">
      <c r="A390" s="90" t="s">
        <v>11003</v>
      </c>
      <c r="B390" s="91" t="s">
        <v>11004</v>
      </c>
      <c r="C390" s="91" t="s">
        <v>16077</v>
      </c>
      <c r="D390" s="92">
        <v>7929.17</v>
      </c>
    </row>
    <row r="391" spans="1:4" ht="15" customHeight="1" x14ac:dyDescent="0.2">
      <c r="A391" s="87" t="s">
        <v>11005</v>
      </c>
      <c r="B391" s="88" t="s">
        <v>11006</v>
      </c>
      <c r="C391" s="89" t="s">
        <v>16077</v>
      </c>
      <c r="D391" s="89">
        <v>8205.74</v>
      </c>
    </row>
    <row r="392" spans="1:4" ht="15" customHeight="1" x14ac:dyDescent="0.2">
      <c r="A392" s="90" t="s">
        <v>11007</v>
      </c>
      <c r="B392" s="91" t="s">
        <v>11008</v>
      </c>
      <c r="C392" s="91" t="s">
        <v>16077</v>
      </c>
      <c r="D392" s="92">
        <v>8506.86</v>
      </c>
    </row>
    <row r="393" spans="1:4" ht="15" customHeight="1" x14ac:dyDescent="0.2">
      <c r="A393" s="90" t="s">
        <v>11009</v>
      </c>
      <c r="B393" s="91" t="s">
        <v>11010</v>
      </c>
      <c r="C393" s="91" t="s">
        <v>16077</v>
      </c>
      <c r="D393" s="92">
        <v>8795.9699999999993</v>
      </c>
    </row>
    <row r="394" spans="1:4" ht="15" customHeight="1" x14ac:dyDescent="0.2">
      <c r="A394" s="90" t="s">
        <v>11011</v>
      </c>
      <c r="B394" s="91" t="s">
        <v>11012</v>
      </c>
      <c r="C394" s="91" t="s">
        <v>16077</v>
      </c>
      <c r="D394" s="92">
        <v>9096.18</v>
      </c>
    </row>
    <row r="395" spans="1:4" ht="15" customHeight="1" x14ac:dyDescent="0.2">
      <c r="A395" s="87" t="s">
        <v>11013</v>
      </c>
      <c r="B395" s="88" t="s">
        <v>11014</v>
      </c>
      <c r="C395" s="89" t="s">
        <v>16077</v>
      </c>
      <c r="D395" s="89">
        <v>9397.32</v>
      </c>
    </row>
    <row r="396" spans="1:4" ht="15" customHeight="1" x14ac:dyDescent="0.2">
      <c r="A396" s="90" t="s">
        <v>11015</v>
      </c>
      <c r="B396" s="91" t="s">
        <v>11016</v>
      </c>
      <c r="C396" s="91" t="s">
        <v>16077</v>
      </c>
      <c r="D396" s="92">
        <v>9711.48</v>
      </c>
    </row>
    <row r="397" spans="1:4" ht="15" customHeight="1" x14ac:dyDescent="0.2">
      <c r="A397" s="90" t="s">
        <v>11017</v>
      </c>
      <c r="B397" s="91" t="s">
        <v>11018</v>
      </c>
      <c r="C397" s="91" t="s">
        <v>16077</v>
      </c>
      <c r="D397" s="92">
        <v>9975.01</v>
      </c>
    </row>
    <row r="398" spans="1:4" ht="15" customHeight="1" x14ac:dyDescent="0.2">
      <c r="A398" s="87" t="s">
        <v>11019</v>
      </c>
      <c r="B398" s="88" t="s">
        <v>11020</v>
      </c>
      <c r="C398" s="89" t="s">
        <v>16077</v>
      </c>
      <c r="D398" s="89">
        <v>10279.81</v>
      </c>
    </row>
    <row r="399" spans="1:4" ht="15" customHeight="1" x14ac:dyDescent="0.2">
      <c r="A399" s="90" t="s">
        <v>11021</v>
      </c>
      <c r="B399" s="91" t="s">
        <v>11022</v>
      </c>
      <c r="C399" s="91" t="s">
        <v>16077</v>
      </c>
      <c r="D399" s="92">
        <v>10571.82</v>
      </c>
    </row>
    <row r="400" spans="1:4" ht="15" customHeight="1" x14ac:dyDescent="0.2">
      <c r="A400" s="90" t="s">
        <v>11023</v>
      </c>
      <c r="B400" s="91" t="s">
        <v>11024</v>
      </c>
      <c r="C400" s="91" t="s">
        <v>16077</v>
      </c>
      <c r="D400" s="92">
        <v>10960.64</v>
      </c>
    </row>
    <row r="401" spans="1:4" ht="15" customHeight="1" x14ac:dyDescent="0.2">
      <c r="A401" s="90" t="s">
        <v>11025</v>
      </c>
      <c r="B401" s="91" t="s">
        <v>11026</v>
      </c>
      <c r="C401" s="91" t="s">
        <v>16077</v>
      </c>
      <c r="D401" s="92">
        <v>11199.63</v>
      </c>
    </row>
    <row r="402" spans="1:4" ht="15" customHeight="1" x14ac:dyDescent="0.2">
      <c r="A402" s="87" t="s">
        <v>11027</v>
      </c>
      <c r="B402" s="88" t="s">
        <v>11028</v>
      </c>
      <c r="C402" s="89" t="s">
        <v>16077</v>
      </c>
      <c r="D402" s="89">
        <v>11475.7</v>
      </c>
    </row>
    <row r="403" spans="1:4" ht="15" customHeight="1" x14ac:dyDescent="0.2">
      <c r="A403" s="90" t="s">
        <v>11029</v>
      </c>
      <c r="B403" s="91" t="s">
        <v>11030</v>
      </c>
      <c r="C403" s="91"/>
      <c r="D403" s="92"/>
    </row>
    <row r="404" spans="1:4" ht="15" customHeight="1" x14ac:dyDescent="0.2">
      <c r="A404" s="90" t="s">
        <v>11031</v>
      </c>
      <c r="B404" s="91" t="s">
        <v>11032</v>
      </c>
      <c r="C404" s="91" t="s">
        <v>16077</v>
      </c>
      <c r="D404" s="92">
        <v>6573.85</v>
      </c>
    </row>
    <row r="405" spans="1:4" ht="15" customHeight="1" x14ac:dyDescent="0.2">
      <c r="A405" s="90" t="s">
        <v>11033</v>
      </c>
      <c r="B405" s="91" t="s">
        <v>11034</v>
      </c>
      <c r="C405" s="91"/>
      <c r="D405" s="92"/>
    </row>
    <row r="406" spans="1:4" ht="15" customHeight="1" x14ac:dyDescent="0.2">
      <c r="A406" s="87" t="s">
        <v>11035</v>
      </c>
      <c r="B406" s="88" t="s">
        <v>11036</v>
      </c>
      <c r="C406" s="89" t="s">
        <v>38</v>
      </c>
      <c r="D406" s="89">
        <v>696.18</v>
      </c>
    </row>
    <row r="407" spans="1:4" ht="15" customHeight="1" x14ac:dyDescent="0.2">
      <c r="A407" s="90" t="s">
        <v>11037</v>
      </c>
      <c r="B407" s="91" t="s">
        <v>11038</v>
      </c>
      <c r="C407" s="91" t="s">
        <v>38</v>
      </c>
      <c r="D407" s="92">
        <v>792.99</v>
      </c>
    </row>
    <row r="408" spans="1:4" ht="15" customHeight="1" x14ac:dyDescent="0.2">
      <c r="A408" s="87" t="s">
        <v>11039</v>
      </c>
      <c r="B408" s="88" t="s">
        <v>11040</v>
      </c>
      <c r="C408" s="89" t="s">
        <v>38</v>
      </c>
      <c r="D408" s="89">
        <v>683.91</v>
      </c>
    </row>
    <row r="409" spans="1:4" ht="15" customHeight="1" x14ac:dyDescent="0.2">
      <c r="A409" s="90" t="s">
        <v>11041</v>
      </c>
      <c r="B409" s="91" t="s">
        <v>11042</v>
      </c>
      <c r="C409" s="91" t="s">
        <v>38</v>
      </c>
      <c r="D409" s="92">
        <v>757.81</v>
      </c>
    </row>
    <row r="410" spans="1:4" ht="15" customHeight="1" x14ac:dyDescent="0.2">
      <c r="A410" s="90" t="s">
        <v>11043</v>
      </c>
      <c r="B410" s="91" t="s">
        <v>11044</v>
      </c>
      <c r="C410" s="91" t="s">
        <v>38</v>
      </c>
      <c r="D410" s="92">
        <v>906.25</v>
      </c>
    </row>
    <row r="411" spans="1:4" ht="15" customHeight="1" x14ac:dyDescent="0.2">
      <c r="A411" s="90" t="s">
        <v>11045</v>
      </c>
      <c r="B411" s="91" t="s">
        <v>11046</v>
      </c>
      <c r="C411" s="91" t="s">
        <v>38</v>
      </c>
      <c r="D411" s="92">
        <v>1043.02</v>
      </c>
    </row>
    <row r="412" spans="1:4" ht="15" customHeight="1" x14ac:dyDescent="0.2">
      <c r="A412" s="90" t="s">
        <v>11047</v>
      </c>
      <c r="B412" s="91" t="s">
        <v>11048</v>
      </c>
      <c r="C412" s="91" t="s">
        <v>38</v>
      </c>
      <c r="D412" s="92">
        <v>1237.5</v>
      </c>
    </row>
    <row r="413" spans="1:4" ht="15" customHeight="1" x14ac:dyDescent="0.2">
      <c r="A413" s="90" t="s">
        <v>11049</v>
      </c>
      <c r="B413" s="91" t="s">
        <v>11050</v>
      </c>
      <c r="C413" s="91" t="s">
        <v>38</v>
      </c>
      <c r="D413" s="92">
        <v>550.57000000000005</v>
      </c>
    </row>
    <row r="414" spans="1:4" ht="15" customHeight="1" x14ac:dyDescent="0.2">
      <c r="A414" s="90">
        <v>6</v>
      </c>
      <c r="B414" s="91" t="s">
        <v>11051</v>
      </c>
      <c r="C414" s="91"/>
      <c r="D414" s="92"/>
    </row>
    <row r="415" spans="1:4" ht="15" customHeight="1" x14ac:dyDescent="0.2">
      <c r="A415" s="90" t="s">
        <v>11052</v>
      </c>
      <c r="B415" s="91" t="s">
        <v>11053</v>
      </c>
      <c r="C415" s="91"/>
      <c r="D415" s="92"/>
    </row>
    <row r="416" spans="1:4" ht="15" customHeight="1" x14ac:dyDescent="0.2">
      <c r="A416" s="90" t="s">
        <v>11054</v>
      </c>
      <c r="B416" s="91" t="s">
        <v>11055</v>
      </c>
      <c r="C416" s="91" t="s">
        <v>2</v>
      </c>
      <c r="D416" s="92">
        <v>103.12</v>
      </c>
    </row>
    <row r="417" spans="1:4" ht="15" customHeight="1" x14ac:dyDescent="0.2">
      <c r="A417" s="90" t="s">
        <v>11056</v>
      </c>
      <c r="B417" s="91" t="s">
        <v>11057</v>
      </c>
      <c r="C417" s="91" t="s">
        <v>2</v>
      </c>
      <c r="D417" s="92">
        <v>100.68</v>
      </c>
    </row>
    <row r="418" spans="1:4" ht="15" customHeight="1" x14ac:dyDescent="0.2">
      <c r="A418" s="90" t="s">
        <v>11058</v>
      </c>
      <c r="B418" s="91" t="s">
        <v>11059</v>
      </c>
      <c r="C418" s="91" t="s">
        <v>2</v>
      </c>
      <c r="D418" s="92">
        <v>93.14</v>
      </c>
    </row>
    <row r="419" spans="1:4" ht="15" customHeight="1" x14ac:dyDescent="0.2">
      <c r="A419" s="90" t="s">
        <v>11060</v>
      </c>
      <c r="B419" s="91" t="s">
        <v>11061</v>
      </c>
      <c r="C419" s="91"/>
      <c r="D419" s="92"/>
    </row>
    <row r="420" spans="1:4" ht="15" customHeight="1" x14ac:dyDescent="0.2">
      <c r="A420" s="90" t="s">
        <v>11062</v>
      </c>
      <c r="B420" s="91" t="s">
        <v>11063</v>
      </c>
      <c r="C420" s="91" t="s">
        <v>4</v>
      </c>
      <c r="D420" s="92">
        <v>17.14</v>
      </c>
    </row>
    <row r="421" spans="1:4" ht="15" customHeight="1" x14ac:dyDescent="0.2">
      <c r="A421" s="90" t="s">
        <v>11064</v>
      </c>
      <c r="B421" s="91" t="s">
        <v>11065</v>
      </c>
      <c r="C421" s="91" t="s">
        <v>4</v>
      </c>
      <c r="D421" s="92">
        <v>13.6</v>
      </c>
    </row>
    <row r="422" spans="1:4" ht="15" customHeight="1" x14ac:dyDescent="0.2">
      <c r="A422" s="90" t="s">
        <v>11066</v>
      </c>
      <c r="B422" s="91" t="s">
        <v>11067</v>
      </c>
      <c r="C422" s="91" t="s">
        <v>4</v>
      </c>
      <c r="D422" s="92">
        <v>15.53</v>
      </c>
    </row>
    <row r="423" spans="1:4" ht="15" customHeight="1" x14ac:dyDescent="0.2">
      <c r="A423" s="90" t="s">
        <v>11068</v>
      </c>
      <c r="B423" s="91" t="s">
        <v>11069</v>
      </c>
      <c r="C423" s="91" t="s">
        <v>4</v>
      </c>
      <c r="D423" s="92">
        <v>13.07</v>
      </c>
    </row>
    <row r="424" spans="1:4" ht="15" customHeight="1" x14ac:dyDescent="0.2">
      <c r="A424" s="90" t="s">
        <v>11070</v>
      </c>
      <c r="B424" s="91" t="s">
        <v>11071</v>
      </c>
      <c r="C424" s="91" t="s">
        <v>4</v>
      </c>
      <c r="D424" s="92">
        <v>11.94</v>
      </c>
    </row>
    <row r="425" spans="1:4" ht="15" customHeight="1" x14ac:dyDescent="0.2">
      <c r="A425" s="90" t="s">
        <v>11072</v>
      </c>
      <c r="B425" s="91" t="s">
        <v>11073</v>
      </c>
      <c r="C425" s="91" t="s">
        <v>4</v>
      </c>
      <c r="D425" s="92">
        <v>10.63</v>
      </c>
    </row>
    <row r="426" spans="1:4" ht="15" customHeight="1" x14ac:dyDescent="0.2">
      <c r="A426" s="90" t="s">
        <v>11074</v>
      </c>
      <c r="B426" s="91" t="s">
        <v>11075</v>
      </c>
      <c r="C426" s="91" t="s">
        <v>4</v>
      </c>
      <c r="D426" s="92">
        <v>9.57</v>
      </c>
    </row>
    <row r="427" spans="1:4" ht="15" customHeight="1" x14ac:dyDescent="0.2">
      <c r="A427" s="90" t="s">
        <v>11076</v>
      </c>
      <c r="B427" s="91" t="s">
        <v>11077</v>
      </c>
      <c r="C427" s="91" t="s">
        <v>4</v>
      </c>
      <c r="D427" s="92">
        <v>9.08</v>
      </c>
    </row>
    <row r="428" spans="1:4" ht="15" customHeight="1" x14ac:dyDescent="0.2">
      <c r="A428" s="87" t="s">
        <v>11078</v>
      </c>
      <c r="B428" s="88" t="s">
        <v>11079</v>
      </c>
      <c r="C428" s="89" t="s">
        <v>4</v>
      </c>
      <c r="D428" s="89">
        <v>8.9499999999999993</v>
      </c>
    </row>
    <row r="429" spans="1:4" ht="15" customHeight="1" x14ac:dyDescent="0.2">
      <c r="A429" s="90" t="s">
        <v>11080</v>
      </c>
      <c r="B429" s="91" t="s">
        <v>11081</v>
      </c>
      <c r="C429" s="91" t="s">
        <v>4</v>
      </c>
      <c r="D429" s="92">
        <v>8.9499999999999993</v>
      </c>
    </row>
    <row r="430" spans="1:4" ht="15" customHeight="1" x14ac:dyDescent="0.2">
      <c r="A430" s="87" t="s">
        <v>11082</v>
      </c>
      <c r="B430" s="88" t="s">
        <v>11083</v>
      </c>
      <c r="C430" s="89" t="s">
        <v>4</v>
      </c>
      <c r="D430" s="89">
        <v>10.11</v>
      </c>
    </row>
    <row r="431" spans="1:4" ht="15" customHeight="1" x14ac:dyDescent="0.2">
      <c r="A431" s="90" t="s">
        <v>11084</v>
      </c>
      <c r="B431" s="91" t="s">
        <v>11085</v>
      </c>
      <c r="C431" s="91" t="s">
        <v>4</v>
      </c>
      <c r="D431" s="92">
        <v>17.11</v>
      </c>
    </row>
    <row r="432" spans="1:4" ht="15" customHeight="1" x14ac:dyDescent="0.2">
      <c r="A432" s="90" t="s">
        <v>11086</v>
      </c>
      <c r="B432" s="91" t="s">
        <v>11087</v>
      </c>
      <c r="C432" s="91" t="s">
        <v>4</v>
      </c>
      <c r="D432" s="92">
        <v>17.11</v>
      </c>
    </row>
    <row r="433" spans="1:4" ht="15" customHeight="1" x14ac:dyDescent="0.2">
      <c r="A433" s="90" t="s">
        <v>11088</v>
      </c>
      <c r="B433" s="91" t="s">
        <v>11089</v>
      </c>
      <c r="C433" s="91" t="s">
        <v>4</v>
      </c>
      <c r="D433" s="92">
        <v>17.59</v>
      </c>
    </row>
    <row r="434" spans="1:4" ht="15" customHeight="1" x14ac:dyDescent="0.2">
      <c r="A434" s="90" t="s">
        <v>11090</v>
      </c>
      <c r="B434" s="91" t="s">
        <v>11091</v>
      </c>
      <c r="C434" s="91" t="s">
        <v>4</v>
      </c>
      <c r="D434" s="92">
        <v>14.7</v>
      </c>
    </row>
    <row r="435" spans="1:4" ht="15" customHeight="1" x14ac:dyDescent="0.2">
      <c r="A435" s="90" t="s">
        <v>11092</v>
      </c>
      <c r="B435" s="91" t="s">
        <v>11093</v>
      </c>
      <c r="C435" s="91" t="s">
        <v>4</v>
      </c>
      <c r="D435" s="92">
        <v>13.25</v>
      </c>
    </row>
    <row r="436" spans="1:4" ht="15" customHeight="1" x14ac:dyDescent="0.2">
      <c r="A436" s="90" t="s">
        <v>11094</v>
      </c>
      <c r="B436" s="91" t="s">
        <v>11095</v>
      </c>
      <c r="C436" s="91" t="s">
        <v>4</v>
      </c>
      <c r="D436" s="92">
        <v>11.67</v>
      </c>
    </row>
    <row r="437" spans="1:4" ht="15" customHeight="1" x14ac:dyDescent="0.2">
      <c r="A437" s="90" t="s">
        <v>11096</v>
      </c>
      <c r="B437" s="91" t="s">
        <v>11097</v>
      </c>
      <c r="C437" s="91" t="s">
        <v>4</v>
      </c>
      <c r="D437" s="92">
        <v>10.38</v>
      </c>
    </row>
    <row r="438" spans="1:4" ht="15" customHeight="1" x14ac:dyDescent="0.2">
      <c r="A438" s="90" t="s">
        <v>11098</v>
      </c>
      <c r="B438" s="91" t="s">
        <v>11099</v>
      </c>
      <c r="C438" s="91" t="s">
        <v>4</v>
      </c>
      <c r="D438" s="92">
        <v>9.6300000000000008</v>
      </c>
    </row>
    <row r="439" spans="1:4" ht="15" customHeight="1" x14ac:dyDescent="0.2">
      <c r="A439" s="84" t="s">
        <v>11100</v>
      </c>
      <c r="B439" s="85" t="s">
        <v>11101</v>
      </c>
      <c r="C439" s="86" t="s">
        <v>4</v>
      </c>
      <c r="D439" s="86">
        <v>9.34</v>
      </c>
    </row>
    <row r="440" spans="1:4" ht="15" customHeight="1" x14ac:dyDescent="0.2">
      <c r="A440" s="87" t="s">
        <v>11102</v>
      </c>
      <c r="B440" s="88" t="s">
        <v>11103</v>
      </c>
      <c r="C440" s="89" t="s">
        <v>4</v>
      </c>
      <c r="D440" s="89">
        <v>8.9700000000000006</v>
      </c>
    </row>
    <row r="441" spans="1:4" ht="15" customHeight="1" x14ac:dyDescent="0.2">
      <c r="A441" s="90" t="s">
        <v>11104</v>
      </c>
      <c r="B441" s="91" t="s">
        <v>11105</v>
      </c>
      <c r="C441" s="91" t="s">
        <v>4</v>
      </c>
      <c r="D441" s="92">
        <v>10.130000000000001</v>
      </c>
    </row>
    <row r="442" spans="1:4" ht="15" customHeight="1" x14ac:dyDescent="0.2">
      <c r="A442" s="90" t="s">
        <v>11106</v>
      </c>
      <c r="B442" s="91" t="s">
        <v>11107</v>
      </c>
      <c r="C442" s="91"/>
      <c r="D442" s="92"/>
    </row>
    <row r="443" spans="1:4" ht="15" customHeight="1" x14ac:dyDescent="0.2">
      <c r="A443" s="90" t="s">
        <v>11108</v>
      </c>
      <c r="B443" s="91" t="s">
        <v>11109</v>
      </c>
      <c r="C443" s="91" t="s">
        <v>4</v>
      </c>
      <c r="D443" s="92">
        <v>12.23</v>
      </c>
    </row>
    <row r="444" spans="1:4" ht="15" customHeight="1" x14ac:dyDescent="0.2">
      <c r="A444" s="87" t="s">
        <v>11110</v>
      </c>
      <c r="B444" s="88" t="s">
        <v>11111</v>
      </c>
      <c r="C444" s="89" t="s">
        <v>4</v>
      </c>
      <c r="D444" s="89">
        <v>12.07</v>
      </c>
    </row>
    <row r="445" spans="1:4" ht="15" customHeight="1" x14ac:dyDescent="0.2">
      <c r="A445" s="90" t="s">
        <v>11112</v>
      </c>
      <c r="B445" s="91" t="s">
        <v>11113</v>
      </c>
      <c r="C445" s="91" t="s">
        <v>4</v>
      </c>
      <c r="D445" s="92">
        <v>11.02</v>
      </c>
    </row>
    <row r="446" spans="1:4" ht="15" customHeight="1" x14ac:dyDescent="0.2">
      <c r="A446" s="90" t="s">
        <v>11114</v>
      </c>
      <c r="B446" s="91" t="s">
        <v>11115</v>
      </c>
      <c r="C446" s="91" t="s">
        <v>4</v>
      </c>
      <c r="D446" s="92">
        <v>14.02</v>
      </c>
    </row>
    <row r="447" spans="1:4" ht="15" customHeight="1" x14ac:dyDescent="0.2">
      <c r="A447" s="90" t="s">
        <v>11116</v>
      </c>
      <c r="B447" s="91" t="s">
        <v>11117</v>
      </c>
      <c r="C447" s="91" t="s">
        <v>4</v>
      </c>
      <c r="D447" s="92">
        <v>13.31</v>
      </c>
    </row>
    <row r="448" spans="1:4" ht="15" customHeight="1" x14ac:dyDescent="0.2">
      <c r="A448" s="90" t="s">
        <v>11118</v>
      </c>
      <c r="B448" s="91" t="s">
        <v>11119</v>
      </c>
      <c r="C448" s="91" t="s">
        <v>4</v>
      </c>
      <c r="D448" s="92">
        <v>12.5</v>
      </c>
    </row>
    <row r="449" spans="1:4" ht="15" customHeight="1" x14ac:dyDescent="0.2">
      <c r="A449" s="90" t="s">
        <v>11120</v>
      </c>
      <c r="B449" s="91" t="s">
        <v>11121</v>
      </c>
      <c r="C449" s="91" t="s">
        <v>4</v>
      </c>
      <c r="D449" s="92">
        <v>12.29</v>
      </c>
    </row>
    <row r="450" spans="1:4" ht="15" customHeight="1" x14ac:dyDescent="0.2">
      <c r="A450" s="90" t="s">
        <v>11122</v>
      </c>
      <c r="B450" s="91" t="s">
        <v>11123</v>
      </c>
      <c r="C450" s="91" t="s">
        <v>4</v>
      </c>
      <c r="D450" s="92">
        <v>11.86</v>
      </c>
    </row>
    <row r="451" spans="1:4" ht="15" customHeight="1" x14ac:dyDescent="0.2">
      <c r="A451" s="90" t="s">
        <v>11124</v>
      </c>
      <c r="B451" s="91" t="s">
        <v>11125</v>
      </c>
      <c r="C451" s="91" t="s">
        <v>4</v>
      </c>
      <c r="D451" s="92">
        <v>11.83</v>
      </c>
    </row>
    <row r="452" spans="1:4" ht="15" customHeight="1" x14ac:dyDescent="0.2">
      <c r="A452" s="90" t="s">
        <v>11126</v>
      </c>
      <c r="B452" s="91" t="s">
        <v>11127</v>
      </c>
      <c r="C452" s="91" t="s">
        <v>4</v>
      </c>
      <c r="D452" s="92">
        <v>11.81</v>
      </c>
    </row>
    <row r="453" spans="1:4" ht="15" customHeight="1" x14ac:dyDescent="0.2">
      <c r="A453" s="90" t="s">
        <v>11128</v>
      </c>
      <c r="B453" s="91" t="s">
        <v>11129</v>
      </c>
      <c r="C453" s="91" t="s">
        <v>4</v>
      </c>
      <c r="D453" s="92">
        <v>11.79</v>
      </c>
    </row>
    <row r="454" spans="1:4" ht="15" customHeight="1" x14ac:dyDescent="0.2">
      <c r="A454" s="90" t="s">
        <v>11130</v>
      </c>
      <c r="B454" s="91" t="s">
        <v>11131</v>
      </c>
      <c r="C454" s="91" t="s">
        <v>4</v>
      </c>
      <c r="D454" s="92">
        <v>11.76</v>
      </c>
    </row>
    <row r="455" spans="1:4" ht="15" customHeight="1" x14ac:dyDescent="0.2">
      <c r="A455" s="90" t="s">
        <v>11132</v>
      </c>
      <c r="B455" s="91" t="s">
        <v>11133</v>
      </c>
      <c r="C455" s="91" t="s">
        <v>4</v>
      </c>
      <c r="D455" s="92">
        <v>12.44</v>
      </c>
    </row>
    <row r="456" spans="1:4" ht="15" customHeight="1" x14ac:dyDescent="0.2">
      <c r="A456" s="90" t="s">
        <v>11134</v>
      </c>
      <c r="B456" s="91" t="s">
        <v>11135</v>
      </c>
      <c r="C456" s="91" t="s">
        <v>4</v>
      </c>
      <c r="D456" s="92">
        <v>12.43</v>
      </c>
    </row>
    <row r="457" spans="1:4" ht="15" customHeight="1" x14ac:dyDescent="0.2">
      <c r="A457" s="90" t="s">
        <v>11136</v>
      </c>
      <c r="B457" s="91" t="s">
        <v>11137</v>
      </c>
      <c r="C457" s="91"/>
      <c r="D457" s="92"/>
    </row>
    <row r="458" spans="1:4" ht="15" customHeight="1" x14ac:dyDescent="0.2">
      <c r="A458" s="90" t="s">
        <v>11138</v>
      </c>
      <c r="B458" s="91" t="s">
        <v>11139</v>
      </c>
      <c r="C458" s="91" t="s">
        <v>38</v>
      </c>
      <c r="D458" s="92">
        <v>729.87</v>
      </c>
    </row>
    <row r="459" spans="1:4" ht="15" customHeight="1" x14ac:dyDescent="0.2">
      <c r="A459" s="90" t="s">
        <v>11140</v>
      </c>
      <c r="B459" s="91" t="s">
        <v>11141</v>
      </c>
      <c r="C459" s="91" t="s">
        <v>38</v>
      </c>
      <c r="D459" s="92">
        <v>769.78</v>
      </c>
    </row>
    <row r="460" spans="1:4" ht="15" customHeight="1" x14ac:dyDescent="0.2">
      <c r="A460" s="90" t="s">
        <v>11142</v>
      </c>
      <c r="B460" s="91" t="s">
        <v>11143</v>
      </c>
      <c r="C460" s="91" t="s">
        <v>38</v>
      </c>
      <c r="D460" s="92">
        <v>790.44</v>
      </c>
    </row>
    <row r="461" spans="1:4" ht="15" customHeight="1" x14ac:dyDescent="0.2">
      <c r="A461" s="90" t="s">
        <v>11144</v>
      </c>
      <c r="B461" s="91" t="s">
        <v>11145</v>
      </c>
      <c r="C461" s="91" t="s">
        <v>38</v>
      </c>
      <c r="D461" s="92">
        <v>845.85</v>
      </c>
    </row>
    <row r="462" spans="1:4" ht="15" customHeight="1" x14ac:dyDescent="0.2">
      <c r="A462" s="90" t="s">
        <v>11146</v>
      </c>
      <c r="B462" s="91" t="s">
        <v>11147</v>
      </c>
      <c r="C462" s="91"/>
      <c r="D462" s="92"/>
    </row>
    <row r="463" spans="1:4" ht="15" customHeight="1" x14ac:dyDescent="0.2">
      <c r="A463" s="90" t="s">
        <v>11148</v>
      </c>
      <c r="B463" s="91" t="s">
        <v>11149</v>
      </c>
      <c r="C463" s="91" t="s">
        <v>38</v>
      </c>
      <c r="D463" s="92">
        <v>657.38</v>
      </c>
    </row>
    <row r="464" spans="1:4" ht="15" customHeight="1" x14ac:dyDescent="0.2">
      <c r="A464" s="90" t="s">
        <v>11150</v>
      </c>
      <c r="B464" s="91" t="s">
        <v>11151</v>
      </c>
      <c r="C464" s="91" t="s">
        <v>38</v>
      </c>
      <c r="D464" s="92">
        <v>695.88</v>
      </c>
    </row>
    <row r="465" spans="1:4" ht="15" customHeight="1" x14ac:dyDescent="0.2">
      <c r="A465" s="90" t="s">
        <v>11152</v>
      </c>
      <c r="B465" s="91" t="s">
        <v>11153</v>
      </c>
      <c r="C465" s="91" t="s">
        <v>38</v>
      </c>
      <c r="D465" s="92">
        <v>712.38</v>
      </c>
    </row>
    <row r="466" spans="1:4" ht="15" customHeight="1" x14ac:dyDescent="0.2">
      <c r="A466" s="90" t="s">
        <v>11154</v>
      </c>
      <c r="B466" s="91" t="s">
        <v>11155</v>
      </c>
      <c r="C466" s="91" t="s">
        <v>38</v>
      </c>
      <c r="D466" s="92">
        <v>745.38</v>
      </c>
    </row>
    <row r="467" spans="1:4" ht="15" customHeight="1" x14ac:dyDescent="0.2">
      <c r="A467" s="87" t="s">
        <v>11156</v>
      </c>
      <c r="B467" s="88" t="s">
        <v>11157</v>
      </c>
      <c r="C467" s="89"/>
      <c r="D467" s="89"/>
    </row>
    <row r="468" spans="1:4" ht="15" customHeight="1" x14ac:dyDescent="0.2">
      <c r="A468" s="90" t="s">
        <v>11158</v>
      </c>
      <c r="B468" s="91" t="s">
        <v>11159</v>
      </c>
      <c r="C468" s="91" t="s">
        <v>38</v>
      </c>
      <c r="D468" s="92">
        <v>669.64</v>
      </c>
    </row>
    <row r="469" spans="1:4" ht="15" customHeight="1" x14ac:dyDescent="0.2">
      <c r="A469" s="90" t="s">
        <v>11160</v>
      </c>
      <c r="B469" s="91" t="s">
        <v>11161</v>
      </c>
      <c r="C469" s="91" t="s">
        <v>38</v>
      </c>
      <c r="D469" s="92">
        <v>818.14</v>
      </c>
    </row>
    <row r="470" spans="1:4" ht="15" customHeight="1" x14ac:dyDescent="0.2">
      <c r="A470" s="90" t="s">
        <v>11162</v>
      </c>
      <c r="B470" s="91" t="s">
        <v>11163</v>
      </c>
      <c r="C470" s="91" t="s">
        <v>38</v>
      </c>
      <c r="D470" s="92">
        <v>834.64</v>
      </c>
    </row>
    <row r="471" spans="1:4" ht="15" customHeight="1" x14ac:dyDescent="0.2">
      <c r="A471" s="90" t="s">
        <v>11164</v>
      </c>
      <c r="B471" s="91" t="s">
        <v>11165</v>
      </c>
      <c r="C471" s="91" t="s">
        <v>38</v>
      </c>
      <c r="D471" s="92">
        <v>845.64</v>
      </c>
    </row>
    <row r="472" spans="1:4" ht="15" customHeight="1" x14ac:dyDescent="0.2">
      <c r="A472" s="90" t="s">
        <v>11166</v>
      </c>
      <c r="B472" s="91" t="s">
        <v>11167</v>
      </c>
      <c r="C472" s="91"/>
      <c r="D472" s="92"/>
    </row>
    <row r="473" spans="1:4" ht="15" customHeight="1" x14ac:dyDescent="0.2">
      <c r="A473" s="90" t="s">
        <v>11168</v>
      </c>
      <c r="B473" s="91" t="s">
        <v>11169</v>
      </c>
      <c r="C473" s="91" t="s">
        <v>2</v>
      </c>
      <c r="D473" s="92">
        <v>156.35</v>
      </c>
    </row>
    <row r="474" spans="1:4" ht="15" customHeight="1" x14ac:dyDescent="0.2">
      <c r="A474" s="90" t="s">
        <v>11170</v>
      </c>
      <c r="B474" s="91" t="s">
        <v>11171</v>
      </c>
      <c r="C474" s="91" t="s">
        <v>2</v>
      </c>
      <c r="D474" s="92">
        <v>170.81</v>
      </c>
    </row>
    <row r="475" spans="1:4" ht="15" customHeight="1" x14ac:dyDescent="0.2">
      <c r="A475" s="90" t="s">
        <v>11172</v>
      </c>
      <c r="B475" s="91" t="s">
        <v>11173</v>
      </c>
      <c r="C475" s="91" t="s">
        <v>2</v>
      </c>
      <c r="D475" s="92">
        <v>188.31</v>
      </c>
    </row>
    <row r="476" spans="1:4" ht="15" customHeight="1" x14ac:dyDescent="0.2">
      <c r="A476" s="90" t="s">
        <v>11174</v>
      </c>
      <c r="B476" s="91" t="s">
        <v>11175</v>
      </c>
      <c r="C476" s="91" t="s">
        <v>2</v>
      </c>
      <c r="D476" s="92">
        <v>232.05</v>
      </c>
    </row>
    <row r="477" spans="1:4" ht="15" customHeight="1" x14ac:dyDescent="0.2">
      <c r="A477" s="90">
        <v>7</v>
      </c>
      <c r="B477" s="91" t="s">
        <v>11176</v>
      </c>
      <c r="C477" s="91"/>
      <c r="D477" s="92"/>
    </row>
    <row r="478" spans="1:4" ht="15" customHeight="1" x14ac:dyDescent="0.2">
      <c r="A478" s="90" t="s">
        <v>11177</v>
      </c>
      <c r="B478" s="91" t="s">
        <v>11178</v>
      </c>
      <c r="C478" s="91"/>
      <c r="D478" s="92"/>
    </row>
    <row r="479" spans="1:4" ht="15" customHeight="1" x14ac:dyDescent="0.2">
      <c r="A479" s="90" t="s">
        <v>11179</v>
      </c>
      <c r="B479" s="91" t="s">
        <v>11180</v>
      </c>
      <c r="C479" s="91" t="s">
        <v>2</v>
      </c>
      <c r="D479" s="92">
        <v>70.739999999999995</v>
      </c>
    </row>
    <row r="480" spans="1:4" ht="15" customHeight="1" x14ac:dyDescent="0.2">
      <c r="A480" s="90" t="s">
        <v>11181</v>
      </c>
      <c r="B480" s="91" t="s">
        <v>11182</v>
      </c>
      <c r="C480" s="91" t="s">
        <v>2</v>
      </c>
      <c r="D480" s="92">
        <v>130.6</v>
      </c>
    </row>
    <row r="481" spans="1:4" ht="15" customHeight="1" x14ac:dyDescent="0.2">
      <c r="A481" s="90" t="s">
        <v>11183</v>
      </c>
      <c r="B481" s="91" t="s">
        <v>11184</v>
      </c>
      <c r="C481" s="91" t="s">
        <v>2</v>
      </c>
      <c r="D481" s="92">
        <v>233.03</v>
      </c>
    </row>
    <row r="482" spans="1:4" ht="15" customHeight="1" x14ac:dyDescent="0.2">
      <c r="A482" s="87" t="s">
        <v>11185</v>
      </c>
      <c r="B482" s="88" t="s">
        <v>11186</v>
      </c>
      <c r="C482" s="89" t="s">
        <v>2</v>
      </c>
      <c r="D482" s="89">
        <v>74.819999999999993</v>
      </c>
    </row>
    <row r="483" spans="1:4" ht="15" customHeight="1" x14ac:dyDescent="0.2">
      <c r="A483" s="90" t="s">
        <v>11187</v>
      </c>
      <c r="B483" s="91" t="s">
        <v>11188</v>
      </c>
      <c r="C483" s="91" t="s">
        <v>2</v>
      </c>
      <c r="D483" s="92">
        <v>138.78</v>
      </c>
    </row>
    <row r="484" spans="1:4" ht="15" customHeight="1" x14ac:dyDescent="0.2">
      <c r="A484" s="90" t="s">
        <v>11189</v>
      </c>
      <c r="B484" s="91" t="s">
        <v>11190</v>
      </c>
      <c r="C484" s="91" t="s">
        <v>2</v>
      </c>
      <c r="D484" s="92">
        <v>243.25</v>
      </c>
    </row>
    <row r="485" spans="1:4" ht="15" customHeight="1" x14ac:dyDescent="0.2">
      <c r="A485" s="90" t="s">
        <v>11191</v>
      </c>
      <c r="B485" s="91" t="s">
        <v>11192</v>
      </c>
      <c r="C485" s="91"/>
      <c r="D485" s="92"/>
    </row>
    <row r="486" spans="1:4" ht="15" customHeight="1" x14ac:dyDescent="0.2">
      <c r="A486" s="90" t="s">
        <v>11193</v>
      </c>
      <c r="B486" s="91" t="s">
        <v>11182</v>
      </c>
      <c r="C486" s="91" t="s">
        <v>2</v>
      </c>
      <c r="D486" s="92">
        <v>57.12</v>
      </c>
    </row>
    <row r="487" spans="1:4" ht="15" customHeight="1" x14ac:dyDescent="0.2">
      <c r="A487" s="87" t="s">
        <v>11194</v>
      </c>
      <c r="B487" s="88" t="s">
        <v>11195</v>
      </c>
      <c r="C487" s="89" t="s">
        <v>2</v>
      </c>
      <c r="D487" s="89">
        <v>75.150000000000006</v>
      </c>
    </row>
    <row r="488" spans="1:4" ht="15" customHeight="1" x14ac:dyDescent="0.2">
      <c r="A488" s="90" t="s">
        <v>11196</v>
      </c>
      <c r="B488" s="91" t="s">
        <v>11184</v>
      </c>
      <c r="C488" s="91" t="s">
        <v>2</v>
      </c>
      <c r="D488" s="92">
        <v>93.13</v>
      </c>
    </row>
    <row r="489" spans="1:4" ht="15" customHeight="1" x14ac:dyDescent="0.2">
      <c r="A489" s="90" t="s">
        <v>11197</v>
      </c>
      <c r="B489" s="91" t="s">
        <v>11198</v>
      </c>
      <c r="C489" s="91" t="s">
        <v>2</v>
      </c>
      <c r="D489" s="92">
        <v>137.28</v>
      </c>
    </row>
    <row r="490" spans="1:4" ht="15" customHeight="1" x14ac:dyDescent="0.2">
      <c r="A490" s="90" t="s">
        <v>11199</v>
      </c>
      <c r="B490" s="91" t="s">
        <v>11200</v>
      </c>
      <c r="C490" s="91"/>
      <c r="D490" s="92"/>
    </row>
    <row r="491" spans="1:4" ht="15" customHeight="1" x14ac:dyDescent="0.2">
      <c r="A491" s="90" t="s">
        <v>11201</v>
      </c>
      <c r="B491" s="91" t="s">
        <v>11202</v>
      </c>
      <c r="C491" s="91" t="s">
        <v>2</v>
      </c>
      <c r="D491" s="92">
        <v>82.15</v>
      </c>
    </row>
    <row r="492" spans="1:4" ht="15" customHeight="1" x14ac:dyDescent="0.2">
      <c r="A492" s="87" t="s">
        <v>11203</v>
      </c>
      <c r="B492" s="88" t="s">
        <v>11204</v>
      </c>
      <c r="C492" s="89" t="s">
        <v>2</v>
      </c>
      <c r="D492" s="89">
        <v>78.41</v>
      </c>
    </row>
    <row r="493" spans="1:4" ht="15" customHeight="1" x14ac:dyDescent="0.2">
      <c r="A493" s="90" t="s">
        <v>11205</v>
      </c>
      <c r="B493" s="91" t="s">
        <v>11206</v>
      </c>
      <c r="C493" s="91" t="s">
        <v>2</v>
      </c>
      <c r="D493" s="92">
        <v>90.16</v>
      </c>
    </row>
    <row r="494" spans="1:4" ht="15" customHeight="1" x14ac:dyDescent="0.2">
      <c r="A494" s="90" t="s">
        <v>11207</v>
      </c>
      <c r="B494" s="91" t="s">
        <v>11208</v>
      </c>
      <c r="C494" s="91" t="s">
        <v>2</v>
      </c>
      <c r="D494" s="92">
        <v>87.06</v>
      </c>
    </row>
    <row r="495" spans="1:4" ht="15" customHeight="1" x14ac:dyDescent="0.2">
      <c r="A495" s="90" t="s">
        <v>11209</v>
      </c>
      <c r="B495" s="91" t="s">
        <v>11210</v>
      </c>
      <c r="C495" s="91" t="s">
        <v>2</v>
      </c>
      <c r="D495" s="92">
        <v>84.54</v>
      </c>
    </row>
    <row r="496" spans="1:4" ht="15" customHeight="1" x14ac:dyDescent="0.2">
      <c r="A496" s="90" t="s">
        <v>11211</v>
      </c>
      <c r="B496" s="91" t="s">
        <v>11212</v>
      </c>
      <c r="C496" s="91" t="s">
        <v>2</v>
      </c>
      <c r="D496" s="92">
        <v>96.28</v>
      </c>
    </row>
    <row r="497" spans="1:4" ht="15" customHeight="1" x14ac:dyDescent="0.2">
      <c r="A497" s="87" t="s">
        <v>11213</v>
      </c>
      <c r="B497" s="88" t="s">
        <v>11214</v>
      </c>
      <c r="C497" s="89"/>
      <c r="D497" s="89"/>
    </row>
    <row r="498" spans="1:4" ht="15" customHeight="1" x14ac:dyDescent="0.2">
      <c r="A498" s="90" t="s">
        <v>11215</v>
      </c>
      <c r="B498" s="91" t="s">
        <v>11216</v>
      </c>
      <c r="C498" s="91" t="s">
        <v>2</v>
      </c>
      <c r="D498" s="92">
        <v>97.04</v>
      </c>
    </row>
    <row r="499" spans="1:4" ht="15" customHeight="1" x14ac:dyDescent="0.2">
      <c r="A499" s="90" t="s">
        <v>11217</v>
      </c>
      <c r="B499" s="91" t="s">
        <v>11218</v>
      </c>
      <c r="C499" s="91" t="s">
        <v>2</v>
      </c>
      <c r="D499" s="92">
        <v>106.46</v>
      </c>
    </row>
    <row r="500" spans="1:4" ht="15" customHeight="1" x14ac:dyDescent="0.2">
      <c r="A500" s="90" t="s">
        <v>11219</v>
      </c>
      <c r="B500" s="91" t="s">
        <v>11220</v>
      </c>
      <c r="C500" s="91" t="s">
        <v>2</v>
      </c>
      <c r="D500" s="92">
        <v>110.58</v>
      </c>
    </row>
    <row r="501" spans="1:4" ht="15" customHeight="1" x14ac:dyDescent="0.2">
      <c r="A501" s="90" t="s">
        <v>11221</v>
      </c>
      <c r="B501" s="91" t="s">
        <v>11222</v>
      </c>
      <c r="C501" s="91"/>
      <c r="D501" s="92"/>
    </row>
    <row r="502" spans="1:4" ht="15" customHeight="1" x14ac:dyDescent="0.2">
      <c r="A502" s="84" t="s">
        <v>11223</v>
      </c>
      <c r="B502" s="85" t="s">
        <v>11224</v>
      </c>
      <c r="C502" s="86" t="s">
        <v>2</v>
      </c>
      <c r="D502" s="86">
        <v>888.6</v>
      </c>
    </row>
    <row r="503" spans="1:4" ht="15" customHeight="1" x14ac:dyDescent="0.2">
      <c r="A503" s="87" t="s">
        <v>11225</v>
      </c>
      <c r="B503" s="88" t="s">
        <v>11226</v>
      </c>
      <c r="C503" s="89" t="s">
        <v>2</v>
      </c>
      <c r="D503" s="89">
        <v>738.96</v>
      </c>
    </row>
    <row r="504" spans="1:4" ht="15" customHeight="1" x14ac:dyDescent="0.2">
      <c r="A504" s="90" t="s">
        <v>11227</v>
      </c>
      <c r="B504" s="91" t="s">
        <v>11228</v>
      </c>
      <c r="C504" s="91" t="s">
        <v>2</v>
      </c>
      <c r="D504" s="92">
        <v>339.11</v>
      </c>
    </row>
    <row r="505" spans="1:4" ht="15" customHeight="1" x14ac:dyDescent="0.2">
      <c r="A505" s="90" t="s">
        <v>11229</v>
      </c>
      <c r="B505" s="91" t="s">
        <v>11230</v>
      </c>
      <c r="C505" s="91" t="s">
        <v>2</v>
      </c>
      <c r="D505" s="92">
        <v>814.13</v>
      </c>
    </row>
    <row r="506" spans="1:4" ht="15" customHeight="1" x14ac:dyDescent="0.2">
      <c r="A506" s="90" t="s">
        <v>11231</v>
      </c>
      <c r="B506" s="91" t="s">
        <v>11232</v>
      </c>
      <c r="C506" s="91"/>
      <c r="D506" s="92"/>
    </row>
    <row r="507" spans="1:4" ht="15" customHeight="1" x14ac:dyDescent="0.2">
      <c r="A507" s="90" t="s">
        <v>11233</v>
      </c>
      <c r="B507" s="91" t="s">
        <v>11234</v>
      </c>
      <c r="C507" s="91" t="s">
        <v>2</v>
      </c>
      <c r="D507" s="92">
        <v>85</v>
      </c>
    </row>
    <row r="508" spans="1:4" ht="15" customHeight="1" x14ac:dyDescent="0.2">
      <c r="A508" s="90" t="s">
        <v>11235</v>
      </c>
      <c r="B508" s="91" t="s">
        <v>11236</v>
      </c>
      <c r="C508" s="91" t="s">
        <v>16077</v>
      </c>
      <c r="D508" s="92">
        <v>122.52</v>
      </c>
    </row>
    <row r="509" spans="1:4" ht="15" customHeight="1" x14ac:dyDescent="0.2">
      <c r="A509" s="90" t="s">
        <v>11237</v>
      </c>
      <c r="B509" s="91" t="s">
        <v>11238</v>
      </c>
      <c r="C509" s="91"/>
      <c r="D509" s="92"/>
    </row>
    <row r="510" spans="1:4" ht="15" customHeight="1" x14ac:dyDescent="0.2">
      <c r="A510" s="87" t="s">
        <v>11239</v>
      </c>
      <c r="B510" s="88" t="s">
        <v>11240</v>
      </c>
      <c r="C510" s="89" t="s">
        <v>3</v>
      </c>
      <c r="D510" s="89">
        <v>49.15</v>
      </c>
    </row>
    <row r="511" spans="1:4" ht="15" customHeight="1" x14ac:dyDescent="0.2">
      <c r="A511" s="90" t="s">
        <v>11241</v>
      </c>
      <c r="B511" s="91" t="s">
        <v>11242</v>
      </c>
      <c r="C511" s="91" t="s">
        <v>3</v>
      </c>
      <c r="D511" s="92">
        <v>58.34</v>
      </c>
    </row>
    <row r="512" spans="1:4" ht="15" customHeight="1" x14ac:dyDescent="0.2">
      <c r="A512" s="90" t="s">
        <v>11243</v>
      </c>
      <c r="B512" s="91" t="s">
        <v>11244</v>
      </c>
      <c r="C512" s="91" t="s">
        <v>3</v>
      </c>
      <c r="D512" s="92">
        <v>67.13</v>
      </c>
    </row>
    <row r="513" spans="1:4" ht="15" customHeight="1" x14ac:dyDescent="0.2">
      <c r="A513" s="90" t="s">
        <v>16879</v>
      </c>
      <c r="B513" s="91" t="s">
        <v>13651</v>
      </c>
      <c r="C513" s="91"/>
      <c r="D513" s="92"/>
    </row>
    <row r="514" spans="1:4" ht="15" customHeight="1" x14ac:dyDescent="0.2">
      <c r="A514" s="90" t="s">
        <v>16880</v>
      </c>
      <c r="B514" s="91" t="s">
        <v>13652</v>
      </c>
      <c r="C514" s="91" t="s">
        <v>3</v>
      </c>
      <c r="D514" s="92">
        <v>394.73</v>
      </c>
    </row>
    <row r="515" spans="1:4" ht="15" customHeight="1" x14ac:dyDescent="0.2">
      <c r="A515" s="87" t="s">
        <v>16881</v>
      </c>
      <c r="B515" s="88" t="s">
        <v>13651</v>
      </c>
      <c r="C515" s="89"/>
      <c r="D515" s="89"/>
    </row>
    <row r="516" spans="1:4" ht="15" customHeight="1" x14ac:dyDescent="0.2">
      <c r="A516" s="90" t="s">
        <v>16882</v>
      </c>
      <c r="B516" s="91" t="s">
        <v>13652</v>
      </c>
      <c r="C516" s="91" t="s">
        <v>3</v>
      </c>
      <c r="D516" s="92">
        <v>394.73</v>
      </c>
    </row>
    <row r="517" spans="1:4" ht="15" customHeight="1" x14ac:dyDescent="0.2">
      <c r="A517" s="90" t="s">
        <v>16883</v>
      </c>
      <c r="B517" s="91" t="s">
        <v>13653</v>
      </c>
      <c r="C517" s="91"/>
      <c r="D517" s="92"/>
    </row>
    <row r="518" spans="1:4" ht="15" customHeight="1" x14ac:dyDescent="0.2">
      <c r="A518" s="90" t="s">
        <v>16884</v>
      </c>
      <c r="B518" s="91" t="s">
        <v>13654</v>
      </c>
      <c r="C518" s="91" t="s">
        <v>3</v>
      </c>
      <c r="D518" s="92">
        <v>291.74</v>
      </c>
    </row>
    <row r="519" spans="1:4" ht="15" customHeight="1" x14ac:dyDescent="0.2">
      <c r="A519" s="90" t="s">
        <v>16885</v>
      </c>
      <c r="B519" s="91" t="s">
        <v>13655</v>
      </c>
      <c r="C519" s="91" t="s">
        <v>3</v>
      </c>
      <c r="D519" s="92">
        <v>367.97</v>
      </c>
    </row>
    <row r="520" spans="1:4" ht="15" customHeight="1" x14ac:dyDescent="0.2">
      <c r="A520" s="90" t="s">
        <v>16886</v>
      </c>
      <c r="B520" s="91" t="s">
        <v>13656</v>
      </c>
      <c r="C520" s="91" t="s">
        <v>3</v>
      </c>
      <c r="D520" s="92">
        <v>541.55999999999995</v>
      </c>
    </row>
    <row r="521" spans="1:4" ht="15" customHeight="1" x14ac:dyDescent="0.2">
      <c r="A521" s="90" t="s">
        <v>16887</v>
      </c>
      <c r="B521" s="91" t="s">
        <v>13657</v>
      </c>
      <c r="C521" s="91" t="s">
        <v>3</v>
      </c>
      <c r="D521" s="92">
        <v>635.17999999999995</v>
      </c>
    </row>
    <row r="522" spans="1:4" ht="15" customHeight="1" x14ac:dyDescent="0.2">
      <c r="A522" s="87" t="s">
        <v>17139</v>
      </c>
      <c r="B522" s="88" t="s">
        <v>13658</v>
      </c>
      <c r="C522" s="89"/>
      <c r="D522" s="89"/>
    </row>
    <row r="523" spans="1:4" ht="15" customHeight="1" x14ac:dyDescent="0.2">
      <c r="A523" s="90" t="s">
        <v>17140</v>
      </c>
      <c r="B523" s="91" t="s">
        <v>13659</v>
      </c>
      <c r="C523" s="91" t="s">
        <v>3</v>
      </c>
      <c r="D523" s="92">
        <v>28.03</v>
      </c>
    </row>
    <row r="524" spans="1:4" ht="15" customHeight="1" x14ac:dyDescent="0.2">
      <c r="A524" s="90">
        <v>8</v>
      </c>
      <c r="B524" s="91" t="s">
        <v>11245</v>
      </c>
      <c r="C524" s="91"/>
      <c r="D524" s="92"/>
    </row>
    <row r="525" spans="1:4" ht="15" customHeight="1" x14ac:dyDescent="0.2">
      <c r="A525" s="90" t="s">
        <v>11246</v>
      </c>
      <c r="B525" s="91" t="s">
        <v>11247</v>
      </c>
      <c r="C525" s="91"/>
      <c r="D525" s="92"/>
    </row>
    <row r="526" spans="1:4" ht="15" customHeight="1" x14ac:dyDescent="0.2">
      <c r="A526" s="87" t="s">
        <v>11248</v>
      </c>
      <c r="B526" s="88" t="s">
        <v>11249</v>
      </c>
      <c r="C526" s="89" t="s">
        <v>2</v>
      </c>
      <c r="D526" s="89">
        <v>167.3</v>
      </c>
    </row>
    <row r="527" spans="1:4" ht="15" customHeight="1" x14ac:dyDescent="0.2">
      <c r="A527" s="90" t="s">
        <v>11250</v>
      </c>
      <c r="B527" s="91" t="s">
        <v>11251</v>
      </c>
      <c r="C527" s="91" t="s">
        <v>2</v>
      </c>
      <c r="D527" s="92">
        <v>83.89</v>
      </c>
    </row>
    <row r="528" spans="1:4" ht="15" customHeight="1" x14ac:dyDescent="0.2">
      <c r="A528" s="90" t="s">
        <v>11252</v>
      </c>
      <c r="B528" s="91" t="s">
        <v>11253</v>
      </c>
      <c r="C528" s="91" t="s">
        <v>2</v>
      </c>
      <c r="D528" s="92">
        <v>82.03</v>
      </c>
    </row>
    <row r="529" spans="1:4" ht="15" customHeight="1" x14ac:dyDescent="0.2">
      <c r="A529" s="90" t="s">
        <v>11254</v>
      </c>
      <c r="B529" s="91" t="s">
        <v>11255</v>
      </c>
      <c r="C529" s="91" t="s">
        <v>2</v>
      </c>
      <c r="D529" s="92">
        <v>38.99</v>
      </c>
    </row>
    <row r="530" spans="1:4" ht="15" customHeight="1" x14ac:dyDescent="0.2">
      <c r="A530" s="90" t="s">
        <v>11256</v>
      </c>
      <c r="B530" s="91" t="s">
        <v>11257</v>
      </c>
      <c r="C530" s="91" t="s">
        <v>2</v>
      </c>
      <c r="D530" s="92">
        <v>35.32</v>
      </c>
    </row>
    <row r="531" spans="1:4" ht="15" customHeight="1" x14ac:dyDescent="0.2">
      <c r="A531" s="87" t="s">
        <v>11258</v>
      </c>
      <c r="B531" s="88" t="s">
        <v>11259</v>
      </c>
      <c r="C531" s="89"/>
      <c r="D531" s="89"/>
    </row>
    <row r="532" spans="1:4" ht="15" customHeight="1" x14ac:dyDescent="0.2">
      <c r="A532" s="90" t="s">
        <v>11260</v>
      </c>
      <c r="B532" s="91" t="s">
        <v>11261</v>
      </c>
      <c r="C532" s="91" t="s">
        <v>3</v>
      </c>
      <c r="D532" s="92">
        <v>61.81</v>
      </c>
    </row>
    <row r="533" spans="1:4" ht="15" customHeight="1" x14ac:dyDescent="0.2">
      <c r="A533" s="90" t="s">
        <v>11262</v>
      </c>
      <c r="B533" s="91" t="s">
        <v>11263</v>
      </c>
      <c r="C533" s="91" t="s">
        <v>3</v>
      </c>
      <c r="D533" s="92">
        <v>49.51</v>
      </c>
    </row>
    <row r="534" spans="1:4" ht="15" customHeight="1" x14ac:dyDescent="0.2">
      <c r="A534" s="87" t="s">
        <v>11264</v>
      </c>
      <c r="B534" s="88" t="s">
        <v>11265</v>
      </c>
      <c r="C534" s="89" t="s">
        <v>3</v>
      </c>
      <c r="D534" s="89">
        <v>39.270000000000003</v>
      </c>
    </row>
    <row r="535" spans="1:4" ht="15" customHeight="1" x14ac:dyDescent="0.2">
      <c r="A535" s="90" t="s">
        <v>11266</v>
      </c>
      <c r="B535" s="91" t="s">
        <v>11267</v>
      </c>
      <c r="C535" s="91" t="s">
        <v>3</v>
      </c>
      <c r="D535" s="92">
        <v>24.45</v>
      </c>
    </row>
    <row r="536" spans="1:4" ht="15" customHeight="1" x14ac:dyDescent="0.2">
      <c r="A536" s="90" t="s">
        <v>11268</v>
      </c>
      <c r="B536" s="91" t="s">
        <v>11269</v>
      </c>
      <c r="C536" s="91" t="s">
        <v>3</v>
      </c>
      <c r="D536" s="92">
        <v>6.98</v>
      </c>
    </row>
    <row r="537" spans="1:4" ht="15" customHeight="1" x14ac:dyDescent="0.2">
      <c r="A537" s="90" t="s">
        <v>11270</v>
      </c>
      <c r="B537" s="91" t="s">
        <v>11271</v>
      </c>
      <c r="C537" s="91"/>
      <c r="D537" s="92"/>
    </row>
    <row r="538" spans="1:4" ht="15" customHeight="1" x14ac:dyDescent="0.2">
      <c r="A538" s="87" t="s">
        <v>11272</v>
      </c>
      <c r="B538" s="88" t="s">
        <v>11273</v>
      </c>
      <c r="C538" s="89" t="s">
        <v>2</v>
      </c>
      <c r="D538" s="89">
        <v>99.59</v>
      </c>
    </row>
    <row r="539" spans="1:4" ht="15" customHeight="1" x14ac:dyDescent="0.2">
      <c r="A539" s="90" t="s">
        <v>11274</v>
      </c>
      <c r="B539" s="91" t="s">
        <v>11275</v>
      </c>
      <c r="C539" s="91" t="s">
        <v>2</v>
      </c>
      <c r="D539" s="92">
        <v>93.78</v>
      </c>
    </row>
    <row r="540" spans="1:4" ht="15" customHeight="1" x14ac:dyDescent="0.2">
      <c r="A540" s="87" t="s">
        <v>11276</v>
      </c>
      <c r="B540" s="88" t="s">
        <v>11277</v>
      </c>
      <c r="C540" s="89" t="s">
        <v>2</v>
      </c>
      <c r="D540" s="89">
        <v>95.23</v>
      </c>
    </row>
    <row r="541" spans="1:4" ht="15" customHeight="1" x14ac:dyDescent="0.2">
      <c r="A541" s="90" t="s">
        <v>11278</v>
      </c>
      <c r="B541" s="91" t="s">
        <v>11279</v>
      </c>
      <c r="C541" s="91"/>
      <c r="D541" s="92"/>
    </row>
    <row r="542" spans="1:4" ht="15" customHeight="1" x14ac:dyDescent="0.2">
      <c r="A542" s="87" t="s">
        <v>11280</v>
      </c>
      <c r="B542" s="88" t="s">
        <v>11281</v>
      </c>
      <c r="C542" s="89" t="s">
        <v>2</v>
      </c>
      <c r="D542" s="89">
        <v>35.08</v>
      </c>
    </row>
    <row r="543" spans="1:4" ht="15" customHeight="1" x14ac:dyDescent="0.2">
      <c r="A543" s="90" t="s">
        <v>11282</v>
      </c>
      <c r="B543" s="91" t="s">
        <v>11283</v>
      </c>
      <c r="C543" s="91" t="s">
        <v>2</v>
      </c>
      <c r="D543" s="92">
        <v>42.87</v>
      </c>
    </row>
    <row r="544" spans="1:4" ht="15" customHeight="1" x14ac:dyDescent="0.2">
      <c r="A544" s="90" t="s">
        <v>11284</v>
      </c>
      <c r="B544" s="91" t="s">
        <v>11285</v>
      </c>
      <c r="C544" s="91" t="s">
        <v>2</v>
      </c>
      <c r="D544" s="92">
        <v>79.42</v>
      </c>
    </row>
    <row r="545" spans="1:4" ht="15" customHeight="1" x14ac:dyDescent="0.2">
      <c r="A545" s="90" t="s">
        <v>11286</v>
      </c>
      <c r="B545" s="91" t="s">
        <v>11287</v>
      </c>
      <c r="C545" s="91"/>
      <c r="D545" s="92"/>
    </row>
    <row r="546" spans="1:4" ht="15" customHeight="1" x14ac:dyDescent="0.2">
      <c r="A546" s="90" t="s">
        <v>11288</v>
      </c>
      <c r="B546" s="91" t="s">
        <v>11289</v>
      </c>
      <c r="C546" s="91" t="s">
        <v>2</v>
      </c>
      <c r="D546" s="92">
        <v>54.05</v>
      </c>
    </row>
    <row r="547" spans="1:4" ht="15" customHeight="1" x14ac:dyDescent="0.2">
      <c r="A547" s="87" t="s">
        <v>11290</v>
      </c>
      <c r="B547" s="88" t="s">
        <v>11291</v>
      </c>
      <c r="C547" s="89"/>
      <c r="D547" s="89"/>
    </row>
    <row r="548" spans="1:4" ht="15" customHeight="1" x14ac:dyDescent="0.2">
      <c r="A548" s="90" t="s">
        <v>11292</v>
      </c>
      <c r="B548" s="91" t="s">
        <v>11293</v>
      </c>
      <c r="C548" s="91" t="s">
        <v>3</v>
      </c>
      <c r="D548" s="92">
        <v>27.78</v>
      </c>
    </row>
    <row r="549" spans="1:4" ht="15" customHeight="1" x14ac:dyDescent="0.2">
      <c r="A549" s="84" t="s">
        <v>11294</v>
      </c>
      <c r="B549" s="85" t="s">
        <v>10544</v>
      </c>
      <c r="C549" s="86" t="s">
        <v>3</v>
      </c>
      <c r="D549" s="86">
        <v>54.68</v>
      </c>
    </row>
    <row r="550" spans="1:4" ht="15" customHeight="1" x14ac:dyDescent="0.2">
      <c r="A550" s="87" t="s">
        <v>11295</v>
      </c>
      <c r="B550" s="88" t="s">
        <v>11296</v>
      </c>
      <c r="C550" s="89" t="s">
        <v>3</v>
      </c>
      <c r="D550" s="89">
        <v>61.8</v>
      </c>
    </row>
    <row r="551" spans="1:4" ht="15" customHeight="1" x14ac:dyDescent="0.2">
      <c r="A551" s="90" t="s">
        <v>11297</v>
      </c>
      <c r="B551" s="91" t="s">
        <v>11298</v>
      </c>
      <c r="C551" s="91" t="s">
        <v>3</v>
      </c>
      <c r="D551" s="92">
        <v>166.18</v>
      </c>
    </row>
    <row r="552" spans="1:4" ht="15" customHeight="1" x14ac:dyDescent="0.2">
      <c r="A552" s="90" t="s">
        <v>11299</v>
      </c>
      <c r="B552" s="91" t="s">
        <v>11300</v>
      </c>
      <c r="C552" s="91"/>
      <c r="D552" s="92"/>
    </row>
    <row r="553" spans="1:4" ht="15" customHeight="1" x14ac:dyDescent="0.2">
      <c r="A553" s="90" t="s">
        <v>11301</v>
      </c>
      <c r="B553" s="91" t="s">
        <v>11302</v>
      </c>
      <c r="C553" s="91" t="s">
        <v>2</v>
      </c>
      <c r="D553" s="92">
        <v>178.98</v>
      </c>
    </row>
    <row r="554" spans="1:4" ht="15" customHeight="1" x14ac:dyDescent="0.2">
      <c r="A554" s="90" t="s">
        <v>11303</v>
      </c>
      <c r="B554" s="91" t="s">
        <v>11304</v>
      </c>
      <c r="C554" s="91" t="s">
        <v>2</v>
      </c>
      <c r="D554" s="92">
        <v>101.28</v>
      </c>
    </row>
    <row r="555" spans="1:4" ht="15" customHeight="1" x14ac:dyDescent="0.2">
      <c r="A555" s="90" t="s">
        <v>11305</v>
      </c>
      <c r="B555" s="91" t="s">
        <v>11306</v>
      </c>
      <c r="C555" s="91"/>
      <c r="D555" s="92"/>
    </row>
    <row r="556" spans="1:4" ht="15" customHeight="1" x14ac:dyDescent="0.2">
      <c r="A556" s="87" t="s">
        <v>11307</v>
      </c>
      <c r="B556" s="88" t="s">
        <v>11308</v>
      </c>
      <c r="C556" s="89" t="s">
        <v>2</v>
      </c>
      <c r="D556" s="89">
        <v>57.45</v>
      </c>
    </row>
    <row r="557" spans="1:4" ht="15" customHeight="1" x14ac:dyDescent="0.2">
      <c r="A557" s="90" t="s">
        <v>11309</v>
      </c>
      <c r="B557" s="91" t="s">
        <v>11310</v>
      </c>
      <c r="C557" s="91" t="s">
        <v>2</v>
      </c>
      <c r="D557" s="92">
        <v>50</v>
      </c>
    </row>
    <row r="558" spans="1:4" ht="15" customHeight="1" x14ac:dyDescent="0.2">
      <c r="A558" s="90" t="s">
        <v>11311</v>
      </c>
      <c r="B558" s="91" t="s">
        <v>11312</v>
      </c>
      <c r="C558" s="91"/>
      <c r="D558" s="92"/>
    </row>
    <row r="559" spans="1:4" ht="15" customHeight="1" x14ac:dyDescent="0.2">
      <c r="A559" s="90" t="s">
        <v>11313</v>
      </c>
      <c r="B559" s="91" t="s">
        <v>11314</v>
      </c>
      <c r="C559" s="91" t="s">
        <v>2</v>
      </c>
      <c r="D559" s="92">
        <v>67.84</v>
      </c>
    </row>
    <row r="560" spans="1:4" ht="15" customHeight="1" x14ac:dyDescent="0.2">
      <c r="A560" s="90" t="s">
        <v>11315</v>
      </c>
      <c r="B560" s="91" t="s">
        <v>11316</v>
      </c>
      <c r="C560" s="91"/>
      <c r="D560" s="92"/>
    </row>
    <row r="561" spans="1:4" ht="15" customHeight="1" x14ac:dyDescent="0.2">
      <c r="A561" s="90" t="s">
        <v>11317</v>
      </c>
      <c r="B561" s="91" t="s">
        <v>11318</v>
      </c>
      <c r="C561" s="91" t="s">
        <v>3</v>
      </c>
      <c r="D561" s="92">
        <v>77.010000000000005</v>
      </c>
    </row>
    <row r="562" spans="1:4" ht="15" customHeight="1" x14ac:dyDescent="0.2">
      <c r="A562" s="87" t="s">
        <v>11319</v>
      </c>
      <c r="B562" s="88" t="s">
        <v>11320</v>
      </c>
      <c r="C562" s="89" t="s">
        <v>3</v>
      </c>
      <c r="D562" s="89">
        <v>107.81</v>
      </c>
    </row>
    <row r="563" spans="1:4" ht="15" customHeight="1" x14ac:dyDescent="0.2">
      <c r="A563" s="90" t="s">
        <v>11321</v>
      </c>
      <c r="B563" s="91" t="s">
        <v>11322</v>
      </c>
      <c r="C563" s="91" t="s">
        <v>3</v>
      </c>
      <c r="D563" s="92">
        <v>135.16999999999999</v>
      </c>
    </row>
    <row r="564" spans="1:4" ht="15" customHeight="1" x14ac:dyDescent="0.2">
      <c r="A564" s="90" t="s">
        <v>11323</v>
      </c>
      <c r="B564" s="91" t="s">
        <v>11324</v>
      </c>
      <c r="C564" s="91" t="s">
        <v>3</v>
      </c>
      <c r="D564" s="92">
        <v>151.47</v>
      </c>
    </row>
    <row r="565" spans="1:4" ht="15" customHeight="1" x14ac:dyDescent="0.2">
      <c r="A565" s="90" t="s">
        <v>11325</v>
      </c>
      <c r="B565" s="91" t="s">
        <v>11326</v>
      </c>
      <c r="C565" s="91" t="s">
        <v>3</v>
      </c>
      <c r="D565" s="92">
        <v>195.03</v>
      </c>
    </row>
    <row r="566" spans="1:4" ht="15" customHeight="1" x14ac:dyDescent="0.2">
      <c r="A566" s="87" t="s">
        <v>11327</v>
      </c>
      <c r="B566" s="88" t="s">
        <v>11328</v>
      </c>
      <c r="C566" s="89" t="s">
        <v>3</v>
      </c>
      <c r="D566" s="89">
        <v>68.2</v>
      </c>
    </row>
    <row r="567" spans="1:4" ht="15" customHeight="1" x14ac:dyDescent="0.2">
      <c r="A567" s="90" t="s">
        <v>11329</v>
      </c>
      <c r="B567" s="91" t="s">
        <v>11330</v>
      </c>
      <c r="C567" s="91" t="s">
        <v>3</v>
      </c>
      <c r="D567" s="92">
        <v>94.47</v>
      </c>
    </row>
    <row r="568" spans="1:4" ht="15" customHeight="1" x14ac:dyDescent="0.2">
      <c r="A568" s="90" t="s">
        <v>11331</v>
      </c>
      <c r="B568" s="91" t="s">
        <v>11332</v>
      </c>
      <c r="C568" s="91" t="s">
        <v>3</v>
      </c>
      <c r="D568" s="92">
        <v>117.57</v>
      </c>
    </row>
    <row r="569" spans="1:4" ht="15" customHeight="1" x14ac:dyDescent="0.2">
      <c r="A569" s="90" t="s">
        <v>11333</v>
      </c>
      <c r="B569" s="91" t="s">
        <v>11334</v>
      </c>
      <c r="C569" s="91" t="s">
        <v>3</v>
      </c>
      <c r="D569" s="92">
        <v>131.46</v>
      </c>
    </row>
    <row r="570" spans="1:4" ht="15" customHeight="1" x14ac:dyDescent="0.2">
      <c r="A570" s="87" t="s">
        <v>11335</v>
      </c>
      <c r="B570" s="88" t="s">
        <v>11336</v>
      </c>
      <c r="C570" s="89" t="s">
        <v>3</v>
      </c>
      <c r="D570" s="89">
        <v>168.36</v>
      </c>
    </row>
    <row r="571" spans="1:4" ht="15" customHeight="1" x14ac:dyDescent="0.2">
      <c r="A571" s="90" t="s">
        <v>11337</v>
      </c>
      <c r="B571" s="91" t="s">
        <v>11338</v>
      </c>
      <c r="C571" s="91" t="s">
        <v>3</v>
      </c>
      <c r="D571" s="92">
        <v>59.59</v>
      </c>
    </row>
    <row r="572" spans="1:4" ht="15" customHeight="1" x14ac:dyDescent="0.2">
      <c r="A572" s="87" t="s">
        <v>11339</v>
      </c>
      <c r="B572" s="88" t="s">
        <v>11340</v>
      </c>
      <c r="C572" s="89" t="s">
        <v>3</v>
      </c>
      <c r="D572" s="89">
        <v>81.45</v>
      </c>
    </row>
    <row r="573" spans="1:4" ht="15" customHeight="1" x14ac:dyDescent="0.2">
      <c r="A573" s="90" t="s">
        <v>11341</v>
      </c>
      <c r="B573" s="91" t="s">
        <v>11342</v>
      </c>
      <c r="C573" s="91" t="s">
        <v>3</v>
      </c>
      <c r="D573" s="92">
        <v>100.38</v>
      </c>
    </row>
    <row r="574" spans="1:4" ht="15" customHeight="1" x14ac:dyDescent="0.2">
      <c r="A574" s="90" t="s">
        <v>11343</v>
      </c>
      <c r="B574" s="91" t="s">
        <v>11344</v>
      </c>
      <c r="C574" s="91" t="s">
        <v>3</v>
      </c>
      <c r="D574" s="92">
        <v>111.92</v>
      </c>
    </row>
    <row r="575" spans="1:4" ht="15" customHeight="1" x14ac:dyDescent="0.2">
      <c r="A575" s="90" t="s">
        <v>11345</v>
      </c>
      <c r="B575" s="91" t="s">
        <v>11346</v>
      </c>
      <c r="C575" s="91" t="s">
        <v>3</v>
      </c>
      <c r="D575" s="92">
        <v>142.32</v>
      </c>
    </row>
    <row r="576" spans="1:4" ht="15" customHeight="1" x14ac:dyDescent="0.2">
      <c r="A576" s="90" t="s">
        <v>11347</v>
      </c>
      <c r="B576" s="91" t="s">
        <v>11348</v>
      </c>
      <c r="C576" s="91"/>
      <c r="D576" s="92"/>
    </row>
    <row r="577" spans="1:4" ht="15" customHeight="1" x14ac:dyDescent="0.2">
      <c r="A577" s="87" t="s">
        <v>11349</v>
      </c>
      <c r="B577" s="88" t="s">
        <v>11350</v>
      </c>
      <c r="C577" s="89" t="s">
        <v>3</v>
      </c>
      <c r="D577" s="89">
        <v>32.6</v>
      </c>
    </row>
    <row r="578" spans="1:4" ht="15" customHeight="1" x14ac:dyDescent="0.2">
      <c r="A578" s="90" t="s">
        <v>11351</v>
      </c>
      <c r="B578" s="91" t="s">
        <v>11352</v>
      </c>
      <c r="C578" s="91" t="s">
        <v>3</v>
      </c>
      <c r="D578" s="92">
        <v>38.520000000000003</v>
      </c>
    </row>
    <row r="579" spans="1:4" ht="15" customHeight="1" x14ac:dyDescent="0.2">
      <c r="A579" s="90" t="s">
        <v>11353</v>
      </c>
      <c r="B579" s="91" t="s">
        <v>11354</v>
      </c>
      <c r="C579" s="91" t="s">
        <v>3</v>
      </c>
      <c r="D579" s="92">
        <v>44.56</v>
      </c>
    </row>
    <row r="580" spans="1:4" ht="15" customHeight="1" x14ac:dyDescent="0.2">
      <c r="A580" s="87" t="s">
        <v>11355</v>
      </c>
      <c r="B580" s="88" t="s">
        <v>11328</v>
      </c>
      <c r="C580" s="89" t="s">
        <v>3</v>
      </c>
      <c r="D580" s="89">
        <v>54.14</v>
      </c>
    </row>
    <row r="581" spans="1:4" ht="15" customHeight="1" x14ac:dyDescent="0.2">
      <c r="A581" s="90" t="s">
        <v>11356</v>
      </c>
      <c r="B581" s="91" t="s">
        <v>11357</v>
      </c>
      <c r="C581" s="91" t="s">
        <v>3</v>
      </c>
      <c r="D581" s="92">
        <v>28.68</v>
      </c>
    </row>
    <row r="582" spans="1:4" ht="15" customHeight="1" x14ac:dyDescent="0.2">
      <c r="A582" s="90" t="s">
        <v>11358</v>
      </c>
      <c r="B582" s="91" t="s">
        <v>11359</v>
      </c>
      <c r="C582" s="91" t="s">
        <v>3</v>
      </c>
      <c r="D582" s="92">
        <v>33.32</v>
      </c>
    </row>
    <row r="583" spans="1:4" ht="15" customHeight="1" x14ac:dyDescent="0.2">
      <c r="A583" s="87" t="s">
        <v>11360</v>
      </c>
      <c r="B583" s="88" t="s">
        <v>11361</v>
      </c>
      <c r="C583" s="89" t="s">
        <v>3</v>
      </c>
      <c r="D583" s="89">
        <v>38.04</v>
      </c>
    </row>
    <row r="584" spans="1:4" ht="15" customHeight="1" x14ac:dyDescent="0.2">
      <c r="A584" s="90" t="s">
        <v>11362</v>
      </c>
      <c r="B584" s="91" t="s">
        <v>11338</v>
      </c>
      <c r="C584" s="91" t="s">
        <v>3</v>
      </c>
      <c r="D584" s="92">
        <v>45.53</v>
      </c>
    </row>
    <row r="585" spans="1:4" ht="15" customHeight="1" x14ac:dyDescent="0.2">
      <c r="A585" s="87">
        <v>9</v>
      </c>
      <c r="B585" s="88" t="s">
        <v>11363</v>
      </c>
      <c r="C585" s="89"/>
      <c r="D585" s="89"/>
    </row>
    <row r="586" spans="1:4" ht="15" customHeight="1" x14ac:dyDescent="0.2">
      <c r="A586" s="90" t="s">
        <v>11364</v>
      </c>
      <c r="B586" s="91" t="s">
        <v>11365</v>
      </c>
      <c r="C586" s="91"/>
      <c r="D586" s="92"/>
    </row>
    <row r="587" spans="1:4" ht="15" customHeight="1" x14ac:dyDescent="0.2">
      <c r="A587" s="90" t="s">
        <v>11366</v>
      </c>
      <c r="B587" s="91" t="s">
        <v>11367</v>
      </c>
      <c r="C587" s="91" t="s">
        <v>2</v>
      </c>
      <c r="D587" s="92">
        <v>49.72</v>
      </c>
    </row>
    <row r="588" spans="1:4" ht="15" customHeight="1" x14ac:dyDescent="0.2">
      <c r="A588" s="90" t="s">
        <v>11368</v>
      </c>
      <c r="B588" s="91" t="s">
        <v>11369</v>
      </c>
      <c r="C588" s="91"/>
      <c r="D588" s="92"/>
    </row>
    <row r="589" spans="1:4" ht="15" customHeight="1" x14ac:dyDescent="0.2">
      <c r="A589" s="90" t="s">
        <v>11370</v>
      </c>
      <c r="B589" s="91" t="s">
        <v>11371</v>
      </c>
      <c r="C589" s="91" t="s">
        <v>2</v>
      </c>
      <c r="D589" s="92">
        <v>52.72</v>
      </c>
    </row>
    <row r="590" spans="1:4" ht="15" customHeight="1" x14ac:dyDescent="0.2">
      <c r="A590" s="90" t="s">
        <v>11372</v>
      </c>
      <c r="B590" s="91" t="s">
        <v>11373</v>
      </c>
      <c r="C590" s="91"/>
      <c r="D590" s="92"/>
    </row>
    <row r="591" spans="1:4" ht="15" customHeight="1" x14ac:dyDescent="0.2">
      <c r="A591" s="90" t="s">
        <v>11374</v>
      </c>
      <c r="B591" s="91" t="s">
        <v>11375</v>
      </c>
      <c r="C591" s="91" t="s">
        <v>2</v>
      </c>
      <c r="D591" s="92">
        <v>52.34</v>
      </c>
    </row>
    <row r="592" spans="1:4" ht="15" customHeight="1" x14ac:dyDescent="0.2">
      <c r="A592" s="90" t="s">
        <v>11376</v>
      </c>
      <c r="B592" s="91" t="s">
        <v>11377</v>
      </c>
      <c r="C592" s="91"/>
      <c r="D592" s="92"/>
    </row>
    <row r="593" spans="1:4" ht="15" customHeight="1" x14ac:dyDescent="0.2">
      <c r="A593" s="90" t="s">
        <v>11378</v>
      </c>
      <c r="B593" s="91" t="s">
        <v>11379</v>
      </c>
      <c r="C593" s="91" t="s">
        <v>2</v>
      </c>
      <c r="D593" s="92">
        <v>95</v>
      </c>
    </row>
    <row r="594" spans="1:4" ht="15" customHeight="1" x14ac:dyDescent="0.2">
      <c r="A594" s="90" t="s">
        <v>11380</v>
      </c>
      <c r="B594" s="91" t="s">
        <v>11381</v>
      </c>
      <c r="C594" s="91"/>
      <c r="D594" s="92"/>
    </row>
    <row r="595" spans="1:4" ht="15" customHeight="1" x14ac:dyDescent="0.2">
      <c r="A595" s="90" t="s">
        <v>11382</v>
      </c>
      <c r="B595" s="91" t="s">
        <v>11383</v>
      </c>
      <c r="C595" s="91" t="s">
        <v>2</v>
      </c>
      <c r="D595" s="92">
        <v>45.5</v>
      </c>
    </row>
    <row r="596" spans="1:4" ht="15" customHeight="1" x14ac:dyDescent="0.2">
      <c r="A596" s="90" t="s">
        <v>11384</v>
      </c>
      <c r="B596" s="91" t="s">
        <v>11385</v>
      </c>
      <c r="C596" s="91"/>
      <c r="D596" s="92"/>
    </row>
    <row r="597" spans="1:4" ht="15" customHeight="1" x14ac:dyDescent="0.2">
      <c r="A597" s="90" t="s">
        <v>11386</v>
      </c>
      <c r="B597" s="91" t="s">
        <v>11387</v>
      </c>
      <c r="C597" s="91" t="s">
        <v>2</v>
      </c>
      <c r="D597" s="92">
        <v>14.23</v>
      </c>
    </row>
    <row r="598" spans="1:4" ht="15" customHeight="1" x14ac:dyDescent="0.2">
      <c r="A598" s="90">
        <v>10</v>
      </c>
      <c r="B598" s="91" t="s">
        <v>16888</v>
      </c>
      <c r="C598" s="91"/>
      <c r="D598" s="92"/>
    </row>
    <row r="599" spans="1:4" ht="15" customHeight="1" x14ac:dyDescent="0.2">
      <c r="A599" s="90" t="s">
        <v>11388</v>
      </c>
      <c r="B599" s="91" t="s">
        <v>11389</v>
      </c>
      <c r="C599" s="91"/>
      <c r="D599" s="92"/>
    </row>
    <row r="600" spans="1:4" ht="15" customHeight="1" x14ac:dyDescent="0.2">
      <c r="A600" s="90" t="s">
        <v>11390</v>
      </c>
      <c r="B600" s="91" t="s">
        <v>11391</v>
      </c>
      <c r="C600" s="91" t="s">
        <v>3</v>
      </c>
      <c r="D600" s="92">
        <v>7.23</v>
      </c>
    </row>
    <row r="601" spans="1:4" ht="15" customHeight="1" x14ac:dyDescent="0.2">
      <c r="A601" s="87" t="s">
        <v>11392</v>
      </c>
      <c r="B601" s="88" t="s">
        <v>11393</v>
      </c>
      <c r="C601" s="89" t="s">
        <v>3</v>
      </c>
      <c r="D601" s="89">
        <v>7.99</v>
      </c>
    </row>
    <row r="602" spans="1:4" ht="15" customHeight="1" x14ac:dyDescent="0.2">
      <c r="A602" s="90" t="s">
        <v>11394</v>
      </c>
      <c r="B602" s="91" t="s">
        <v>11395</v>
      </c>
      <c r="C602" s="91" t="s">
        <v>3</v>
      </c>
      <c r="D602" s="92">
        <v>12.44</v>
      </c>
    </row>
    <row r="603" spans="1:4" ht="15" customHeight="1" x14ac:dyDescent="0.2">
      <c r="A603" s="90" t="s">
        <v>11396</v>
      </c>
      <c r="B603" s="91" t="s">
        <v>11397</v>
      </c>
      <c r="C603" s="91" t="s">
        <v>3</v>
      </c>
      <c r="D603" s="92">
        <v>19.38</v>
      </c>
    </row>
    <row r="604" spans="1:4" ht="15" customHeight="1" x14ac:dyDescent="0.2">
      <c r="A604" s="90" t="s">
        <v>11398</v>
      </c>
      <c r="B604" s="91" t="s">
        <v>11399</v>
      </c>
      <c r="C604" s="91" t="s">
        <v>3</v>
      </c>
      <c r="D604" s="92">
        <v>25.27</v>
      </c>
    </row>
    <row r="605" spans="1:4" ht="15" customHeight="1" x14ac:dyDescent="0.2">
      <c r="A605" s="90" t="s">
        <v>11400</v>
      </c>
      <c r="B605" s="91" t="s">
        <v>11401</v>
      </c>
      <c r="C605" s="91" t="s">
        <v>3</v>
      </c>
      <c r="D605" s="92">
        <v>38.18</v>
      </c>
    </row>
    <row r="606" spans="1:4" ht="15" customHeight="1" x14ac:dyDescent="0.2">
      <c r="A606" s="90" t="s">
        <v>11402</v>
      </c>
      <c r="B606" s="91" t="s">
        <v>11403</v>
      </c>
      <c r="C606" s="91" t="s">
        <v>3</v>
      </c>
      <c r="D606" s="92">
        <v>63.49</v>
      </c>
    </row>
    <row r="607" spans="1:4" ht="15" customHeight="1" x14ac:dyDescent="0.2">
      <c r="A607" s="90" t="s">
        <v>11404</v>
      </c>
      <c r="B607" s="91" t="s">
        <v>11405</v>
      </c>
      <c r="C607" s="91" t="s">
        <v>3</v>
      </c>
      <c r="D607" s="92">
        <v>80.42</v>
      </c>
    </row>
    <row r="608" spans="1:4" ht="15" customHeight="1" x14ac:dyDescent="0.2">
      <c r="A608" s="90" t="s">
        <v>11406</v>
      </c>
      <c r="B608" s="91" t="s">
        <v>11407</v>
      </c>
      <c r="C608" s="91" t="s">
        <v>3</v>
      </c>
      <c r="D608" s="92">
        <v>125.11</v>
      </c>
    </row>
    <row r="609" spans="1:4" ht="15" customHeight="1" x14ac:dyDescent="0.2">
      <c r="A609" s="90" t="s">
        <v>11408</v>
      </c>
      <c r="B609" s="91" t="s">
        <v>11409</v>
      </c>
      <c r="C609" s="91"/>
      <c r="D609" s="92"/>
    </row>
    <row r="610" spans="1:4" ht="15" customHeight="1" x14ac:dyDescent="0.2">
      <c r="A610" s="84" t="s">
        <v>11410</v>
      </c>
      <c r="B610" s="85" t="s">
        <v>11411</v>
      </c>
      <c r="C610" s="86" t="s">
        <v>3</v>
      </c>
      <c r="D610" s="86">
        <v>45.04</v>
      </c>
    </row>
    <row r="611" spans="1:4" ht="15" customHeight="1" x14ac:dyDescent="0.2">
      <c r="A611" s="87" t="s">
        <v>11412</v>
      </c>
      <c r="B611" s="88" t="s">
        <v>11413</v>
      </c>
      <c r="C611" s="89" t="s">
        <v>3</v>
      </c>
      <c r="D611" s="89">
        <v>54.73</v>
      </c>
    </row>
    <row r="612" spans="1:4" ht="15" customHeight="1" x14ac:dyDescent="0.2">
      <c r="A612" s="90" t="s">
        <v>11414</v>
      </c>
      <c r="B612" s="91" t="s">
        <v>11415</v>
      </c>
      <c r="C612" s="91" t="s">
        <v>3</v>
      </c>
      <c r="D612" s="92">
        <v>63.16</v>
      </c>
    </row>
    <row r="613" spans="1:4" ht="15" customHeight="1" x14ac:dyDescent="0.2">
      <c r="A613" s="87" t="s">
        <v>11416</v>
      </c>
      <c r="B613" s="88" t="s">
        <v>11417</v>
      </c>
      <c r="C613" s="89" t="s">
        <v>3</v>
      </c>
      <c r="D613" s="89">
        <v>75.599999999999994</v>
      </c>
    </row>
    <row r="614" spans="1:4" ht="15" customHeight="1" x14ac:dyDescent="0.2">
      <c r="A614" s="90" t="s">
        <v>11418</v>
      </c>
      <c r="B614" s="91" t="s">
        <v>11419</v>
      </c>
      <c r="C614" s="91" t="s">
        <v>3</v>
      </c>
      <c r="D614" s="92">
        <v>94.27</v>
      </c>
    </row>
    <row r="615" spans="1:4" ht="15" customHeight="1" x14ac:dyDescent="0.2">
      <c r="A615" s="87" t="s">
        <v>11420</v>
      </c>
      <c r="B615" s="88" t="s">
        <v>11421</v>
      </c>
      <c r="C615" s="89" t="s">
        <v>3</v>
      </c>
      <c r="D615" s="89">
        <v>112.46</v>
      </c>
    </row>
    <row r="616" spans="1:4" ht="15" customHeight="1" x14ac:dyDescent="0.2">
      <c r="A616" s="90" t="s">
        <v>11422</v>
      </c>
      <c r="B616" s="91" t="s">
        <v>11423</v>
      </c>
      <c r="C616" s="91" t="s">
        <v>3</v>
      </c>
      <c r="D616" s="92">
        <v>144.87</v>
      </c>
    </row>
    <row r="617" spans="1:4" ht="15" customHeight="1" x14ac:dyDescent="0.2">
      <c r="A617" s="87" t="s">
        <v>11424</v>
      </c>
      <c r="B617" s="88" t="s">
        <v>11425</v>
      </c>
      <c r="C617" s="89" t="s">
        <v>3</v>
      </c>
      <c r="D617" s="89">
        <v>157.05000000000001</v>
      </c>
    </row>
    <row r="618" spans="1:4" ht="15" customHeight="1" x14ac:dyDescent="0.2">
      <c r="A618" s="90" t="s">
        <v>11426</v>
      </c>
      <c r="B618" s="91" t="s">
        <v>11427</v>
      </c>
      <c r="C618" s="91" t="s">
        <v>3</v>
      </c>
      <c r="D618" s="92">
        <v>181.7</v>
      </c>
    </row>
    <row r="619" spans="1:4" ht="15" customHeight="1" x14ac:dyDescent="0.2">
      <c r="A619" s="87" t="s">
        <v>11428</v>
      </c>
      <c r="B619" s="88" t="s">
        <v>11429</v>
      </c>
      <c r="C619" s="89"/>
      <c r="D619" s="89"/>
    </row>
    <row r="620" spans="1:4" ht="15" customHeight="1" x14ac:dyDescent="0.2">
      <c r="A620" s="90" t="s">
        <v>11430</v>
      </c>
      <c r="B620" s="91" t="s">
        <v>11431</v>
      </c>
      <c r="C620" s="91" t="s">
        <v>3</v>
      </c>
      <c r="D620" s="92">
        <v>51.77</v>
      </c>
    </row>
    <row r="621" spans="1:4" ht="15" customHeight="1" x14ac:dyDescent="0.2">
      <c r="A621" s="87" t="s">
        <v>11432</v>
      </c>
      <c r="B621" s="88" t="s">
        <v>11433</v>
      </c>
      <c r="C621" s="89" t="s">
        <v>3</v>
      </c>
      <c r="D621" s="89">
        <v>76.58</v>
      </c>
    </row>
    <row r="622" spans="1:4" ht="15" customHeight="1" x14ac:dyDescent="0.2">
      <c r="A622" s="90" t="s">
        <v>11434</v>
      </c>
      <c r="B622" s="91" t="s">
        <v>11435</v>
      </c>
      <c r="C622" s="91" t="s">
        <v>3</v>
      </c>
      <c r="D622" s="92">
        <v>84.82</v>
      </c>
    </row>
    <row r="623" spans="1:4" ht="15" customHeight="1" x14ac:dyDescent="0.2">
      <c r="A623" s="84" t="s">
        <v>11436</v>
      </c>
      <c r="B623" s="85" t="s">
        <v>11437</v>
      </c>
      <c r="C623" s="86"/>
      <c r="D623" s="86"/>
    </row>
    <row r="624" spans="1:4" ht="15" customHeight="1" x14ac:dyDescent="0.2">
      <c r="A624" s="87" t="s">
        <v>11438</v>
      </c>
      <c r="B624" s="88" t="s">
        <v>11431</v>
      </c>
      <c r="C624" s="89" t="s">
        <v>3</v>
      </c>
      <c r="D624" s="89">
        <v>36.74</v>
      </c>
    </row>
    <row r="625" spans="1:4" ht="15" customHeight="1" x14ac:dyDescent="0.2">
      <c r="A625" s="90" t="s">
        <v>11439</v>
      </c>
      <c r="B625" s="91" t="s">
        <v>11433</v>
      </c>
      <c r="C625" s="91" t="s">
        <v>3</v>
      </c>
      <c r="D625" s="92">
        <v>57.88</v>
      </c>
    </row>
    <row r="626" spans="1:4" ht="15" customHeight="1" x14ac:dyDescent="0.2">
      <c r="A626" s="90" t="s">
        <v>11440</v>
      </c>
      <c r="B626" s="91" t="s">
        <v>11435</v>
      </c>
      <c r="C626" s="91" t="s">
        <v>3</v>
      </c>
      <c r="D626" s="92">
        <v>64.930000000000007</v>
      </c>
    </row>
    <row r="627" spans="1:4" ht="15" customHeight="1" x14ac:dyDescent="0.2">
      <c r="A627" s="90" t="s">
        <v>11441</v>
      </c>
      <c r="B627" s="91" t="s">
        <v>11442</v>
      </c>
      <c r="C627" s="91" t="s">
        <v>3</v>
      </c>
      <c r="D627" s="92">
        <v>79.12</v>
      </c>
    </row>
    <row r="628" spans="1:4" ht="15" customHeight="1" x14ac:dyDescent="0.2">
      <c r="A628" s="90" t="s">
        <v>11443</v>
      </c>
      <c r="B628" s="91" t="s">
        <v>11444</v>
      </c>
      <c r="C628" s="91" t="s">
        <v>3</v>
      </c>
      <c r="D628" s="92">
        <v>138.63</v>
      </c>
    </row>
    <row r="629" spans="1:4" ht="15" customHeight="1" x14ac:dyDescent="0.2">
      <c r="A629" s="90" t="s">
        <v>11445</v>
      </c>
      <c r="B629" s="91" t="s">
        <v>11446</v>
      </c>
      <c r="C629" s="91"/>
      <c r="D629" s="92"/>
    </row>
    <row r="630" spans="1:4" ht="15" customHeight="1" x14ac:dyDescent="0.2">
      <c r="A630" s="90" t="s">
        <v>11447</v>
      </c>
      <c r="B630" s="91" t="s">
        <v>11448</v>
      </c>
      <c r="C630" s="91" t="s">
        <v>3</v>
      </c>
      <c r="D630" s="92">
        <v>24.21</v>
      </c>
    </row>
    <row r="631" spans="1:4" ht="15" customHeight="1" x14ac:dyDescent="0.2">
      <c r="A631" s="90" t="s">
        <v>11449</v>
      </c>
      <c r="B631" s="91" t="s">
        <v>11450</v>
      </c>
      <c r="C631" s="91" t="s">
        <v>3</v>
      </c>
      <c r="D631" s="92">
        <v>33.22</v>
      </c>
    </row>
    <row r="632" spans="1:4" ht="15" customHeight="1" x14ac:dyDescent="0.2">
      <c r="A632" s="90" t="s">
        <v>11451</v>
      </c>
      <c r="B632" s="91" t="s">
        <v>11452</v>
      </c>
      <c r="C632" s="91" t="s">
        <v>3</v>
      </c>
      <c r="D632" s="92">
        <v>32.83</v>
      </c>
    </row>
    <row r="633" spans="1:4" ht="15" customHeight="1" x14ac:dyDescent="0.2">
      <c r="A633" s="90" t="s">
        <v>11453</v>
      </c>
      <c r="B633" s="91" t="s">
        <v>11454</v>
      </c>
      <c r="C633" s="91" t="s">
        <v>3</v>
      </c>
      <c r="D633" s="92">
        <v>57.66</v>
      </c>
    </row>
    <row r="634" spans="1:4" ht="15" customHeight="1" x14ac:dyDescent="0.2">
      <c r="A634" s="87" t="s">
        <v>11455</v>
      </c>
      <c r="B634" s="88" t="s">
        <v>11456</v>
      </c>
      <c r="C634" s="89" t="s">
        <v>3</v>
      </c>
      <c r="D634" s="89">
        <v>112.49</v>
      </c>
    </row>
    <row r="635" spans="1:4" ht="15" customHeight="1" x14ac:dyDescent="0.2">
      <c r="A635" s="90" t="s">
        <v>11457</v>
      </c>
      <c r="B635" s="91" t="s">
        <v>10852</v>
      </c>
      <c r="C635" s="91" t="s">
        <v>3</v>
      </c>
      <c r="D635" s="92">
        <v>140.80000000000001</v>
      </c>
    </row>
    <row r="636" spans="1:4" ht="15" customHeight="1" x14ac:dyDescent="0.2">
      <c r="A636" s="90" t="s">
        <v>11458</v>
      </c>
      <c r="B636" s="91" t="s">
        <v>11459</v>
      </c>
      <c r="C636" s="91"/>
      <c r="D636" s="92"/>
    </row>
    <row r="637" spans="1:4" ht="15" customHeight="1" x14ac:dyDescent="0.2">
      <c r="A637" s="90" t="s">
        <v>11460</v>
      </c>
      <c r="B637" s="91" t="s">
        <v>11461</v>
      </c>
      <c r="C637" s="91" t="s">
        <v>3</v>
      </c>
      <c r="D637" s="92">
        <v>15.94</v>
      </c>
    </row>
    <row r="638" spans="1:4" ht="15" customHeight="1" x14ac:dyDescent="0.2">
      <c r="A638" s="90" t="s">
        <v>11462</v>
      </c>
      <c r="B638" s="91" t="s">
        <v>11463</v>
      </c>
      <c r="C638" s="91"/>
      <c r="D638" s="92"/>
    </row>
    <row r="639" spans="1:4" ht="15" customHeight="1" x14ac:dyDescent="0.2">
      <c r="A639" s="90" t="s">
        <v>11464</v>
      </c>
      <c r="B639" s="91" t="s">
        <v>11450</v>
      </c>
      <c r="C639" s="91" t="s">
        <v>3</v>
      </c>
      <c r="D639" s="92">
        <v>36.700000000000003</v>
      </c>
    </row>
    <row r="640" spans="1:4" ht="15" customHeight="1" x14ac:dyDescent="0.2">
      <c r="A640" s="90" t="s">
        <v>11465</v>
      </c>
      <c r="B640" s="91" t="s">
        <v>11452</v>
      </c>
      <c r="C640" s="91" t="s">
        <v>3</v>
      </c>
      <c r="D640" s="92">
        <v>50.48</v>
      </c>
    </row>
    <row r="641" spans="1:4" ht="15" customHeight="1" x14ac:dyDescent="0.2">
      <c r="A641" s="90" t="s">
        <v>11466</v>
      </c>
      <c r="B641" s="91" t="s">
        <v>11454</v>
      </c>
      <c r="C641" s="91" t="s">
        <v>3</v>
      </c>
      <c r="D641" s="92">
        <v>84.03</v>
      </c>
    </row>
    <row r="642" spans="1:4" ht="15" customHeight="1" x14ac:dyDescent="0.2">
      <c r="A642" s="90" t="s">
        <v>11467</v>
      </c>
      <c r="B642" s="91" t="s">
        <v>11468</v>
      </c>
      <c r="C642" s="91"/>
      <c r="D642" s="92"/>
    </row>
    <row r="643" spans="1:4" ht="15" customHeight="1" x14ac:dyDescent="0.2">
      <c r="A643" s="90" t="s">
        <v>11469</v>
      </c>
      <c r="B643" s="91" t="s">
        <v>11470</v>
      </c>
      <c r="C643" s="91" t="s">
        <v>16077</v>
      </c>
      <c r="D643" s="92">
        <v>20.22</v>
      </c>
    </row>
    <row r="644" spans="1:4" ht="15" customHeight="1" x14ac:dyDescent="0.2">
      <c r="A644" s="87" t="s">
        <v>11471</v>
      </c>
      <c r="B644" s="88" t="s">
        <v>11472</v>
      </c>
      <c r="C644" s="89" t="s">
        <v>16077</v>
      </c>
      <c r="D644" s="89">
        <v>20.91</v>
      </c>
    </row>
    <row r="645" spans="1:4" ht="15" customHeight="1" x14ac:dyDescent="0.2">
      <c r="A645" s="90" t="s">
        <v>11473</v>
      </c>
      <c r="B645" s="91" t="s">
        <v>11474</v>
      </c>
      <c r="C645" s="91" t="s">
        <v>16077</v>
      </c>
      <c r="D645" s="92">
        <v>25.34</v>
      </c>
    </row>
    <row r="646" spans="1:4" ht="15" customHeight="1" x14ac:dyDescent="0.2">
      <c r="A646" s="90" t="s">
        <v>11475</v>
      </c>
      <c r="B646" s="91" t="s">
        <v>11476</v>
      </c>
      <c r="C646" s="91" t="s">
        <v>16077</v>
      </c>
      <c r="D646" s="92">
        <v>38.450000000000003</v>
      </c>
    </row>
    <row r="647" spans="1:4" ht="15" customHeight="1" x14ac:dyDescent="0.2">
      <c r="A647" s="90" t="s">
        <v>11477</v>
      </c>
      <c r="B647" s="91" t="s">
        <v>11478</v>
      </c>
      <c r="C647" s="91" t="s">
        <v>16077</v>
      </c>
      <c r="D647" s="92">
        <v>39.020000000000003</v>
      </c>
    </row>
    <row r="648" spans="1:4" ht="15" customHeight="1" x14ac:dyDescent="0.2">
      <c r="A648" s="87" t="s">
        <v>11479</v>
      </c>
      <c r="B648" s="88" t="s">
        <v>11480</v>
      </c>
      <c r="C648" s="89" t="s">
        <v>16077</v>
      </c>
      <c r="D648" s="89">
        <v>61.43</v>
      </c>
    </row>
    <row r="649" spans="1:4" ht="15" customHeight="1" x14ac:dyDescent="0.2">
      <c r="A649" s="90" t="s">
        <v>11481</v>
      </c>
      <c r="B649" s="91" t="s">
        <v>11482</v>
      </c>
      <c r="C649" s="91" t="s">
        <v>16077</v>
      </c>
      <c r="D649" s="92">
        <v>304.58999999999997</v>
      </c>
    </row>
    <row r="650" spans="1:4" ht="15" customHeight="1" x14ac:dyDescent="0.2">
      <c r="A650" s="90" t="s">
        <v>11483</v>
      </c>
      <c r="B650" s="91" t="s">
        <v>11484</v>
      </c>
      <c r="C650" s="91"/>
      <c r="D650" s="92"/>
    </row>
    <row r="651" spans="1:4" ht="15" customHeight="1" x14ac:dyDescent="0.2">
      <c r="A651" s="90" t="s">
        <v>11485</v>
      </c>
      <c r="B651" s="91" t="s">
        <v>11486</v>
      </c>
      <c r="C651" s="91" t="s">
        <v>16077</v>
      </c>
      <c r="D651" s="92">
        <v>77.180000000000007</v>
      </c>
    </row>
    <row r="652" spans="1:4" ht="15" customHeight="1" x14ac:dyDescent="0.2">
      <c r="A652" s="90" t="s">
        <v>11487</v>
      </c>
      <c r="B652" s="91" t="s">
        <v>11488</v>
      </c>
      <c r="C652" s="91" t="s">
        <v>16077</v>
      </c>
      <c r="D652" s="92">
        <v>83.14</v>
      </c>
    </row>
    <row r="653" spans="1:4" ht="15" customHeight="1" x14ac:dyDescent="0.2">
      <c r="A653" s="90" t="s">
        <v>11489</v>
      </c>
      <c r="B653" s="91" t="s">
        <v>11490</v>
      </c>
      <c r="C653" s="91"/>
      <c r="D653" s="92"/>
    </row>
    <row r="654" spans="1:4" ht="15" customHeight="1" x14ac:dyDescent="0.2">
      <c r="A654" s="87" t="s">
        <v>11491</v>
      </c>
      <c r="B654" s="88" t="s">
        <v>11492</v>
      </c>
      <c r="C654" s="89" t="s">
        <v>16077</v>
      </c>
      <c r="D654" s="89">
        <v>38</v>
      </c>
    </row>
    <row r="655" spans="1:4" ht="15" customHeight="1" x14ac:dyDescent="0.2">
      <c r="A655" s="90" t="s">
        <v>11493</v>
      </c>
      <c r="B655" s="91" t="s">
        <v>11494</v>
      </c>
      <c r="C655" s="91" t="s">
        <v>16077</v>
      </c>
      <c r="D655" s="92">
        <v>41.54</v>
      </c>
    </row>
    <row r="656" spans="1:4" ht="15" customHeight="1" x14ac:dyDescent="0.2">
      <c r="A656" s="90" t="s">
        <v>11495</v>
      </c>
      <c r="B656" s="91" t="s">
        <v>11496</v>
      </c>
      <c r="C656" s="91" t="s">
        <v>16077</v>
      </c>
      <c r="D656" s="92">
        <v>47.67</v>
      </c>
    </row>
    <row r="657" spans="1:4" ht="15" customHeight="1" x14ac:dyDescent="0.2">
      <c r="A657" s="90" t="s">
        <v>11497</v>
      </c>
      <c r="B657" s="91" t="s">
        <v>11498</v>
      </c>
      <c r="C657" s="91" t="s">
        <v>16077</v>
      </c>
      <c r="D657" s="92">
        <v>100.1</v>
      </c>
    </row>
    <row r="658" spans="1:4" ht="15" customHeight="1" x14ac:dyDescent="0.2">
      <c r="A658" s="90" t="s">
        <v>11499</v>
      </c>
      <c r="B658" s="91" t="s">
        <v>11500</v>
      </c>
      <c r="C658" s="91" t="s">
        <v>16077</v>
      </c>
      <c r="D658" s="92">
        <v>129.85</v>
      </c>
    </row>
    <row r="659" spans="1:4" ht="15" customHeight="1" x14ac:dyDescent="0.2">
      <c r="A659" s="90" t="s">
        <v>11501</v>
      </c>
      <c r="B659" s="91" t="s">
        <v>11502</v>
      </c>
      <c r="C659" s="91" t="s">
        <v>16077</v>
      </c>
      <c r="D659" s="92">
        <v>189.05</v>
      </c>
    </row>
    <row r="660" spans="1:4" ht="15" customHeight="1" x14ac:dyDescent="0.2">
      <c r="A660" s="90" t="s">
        <v>11503</v>
      </c>
      <c r="B660" s="91" t="s">
        <v>11504</v>
      </c>
      <c r="C660" s="91" t="s">
        <v>16077</v>
      </c>
      <c r="D660" s="92">
        <v>305.86</v>
      </c>
    </row>
    <row r="661" spans="1:4" ht="15" customHeight="1" x14ac:dyDescent="0.2">
      <c r="A661" s="87" t="s">
        <v>11505</v>
      </c>
      <c r="B661" s="88" t="s">
        <v>11506</v>
      </c>
      <c r="C661" s="89" t="s">
        <v>16077</v>
      </c>
      <c r="D661" s="89">
        <v>472.2</v>
      </c>
    </row>
    <row r="662" spans="1:4" ht="15" customHeight="1" x14ac:dyDescent="0.2">
      <c r="A662" s="90" t="s">
        <v>11507</v>
      </c>
      <c r="B662" s="91" t="s">
        <v>11508</v>
      </c>
      <c r="C662" s="91" t="s">
        <v>16077</v>
      </c>
      <c r="D662" s="92">
        <v>708.52</v>
      </c>
    </row>
    <row r="663" spans="1:4" ht="15" customHeight="1" x14ac:dyDescent="0.2">
      <c r="A663" s="87" t="s">
        <v>11509</v>
      </c>
      <c r="B663" s="88" t="s">
        <v>11510</v>
      </c>
      <c r="C663" s="89" t="s">
        <v>16077</v>
      </c>
      <c r="D663" s="89">
        <v>89.15</v>
      </c>
    </row>
    <row r="664" spans="1:4" ht="15" customHeight="1" x14ac:dyDescent="0.2">
      <c r="A664" s="90" t="s">
        <v>11511</v>
      </c>
      <c r="B664" s="91" t="s">
        <v>11512</v>
      </c>
      <c r="C664" s="91" t="s">
        <v>16077</v>
      </c>
      <c r="D664" s="92">
        <v>95.89</v>
      </c>
    </row>
    <row r="665" spans="1:4" ht="15" customHeight="1" x14ac:dyDescent="0.2">
      <c r="A665" s="90" t="s">
        <v>11513</v>
      </c>
      <c r="B665" s="91" t="s">
        <v>11514</v>
      </c>
      <c r="C665" s="91" t="s">
        <v>16077</v>
      </c>
      <c r="D665" s="92">
        <v>108.68</v>
      </c>
    </row>
    <row r="666" spans="1:4" ht="15" customHeight="1" x14ac:dyDescent="0.2">
      <c r="A666" s="90" t="s">
        <v>11515</v>
      </c>
      <c r="B666" s="91" t="s">
        <v>11516</v>
      </c>
      <c r="C666" s="91" t="s">
        <v>16077</v>
      </c>
      <c r="D666" s="92">
        <v>156.6</v>
      </c>
    </row>
    <row r="667" spans="1:4" ht="15" customHeight="1" x14ac:dyDescent="0.2">
      <c r="A667" s="87" t="s">
        <v>11517</v>
      </c>
      <c r="B667" s="88" t="s">
        <v>11518</v>
      </c>
      <c r="C667" s="89"/>
      <c r="D667" s="89"/>
    </row>
    <row r="668" spans="1:4" ht="15" customHeight="1" x14ac:dyDescent="0.2">
      <c r="A668" s="90" t="s">
        <v>11519</v>
      </c>
      <c r="B668" s="91" t="s">
        <v>11520</v>
      </c>
      <c r="C668" s="91" t="s">
        <v>16077</v>
      </c>
      <c r="D668" s="92">
        <v>391.89</v>
      </c>
    </row>
    <row r="669" spans="1:4" ht="15" customHeight="1" x14ac:dyDescent="0.2">
      <c r="A669" s="90" t="s">
        <v>11521</v>
      </c>
      <c r="B669" s="91" t="s">
        <v>11522</v>
      </c>
      <c r="C669" s="91" t="s">
        <v>16077</v>
      </c>
      <c r="D669" s="92">
        <v>330.49</v>
      </c>
    </row>
    <row r="670" spans="1:4" ht="15" customHeight="1" x14ac:dyDescent="0.2">
      <c r="A670" s="90" t="s">
        <v>11523</v>
      </c>
      <c r="B670" s="91" t="s">
        <v>11524</v>
      </c>
      <c r="C670" s="91" t="s">
        <v>16077</v>
      </c>
      <c r="D670" s="92">
        <v>343.47</v>
      </c>
    </row>
    <row r="671" spans="1:4" ht="15" customHeight="1" x14ac:dyDescent="0.2">
      <c r="A671" s="90" t="s">
        <v>11525</v>
      </c>
      <c r="B671" s="96" t="s">
        <v>34452</v>
      </c>
      <c r="C671" s="91" t="s">
        <v>16077</v>
      </c>
      <c r="D671" s="92">
        <v>280.49</v>
      </c>
    </row>
    <row r="672" spans="1:4" ht="15" customHeight="1" x14ac:dyDescent="0.2">
      <c r="A672" s="90" t="s">
        <v>11526</v>
      </c>
      <c r="B672" s="91" t="s">
        <v>11527</v>
      </c>
      <c r="C672" s="91" t="s">
        <v>16077</v>
      </c>
      <c r="D672" s="92">
        <v>102.76</v>
      </c>
    </row>
    <row r="673" spans="1:4" ht="15" customHeight="1" x14ac:dyDescent="0.2">
      <c r="A673" s="90" t="s">
        <v>11528</v>
      </c>
      <c r="B673" s="91" t="s">
        <v>11529</v>
      </c>
      <c r="C673" s="91" t="s">
        <v>16077</v>
      </c>
      <c r="D673" s="92">
        <v>336.26</v>
      </c>
    </row>
    <row r="674" spans="1:4" ht="15" customHeight="1" x14ac:dyDescent="0.2">
      <c r="A674" s="90" t="s">
        <v>11530</v>
      </c>
      <c r="B674" s="91" t="s">
        <v>11531</v>
      </c>
      <c r="C674" s="91" t="s">
        <v>16077</v>
      </c>
      <c r="D674" s="92">
        <v>233</v>
      </c>
    </row>
    <row r="675" spans="1:4" ht="15" customHeight="1" x14ac:dyDescent="0.2">
      <c r="A675" s="87" t="s">
        <v>11532</v>
      </c>
      <c r="B675" s="88" t="s">
        <v>34453</v>
      </c>
      <c r="C675" s="89" t="s">
        <v>16077</v>
      </c>
      <c r="D675" s="89">
        <v>84.97</v>
      </c>
    </row>
    <row r="676" spans="1:4" ht="15" customHeight="1" x14ac:dyDescent="0.2">
      <c r="A676" s="90" t="s">
        <v>11533</v>
      </c>
      <c r="B676" s="91" t="s">
        <v>11534</v>
      </c>
      <c r="C676" s="91" t="s">
        <v>16077</v>
      </c>
      <c r="D676" s="92">
        <v>50.47</v>
      </c>
    </row>
    <row r="677" spans="1:4" ht="15" customHeight="1" x14ac:dyDescent="0.2">
      <c r="A677" s="90" t="s">
        <v>11535</v>
      </c>
      <c r="B677" s="91" t="s">
        <v>11536</v>
      </c>
      <c r="C677" s="91" t="s">
        <v>16077</v>
      </c>
      <c r="D677" s="92">
        <v>317.39999999999998</v>
      </c>
    </row>
    <row r="678" spans="1:4" ht="15" customHeight="1" x14ac:dyDescent="0.2">
      <c r="A678" s="87" t="s">
        <v>11537</v>
      </c>
      <c r="B678" s="88" t="s">
        <v>11538</v>
      </c>
      <c r="C678" s="89" t="s">
        <v>16077</v>
      </c>
      <c r="D678" s="89">
        <v>49.77</v>
      </c>
    </row>
    <row r="679" spans="1:4" ht="15" customHeight="1" x14ac:dyDescent="0.2">
      <c r="A679" s="90" t="s">
        <v>11539</v>
      </c>
      <c r="B679" s="91" t="s">
        <v>11540</v>
      </c>
      <c r="C679" s="91" t="s">
        <v>16077</v>
      </c>
      <c r="D679" s="92">
        <v>60.6</v>
      </c>
    </row>
    <row r="680" spans="1:4" ht="15" customHeight="1" x14ac:dyDescent="0.2">
      <c r="A680" s="90" t="s">
        <v>11541</v>
      </c>
      <c r="B680" s="91" t="s">
        <v>11542</v>
      </c>
      <c r="C680" s="91" t="s">
        <v>16077</v>
      </c>
      <c r="D680" s="92">
        <v>806.27</v>
      </c>
    </row>
    <row r="681" spans="1:4" ht="15" customHeight="1" x14ac:dyDescent="0.2">
      <c r="A681" s="90" t="s">
        <v>11543</v>
      </c>
      <c r="B681" s="91" t="s">
        <v>11544</v>
      </c>
      <c r="C681" s="91" t="s">
        <v>16077</v>
      </c>
      <c r="D681" s="92">
        <v>124.5</v>
      </c>
    </row>
    <row r="682" spans="1:4" ht="15" customHeight="1" x14ac:dyDescent="0.2">
      <c r="A682" s="90" t="s">
        <v>11545</v>
      </c>
      <c r="B682" s="91" t="s">
        <v>11546</v>
      </c>
      <c r="C682" s="91" t="s">
        <v>16077</v>
      </c>
      <c r="D682" s="92">
        <v>124.84</v>
      </c>
    </row>
    <row r="683" spans="1:4" ht="15" customHeight="1" x14ac:dyDescent="0.2">
      <c r="A683" s="90" t="s">
        <v>11547</v>
      </c>
      <c r="B683" s="91" t="s">
        <v>11548</v>
      </c>
      <c r="C683" s="91" t="s">
        <v>16077</v>
      </c>
      <c r="D683" s="92">
        <v>141.56</v>
      </c>
    </row>
    <row r="684" spans="1:4" ht="15" customHeight="1" x14ac:dyDescent="0.2">
      <c r="A684" s="90" t="s">
        <v>11549</v>
      </c>
      <c r="B684" s="91" t="s">
        <v>11550</v>
      </c>
      <c r="C684" s="91" t="s">
        <v>16077</v>
      </c>
      <c r="D684" s="92">
        <v>86.47</v>
      </c>
    </row>
    <row r="685" spans="1:4" ht="15" customHeight="1" x14ac:dyDescent="0.2">
      <c r="A685" s="90" t="s">
        <v>11551</v>
      </c>
      <c r="B685" s="91" t="s">
        <v>11552</v>
      </c>
      <c r="C685" s="91" t="s">
        <v>16077</v>
      </c>
      <c r="D685" s="92">
        <v>89.51</v>
      </c>
    </row>
    <row r="686" spans="1:4" ht="15" customHeight="1" x14ac:dyDescent="0.2">
      <c r="A686" s="90" t="s">
        <v>11553</v>
      </c>
      <c r="B686" s="91" t="s">
        <v>11554</v>
      </c>
      <c r="C686" s="91" t="s">
        <v>16077</v>
      </c>
      <c r="D686" s="92">
        <v>109.75</v>
      </c>
    </row>
    <row r="687" spans="1:4" ht="15" customHeight="1" x14ac:dyDescent="0.2">
      <c r="A687" s="90" t="s">
        <v>11555</v>
      </c>
      <c r="B687" s="91" t="s">
        <v>11556</v>
      </c>
      <c r="C687" s="91" t="s">
        <v>16077</v>
      </c>
      <c r="D687" s="92">
        <v>59.74</v>
      </c>
    </row>
    <row r="688" spans="1:4" ht="15" customHeight="1" x14ac:dyDescent="0.2">
      <c r="A688" s="90" t="s">
        <v>11557</v>
      </c>
      <c r="B688" s="91" t="s">
        <v>11558</v>
      </c>
      <c r="C688" s="91" t="s">
        <v>16077</v>
      </c>
      <c r="D688" s="92">
        <v>55.18</v>
      </c>
    </row>
    <row r="689" spans="1:4" ht="15" customHeight="1" x14ac:dyDescent="0.2">
      <c r="A689" s="90" t="s">
        <v>11559</v>
      </c>
      <c r="B689" s="91" t="s">
        <v>11560</v>
      </c>
      <c r="C689" s="91" t="s">
        <v>16077</v>
      </c>
      <c r="D689" s="92">
        <v>48.86</v>
      </c>
    </row>
    <row r="690" spans="1:4" ht="15" customHeight="1" x14ac:dyDescent="0.2">
      <c r="A690" s="90" t="s">
        <v>11561</v>
      </c>
      <c r="B690" s="91" t="s">
        <v>11562</v>
      </c>
      <c r="C690" s="91" t="s">
        <v>16077</v>
      </c>
      <c r="D690" s="92">
        <v>56.47</v>
      </c>
    </row>
    <row r="691" spans="1:4" ht="15" customHeight="1" x14ac:dyDescent="0.2">
      <c r="A691" s="90" t="s">
        <v>11563</v>
      </c>
      <c r="B691" s="91" t="s">
        <v>11564</v>
      </c>
      <c r="C691" s="91" t="s">
        <v>16077</v>
      </c>
      <c r="D691" s="92">
        <v>362.92</v>
      </c>
    </row>
    <row r="692" spans="1:4" ht="15" customHeight="1" x14ac:dyDescent="0.2">
      <c r="A692" s="87" t="s">
        <v>11565</v>
      </c>
      <c r="B692" s="88" t="s">
        <v>11566</v>
      </c>
      <c r="C692" s="89" t="s">
        <v>16077</v>
      </c>
      <c r="D692" s="89">
        <v>113.06</v>
      </c>
    </row>
    <row r="693" spans="1:4" ht="15" customHeight="1" x14ac:dyDescent="0.2">
      <c r="A693" s="90" t="s">
        <v>11567</v>
      </c>
      <c r="B693" s="91" t="s">
        <v>11568</v>
      </c>
      <c r="C693" s="91"/>
      <c r="D693" s="92"/>
    </row>
    <row r="694" spans="1:4" ht="15" customHeight="1" x14ac:dyDescent="0.2">
      <c r="A694" s="90" t="s">
        <v>11569</v>
      </c>
      <c r="B694" s="96" t="s">
        <v>34454</v>
      </c>
      <c r="C694" s="91" t="s">
        <v>16077</v>
      </c>
      <c r="D694" s="92">
        <v>49.03</v>
      </c>
    </row>
    <row r="695" spans="1:4" ht="15" customHeight="1" x14ac:dyDescent="0.2">
      <c r="A695" s="90" t="s">
        <v>11570</v>
      </c>
      <c r="B695" s="96" t="s">
        <v>34456</v>
      </c>
      <c r="C695" s="91" t="s">
        <v>16077</v>
      </c>
      <c r="D695" s="92">
        <v>29.32</v>
      </c>
    </row>
    <row r="696" spans="1:4" ht="15" customHeight="1" x14ac:dyDescent="0.2">
      <c r="A696" s="90" t="s">
        <v>11571</v>
      </c>
      <c r="B696" s="91" t="s">
        <v>11572</v>
      </c>
      <c r="C696" s="91" t="s">
        <v>16077</v>
      </c>
      <c r="D696" s="92">
        <v>49.16</v>
      </c>
    </row>
    <row r="697" spans="1:4" ht="15" customHeight="1" x14ac:dyDescent="0.2">
      <c r="A697" s="90" t="s">
        <v>11573</v>
      </c>
      <c r="B697" s="96" t="s">
        <v>34455</v>
      </c>
      <c r="C697" s="91" t="s">
        <v>16077</v>
      </c>
      <c r="D697" s="92">
        <v>41.15</v>
      </c>
    </row>
    <row r="698" spans="1:4" ht="15" customHeight="1" x14ac:dyDescent="0.2">
      <c r="A698" s="90" t="s">
        <v>11574</v>
      </c>
      <c r="B698" s="91" t="s">
        <v>11575</v>
      </c>
      <c r="C698" s="91" t="s">
        <v>16077</v>
      </c>
      <c r="D698" s="92">
        <v>253.47</v>
      </c>
    </row>
    <row r="699" spans="1:4" ht="15" customHeight="1" x14ac:dyDescent="0.2">
      <c r="A699" s="90" t="s">
        <v>11576</v>
      </c>
      <c r="B699" s="91" t="s">
        <v>11577</v>
      </c>
      <c r="C699" s="91" t="s">
        <v>16077</v>
      </c>
      <c r="D699" s="92">
        <v>663.87</v>
      </c>
    </row>
    <row r="700" spans="1:4" ht="15" customHeight="1" x14ac:dyDescent="0.2">
      <c r="A700" s="90" t="s">
        <v>11578</v>
      </c>
      <c r="B700" s="91" t="s">
        <v>11579</v>
      </c>
      <c r="C700" s="91" t="s">
        <v>16077</v>
      </c>
      <c r="D700" s="92">
        <v>222.76</v>
      </c>
    </row>
    <row r="701" spans="1:4" ht="15" customHeight="1" x14ac:dyDescent="0.2">
      <c r="A701" s="90" t="s">
        <v>11580</v>
      </c>
      <c r="B701" s="91" t="s">
        <v>11581</v>
      </c>
      <c r="C701" s="91" t="s">
        <v>16077</v>
      </c>
      <c r="D701" s="92">
        <v>451.87</v>
      </c>
    </row>
    <row r="702" spans="1:4" ht="15" customHeight="1" x14ac:dyDescent="0.2">
      <c r="A702" s="90" t="s">
        <v>11582</v>
      </c>
      <c r="B702" s="91" t="s">
        <v>11583</v>
      </c>
      <c r="C702" s="91" t="s">
        <v>16077</v>
      </c>
      <c r="D702" s="92">
        <v>16.899999999999999</v>
      </c>
    </row>
    <row r="703" spans="1:4" ht="15" customHeight="1" x14ac:dyDescent="0.2">
      <c r="A703" s="90" t="s">
        <v>11584</v>
      </c>
      <c r="B703" s="91" t="s">
        <v>11585</v>
      </c>
      <c r="C703" s="91" t="s">
        <v>16077</v>
      </c>
      <c r="D703" s="92">
        <v>77.59</v>
      </c>
    </row>
    <row r="704" spans="1:4" ht="15" customHeight="1" x14ac:dyDescent="0.2">
      <c r="A704" s="90" t="s">
        <v>11586</v>
      </c>
      <c r="B704" s="91" t="s">
        <v>11587</v>
      </c>
      <c r="C704" s="91" t="s">
        <v>16077</v>
      </c>
      <c r="D704" s="92">
        <v>93.17</v>
      </c>
    </row>
    <row r="705" spans="1:4" ht="15" customHeight="1" x14ac:dyDescent="0.2">
      <c r="A705" s="90" t="s">
        <v>11588</v>
      </c>
      <c r="B705" s="91" t="s">
        <v>11589</v>
      </c>
      <c r="C705" s="91" t="s">
        <v>16077</v>
      </c>
      <c r="D705" s="92">
        <v>111.31</v>
      </c>
    </row>
    <row r="706" spans="1:4" ht="15" customHeight="1" x14ac:dyDescent="0.2">
      <c r="A706" s="90" t="s">
        <v>11590</v>
      </c>
      <c r="B706" s="91" t="s">
        <v>11591</v>
      </c>
      <c r="C706" s="91" t="s">
        <v>16077</v>
      </c>
      <c r="D706" s="92">
        <v>192.89</v>
      </c>
    </row>
    <row r="707" spans="1:4" ht="15" customHeight="1" x14ac:dyDescent="0.2">
      <c r="A707" s="90" t="s">
        <v>11592</v>
      </c>
      <c r="B707" s="91" t="s">
        <v>11593</v>
      </c>
      <c r="C707" s="91" t="s">
        <v>16077</v>
      </c>
      <c r="D707" s="92">
        <v>81.11</v>
      </c>
    </row>
    <row r="708" spans="1:4" ht="15" customHeight="1" x14ac:dyDescent="0.2">
      <c r="A708" s="90" t="s">
        <v>11594</v>
      </c>
      <c r="B708" s="91" t="s">
        <v>11595</v>
      </c>
      <c r="C708" s="91" t="s">
        <v>16077</v>
      </c>
      <c r="D708" s="92">
        <v>99.61</v>
      </c>
    </row>
    <row r="709" spans="1:4" ht="15" customHeight="1" x14ac:dyDescent="0.2">
      <c r="A709" s="90" t="s">
        <v>11596</v>
      </c>
      <c r="B709" s="91" t="s">
        <v>11597</v>
      </c>
      <c r="C709" s="91" t="s">
        <v>16077</v>
      </c>
      <c r="D709" s="92">
        <v>168.24</v>
      </c>
    </row>
    <row r="710" spans="1:4" ht="15" customHeight="1" x14ac:dyDescent="0.2">
      <c r="A710" s="90" t="s">
        <v>11598</v>
      </c>
      <c r="B710" s="91" t="s">
        <v>11599</v>
      </c>
      <c r="C710" s="91" t="s">
        <v>16077</v>
      </c>
      <c r="D710" s="92">
        <v>215.57</v>
      </c>
    </row>
    <row r="711" spans="1:4" ht="15" customHeight="1" x14ac:dyDescent="0.2">
      <c r="A711" s="90" t="s">
        <v>11600</v>
      </c>
      <c r="B711" s="91" t="s">
        <v>11601</v>
      </c>
      <c r="C711" s="91"/>
      <c r="D711" s="92"/>
    </row>
    <row r="712" spans="1:4" ht="15" customHeight="1" x14ac:dyDescent="0.2">
      <c r="A712" s="90" t="s">
        <v>11602</v>
      </c>
      <c r="B712" s="91" t="s">
        <v>11603</v>
      </c>
      <c r="C712" s="91" t="s">
        <v>16077</v>
      </c>
      <c r="D712" s="92">
        <v>15.87</v>
      </c>
    </row>
    <row r="713" spans="1:4" ht="15" customHeight="1" x14ac:dyDescent="0.2">
      <c r="A713" s="90" t="s">
        <v>11604</v>
      </c>
      <c r="B713" s="91" t="s">
        <v>11605</v>
      </c>
      <c r="C713" s="91" t="s">
        <v>16077</v>
      </c>
      <c r="D713" s="92">
        <v>21.44</v>
      </c>
    </row>
    <row r="714" spans="1:4" ht="15" customHeight="1" x14ac:dyDescent="0.2">
      <c r="A714" s="90" t="s">
        <v>11606</v>
      </c>
      <c r="B714" s="91" t="s">
        <v>11607</v>
      </c>
      <c r="C714" s="91" t="s">
        <v>16077</v>
      </c>
      <c r="D714" s="92">
        <v>25.98</v>
      </c>
    </row>
    <row r="715" spans="1:4" ht="15" customHeight="1" x14ac:dyDescent="0.2">
      <c r="A715" s="90" t="s">
        <v>11608</v>
      </c>
      <c r="B715" s="91" t="s">
        <v>11609</v>
      </c>
      <c r="C715" s="91" t="s">
        <v>16077</v>
      </c>
      <c r="D715" s="92">
        <v>34.6</v>
      </c>
    </row>
    <row r="716" spans="1:4" ht="15" customHeight="1" x14ac:dyDescent="0.2">
      <c r="A716" s="90" t="s">
        <v>11610</v>
      </c>
      <c r="B716" s="91" t="s">
        <v>11611</v>
      </c>
      <c r="C716" s="91" t="s">
        <v>16077</v>
      </c>
      <c r="D716" s="92">
        <v>50.96</v>
      </c>
    </row>
    <row r="717" spans="1:4" ht="15" customHeight="1" x14ac:dyDescent="0.2">
      <c r="A717" s="90" t="s">
        <v>11612</v>
      </c>
      <c r="B717" s="91" t="s">
        <v>11613</v>
      </c>
      <c r="C717" s="91"/>
      <c r="D717" s="92"/>
    </row>
    <row r="718" spans="1:4" ht="15" customHeight="1" x14ac:dyDescent="0.2">
      <c r="A718" s="87" t="s">
        <v>11614</v>
      </c>
      <c r="B718" s="88" t="s">
        <v>11615</v>
      </c>
      <c r="C718" s="89" t="s">
        <v>16077</v>
      </c>
      <c r="D718" s="89">
        <v>33.56</v>
      </c>
    </row>
    <row r="719" spans="1:4" ht="15" customHeight="1" x14ac:dyDescent="0.2">
      <c r="A719" s="90" t="s">
        <v>11616</v>
      </c>
      <c r="B719" s="91" t="s">
        <v>11617</v>
      </c>
      <c r="C719" s="91" t="s">
        <v>16077</v>
      </c>
      <c r="D719" s="92">
        <v>28.37</v>
      </c>
    </row>
    <row r="720" spans="1:4" ht="15" customHeight="1" x14ac:dyDescent="0.2">
      <c r="A720" s="90" t="s">
        <v>11618</v>
      </c>
      <c r="B720" s="91" t="s">
        <v>11619</v>
      </c>
      <c r="C720" s="91" t="s">
        <v>16077</v>
      </c>
      <c r="D720" s="92">
        <v>210.42</v>
      </c>
    </row>
    <row r="721" spans="1:4" ht="15" customHeight="1" x14ac:dyDescent="0.2">
      <c r="A721" s="90" t="s">
        <v>11620</v>
      </c>
      <c r="B721" s="91" t="s">
        <v>11621</v>
      </c>
      <c r="C721" s="91" t="s">
        <v>16077</v>
      </c>
      <c r="D721" s="92">
        <v>210.34</v>
      </c>
    </row>
    <row r="722" spans="1:4" ht="15" customHeight="1" x14ac:dyDescent="0.2">
      <c r="A722" s="90" t="s">
        <v>11622</v>
      </c>
      <c r="B722" s="91" t="s">
        <v>11623</v>
      </c>
      <c r="C722" s="91" t="s">
        <v>16077</v>
      </c>
      <c r="D722" s="92">
        <v>100.34</v>
      </c>
    </row>
    <row r="723" spans="1:4" ht="15" customHeight="1" x14ac:dyDescent="0.2">
      <c r="A723" s="90" t="s">
        <v>11624</v>
      </c>
      <c r="B723" s="91" t="s">
        <v>11625</v>
      </c>
      <c r="C723" s="91" t="s">
        <v>16077</v>
      </c>
      <c r="D723" s="92">
        <v>55.37</v>
      </c>
    </row>
    <row r="724" spans="1:4" ht="15" customHeight="1" x14ac:dyDescent="0.2">
      <c r="A724" s="90" t="s">
        <v>11626</v>
      </c>
      <c r="B724" s="91" t="s">
        <v>11627</v>
      </c>
      <c r="C724" s="91" t="s">
        <v>16077</v>
      </c>
      <c r="D724" s="92">
        <v>34.79</v>
      </c>
    </row>
    <row r="725" spans="1:4" ht="15" customHeight="1" x14ac:dyDescent="0.2">
      <c r="A725" s="90" t="s">
        <v>11628</v>
      </c>
      <c r="B725" s="91" t="s">
        <v>11629</v>
      </c>
      <c r="C725" s="91" t="s">
        <v>16077</v>
      </c>
      <c r="D725" s="92">
        <v>36.43</v>
      </c>
    </row>
    <row r="726" spans="1:4" ht="15" customHeight="1" x14ac:dyDescent="0.2">
      <c r="A726" s="90" t="s">
        <v>11630</v>
      </c>
      <c r="B726" s="91" t="s">
        <v>11631</v>
      </c>
      <c r="C726" s="91" t="s">
        <v>16077</v>
      </c>
      <c r="D726" s="92">
        <v>67.290000000000006</v>
      </c>
    </row>
    <row r="727" spans="1:4" ht="15" customHeight="1" x14ac:dyDescent="0.2">
      <c r="A727" s="90" t="s">
        <v>11632</v>
      </c>
      <c r="B727" s="91" t="s">
        <v>11633</v>
      </c>
      <c r="C727" s="91" t="s">
        <v>16077</v>
      </c>
      <c r="D727" s="92">
        <v>40.5</v>
      </c>
    </row>
    <row r="728" spans="1:4" ht="15" customHeight="1" x14ac:dyDescent="0.2">
      <c r="A728" s="90" t="s">
        <v>11634</v>
      </c>
      <c r="B728" s="91" t="s">
        <v>11635</v>
      </c>
      <c r="C728" s="91" t="s">
        <v>16077</v>
      </c>
      <c r="D728" s="92">
        <v>11.16</v>
      </c>
    </row>
    <row r="729" spans="1:4" ht="15" customHeight="1" x14ac:dyDescent="0.2">
      <c r="A729" s="90" t="s">
        <v>11636</v>
      </c>
      <c r="B729" s="91" t="s">
        <v>11637</v>
      </c>
      <c r="C729" s="91" t="s">
        <v>16077</v>
      </c>
      <c r="D729" s="92">
        <v>180.35</v>
      </c>
    </row>
    <row r="730" spans="1:4" ht="15" customHeight="1" x14ac:dyDescent="0.2">
      <c r="A730" s="90" t="s">
        <v>11638</v>
      </c>
      <c r="B730" s="91" t="s">
        <v>11639</v>
      </c>
      <c r="C730" s="91" t="s">
        <v>16077</v>
      </c>
      <c r="D730" s="92">
        <v>195.34</v>
      </c>
    </row>
    <row r="731" spans="1:4" ht="15" customHeight="1" x14ac:dyDescent="0.2">
      <c r="A731" s="90" t="s">
        <v>11640</v>
      </c>
      <c r="B731" s="91" t="s">
        <v>11641</v>
      </c>
      <c r="C731" s="91"/>
      <c r="D731" s="92"/>
    </row>
    <row r="732" spans="1:4" ht="15" customHeight="1" x14ac:dyDescent="0.2">
      <c r="A732" s="90" t="s">
        <v>11642</v>
      </c>
      <c r="B732" s="91" t="s">
        <v>11643</v>
      </c>
      <c r="C732" s="91" t="s">
        <v>16077</v>
      </c>
      <c r="D732" s="92">
        <v>167.46</v>
      </c>
    </row>
    <row r="733" spans="1:4" ht="15" customHeight="1" x14ac:dyDescent="0.2">
      <c r="A733" s="90" t="s">
        <v>11644</v>
      </c>
      <c r="B733" s="91" t="s">
        <v>11645</v>
      </c>
      <c r="C733" s="91" t="s">
        <v>16077</v>
      </c>
      <c r="D733" s="92">
        <v>311.27999999999997</v>
      </c>
    </row>
    <row r="734" spans="1:4" ht="15" customHeight="1" x14ac:dyDescent="0.2">
      <c r="A734" s="90" t="s">
        <v>11646</v>
      </c>
      <c r="B734" s="91" t="s">
        <v>11647</v>
      </c>
      <c r="C734" s="91" t="s">
        <v>16077</v>
      </c>
      <c r="D734" s="92">
        <v>525.47</v>
      </c>
    </row>
    <row r="735" spans="1:4" ht="15" customHeight="1" x14ac:dyDescent="0.2">
      <c r="A735" s="90" t="s">
        <v>11648</v>
      </c>
      <c r="B735" s="91" t="s">
        <v>11649</v>
      </c>
      <c r="C735" s="91"/>
      <c r="D735" s="92"/>
    </row>
    <row r="736" spans="1:4" ht="15" customHeight="1" x14ac:dyDescent="0.2">
      <c r="A736" s="87" t="s">
        <v>11650</v>
      </c>
      <c r="B736" s="88" t="s">
        <v>11651</v>
      </c>
      <c r="C736" s="89" t="s">
        <v>16077</v>
      </c>
      <c r="D736" s="89">
        <v>9.34</v>
      </c>
    </row>
    <row r="737" spans="1:4" ht="15" customHeight="1" x14ac:dyDescent="0.2">
      <c r="A737" s="90" t="s">
        <v>11652</v>
      </c>
      <c r="B737" s="91" t="s">
        <v>11653</v>
      </c>
      <c r="C737" s="91"/>
      <c r="D737" s="92"/>
    </row>
    <row r="738" spans="1:4" ht="15" customHeight="1" x14ac:dyDescent="0.2">
      <c r="A738" s="90" t="s">
        <v>11654</v>
      </c>
      <c r="B738" s="91" t="s">
        <v>17141</v>
      </c>
      <c r="C738" s="91" t="s">
        <v>16077</v>
      </c>
      <c r="D738" s="92">
        <v>280.13</v>
      </c>
    </row>
    <row r="739" spans="1:4" ht="15" customHeight="1" x14ac:dyDescent="0.2">
      <c r="A739" s="90" t="s">
        <v>11655</v>
      </c>
      <c r="B739" s="91" t="s">
        <v>17142</v>
      </c>
      <c r="C739" s="91" t="s">
        <v>16077</v>
      </c>
      <c r="D739" s="92">
        <v>368.89</v>
      </c>
    </row>
    <row r="740" spans="1:4" ht="15" customHeight="1" x14ac:dyDescent="0.2">
      <c r="A740" s="90" t="s">
        <v>11656</v>
      </c>
      <c r="B740" s="91" t="s">
        <v>17143</v>
      </c>
      <c r="C740" s="91" t="s">
        <v>16077</v>
      </c>
      <c r="D740" s="92">
        <v>46.35</v>
      </c>
    </row>
    <row r="741" spans="1:4" ht="15" customHeight="1" x14ac:dyDescent="0.2">
      <c r="A741" s="90" t="s">
        <v>11657</v>
      </c>
      <c r="B741" s="91" t="s">
        <v>17144</v>
      </c>
      <c r="C741" s="91" t="s">
        <v>16077</v>
      </c>
      <c r="D741" s="92">
        <v>60.23</v>
      </c>
    </row>
    <row r="742" spans="1:4" ht="15" customHeight="1" x14ac:dyDescent="0.2">
      <c r="A742" s="87" t="s">
        <v>11658</v>
      </c>
      <c r="B742" s="88" t="s">
        <v>17145</v>
      </c>
      <c r="C742" s="89" t="s">
        <v>16077</v>
      </c>
      <c r="D742" s="89">
        <v>42.15</v>
      </c>
    </row>
    <row r="743" spans="1:4" ht="15" customHeight="1" x14ac:dyDescent="0.2">
      <c r="A743" s="90" t="s">
        <v>11659</v>
      </c>
      <c r="B743" s="91" t="s">
        <v>17146</v>
      </c>
      <c r="C743" s="91" t="s">
        <v>16077</v>
      </c>
      <c r="D743" s="92">
        <v>89.56</v>
      </c>
    </row>
    <row r="744" spans="1:4" ht="15" customHeight="1" x14ac:dyDescent="0.2">
      <c r="A744" s="90" t="s">
        <v>11660</v>
      </c>
      <c r="B744" s="91" t="s">
        <v>17147</v>
      </c>
      <c r="C744" s="91" t="s">
        <v>16077</v>
      </c>
      <c r="D744" s="92">
        <v>108.93</v>
      </c>
    </row>
    <row r="745" spans="1:4" ht="15" customHeight="1" x14ac:dyDescent="0.2">
      <c r="A745" s="90" t="s">
        <v>11661</v>
      </c>
      <c r="B745" s="91" t="s">
        <v>17148</v>
      </c>
      <c r="C745" s="91" t="s">
        <v>16077</v>
      </c>
      <c r="D745" s="92">
        <v>44.96</v>
      </c>
    </row>
    <row r="746" spans="1:4" ht="15" customHeight="1" x14ac:dyDescent="0.2">
      <c r="A746" s="90" t="s">
        <v>11662</v>
      </c>
      <c r="B746" s="91" t="s">
        <v>11663</v>
      </c>
      <c r="C746" s="91" t="s">
        <v>16077</v>
      </c>
      <c r="D746" s="92">
        <v>30.43</v>
      </c>
    </row>
    <row r="747" spans="1:4" ht="15" customHeight="1" x14ac:dyDescent="0.2">
      <c r="A747" s="90" t="s">
        <v>11664</v>
      </c>
      <c r="B747" s="91" t="s">
        <v>11665</v>
      </c>
      <c r="C747" s="91" t="s">
        <v>16077</v>
      </c>
      <c r="D747" s="92">
        <v>35.64</v>
      </c>
    </row>
    <row r="748" spans="1:4" ht="15" customHeight="1" x14ac:dyDescent="0.2">
      <c r="A748" s="90" t="s">
        <v>11666</v>
      </c>
      <c r="B748" s="91" t="s">
        <v>11667</v>
      </c>
      <c r="C748" s="91" t="s">
        <v>16077</v>
      </c>
      <c r="D748" s="92">
        <v>284.74</v>
      </c>
    </row>
    <row r="749" spans="1:4" ht="15" customHeight="1" x14ac:dyDescent="0.2">
      <c r="A749" s="90" t="s">
        <v>11668</v>
      </c>
      <c r="B749" s="91" t="s">
        <v>11669</v>
      </c>
      <c r="C749" s="91" t="s">
        <v>16077</v>
      </c>
      <c r="D749" s="92">
        <v>303.74</v>
      </c>
    </row>
    <row r="750" spans="1:4" ht="15" customHeight="1" x14ac:dyDescent="0.2">
      <c r="A750" s="90" t="s">
        <v>11670</v>
      </c>
      <c r="B750" s="91" t="s">
        <v>11671</v>
      </c>
      <c r="C750" s="91" t="s">
        <v>16077</v>
      </c>
      <c r="D750" s="92">
        <v>442.73</v>
      </c>
    </row>
    <row r="751" spans="1:4" ht="15" customHeight="1" x14ac:dyDescent="0.2">
      <c r="A751" s="90" t="s">
        <v>11672</v>
      </c>
      <c r="B751" s="91" t="s">
        <v>11673</v>
      </c>
      <c r="C751" s="91" t="s">
        <v>16077</v>
      </c>
      <c r="D751" s="92">
        <v>259.33999999999997</v>
      </c>
    </row>
    <row r="752" spans="1:4" ht="15" customHeight="1" x14ac:dyDescent="0.2">
      <c r="A752" s="90" t="s">
        <v>11674</v>
      </c>
      <c r="B752" s="91" t="s">
        <v>11675</v>
      </c>
      <c r="C752" s="91" t="s">
        <v>16077</v>
      </c>
      <c r="D752" s="92">
        <v>340.34</v>
      </c>
    </row>
    <row r="753" spans="1:4" ht="15" customHeight="1" x14ac:dyDescent="0.2">
      <c r="A753" s="90" t="s">
        <v>11676</v>
      </c>
      <c r="B753" s="91" t="s">
        <v>11677</v>
      </c>
      <c r="C753" s="91" t="s">
        <v>16077</v>
      </c>
      <c r="D753" s="92">
        <v>4939.3900000000003</v>
      </c>
    </row>
    <row r="754" spans="1:4" ht="15" customHeight="1" x14ac:dyDescent="0.2">
      <c r="A754" s="90" t="s">
        <v>11678</v>
      </c>
      <c r="B754" s="91" t="s">
        <v>11679</v>
      </c>
      <c r="C754" s="91" t="s">
        <v>16077</v>
      </c>
      <c r="D754" s="92">
        <v>14.33</v>
      </c>
    </row>
    <row r="755" spans="1:4" ht="15" customHeight="1" x14ac:dyDescent="0.2">
      <c r="A755" s="90" t="s">
        <v>11680</v>
      </c>
      <c r="B755" s="91" t="s">
        <v>11681</v>
      </c>
      <c r="C755" s="91" t="s">
        <v>16077</v>
      </c>
      <c r="D755" s="92">
        <v>15.07</v>
      </c>
    </row>
    <row r="756" spans="1:4" ht="15" customHeight="1" x14ac:dyDescent="0.2">
      <c r="A756" s="87" t="s">
        <v>11682</v>
      </c>
      <c r="B756" s="88" t="s">
        <v>11683</v>
      </c>
      <c r="C756" s="89" t="s">
        <v>16077</v>
      </c>
      <c r="D756" s="89">
        <v>18.420000000000002</v>
      </c>
    </row>
    <row r="757" spans="1:4" ht="15" customHeight="1" x14ac:dyDescent="0.2">
      <c r="A757" s="90" t="s">
        <v>11684</v>
      </c>
      <c r="B757" s="91" t="s">
        <v>11685</v>
      </c>
      <c r="C757" s="91"/>
      <c r="D757" s="92"/>
    </row>
    <row r="758" spans="1:4" ht="15" customHeight="1" x14ac:dyDescent="0.2">
      <c r="A758" s="90" t="s">
        <v>11686</v>
      </c>
      <c r="B758" s="91" t="s">
        <v>11687</v>
      </c>
      <c r="C758" s="91" t="s">
        <v>16077</v>
      </c>
      <c r="D758" s="92">
        <v>177.73</v>
      </c>
    </row>
    <row r="759" spans="1:4" ht="15" customHeight="1" x14ac:dyDescent="0.2">
      <c r="A759" s="90" t="s">
        <v>11688</v>
      </c>
      <c r="B759" s="91" t="s">
        <v>11689</v>
      </c>
      <c r="C759" s="91" t="s">
        <v>16077</v>
      </c>
      <c r="D759" s="92">
        <v>462.59</v>
      </c>
    </row>
    <row r="760" spans="1:4" ht="15" customHeight="1" x14ac:dyDescent="0.2">
      <c r="A760" s="87" t="s">
        <v>11690</v>
      </c>
      <c r="B760" s="88" t="s">
        <v>11691</v>
      </c>
      <c r="C760" s="89" t="s">
        <v>16077</v>
      </c>
      <c r="D760" s="89">
        <v>238.73</v>
      </c>
    </row>
    <row r="761" spans="1:4" ht="15" customHeight="1" x14ac:dyDescent="0.2">
      <c r="A761" s="90" t="s">
        <v>11692</v>
      </c>
      <c r="B761" s="91" t="s">
        <v>11693</v>
      </c>
      <c r="C761" s="91" t="s">
        <v>16077</v>
      </c>
      <c r="D761" s="92">
        <v>508.54</v>
      </c>
    </row>
    <row r="762" spans="1:4" ht="15" customHeight="1" x14ac:dyDescent="0.2">
      <c r="A762" s="87" t="s">
        <v>11694</v>
      </c>
      <c r="B762" s="88" t="s">
        <v>11695</v>
      </c>
      <c r="C762" s="89" t="s">
        <v>16077</v>
      </c>
      <c r="D762" s="89">
        <v>155.63999999999999</v>
      </c>
    </row>
    <row r="763" spans="1:4" ht="15" customHeight="1" x14ac:dyDescent="0.2">
      <c r="A763" s="90" t="s">
        <v>11696</v>
      </c>
      <c r="B763" s="91" t="s">
        <v>11697</v>
      </c>
      <c r="C763" s="91" t="s">
        <v>16077</v>
      </c>
      <c r="D763" s="92">
        <v>425.45</v>
      </c>
    </row>
    <row r="764" spans="1:4" ht="15" customHeight="1" x14ac:dyDescent="0.2">
      <c r="A764" s="90" t="s">
        <v>11698</v>
      </c>
      <c r="B764" s="91" t="s">
        <v>11699</v>
      </c>
      <c r="C764" s="91" t="s">
        <v>16077</v>
      </c>
      <c r="D764" s="92">
        <v>194.94</v>
      </c>
    </row>
    <row r="765" spans="1:4" ht="15" customHeight="1" x14ac:dyDescent="0.2">
      <c r="A765" s="90" t="s">
        <v>11700</v>
      </c>
      <c r="B765" s="91" t="s">
        <v>11701</v>
      </c>
      <c r="C765" s="91" t="s">
        <v>16077</v>
      </c>
      <c r="D765" s="92">
        <v>311.64</v>
      </c>
    </row>
    <row r="766" spans="1:4" ht="15" customHeight="1" x14ac:dyDescent="0.2">
      <c r="A766" s="90" t="s">
        <v>11702</v>
      </c>
      <c r="B766" s="91" t="s">
        <v>11703</v>
      </c>
      <c r="C766" s="91" t="s">
        <v>16077</v>
      </c>
      <c r="D766" s="92">
        <v>576.66999999999996</v>
      </c>
    </row>
    <row r="767" spans="1:4" ht="15" customHeight="1" x14ac:dyDescent="0.2">
      <c r="A767" s="90" t="s">
        <v>11704</v>
      </c>
      <c r="B767" s="91" t="s">
        <v>11705</v>
      </c>
      <c r="C767" s="91" t="s">
        <v>6001</v>
      </c>
      <c r="D767" s="92">
        <v>2065.17</v>
      </c>
    </row>
    <row r="768" spans="1:4" ht="15" customHeight="1" x14ac:dyDescent="0.2">
      <c r="A768" s="90" t="s">
        <v>11706</v>
      </c>
      <c r="B768" s="91" t="s">
        <v>11707</v>
      </c>
      <c r="C768" s="91" t="s">
        <v>6001</v>
      </c>
      <c r="D768" s="92">
        <v>917.79</v>
      </c>
    </row>
    <row r="769" spans="1:4" ht="15" customHeight="1" x14ac:dyDescent="0.2">
      <c r="A769" s="90" t="s">
        <v>11708</v>
      </c>
      <c r="B769" s="91" t="s">
        <v>11709</v>
      </c>
      <c r="C769" s="91" t="s">
        <v>16077</v>
      </c>
      <c r="D769" s="92">
        <v>956.36</v>
      </c>
    </row>
    <row r="770" spans="1:4" ht="15" customHeight="1" x14ac:dyDescent="0.2">
      <c r="A770" s="90" t="s">
        <v>11710</v>
      </c>
      <c r="B770" s="91" t="s">
        <v>11711</v>
      </c>
      <c r="C770" s="91" t="s">
        <v>16077</v>
      </c>
      <c r="D770" s="92">
        <v>177.64</v>
      </c>
    </row>
    <row r="771" spans="1:4" ht="15" customHeight="1" x14ac:dyDescent="0.2">
      <c r="A771" s="90" t="s">
        <v>11712</v>
      </c>
      <c r="B771" s="91" t="s">
        <v>11713</v>
      </c>
      <c r="C771" s="91" t="s">
        <v>16077</v>
      </c>
      <c r="D771" s="92">
        <v>269.73</v>
      </c>
    </row>
    <row r="772" spans="1:4" ht="15" customHeight="1" x14ac:dyDescent="0.2">
      <c r="A772" s="90" t="s">
        <v>11714</v>
      </c>
      <c r="B772" s="91" t="s">
        <v>11715</v>
      </c>
      <c r="C772" s="91"/>
      <c r="D772" s="92"/>
    </row>
    <row r="773" spans="1:4" ht="15" customHeight="1" x14ac:dyDescent="0.2">
      <c r="A773" s="90" t="s">
        <v>11716</v>
      </c>
      <c r="B773" s="91" t="s">
        <v>11717</v>
      </c>
      <c r="C773" s="91" t="s">
        <v>16077</v>
      </c>
      <c r="D773" s="92">
        <v>325.37</v>
      </c>
    </row>
    <row r="774" spans="1:4" ht="15" customHeight="1" x14ac:dyDescent="0.2">
      <c r="A774" s="90" t="s">
        <v>11718</v>
      </c>
      <c r="B774" s="91" t="s">
        <v>11719</v>
      </c>
      <c r="C774" s="91" t="s">
        <v>16077</v>
      </c>
      <c r="D774" s="92">
        <v>668.56</v>
      </c>
    </row>
    <row r="775" spans="1:4" ht="15" customHeight="1" x14ac:dyDescent="0.2">
      <c r="A775" s="90" t="s">
        <v>11720</v>
      </c>
      <c r="B775" s="91" t="s">
        <v>11721</v>
      </c>
      <c r="C775" s="91" t="s">
        <v>16077</v>
      </c>
      <c r="D775" s="92">
        <v>398.19</v>
      </c>
    </row>
    <row r="776" spans="1:4" ht="15" customHeight="1" x14ac:dyDescent="0.2">
      <c r="A776" s="90" t="s">
        <v>11722</v>
      </c>
      <c r="B776" s="91" t="s">
        <v>11723</v>
      </c>
      <c r="C776" s="91" t="s">
        <v>16077</v>
      </c>
      <c r="D776" s="92">
        <v>453.55</v>
      </c>
    </row>
    <row r="777" spans="1:4" ht="15" customHeight="1" x14ac:dyDescent="0.2">
      <c r="A777" s="90" t="s">
        <v>11724</v>
      </c>
      <c r="B777" s="91" t="s">
        <v>11725</v>
      </c>
      <c r="C777" s="91" t="s">
        <v>16077</v>
      </c>
      <c r="D777" s="92">
        <v>334.61</v>
      </c>
    </row>
    <row r="778" spans="1:4" ht="15" customHeight="1" x14ac:dyDescent="0.2">
      <c r="A778" s="90" t="s">
        <v>11726</v>
      </c>
      <c r="B778" s="91" t="s">
        <v>11727</v>
      </c>
      <c r="C778" s="91" t="s">
        <v>16077</v>
      </c>
      <c r="D778" s="92">
        <v>677.8</v>
      </c>
    </row>
    <row r="779" spans="1:4" ht="15" customHeight="1" x14ac:dyDescent="0.2">
      <c r="A779" s="90" t="s">
        <v>11728</v>
      </c>
      <c r="B779" s="91" t="s">
        <v>11729</v>
      </c>
      <c r="C779" s="91" t="s">
        <v>16077</v>
      </c>
      <c r="D779" s="92">
        <v>643.49</v>
      </c>
    </row>
    <row r="780" spans="1:4" ht="15" customHeight="1" x14ac:dyDescent="0.2">
      <c r="A780" s="90" t="s">
        <v>11730</v>
      </c>
      <c r="B780" s="91" t="s">
        <v>11731</v>
      </c>
      <c r="C780" s="91" t="s">
        <v>16077</v>
      </c>
      <c r="D780" s="92">
        <v>124.27</v>
      </c>
    </row>
    <row r="781" spans="1:4" ht="15" customHeight="1" x14ac:dyDescent="0.2">
      <c r="A781" s="90" t="s">
        <v>17149</v>
      </c>
      <c r="B781" s="91" t="s">
        <v>17150</v>
      </c>
      <c r="C781" s="91" t="s">
        <v>16077</v>
      </c>
      <c r="D781" s="92">
        <v>80.47</v>
      </c>
    </row>
    <row r="782" spans="1:4" ht="15" customHeight="1" x14ac:dyDescent="0.2">
      <c r="A782" s="87" t="s">
        <v>11732</v>
      </c>
      <c r="B782" s="88" t="s">
        <v>11733</v>
      </c>
      <c r="C782" s="89"/>
      <c r="D782" s="89"/>
    </row>
    <row r="783" spans="1:4" ht="15" customHeight="1" x14ac:dyDescent="0.2">
      <c r="A783" s="90" t="s">
        <v>11734</v>
      </c>
      <c r="B783" s="91" t="s">
        <v>11735</v>
      </c>
      <c r="C783" s="91" t="s">
        <v>16077</v>
      </c>
      <c r="D783" s="92">
        <v>460.73</v>
      </c>
    </row>
    <row r="784" spans="1:4" ht="15" customHeight="1" x14ac:dyDescent="0.2">
      <c r="A784" s="90" t="s">
        <v>11736</v>
      </c>
      <c r="B784" s="91" t="s">
        <v>11737</v>
      </c>
      <c r="C784" s="91" t="s">
        <v>16077</v>
      </c>
      <c r="D784" s="92">
        <v>774.33</v>
      </c>
    </row>
    <row r="785" spans="1:4" ht="15" customHeight="1" x14ac:dyDescent="0.2">
      <c r="A785" s="90" t="s">
        <v>11738</v>
      </c>
      <c r="B785" s="91" t="s">
        <v>11739</v>
      </c>
      <c r="C785" s="91" t="s">
        <v>3</v>
      </c>
      <c r="D785" s="92">
        <v>812.37</v>
      </c>
    </row>
    <row r="786" spans="1:4" ht="15" customHeight="1" x14ac:dyDescent="0.2">
      <c r="A786" s="90" t="s">
        <v>11740</v>
      </c>
      <c r="B786" s="91" t="s">
        <v>11741</v>
      </c>
      <c r="C786" s="91" t="s">
        <v>16077</v>
      </c>
      <c r="D786" s="92">
        <v>1251.21</v>
      </c>
    </row>
    <row r="787" spans="1:4" ht="15" customHeight="1" x14ac:dyDescent="0.2">
      <c r="A787" s="90" t="s">
        <v>11742</v>
      </c>
      <c r="B787" s="91" t="s">
        <v>11743</v>
      </c>
      <c r="C787" s="91"/>
      <c r="D787" s="92"/>
    </row>
    <row r="788" spans="1:4" ht="15" customHeight="1" x14ac:dyDescent="0.2">
      <c r="A788" s="90" t="s">
        <v>11744</v>
      </c>
      <c r="B788" s="91" t="s">
        <v>11745</v>
      </c>
      <c r="C788" s="91" t="s">
        <v>16077</v>
      </c>
      <c r="D788" s="92">
        <v>372.63</v>
      </c>
    </row>
    <row r="789" spans="1:4" ht="15" customHeight="1" x14ac:dyDescent="0.2">
      <c r="A789" s="90" t="s">
        <v>11746</v>
      </c>
      <c r="B789" s="91" t="s">
        <v>11747</v>
      </c>
      <c r="C789" s="91" t="s">
        <v>16077</v>
      </c>
      <c r="D789" s="92">
        <v>421.79</v>
      </c>
    </row>
    <row r="790" spans="1:4" ht="15" customHeight="1" x14ac:dyDescent="0.2">
      <c r="A790" s="90" t="s">
        <v>11748</v>
      </c>
      <c r="B790" s="91" t="s">
        <v>11749</v>
      </c>
      <c r="C790" s="91"/>
      <c r="D790" s="92"/>
    </row>
    <row r="791" spans="1:4" ht="15" customHeight="1" x14ac:dyDescent="0.2">
      <c r="A791" s="90" t="s">
        <v>11750</v>
      </c>
      <c r="B791" s="91" t="s">
        <v>11751</v>
      </c>
      <c r="C791" s="91" t="s">
        <v>16077</v>
      </c>
      <c r="D791" s="92">
        <v>587.62</v>
      </c>
    </row>
    <row r="792" spans="1:4" ht="15" customHeight="1" x14ac:dyDescent="0.2">
      <c r="A792" s="90" t="s">
        <v>11752</v>
      </c>
      <c r="B792" s="91" t="s">
        <v>11753</v>
      </c>
      <c r="C792" s="91" t="s">
        <v>16077</v>
      </c>
      <c r="D792" s="92">
        <v>824.11</v>
      </c>
    </row>
    <row r="793" spans="1:4" ht="15" customHeight="1" x14ac:dyDescent="0.2">
      <c r="A793" s="90" t="s">
        <v>11754</v>
      </c>
      <c r="B793" s="91" t="s">
        <v>11755</v>
      </c>
      <c r="C793" s="91" t="s">
        <v>16077</v>
      </c>
      <c r="D793" s="92">
        <v>651.64</v>
      </c>
    </row>
    <row r="794" spans="1:4" ht="15" customHeight="1" x14ac:dyDescent="0.2">
      <c r="A794" s="90" t="s">
        <v>11756</v>
      </c>
      <c r="B794" s="91" t="s">
        <v>11757</v>
      </c>
      <c r="C794" s="91" t="s">
        <v>16077</v>
      </c>
      <c r="D794" s="92">
        <v>1438.08</v>
      </c>
    </row>
    <row r="795" spans="1:4" ht="15" customHeight="1" x14ac:dyDescent="0.2">
      <c r="A795" s="90" t="s">
        <v>11758</v>
      </c>
      <c r="B795" s="91" t="s">
        <v>11759</v>
      </c>
      <c r="C795" s="91"/>
      <c r="D795" s="92"/>
    </row>
    <row r="796" spans="1:4" ht="15" customHeight="1" x14ac:dyDescent="0.2">
      <c r="A796" s="90" t="s">
        <v>11760</v>
      </c>
      <c r="B796" s="91" t="s">
        <v>11761</v>
      </c>
      <c r="C796" s="91" t="s">
        <v>16077</v>
      </c>
      <c r="D796" s="92">
        <v>2041.02</v>
      </c>
    </row>
    <row r="797" spans="1:4" ht="15" customHeight="1" x14ac:dyDescent="0.2">
      <c r="A797" s="87" t="s">
        <v>11762</v>
      </c>
      <c r="B797" s="88" t="s">
        <v>11763</v>
      </c>
      <c r="C797" s="89" t="s">
        <v>16077</v>
      </c>
      <c r="D797" s="89">
        <v>2223.11</v>
      </c>
    </row>
    <row r="798" spans="1:4" ht="15" customHeight="1" x14ac:dyDescent="0.2">
      <c r="A798" s="90" t="s">
        <v>11764</v>
      </c>
      <c r="B798" s="91" t="s">
        <v>11765</v>
      </c>
      <c r="C798" s="91" t="s">
        <v>16077</v>
      </c>
      <c r="D798" s="92">
        <v>1141.21</v>
      </c>
    </row>
    <row r="799" spans="1:4" ht="15" customHeight="1" x14ac:dyDescent="0.2">
      <c r="A799" s="90" t="s">
        <v>11766</v>
      </c>
      <c r="B799" s="91" t="s">
        <v>11767</v>
      </c>
      <c r="C799" s="91" t="s">
        <v>16077</v>
      </c>
      <c r="D799" s="92">
        <v>2648.08</v>
      </c>
    </row>
    <row r="800" spans="1:4" ht="15" customHeight="1" x14ac:dyDescent="0.2">
      <c r="A800" s="90" t="s">
        <v>11768</v>
      </c>
      <c r="B800" s="91" t="s">
        <v>11769</v>
      </c>
      <c r="C800" s="91" t="s">
        <v>16077</v>
      </c>
      <c r="D800" s="92">
        <v>191.42</v>
      </c>
    </row>
    <row r="801" spans="1:4" ht="15" customHeight="1" x14ac:dyDescent="0.2">
      <c r="A801" s="90" t="s">
        <v>11770</v>
      </c>
      <c r="B801" s="91" t="s">
        <v>11771</v>
      </c>
      <c r="C801" s="91"/>
      <c r="D801" s="92"/>
    </row>
    <row r="802" spans="1:4" ht="15" customHeight="1" x14ac:dyDescent="0.2">
      <c r="A802" s="90" t="s">
        <v>11772</v>
      </c>
      <c r="B802" s="91" t="s">
        <v>11773</v>
      </c>
      <c r="C802" s="91" t="s">
        <v>16077</v>
      </c>
      <c r="D802" s="92">
        <v>71.69</v>
      </c>
    </row>
    <row r="803" spans="1:4" ht="15" customHeight="1" x14ac:dyDescent="0.2">
      <c r="A803" s="90" t="s">
        <v>11774</v>
      </c>
      <c r="B803" s="91" t="s">
        <v>11775</v>
      </c>
      <c r="C803" s="91" t="s">
        <v>16077</v>
      </c>
      <c r="D803" s="92">
        <v>142.93</v>
      </c>
    </row>
    <row r="804" spans="1:4" ht="15" customHeight="1" x14ac:dyDescent="0.2">
      <c r="A804" s="90" t="s">
        <v>11776</v>
      </c>
      <c r="B804" s="91" t="s">
        <v>11777</v>
      </c>
      <c r="C804" s="91" t="s">
        <v>16077</v>
      </c>
      <c r="D804" s="92">
        <v>55.99</v>
      </c>
    </row>
    <row r="805" spans="1:4" ht="15" customHeight="1" x14ac:dyDescent="0.2">
      <c r="A805" s="90" t="s">
        <v>11778</v>
      </c>
      <c r="B805" s="91" t="s">
        <v>11779</v>
      </c>
      <c r="C805" s="91" t="s">
        <v>16077</v>
      </c>
      <c r="D805" s="92">
        <v>71.92</v>
      </c>
    </row>
    <row r="806" spans="1:4" ht="15" customHeight="1" x14ac:dyDescent="0.2">
      <c r="A806" s="90" t="s">
        <v>11780</v>
      </c>
      <c r="B806" s="91" t="s">
        <v>11781</v>
      </c>
      <c r="C806" s="91" t="s">
        <v>16077</v>
      </c>
      <c r="D806" s="92">
        <v>83.69</v>
      </c>
    </row>
    <row r="807" spans="1:4" ht="15" customHeight="1" x14ac:dyDescent="0.2">
      <c r="A807" s="87" t="s">
        <v>11782</v>
      </c>
      <c r="B807" s="88" t="s">
        <v>11783</v>
      </c>
      <c r="C807" s="89" t="s">
        <v>16077</v>
      </c>
      <c r="D807" s="89">
        <v>57.77</v>
      </c>
    </row>
    <row r="808" spans="1:4" ht="15" customHeight="1" x14ac:dyDescent="0.2">
      <c r="A808" s="90" t="s">
        <v>11784</v>
      </c>
      <c r="B808" s="91" t="s">
        <v>11785</v>
      </c>
      <c r="C808" s="91" t="s">
        <v>16077</v>
      </c>
      <c r="D808" s="92">
        <v>38.479999999999997</v>
      </c>
    </row>
    <row r="809" spans="1:4" ht="15" customHeight="1" x14ac:dyDescent="0.2">
      <c r="A809" s="90" t="s">
        <v>11786</v>
      </c>
      <c r="B809" s="91" t="s">
        <v>11787</v>
      </c>
      <c r="C809" s="91" t="s">
        <v>16077</v>
      </c>
      <c r="D809" s="92">
        <v>54.22</v>
      </c>
    </row>
    <row r="810" spans="1:4" ht="15" customHeight="1" x14ac:dyDescent="0.2">
      <c r="A810" s="90" t="s">
        <v>11788</v>
      </c>
      <c r="B810" s="91" t="s">
        <v>11789</v>
      </c>
      <c r="C810" s="91" t="s">
        <v>16077</v>
      </c>
      <c r="D810" s="92">
        <v>81.8</v>
      </c>
    </row>
    <row r="811" spans="1:4" ht="15" customHeight="1" x14ac:dyDescent="0.2">
      <c r="A811" s="90" t="s">
        <v>11790</v>
      </c>
      <c r="B811" s="91" t="s">
        <v>11791</v>
      </c>
      <c r="C811" s="91" t="s">
        <v>16077</v>
      </c>
      <c r="D811" s="92">
        <v>22.85</v>
      </c>
    </row>
    <row r="812" spans="1:4" ht="15" customHeight="1" x14ac:dyDescent="0.2">
      <c r="A812" s="87" t="s">
        <v>11792</v>
      </c>
      <c r="B812" s="88" t="s">
        <v>11793</v>
      </c>
      <c r="C812" s="89" t="s">
        <v>16077</v>
      </c>
      <c r="D812" s="89">
        <v>65.760000000000005</v>
      </c>
    </row>
    <row r="813" spans="1:4" ht="15" customHeight="1" x14ac:dyDescent="0.2">
      <c r="A813" s="90" t="s">
        <v>11794</v>
      </c>
      <c r="B813" s="91" t="s">
        <v>11795</v>
      </c>
      <c r="C813" s="91" t="s">
        <v>16077</v>
      </c>
      <c r="D813" s="92">
        <v>634.87</v>
      </c>
    </row>
    <row r="814" spans="1:4" ht="15" customHeight="1" x14ac:dyDescent="0.2">
      <c r="A814" s="90" t="s">
        <v>11796</v>
      </c>
      <c r="B814" s="91" t="s">
        <v>11797</v>
      </c>
      <c r="C814" s="91" t="s">
        <v>16077</v>
      </c>
      <c r="D814" s="92">
        <v>842.99</v>
      </c>
    </row>
    <row r="815" spans="1:4" ht="15" customHeight="1" x14ac:dyDescent="0.2">
      <c r="A815" s="87" t="s">
        <v>11798</v>
      </c>
      <c r="B815" s="88" t="s">
        <v>11799</v>
      </c>
      <c r="C815" s="89" t="s">
        <v>16077</v>
      </c>
      <c r="D815" s="89">
        <v>69.78</v>
      </c>
    </row>
    <row r="816" spans="1:4" ht="15" customHeight="1" x14ac:dyDescent="0.2">
      <c r="A816" s="90" t="s">
        <v>11800</v>
      </c>
      <c r="B816" s="91" t="s">
        <v>11801</v>
      </c>
      <c r="C816" s="91" t="s">
        <v>16077</v>
      </c>
      <c r="D816" s="92">
        <v>13.8</v>
      </c>
    </row>
    <row r="817" spans="1:4" ht="15" customHeight="1" x14ac:dyDescent="0.2">
      <c r="A817" s="90" t="s">
        <v>11802</v>
      </c>
      <c r="B817" s="91" t="s">
        <v>11803</v>
      </c>
      <c r="C817" s="91" t="s">
        <v>16077</v>
      </c>
      <c r="D817" s="92">
        <v>18.72</v>
      </c>
    </row>
    <row r="818" spans="1:4" ht="15" customHeight="1" x14ac:dyDescent="0.2">
      <c r="A818" s="90" t="s">
        <v>11804</v>
      </c>
      <c r="B818" s="91" t="s">
        <v>11805</v>
      </c>
      <c r="C818" s="91"/>
      <c r="D818" s="92"/>
    </row>
    <row r="819" spans="1:4" ht="15" customHeight="1" x14ac:dyDescent="0.2">
      <c r="A819" s="90" t="s">
        <v>11806</v>
      </c>
      <c r="B819" s="91" t="s">
        <v>11807</v>
      </c>
      <c r="C819" s="91" t="s">
        <v>3</v>
      </c>
      <c r="D819" s="92">
        <v>59</v>
      </c>
    </row>
    <row r="820" spans="1:4" ht="15" customHeight="1" x14ac:dyDescent="0.2">
      <c r="A820" s="87" t="s">
        <v>11808</v>
      </c>
      <c r="B820" s="88" t="s">
        <v>11809</v>
      </c>
      <c r="C820" s="89" t="s">
        <v>3</v>
      </c>
      <c r="D820" s="89">
        <v>77.23</v>
      </c>
    </row>
    <row r="821" spans="1:4" ht="15" customHeight="1" x14ac:dyDescent="0.2">
      <c r="A821" s="90" t="s">
        <v>11810</v>
      </c>
      <c r="B821" s="91" t="s">
        <v>11811</v>
      </c>
      <c r="C821" s="91" t="s">
        <v>16077</v>
      </c>
      <c r="D821" s="92">
        <v>72.489999999999995</v>
      </c>
    </row>
    <row r="822" spans="1:4" ht="15" customHeight="1" x14ac:dyDescent="0.2">
      <c r="A822" s="90" t="s">
        <v>11812</v>
      </c>
      <c r="B822" s="91" t="s">
        <v>11813</v>
      </c>
      <c r="C822" s="91" t="s">
        <v>16077</v>
      </c>
      <c r="D822" s="92">
        <v>49.3</v>
      </c>
    </row>
    <row r="823" spans="1:4" ht="15" customHeight="1" x14ac:dyDescent="0.2">
      <c r="A823" s="90" t="s">
        <v>11814</v>
      </c>
      <c r="B823" s="91" t="s">
        <v>11815</v>
      </c>
      <c r="C823" s="91" t="s">
        <v>16077</v>
      </c>
      <c r="D823" s="92">
        <v>101.43</v>
      </c>
    </row>
    <row r="824" spans="1:4" ht="15" customHeight="1" x14ac:dyDescent="0.2">
      <c r="A824" s="90" t="s">
        <v>11816</v>
      </c>
      <c r="B824" s="91" t="s">
        <v>11817</v>
      </c>
      <c r="C824" s="91" t="s">
        <v>16077</v>
      </c>
      <c r="D824" s="92">
        <v>44.17</v>
      </c>
    </row>
    <row r="825" spans="1:4" ht="15" customHeight="1" x14ac:dyDescent="0.2">
      <c r="A825" s="90" t="s">
        <v>11818</v>
      </c>
      <c r="B825" s="91" t="s">
        <v>11819</v>
      </c>
      <c r="C825" s="91" t="s">
        <v>16077</v>
      </c>
      <c r="D825" s="92">
        <v>136.66999999999999</v>
      </c>
    </row>
    <row r="826" spans="1:4" ht="15" customHeight="1" x14ac:dyDescent="0.2">
      <c r="A826" s="87" t="s">
        <v>11820</v>
      </c>
      <c r="B826" s="88" t="s">
        <v>11821</v>
      </c>
      <c r="C826" s="89" t="s">
        <v>16077</v>
      </c>
      <c r="D826" s="89">
        <v>980</v>
      </c>
    </row>
    <row r="827" spans="1:4" ht="15" customHeight="1" x14ac:dyDescent="0.2">
      <c r="A827" s="90" t="s">
        <v>11822</v>
      </c>
      <c r="B827" s="91" t="s">
        <v>11823</v>
      </c>
      <c r="C827" s="91" t="s">
        <v>16077</v>
      </c>
      <c r="D827" s="92">
        <v>37.08</v>
      </c>
    </row>
    <row r="828" spans="1:4" ht="15" customHeight="1" x14ac:dyDescent="0.2">
      <c r="A828" s="90" t="s">
        <v>21925</v>
      </c>
      <c r="B828" s="91" t="s">
        <v>21926</v>
      </c>
      <c r="C828" s="91"/>
      <c r="D828" s="92"/>
    </row>
    <row r="829" spans="1:4" ht="15" customHeight="1" x14ac:dyDescent="0.2">
      <c r="A829" s="90" t="s">
        <v>33836</v>
      </c>
      <c r="B829" s="91" t="s">
        <v>33837</v>
      </c>
      <c r="C829" s="91" t="s">
        <v>16077</v>
      </c>
      <c r="D829" s="92">
        <v>41.14</v>
      </c>
    </row>
    <row r="830" spans="1:4" ht="15" customHeight="1" x14ac:dyDescent="0.2">
      <c r="A830" s="90" t="s">
        <v>33838</v>
      </c>
      <c r="B830" s="91" t="s">
        <v>33839</v>
      </c>
      <c r="C830" s="91" t="s">
        <v>16077</v>
      </c>
      <c r="D830" s="92">
        <v>989.45</v>
      </c>
    </row>
    <row r="831" spans="1:4" ht="15" customHeight="1" x14ac:dyDescent="0.2">
      <c r="A831" s="90" t="s">
        <v>33840</v>
      </c>
      <c r="B831" s="91" t="s">
        <v>33841</v>
      </c>
      <c r="C831" s="91" t="s">
        <v>16077</v>
      </c>
      <c r="D831" s="92">
        <v>85.59</v>
      </c>
    </row>
    <row r="832" spans="1:4" ht="15" customHeight="1" x14ac:dyDescent="0.2">
      <c r="A832" s="90" t="s">
        <v>33842</v>
      </c>
      <c r="B832" s="91" t="s">
        <v>33843</v>
      </c>
      <c r="C832" s="91" t="s">
        <v>16077</v>
      </c>
      <c r="D832" s="92">
        <v>1138.83</v>
      </c>
    </row>
    <row r="833" spans="1:4" ht="15" customHeight="1" x14ac:dyDescent="0.2">
      <c r="A833" s="90" t="s">
        <v>33844</v>
      </c>
      <c r="B833" s="91" t="s">
        <v>33845</v>
      </c>
      <c r="C833" s="91" t="s">
        <v>16077</v>
      </c>
      <c r="D833" s="92">
        <v>277.94</v>
      </c>
    </row>
    <row r="834" spans="1:4" ht="15" customHeight="1" x14ac:dyDescent="0.2">
      <c r="A834" s="90" t="s">
        <v>33846</v>
      </c>
      <c r="B834" s="91" t="s">
        <v>33847</v>
      </c>
      <c r="C834" s="91" t="s">
        <v>16077</v>
      </c>
      <c r="D834" s="92">
        <v>1542.29</v>
      </c>
    </row>
    <row r="835" spans="1:4" ht="15" customHeight="1" x14ac:dyDescent="0.2">
      <c r="A835" s="90" t="s">
        <v>33848</v>
      </c>
      <c r="B835" s="91" t="s">
        <v>33849</v>
      </c>
      <c r="C835" s="91" t="s">
        <v>16077</v>
      </c>
      <c r="D835" s="92">
        <v>539.79</v>
      </c>
    </row>
    <row r="836" spans="1:4" ht="15" customHeight="1" x14ac:dyDescent="0.2">
      <c r="A836" s="90" t="s">
        <v>33850</v>
      </c>
      <c r="B836" s="91" t="s">
        <v>33851</v>
      </c>
      <c r="C836" s="91" t="s">
        <v>16077</v>
      </c>
      <c r="D836" s="92">
        <v>1997.73</v>
      </c>
    </row>
    <row r="837" spans="1:4" ht="15" customHeight="1" x14ac:dyDescent="0.2">
      <c r="A837" s="90" t="s">
        <v>33852</v>
      </c>
      <c r="B837" s="91" t="s">
        <v>33853</v>
      </c>
      <c r="C837" s="91" t="s">
        <v>16077</v>
      </c>
      <c r="D837" s="92">
        <v>793.24</v>
      </c>
    </row>
    <row r="838" spans="1:4" ht="15" customHeight="1" x14ac:dyDescent="0.2">
      <c r="A838" s="90" t="s">
        <v>33854</v>
      </c>
      <c r="B838" s="91" t="s">
        <v>33855</v>
      </c>
      <c r="C838" s="91" t="s">
        <v>16077</v>
      </c>
      <c r="D838" s="92">
        <v>2531.77</v>
      </c>
    </row>
    <row r="839" spans="1:4" ht="15" customHeight="1" x14ac:dyDescent="0.2">
      <c r="A839" s="90" t="s">
        <v>21927</v>
      </c>
      <c r="B839" s="91" t="s">
        <v>21928</v>
      </c>
      <c r="C839" s="91" t="s">
        <v>16077</v>
      </c>
      <c r="D839" s="92">
        <v>156.77000000000001</v>
      </c>
    </row>
    <row r="840" spans="1:4" ht="15" customHeight="1" x14ac:dyDescent="0.2">
      <c r="A840" s="90" t="s">
        <v>21929</v>
      </c>
      <c r="B840" s="91" t="s">
        <v>21930</v>
      </c>
      <c r="C840" s="91" t="s">
        <v>16077</v>
      </c>
      <c r="D840" s="92">
        <v>250.44</v>
      </c>
    </row>
    <row r="841" spans="1:4" ht="15" customHeight="1" x14ac:dyDescent="0.2">
      <c r="A841" s="90" t="s">
        <v>21931</v>
      </c>
      <c r="B841" s="91" t="s">
        <v>21932</v>
      </c>
      <c r="C841" s="91" t="s">
        <v>16077</v>
      </c>
      <c r="D841" s="92">
        <v>1087.27</v>
      </c>
    </row>
    <row r="842" spans="1:4" ht="15" customHeight="1" x14ac:dyDescent="0.2">
      <c r="A842" s="90" t="s">
        <v>21933</v>
      </c>
      <c r="B842" s="91" t="s">
        <v>21934</v>
      </c>
      <c r="C842" s="91" t="s">
        <v>16077</v>
      </c>
      <c r="D842" s="92">
        <v>269.61</v>
      </c>
    </row>
    <row r="843" spans="1:4" ht="15" customHeight="1" x14ac:dyDescent="0.2">
      <c r="A843" s="87" t="s">
        <v>21935</v>
      </c>
      <c r="B843" s="88" t="s">
        <v>21936</v>
      </c>
      <c r="C843" s="89" t="s">
        <v>16077</v>
      </c>
      <c r="D843" s="89">
        <v>313.06</v>
      </c>
    </row>
    <row r="844" spans="1:4" ht="15" customHeight="1" x14ac:dyDescent="0.2">
      <c r="A844" s="90" t="s">
        <v>21937</v>
      </c>
      <c r="B844" s="91" t="s">
        <v>21938</v>
      </c>
      <c r="C844" s="91" t="s">
        <v>16077</v>
      </c>
      <c r="D844" s="92">
        <v>1254.1500000000001</v>
      </c>
    </row>
    <row r="845" spans="1:4" ht="15" customHeight="1" x14ac:dyDescent="0.2">
      <c r="A845" s="90" t="s">
        <v>21939</v>
      </c>
      <c r="B845" s="91" t="s">
        <v>21940</v>
      </c>
      <c r="C845" s="91" t="s">
        <v>16077</v>
      </c>
      <c r="D845" s="92">
        <v>593.25</v>
      </c>
    </row>
    <row r="846" spans="1:4" ht="15" customHeight="1" x14ac:dyDescent="0.2">
      <c r="A846" s="90" t="s">
        <v>21941</v>
      </c>
      <c r="B846" s="91" t="s">
        <v>21942</v>
      </c>
      <c r="C846" s="91" t="s">
        <v>16077</v>
      </c>
      <c r="D846" s="92">
        <v>438.29</v>
      </c>
    </row>
    <row r="847" spans="1:4" ht="15" customHeight="1" x14ac:dyDescent="0.2">
      <c r="A847" s="90" t="s">
        <v>21943</v>
      </c>
      <c r="B847" s="91" t="s">
        <v>21944</v>
      </c>
      <c r="C847" s="91" t="s">
        <v>16077</v>
      </c>
      <c r="D847" s="92">
        <v>1693.87</v>
      </c>
    </row>
    <row r="848" spans="1:4" ht="15" customHeight="1" x14ac:dyDescent="0.2">
      <c r="A848" s="90" t="s">
        <v>21945</v>
      </c>
      <c r="B848" s="91" t="s">
        <v>21946</v>
      </c>
      <c r="C848" s="91" t="s">
        <v>16077</v>
      </c>
      <c r="D848" s="92">
        <v>787.51</v>
      </c>
    </row>
    <row r="849" spans="1:4" ht="15" customHeight="1" x14ac:dyDescent="0.2">
      <c r="A849" s="90" t="s">
        <v>21947</v>
      </c>
      <c r="B849" s="91" t="s">
        <v>21948</v>
      </c>
      <c r="C849" s="91" t="s">
        <v>16077</v>
      </c>
      <c r="D849" s="92">
        <v>563.51</v>
      </c>
    </row>
    <row r="850" spans="1:4" ht="15" customHeight="1" x14ac:dyDescent="0.2">
      <c r="A850" s="90" t="s">
        <v>21949</v>
      </c>
      <c r="B850" s="91" t="s">
        <v>21950</v>
      </c>
      <c r="C850" s="91" t="s">
        <v>16077</v>
      </c>
      <c r="D850" s="92">
        <v>2245.4499999999998</v>
      </c>
    </row>
    <row r="851" spans="1:4" ht="15" customHeight="1" x14ac:dyDescent="0.2">
      <c r="A851" s="90" t="s">
        <v>21951</v>
      </c>
      <c r="B851" s="91" t="s">
        <v>21952</v>
      </c>
      <c r="C851" s="91" t="s">
        <v>16077</v>
      </c>
      <c r="D851" s="92">
        <v>997.37</v>
      </c>
    </row>
    <row r="852" spans="1:4" ht="15" customHeight="1" x14ac:dyDescent="0.2">
      <c r="A852" s="90" t="s">
        <v>21953</v>
      </c>
      <c r="B852" s="91" t="s">
        <v>21954</v>
      </c>
      <c r="C852" s="91" t="s">
        <v>16077</v>
      </c>
      <c r="D852" s="92">
        <v>688.74</v>
      </c>
    </row>
    <row r="853" spans="1:4" ht="15" customHeight="1" x14ac:dyDescent="0.2">
      <c r="A853" s="87" t="s">
        <v>21955</v>
      </c>
      <c r="B853" s="88" t="s">
        <v>21956</v>
      </c>
      <c r="C853" s="89" t="s">
        <v>16077</v>
      </c>
      <c r="D853" s="89">
        <v>2735.9</v>
      </c>
    </row>
    <row r="854" spans="1:4" ht="15" customHeight="1" x14ac:dyDescent="0.2">
      <c r="A854" s="90" t="s">
        <v>21957</v>
      </c>
      <c r="B854" s="91" t="s">
        <v>21958</v>
      </c>
      <c r="C854" s="91" t="s">
        <v>16077</v>
      </c>
      <c r="D854" s="92">
        <v>230.5</v>
      </c>
    </row>
    <row r="855" spans="1:4" ht="15" customHeight="1" x14ac:dyDescent="0.2">
      <c r="A855" s="90" t="s">
        <v>21959</v>
      </c>
      <c r="B855" s="91" t="s">
        <v>21960</v>
      </c>
      <c r="C855" s="91" t="s">
        <v>16077</v>
      </c>
      <c r="D855" s="92">
        <v>187.38</v>
      </c>
    </row>
    <row r="856" spans="1:4" ht="15" customHeight="1" x14ac:dyDescent="0.2">
      <c r="A856" s="90" t="s">
        <v>21961</v>
      </c>
      <c r="B856" s="91" t="s">
        <v>21962</v>
      </c>
      <c r="C856" s="91" t="s">
        <v>16077</v>
      </c>
      <c r="D856" s="92">
        <v>1215.04</v>
      </c>
    </row>
    <row r="857" spans="1:4" ht="15" customHeight="1" x14ac:dyDescent="0.2">
      <c r="A857" s="90" t="s">
        <v>21963</v>
      </c>
      <c r="B857" s="91" t="s">
        <v>21964</v>
      </c>
      <c r="C857" s="91" t="s">
        <v>16077</v>
      </c>
      <c r="D857" s="92">
        <v>499.72</v>
      </c>
    </row>
    <row r="858" spans="1:4" ht="15" customHeight="1" x14ac:dyDescent="0.2">
      <c r="A858" s="90" t="s">
        <v>21965</v>
      </c>
      <c r="B858" s="91" t="s">
        <v>21966</v>
      </c>
      <c r="C858" s="91" t="s">
        <v>16077</v>
      </c>
      <c r="D858" s="92">
        <v>262.33999999999997</v>
      </c>
    </row>
    <row r="859" spans="1:4" ht="15" customHeight="1" x14ac:dyDescent="0.2">
      <c r="A859" s="90" t="s">
        <v>21967</v>
      </c>
      <c r="B859" s="91" t="s">
        <v>21968</v>
      </c>
      <c r="C859" s="91" t="s">
        <v>16077</v>
      </c>
      <c r="D859" s="92">
        <v>1600.34</v>
      </c>
    </row>
    <row r="860" spans="1:4" ht="15" customHeight="1" x14ac:dyDescent="0.2">
      <c r="A860" s="90" t="s">
        <v>21969</v>
      </c>
      <c r="B860" s="91" t="s">
        <v>21970</v>
      </c>
      <c r="C860" s="91" t="s">
        <v>16077</v>
      </c>
      <c r="D860" s="92">
        <v>668.17</v>
      </c>
    </row>
    <row r="861" spans="1:4" ht="15" customHeight="1" x14ac:dyDescent="0.2">
      <c r="A861" s="90" t="s">
        <v>21971</v>
      </c>
      <c r="B861" s="91" t="s">
        <v>21972</v>
      </c>
      <c r="C861" s="91" t="s">
        <v>16077</v>
      </c>
      <c r="D861" s="92">
        <v>330.8</v>
      </c>
    </row>
    <row r="862" spans="1:4" ht="15" customHeight="1" x14ac:dyDescent="0.2">
      <c r="A862" s="90" t="s">
        <v>21973</v>
      </c>
      <c r="B862" s="91" t="s">
        <v>21974</v>
      </c>
      <c r="C862" s="91" t="s">
        <v>16077</v>
      </c>
      <c r="D862" s="92">
        <v>2126.11</v>
      </c>
    </row>
    <row r="863" spans="1:4" ht="15" customHeight="1" x14ac:dyDescent="0.2">
      <c r="A863" s="90" t="s">
        <v>21975</v>
      </c>
      <c r="B863" s="91" t="s">
        <v>21976</v>
      </c>
      <c r="C863" s="91" t="s">
        <v>16077</v>
      </c>
      <c r="D863" s="92">
        <v>2473.84</v>
      </c>
    </row>
    <row r="864" spans="1:4" ht="15" customHeight="1" x14ac:dyDescent="0.2">
      <c r="A864" s="90" t="s">
        <v>21977</v>
      </c>
      <c r="B864" s="91" t="s">
        <v>21978</v>
      </c>
      <c r="C864" s="91" t="s">
        <v>16077</v>
      </c>
      <c r="D864" s="92">
        <v>412.24</v>
      </c>
    </row>
    <row r="865" spans="1:4" ht="15" customHeight="1" x14ac:dyDescent="0.2">
      <c r="A865" s="90" t="s">
        <v>21979</v>
      </c>
      <c r="B865" s="91" t="s">
        <v>21980</v>
      </c>
      <c r="C865" s="91" t="s">
        <v>16077</v>
      </c>
      <c r="D865" s="92">
        <v>4212.37</v>
      </c>
    </row>
    <row r="866" spans="1:4" ht="15" customHeight="1" x14ac:dyDescent="0.2">
      <c r="A866" s="90" t="s">
        <v>11824</v>
      </c>
      <c r="B866" s="91" t="s">
        <v>11825</v>
      </c>
      <c r="C866" s="91"/>
      <c r="D866" s="92"/>
    </row>
    <row r="867" spans="1:4" ht="15" customHeight="1" x14ac:dyDescent="0.2">
      <c r="A867" s="90" t="s">
        <v>11826</v>
      </c>
      <c r="B867" s="91" t="s">
        <v>17151</v>
      </c>
      <c r="C867" s="91" t="s">
        <v>16077</v>
      </c>
      <c r="D867" s="92">
        <v>422.59</v>
      </c>
    </row>
    <row r="868" spans="1:4" ht="15" customHeight="1" x14ac:dyDescent="0.2">
      <c r="A868" s="90" t="s">
        <v>11827</v>
      </c>
      <c r="B868" s="91" t="s">
        <v>17152</v>
      </c>
      <c r="C868" s="91" t="s">
        <v>16077</v>
      </c>
      <c r="D868" s="92">
        <v>553.24</v>
      </c>
    </row>
    <row r="869" spans="1:4" ht="15" customHeight="1" x14ac:dyDescent="0.2">
      <c r="A869" s="90" t="s">
        <v>11828</v>
      </c>
      <c r="B869" s="91" t="s">
        <v>17153</v>
      </c>
      <c r="C869" s="91" t="s">
        <v>16077</v>
      </c>
      <c r="D869" s="92">
        <v>514.17999999999995</v>
      </c>
    </row>
    <row r="870" spans="1:4" ht="15" customHeight="1" x14ac:dyDescent="0.2">
      <c r="A870" s="90" t="s">
        <v>11829</v>
      </c>
      <c r="B870" s="91" t="s">
        <v>17154</v>
      </c>
      <c r="C870" s="91" t="s">
        <v>16077</v>
      </c>
      <c r="D870" s="92">
        <v>601.97</v>
      </c>
    </row>
    <row r="871" spans="1:4" ht="15" customHeight="1" x14ac:dyDescent="0.2">
      <c r="A871" s="90" t="s">
        <v>11830</v>
      </c>
      <c r="B871" s="91" t="s">
        <v>17155</v>
      </c>
      <c r="C871" s="91" t="s">
        <v>16077</v>
      </c>
      <c r="D871" s="92">
        <v>568.09</v>
      </c>
    </row>
    <row r="872" spans="1:4" ht="15" customHeight="1" x14ac:dyDescent="0.2">
      <c r="A872" s="90" t="s">
        <v>11831</v>
      </c>
      <c r="B872" s="91" t="s">
        <v>17156</v>
      </c>
      <c r="C872" s="91" t="s">
        <v>16077</v>
      </c>
      <c r="D872" s="92">
        <v>733.54</v>
      </c>
    </row>
    <row r="873" spans="1:4" ht="15" customHeight="1" x14ac:dyDescent="0.2">
      <c r="A873" s="90" t="s">
        <v>11832</v>
      </c>
      <c r="B873" s="91" t="s">
        <v>11833</v>
      </c>
      <c r="C873" s="91"/>
      <c r="D873" s="92"/>
    </row>
    <row r="874" spans="1:4" ht="15" customHeight="1" x14ac:dyDescent="0.2">
      <c r="A874" s="90" t="s">
        <v>11834</v>
      </c>
      <c r="B874" s="91" t="s">
        <v>11835</v>
      </c>
      <c r="C874" s="91" t="s">
        <v>3</v>
      </c>
      <c r="D874" s="92">
        <v>85.54</v>
      </c>
    </row>
    <row r="875" spans="1:4" ht="15" customHeight="1" x14ac:dyDescent="0.2">
      <c r="A875" s="90" t="s">
        <v>11836</v>
      </c>
      <c r="B875" s="91" t="s">
        <v>11837</v>
      </c>
      <c r="C875" s="91"/>
      <c r="D875" s="92"/>
    </row>
    <row r="876" spans="1:4" ht="15" customHeight="1" x14ac:dyDescent="0.2">
      <c r="A876" s="90" t="s">
        <v>11838</v>
      </c>
      <c r="B876" s="91" t="s">
        <v>11839</v>
      </c>
      <c r="C876" s="91" t="s">
        <v>16077</v>
      </c>
      <c r="D876" s="92">
        <v>15.27</v>
      </c>
    </row>
    <row r="877" spans="1:4" ht="15" customHeight="1" x14ac:dyDescent="0.2">
      <c r="A877" s="90" t="s">
        <v>11840</v>
      </c>
      <c r="B877" s="91" t="s">
        <v>11841</v>
      </c>
      <c r="C877" s="91"/>
      <c r="D877" s="92"/>
    </row>
    <row r="878" spans="1:4" ht="15" customHeight="1" x14ac:dyDescent="0.2">
      <c r="A878" s="90" t="s">
        <v>11842</v>
      </c>
      <c r="B878" s="91" t="s">
        <v>11843</v>
      </c>
      <c r="C878" s="91" t="s">
        <v>16077</v>
      </c>
      <c r="D878" s="92">
        <v>6458.72</v>
      </c>
    </row>
    <row r="879" spans="1:4" ht="15" customHeight="1" x14ac:dyDescent="0.2">
      <c r="A879" s="90" t="s">
        <v>11844</v>
      </c>
      <c r="B879" s="91" t="s">
        <v>11845</v>
      </c>
      <c r="C879" s="91" t="s">
        <v>16077</v>
      </c>
      <c r="D879" s="92">
        <v>7544.13</v>
      </c>
    </row>
    <row r="880" spans="1:4" ht="15" customHeight="1" x14ac:dyDescent="0.2">
      <c r="A880" s="90" t="s">
        <v>11846</v>
      </c>
      <c r="B880" s="91" t="s">
        <v>11847</v>
      </c>
      <c r="C880" s="91" t="s">
        <v>16077</v>
      </c>
      <c r="D880" s="92">
        <v>1493.41</v>
      </c>
    </row>
    <row r="881" spans="1:4" ht="15" customHeight="1" x14ac:dyDescent="0.2">
      <c r="A881" s="87" t="s">
        <v>11848</v>
      </c>
      <c r="B881" s="88" t="s">
        <v>11849</v>
      </c>
      <c r="C881" s="89" t="s">
        <v>16077</v>
      </c>
      <c r="D881" s="89">
        <v>1632.63</v>
      </c>
    </row>
    <row r="882" spans="1:4" ht="15" customHeight="1" x14ac:dyDescent="0.2">
      <c r="A882" s="90" t="s">
        <v>11850</v>
      </c>
      <c r="B882" s="91" t="s">
        <v>11851</v>
      </c>
      <c r="C882" s="91"/>
      <c r="D882" s="92"/>
    </row>
    <row r="883" spans="1:4" ht="15" customHeight="1" x14ac:dyDescent="0.2">
      <c r="A883" s="90" t="s">
        <v>11852</v>
      </c>
      <c r="B883" s="91" t="s">
        <v>11853</v>
      </c>
      <c r="C883" s="91" t="s">
        <v>16077</v>
      </c>
      <c r="D883" s="92">
        <v>126.95</v>
      </c>
    </row>
    <row r="884" spans="1:4" ht="15" customHeight="1" x14ac:dyDescent="0.2">
      <c r="A884" s="90" t="s">
        <v>11854</v>
      </c>
      <c r="B884" s="91" t="s">
        <v>11855</v>
      </c>
      <c r="C884" s="91" t="s">
        <v>16077</v>
      </c>
      <c r="D884" s="92">
        <v>126.95</v>
      </c>
    </row>
    <row r="885" spans="1:4" ht="15" customHeight="1" x14ac:dyDescent="0.2">
      <c r="A885" s="90" t="s">
        <v>11856</v>
      </c>
      <c r="B885" s="91" t="s">
        <v>11857</v>
      </c>
      <c r="C885" s="91" t="s">
        <v>16077</v>
      </c>
      <c r="D885" s="92">
        <v>131.94999999999999</v>
      </c>
    </row>
    <row r="886" spans="1:4" ht="15" customHeight="1" x14ac:dyDescent="0.2">
      <c r="A886" s="90" t="s">
        <v>11858</v>
      </c>
      <c r="B886" s="91" t="s">
        <v>11859</v>
      </c>
      <c r="C886" s="91" t="s">
        <v>16077</v>
      </c>
      <c r="D886" s="92">
        <v>121.95</v>
      </c>
    </row>
    <row r="887" spans="1:4" ht="15" customHeight="1" x14ac:dyDescent="0.2">
      <c r="A887" s="90" t="s">
        <v>11860</v>
      </c>
      <c r="B887" s="91" t="s">
        <v>11861</v>
      </c>
      <c r="C887" s="91" t="s">
        <v>16077</v>
      </c>
      <c r="D887" s="92">
        <v>21.55</v>
      </c>
    </row>
    <row r="888" spans="1:4" ht="15" customHeight="1" x14ac:dyDescent="0.2">
      <c r="A888" s="87" t="s">
        <v>11862</v>
      </c>
      <c r="B888" s="88" t="s">
        <v>11863</v>
      </c>
      <c r="C888" s="89" t="s">
        <v>16077</v>
      </c>
      <c r="D888" s="89">
        <v>305.86</v>
      </c>
    </row>
    <row r="889" spans="1:4" ht="15" customHeight="1" x14ac:dyDescent="0.2">
      <c r="A889" s="90" t="s">
        <v>11864</v>
      </c>
      <c r="B889" s="91" t="s">
        <v>11865</v>
      </c>
      <c r="C889" s="91" t="s">
        <v>16077</v>
      </c>
      <c r="D889" s="92">
        <v>112.28</v>
      </c>
    </row>
    <row r="890" spans="1:4" ht="15" customHeight="1" x14ac:dyDescent="0.2">
      <c r="A890" s="87" t="s">
        <v>11866</v>
      </c>
      <c r="B890" s="88" t="s">
        <v>11867</v>
      </c>
      <c r="C890" s="89" t="s">
        <v>16077</v>
      </c>
      <c r="D890" s="89">
        <v>187.59</v>
      </c>
    </row>
    <row r="891" spans="1:4" ht="15" customHeight="1" x14ac:dyDescent="0.2">
      <c r="A891" s="90" t="s">
        <v>11868</v>
      </c>
      <c r="B891" s="91" t="s">
        <v>11869</v>
      </c>
      <c r="C891" s="91" t="s">
        <v>16077</v>
      </c>
      <c r="D891" s="92">
        <v>195.94</v>
      </c>
    </row>
    <row r="892" spans="1:4" ht="15" customHeight="1" x14ac:dyDescent="0.2">
      <c r="A892" s="87" t="s">
        <v>11870</v>
      </c>
      <c r="B892" s="88" t="s">
        <v>11871</v>
      </c>
      <c r="C892" s="89" t="s">
        <v>16077</v>
      </c>
      <c r="D892" s="89">
        <v>29.5</v>
      </c>
    </row>
    <row r="893" spans="1:4" ht="15" customHeight="1" x14ac:dyDescent="0.2">
      <c r="A893" s="90" t="s">
        <v>11872</v>
      </c>
      <c r="B893" s="91" t="s">
        <v>11873</v>
      </c>
      <c r="C893" s="91" t="s">
        <v>16077</v>
      </c>
      <c r="D893" s="92">
        <v>57.26</v>
      </c>
    </row>
    <row r="894" spans="1:4" ht="15" customHeight="1" x14ac:dyDescent="0.2">
      <c r="A894" s="90" t="s">
        <v>11874</v>
      </c>
      <c r="B894" s="91" t="s">
        <v>11875</v>
      </c>
      <c r="C894" s="91" t="s">
        <v>16077</v>
      </c>
      <c r="D894" s="92">
        <v>149.84</v>
      </c>
    </row>
    <row r="895" spans="1:4" ht="15" customHeight="1" x14ac:dyDescent="0.2">
      <c r="A895" s="90" t="s">
        <v>11876</v>
      </c>
      <c r="B895" s="91" t="s">
        <v>11877</v>
      </c>
      <c r="C895" s="91" t="s">
        <v>16077</v>
      </c>
      <c r="D895" s="92">
        <v>209.02</v>
      </c>
    </row>
    <row r="896" spans="1:4" ht="15" customHeight="1" x14ac:dyDescent="0.2">
      <c r="A896" s="90" t="s">
        <v>11878</v>
      </c>
      <c r="B896" s="91" t="s">
        <v>11879</v>
      </c>
      <c r="C896" s="91" t="s">
        <v>16077</v>
      </c>
      <c r="D896" s="92">
        <v>261.56</v>
      </c>
    </row>
    <row r="897" spans="1:4" ht="15" customHeight="1" x14ac:dyDescent="0.2">
      <c r="A897" s="87" t="s">
        <v>11880</v>
      </c>
      <c r="B897" s="88" t="s">
        <v>11881</v>
      </c>
      <c r="C897" s="89" t="s">
        <v>16077</v>
      </c>
      <c r="D897" s="89">
        <v>7.41</v>
      </c>
    </row>
    <row r="898" spans="1:4" ht="15" customHeight="1" x14ac:dyDescent="0.2">
      <c r="A898" s="90" t="s">
        <v>11882</v>
      </c>
      <c r="B898" s="91" t="s">
        <v>11883</v>
      </c>
      <c r="C898" s="91" t="s">
        <v>16077</v>
      </c>
      <c r="D898" s="92">
        <v>516.13</v>
      </c>
    </row>
    <row r="899" spans="1:4" ht="15" customHeight="1" x14ac:dyDescent="0.2">
      <c r="A899" s="90" t="s">
        <v>11884</v>
      </c>
      <c r="B899" s="91" t="s">
        <v>11885</v>
      </c>
      <c r="C899" s="91" t="s">
        <v>16077</v>
      </c>
      <c r="D899" s="92">
        <v>11.69</v>
      </c>
    </row>
    <row r="900" spans="1:4" ht="15" customHeight="1" x14ac:dyDescent="0.2">
      <c r="A900" s="90" t="s">
        <v>11886</v>
      </c>
      <c r="B900" s="91" t="s">
        <v>11887</v>
      </c>
      <c r="C900" s="91" t="s">
        <v>16077</v>
      </c>
      <c r="D900" s="92">
        <v>286.18</v>
      </c>
    </row>
    <row r="901" spans="1:4" ht="15" customHeight="1" x14ac:dyDescent="0.2">
      <c r="A901" s="90" t="s">
        <v>11888</v>
      </c>
      <c r="B901" s="91" t="s">
        <v>11889</v>
      </c>
      <c r="C901" s="91" t="s">
        <v>16077</v>
      </c>
      <c r="D901" s="92">
        <v>358.18</v>
      </c>
    </row>
    <row r="902" spans="1:4" ht="15" customHeight="1" x14ac:dyDescent="0.2">
      <c r="A902" s="90" t="s">
        <v>11890</v>
      </c>
      <c r="B902" s="91" t="s">
        <v>11891</v>
      </c>
      <c r="C902" s="91" t="s">
        <v>16077</v>
      </c>
      <c r="D902" s="92">
        <v>202.28</v>
      </c>
    </row>
    <row r="903" spans="1:4" ht="15" customHeight="1" x14ac:dyDescent="0.2">
      <c r="A903" s="90" t="s">
        <v>11892</v>
      </c>
      <c r="B903" s="91" t="s">
        <v>11893</v>
      </c>
      <c r="C903" s="91" t="s">
        <v>16077</v>
      </c>
      <c r="D903" s="92">
        <v>103.46</v>
      </c>
    </row>
    <row r="904" spans="1:4" ht="15" customHeight="1" x14ac:dyDescent="0.2">
      <c r="A904" s="90" t="s">
        <v>11894</v>
      </c>
      <c r="B904" s="91" t="s">
        <v>11895</v>
      </c>
      <c r="C904" s="91" t="s">
        <v>16077</v>
      </c>
      <c r="D904" s="92">
        <v>206.7</v>
      </c>
    </row>
    <row r="905" spans="1:4" ht="15" customHeight="1" x14ac:dyDescent="0.2">
      <c r="A905" s="90" t="s">
        <v>11896</v>
      </c>
      <c r="B905" s="91" t="s">
        <v>11897</v>
      </c>
      <c r="C905" s="91" t="s">
        <v>16077</v>
      </c>
      <c r="D905" s="92">
        <v>615.65</v>
      </c>
    </row>
    <row r="906" spans="1:4" ht="15" customHeight="1" x14ac:dyDescent="0.2">
      <c r="A906" s="90" t="s">
        <v>11898</v>
      </c>
      <c r="B906" s="91" t="s">
        <v>11899</v>
      </c>
      <c r="C906" s="91" t="s">
        <v>16077</v>
      </c>
      <c r="D906" s="92">
        <v>1841.63</v>
      </c>
    </row>
    <row r="907" spans="1:4" ht="15" customHeight="1" x14ac:dyDescent="0.2">
      <c r="A907" s="90" t="s">
        <v>11900</v>
      </c>
      <c r="B907" s="91" t="s">
        <v>11901</v>
      </c>
      <c r="C907" s="91" t="s">
        <v>16077</v>
      </c>
      <c r="D907" s="92">
        <v>34.86</v>
      </c>
    </row>
    <row r="908" spans="1:4" ht="15" customHeight="1" x14ac:dyDescent="0.2">
      <c r="A908" s="90" t="s">
        <v>11902</v>
      </c>
      <c r="B908" s="91" t="s">
        <v>11903</v>
      </c>
      <c r="C908" s="91" t="s">
        <v>16077</v>
      </c>
      <c r="D908" s="92">
        <v>98.3</v>
      </c>
    </row>
    <row r="909" spans="1:4" ht="15" customHeight="1" x14ac:dyDescent="0.2">
      <c r="A909" s="90" t="s">
        <v>11904</v>
      </c>
      <c r="B909" s="91" t="s">
        <v>11905</v>
      </c>
      <c r="C909" s="91" t="s">
        <v>16077</v>
      </c>
      <c r="D909" s="92">
        <v>349.02</v>
      </c>
    </row>
    <row r="910" spans="1:4" ht="15" customHeight="1" x14ac:dyDescent="0.2">
      <c r="A910" s="90" t="s">
        <v>11906</v>
      </c>
      <c r="B910" s="91" t="s">
        <v>11907</v>
      </c>
      <c r="C910" s="91" t="s">
        <v>16077</v>
      </c>
      <c r="D910" s="92">
        <v>890.2</v>
      </c>
    </row>
    <row r="911" spans="1:4" ht="15" customHeight="1" x14ac:dyDescent="0.2">
      <c r="A911" s="90" t="s">
        <v>11908</v>
      </c>
      <c r="B911" s="91" t="s">
        <v>11909</v>
      </c>
      <c r="C911" s="91" t="s">
        <v>16077</v>
      </c>
      <c r="D911" s="92">
        <v>2189.59</v>
      </c>
    </row>
    <row r="912" spans="1:4" ht="15" customHeight="1" x14ac:dyDescent="0.2">
      <c r="A912" s="90" t="s">
        <v>11910</v>
      </c>
      <c r="B912" s="91" t="s">
        <v>11911</v>
      </c>
      <c r="C912" s="91" t="s">
        <v>16077</v>
      </c>
      <c r="D912" s="92">
        <v>58.73</v>
      </c>
    </row>
    <row r="913" spans="1:4" ht="15" customHeight="1" x14ac:dyDescent="0.2">
      <c r="A913" s="90" t="s">
        <v>11912</v>
      </c>
      <c r="B913" s="91" t="s">
        <v>11913</v>
      </c>
      <c r="C913" s="91" t="s">
        <v>16077</v>
      </c>
      <c r="D913" s="92">
        <v>107.68</v>
      </c>
    </row>
    <row r="914" spans="1:4" ht="15" customHeight="1" x14ac:dyDescent="0.2">
      <c r="A914" s="90">
        <v>11</v>
      </c>
      <c r="B914" s="91" t="s">
        <v>11914</v>
      </c>
      <c r="C914" s="91"/>
      <c r="D914" s="92"/>
    </row>
    <row r="915" spans="1:4" ht="15" customHeight="1" x14ac:dyDescent="0.2">
      <c r="A915" s="90" t="s">
        <v>11915</v>
      </c>
      <c r="B915" s="91" t="s">
        <v>11916</v>
      </c>
      <c r="C915" s="91"/>
      <c r="D915" s="92"/>
    </row>
    <row r="916" spans="1:4" ht="15" customHeight="1" x14ac:dyDescent="0.2">
      <c r="A916" s="90" t="s">
        <v>11917</v>
      </c>
      <c r="B916" s="91" t="s">
        <v>11918</v>
      </c>
      <c r="C916" s="91" t="s">
        <v>3</v>
      </c>
      <c r="D916" s="92">
        <v>8.56</v>
      </c>
    </row>
    <row r="917" spans="1:4" ht="15" customHeight="1" x14ac:dyDescent="0.2">
      <c r="A917" s="90" t="s">
        <v>11919</v>
      </c>
      <c r="B917" s="91" t="s">
        <v>11920</v>
      </c>
      <c r="C917" s="91" t="s">
        <v>3</v>
      </c>
      <c r="D917" s="92">
        <v>11.42</v>
      </c>
    </row>
    <row r="918" spans="1:4" ht="15" customHeight="1" x14ac:dyDescent="0.2">
      <c r="A918" s="90" t="s">
        <v>11921</v>
      </c>
      <c r="B918" s="91" t="s">
        <v>11922</v>
      </c>
      <c r="C918" s="91" t="s">
        <v>3</v>
      </c>
      <c r="D918" s="92">
        <v>19.68</v>
      </c>
    </row>
    <row r="919" spans="1:4" ht="15" customHeight="1" x14ac:dyDescent="0.2">
      <c r="A919" s="90" t="s">
        <v>11923</v>
      </c>
      <c r="B919" s="91" t="s">
        <v>11924</v>
      </c>
      <c r="C919" s="91" t="s">
        <v>3</v>
      </c>
      <c r="D919" s="92">
        <v>26.29</v>
      </c>
    </row>
    <row r="920" spans="1:4" ht="15" customHeight="1" x14ac:dyDescent="0.2">
      <c r="A920" s="90" t="s">
        <v>11925</v>
      </c>
      <c r="B920" s="91" t="s">
        <v>11926</v>
      </c>
      <c r="C920" s="91" t="s">
        <v>3</v>
      </c>
      <c r="D920" s="92">
        <v>29.59</v>
      </c>
    </row>
    <row r="921" spans="1:4" ht="15" customHeight="1" x14ac:dyDescent="0.2">
      <c r="A921" s="90" t="s">
        <v>11927</v>
      </c>
      <c r="B921" s="91" t="s">
        <v>11928</v>
      </c>
      <c r="C921" s="91" t="s">
        <v>3</v>
      </c>
      <c r="D921" s="92">
        <v>40.36</v>
      </c>
    </row>
    <row r="922" spans="1:4" ht="15" customHeight="1" x14ac:dyDescent="0.2">
      <c r="A922" s="90" t="s">
        <v>11929</v>
      </c>
      <c r="B922" s="91" t="s">
        <v>11930</v>
      </c>
      <c r="C922" s="91" t="s">
        <v>3</v>
      </c>
      <c r="D922" s="92">
        <v>62.38</v>
      </c>
    </row>
    <row r="923" spans="1:4" ht="15" customHeight="1" x14ac:dyDescent="0.2">
      <c r="A923" s="90" t="s">
        <v>11931</v>
      </c>
      <c r="B923" s="91" t="s">
        <v>11932</v>
      </c>
      <c r="C923" s="91" t="s">
        <v>3</v>
      </c>
      <c r="D923" s="92">
        <v>86.51</v>
      </c>
    </row>
    <row r="924" spans="1:4" ht="15" customHeight="1" x14ac:dyDescent="0.2">
      <c r="A924" s="90" t="s">
        <v>11933</v>
      </c>
      <c r="B924" s="91" t="s">
        <v>11934</v>
      </c>
      <c r="C924" s="91"/>
      <c r="D924" s="92"/>
    </row>
    <row r="925" spans="1:4" ht="15" customHeight="1" x14ac:dyDescent="0.2">
      <c r="A925" s="90" t="s">
        <v>11935</v>
      </c>
      <c r="B925" s="91" t="s">
        <v>11936</v>
      </c>
      <c r="C925" s="91" t="s">
        <v>3</v>
      </c>
      <c r="D925" s="92">
        <v>6.49</v>
      </c>
    </row>
    <row r="926" spans="1:4" ht="15" customHeight="1" x14ac:dyDescent="0.2">
      <c r="A926" s="90" t="s">
        <v>11937</v>
      </c>
      <c r="B926" s="91" t="s">
        <v>11938</v>
      </c>
      <c r="C926" s="91" t="s">
        <v>3</v>
      </c>
      <c r="D926" s="92">
        <v>11.3</v>
      </c>
    </row>
    <row r="927" spans="1:4" ht="15" customHeight="1" x14ac:dyDescent="0.2">
      <c r="A927" s="90" t="s">
        <v>11939</v>
      </c>
      <c r="B927" s="91" t="s">
        <v>11940</v>
      </c>
      <c r="C927" s="91"/>
      <c r="D927" s="92"/>
    </row>
    <row r="928" spans="1:4" ht="15" customHeight="1" x14ac:dyDescent="0.2">
      <c r="A928" s="90" t="s">
        <v>11941</v>
      </c>
      <c r="B928" s="91" t="s">
        <v>11942</v>
      </c>
      <c r="C928" s="91" t="s">
        <v>3</v>
      </c>
      <c r="D928" s="92">
        <v>19.350000000000001</v>
      </c>
    </row>
    <row r="929" spans="1:4" ht="15" customHeight="1" x14ac:dyDescent="0.2">
      <c r="A929" s="84" t="s">
        <v>11943</v>
      </c>
      <c r="B929" s="85" t="s">
        <v>11944</v>
      </c>
      <c r="C929" s="86" t="s">
        <v>3</v>
      </c>
      <c r="D929" s="86">
        <v>30.83</v>
      </c>
    </row>
    <row r="930" spans="1:4" ht="15" customHeight="1" x14ac:dyDescent="0.2">
      <c r="A930" s="87" t="s">
        <v>11945</v>
      </c>
      <c r="B930" s="88" t="s">
        <v>11946</v>
      </c>
      <c r="C930" s="89" t="s">
        <v>3</v>
      </c>
      <c r="D930" s="89">
        <v>63.32</v>
      </c>
    </row>
    <row r="931" spans="1:4" ht="15" customHeight="1" x14ac:dyDescent="0.2">
      <c r="A931" s="90" t="s">
        <v>11947</v>
      </c>
      <c r="B931" s="91" t="s">
        <v>11948</v>
      </c>
      <c r="C931" s="91"/>
      <c r="D931" s="92"/>
    </row>
    <row r="932" spans="1:4" ht="15" customHeight="1" x14ac:dyDescent="0.2">
      <c r="A932" s="90" t="s">
        <v>11949</v>
      </c>
      <c r="B932" s="91" t="s">
        <v>11918</v>
      </c>
      <c r="C932" s="91" t="s">
        <v>3</v>
      </c>
      <c r="D932" s="92">
        <v>35.51</v>
      </c>
    </row>
    <row r="933" spans="1:4" ht="15" customHeight="1" x14ac:dyDescent="0.2">
      <c r="A933" s="90" t="s">
        <v>11950</v>
      </c>
      <c r="B933" s="91" t="s">
        <v>11920</v>
      </c>
      <c r="C933" s="91" t="s">
        <v>3</v>
      </c>
      <c r="D933" s="92">
        <v>48.72</v>
      </c>
    </row>
    <row r="934" spans="1:4" ht="15" customHeight="1" x14ac:dyDescent="0.2">
      <c r="A934" s="90" t="s">
        <v>11951</v>
      </c>
      <c r="B934" s="91" t="s">
        <v>11922</v>
      </c>
      <c r="C934" s="91" t="s">
        <v>3</v>
      </c>
      <c r="D934" s="92">
        <v>64.05</v>
      </c>
    </row>
    <row r="935" spans="1:4" ht="15" customHeight="1" x14ac:dyDescent="0.2">
      <c r="A935" s="90" t="s">
        <v>11952</v>
      </c>
      <c r="B935" s="91" t="s">
        <v>11924</v>
      </c>
      <c r="C935" s="91" t="s">
        <v>3</v>
      </c>
      <c r="D935" s="92">
        <v>82.39</v>
      </c>
    </row>
    <row r="936" spans="1:4" ht="15" customHeight="1" x14ac:dyDescent="0.2">
      <c r="A936" s="90" t="s">
        <v>11953</v>
      </c>
      <c r="B936" s="91" t="s">
        <v>11926</v>
      </c>
      <c r="C936" s="91" t="s">
        <v>3</v>
      </c>
      <c r="D936" s="92">
        <v>101.69</v>
      </c>
    </row>
    <row r="937" spans="1:4" ht="15" customHeight="1" x14ac:dyDescent="0.2">
      <c r="A937" s="90" t="s">
        <v>11954</v>
      </c>
      <c r="B937" s="91" t="s">
        <v>11928</v>
      </c>
      <c r="C937" s="91" t="s">
        <v>3</v>
      </c>
      <c r="D937" s="92">
        <v>135.5</v>
      </c>
    </row>
    <row r="938" spans="1:4" ht="15" customHeight="1" x14ac:dyDescent="0.2">
      <c r="A938" s="90" t="s">
        <v>11955</v>
      </c>
      <c r="B938" s="91" t="s">
        <v>11930</v>
      </c>
      <c r="C938" s="91" t="s">
        <v>3</v>
      </c>
      <c r="D938" s="92">
        <v>163.65</v>
      </c>
    </row>
    <row r="939" spans="1:4" ht="15" customHeight="1" x14ac:dyDescent="0.2">
      <c r="A939" s="87" t="s">
        <v>11956</v>
      </c>
      <c r="B939" s="88" t="s">
        <v>11957</v>
      </c>
      <c r="C939" s="89"/>
      <c r="D939" s="89"/>
    </row>
    <row r="940" spans="1:4" ht="15" customHeight="1" x14ac:dyDescent="0.2">
      <c r="A940" s="90" t="s">
        <v>11958</v>
      </c>
      <c r="B940" s="91" t="s">
        <v>11959</v>
      </c>
      <c r="C940" s="91" t="s">
        <v>3</v>
      </c>
      <c r="D940" s="92">
        <v>40.25</v>
      </c>
    </row>
    <row r="941" spans="1:4" ht="15" customHeight="1" x14ac:dyDescent="0.2">
      <c r="A941" s="90" t="s">
        <v>11960</v>
      </c>
      <c r="B941" s="91" t="s">
        <v>11961</v>
      </c>
      <c r="C941" s="91" t="s">
        <v>3</v>
      </c>
      <c r="D941" s="92">
        <v>46.43</v>
      </c>
    </row>
    <row r="942" spans="1:4" ht="15" customHeight="1" x14ac:dyDescent="0.2">
      <c r="A942" s="87" t="s">
        <v>11962</v>
      </c>
      <c r="B942" s="88" t="s">
        <v>11963</v>
      </c>
      <c r="C942" s="89" t="s">
        <v>3</v>
      </c>
      <c r="D942" s="89">
        <v>49.22</v>
      </c>
    </row>
    <row r="943" spans="1:4" ht="15" customHeight="1" x14ac:dyDescent="0.2">
      <c r="A943" s="90" t="s">
        <v>11964</v>
      </c>
      <c r="B943" s="91" t="s">
        <v>11965</v>
      </c>
      <c r="C943" s="91" t="s">
        <v>3</v>
      </c>
      <c r="D943" s="92">
        <v>49.02</v>
      </c>
    </row>
    <row r="944" spans="1:4" ht="15" customHeight="1" x14ac:dyDescent="0.2">
      <c r="A944" s="90" t="s">
        <v>11966</v>
      </c>
      <c r="B944" s="91" t="s">
        <v>11967</v>
      </c>
      <c r="C944" s="91" t="s">
        <v>3</v>
      </c>
      <c r="D944" s="92">
        <v>71.400000000000006</v>
      </c>
    </row>
    <row r="945" spans="1:4" ht="15" customHeight="1" x14ac:dyDescent="0.2">
      <c r="A945" s="90" t="s">
        <v>11968</v>
      </c>
      <c r="B945" s="91" t="s">
        <v>11969</v>
      </c>
      <c r="C945" s="91" t="s">
        <v>3</v>
      </c>
      <c r="D945" s="92">
        <v>154.49</v>
      </c>
    </row>
    <row r="946" spans="1:4" ht="15" customHeight="1" x14ac:dyDescent="0.2">
      <c r="A946" s="87" t="s">
        <v>11970</v>
      </c>
      <c r="B946" s="88" t="s">
        <v>11971</v>
      </c>
      <c r="C946" s="89" t="s">
        <v>16077</v>
      </c>
      <c r="D946" s="89">
        <v>8.58</v>
      </c>
    </row>
    <row r="947" spans="1:4" ht="15" customHeight="1" x14ac:dyDescent="0.2">
      <c r="A947" s="90" t="s">
        <v>11972</v>
      </c>
      <c r="B947" s="91" t="s">
        <v>11973</v>
      </c>
      <c r="C947" s="91" t="s">
        <v>16077</v>
      </c>
      <c r="D947" s="92">
        <v>9.08</v>
      </c>
    </row>
    <row r="948" spans="1:4" ht="15" customHeight="1" x14ac:dyDescent="0.2">
      <c r="A948" s="90" t="s">
        <v>11974</v>
      </c>
      <c r="B948" s="91" t="s">
        <v>11975</v>
      </c>
      <c r="C948" s="91" t="s">
        <v>16077</v>
      </c>
      <c r="D948" s="92">
        <v>10.97</v>
      </c>
    </row>
    <row r="949" spans="1:4" ht="15" customHeight="1" x14ac:dyDescent="0.2">
      <c r="A949" s="90" t="s">
        <v>11976</v>
      </c>
      <c r="B949" s="91" t="s">
        <v>11977</v>
      </c>
      <c r="C949" s="91" t="s">
        <v>16077</v>
      </c>
      <c r="D949" s="92">
        <v>12.83</v>
      </c>
    </row>
    <row r="950" spans="1:4" ht="15" customHeight="1" x14ac:dyDescent="0.2">
      <c r="A950" s="90" t="s">
        <v>11978</v>
      </c>
      <c r="B950" s="91" t="s">
        <v>11979</v>
      </c>
      <c r="C950" s="91" t="s">
        <v>16077</v>
      </c>
      <c r="D950" s="92">
        <v>15.06</v>
      </c>
    </row>
    <row r="951" spans="1:4" ht="15" customHeight="1" x14ac:dyDescent="0.2">
      <c r="A951" s="90" t="s">
        <v>11980</v>
      </c>
      <c r="B951" s="91" t="s">
        <v>11981</v>
      </c>
      <c r="C951" s="91" t="s">
        <v>16077</v>
      </c>
      <c r="D951" s="92">
        <v>19.46</v>
      </c>
    </row>
    <row r="952" spans="1:4" ht="15" customHeight="1" x14ac:dyDescent="0.2">
      <c r="A952" s="90" t="s">
        <v>11982</v>
      </c>
      <c r="B952" s="91" t="s">
        <v>11983</v>
      </c>
      <c r="C952" s="91" t="s">
        <v>16077</v>
      </c>
      <c r="D952" s="92">
        <v>22.89</v>
      </c>
    </row>
    <row r="953" spans="1:4" ht="15" customHeight="1" x14ac:dyDescent="0.2">
      <c r="A953" s="90" t="s">
        <v>11984</v>
      </c>
      <c r="B953" s="91" t="s">
        <v>11985</v>
      </c>
      <c r="C953" s="91" t="s">
        <v>3</v>
      </c>
      <c r="D953" s="92">
        <v>6.01</v>
      </c>
    </row>
    <row r="954" spans="1:4" ht="15" customHeight="1" x14ac:dyDescent="0.2">
      <c r="A954" s="87" t="s">
        <v>11986</v>
      </c>
      <c r="B954" s="88" t="s">
        <v>11987</v>
      </c>
      <c r="C954" s="89" t="s">
        <v>16077</v>
      </c>
      <c r="D954" s="89">
        <v>36.83</v>
      </c>
    </row>
    <row r="955" spans="1:4" ht="15" customHeight="1" x14ac:dyDescent="0.2">
      <c r="A955" s="90" t="s">
        <v>11988</v>
      </c>
      <c r="B955" s="91" t="s">
        <v>11989</v>
      </c>
      <c r="C955" s="91" t="s">
        <v>16077</v>
      </c>
      <c r="D955" s="92">
        <v>43.09</v>
      </c>
    </row>
    <row r="956" spans="1:4" ht="15" customHeight="1" x14ac:dyDescent="0.2">
      <c r="A956" s="90" t="s">
        <v>11990</v>
      </c>
      <c r="B956" s="91" t="s">
        <v>11991</v>
      </c>
      <c r="C956" s="91" t="s">
        <v>16077</v>
      </c>
      <c r="D956" s="92">
        <v>47.43</v>
      </c>
    </row>
    <row r="957" spans="1:4" ht="15" customHeight="1" x14ac:dyDescent="0.2">
      <c r="A957" s="90" t="s">
        <v>11992</v>
      </c>
      <c r="B957" s="91" t="s">
        <v>11993</v>
      </c>
      <c r="C957" s="91" t="s">
        <v>16077</v>
      </c>
      <c r="D957" s="92">
        <v>54.68</v>
      </c>
    </row>
    <row r="958" spans="1:4" ht="15" customHeight="1" x14ac:dyDescent="0.2">
      <c r="A958" s="90" t="s">
        <v>11994</v>
      </c>
      <c r="B958" s="91" t="s">
        <v>11995</v>
      </c>
      <c r="C958" s="91" t="s">
        <v>16077</v>
      </c>
      <c r="D958" s="92">
        <v>74.459999999999994</v>
      </c>
    </row>
    <row r="959" spans="1:4" ht="15" customHeight="1" x14ac:dyDescent="0.2">
      <c r="A959" s="90" t="s">
        <v>11996</v>
      </c>
      <c r="B959" s="91" t="s">
        <v>11997</v>
      </c>
      <c r="C959" s="91" t="s">
        <v>16077</v>
      </c>
      <c r="D959" s="92">
        <v>140.97999999999999</v>
      </c>
    </row>
    <row r="960" spans="1:4" ht="15" customHeight="1" x14ac:dyDescent="0.2">
      <c r="A960" s="90" t="s">
        <v>11998</v>
      </c>
      <c r="B960" s="91" t="s">
        <v>11999</v>
      </c>
      <c r="C960" s="91" t="s">
        <v>16077</v>
      </c>
      <c r="D960" s="92">
        <v>24.72</v>
      </c>
    </row>
    <row r="961" spans="1:4" ht="15" customHeight="1" x14ac:dyDescent="0.2">
      <c r="A961" s="90" t="s">
        <v>12000</v>
      </c>
      <c r="B961" s="91" t="s">
        <v>12001</v>
      </c>
      <c r="C961" s="91" t="s">
        <v>16077</v>
      </c>
      <c r="D961" s="92">
        <v>29.66</v>
      </c>
    </row>
    <row r="962" spans="1:4" ht="15" customHeight="1" x14ac:dyDescent="0.2">
      <c r="A962" s="90" t="s">
        <v>12002</v>
      </c>
      <c r="B962" s="91" t="s">
        <v>12003</v>
      </c>
      <c r="C962" s="91" t="s">
        <v>16077</v>
      </c>
      <c r="D962" s="92">
        <v>47.85</v>
      </c>
    </row>
    <row r="963" spans="1:4" ht="15" customHeight="1" x14ac:dyDescent="0.2">
      <c r="A963" s="90" t="s">
        <v>12004</v>
      </c>
      <c r="B963" s="91" t="s">
        <v>12005</v>
      </c>
      <c r="C963" s="91" t="s">
        <v>16077</v>
      </c>
      <c r="D963" s="92">
        <v>43.51</v>
      </c>
    </row>
    <row r="964" spans="1:4" ht="15" customHeight="1" x14ac:dyDescent="0.2">
      <c r="A964" s="90" t="s">
        <v>12006</v>
      </c>
      <c r="B964" s="91" t="s">
        <v>12007</v>
      </c>
      <c r="C964" s="91" t="s">
        <v>16077</v>
      </c>
      <c r="D964" s="92">
        <v>58.48</v>
      </c>
    </row>
    <row r="965" spans="1:4" ht="15" customHeight="1" x14ac:dyDescent="0.2">
      <c r="A965" s="90" t="s">
        <v>12008</v>
      </c>
      <c r="B965" s="91" t="s">
        <v>12009</v>
      </c>
      <c r="C965" s="91" t="s">
        <v>16077</v>
      </c>
      <c r="D965" s="92">
        <v>99</v>
      </c>
    </row>
    <row r="966" spans="1:4" ht="15" customHeight="1" x14ac:dyDescent="0.2">
      <c r="A966" s="90" t="s">
        <v>12010</v>
      </c>
      <c r="B966" s="91" t="s">
        <v>12011</v>
      </c>
      <c r="C966" s="91" t="s">
        <v>16077</v>
      </c>
      <c r="D966" s="92">
        <v>64.44</v>
      </c>
    </row>
    <row r="967" spans="1:4" ht="15" customHeight="1" x14ac:dyDescent="0.2">
      <c r="A967" s="90" t="s">
        <v>12012</v>
      </c>
      <c r="B967" s="91" t="s">
        <v>12013</v>
      </c>
      <c r="C967" s="91" t="s">
        <v>16077</v>
      </c>
      <c r="D967" s="92">
        <v>68.37</v>
      </c>
    </row>
    <row r="968" spans="1:4" ht="15" customHeight="1" x14ac:dyDescent="0.2">
      <c r="A968" s="90" t="s">
        <v>12014</v>
      </c>
      <c r="B968" s="91" t="s">
        <v>12015</v>
      </c>
      <c r="C968" s="91" t="s">
        <v>16077</v>
      </c>
      <c r="D968" s="92">
        <v>69.34</v>
      </c>
    </row>
    <row r="969" spans="1:4" ht="15" customHeight="1" x14ac:dyDescent="0.2">
      <c r="A969" s="90" t="s">
        <v>12016</v>
      </c>
      <c r="B969" s="91" t="s">
        <v>12017</v>
      </c>
      <c r="C969" s="91" t="s">
        <v>16077</v>
      </c>
      <c r="D969" s="92">
        <v>75.42</v>
      </c>
    </row>
    <row r="970" spans="1:4" ht="15" customHeight="1" x14ac:dyDescent="0.2">
      <c r="A970" s="90" t="s">
        <v>12018</v>
      </c>
      <c r="B970" s="91" t="s">
        <v>12019</v>
      </c>
      <c r="C970" s="91" t="s">
        <v>16077</v>
      </c>
      <c r="D970" s="92">
        <v>99.62</v>
      </c>
    </row>
    <row r="971" spans="1:4" ht="15" customHeight="1" x14ac:dyDescent="0.2">
      <c r="A971" s="90" t="s">
        <v>12020</v>
      </c>
      <c r="B971" s="91" t="s">
        <v>12021</v>
      </c>
      <c r="C971" s="91" t="s">
        <v>16077</v>
      </c>
      <c r="D971" s="92">
        <v>182.13</v>
      </c>
    </row>
    <row r="972" spans="1:4" ht="15" customHeight="1" x14ac:dyDescent="0.2">
      <c r="A972" s="90" t="s">
        <v>12022</v>
      </c>
      <c r="B972" s="91" t="s">
        <v>12023</v>
      </c>
      <c r="C972" s="91" t="s">
        <v>16077</v>
      </c>
      <c r="D972" s="92">
        <v>11.38</v>
      </c>
    </row>
    <row r="973" spans="1:4" ht="15" customHeight="1" x14ac:dyDescent="0.2">
      <c r="A973" s="90" t="s">
        <v>12024</v>
      </c>
      <c r="B973" s="91" t="s">
        <v>12025</v>
      </c>
      <c r="C973" s="91" t="s">
        <v>16077</v>
      </c>
      <c r="D973" s="92">
        <v>13.38</v>
      </c>
    </row>
    <row r="974" spans="1:4" ht="15" customHeight="1" x14ac:dyDescent="0.2">
      <c r="A974" s="90" t="s">
        <v>12026</v>
      </c>
      <c r="B974" s="91" t="s">
        <v>12027</v>
      </c>
      <c r="C974" s="91" t="s">
        <v>16077</v>
      </c>
      <c r="D974" s="92">
        <v>14.38</v>
      </c>
    </row>
    <row r="975" spans="1:4" ht="15" customHeight="1" x14ac:dyDescent="0.2">
      <c r="A975" s="90" t="s">
        <v>12028</v>
      </c>
      <c r="B975" s="91" t="s">
        <v>12029</v>
      </c>
      <c r="C975" s="91" t="s">
        <v>16077</v>
      </c>
      <c r="D975" s="92">
        <v>13.38</v>
      </c>
    </row>
    <row r="976" spans="1:4" ht="15" customHeight="1" x14ac:dyDescent="0.2">
      <c r="A976" s="90" t="s">
        <v>12030</v>
      </c>
      <c r="B976" s="91" t="s">
        <v>12031</v>
      </c>
      <c r="C976" s="91" t="s">
        <v>16077</v>
      </c>
      <c r="D976" s="92">
        <v>18.38</v>
      </c>
    </row>
    <row r="977" spans="1:4" ht="15" customHeight="1" x14ac:dyDescent="0.2">
      <c r="A977" s="90" t="s">
        <v>12032</v>
      </c>
      <c r="B977" s="91" t="s">
        <v>12033</v>
      </c>
      <c r="C977" s="91" t="s">
        <v>16077</v>
      </c>
      <c r="D977" s="92">
        <v>20.99</v>
      </c>
    </row>
    <row r="978" spans="1:4" ht="15" customHeight="1" x14ac:dyDescent="0.2">
      <c r="A978" s="90" t="s">
        <v>12034</v>
      </c>
      <c r="B978" s="91" t="s">
        <v>12035</v>
      </c>
      <c r="C978" s="91" t="s">
        <v>16077</v>
      </c>
      <c r="D978" s="92">
        <v>8.5399999999999991</v>
      </c>
    </row>
    <row r="979" spans="1:4" ht="15" customHeight="1" x14ac:dyDescent="0.2">
      <c r="A979" s="90" t="s">
        <v>12036</v>
      </c>
      <c r="B979" s="91" t="s">
        <v>12037</v>
      </c>
      <c r="C979" s="91" t="s">
        <v>16077</v>
      </c>
      <c r="D979" s="92">
        <v>9.07</v>
      </c>
    </row>
    <row r="980" spans="1:4" ht="15" customHeight="1" x14ac:dyDescent="0.2">
      <c r="A980" s="90" t="s">
        <v>12038</v>
      </c>
      <c r="B980" s="91" t="s">
        <v>12039</v>
      </c>
      <c r="C980" s="91" t="s">
        <v>16077</v>
      </c>
      <c r="D980" s="92">
        <v>9.8699999999999992</v>
      </c>
    </row>
    <row r="981" spans="1:4" ht="15" customHeight="1" x14ac:dyDescent="0.2">
      <c r="A981" s="90" t="s">
        <v>12040</v>
      </c>
      <c r="B981" s="91" t="s">
        <v>12041</v>
      </c>
      <c r="C981" s="91" t="s">
        <v>16077</v>
      </c>
      <c r="D981" s="92">
        <v>9.19</v>
      </c>
    </row>
    <row r="982" spans="1:4" ht="15" customHeight="1" x14ac:dyDescent="0.2">
      <c r="A982" s="90" t="s">
        <v>12042</v>
      </c>
      <c r="B982" s="91" t="s">
        <v>12043</v>
      </c>
      <c r="C982" s="91" t="s">
        <v>16077</v>
      </c>
      <c r="D982" s="92">
        <v>11.34</v>
      </c>
    </row>
    <row r="983" spans="1:4" ht="15" customHeight="1" x14ac:dyDescent="0.2">
      <c r="A983" s="90" t="s">
        <v>12044</v>
      </c>
      <c r="B983" s="91" t="s">
        <v>12045</v>
      </c>
      <c r="C983" s="91" t="s">
        <v>16077</v>
      </c>
      <c r="D983" s="92">
        <v>17.260000000000002</v>
      </c>
    </row>
    <row r="984" spans="1:4" ht="15" customHeight="1" x14ac:dyDescent="0.2">
      <c r="A984" s="90" t="s">
        <v>12046</v>
      </c>
      <c r="B984" s="91" t="s">
        <v>12047</v>
      </c>
      <c r="C984" s="91" t="s">
        <v>16077</v>
      </c>
      <c r="D984" s="92">
        <v>10.28</v>
      </c>
    </row>
    <row r="985" spans="1:4" ht="15" customHeight="1" x14ac:dyDescent="0.2">
      <c r="A985" s="90" t="s">
        <v>12048</v>
      </c>
      <c r="B985" s="91" t="s">
        <v>12049</v>
      </c>
      <c r="C985" s="91" t="s">
        <v>16077</v>
      </c>
      <c r="D985" s="92">
        <v>11.26</v>
      </c>
    </row>
    <row r="986" spans="1:4" ht="15" customHeight="1" x14ac:dyDescent="0.2">
      <c r="A986" s="90" t="s">
        <v>12050</v>
      </c>
      <c r="B986" s="91" t="s">
        <v>12051</v>
      </c>
      <c r="C986" s="91" t="s">
        <v>16077</v>
      </c>
      <c r="D986" s="92">
        <v>12.03</v>
      </c>
    </row>
    <row r="987" spans="1:4" ht="15" customHeight="1" x14ac:dyDescent="0.2">
      <c r="A987" s="90" t="s">
        <v>12052</v>
      </c>
      <c r="B987" s="91" t="s">
        <v>12053</v>
      </c>
      <c r="C987" s="91" t="s">
        <v>16077</v>
      </c>
      <c r="D987" s="92">
        <v>31.03</v>
      </c>
    </row>
    <row r="988" spans="1:4" ht="15" customHeight="1" x14ac:dyDescent="0.2">
      <c r="A988" s="90" t="s">
        <v>12054</v>
      </c>
      <c r="B988" s="91" t="s">
        <v>12055</v>
      </c>
      <c r="C988" s="91"/>
      <c r="D988" s="92"/>
    </row>
    <row r="989" spans="1:4" ht="15" customHeight="1" x14ac:dyDescent="0.2">
      <c r="A989" s="90" t="s">
        <v>12056</v>
      </c>
      <c r="B989" s="91" t="s">
        <v>12057</v>
      </c>
      <c r="C989" s="91" t="s">
        <v>3</v>
      </c>
      <c r="D989" s="92">
        <v>27.9</v>
      </c>
    </row>
    <row r="990" spans="1:4" ht="15" customHeight="1" x14ac:dyDescent="0.2">
      <c r="A990" s="90" t="s">
        <v>12058</v>
      </c>
      <c r="B990" s="91" t="s">
        <v>12059</v>
      </c>
      <c r="C990" s="91" t="s">
        <v>3</v>
      </c>
      <c r="D990" s="92">
        <v>13.31</v>
      </c>
    </row>
    <row r="991" spans="1:4" ht="15" customHeight="1" x14ac:dyDescent="0.2">
      <c r="A991" s="90" t="s">
        <v>12060</v>
      </c>
      <c r="B991" s="91" t="s">
        <v>12061</v>
      </c>
      <c r="C991" s="91" t="s">
        <v>16077</v>
      </c>
      <c r="D991" s="92">
        <v>18.690000000000001</v>
      </c>
    </row>
    <row r="992" spans="1:4" ht="15" customHeight="1" x14ac:dyDescent="0.2">
      <c r="A992" s="90" t="s">
        <v>12062</v>
      </c>
      <c r="B992" s="91" t="s">
        <v>12063</v>
      </c>
      <c r="C992" s="91" t="s">
        <v>16077</v>
      </c>
      <c r="D992" s="92">
        <v>9.31</v>
      </c>
    </row>
    <row r="993" spans="1:4" ht="15" customHeight="1" x14ac:dyDescent="0.2">
      <c r="A993" s="90" t="s">
        <v>12064</v>
      </c>
      <c r="B993" s="91" t="s">
        <v>12065</v>
      </c>
      <c r="C993" s="91" t="s">
        <v>16077</v>
      </c>
      <c r="D993" s="92">
        <v>18.420000000000002</v>
      </c>
    </row>
    <row r="994" spans="1:4" ht="15" customHeight="1" x14ac:dyDescent="0.2">
      <c r="A994" s="90" t="s">
        <v>12066</v>
      </c>
      <c r="B994" s="91" t="s">
        <v>12067</v>
      </c>
      <c r="C994" s="91" t="s">
        <v>16077</v>
      </c>
      <c r="D994" s="92">
        <v>12.1</v>
      </c>
    </row>
    <row r="995" spans="1:4" ht="15" customHeight="1" x14ac:dyDescent="0.2">
      <c r="A995" s="90" t="s">
        <v>12068</v>
      </c>
      <c r="B995" s="91" t="s">
        <v>12069</v>
      </c>
      <c r="C995" s="91" t="s">
        <v>16077</v>
      </c>
      <c r="D995" s="92">
        <v>9.7799999999999994</v>
      </c>
    </row>
    <row r="996" spans="1:4" ht="15" customHeight="1" x14ac:dyDescent="0.2">
      <c r="A996" s="90" t="s">
        <v>12070</v>
      </c>
      <c r="B996" s="91" t="s">
        <v>12071</v>
      </c>
      <c r="C996" s="91" t="s">
        <v>16077</v>
      </c>
      <c r="D996" s="92">
        <v>13.8</v>
      </c>
    </row>
    <row r="997" spans="1:4" ht="15" customHeight="1" x14ac:dyDescent="0.2">
      <c r="A997" s="90" t="s">
        <v>12072</v>
      </c>
      <c r="B997" s="91" t="s">
        <v>12073</v>
      </c>
      <c r="C997" s="91" t="s">
        <v>16077</v>
      </c>
      <c r="D997" s="92">
        <v>10.33</v>
      </c>
    </row>
    <row r="998" spans="1:4" ht="15" customHeight="1" x14ac:dyDescent="0.2">
      <c r="A998" s="90" t="s">
        <v>12074</v>
      </c>
      <c r="B998" s="91" t="s">
        <v>12075</v>
      </c>
      <c r="C998" s="91" t="s">
        <v>16077</v>
      </c>
      <c r="D998" s="92">
        <v>14.47</v>
      </c>
    </row>
    <row r="999" spans="1:4" ht="15" customHeight="1" x14ac:dyDescent="0.2">
      <c r="A999" s="90" t="s">
        <v>12076</v>
      </c>
      <c r="B999" s="91" t="s">
        <v>12077</v>
      </c>
      <c r="C999" s="91" t="s">
        <v>16077</v>
      </c>
      <c r="D999" s="92">
        <v>16.07</v>
      </c>
    </row>
    <row r="1000" spans="1:4" ht="15" customHeight="1" x14ac:dyDescent="0.2">
      <c r="A1000" s="90" t="s">
        <v>12078</v>
      </c>
      <c r="B1000" s="91" t="s">
        <v>12079</v>
      </c>
      <c r="C1000" s="91" t="s">
        <v>16077</v>
      </c>
      <c r="D1000" s="92">
        <v>17.77</v>
      </c>
    </row>
    <row r="1001" spans="1:4" ht="15" customHeight="1" x14ac:dyDescent="0.2">
      <c r="A1001" s="90" t="s">
        <v>12080</v>
      </c>
      <c r="B1001" s="91" t="s">
        <v>12081</v>
      </c>
      <c r="C1001" s="91" t="s">
        <v>16077</v>
      </c>
      <c r="D1001" s="92">
        <v>19.47</v>
      </c>
    </row>
    <row r="1002" spans="1:4" ht="15" customHeight="1" x14ac:dyDescent="0.2">
      <c r="A1002" s="90" t="s">
        <v>12082</v>
      </c>
      <c r="B1002" s="91" t="s">
        <v>12083</v>
      </c>
      <c r="C1002" s="91" t="s">
        <v>16077</v>
      </c>
      <c r="D1002" s="92">
        <v>14.21</v>
      </c>
    </row>
    <row r="1003" spans="1:4" ht="15" customHeight="1" x14ac:dyDescent="0.2">
      <c r="A1003" s="87" t="s">
        <v>12084</v>
      </c>
      <c r="B1003" s="88" t="s">
        <v>12085</v>
      </c>
      <c r="C1003" s="89" t="s">
        <v>16077</v>
      </c>
      <c r="D1003" s="89">
        <v>14.86</v>
      </c>
    </row>
    <row r="1004" spans="1:4" ht="15" customHeight="1" x14ac:dyDescent="0.2">
      <c r="A1004" s="90" t="s">
        <v>12086</v>
      </c>
      <c r="B1004" s="91" t="s">
        <v>12087</v>
      </c>
      <c r="C1004" s="91"/>
      <c r="D1004" s="92"/>
    </row>
    <row r="1005" spans="1:4" ht="15" customHeight="1" x14ac:dyDescent="0.2">
      <c r="A1005" s="90" t="s">
        <v>12088</v>
      </c>
      <c r="B1005" s="91" t="s">
        <v>12089</v>
      </c>
      <c r="C1005" s="91" t="s">
        <v>16077</v>
      </c>
      <c r="D1005" s="92">
        <v>23.65</v>
      </c>
    </row>
    <row r="1006" spans="1:4" ht="15" customHeight="1" x14ac:dyDescent="0.2">
      <c r="A1006" s="90" t="s">
        <v>12090</v>
      </c>
      <c r="B1006" s="91" t="s">
        <v>12091</v>
      </c>
      <c r="C1006" s="91" t="s">
        <v>16077</v>
      </c>
      <c r="D1006" s="92">
        <v>57.83</v>
      </c>
    </row>
    <row r="1007" spans="1:4" ht="15" customHeight="1" x14ac:dyDescent="0.2">
      <c r="A1007" s="90" t="s">
        <v>12092</v>
      </c>
      <c r="B1007" s="91" t="s">
        <v>12093</v>
      </c>
      <c r="C1007" s="91" t="s">
        <v>16077</v>
      </c>
      <c r="D1007" s="92">
        <v>115.17</v>
      </c>
    </row>
    <row r="1008" spans="1:4" ht="15" customHeight="1" x14ac:dyDescent="0.2">
      <c r="A1008" s="90" t="s">
        <v>12094</v>
      </c>
      <c r="B1008" s="91" t="s">
        <v>12095</v>
      </c>
      <c r="C1008" s="91" t="s">
        <v>16077</v>
      </c>
      <c r="D1008" s="92">
        <v>40.21</v>
      </c>
    </row>
    <row r="1009" spans="1:4" ht="15" customHeight="1" x14ac:dyDescent="0.2">
      <c r="A1009" s="90" t="s">
        <v>12096</v>
      </c>
      <c r="B1009" s="91" t="s">
        <v>12097</v>
      </c>
      <c r="C1009" s="91" t="s">
        <v>16077</v>
      </c>
      <c r="D1009" s="92">
        <v>72.209999999999994</v>
      </c>
    </row>
    <row r="1010" spans="1:4" ht="15" customHeight="1" x14ac:dyDescent="0.2">
      <c r="A1010" s="90" t="s">
        <v>12098</v>
      </c>
      <c r="B1010" s="91" t="s">
        <v>12099</v>
      </c>
      <c r="C1010" s="91" t="s">
        <v>16077</v>
      </c>
      <c r="D1010" s="92">
        <v>109.69</v>
      </c>
    </row>
    <row r="1011" spans="1:4" ht="15" customHeight="1" x14ac:dyDescent="0.2">
      <c r="A1011" s="90" t="s">
        <v>12100</v>
      </c>
      <c r="B1011" s="91" t="s">
        <v>12101</v>
      </c>
      <c r="C1011" s="91" t="s">
        <v>16077</v>
      </c>
      <c r="D1011" s="92">
        <v>228.25</v>
      </c>
    </row>
    <row r="1012" spans="1:4" ht="15" customHeight="1" x14ac:dyDescent="0.2">
      <c r="A1012" s="90" t="s">
        <v>12102</v>
      </c>
      <c r="B1012" s="91" t="s">
        <v>12103</v>
      </c>
      <c r="C1012" s="91" t="s">
        <v>16077</v>
      </c>
      <c r="D1012" s="92">
        <v>536.04</v>
      </c>
    </row>
    <row r="1013" spans="1:4" ht="15" customHeight="1" x14ac:dyDescent="0.2">
      <c r="A1013" s="90" t="s">
        <v>12104</v>
      </c>
      <c r="B1013" s="91" t="s">
        <v>12105</v>
      </c>
      <c r="C1013" s="91" t="s">
        <v>16077</v>
      </c>
      <c r="D1013" s="92">
        <v>53.91</v>
      </c>
    </row>
    <row r="1014" spans="1:4" ht="15" customHeight="1" x14ac:dyDescent="0.2">
      <c r="A1014" s="90" t="s">
        <v>12106</v>
      </c>
      <c r="B1014" s="91" t="s">
        <v>12107</v>
      </c>
      <c r="C1014" s="91" t="s">
        <v>16077</v>
      </c>
      <c r="D1014" s="92">
        <v>71.239999999999995</v>
      </c>
    </row>
    <row r="1015" spans="1:4" ht="15" customHeight="1" x14ac:dyDescent="0.2">
      <c r="A1015" s="90" t="s">
        <v>12108</v>
      </c>
      <c r="B1015" s="91" t="s">
        <v>12109</v>
      </c>
      <c r="C1015" s="91" t="s">
        <v>16077</v>
      </c>
      <c r="D1015" s="92">
        <v>119.35</v>
      </c>
    </row>
    <row r="1016" spans="1:4" ht="15" customHeight="1" x14ac:dyDescent="0.2">
      <c r="A1016" s="90" t="s">
        <v>12110</v>
      </c>
      <c r="B1016" s="91" t="s">
        <v>12111</v>
      </c>
      <c r="C1016" s="91" t="s">
        <v>16077</v>
      </c>
      <c r="D1016" s="92">
        <v>7.56</v>
      </c>
    </row>
    <row r="1017" spans="1:4" ht="15" customHeight="1" x14ac:dyDescent="0.2">
      <c r="A1017" s="90" t="s">
        <v>12112</v>
      </c>
      <c r="B1017" s="91" t="s">
        <v>12113</v>
      </c>
      <c r="C1017" s="91" t="s">
        <v>16077</v>
      </c>
      <c r="D1017" s="92">
        <v>9.19</v>
      </c>
    </row>
    <row r="1018" spans="1:4" ht="15" customHeight="1" x14ac:dyDescent="0.2">
      <c r="A1018" s="90" t="s">
        <v>12114</v>
      </c>
      <c r="B1018" s="91" t="s">
        <v>12115</v>
      </c>
      <c r="C1018" s="91" t="s">
        <v>16077</v>
      </c>
      <c r="D1018" s="92">
        <v>11.68</v>
      </c>
    </row>
    <row r="1019" spans="1:4" ht="15" customHeight="1" x14ac:dyDescent="0.2">
      <c r="A1019" s="87" t="s">
        <v>12116</v>
      </c>
      <c r="B1019" s="88" t="s">
        <v>12117</v>
      </c>
      <c r="C1019" s="89" t="s">
        <v>16077</v>
      </c>
      <c r="D1019" s="89">
        <v>8.5</v>
      </c>
    </row>
    <row r="1020" spans="1:4" ht="15" customHeight="1" x14ac:dyDescent="0.2">
      <c r="A1020" s="90" t="s">
        <v>12118</v>
      </c>
      <c r="B1020" s="91" t="s">
        <v>12119</v>
      </c>
      <c r="C1020" s="91" t="s">
        <v>16077</v>
      </c>
      <c r="D1020" s="92">
        <v>10.73</v>
      </c>
    </row>
    <row r="1021" spans="1:4" ht="15" customHeight="1" x14ac:dyDescent="0.2">
      <c r="A1021" s="90" t="s">
        <v>12120</v>
      </c>
      <c r="B1021" s="91" t="s">
        <v>12121</v>
      </c>
      <c r="C1021" s="91" t="s">
        <v>16077</v>
      </c>
      <c r="D1021" s="92">
        <v>8.5</v>
      </c>
    </row>
    <row r="1022" spans="1:4" ht="15" customHeight="1" x14ac:dyDescent="0.2">
      <c r="A1022" s="90" t="s">
        <v>12122</v>
      </c>
      <c r="B1022" s="91" t="s">
        <v>12123</v>
      </c>
      <c r="C1022" s="91" t="s">
        <v>16077</v>
      </c>
      <c r="D1022" s="92">
        <v>9.5</v>
      </c>
    </row>
    <row r="1023" spans="1:4" ht="15" customHeight="1" x14ac:dyDescent="0.2">
      <c r="A1023" s="90" t="s">
        <v>12124</v>
      </c>
      <c r="B1023" s="91" t="s">
        <v>12125</v>
      </c>
      <c r="C1023" s="91" t="s">
        <v>16077</v>
      </c>
      <c r="D1023" s="92">
        <v>9.5</v>
      </c>
    </row>
    <row r="1024" spans="1:4" ht="15" customHeight="1" x14ac:dyDescent="0.2">
      <c r="A1024" s="90" t="s">
        <v>12126</v>
      </c>
      <c r="B1024" s="91" t="s">
        <v>12127</v>
      </c>
      <c r="C1024" s="91" t="s">
        <v>16077</v>
      </c>
      <c r="D1024" s="92">
        <v>10.88</v>
      </c>
    </row>
    <row r="1025" spans="1:4" ht="15" customHeight="1" x14ac:dyDescent="0.2">
      <c r="A1025" s="90" t="s">
        <v>12128</v>
      </c>
      <c r="B1025" s="91" t="s">
        <v>12129</v>
      </c>
      <c r="C1025" s="91" t="s">
        <v>16077</v>
      </c>
      <c r="D1025" s="92">
        <v>13.69</v>
      </c>
    </row>
    <row r="1026" spans="1:4" ht="15" customHeight="1" x14ac:dyDescent="0.2">
      <c r="A1026" s="90" t="s">
        <v>12130</v>
      </c>
      <c r="B1026" s="91" t="s">
        <v>12131</v>
      </c>
      <c r="C1026" s="91" t="s">
        <v>16077</v>
      </c>
      <c r="D1026" s="92">
        <v>16.04</v>
      </c>
    </row>
    <row r="1027" spans="1:4" ht="15" customHeight="1" x14ac:dyDescent="0.2">
      <c r="A1027" s="90" t="s">
        <v>12132</v>
      </c>
      <c r="B1027" s="91" t="s">
        <v>12133</v>
      </c>
      <c r="C1027" s="91" t="s">
        <v>16077</v>
      </c>
      <c r="D1027" s="92">
        <v>8.82</v>
      </c>
    </row>
    <row r="1028" spans="1:4" ht="15" customHeight="1" x14ac:dyDescent="0.2">
      <c r="A1028" s="90" t="s">
        <v>12134</v>
      </c>
      <c r="B1028" s="91" t="s">
        <v>12135</v>
      </c>
      <c r="C1028" s="91" t="s">
        <v>16077</v>
      </c>
      <c r="D1028" s="92">
        <v>58.82</v>
      </c>
    </row>
    <row r="1029" spans="1:4" ht="15" customHeight="1" x14ac:dyDescent="0.2">
      <c r="A1029" s="90" t="s">
        <v>12136</v>
      </c>
      <c r="B1029" s="91" t="s">
        <v>12137</v>
      </c>
      <c r="C1029" s="91" t="s">
        <v>16077</v>
      </c>
      <c r="D1029" s="92">
        <v>237.09</v>
      </c>
    </row>
    <row r="1030" spans="1:4" ht="15" customHeight="1" x14ac:dyDescent="0.2">
      <c r="A1030" s="90" t="s">
        <v>12138</v>
      </c>
      <c r="B1030" s="91" t="s">
        <v>12139</v>
      </c>
      <c r="C1030" s="91" t="s">
        <v>16077</v>
      </c>
      <c r="D1030" s="92">
        <v>372.42</v>
      </c>
    </row>
    <row r="1031" spans="1:4" ht="15" customHeight="1" x14ac:dyDescent="0.2">
      <c r="A1031" s="90" t="s">
        <v>12140</v>
      </c>
      <c r="B1031" s="91" t="s">
        <v>12141</v>
      </c>
      <c r="C1031" s="91" t="s">
        <v>16077</v>
      </c>
      <c r="D1031" s="92">
        <v>439.88</v>
      </c>
    </row>
    <row r="1032" spans="1:4" ht="15" customHeight="1" x14ac:dyDescent="0.2">
      <c r="A1032" s="90" t="s">
        <v>12142</v>
      </c>
      <c r="B1032" s="91" t="s">
        <v>12143</v>
      </c>
      <c r="C1032" s="91" t="s">
        <v>16077</v>
      </c>
      <c r="D1032" s="92">
        <v>340.73</v>
      </c>
    </row>
    <row r="1033" spans="1:4" ht="15" customHeight="1" x14ac:dyDescent="0.2">
      <c r="A1033" s="90" t="s">
        <v>12144</v>
      </c>
      <c r="B1033" s="91" t="s">
        <v>12145</v>
      </c>
      <c r="C1033" s="91" t="s">
        <v>16077</v>
      </c>
      <c r="D1033" s="92">
        <v>636.79</v>
      </c>
    </row>
    <row r="1034" spans="1:4" ht="15" customHeight="1" x14ac:dyDescent="0.2">
      <c r="A1034" s="90" t="s">
        <v>12146</v>
      </c>
      <c r="B1034" s="91" t="s">
        <v>12147</v>
      </c>
      <c r="C1034" s="91" t="s">
        <v>16077</v>
      </c>
      <c r="D1034" s="92">
        <v>789.27</v>
      </c>
    </row>
    <row r="1035" spans="1:4" ht="15" customHeight="1" x14ac:dyDescent="0.2">
      <c r="A1035" s="90" t="s">
        <v>12148</v>
      </c>
      <c r="B1035" s="91" t="s">
        <v>12149</v>
      </c>
      <c r="C1035" s="91" t="s">
        <v>16077</v>
      </c>
      <c r="D1035" s="92">
        <v>1204.26</v>
      </c>
    </row>
    <row r="1036" spans="1:4" ht="15" customHeight="1" x14ac:dyDescent="0.2">
      <c r="A1036" s="90" t="s">
        <v>12150</v>
      </c>
      <c r="B1036" s="91" t="s">
        <v>12151</v>
      </c>
      <c r="C1036" s="91" t="s">
        <v>16077</v>
      </c>
      <c r="D1036" s="92">
        <v>269.74</v>
      </c>
    </row>
    <row r="1037" spans="1:4" ht="15" customHeight="1" x14ac:dyDescent="0.2">
      <c r="A1037" s="90" t="s">
        <v>12152</v>
      </c>
      <c r="B1037" s="91" t="s">
        <v>12153</v>
      </c>
      <c r="C1037" s="91" t="s">
        <v>16077</v>
      </c>
      <c r="D1037" s="92">
        <v>690.45</v>
      </c>
    </row>
    <row r="1038" spans="1:4" ht="15" customHeight="1" x14ac:dyDescent="0.2">
      <c r="A1038" s="90" t="s">
        <v>12154</v>
      </c>
      <c r="B1038" s="91" t="s">
        <v>12155</v>
      </c>
      <c r="C1038" s="91" t="s">
        <v>16077</v>
      </c>
      <c r="D1038" s="92">
        <v>1364.84</v>
      </c>
    </row>
    <row r="1039" spans="1:4" ht="15" customHeight="1" x14ac:dyDescent="0.2">
      <c r="A1039" s="90" t="s">
        <v>12156</v>
      </c>
      <c r="B1039" s="91" t="s">
        <v>12157</v>
      </c>
      <c r="C1039" s="91"/>
      <c r="D1039" s="92"/>
    </row>
    <row r="1040" spans="1:4" ht="15" customHeight="1" x14ac:dyDescent="0.2">
      <c r="A1040" s="90" t="s">
        <v>12158</v>
      </c>
      <c r="B1040" s="91" t="s">
        <v>12159</v>
      </c>
      <c r="C1040" s="91" t="s">
        <v>16077</v>
      </c>
      <c r="D1040" s="92">
        <v>118.43</v>
      </c>
    </row>
    <row r="1041" spans="1:4" ht="15" customHeight="1" x14ac:dyDescent="0.2">
      <c r="A1041" s="90" t="s">
        <v>12160</v>
      </c>
      <c r="B1041" s="91" t="s">
        <v>12161</v>
      </c>
      <c r="C1041" s="91" t="s">
        <v>16077</v>
      </c>
      <c r="D1041" s="92">
        <v>142.75</v>
      </c>
    </row>
    <row r="1042" spans="1:4" ht="15" customHeight="1" x14ac:dyDescent="0.2">
      <c r="A1042" s="90" t="s">
        <v>12162</v>
      </c>
      <c r="B1042" s="91" t="s">
        <v>12163</v>
      </c>
      <c r="C1042" s="91" t="s">
        <v>16077</v>
      </c>
      <c r="D1042" s="92">
        <v>555.11</v>
      </c>
    </row>
    <row r="1043" spans="1:4" ht="15" customHeight="1" x14ac:dyDescent="0.2">
      <c r="A1043" s="90" t="s">
        <v>12164</v>
      </c>
      <c r="B1043" s="91" t="s">
        <v>12165</v>
      </c>
      <c r="C1043" s="91"/>
      <c r="D1043" s="92"/>
    </row>
    <row r="1044" spans="1:4" ht="15" customHeight="1" x14ac:dyDescent="0.2">
      <c r="A1044" s="90" t="s">
        <v>12166</v>
      </c>
      <c r="B1044" s="91" t="s">
        <v>12167</v>
      </c>
      <c r="C1044" s="91" t="s">
        <v>16077</v>
      </c>
      <c r="D1044" s="92">
        <v>22.86</v>
      </c>
    </row>
    <row r="1045" spans="1:4" ht="15" customHeight="1" x14ac:dyDescent="0.2">
      <c r="A1045" s="90" t="s">
        <v>12168</v>
      </c>
      <c r="B1045" s="91" t="s">
        <v>12169</v>
      </c>
      <c r="C1045" s="91" t="s">
        <v>16077</v>
      </c>
      <c r="D1045" s="92">
        <v>28.06</v>
      </c>
    </row>
    <row r="1046" spans="1:4" ht="15" customHeight="1" x14ac:dyDescent="0.2">
      <c r="A1046" s="90" t="s">
        <v>12170</v>
      </c>
      <c r="B1046" s="91" t="s">
        <v>12171</v>
      </c>
      <c r="C1046" s="91" t="s">
        <v>16077</v>
      </c>
      <c r="D1046" s="92">
        <v>73.41</v>
      </c>
    </row>
    <row r="1047" spans="1:4" ht="15" customHeight="1" x14ac:dyDescent="0.2">
      <c r="A1047" s="90" t="s">
        <v>12172</v>
      </c>
      <c r="B1047" s="91" t="s">
        <v>12173</v>
      </c>
      <c r="C1047" s="91" t="s">
        <v>16077</v>
      </c>
      <c r="D1047" s="92">
        <v>45.5</v>
      </c>
    </row>
    <row r="1048" spans="1:4" ht="15" customHeight="1" x14ac:dyDescent="0.2">
      <c r="A1048" s="90" t="s">
        <v>12174</v>
      </c>
      <c r="B1048" s="91" t="s">
        <v>12175</v>
      </c>
      <c r="C1048" s="91" t="s">
        <v>16077</v>
      </c>
      <c r="D1048" s="92">
        <v>6.97</v>
      </c>
    </row>
    <row r="1049" spans="1:4" ht="15" customHeight="1" x14ac:dyDescent="0.2">
      <c r="A1049" s="90" t="s">
        <v>12176</v>
      </c>
      <c r="B1049" s="91" t="s">
        <v>12177</v>
      </c>
      <c r="C1049" s="91" t="s">
        <v>16077</v>
      </c>
      <c r="D1049" s="92">
        <v>22.71</v>
      </c>
    </row>
    <row r="1050" spans="1:4" ht="15" customHeight="1" x14ac:dyDescent="0.2">
      <c r="A1050" s="90" t="s">
        <v>12178</v>
      </c>
      <c r="B1050" s="91" t="s">
        <v>12179</v>
      </c>
      <c r="C1050" s="91" t="s">
        <v>16077</v>
      </c>
      <c r="D1050" s="92">
        <v>16.48</v>
      </c>
    </row>
    <row r="1051" spans="1:4" ht="15" customHeight="1" x14ac:dyDescent="0.2">
      <c r="A1051" s="90" t="s">
        <v>12180</v>
      </c>
      <c r="B1051" s="91" t="s">
        <v>12181</v>
      </c>
      <c r="C1051" s="91" t="s">
        <v>16077</v>
      </c>
      <c r="D1051" s="92">
        <v>25.32</v>
      </c>
    </row>
    <row r="1052" spans="1:4" ht="15" customHeight="1" x14ac:dyDescent="0.2">
      <c r="A1052" s="90" t="s">
        <v>12182</v>
      </c>
      <c r="B1052" s="91" t="s">
        <v>12183</v>
      </c>
      <c r="C1052" s="91" t="s">
        <v>16077</v>
      </c>
      <c r="D1052" s="92">
        <v>29.27</v>
      </c>
    </row>
    <row r="1053" spans="1:4" ht="15" customHeight="1" x14ac:dyDescent="0.2">
      <c r="A1053" s="90" t="s">
        <v>12184</v>
      </c>
      <c r="B1053" s="91" t="s">
        <v>12185</v>
      </c>
      <c r="C1053" s="91" t="s">
        <v>16077</v>
      </c>
      <c r="D1053" s="92">
        <v>19.53</v>
      </c>
    </row>
    <row r="1054" spans="1:4" ht="15" customHeight="1" x14ac:dyDescent="0.2">
      <c r="A1054" s="87" t="s">
        <v>12186</v>
      </c>
      <c r="B1054" s="88" t="s">
        <v>12187</v>
      </c>
      <c r="C1054" s="89" t="s">
        <v>16077</v>
      </c>
      <c r="D1054" s="89">
        <v>25.41</v>
      </c>
    </row>
    <row r="1055" spans="1:4" ht="15" customHeight="1" x14ac:dyDescent="0.2">
      <c r="A1055" s="90" t="s">
        <v>12188</v>
      </c>
      <c r="B1055" s="91" t="s">
        <v>12189</v>
      </c>
      <c r="C1055" s="91"/>
      <c r="D1055" s="92"/>
    </row>
    <row r="1056" spans="1:4" ht="15" customHeight="1" x14ac:dyDescent="0.2">
      <c r="A1056" s="90" t="s">
        <v>12190</v>
      </c>
      <c r="B1056" s="91" t="s">
        <v>12191</v>
      </c>
      <c r="C1056" s="91" t="s">
        <v>16077</v>
      </c>
      <c r="D1056" s="92">
        <v>30.8</v>
      </c>
    </row>
    <row r="1057" spans="1:4" ht="15" customHeight="1" x14ac:dyDescent="0.2">
      <c r="A1057" s="90" t="s">
        <v>12192</v>
      </c>
      <c r="B1057" s="91" t="s">
        <v>12193</v>
      </c>
      <c r="C1057" s="91" t="s">
        <v>16077</v>
      </c>
      <c r="D1057" s="92">
        <v>47.82</v>
      </c>
    </row>
    <row r="1058" spans="1:4" ht="15" customHeight="1" x14ac:dyDescent="0.2">
      <c r="A1058" s="87" t="s">
        <v>12194</v>
      </c>
      <c r="B1058" s="88" t="s">
        <v>12195</v>
      </c>
      <c r="C1058" s="89" t="s">
        <v>16077</v>
      </c>
      <c r="D1058" s="89">
        <v>88.52</v>
      </c>
    </row>
    <row r="1059" spans="1:4" ht="15" customHeight="1" x14ac:dyDescent="0.2">
      <c r="A1059" s="90" t="s">
        <v>12196</v>
      </c>
      <c r="B1059" s="91" t="s">
        <v>12197</v>
      </c>
      <c r="C1059" s="91" t="s">
        <v>16077</v>
      </c>
      <c r="D1059" s="92">
        <v>105.67</v>
      </c>
    </row>
    <row r="1060" spans="1:4" ht="15" customHeight="1" x14ac:dyDescent="0.2">
      <c r="A1060" s="90" t="s">
        <v>12198</v>
      </c>
      <c r="B1060" s="91" t="s">
        <v>12199</v>
      </c>
      <c r="C1060" s="91" t="s">
        <v>16077</v>
      </c>
      <c r="D1060" s="92">
        <v>113.06</v>
      </c>
    </row>
    <row r="1061" spans="1:4" ht="15" customHeight="1" x14ac:dyDescent="0.2">
      <c r="A1061" s="90" t="s">
        <v>12200</v>
      </c>
      <c r="B1061" s="91" t="s">
        <v>12201</v>
      </c>
      <c r="C1061" s="91" t="s">
        <v>16077</v>
      </c>
      <c r="D1061" s="92">
        <v>149.99</v>
      </c>
    </row>
    <row r="1062" spans="1:4" ht="15" customHeight="1" x14ac:dyDescent="0.2">
      <c r="A1062" s="90" t="s">
        <v>12202</v>
      </c>
      <c r="B1062" s="91" t="s">
        <v>12203</v>
      </c>
      <c r="C1062" s="91" t="s">
        <v>16077</v>
      </c>
      <c r="D1062" s="92">
        <v>148.19</v>
      </c>
    </row>
    <row r="1063" spans="1:4" ht="15" customHeight="1" x14ac:dyDescent="0.2">
      <c r="A1063" s="90" t="s">
        <v>12204</v>
      </c>
      <c r="B1063" s="91" t="s">
        <v>12205</v>
      </c>
      <c r="C1063" s="91" t="s">
        <v>16077</v>
      </c>
      <c r="D1063" s="92">
        <v>148.19</v>
      </c>
    </row>
    <row r="1064" spans="1:4" ht="15" customHeight="1" x14ac:dyDescent="0.2">
      <c r="A1064" s="90" t="s">
        <v>12206</v>
      </c>
      <c r="B1064" s="91" t="s">
        <v>12207</v>
      </c>
      <c r="C1064" s="91" t="s">
        <v>16077</v>
      </c>
      <c r="D1064" s="92">
        <v>174.52</v>
      </c>
    </row>
    <row r="1065" spans="1:4" ht="15" customHeight="1" x14ac:dyDescent="0.2">
      <c r="A1065" s="90" t="s">
        <v>12208</v>
      </c>
      <c r="B1065" s="91" t="s">
        <v>12209</v>
      </c>
      <c r="C1065" s="91" t="s">
        <v>16077</v>
      </c>
      <c r="D1065" s="92">
        <v>463.37</v>
      </c>
    </row>
    <row r="1066" spans="1:4" ht="15" customHeight="1" x14ac:dyDescent="0.2">
      <c r="A1066" s="90" t="s">
        <v>12210</v>
      </c>
      <c r="B1066" s="91" t="s">
        <v>12211</v>
      </c>
      <c r="C1066" s="91" t="s">
        <v>16077</v>
      </c>
      <c r="D1066" s="92">
        <v>469.87</v>
      </c>
    </row>
    <row r="1067" spans="1:4" ht="15" customHeight="1" x14ac:dyDescent="0.2">
      <c r="A1067" s="90" t="s">
        <v>12212</v>
      </c>
      <c r="B1067" s="91" t="s">
        <v>12213</v>
      </c>
      <c r="C1067" s="91" t="s">
        <v>16077</v>
      </c>
      <c r="D1067" s="92">
        <v>469.87</v>
      </c>
    </row>
    <row r="1068" spans="1:4" ht="15" customHeight="1" x14ac:dyDescent="0.2">
      <c r="A1068" s="90" t="s">
        <v>12214</v>
      </c>
      <c r="B1068" s="91" t="s">
        <v>12215</v>
      </c>
      <c r="C1068" s="91"/>
      <c r="D1068" s="92"/>
    </row>
    <row r="1069" spans="1:4" ht="15" customHeight="1" x14ac:dyDescent="0.2">
      <c r="A1069" s="90" t="s">
        <v>12216</v>
      </c>
      <c r="B1069" s="91" t="s">
        <v>12217</v>
      </c>
      <c r="C1069" s="91" t="s">
        <v>16077</v>
      </c>
      <c r="D1069" s="92">
        <v>17.09</v>
      </c>
    </row>
    <row r="1070" spans="1:4" ht="15" customHeight="1" x14ac:dyDescent="0.2">
      <c r="A1070" s="87" t="s">
        <v>12218</v>
      </c>
      <c r="B1070" s="88" t="s">
        <v>12219</v>
      </c>
      <c r="C1070" s="89" t="s">
        <v>16077</v>
      </c>
      <c r="D1070" s="89">
        <v>17.09</v>
      </c>
    </row>
    <row r="1071" spans="1:4" ht="15" customHeight="1" x14ac:dyDescent="0.2">
      <c r="A1071" s="90" t="s">
        <v>12220</v>
      </c>
      <c r="B1071" s="91" t="s">
        <v>12221</v>
      </c>
      <c r="C1071" s="91" t="s">
        <v>16077</v>
      </c>
      <c r="D1071" s="92">
        <v>17.09</v>
      </c>
    </row>
    <row r="1072" spans="1:4" ht="15" customHeight="1" x14ac:dyDescent="0.2">
      <c r="A1072" s="90" t="s">
        <v>12222</v>
      </c>
      <c r="B1072" s="91" t="s">
        <v>12223</v>
      </c>
      <c r="C1072" s="91" t="s">
        <v>16077</v>
      </c>
      <c r="D1072" s="92">
        <v>17.09</v>
      </c>
    </row>
    <row r="1073" spans="1:4" ht="15" customHeight="1" x14ac:dyDescent="0.2">
      <c r="A1073" s="90" t="s">
        <v>12224</v>
      </c>
      <c r="B1073" s="91" t="s">
        <v>12225</v>
      </c>
      <c r="C1073" s="91" t="s">
        <v>16077</v>
      </c>
      <c r="D1073" s="92">
        <v>17.09</v>
      </c>
    </row>
    <row r="1074" spans="1:4" ht="15" customHeight="1" x14ac:dyDescent="0.2">
      <c r="A1074" s="90" t="s">
        <v>12226</v>
      </c>
      <c r="B1074" s="91" t="s">
        <v>12227</v>
      </c>
      <c r="C1074" s="91" t="s">
        <v>16077</v>
      </c>
      <c r="D1074" s="92">
        <v>20.350000000000001</v>
      </c>
    </row>
    <row r="1075" spans="1:4" ht="15" customHeight="1" x14ac:dyDescent="0.2">
      <c r="A1075" s="90" t="s">
        <v>12228</v>
      </c>
      <c r="B1075" s="91" t="s">
        <v>12229</v>
      </c>
      <c r="C1075" s="91" t="s">
        <v>16077</v>
      </c>
      <c r="D1075" s="92">
        <v>20.350000000000001</v>
      </c>
    </row>
    <row r="1076" spans="1:4" ht="15" customHeight="1" x14ac:dyDescent="0.2">
      <c r="A1076" s="90" t="s">
        <v>12230</v>
      </c>
      <c r="B1076" s="91" t="s">
        <v>12231</v>
      </c>
      <c r="C1076" s="91" t="s">
        <v>16077</v>
      </c>
      <c r="D1076" s="92">
        <v>22.89</v>
      </c>
    </row>
    <row r="1077" spans="1:4" ht="15" customHeight="1" x14ac:dyDescent="0.2">
      <c r="A1077" s="90" t="s">
        <v>12232</v>
      </c>
      <c r="B1077" s="91" t="s">
        <v>12233</v>
      </c>
      <c r="C1077" s="91" t="s">
        <v>16077</v>
      </c>
      <c r="D1077" s="92">
        <v>56.49</v>
      </c>
    </row>
    <row r="1078" spans="1:4" ht="15" customHeight="1" x14ac:dyDescent="0.2">
      <c r="A1078" s="90" t="s">
        <v>12234</v>
      </c>
      <c r="B1078" s="91" t="s">
        <v>12235</v>
      </c>
      <c r="C1078" s="91" t="s">
        <v>16077</v>
      </c>
      <c r="D1078" s="92">
        <v>56.49</v>
      </c>
    </row>
    <row r="1079" spans="1:4" ht="15" customHeight="1" x14ac:dyDescent="0.2">
      <c r="A1079" s="90" t="s">
        <v>12236</v>
      </c>
      <c r="B1079" s="91" t="s">
        <v>12237</v>
      </c>
      <c r="C1079" s="91" t="s">
        <v>16077</v>
      </c>
      <c r="D1079" s="92">
        <v>56.49</v>
      </c>
    </row>
    <row r="1080" spans="1:4" ht="15" customHeight="1" x14ac:dyDescent="0.2">
      <c r="A1080" s="90" t="s">
        <v>12238</v>
      </c>
      <c r="B1080" s="91" t="s">
        <v>12239</v>
      </c>
      <c r="C1080" s="91" t="s">
        <v>16077</v>
      </c>
      <c r="D1080" s="92">
        <v>56.49</v>
      </c>
    </row>
    <row r="1081" spans="1:4" ht="15" customHeight="1" x14ac:dyDescent="0.2">
      <c r="A1081" s="90" t="s">
        <v>12240</v>
      </c>
      <c r="B1081" s="91" t="s">
        <v>12241</v>
      </c>
      <c r="C1081" s="91" t="s">
        <v>16077</v>
      </c>
      <c r="D1081" s="92">
        <v>56.49</v>
      </c>
    </row>
    <row r="1082" spans="1:4" ht="15" customHeight="1" x14ac:dyDescent="0.2">
      <c r="A1082" s="90" t="s">
        <v>12242</v>
      </c>
      <c r="B1082" s="91" t="s">
        <v>12243</v>
      </c>
      <c r="C1082" s="91" t="s">
        <v>16077</v>
      </c>
      <c r="D1082" s="92">
        <v>56.49</v>
      </c>
    </row>
    <row r="1083" spans="1:4" ht="15" customHeight="1" x14ac:dyDescent="0.2">
      <c r="A1083" s="87" t="s">
        <v>12244</v>
      </c>
      <c r="B1083" s="88" t="s">
        <v>12245</v>
      </c>
      <c r="C1083" s="89" t="s">
        <v>16077</v>
      </c>
      <c r="D1083" s="89">
        <v>56.49</v>
      </c>
    </row>
    <row r="1084" spans="1:4" ht="15" customHeight="1" x14ac:dyDescent="0.2">
      <c r="A1084" s="90" t="s">
        <v>12246</v>
      </c>
      <c r="B1084" s="91" t="s">
        <v>12247</v>
      </c>
      <c r="C1084" s="91" t="s">
        <v>16077</v>
      </c>
      <c r="D1084" s="92">
        <v>60.04</v>
      </c>
    </row>
    <row r="1085" spans="1:4" ht="15" customHeight="1" x14ac:dyDescent="0.2">
      <c r="A1085" s="90" t="s">
        <v>12248</v>
      </c>
      <c r="B1085" s="91" t="s">
        <v>12249</v>
      </c>
      <c r="C1085" s="91" t="s">
        <v>16077</v>
      </c>
      <c r="D1085" s="92">
        <v>66.739999999999995</v>
      </c>
    </row>
    <row r="1086" spans="1:4" ht="15" customHeight="1" x14ac:dyDescent="0.2">
      <c r="A1086" s="90" t="s">
        <v>12250</v>
      </c>
      <c r="B1086" s="91" t="s">
        <v>12251</v>
      </c>
      <c r="C1086" s="91" t="s">
        <v>16077</v>
      </c>
      <c r="D1086" s="92">
        <v>73.55</v>
      </c>
    </row>
    <row r="1087" spans="1:4" ht="15" customHeight="1" x14ac:dyDescent="0.2">
      <c r="A1087" s="90" t="s">
        <v>12252</v>
      </c>
      <c r="B1087" s="91" t="s">
        <v>12253</v>
      </c>
      <c r="C1087" s="91" t="s">
        <v>16077</v>
      </c>
      <c r="D1087" s="92">
        <v>73.55</v>
      </c>
    </row>
    <row r="1088" spans="1:4" ht="15" customHeight="1" x14ac:dyDescent="0.2">
      <c r="A1088" s="90" t="s">
        <v>12254</v>
      </c>
      <c r="B1088" s="91" t="s">
        <v>12255</v>
      </c>
      <c r="C1088" s="91" t="s">
        <v>16077</v>
      </c>
      <c r="D1088" s="92">
        <v>73.55</v>
      </c>
    </row>
    <row r="1089" spans="1:4" ht="15" customHeight="1" x14ac:dyDescent="0.2">
      <c r="A1089" s="90" t="s">
        <v>12256</v>
      </c>
      <c r="B1089" s="91" t="s">
        <v>12257</v>
      </c>
      <c r="C1089" s="91" t="s">
        <v>16077</v>
      </c>
      <c r="D1089" s="92">
        <v>73.55</v>
      </c>
    </row>
    <row r="1090" spans="1:4" ht="15" customHeight="1" x14ac:dyDescent="0.2">
      <c r="A1090" s="90" t="s">
        <v>12258</v>
      </c>
      <c r="B1090" s="91" t="s">
        <v>12259</v>
      </c>
      <c r="C1090" s="91" t="s">
        <v>16077</v>
      </c>
      <c r="D1090" s="92">
        <v>73.540000000000006</v>
      </c>
    </row>
    <row r="1091" spans="1:4" ht="15" customHeight="1" x14ac:dyDescent="0.2">
      <c r="A1091" s="90" t="s">
        <v>12260</v>
      </c>
      <c r="B1091" s="91" t="s">
        <v>12261</v>
      </c>
      <c r="C1091" s="91" t="s">
        <v>16077</v>
      </c>
      <c r="D1091" s="92">
        <v>73.55</v>
      </c>
    </row>
    <row r="1092" spans="1:4" ht="15" customHeight="1" x14ac:dyDescent="0.2">
      <c r="A1092" s="90" t="s">
        <v>12262</v>
      </c>
      <c r="B1092" s="91" t="s">
        <v>12263</v>
      </c>
      <c r="C1092" s="91" t="s">
        <v>16077</v>
      </c>
      <c r="D1092" s="92">
        <v>78.08</v>
      </c>
    </row>
    <row r="1093" spans="1:4" ht="15" customHeight="1" x14ac:dyDescent="0.2">
      <c r="A1093" s="90" t="s">
        <v>12264</v>
      </c>
      <c r="B1093" s="91" t="s">
        <v>12265</v>
      </c>
      <c r="C1093" s="91"/>
      <c r="D1093" s="92"/>
    </row>
    <row r="1094" spans="1:4" ht="15" customHeight="1" x14ac:dyDescent="0.2">
      <c r="A1094" s="90" t="s">
        <v>12266</v>
      </c>
      <c r="B1094" s="91" t="s">
        <v>12267</v>
      </c>
      <c r="C1094" s="91" t="s">
        <v>16077</v>
      </c>
      <c r="D1094" s="92">
        <v>102.19</v>
      </c>
    </row>
    <row r="1095" spans="1:4" ht="15" customHeight="1" x14ac:dyDescent="0.2">
      <c r="A1095" s="90" t="s">
        <v>12268</v>
      </c>
      <c r="B1095" s="91" t="s">
        <v>12269</v>
      </c>
      <c r="C1095" s="91" t="s">
        <v>16077</v>
      </c>
      <c r="D1095" s="92">
        <v>102.19</v>
      </c>
    </row>
    <row r="1096" spans="1:4" ht="15" customHeight="1" x14ac:dyDescent="0.2">
      <c r="A1096" s="90" t="s">
        <v>12270</v>
      </c>
      <c r="B1096" s="91" t="s">
        <v>12271</v>
      </c>
      <c r="C1096" s="91"/>
      <c r="D1096" s="92"/>
    </row>
    <row r="1097" spans="1:4" ht="15" customHeight="1" x14ac:dyDescent="0.2">
      <c r="A1097" s="90" t="s">
        <v>12272</v>
      </c>
      <c r="B1097" s="91" t="s">
        <v>12273</v>
      </c>
      <c r="C1097" s="91" t="s">
        <v>16077</v>
      </c>
      <c r="D1097" s="92">
        <v>44.78</v>
      </c>
    </row>
    <row r="1098" spans="1:4" ht="15" customHeight="1" x14ac:dyDescent="0.2">
      <c r="A1098" s="90" t="s">
        <v>12274</v>
      </c>
      <c r="B1098" s="91" t="s">
        <v>12275</v>
      </c>
      <c r="C1098" s="91" t="s">
        <v>16077</v>
      </c>
      <c r="D1098" s="92">
        <v>45.67</v>
      </c>
    </row>
    <row r="1099" spans="1:4" ht="15" customHeight="1" x14ac:dyDescent="0.2">
      <c r="A1099" s="90" t="s">
        <v>12276</v>
      </c>
      <c r="B1099" s="91" t="s">
        <v>12277</v>
      </c>
      <c r="C1099" s="91" t="s">
        <v>16077</v>
      </c>
      <c r="D1099" s="92">
        <v>19.02</v>
      </c>
    </row>
    <row r="1100" spans="1:4" ht="15" customHeight="1" x14ac:dyDescent="0.2">
      <c r="A1100" s="90" t="s">
        <v>12278</v>
      </c>
      <c r="B1100" s="91" t="s">
        <v>12279</v>
      </c>
      <c r="C1100" s="91" t="s">
        <v>16077</v>
      </c>
      <c r="D1100" s="92">
        <v>519.33000000000004</v>
      </c>
    </row>
    <row r="1101" spans="1:4" ht="15" customHeight="1" x14ac:dyDescent="0.2">
      <c r="A1101" s="90" t="s">
        <v>12280</v>
      </c>
      <c r="B1101" s="91" t="s">
        <v>12281</v>
      </c>
      <c r="C1101" s="91" t="s">
        <v>16077</v>
      </c>
      <c r="D1101" s="92">
        <v>540.66</v>
      </c>
    </row>
    <row r="1102" spans="1:4" ht="15" customHeight="1" x14ac:dyDescent="0.2">
      <c r="A1102" s="90" t="s">
        <v>12282</v>
      </c>
      <c r="B1102" s="91" t="s">
        <v>12283</v>
      </c>
      <c r="C1102" s="91" t="s">
        <v>16077</v>
      </c>
      <c r="D1102" s="92">
        <v>554.30999999999995</v>
      </c>
    </row>
    <row r="1103" spans="1:4" ht="15" customHeight="1" x14ac:dyDescent="0.2">
      <c r="A1103" s="90" t="s">
        <v>12284</v>
      </c>
      <c r="B1103" s="91" t="s">
        <v>12285</v>
      </c>
      <c r="C1103" s="91"/>
      <c r="D1103" s="92"/>
    </row>
    <row r="1104" spans="1:4" ht="15" customHeight="1" x14ac:dyDescent="0.2">
      <c r="A1104" s="90" t="s">
        <v>12286</v>
      </c>
      <c r="B1104" s="91" t="s">
        <v>12287</v>
      </c>
      <c r="C1104" s="91" t="s">
        <v>3</v>
      </c>
      <c r="D1104" s="92">
        <v>1.92</v>
      </c>
    </row>
    <row r="1105" spans="1:4" ht="15" customHeight="1" x14ac:dyDescent="0.2">
      <c r="A1105" s="90" t="s">
        <v>12288</v>
      </c>
      <c r="B1105" s="91" t="s">
        <v>12289</v>
      </c>
      <c r="C1105" s="91" t="s">
        <v>3</v>
      </c>
      <c r="D1105" s="92">
        <v>3.81</v>
      </c>
    </row>
    <row r="1106" spans="1:4" ht="15" customHeight="1" x14ac:dyDescent="0.2">
      <c r="A1106" s="90" t="s">
        <v>12290</v>
      </c>
      <c r="B1106" s="91" t="s">
        <v>12291</v>
      </c>
      <c r="C1106" s="91" t="s">
        <v>3</v>
      </c>
      <c r="D1106" s="92">
        <v>4.83</v>
      </c>
    </row>
    <row r="1107" spans="1:4" ht="15" customHeight="1" x14ac:dyDescent="0.2">
      <c r="A1107" s="90" t="s">
        <v>12292</v>
      </c>
      <c r="B1107" s="91" t="s">
        <v>12293</v>
      </c>
      <c r="C1107" s="91" t="s">
        <v>3</v>
      </c>
      <c r="D1107" s="92">
        <v>5.43</v>
      </c>
    </row>
    <row r="1108" spans="1:4" ht="15" customHeight="1" x14ac:dyDescent="0.2">
      <c r="A1108" s="87" t="s">
        <v>12294</v>
      </c>
      <c r="B1108" s="88" t="s">
        <v>12295</v>
      </c>
      <c r="C1108" s="89" t="s">
        <v>3</v>
      </c>
      <c r="D1108" s="89">
        <v>9.33</v>
      </c>
    </row>
    <row r="1109" spans="1:4" ht="15" customHeight="1" x14ac:dyDescent="0.2">
      <c r="A1109" s="90" t="s">
        <v>12296</v>
      </c>
      <c r="B1109" s="96" t="s">
        <v>12297</v>
      </c>
      <c r="C1109" s="91"/>
      <c r="D1109" s="92"/>
    </row>
    <row r="1110" spans="1:4" ht="15" customHeight="1" x14ac:dyDescent="0.2">
      <c r="A1110" s="90" t="s">
        <v>12298</v>
      </c>
      <c r="B1110" s="91" t="s">
        <v>12299</v>
      </c>
      <c r="C1110" s="91" t="s">
        <v>3</v>
      </c>
      <c r="D1110" s="92">
        <v>2.02</v>
      </c>
    </row>
    <row r="1111" spans="1:4" ht="15" customHeight="1" x14ac:dyDescent="0.2">
      <c r="A1111" s="87" t="s">
        <v>12300</v>
      </c>
      <c r="B1111" s="88" t="s">
        <v>12301</v>
      </c>
      <c r="C1111" s="89" t="s">
        <v>3</v>
      </c>
      <c r="D1111" s="89">
        <v>2.99</v>
      </c>
    </row>
    <row r="1112" spans="1:4" ht="15" customHeight="1" x14ac:dyDescent="0.2">
      <c r="A1112" s="90" t="s">
        <v>12302</v>
      </c>
      <c r="B1112" s="91" t="s">
        <v>12303</v>
      </c>
      <c r="C1112" s="91" t="s">
        <v>3</v>
      </c>
      <c r="D1112" s="92">
        <v>4.05</v>
      </c>
    </row>
    <row r="1113" spans="1:4" ht="15" customHeight="1" x14ac:dyDescent="0.2">
      <c r="A1113" s="90" t="s">
        <v>12304</v>
      </c>
      <c r="B1113" s="91" t="s">
        <v>12305</v>
      </c>
      <c r="C1113" s="91" t="s">
        <v>3</v>
      </c>
      <c r="D1113" s="92">
        <v>5.69</v>
      </c>
    </row>
    <row r="1114" spans="1:4" ht="15" customHeight="1" x14ac:dyDescent="0.2">
      <c r="A1114" s="90" t="s">
        <v>12306</v>
      </c>
      <c r="B1114" s="91" t="s">
        <v>12307</v>
      </c>
      <c r="C1114" s="91" t="s">
        <v>3</v>
      </c>
      <c r="D1114" s="92">
        <v>8.92</v>
      </c>
    </row>
    <row r="1115" spans="1:4" ht="15" customHeight="1" x14ac:dyDescent="0.2">
      <c r="A1115" s="90" t="s">
        <v>12308</v>
      </c>
      <c r="B1115" s="91" t="s">
        <v>12309</v>
      </c>
      <c r="C1115" s="91" t="s">
        <v>3</v>
      </c>
      <c r="D1115" s="92">
        <v>13.53</v>
      </c>
    </row>
    <row r="1116" spans="1:4" ht="15" customHeight="1" x14ac:dyDescent="0.2">
      <c r="A1116" s="90" t="s">
        <v>12310</v>
      </c>
      <c r="B1116" s="91" t="s">
        <v>12311</v>
      </c>
      <c r="C1116" s="91" t="s">
        <v>3</v>
      </c>
      <c r="D1116" s="92">
        <v>18.420000000000002</v>
      </c>
    </row>
    <row r="1117" spans="1:4" ht="15" customHeight="1" x14ac:dyDescent="0.2">
      <c r="A1117" s="90" t="s">
        <v>12312</v>
      </c>
      <c r="B1117" s="91" t="s">
        <v>12313</v>
      </c>
      <c r="C1117" s="91" t="s">
        <v>3</v>
      </c>
      <c r="D1117" s="92">
        <v>25.08</v>
      </c>
    </row>
    <row r="1118" spans="1:4" ht="15" customHeight="1" x14ac:dyDescent="0.2">
      <c r="A1118" s="87" t="s">
        <v>12314</v>
      </c>
      <c r="B1118" s="88" t="s">
        <v>12315</v>
      </c>
      <c r="C1118" s="89" t="s">
        <v>3</v>
      </c>
      <c r="D1118" s="89">
        <v>32.54</v>
      </c>
    </row>
    <row r="1119" spans="1:4" ht="15" customHeight="1" x14ac:dyDescent="0.2">
      <c r="A1119" s="90" t="s">
        <v>12316</v>
      </c>
      <c r="B1119" s="91" t="s">
        <v>12317</v>
      </c>
      <c r="C1119" s="91" t="s">
        <v>3</v>
      </c>
      <c r="D1119" s="92">
        <v>52.47</v>
      </c>
    </row>
    <row r="1120" spans="1:4" ht="15" customHeight="1" x14ac:dyDescent="0.2">
      <c r="A1120" s="90" t="s">
        <v>12318</v>
      </c>
      <c r="B1120" s="91" t="s">
        <v>12319</v>
      </c>
      <c r="C1120" s="91" t="s">
        <v>3</v>
      </c>
      <c r="D1120" s="92">
        <v>70.47</v>
      </c>
    </row>
    <row r="1121" spans="1:4" ht="15" customHeight="1" x14ac:dyDescent="0.2">
      <c r="A1121" s="90" t="s">
        <v>12320</v>
      </c>
      <c r="B1121" s="91" t="s">
        <v>12321</v>
      </c>
      <c r="C1121" s="91" t="s">
        <v>3</v>
      </c>
      <c r="D1121" s="92">
        <v>91.89</v>
      </c>
    </row>
    <row r="1122" spans="1:4" ht="15" customHeight="1" x14ac:dyDescent="0.2">
      <c r="A1122" s="90" t="s">
        <v>12322</v>
      </c>
      <c r="B1122" s="91" t="s">
        <v>12323</v>
      </c>
      <c r="C1122" s="91" t="s">
        <v>3</v>
      </c>
      <c r="D1122" s="92">
        <v>1.81</v>
      </c>
    </row>
    <row r="1123" spans="1:4" ht="15" customHeight="1" x14ac:dyDescent="0.2">
      <c r="A1123" s="90" t="s">
        <v>12324</v>
      </c>
      <c r="B1123" s="96" t="s">
        <v>34457</v>
      </c>
      <c r="C1123" s="91" t="s">
        <v>3</v>
      </c>
      <c r="D1123" s="92">
        <v>2.67</v>
      </c>
    </row>
    <row r="1124" spans="1:4" ht="15" customHeight="1" x14ac:dyDescent="0.2">
      <c r="A1124" s="87" t="s">
        <v>12325</v>
      </c>
      <c r="B1124" s="88" t="s">
        <v>12326</v>
      </c>
      <c r="C1124" s="89" t="s">
        <v>3</v>
      </c>
      <c r="D1124" s="89">
        <v>3.72</v>
      </c>
    </row>
    <row r="1125" spans="1:4" ht="15" customHeight="1" x14ac:dyDescent="0.2">
      <c r="A1125" s="90" t="s">
        <v>12327</v>
      </c>
      <c r="B1125" s="91" t="s">
        <v>12328</v>
      </c>
      <c r="C1125" s="91" t="s">
        <v>3</v>
      </c>
      <c r="D1125" s="92">
        <v>5.22</v>
      </c>
    </row>
    <row r="1126" spans="1:4" ht="15" customHeight="1" x14ac:dyDescent="0.2">
      <c r="A1126" s="90" t="s">
        <v>12329</v>
      </c>
      <c r="B1126" s="91" t="s">
        <v>12330</v>
      </c>
      <c r="C1126" s="91" t="s">
        <v>3</v>
      </c>
      <c r="D1126" s="92">
        <v>8.4600000000000009</v>
      </c>
    </row>
    <row r="1127" spans="1:4" ht="15" customHeight="1" x14ac:dyDescent="0.2">
      <c r="A1127" s="90" t="s">
        <v>12331</v>
      </c>
      <c r="B1127" s="91" t="s">
        <v>12332</v>
      </c>
      <c r="C1127" s="91" t="s">
        <v>3</v>
      </c>
      <c r="D1127" s="92">
        <v>13.06</v>
      </c>
    </row>
    <row r="1128" spans="1:4" ht="15" customHeight="1" x14ac:dyDescent="0.2">
      <c r="A1128" s="90" t="s">
        <v>12333</v>
      </c>
      <c r="B1128" s="91" t="s">
        <v>12334</v>
      </c>
      <c r="C1128" s="91" t="s">
        <v>3</v>
      </c>
      <c r="D1128" s="92">
        <v>18.86</v>
      </c>
    </row>
    <row r="1129" spans="1:4" ht="15" customHeight="1" x14ac:dyDescent="0.2">
      <c r="A1129" s="90" t="s">
        <v>12335</v>
      </c>
      <c r="B1129" s="91" t="s">
        <v>12336</v>
      </c>
      <c r="C1129" s="91" t="s">
        <v>3</v>
      </c>
      <c r="D1129" s="92">
        <v>25.03</v>
      </c>
    </row>
    <row r="1130" spans="1:4" ht="15" customHeight="1" x14ac:dyDescent="0.2">
      <c r="A1130" s="90" t="s">
        <v>12337</v>
      </c>
      <c r="B1130" s="91" t="s">
        <v>12338</v>
      </c>
      <c r="C1130" s="91" t="s">
        <v>3</v>
      </c>
      <c r="D1130" s="92">
        <v>31.96</v>
      </c>
    </row>
    <row r="1131" spans="1:4" ht="15" customHeight="1" x14ac:dyDescent="0.2">
      <c r="A1131" s="90" t="s">
        <v>12339</v>
      </c>
      <c r="B1131" s="91" t="s">
        <v>12340</v>
      </c>
      <c r="C1131" s="91" t="s">
        <v>3</v>
      </c>
      <c r="D1131" s="92">
        <v>50.49</v>
      </c>
    </row>
    <row r="1132" spans="1:4" ht="15" customHeight="1" x14ac:dyDescent="0.2">
      <c r="A1132" s="90" t="s">
        <v>12341</v>
      </c>
      <c r="B1132" s="91" t="s">
        <v>12342</v>
      </c>
      <c r="C1132" s="91" t="s">
        <v>3</v>
      </c>
      <c r="D1132" s="92">
        <v>71.209999999999994</v>
      </c>
    </row>
    <row r="1133" spans="1:4" ht="15" customHeight="1" x14ac:dyDescent="0.2">
      <c r="A1133" s="90" t="s">
        <v>12343</v>
      </c>
      <c r="B1133" s="91" t="s">
        <v>12344</v>
      </c>
      <c r="C1133" s="91" t="s">
        <v>3</v>
      </c>
      <c r="D1133" s="92">
        <v>90</v>
      </c>
    </row>
    <row r="1134" spans="1:4" ht="15" customHeight="1" x14ac:dyDescent="0.2">
      <c r="A1134" s="90" t="s">
        <v>12345</v>
      </c>
      <c r="B1134" s="91" t="s">
        <v>12346</v>
      </c>
      <c r="C1134" s="91" t="s">
        <v>3</v>
      </c>
      <c r="D1134" s="92">
        <v>116.71</v>
      </c>
    </row>
    <row r="1135" spans="1:4" ht="15" customHeight="1" x14ac:dyDescent="0.2">
      <c r="A1135" s="90" t="s">
        <v>12347</v>
      </c>
      <c r="B1135" s="91" t="s">
        <v>12348</v>
      </c>
      <c r="C1135" s="91" t="s">
        <v>3</v>
      </c>
      <c r="D1135" s="92">
        <v>140.51</v>
      </c>
    </row>
    <row r="1136" spans="1:4" ht="15" customHeight="1" x14ac:dyDescent="0.2">
      <c r="A1136" s="90" t="s">
        <v>12349</v>
      </c>
      <c r="B1136" s="91" t="s">
        <v>12350</v>
      </c>
      <c r="C1136" s="91" t="s">
        <v>3</v>
      </c>
      <c r="D1136" s="92">
        <v>175.06</v>
      </c>
    </row>
    <row r="1137" spans="1:4" ht="15" customHeight="1" x14ac:dyDescent="0.2">
      <c r="A1137" s="90" t="s">
        <v>12351</v>
      </c>
      <c r="B1137" s="91" t="s">
        <v>12352</v>
      </c>
      <c r="C1137" s="91"/>
      <c r="D1137" s="92"/>
    </row>
    <row r="1138" spans="1:4" ht="15" customHeight="1" x14ac:dyDescent="0.2">
      <c r="A1138" s="90" t="s">
        <v>12353</v>
      </c>
      <c r="B1138" s="91" t="s">
        <v>12354</v>
      </c>
      <c r="C1138" s="91" t="s">
        <v>16077</v>
      </c>
      <c r="D1138" s="92">
        <v>14.72</v>
      </c>
    </row>
    <row r="1139" spans="1:4" ht="15" customHeight="1" x14ac:dyDescent="0.2">
      <c r="A1139" s="90" t="s">
        <v>12355</v>
      </c>
      <c r="B1139" s="91" t="s">
        <v>12356</v>
      </c>
      <c r="C1139" s="91" t="s">
        <v>16077</v>
      </c>
      <c r="D1139" s="92">
        <v>8.49</v>
      </c>
    </row>
    <row r="1140" spans="1:4" ht="15" customHeight="1" x14ac:dyDescent="0.2">
      <c r="A1140" s="90" t="s">
        <v>12357</v>
      </c>
      <c r="B1140" s="91" t="s">
        <v>12358</v>
      </c>
      <c r="C1140" s="91" t="s">
        <v>16077</v>
      </c>
      <c r="D1140" s="92">
        <v>8.41</v>
      </c>
    </row>
    <row r="1141" spans="1:4" ht="15" customHeight="1" x14ac:dyDescent="0.2">
      <c r="A1141" s="90" t="s">
        <v>12359</v>
      </c>
      <c r="B1141" s="91" t="s">
        <v>12360</v>
      </c>
      <c r="C1141" s="91" t="s">
        <v>16077</v>
      </c>
      <c r="D1141" s="92">
        <v>12.85</v>
      </c>
    </row>
    <row r="1142" spans="1:4" ht="15" customHeight="1" x14ac:dyDescent="0.2">
      <c r="A1142" s="90" t="s">
        <v>12361</v>
      </c>
      <c r="B1142" s="91" t="s">
        <v>12362</v>
      </c>
      <c r="C1142" s="91" t="s">
        <v>16077</v>
      </c>
      <c r="D1142" s="92">
        <v>17.260000000000002</v>
      </c>
    </row>
    <row r="1143" spans="1:4" ht="15" customHeight="1" x14ac:dyDescent="0.2">
      <c r="A1143" s="90" t="s">
        <v>12363</v>
      </c>
      <c r="B1143" s="91" t="s">
        <v>12364</v>
      </c>
      <c r="C1143" s="91" t="s">
        <v>16077</v>
      </c>
      <c r="D1143" s="92">
        <v>21.43</v>
      </c>
    </row>
    <row r="1144" spans="1:4" ht="15" customHeight="1" x14ac:dyDescent="0.2">
      <c r="A1144" s="90" t="s">
        <v>12365</v>
      </c>
      <c r="B1144" s="91" t="s">
        <v>12366</v>
      </c>
      <c r="C1144" s="91" t="s">
        <v>16077</v>
      </c>
      <c r="D1144" s="92">
        <v>20.07</v>
      </c>
    </row>
    <row r="1145" spans="1:4" ht="15" customHeight="1" x14ac:dyDescent="0.2">
      <c r="A1145" s="90" t="s">
        <v>12367</v>
      </c>
      <c r="B1145" s="91" t="s">
        <v>12368</v>
      </c>
      <c r="C1145" s="91" t="s">
        <v>16077</v>
      </c>
      <c r="D1145" s="92">
        <v>20.41</v>
      </c>
    </row>
    <row r="1146" spans="1:4" ht="15" customHeight="1" x14ac:dyDescent="0.2">
      <c r="A1146" s="90" t="s">
        <v>12369</v>
      </c>
      <c r="B1146" s="91" t="s">
        <v>12370</v>
      </c>
      <c r="C1146" s="91" t="s">
        <v>16077</v>
      </c>
      <c r="D1146" s="92">
        <v>23.79</v>
      </c>
    </row>
    <row r="1147" spans="1:4" ht="15" customHeight="1" x14ac:dyDescent="0.2">
      <c r="A1147" s="90" t="s">
        <v>12371</v>
      </c>
      <c r="B1147" s="91" t="s">
        <v>12372</v>
      </c>
      <c r="C1147" s="91" t="s">
        <v>16077</v>
      </c>
      <c r="D1147" s="92">
        <v>37.08</v>
      </c>
    </row>
    <row r="1148" spans="1:4" ht="15" customHeight="1" x14ac:dyDescent="0.2">
      <c r="A1148" s="90" t="s">
        <v>12373</v>
      </c>
      <c r="B1148" s="91" t="s">
        <v>12374</v>
      </c>
      <c r="C1148" s="91" t="s">
        <v>16077</v>
      </c>
      <c r="D1148" s="92">
        <v>28.16</v>
      </c>
    </row>
    <row r="1149" spans="1:4" ht="15" customHeight="1" x14ac:dyDescent="0.2">
      <c r="A1149" s="90" t="s">
        <v>12375</v>
      </c>
      <c r="B1149" s="91" t="s">
        <v>12376</v>
      </c>
      <c r="C1149" s="91" t="s">
        <v>16077</v>
      </c>
      <c r="D1149" s="92">
        <v>7.87</v>
      </c>
    </row>
    <row r="1150" spans="1:4" ht="15" customHeight="1" x14ac:dyDescent="0.2">
      <c r="A1150" s="90" t="s">
        <v>12377</v>
      </c>
      <c r="B1150" s="91" t="s">
        <v>12378</v>
      </c>
      <c r="C1150" s="91" t="s">
        <v>16077</v>
      </c>
      <c r="D1150" s="92">
        <v>7.4</v>
      </c>
    </row>
    <row r="1151" spans="1:4" ht="15" customHeight="1" x14ac:dyDescent="0.2">
      <c r="A1151" s="90" t="s">
        <v>12379</v>
      </c>
      <c r="B1151" s="91" t="s">
        <v>12380</v>
      </c>
      <c r="C1151" s="91" t="s">
        <v>16077</v>
      </c>
      <c r="D1151" s="92">
        <v>5.47</v>
      </c>
    </row>
    <row r="1152" spans="1:4" ht="15" customHeight="1" x14ac:dyDescent="0.2">
      <c r="A1152" s="87" t="s">
        <v>12381</v>
      </c>
      <c r="B1152" s="88" t="s">
        <v>12382</v>
      </c>
      <c r="C1152" s="89" t="s">
        <v>16077</v>
      </c>
      <c r="D1152" s="89">
        <v>5.96</v>
      </c>
    </row>
    <row r="1153" spans="1:4" ht="15" customHeight="1" x14ac:dyDescent="0.2">
      <c r="A1153" s="90" t="s">
        <v>12383</v>
      </c>
      <c r="B1153" s="91" t="s">
        <v>12384</v>
      </c>
      <c r="C1153" s="91"/>
      <c r="D1153" s="92"/>
    </row>
    <row r="1154" spans="1:4" ht="15" customHeight="1" x14ac:dyDescent="0.2">
      <c r="A1154" s="90" t="s">
        <v>12385</v>
      </c>
      <c r="B1154" s="91" t="s">
        <v>12386</v>
      </c>
      <c r="C1154" s="91" t="s">
        <v>16077</v>
      </c>
      <c r="D1154" s="92">
        <v>15.65</v>
      </c>
    </row>
    <row r="1155" spans="1:4" ht="15" customHeight="1" x14ac:dyDescent="0.2">
      <c r="A1155" s="90" t="s">
        <v>12387</v>
      </c>
      <c r="B1155" s="91" t="s">
        <v>12388</v>
      </c>
      <c r="C1155" s="91" t="s">
        <v>16077</v>
      </c>
      <c r="D1155" s="92">
        <v>21.41</v>
      </c>
    </row>
    <row r="1156" spans="1:4" ht="15" customHeight="1" x14ac:dyDescent="0.2">
      <c r="A1156" s="90" t="s">
        <v>12389</v>
      </c>
      <c r="B1156" s="91" t="s">
        <v>12390</v>
      </c>
      <c r="C1156" s="91" t="s">
        <v>16077</v>
      </c>
      <c r="D1156" s="92">
        <v>27.64</v>
      </c>
    </row>
    <row r="1157" spans="1:4" ht="15" customHeight="1" x14ac:dyDescent="0.2">
      <c r="A1157" s="90" t="s">
        <v>12391</v>
      </c>
      <c r="B1157" s="91" t="s">
        <v>12392</v>
      </c>
      <c r="C1157" s="91" t="s">
        <v>16077</v>
      </c>
      <c r="D1157" s="92">
        <v>34.590000000000003</v>
      </c>
    </row>
    <row r="1158" spans="1:4" ht="15" customHeight="1" x14ac:dyDescent="0.2">
      <c r="A1158" s="90" t="s">
        <v>12393</v>
      </c>
      <c r="B1158" s="91" t="s">
        <v>12394</v>
      </c>
      <c r="C1158" s="91" t="s">
        <v>16077</v>
      </c>
      <c r="D1158" s="92">
        <v>14.21</v>
      </c>
    </row>
    <row r="1159" spans="1:4" ht="15" customHeight="1" x14ac:dyDescent="0.2">
      <c r="A1159" s="90" t="s">
        <v>12395</v>
      </c>
      <c r="B1159" s="91" t="s">
        <v>12396</v>
      </c>
      <c r="C1159" s="91" t="s">
        <v>16077</v>
      </c>
      <c r="D1159" s="92">
        <v>22.36</v>
      </c>
    </row>
    <row r="1160" spans="1:4" ht="15" customHeight="1" x14ac:dyDescent="0.2">
      <c r="A1160" s="90" t="s">
        <v>12397</v>
      </c>
      <c r="B1160" s="91" t="s">
        <v>12398</v>
      </c>
      <c r="C1160" s="91" t="s">
        <v>16077</v>
      </c>
      <c r="D1160" s="92">
        <v>26.95</v>
      </c>
    </row>
    <row r="1161" spans="1:4" ht="15" customHeight="1" x14ac:dyDescent="0.2">
      <c r="A1161" s="90" t="s">
        <v>12399</v>
      </c>
      <c r="B1161" s="91" t="s">
        <v>12400</v>
      </c>
      <c r="C1161" s="91" t="s">
        <v>16077</v>
      </c>
      <c r="D1161" s="92">
        <v>9.8000000000000007</v>
      </c>
    </row>
    <row r="1162" spans="1:4" ht="15" customHeight="1" x14ac:dyDescent="0.2">
      <c r="A1162" s="90" t="s">
        <v>12401</v>
      </c>
      <c r="B1162" s="91" t="s">
        <v>12402</v>
      </c>
      <c r="C1162" s="91" t="s">
        <v>16077</v>
      </c>
      <c r="D1162" s="92">
        <v>19.260000000000002</v>
      </c>
    </row>
    <row r="1163" spans="1:4" ht="15" customHeight="1" x14ac:dyDescent="0.2">
      <c r="A1163" s="90" t="s">
        <v>12403</v>
      </c>
      <c r="B1163" s="91" t="s">
        <v>12404</v>
      </c>
      <c r="C1163" s="91" t="s">
        <v>16077</v>
      </c>
      <c r="D1163" s="92">
        <v>5.29</v>
      </c>
    </row>
    <row r="1164" spans="1:4" ht="15" customHeight="1" x14ac:dyDescent="0.2">
      <c r="A1164" s="90" t="s">
        <v>12405</v>
      </c>
      <c r="B1164" s="91" t="s">
        <v>12406</v>
      </c>
      <c r="C1164" s="91" t="s">
        <v>16077</v>
      </c>
      <c r="D1164" s="92">
        <v>5.18</v>
      </c>
    </row>
    <row r="1165" spans="1:4" ht="15" customHeight="1" x14ac:dyDescent="0.2">
      <c r="A1165" s="90" t="s">
        <v>12407</v>
      </c>
      <c r="B1165" s="91" t="s">
        <v>12408</v>
      </c>
      <c r="C1165" s="91" t="s">
        <v>16077</v>
      </c>
      <c r="D1165" s="92">
        <v>6.69</v>
      </c>
    </row>
    <row r="1166" spans="1:4" ht="15" customHeight="1" x14ac:dyDescent="0.2">
      <c r="A1166" s="90" t="s">
        <v>12409</v>
      </c>
      <c r="B1166" s="91" t="s">
        <v>12410</v>
      </c>
      <c r="C1166" s="91" t="s">
        <v>16077</v>
      </c>
      <c r="D1166" s="92">
        <v>5.67</v>
      </c>
    </row>
    <row r="1167" spans="1:4" ht="15" customHeight="1" x14ac:dyDescent="0.2">
      <c r="A1167" s="90" t="s">
        <v>12411</v>
      </c>
      <c r="B1167" s="91" t="s">
        <v>12412</v>
      </c>
      <c r="C1167" s="91" t="s">
        <v>16077</v>
      </c>
      <c r="D1167" s="92">
        <v>7.89</v>
      </c>
    </row>
    <row r="1168" spans="1:4" ht="15" customHeight="1" x14ac:dyDescent="0.2">
      <c r="A1168" s="87" t="s">
        <v>12413</v>
      </c>
      <c r="B1168" s="88" t="s">
        <v>12414</v>
      </c>
      <c r="C1168" s="89"/>
      <c r="D1168" s="89"/>
    </row>
    <row r="1169" spans="1:4" ht="15" customHeight="1" x14ac:dyDescent="0.2">
      <c r="A1169" s="90" t="s">
        <v>12415</v>
      </c>
      <c r="B1169" s="91" t="s">
        <v>12416</v>
      </c>
      <c r="C1169" s="91" t="s">
        <v>16077</v>
      </c>
      <c r="D1169" s="92">
        <v>70.900000000000006</v>
      </c>
    </row>
    <row r="1170" spans="1:4" ht="15" customHeight="1" x14ac:dyDescent="0.2">
      <c r="A1170" s="90" t="s">
        <v>12417</v>
      </c>
      <c r="B1170" s="91" t="s">
        <v>12418</v>
      </c>
      <c r="C1170" s="91" t="s">
        <v>16077</v>
      </c>
      <c r="D1170" s="92">
        <v>70.900000000000006</v>
      </c>
    </row>
    <row r="1171" spans="1:4" ht="15" customHeight="1" x14ac:dyDescent="0.2">
      <c r="A1171" s="90" t="s">
        <v>12419</v>
      </c>
      <c r="B1171" s="91" t="s">
        <v>12420</v>
      </c>
      <c r="C1171" s="91" t="s">
        <v>16077</v>
      </c>
      <c r="D1171" s="92">
        <v>70.900000000000006</v>
      </c>
    </row>
    <row r="1172" spans="1:4" ht="15" customHeight="1" x14ac:dyDescent="0.2">
      <c r="A1172" s="90" t="s">
        <v>12421</v>
      </c>
      <c r="B1172" s="91" t="s">
        <v>12422</v>
      </c>
      <c r="C1172" s="91" t="s">
        <v>16077</v>
      </c>
      <c r="D1172" s="92">
        <v>96.11</v>
      </c>
    </row>
    <row r="1173" spans="1:4" ht="15" customHeight="1" x14ac:dyDescent="0.2">
      <c r="A1173" s="90" t="s">
        <v>12423</v>
      </c>
      <c r="B1173" s="91" t="s">
        <v>12424</v>
      </c>
      <c r="C1173" s="91" t="s">
        <v>16077</v>
      </c>
      <c r="D1173" s="92">
        <v>117.59</v>
      </c>
    </row>
    <row r="1174" spans="1:4" ht="15" customHeight="1" x14ac:dyDescent="0.2">
      <c r="A1174" s="90" t="s">
        <v>12425</v>
      </c>
      <c r="B1174" s="91" t="s">
        <v>12426</v>
      </c>
      <c r="C1174" s="91" t="s">
        <v>6001</v>
      </c>
      <c r="D1174" s="92">
        <v>138.72999999999999</v>
      </c>
    </row>
    <row r="1175" spans="1:4" ht="15" customHeight="1" x14ac:dyDescent="0.2">
      <c r="A1175" s="90" t="s">
        <v>12427</v>
      </c>
      <c r="B1175" s="91" t="s">
        <v>12428</v>
      </c>
      <c r="C1175" s="91" t="s">
        <v>6001</v>
      </c>
      <c r="D1175" s="92">
        <v>144.72999999999999</v>
      </c>
    </row>
    <row r="1176" spans="1:4" ht="15" customHeight="1" x14ac:dyDescent="0.2">
      <c r="A1176" s="90" t="s">
        <v>12429</v>
      </c>
      <c r="B1176" s="91" t="s">
        <v>12430</v>
      </c>
      <c r="C1176" s="91" t="s">
        <v>6001</v>
      </c>
      <c r="D1176" s="92">
        <v>191.42</v>
      </c>
    </row>
    <row r="1177" spans="1:4" ht="15" customHeight="1" x14ac:dyDescent="0.2">
      <c r="A1177" s="90" t="s">
        <v>12431</v>
      </c>
      <c r="B1177" s="91" t="s">
        <v>12432</v>
      </c>
      <c r="C1177" s="91" t="s">
        <v>16077</v>
      </c>
      <c r="D1177" s="92">
        <v>245.44</v>
      </c>
    </row>
    <row r="1178" spans="1:4" ht="15" customHeight="1" x14ac:dyDescent="0.2">
      <c r="A1178" s="90" t="s">
        <v>12433</v>
      </c>
      <c r="B1178" s="91" t="s">
        <v>12434</v>
      </c>
      <c r="C1178" s="91" t="s">
        <v>16077</v>
      </c>
      <c r="D1178" s="92">
        <v>61.49</v>
      </c>
    </row>
    <row r="1179" spans="1:4" ht="15" customHeight="1" x14ac:dyDescent="0.2">
      <c r="A1179" s="90" t="s">
        <v>12435</v>
      </c>
      <c r="B1179" s="91" t="s">
        <v>12436</v>
      </c>
      <c r="C1179" s="91" t="s">
        <v>16077</v>
      </c>
      <c r="D1179" s="92">
        <v>115.22</v>
      </c>
    </row>
    <row r="1180" spans="1:4" ht="15" customHeight="1" x14ac:dyDescent="0.2">
      <c r="A1180" s="90" t="s">
        <v>12437</v>
      </c>
      <c r="B1180" s="91" t="s">
        <v>12438</v>
      </c>
      <c r="C1180" s="91" t="s">
        <v>16077</v>
      </c>
      <c r="D1180" s="92">
        <v>117.59</v>
      </c>
    </row>
    <row r="1181" spans="1:4" ht="15" customHeight="1" x14ac:dyDescent="0.2">
      <c r="A1181" s="90" t="s">
        <v>12439</v>
      </c>
      <c r="B1181" s="91" t="s">
        <v>12440</v>
      </c>
      <c r="C1181" s="91"/>
      <c r="D1181" s="92"/>
    </row>
    <row r="1182" spans="1:4" ht="15" customHeight="1" x14ac:dyDescent="0.2">
      <c r="A1182" s="90" t="s">
        <v>12441</v>
      </c>
      <c r="B1182" s="91" t="s">
        <v>12442</v>
      </c>
      <c r="C1182" s="91" t="s">
        <v>16077</v>
      </c>
      <c r="D1182" s="92">
        <v>70.900000000000006</v>
      </c>
    </row>
    <row r="1183" spans="1:4" ht="15" customHeight="1" x14ac:dyDescent="0.2">
      <c r="A1183" s="87" t="s">
        <v>12443</v>
      </c>
      <c r="B1183" s="88" t="s">
        <v>12444</v>
      </c>
      <c r="C1183" s="89" t="s">
        <v>16077</v>
      </c>
      <c r="D1183" s="89">
        <v>117.59</v>
      </c>
    </row>
    <row r="1184" spans="1:4" ht="15" customHeight="1" x14ac:dyDescent="0.2">
      <c r="A1184" s="90" t="s">
        <v>12445</v>
      </c>
      <c r="B1184" s="91" t="s">
        <v>12446</v>
      </c>
      <c r="C1184" s="91" t="s">
        <v>16077</v>
      </c>
      <c r="D1184" s="92">
        <v>117.59</v>
      </c>
    </row>
    <row r="1185" spans="1:4" ht="15" customHeight="1" x14ac:dyDescent="0.2">
      <c r="A1185" s="90" t="s">
        <v>12447</v>
      </c>
      <c r="B1185" s="91" t="s">
        <v>12448</v>
      </c>
      <c r="C1185" s="91" t="s">
        <v>16077</v>
      </c>
      <c r="D1185" s="92">
        <v>70.900000000000006</v>
      </c>
    </row>
    <row r="1186" spans="1:4" ht="15" customHeight="1" x14ac:dyDescent="0.2">
      <c r="A1186" s="90" t="s">
        <v>12449</v>
      </c>
      <c r="B1186" s="91" t="s">
        <v>12450</v>
      </c>
      <c r="C1186" s="91" t="s">
        <v>16077</v>
      </c>
      <c r="D1186" s="92">
        <v>70.900000000000006</v>
      </c>
    </row>
    <row r="1187" spans="1:4" ht="15" customHeight="1" x14ac:dyDescent="0.2">
      <c r="A1187" s="90" t="s">
        <v>12451</v>
      </c>
      <c r="B1187" s="91" t="s">
        <v>12452</v>
      </c>
      <c r="C1187" s="91" t="s">
        <v>16077</v>
      </c>
      <c r="D1187" s="92">
        <v>117.59</v>
      </c>
    </row>
    <row r="1188" spans="1:4" ht="15" customHeight="1" x14ac:dyDescent="0.2">
      <c r="A1188" s="90" t="s">
        <v>12453</v>
      </c>
      <c r="B1188" s="91" t="s">
        <v>12454</v>
      </c>
      <c r="C1188" s="91" t="s">
        <v>16077</v>
      </c>
      <c r="D1188" s="92">
        <v>117.59</v>
      </c>
    </row>
    <row r="1189" spans="1:4" ht="15" customHeight="1" x14ac:dyDescent="0.2">
      <c r="A1189" s="90" t="s">
        <v>12455</v>
      </c>
      <c r="B1189" s="91" t="s">
        <v>12426</v>
      </c>
      <c r="C1189" s="91" t="s">
        <v>16077</v>
      </c>
      <c r="D1189" s="92">
        <v>138.72999999999999</v>
      </c>
    </row>
    <row r="1190" spans="1:4" ht="15" customHeight="1" x14ac:dyDescent="0.2">
      <c r="A1190" s="90" t="s">
        <v>12456</v>
      </c>
      <c r="B1190" s="91" t="s">
        <v>12428</v>
      </c>
      <c r="C1190" s="91" t="s">
        <v>16077</v>
      </c>
      <c r="D1190" s="92">
        <v>144.72999999999999</v>
      </c>
    </row>
    <row r="1191" spans="1:4" ht="15" customHeight="1" x14ac:dyDescent="0.2">
      <c r="A1191" s="90" t="s">
        <v>12457</v>
      </c>
      <c r="B1191" s="91" t="s">
        <v>12430</v>
      </c>
      <c r="C1191" s="91" t="s">
        <v>16077</v>
      </c>
      <c r="D1191" s="92">
        <v>191.42</v>
      </c>
    </row>
    <row r="1192" spans="1:4" ht="15" customHeight="1" x14ac:dyDescent="0.2">
      <c r="A1192" s="90" t="s">
        <v>12458</v>
      </c>
      <c r="B1192" s="91" t="s">
        <v>12459</v>
      </c>
      <c r="C1192" s="91"/>
      <c r="D1192" s="92"/>
    </row>
    <row r="1193" spans="1:4" ht="15" customHeight="1" x14ac:dyDescent="0.2">
      <c r="A1193" s="90" t="s">
        <v>12460</v>
      </c>
      <c r="B1193" s="91" t="s">
        <v>12461</v>
      </c>
      <c r="C1193" s="91" t="s">
        <v>16077</v>
      </c>
      <c r="D1193" s="92">
        <v>71.11</v>
      </c>
    </row>
    <row r="1194" spans="1:4" ht="15" customHeight="1" x14ac:dyDescent="0.2">
      <c r="A1194" s="90" t="s">
        <v>12462</v>
      </c>
      <c r="B1194" s="91" t="s">
        <v>12463</v>
      </c>
      <c r="C1194" s="91"/>
      <c r="D1194" s="92"/>
    </row>
    <row r="1195" spans="1:4" ht="15" customHeight="1" x14ac:dyDescent="0.2">
      <c r="A1195" s="90" t="s">
        <v>12464</v>
      </c>
      <c r="B1195" s="91" t="s">
        <v>12465</v>
      </c>
      <c r="C1195" s="91" t="s">
        <v>16077</v>
      </c>
      <c r="D1195" s="92">
        <v>124.54</v>
      </c>
    </row>
    <row r="1196" spans="1:4" ht="15" customHeight="1" x14ac:dyDescent="0.2">
      <c r="A1196" s="87" t="s">
        <v>12466</v>
      </c>
      <c r="B1196" s="88" t="s">
        <v>12467</v>
      </c>
      <c r="C1196" s="89" t="s">
        <v>16077</v>
      </c>
      <c r="D1196" s="89">
        <v>48.11</v>
      </c>
    </row>
    <row r="1197" spans="1:4" ht="15" customHeight="1" x14ac:dyDescent="0.2">
      <c r="A1197" s="90" t="s">
        <v>12468</v>
      </c>
      <c r="B1197" s="91" t="s">
        <v>12469</v>
      </c>
      <c r="C1197" s="91" t="s">
        <v>16077</v>
      </c>
      <c r="D1197" s="92">
        <v>51.76</v>
      </c>
    </row>
    <row r="1198" spans="1:4" ht="15" customHeight="1" x14ac:dyDescent="0.2">
      <c r="A1198" s="90" t="s">
        <v>12470</v>
      </c>
      <c r="B1198" s="91" t="s">
        <v>12471</v>
      </c>
      <c r="C1198" s="91"/>
      <c r="D1198" s="92"/>
    </row>
    <row r="1199" spans="1:4" ht="15" customHeight="1" x14ac:dyDescent="0.2">
      <c r="A1199" s="90" t="s">
        <v>12472</v>
      </c>
      <c r="B1199" s="91" t="s">
        <v>12473</v>
      </c>
      <c r="C1199" s="91" t="s">
        <v>16077</v>
      </c>
      <c r="D1199" s="92">
        <v>174.52</v>
      </c>
    </row>
    <row r="1200" spans="1:4" ht="15" customHeight="1" x14ac:dyDescent="0.2">
      <c r="A1200" s="90" t="s">
        <v>12474</v>
      </c>
      <c r="B1200" s="91" t="s">
        <v>12475</v>
      </c>
      <c r="C1200" s="91" t="s">
        <v>16077</v>
      </c>
      <c r="D1200" s="92">
        <v>176.58</v>
      </c>
    </row>
    <row r="1201" spans="1:4" ht="15" customHeight="1" x14ac:dyDescent="0.2">
      <c r="A1201" s="90" t="s">
        <v>12476</v>
      </c>
      <c r="B1201" s="91" t="s">
        <v>12477</v>
      </c>
      <c r="C1201" s="91"/>
      <c r="D1201" s="92"/>
    </row>
    <row r="1202" spans="1:4" ht="15" customHeight="1" x14ac:dyDescent="0.2">
      <c r="A1202" s="90" t="s">
        <v>12478</v>
      </c>
      <c r="B1202" s="91" t="s">
        <v>12479</v>
      </c>
      <c r="C1202" s="91" t="s">
        <v>16077</v>
      </c>
      <c r="D1202" s="92">
        <v>16.739999999999998</v>
      </c>
    </row>
    <row r="1203" spans="1:4" ht="15" customHeight="1" x14ac:dyDescent="0.2">
      <c r="A1203" s="90" t="s">
        <v>12480</v>
      </c>
      <c r="B1203" s="91" t="s">
        <v>12481</v>
      </c>
      <c r="C1203" s="91" t="s">
        <v>16077</v>
      </c>
      <c r="D1203" s="92">
        <v>20.6</v>
      </c>
    </row>
    <row r="1204" spans="1:4" ht="15" customHeight="1" x14ac:dyDescent="0.2">
      <c r="A1204" s="90" t="s">
        <v>12482</v>
      </c>
      <c r="B1204" s="91" t="s">
        <v>12483</v>
      </c>
      <c r="C1204" s="91" t="s">
        <v>16077</v>
      </c>
      <c r="D1204" s="92">
        <v>133.41999999999999</v>
      </c>
    </row>
    <row r="1205" spans="1:4" ht="15" customHeight="1" x14ac:dyDescent="0.2">
      <c r="A1205" s="90" t="s">
        <v>12484</v>
      </c>
      <c r="B1205" s="91" t="s">
        <v>12485</v>
      </c>
      <c r="C1205" s="91" t="s">
        <v>16077</v>
      </c>
      <c r="D1205" s="92">
        <v>158.41999999999999</v>
      </c>
    </row>
    <row r="1206" spans="1:4" ht="15" customHeight="1" x14ac:dyDescent="0.2">
      <c r="A1206" s="90" t="s">
        <v>12486</v>
      </c>
      <c r="B1206" s="91" t="s">
        <v>12487</v>
      </c>
      <c r="C1206" s="91" t="s">
        <v>16077</v>
      </c>
      <c r="D1206" s="92">
        <v>188.42</v>
      </c>
    </row>
    <row r="1207" spans="1:4" ht="15" customHeight="1" x14ac:dyDescent="0.2">
      <c r="A1207" s="87" t="s">
        <v>12488</v>
      </c>
      <c r="B1207" s="88" t="s">
        <v>12489</v>
      </c>
      <c r="C1207" s="89" t="s">
        <v>16077</v>
      </c>
      <c r="D1207" s="89">
        <v>12.94</v>
      </c>
    </row>
    <row r="1208" spans="1:4" ht="15" customHeight="1" x14ac:dyDescent="0.2">
      <c r="A1208" s="90" t="s">
        <v>12490</v>
      </c>
      <c r="B1208" s="91" t="s">
        <v>12491</v>
      </c>
      <c r="C1208" s="91"/>
      <c r="D1208" s="92"/>
    </row>
    <row r="1209" spans="1:4" ht="15" customHeight="1" x14ac:dyDescent="0.2">
      <c r="A1209" s="87" t="s">
        <v>12492</v>
      </c>
      <c r="B1209" s="88" t="s">
        <v>12493</v>
      </c>
      <c r="C1209" s="89" t="s">
        <v>16077</v>
      </c>
      <c r="D1209" s="89">
        <v>986.15</v>
      </c>
    </row>
    <row r="1210" spans="1:4" ht="15" customHeight="1" x14ac:dyDescent="0.2">
      <c r="A1210" s="90" t="s">
        <v>12494</v>
      </c>
      <c r="B1210" s="91" t="s">
        <v>12495</v>
      </c>
      <c r="C1210" s="91" t="s">
        <v>16077</v>
      </c>
      <c r="D1210" s="92">
        <v>1459.5</v>
      </c>
    </row>
    <row r="1211" spans="1:4" ht="15" customHeight="1" x14ac:dyDescent="0.2">
      <c r="A1211" s="90" t="s">
        <v>12496</v>
      </c>
      <c r="B1211" s="91" t="s">
        <v>12497</v>
      </c>
      <c r="C1211" s="91" t="s">
        <v>16077</v>
      </c>
      <c r="D1211" s="92">
        <v>2257.5</v>
      </c>
    </row>
    <row r="1212" spans="1:4" ht="15" customHeight="1" x14ac:dyDescent="0.2">
      <c r="A1212" s="90" t="s">
        <v>12498</v>
      </c>
      <c r="B1212" s="91" t="s">
        <v>12499</v>
      </c>
      <c r="C1212" s="91"/>
      <c r="D1212" s="92"/>
    </row>
    <row r="1213" spans="1:4" ht="15" customHeight="1" x14ac:dyDescent="0.2">
      <c r="A1213" s="87" t="s">
        <v>12500</v>
      </c>
      <c r="B1213" s="88" t="s">
        <v>12501</v>
      </c>
      <c r="C1213" s="89" t="s">
        <v>16077</v>
      </c>
      <c r="D1213" s="89">
        <v>13.65</v>
      </c>
    </row>
    <row r="1214" spans="1:4" ht="15" customHeight="1" x14ac:dyDescent="0.2">
      <c r="A1214" s="90" t="s">
        <v>12502</v>
      </c>
      <c r="B1214" s="91" t="s">
        <v>12503</v>
      </c>
      <c r="C1214" s="91" t="s">
        <v>16077</v>
      </c>
      <c r="D1214" s="92">
        <v>11.64</v>
      </c>
    </row>
    <row r="1215" spans="1:4" ht="15" customHeight="1" x14ac:dyDescent="0.2">
      <c r="A1215" s="90" t="s">
        <v>12504</v>
      </c>
      <c r="B1215" s="91" t="s">
        <v>12505</v>
      </c>
      <c r="C1215" s="91" t="s">
        <v>16077</v>
      </c>
      <c r="D1215" s="92">
        <v>17.86</v>
      </c>
    </row>
    <row r="1216" spans="1:4" ht="15" customHeight="1" x14ac:dyDescent="0.2">
      <c r="A1216" s="87" t="s">
        <v>12506</v>
      </c>
      <c r="B1216" s="88" t="s">
        <v>12507</v>
      </c>
      <c r="C1216" s="89" t="s">
        <v>16077</v>
      </c>
      <c r="D1216" s="89">
        <v>25.01</v>
      </c>
    </row>
    <row r="1217" spans="1:4" ht="15" customHeight="1" x14ac:dyDescent="0.2">
      <c r="A1217" s="90" t="s">
        <v>12508</v>
      </c>
      <c r="B1217" s="91" t="s">
        <v>12509</v>
      </c>
      <c r="C1217" s="91" t="s">
        <v>16077</v>
      </c>
      <c r="D1217" s="92">
        <v>21.04</v>
      </c>
    </row>
    <row r="1218" spans="1:4" ht="15" customHeight="1" x14ac:dyDescent="0.2">
      <c r="A1218" s="90" t="s">
        <v>12510</v>
      </c>
      <c r="B1218" s="91" t="s">
        <v>12511</v>
      </c>
      <c r="C1218" s="91" t="s">
        <v>16077</v>
      </c>
      <c r="D1218" s="92">
        <v>31.21</v>
      </c>
    </row>
    <row r="1219" spans="1:4" ht="15" customHeight="1" x14ac:dyDescent="0.2">
      <c r="A1219" s="90" t="s">
        <v>12512</v>
      </c>
      <c r="B1219" s="91" t="s">
        <v>12513</v>
      </c>
      <c r="C1219" s="91" t="s">
        <v>16077</v>
      </c>
      <c r="D1219" s="92">
        <v>48.14</v>
      </c>
    </row>
    <row r="1220" spans="1:4" ht="15" customHeight="1" x14ac:dyDescent="0.2">
      <c r="A1220" s="90" t="s">
        <v>12514</v>
      </c>
      <c r="B1220" s="91" t="s">
        <v>12515</v>
      </c>
      <c r="C1220" s="91" t="s">
        <v>16077</v>
      </c>
      <c r="D1220" s="92">
        <v>65.540000000000006</v>
      </c>
    </row>
    <row r="1221" spans="1:4" ht="15" customHeight="1" x14ac:dyDescent="0.2">
      <c r="A1221" s="90" t="s">
        <v>12516</v>
      </c>
      <c r="B1221" s="91" t="s">
        <v>12517</v>
      </c>
      <c r="C1221" s="91" t="s">
        <v>16077</v>
      </c>
      <c r="D1221" s="92">
        <v>16.54</v>
      </c>
    </row>
    <row r="1222" spans="1:4" ht="15" customHeight="1" x14ac:dyDescent="0.2">
      <c r="A1222" s="90" t="s">
        <v>12518</v>
      </c>
      <c r="B1222" s="91" t="s">
        <v>12519</v>
      </c>
      <c r="C1222" s="91" t="s">
        <v>16077</v>
      </c>
      <c r="D1222" s="92">
        <v>19.54</v>
      </c>
    </row>
    <row r="1223" spans="1:4" ht="15" customHeight="1" x14ac:dyDescent="0.2">
      <c r="A1223" s="87" t="s">
        <v>12520</v>
      </c>
      <c r="B1223" s="88" t="s">
        <v>12521</v>
      </c>
      <c r="C1223" s="89" t="s">
        <v>16077</v>
      </c>
      <c r="D1223" s="89">
        <v>19.54</v>
      </c>
    </row>
    <row r="1224" spans="1:4" ht="15" customHeight="1" x14ac:dyDescent="0.2">
      <c r="A1224" s="90" t="s">
        <v>12522</v>
      </c>
      <c r="B1224" s="91" t="s">
        <v>12523</v>
      </c>
      <c r="C1224" s="91" t="s">
        <v>16077</v>
      </c>
      <c r="D1224" s="92">
        <v>11.44</v>
      </c>
    </row>
    <row r="1225" spans="1:4" ht="15" customHeight="1" x14ac:dyDescent="0.2">
      <c r="A1225" s="90" t="s">
        <v>12524</v>
      </c>
      <c r="B1225" s="91" t="s">
        <v>12525</v>
      </c>
      <c r="C1225" s="91" t="s">
        <v>16077</v>
      </c>
      <c r="D1225" s="92">
        <v>12.54</v>
      </c>
    </row>
    <row r="1226" spans="1:4" ht="15" customHeight="1" x14ac:dyDescent="0.2">
      <c r="A1226" s="90" t="s">
        <v>12526</v>
      </c>
      <c r="B1226" s="91" t="s">
        <v>12527</v>
      </c>
      <c r="C1226" s="91" t="s">
        <v>16077</v>
      </c>
      <c r="D1226" s="92">
        <v>13.04</v>
      </c>
    </row>
    <row r="1227" spans="1:4" ht="15" customHeight="1" x14ac:dyDescent="0.2">
      <c r="A1227" s="87" t="s">
        <v>12528</v>
      </c>
      <c r="B1227" s="88" t="s">
        <v>12529</v>
      </c>
      <c r="C1227" s="89" t="s">
        <v>16077</v>
      </c>
      <c r="D1227" s="89">
        <v>14.74</v>
      </c>
    </row>
    <row r="1228" spans="1:4" ht="15" customHeight="1" x14ac:dyDescent="0.2">
      <c r="A1228" s="90" t="s">
        <v>12530</v>
      </c>
      <c r="B1228" s="91" t="s">
        <v>12517</v>
      </c>
      <c r="C1228" s="91" t="s">
        <v>16077</v>
      </c>
      <c r="D1228" s="92">
        <v>16.54</v>
      </c>
    </row>
    <row r="1229" spans="1:4" ht="15" customHeight="1" x14ac:dyDescent="0.2">
      <c r="A1229" s="90" t="s">
        <v>12531</v>
      </c>
      <c r="B1229" s="91" t="s">
        <v>12532</v>
      </c>
      <c r="C1229" s="91" t="s">
        <v>16077</v>
      </c>
      <c r="D1229" s="92">
        <v>19.54</v>
      </c>
    </row>
    <row r="1230" spans="1:4" ht="15" customHeight="1" x14ac:dyDescent="0.2">
      <c r="A1230" s="90" t="s">
        <v>12533</v>
      </c>
      <c r="B1230" s="91" t="s">
        <v>12534</v>
      </c>
      <c r="C1230" s="91"/>
      <c r="D1230" s="92"/>
    </row>
    <row r="1231" spans="1:4" ht="15" customHeight="1" x14ac:dyDescent="0.2">
      <c r="A1231" s="90" t="s">
        <v>12535</v>
      </c>
      <c r="B1231" s="91" t="s">
        <v>12536</v>
      </c>
      <c r="C1231" s="91" t="s">
        <v>16077</v>
      </c>
      <c r="D1231" s="92">
        <v>1319.68</v>
      </c>
    </row>
    <row r="1232" spans="1:4" ht="15" customHeight="1" x14ac:dyDescent="0.2">
      <c r="A1232" s="90" t="s">
        <v>12537</v>
      </c>
      <c r="B1232" s="91" t="s">
        <v>12538</v>
      </c>
      <c r="C1232" s="91" t="s">
        <v>16077</v>
      </c>
      <c r="D1232" s="92">
        <v>1356.02</v>
      </c>
    </row>
    <row r="1233" spans="1:4" ht="15" customHeight="1" x14ac:dyDescent="0.2">
      <c r="A1233" s="90" t="s">
        <v>12539</v>
      </c>
      <c r="B1233" s="91" t="s">
        <v>12540</v>
      </c>
      <c r="C1233" s="91" t="s">
        <v>16077</v>
      </c>
      <c r="D1233" s="92">
        <v>1436.75</v>
      </c>
    </row>
    <row r="1234" spans="1:4" ht="15" customHeight="1" x14ac:dyDescent="0.2">
      <c r="A1234" s="90" t="s">
        <v>12541</v>
      </c>
      <c r="B1234" s="91" t="s">
        <v>12542</v>
      </c>
      <c r="C1234" s="91" t="s">
        <v>16077</v>
      </c>
      <c r="D1234" s="92">
        <v>1530.24</v>
      </c>
    </row>
    <row r="1235" spans="1:4" ht="15" customHeight="1" x14ac:dyDescent="0.2">
      <c r="A1235" s="90" t="s">
        <v>12543</v>
      </c>
      <c r="B1235" s="91" t="s">
        <v>12544</v>
      </c>
      <c r="C1235" s="91" t="s">
        <v>16077</v>
      </c>
      <c r="D1235" s="92">
        <v>1721.91</v>
      </c>
    </row>
    <row r="1236" spans="1:4" ht="15" customHeight="1" x14ac:dyDescent="0.2">
      <c r="A1236" s="90" t="s">
        <v>12545</v>
      </c>
      <c r="B1236" s="91" t="s">
        <v>12546</v>
      </c>
      <c r="C1236" s="91" t="s">
        <v>16077</v>
      </c>
      <c r="D1236" s="92">
        <v>1858.29</v>
      </c>
    </row>
    <row r="1237" spans="1:4" ht="15" customHeight="1" x14ac:dyDescent="0.2">
      <c r="A1237" s="90" t="s">
        <v>12547</v>
      </c>
      <c r="B1237" s="91" t="s">
        <v>12548</v>
      </c>
      <c r="C1237" s="91" t="s">
        <v>16077</v>
      </c>
      <c r="D1237" s="92">
        <v>2138.1999999999998</v>
      </c>
    </row>
    <row r="1238" spans="1:4" ht="15" customHeight="1" x14ac:dyDescent="0.2">
      <c r="A1238" s="90" t="s">
        <v>12549</v>
      </c>
      <c r="B1238" s="91" t="s">
        <v>12550</v>
      </c>
      <c r="C1238" s="91" t="s">
        <v>16077</v>
      </c>
      <c r="D1238" s="92">
        <v>2480.89</v>
      </c>
    </row>
    <row r="1239" spans="1:4" ht="15" customHeight="1" x14ac:dyDescent="0.2">
      <c r="A1239" s="90" t="s">
        <v>12551</v>
      </c>
      <c r="B1239" s="91" t="s">
        <v>12552</v>
      </c>
      <c r="C1239" s="91" t="s">
        <v>16077</v>
      </c>
      <c r="D1239" s="92">
        <v>3230.05</v>
      </c>
    </row>
    <row r="1240" spans="1:4" ht="15" customHeight="1" x14ac:dyDescent="0.2">
      <c r="A1240" s="90" t="s">
        <v>12553</v>
      </c>
      <c r="B1240" s="91" t="s">
        <v>12554</v>
      </c>
      <c r="C1240" s="91" t="s">
        <v>16077</v>
      </c>
      <c r="D1240" s="92">
        <v>3575.56</v>
      </c>
    </row>
    <row r="1241" spans="1:4" ht="15" customHeight="1" x14ac:dyDescent="0.2">
      <c r="A1241" s="90" t="s">
        <v>12555</v>
      </c>
      <c r="B1241" s="91" t="s">
        <v>12556</v>
      </c>
      <c r="C1241" s="91" t="s">
        <v>16077</v>
      </c>
      <c r="D1241" s="92">
        <v>5288.93</v>
      </c>
    </row>
    <row r="1242" spans="1:4" ht="15" customHeight="1" x14ac:dyDescent="0.2">
      <c r="A1242" s="90" t="s">
        <v>12557</v>
      </c>
      <c r="B1242" s="91" t="s">
        <v>12558</v>
      </c>
      <c r="C1242" s="91" t="s">
        <v>16077</v>
      </c>
      <c r="D1242" s="92">
        <v>5956.64</v>
      </c>
    </row>
    <row r="1243" spans="1:4" ht="15" customHeight="1" x14ac:dyDescent="0.2">
      <c r="A1243" s="90" t="s">
        <v>12559</v>
      </c>
      <c r="B1243" s="91" t="s">
        <v>12560</v>
      </c>
      <c r="C1243" s="91" t="s">
        <v>16077</v>
      </c>
      <c r="D1243" s="92">
        <v>5956.64</v>
      </c>
    </row>
    <row r="1244" spans="1:4" ht="15" customHeight="1" x14ac:dyDescent="0.2">
      <c r="A1244" s="90" t="s">
        <v>12561</v>
      </c>
      <c r="B1244" s="91" t="s">
        <v>12562</v>
      </c>
      <c r="C1244" s="91"/>
      <c r="D1244" s="92"/>
    </row>
    <row r="1245" spans="1:4" ht="15" customHeight="1" x14ac:dyDescent="0.2">
      <c r="A1245" s="87" t="s">
        <v>12563</v>
      </c>
      <c r="B1245" s="88" t="s">
        <v>12536</v>
      </c>
      <c r="C1245" s="89" t="s">
        <v>16077</v>
      </c>
      <c r="D1245" s="89">
        <v>1132.9100000000001</v>
      </c>
    </row>
    <row r="1246" spans="1:4" ht="15" customHeight="1" x14ac:dyDescent="0.2">
      <c r="A1246" s="90" t="s">
        <v>12564</v>
      </c>
      <c r="B1246" s="91" t="s">
        <v>12538</v>
      </c>
      <c r="C1246" s="91" t="s">
        <v>16077</v>
      </c>
      <c r="D1246" s="92">
        <v>1169.25</v>
      </c>
    </row>
    <row r="1247" spans="1:4" ht="15" customHeight="1" x14ac:dyDescent="0.2">
      <c r="A1247" s="90" t="s">
        <v>12565</v>
      </c>
      <c r="B1247" s="91" t="s">
        <v>12540</v>
      </c>
      <c r="C1247" s="91" t="s">
        <v>16077</v>
      </c>
      <c r="D1247" s="92">
        <v>1249.98</v>
      </c>
    </row>
    <row r="1248" spans="1:4" ht="15" customHeight="1" x14ac:dyDescent="0.2">
      <c r="A1248" s="90" t="s">
        <v>12566</v>
      </c>
      <c r="B1248" s="91" t="s">
        <v>12542</v>
      </c>
      <c r="C1248" s="91" t="s">
        <v>16077</v>
      </c>
      <c r="D1248" s="92">
        <v>1343.47</v>
      </c>
    </row>
    <row r="1249" spans="1:4" ht="15" customHeight="1" x14ac:dyDescent="0.2">
      <c r="A1249" s="90" t="s">
        <v>12567</v>
      </c>
      <c r="B1249" s="91" t="s">
        <v>12544</v>
      </c>
      <c r="C1249" s="91" t="s">
        <v>16077</v>
      </c>
      <c r="D1249" s="92">
        <v>1535.14</v>
      </c>
    </row>
    <row r="1250" spans="1:4" ht="15" customHeight="1" x14ac:dyDescent="0.2">
      <c r="A1250" s="90" t="s">
        <v>12568</v>
      </c>
      <c r="B1250" s="91" t="s">
        <v>12546</v>
      </c>
      <c r="C1250" s="91" t="s">
        <v>16077</v>
      </c>
      <c r="D1250" s="92">
        <v>1671.52</v>
      </c>
    </row>
    <row r="1251" spans="1:4" ht="15" customHeight="1" x14ac:dyDescent="0.2">
      <c r="A1251" s="90" t="s">
        <v>12569</v>
      </c>
      <c r="B1251" s="91" t="s">
        <v>12548</v>
      </c>
      <c r="C1251" s="91" t="s">
        <v>16077</v>
      </c>
      <c r="D1251" s="92">
        <v>1951.43</v>
      </c>
    </row>
    <row r="1252" spans="1:4" ht="15" customHeight="1" x14ac:dyDescent="0.2">
      <c r="A1252" s="90" t="s">
        <v>12570</v>
      </c>
      <c r="B1252" s="91" t="s">
        <v>12550</v>
      </c>
      <c r="C1252" s="91" t="s">
        <v>16077</v>
      </c>
      <c r="D1252" s="92">
        <v>2294.12</v>
      </c>
    </row>
    <row r="1253" spans="1:4" ht="15" customHeight="1" x14ac:dyDescent="0.2">
      <c r="A1253" s="90" t="s">
        <v>12571</v>
      </c>
      <c r="B1253" s="91" t="s">
        <v>12552</v>
      </c>
      <c r="C1253" s="91" t="s">
        <v>16077</v>
      </c>
      <c r="D1253" s="92">
        <v>2667.93</v>
      </c>
    </row>
    <row r="1254" spans="1:4" ht="15" customHeight="1" x14ac:dyDescent="0.2">
      <c r="A1254" s="90" t="s">
        <v>12572</v>
      </c>
      <c r="B1254" s="91" t="s">
        <v>12554</v>
      </c>
      <c r="C1254" s="91" t="s">
        <v>16077</v>
      </c>
      <c r="D1254" s="92">
        <v>3013.44</v>
      </c>
    </row>
    <row r="1255" spans="1:4" ht="15" customHeight="1" x14ac:dyDescent="0.2">
      <c r="A1255" s="90" t="s">
        <v>12573</v>
      </c>
      <c r="B1255" s="91" t="s">
        <v>12556</v>
      </c>
      <c r="C1255" s="91" t="s">
        <v>16077</v>
      </c>
      <c r="D1255" s="92">
        <v>4684.07</v>
      </c>
    </row>
    <row r="1256" spans="1:4" ht="15" customHeight="1" x14ac:dyDescent="0.2">
      <c r="A1256" s="90" t="s">
        <v>12574</v>
      </c>
      <c r="B1256" s="91" t="s">
        <v>12558</v>
      </c>
      <c r="C1256" s="91" t="s">
        <v>16077</v>
      </c>
      <c r="D1256" s="92">
        <v>5351.78</v>
      </c>
    </row>
    <row r="1257" spans="1:4" ht="15" customHeight="1" x14ac:dyDescent="0.2">
      <c r="A1257" s="90" t="s">
        <v>12575</v>
      </c>
      <c r="B1257" s="91" t="s">
        <v>12560</v>
      </c>
      <c r="C1257" s="91" t="s">
        <v>16077</v>
      </c>
      <c r="D1257" s="92">
        <v>5351.78</v>
      </c>
    </row>
    <row r="1258" spans="1:4" ht="15" customHeight="1" x14ac:dyDescent="0.2">
      <c r="A1258" s="90" t="s">
        <v>12576</v>
      </c>
      <c r="B1258" s="91" t="s">
        <v>21981</v>
      </c>
      <c r="C1258" s="91"/>
      <c r="D1258" s="92"/>
    </row>
    <row r="1259" spans="1:4" ht="15" customHeight="1" x14ac:dyDescent="0.2">
      <c r="A1259" s="87" t="s">
        <v>12577</v>
      </c>
      <c r="B1259" s="88" t="s">
        <v>12578</v>
      </c>
      <c r="C1259" s="89" t="s">
        <v>3</v>
      </c>
      <c r="D1259" s="89">
        <v>3.43</v>
      </c>
    </row>
    <row r="1260" spans="1:4" ht="15" customHeight="1" x14ac:dyDescent="0.2">
      <c r="A1260" s="90" t="s">
        <v>12579</v>
      </c>
      <c r="B1260" s="91" t="s">
        <v>12580</v>
      </c>
      <c r="C1260" s="91" t="s">
        <v>3</v>
      </c>
      <c r="D1260" s="92">
        <v>8.2899999999999991</v>
      </c>
    </row>
    <row r="1261" spans="1:4" ht="15" customHeight="1" x14ac:dyDescent="0.2">
      <c r="A1261" s="90" t="s">
        <v>12581</v>
      </c>
      <c r="B1261" s="91" t="s">
        <v>12582</v>
      </c>
      <c r="C1261" s="91" t="s">
        <v>3</v>
      </c>
      <c r="D1261" s="92">
        <v>15.18</v>
      </c>
    </row>
    <row r="1262" spans="1:4" ht="15" customHeight="1" x14ac:dyDescent="0.2">
      <c r="A1262" s="90" t="s">
        <v>12583</v>
      </c>
      <c r="B1262" s="91" t="s">
        <v>12584</v>
      </c>
      <c r="C1262" s="91" t="s">
        <v>3</v>
      </c>
      <c r="D1262" s="92">
        <v>33.630000000000003</v>
      </c>
    </row>
    <row r="1263" spans="1:4" ht="15" customHeight="1" x14ac:dyDescent="0.2">
      <c r="A1263" s="90" t="s">
        <v>12585</v>
      </c>
      <c r="B1263" s="91" t="s">
        <v>12586</v>
      </c>
      <c r="C1263" s="91" t="s">
        <v>3</v>
      </c>
      <c r="D1263" s="92">
        <v>44.08</v>
      </c>
    </row>
    <row r="1264" spans="1:4" ht="15" customHeight="1" x14ac:dyDescent="0.2">
      <c r="A1264" s="90" t="s">
        <v>12587</v>
      </c>
      <c r="B1264" s="91" t="s">
        <v>12588</v>
      </c>
      <c r="C1264" s="91" t="s">
        <v>3</v>
      </c>
      <c r="D1264" s="92">
        <v>3.57</v>
      </c>
    </row>
    <row r="1265" spans="1:4" ht="15" customHeight="1" x14ac:dyDescent="0.2">
      <c r="A1265" s="90" t="s">
        <v>12589</v>
      </c>
      <c r="B1265" s="91" t="s">
        <v>12590</v>
      </c>
      <c r="C1265" s="91" t="s">
        <v>3</v>
      </c>
      <c r="D1265" s="92">
        <v>4.71</v>
      </c>
    </row>
    <row r="1266" spans="1:4" ht="15" customHeight="1" x14ac:dyDescent="0.2">
      <c r="A1266" s="90" t="s">
        <v>12591</v>
      </c>
      <c r="B1266" s="91" t="s">
        <v>12592</v>
      </c>
      <c r="C1266" s="91" t="s">
        <v>3</v>
      </c>
      <c r="D1266" s="92">
        <v>6.19</v>
      </c>
    </row>
    <row r="1267" spans="1:4" ht="15" customHeight="1" x14ac:dyDescent="0.2">
      <c r="A1267" s="90" t="s">
        <v>12593</v>
      </c>
      <c r="B1267" s="91" t="s">
        <v>12594</v>
      </c>
      <c r="C1267" s="91" t="s">
        <v>3</v>
      </c>
      <c r="D1267" s="92">
        <v>15.31</v>
      </c>
    </row>
    <row r="1268" spans="1:4" ht="15" customHeight="1" x14ac:dyDescent="0.2">
      <c r="A1268" s="90" t="s">
        <v>12595</v>
      </c>
      <c r="B1268" s="91" t="s">
        <v>12596</v>
      </c>
      <c r="C1268" s="91" t="s">
        <v>3</v>
      </c>
      <c r="D1268" s="92">
        <v>19.09</v>
      </c>
    </row>
    <row r="1269" spans="1:4" ht="15" customHeight="1" x14ac:dyDescent="0.2">
      <c r="A1269" s="90" t="s">
        <v>12597</v>
      </c>
      <c r="B1269" s="91" t="s">
        <v>12598</v>
      </c>
      <c r="C1269" s="91" t="s">
        <v>3</v>
      </c>
      <c r="D1269" s="92">
        <v>35.270000000000003</v>
      </c>
    </row>
    <row r="1270" spans="1:4" ht="15" customHeight="1" x14ac:dyDescent="0.2">
      <c r="A1270" s="90" t="s">
        <v>12599</v>
      </c>
      <c r="B1270" s="91" t="s">
        <v>12600</v>
      </c>
      <c r="C1270" s="91" t="s">
        <v>3</v>
      </c>
      <c r="D1270" s="92">
        <v>55.07</v>
      </c>
    </row>
    <row r="1271" spans="1:4" ht="15" customHeight="1" x14ac:dyDescent="0.2">
      <c r="A1271" s="90" t="s">
        <v>12601</v>
      </c>
      <c r="B1271" s="91" t="s">
        <v>12602</v>
      </c>
      <c r="C1271" s="91" t="s">
        <v>3</v>
      </c>
      <c r="D1271" s="92">
        <v>5</v>
      </c>
    </row>
    <row r="1272" spans="1:4" ht="15" customHeight="1" x14ac:dyDescent="0.2">
      <c r="A1272" s="90" t="s">
        <v>12603</v>
      </c>
      <c r="B1272" s="91" t="s">
        <v>12604</v>
      </c>
      <c r="C1272" s="91"/>
      <c r="D1272" s="92"/>
    </row>
    <row r="1273" spans="1:4" ht="15" customHeight="1" x14ac:dyDescent="0.2">
      <c r="A1273" s="87" t="s">
        <v>12605</v>
      </c>
      <c r="B1273" s="88" t="s">
        <v>12606</v>
      </c>
      <c r="C1273" s="89" t="s">
        <v>16077</v>
      </c>
      <c r="D1273" s="89">
        <v>14.07</v>
      </c>
    </row>
    <row r="1274" spans="1:4" ht="15" customHeight="1" x14ac:dyDescent="0.2">
      <c r="A1274" s="90" t="s">
        <v>12607</v>
      </c>
      <c r="B1274" s="91" t="s">
        <v>12608</v>
      </c>
      <c r="C1274" s="91" t="s">
        <v>16077</v>
      </c>
      <c r="D1274" s="92">
        <v>16.97</v>
      </c>
    </row>
    <row r="1275" spans="1:4" ht="15" customHeight="1" x14ac:dyDescent="0.2">
      <c r="A1275" s="90" t="s">
        <v>12609</v>
      </c>
      <c r="B1275" s="91" t="s">
        <v>12610</v>
      </c>
      <c r="C1275" s="91" t="s">
        <v>16077</v>
      </c>
      <c r="D1275" s="92">
        <v>5.96</v>
      </c>
    </row>
    <row r="1276" spans="1:4" ht="15" customHeight="1" x14ac:dyDescent="0.2">
      <c r="A1276" s="90" t="s">
        <v>12611</v>
      </c>
      <c r="B1276" s="91" t="s">
        <v>12612</v>
      </c>
      <c r="C1276" s="91"/>
      <c r="D1276" s="92"/>
    </row>
    <row r="1277" spans="1:4" ht="15" customHeight="1" x14ac:dyDescent="0.2">
      <c r="A1277" s="90" t="s">
        <v>12613</v>
      </c>
      <c r="B1277" s="91" t="s">
        <v>21982</v>
      </c>
      <c r="C1277" s="91" t="s">
        <v>16077</v>
      </c>
      <c r="D1277" s="92">
        <v>4.6500000000000004</v>
      </c>
    </row>
    <row r="1278" spans="1:4" ht="15" customHeight="1" x14ac:dyDescent="0.2">
      <c r="A1278" s="90" t="s">
        <v>12614</v>
      </c>
      <c r="B1278" s="91" t="s">
        <v>21983</v>
      </c>
      <c r="C1278" s="91" t="s">
        <v>16077</v>
      </c>
      <c r="D1278" s="92">
        <v>4.6500000000000004</v>
      </c>
    </row>
    <row r="1279" spans="1:4" ht="15" customHeight="1" x14ac:dyDescent="0.2">
      <c r="A1279" s="90" t="s">
        <v>12615</v>
      </c>
      <c r="B1279" s="91" t="s">
        <v>12616</v>
      </c>
      <c r="C1279" s="91" t="s">
        <v>3</v>
      </c>
      <c r="D1279" s="92">
        <v>4.1900000000000004</v>
      </c>
    </row>
    <row r="1280" spans="1:4" ht="15" customHeight="1" x14ac:dyDescent="0.2">
      <c r="A1280" s="90" t="s">
        <v>12617</v>
      </c>
      <c r="B1280" s="91" t="s">
        <v>12618</v>
      </c>
      <c r="C1280" s="91" t="s">
        <v>3</v>
      </c>
      <c r="D1280" s="92">
        <v>6.19</v>
      </c>
    </row>
    <row r="1281" spans="1:4" ht="15" customHeight="1" x14ac:dyDescent="0.2">
      <c r="A1281" s="90" t="s">
        <v>12619</v>
      </c>
      <c r="B1281" s="91" t="s">
        <v>21984</v>
      </c>
      <c r="C1281" s="91" t="s">
        <v>16077</v>
      </c>
      <c r="D1281" s="92">
        <v>11.07</v>
      </c>
    </row>
    <row r="1282" spans="1:4" ht="15" customHeight="1" x14ac:dyDescent="0.2">
      <c r="A1282" s="90" t="s">
        <v>12620</v>
      </c>
      <c r="B1282" s="91" t="s">
        <v>21985</v>
      </c>
      <c r="C1282" s="91" t="s">
        <v>16077</v>
      </c>
      <c r="D1282" s="92">
        <v>2.02</v>
      </c>
    </row>
    <row r="1283" spans="1:4" ht="15" customHeight="1" x14ac:dyDescent="0.2">
      <c r="A1283" s="90" t="s">
        <v>12621</v>
      </c>
      <c r="B1283" s="91" t="s">
        <v>21986</v>
      </c>
      <c r="C1283" s="91" t="s">
        <v>16077</v>
      </c>
      <c r="D1283" s="92">
        <v>2.02</v>
      </c>
    </row>
    <row r="1284" spans="1:4" ht="15" customHeight="1" x14ac:dyDescent="0.2">
      <c r="A1284" s="90" t="s">
        <v>12622</v>
      </c>
      <c r="B1284" s="91" t="s">
        <v>21987</v>
      </c>
      <c r="C1284" s="91" t="s">
        <v>16077</v>
      </c>
      <c r="D1284" s="92">
        <v>2.04</v>
      </c>
    </row>
    <row r="1285" spans="1:4" ht="15" customHeight="1" x14ac:dyDescent="0.2">
      <c r="A1285" s="90" t="s">
        <v>12623</v>
      </c>
      <c r="B1285" s="91" t="s">
        <v>21988</v>
      </c>
      <c r="C1285" s="91" t="s">
        <v>16077</v>
      </c>
      <c r="D1285" s="92">
        <v>2.12</v>
      </c>
    </row>
    <row r="1286" spans="1:4" ht="15" customHeight="1" x14ac:dyDescent="0.2">
      <c r="A1286" s="90" t="s">
        <v>12624</v>
      </c>
      <c r="B1286" s="91" t="s">
        <v>21989</v>
      </c>
      <c r="C1286" s="91" t="s">
        <v>16077</v>
      </c>
      <c r="D1286" s="92">
        <v>3.22</v>
      </c>
    </row>
    <row r="1287" spans="1:4" ht="15" customHeight="1" x14ac:dyDescent="0.2">
      <c r="A1287" s="87" t="s">
        <v>12625</v>
      </c>
      <c r="B1287" s="88" t="s">
        <v>12626</v>
      </c>
      <c r="C1287" s="89" t="s">
        <v>16077</v>
      </c>
      <c r="D1287" s="89">
        <v>14.67</v>
      </c>
    </row>
    <row r="1288" spans="1:4" ht="15" customHeight="1" x14ac:dyDescent="0.2">
      <c r="A1288" s="90" t="s">
        <v>12627</v>
      </c>
      <c r="B1288" s="91" t="s">
        <v>12628</v>
      </c>
      <c r="C1288" s="91" t="s">
        <v>16077</v>
      </c>
      <c r="D1288" s="92">
        <v>48.06</v>
      </c>
    </row>
    <row r="1289" spans="1:4" ht="15" customHeight="1" x14ac:dyDescent="0.2">
      <c r="A1289" s="90" t="s">
        <v>12629</v>
      </c>
      <c r="B1289" s="91" t="s">
        <v>12630</v>
      </c>
      <c r="C1289" s="91" t="s">
        <v>16077</v>
      </c>
      <c r="D1289" s="92">
        <v>30.16</v>
      </c>
    </row>
    <row r="1290" spans="1:4" ht="15" customHeight="1" x14ac:dyDescent="0.2">
      <c r="A1290" s="90" t="s">
        <v>12631</v>
      </c>
      <c r="B1290" s="91" t="s">
        <v>12632</v>
      </c>
      <c r="C1290" s="91" t="s">
        <v>16077</v>
      </c>
      <c r="D1290" s="92">
        <v>117.14</v>
      </c>
    </row>
    <row r="1291" spans="1:4" ht="15" customHeight="1" x14ac:dyDescent="0.2">
      <c r="A1291" s="87" t="s">
        <v>12633</v>
      </c>
      <c r="B1291" s="88" t="s">
        <v>12634</v>
      </c>
      <c r="C1291" s="89" t="s">
        <v>16077</v>
      </c>
      <c r="D1291" s="89">
        <v>71.430000000000007</v>
      </c>
    </row>
    <row r="1292" spans="1:4" ht="15" customHeight="1" x14ac:dyDescent="0.2">
      <c r="A1292" s="90" t="s">
        <v>12635</v>
      </c>
      <c r="B1292" s="91" t="s">
        <v>12636</v>
      </c>
      <c r="C1292" s="91" t="s">
        <v>16077</v>
      </c>
      <c r="D1292" s="92">
        <v>94.97</v>
      </c>
    </row>
    <row r="1293" spans="1:4" ht="15" customHeight="1" x14ac:dyDescent="0.2">
      <c r="A1293" s="90" t="s">
        <v>12637</v>
      </c>
      <c r="B1293" s="91" t="s">
        <v>12638</v>
      </c>
      <c r="C1293" s="91" t="s">
        <v>16077</v>
      </c>
      <c r="D1293" s="92">
        <v>37.54</v>
      </c>
    </row>
    <row r="1294" spans="1:4" ht="15" customHeight="1" x14ac:dyDescent="0.2">
      <c r="A1294" s="90" t="s">
        <v>12639</v>
      </c>
      <c r="B1294" s="91" t="s">
        <v>12640</v>
      </c>
      <c r="C1294" s="91" t="s">
        <v>16077</v>
      </c>
      <c r="D1294" s="92">
        <v>19.18</v>
      </c>
    </row>
    <row r="1295" spans="1:4" ht="15" customHeight="1" x14ac:dyDescent="0.2">
      <c r="A1295" s="90" t="s">
        <v>12641</v>
      </c>
      <c r="B1295" s="91" t="s">
        <v>12642</v>
      </c>
      <c r="C1295" s="91" t="s">
        <v>16077</v>
      </c>
      <c r="D1295" s="92">
        <v>1181.04</v>
      </c>
    </row>
    <row r="1296" spans="1:4" ht="15" customHeight="1" x14ac:dyDescent="0.2">
      <c r="A1296" s="90" t="s">
        <v>12643</v>
      </c>
      <c r="B1296" s="91" t="s">
        <v>12644</v>
      </c>
      <c r="C1296" s="91" t="s">
        <v>16077</v>
      </c>
      <c r="D1296" s="92">
        <v>50.79</v>
      </c>
    </row>
    <row r="1297" spans="1:4" ht="15" customHeight="1" x14ac:dyDescent="0.2">
      <c r="A1297" s="90" t="s">
        <v>12645</v>
      </c>
      <c r="B1297" s="91" t="s">
        <v>12646</v>
      </c>
      <c r="C1297" s="91" t="s">
        <v>16077</v>
      </c>
      <c r="D1297" s="92">
        <v>69.08</v>
      </c>
    </row>
    <row r="1298" spans="1:4" ht="15" customHeight="1" x14ac:dyDescent="0.2">
      <c r="A1298" s="90" t="s">
        <v>12647</v>
      </c>
      <c r="B1298" s="91" t="s">
        <v>12648</v>
      </c>
      <c r="C1298" s="91" t="s">
        <v>16077</v>
      </c>
      <c r="D1298" s="92">
        <v>213.07</v>
      </c>
    </row>
    <row r="1299" spans="1:4" ht="15" customHeight="1" x14ac:dyDescent="0.2">
      <c r="A1299" s="90" t="s">
        <v>12649</v>
      </c>
      <c r="B1299" s="91" t="s">
        <v>12650</v>
      </c>
      <c r="C1299" s="91" t="s">
        <v>16077</v>
      </c>
      <c r="D1299" s="92">
        <v>290.77</v>
      </c>
    </row>
    <row r="1300" spans="1:4" ht="15" customHeight="1" x14ac:dyDescent="0.2">
      <c r="A1300" s="90" t="s">
        <v>12651</v>
      </c>
      <c r="B1300" s="91" t="s">
        <v>12652</v>
      </c>
      <c r="C1300" s="91" t="s">
        <v>16077</v>
      </c>
      <c r="D1300" s="92">
        <v>25</v>
      </c>
    </row>
    <row r="1301" spans="1:4" ht="15" customHeight="1" x14ac:dyDescent="0.2">
      <c r="A1301" s="90" t="s">
        <v>12653</v>
      </c>
      <c r="B1301" s="91" t="s">
        <v>12654</v>
      </c>
      <c r="C1301" s="91"/>
      <c r="D1301" s="92"/>
    </row>
    <row r="1302" spans="1:4" ht="15" customHeight="1" x14ac:dyDescent="0.2">
      <c r="A1302" s="90" t="s">
        <v>12655</v>
      </c>
      <c r="B1302" s="91" t="s">
        <v>12656</v>
      </c>
      <c r="C1302" s="91" t="s">
        <v>16077</v>
      </c>
      <c r="D1302" s="92">
        <v>71.7</v>
      </c>
    </row>
    <row r="1303" spans="1:4" ht="15" customHeight="1" x14ac:dyDescent="0.2">
      <c r="A1303" s="90" t="s">
        <v>12657</v>
      </c>
      <c r="B1303" s="91" t="s">
        <v>12658</v>
      </c>
      <c r="C1303" s="91" t="s">
        <v>16077</v>
      </c>
      <c r="D1303" s="92">
        <v>19.829999999999998</v>
      </c>
    </row>
    <row r="1304" spans="1:4" ht="15" customHeight="1" x14ac:dyDescent="0.2">
      <c r="A1304" s="90" t="s">
        <v>12659</v>
      </c>
      <c r="B1304" s="91" t="s">
        <v>12660</v>
      </c>
      <c r="C1304" s="91" t="s">
        <v>16077</v>
      </c>
      <c r="D1304" s="92">
        <v>221.78</v>
      </c>
    </row>
    <row r="1305" spans="1:4" ht="15" customHeight="1" x14ac:dyDescent="0.2">
      <c r="A1305" s="90" t="s">
        <v>12661</v>
      </c>
      <c r="B1305" s="91" t="s">
        <v>12662</v>
      </c>
      <c r="C1305" s="91" t="s">
        <v>16077</v>
      </c>
      <c r="D1305" s="92">
        <v>94.44</v>
      </c>
    </row>
    <row r="1306" spans="1:4" ht="15" customHeight="1" x14ac:dyDescent="0.2">
      <c r="A1306" s="90" t="s">
        <v>12663</v>
      </c>
      <c r="B1306" s="91" t="s">
        <v>12664</v>
      </c>
      <c r="C1306" s="91" t="s">
        <v>16077</v>
      </c>
      <c r="D1306" s="92">
        <v>136</v>
      </c>
    </row>
    <row r="1307" spans="1:4" ht="15" customHeight="1" x14ac:dyDescent="0.2">
      <c r="A1307" s="90" t="s">
        <v>12665</v>
      </c>
      <c r="B1307" s="91" t="s">
        <v>21990</v>
      </c>
      <c r="C1307" s="91"/>
      <c r="D1307" s="92"/>
    </row>
    <row r="1308" spans="1:4" ht="15" customHeight="1" x14ac:dyDescent="0.2">
      <c r="A1308" s="90" t="s">
        <v>12666</v>
      </c>
      <c r="B1308" s="91" t="s">
        <v>21991</v>
      </c>
      <c r="C1308" s="91" t="s">
        <v>16077</v>
      </c>
      <c r="D1308" s="92">
        <v>125.73</v>
      </c>
    </row>
    <row r="1309" spans="1:4" ht="15" customHeight="1" x14ac:dyDescent="0.2">
      <c r="A1309" s="90" t="s">
        <v>12667</v>
      </c>
      <c r="B1309" s="91" t="s">
        <v>12668</v>
      </c>
      <c r="C1309" s="91" t="s">
        <v>16077</v>
      </c>
      <c r="D1309" s="92">
        <v>1046.6400000000001</v>
      </c>
    </row>
    <row r="1310" spans="1:4" ht="15" customHeight="1" x14ac:dyDescent="0.2">
      <c r="A1310" s="90" t="s">
        <v>12669</v>
      </c>
      <c r="B1310" s="91" t="s">
        <v>12670</v>
      </c>
      <c r="C1310" s="91" t="s">
        <v>16077</v>
      </c>
      <c r="D1310" s="92">
        <v>1553.08</v>
      </c>
    </row>
    <row r="1311" spans="1:4" ht="15" customHeight="1" x14ac:dyDescent="0.2">
      <c r="A1311" s="90" t="s">
        <v>12671</v>
      </c>
      <c r="B1311" s="91" t="s">
        <v>21992</v>
      </c>
      <c r="C1311" s="91"/>
      <c r="D1311" s="92"/>
    </row>
    <row r="1312" spans="1:4" ht="15" customHeight="1" x14ac:dyDescent="0.2">
      <c r="A1312" s="90" t="s">
        <v>12672</v>
      </c>
      <c r="B1312" s="91" t="s">
        <v>12673</v>
      </c>
      <c r="C1312" s="91" t="s">
        <v>16077</v>
      </c>
      <c r="D1312" s="92">
        <v>73.39</v>
      </c>
    </row>
    <row r="1313" spans="1:4" ht="15" customHeight="1" x14ac:dyDescent="0.2">
      <c r="A1313" s="90" t="s">
        <v>12674</v>
      </c>
      <c r="B1313" s="91" t="s">
        <v>12675</v>
      </c>
      <c r="C1313" s="91" t="s">
        <v>16077</v>
      </c>
      <c r="D1313" s="92">
        <v>172.88</v>
      </c>
    </row>
    <row r="1314" spans="1:4" ht="15" customHeight="1" x14ac:dyDescent="0.2">
      <c r="A1314" s="90" t="s">
        <v>12676</v>
      </c>
      <c r="B1314" s="91" t="s">
        <v>12677</v>
      </c>
      <c r="C1314" s="91" t="s">
        <v>16077</v>
      </c>
      <c r="D1314" s="92">
        <v>283.83</v>
      </c>
    </row>
    <row r="1315" spans="1:4" ht="15" customHeight="1" x14ac:dyDescent="0.2">
      <c r="A1315" s="90" t="s">
        <v>12678</v>
      </c>
      <c r="B1315" s="91" t="s">
        <v>12679</v>
      </c>
      <c r="C1315" s="91" t="s">
        <v>16077</v>
      </c>
      <c r="D1315" s="92">
        <v>465.5</v>
      </c>
    </row>
    <row r="1316" spans="1:4" ht="15" customHeight="1" x14ac:dyDescent="0.2">
      <c r="A1316" s="87" t="s">
        <v>12680</v>
      </c>
      <c r="B1316" s="88" t="s">
        <v>12681</v>
      </c>
      <c r="C1316" s="89" t="s">
        <v>16077</v>
      </c>
      <c r="D1316" s="89">
        <v>1551.46</v>
      </c>
    </row>
    <row r="1317" spans="1:4" ht="15" customHeight="1" x14ac:dyDescent="0.2">
      <c r="A1317" s="90" t="s">
        <v>12682</v>
      </c>
      <c r="B1317" s="91" t="s">
        <v>12683</v>
      </c>
      <c r="C1317" s="91"/>
      <c r="D1317" s="92"/>
    </row>
    <row r="1318" spans="1:4" ht="15" customHeight="1" x14ac:dyDescent="0.2">
      <c r="A1318" s="90" t="s">
        <v>12684</v>
      </c>
      <c r="B1318" s="91" t="s">
        <v>12685</v>
      </c>
      <c r="C1318" s="91" t="s">
        <v>3</v>
      </c>
      <c r="D1318" s="92">
        <v>11.47</v>
      </c>
    </row>
    <row r="1319" spans="1:4" ht="15" customHeight="1" x14ac:dyDescent="0.2">
      <c r="A1319" s="90" t="s">
        <v>12686</v>
      </c>
      <c r="B1319" s="91" t="s">
        <v>12687</v>
      </c>
      <c r="C1319" s="91" t="s">
        <v>3</v>
      </c>
      <c r="D1319" s="92">
        <v>14.69</v>
      </c>
    </row>
    <row r="1320" spans="1:4" ht="15" customHeight="1" x14ac:dyDescent="0.2">
      <c r="A1320" s="90" t="s">
        <v>12688</v>
      </c>
      <c r="B1320" s="91" t="s">
        <v>12689</v>
      </c>
      <c r="C1320" s="91" t="s">
        <v>3</v>
      </c>
      <c r="D1320" s="92">
        <v>21.87</v>
      </c>
    </row>
    <row r="1321" spans="1:4" ht="15" customHeight="1" x14ac:dyDescent="0.2">
      <c r="A1321" s="90" t="s">
        <v>12690</v>
      </c>
      <c r="B1321" s="91" t="s">
        <v>12691</v>
      </c>
      <c r="C1321" s="91" t="s">
        <v>3</v>
      </c>
      <c r="D1321" s="92">
        <v>30.28</v>
      </c>
    </row>
    <row r="1322" spans="1:4" ht="15" customHeight="1" x14ac:dyDescent="0.2">
      <c r="A1322" s="87" t="s">
        <v>12692</v>
      </c>
      <c r="B1322" s="88" t="s">
        <v>12693</v>
      </c>
      <c r="C1322" s="89" t="s">
        <v>3</v>
      </c>
      <c r="D1322" s="89">
        <v>39.21</v>
      </c>
    </row>
    <row r="1323" spans="1:4" ht="15" customHeight="1" x14ac:dyDescent="0.2">
      <c r="A1323" s="90" t="s">
        <v>12694</v>
      </c>
      <c r="B1323" s="91" t="s">
        <v>12695</v>
      </c>
      <c r="C1323" s="91" t="s">
        <v>3</v>
      </c>
      <c r="D1323" s="92">
        <v>57.94</v>
      </c>
    </row>
    <row r="1324" spans="1:4" ht="15" customHeight="1" x14ac:dyDescent="0.2">
      <c r="A1324" s="90" t="s">
        <v>12696</v>
      </c>
      <c r="B1324" s="91" t="s">
        <v>12697</v>
      </c>
      <c r="C1324" s="91"/>
      <c r="D1324" s="92"/>
    </row>
    <row r="1325" spans="1:4" ht="15" customHeight="1" x14ac:dyDescent="0.2">
      <c r="A1325" s="90" t="s">
        <v>12698</v>
      </c>
      <c r="B1325" s="91" t="s">
        <v>12699</v>
      </c>
      <c r="C1325" s="91" t="s">
        <v>16077</v>
      </c>
      <c r="D1325" s="92">
        <v>14.62</v>
      </c>
    </row>
    <row r="1326" spans="1:4" ht="15" customHeight="1" x14ac:dyDescent="0.2">
      <c r="A1326" s="87" t="s">
        <v>12700</v>
      </c>
      <c r="B1326" s="88" t="s">
        <v>12701</v>
      </c>
      <c r="C1326" s="89" t="s">
        <v>16077</v>
      </c>
      <c r="D1326" s="89">
        <v>13.9</v>
      </c>
    </row>
    <row r="1327" spans="1:4" ht="15" customHeight="1" x14ac:dyDescent="0.2">
      <c r="A1327" s="90" t="s">
        <v>12702</v>
      </c>
      <c r="B1327" s="91" t="s">
        <v>12703</v>
      </c>
      <c r="C1327" s="91" t="s">
        <v>16077</v>
      </c>
      <c r="D1327" s="92">
        <v>149.6</v>
      </c>
    </row>
    <row r="1328" spans="1:4" ht="15" customHeight="1" x14ac:dyDescent="0.2">
      <c r="A1328" s="90" t="s">
        <v>12704</v>
      </c>
      <c r="B1328" s="91" t="s">
        <v>12705</v>
      </c>
      <c r="C1328" s="91" t="s">
        <v>16077</v>
      </c>
      <c r="D1328" s="92">
        <v>220.24</v>
      </c>
    </row>
    <row r="1329" spans="1:4" ht="15" customHeight="1" x14ac:dyDescent="0.2">
      <c r="A1329" s="90" t="s">
        <v>12706</v>
      </c>
      <c r="B1329" s="91" t="s">
        <v>12707</v>
      </c>
      <c r="C1329" s="91" t="s">
        <v>16077</v>
      </c>
      <c r="D1329" s="92">
        <v>34.090000000000003</v>
      </c>
    </row>
    <row r="1330" spans="1:4" ht="15" customHeight="1" x14ac:dyDescent="0.2">
      <c r="A1330" s="90" t="s">
        <v>12708</v>
      </c>
      <c r="B1330" s="91" t="s">
        <v>12709</v>
      </c>
      <c r="C1330" s="91" t="s">
        <v>16077</v>
      </c>
      <c r="D1330" s="92">
        <v>3.6</v>
      </c>
    </row>
    <row r="1331" spans="1:4" ht="15" customHeight="1" x14ac:dyDescent="0.2">
      <c r="A1331" s="90" t="s">
        <v>12710</v>
      </c>
      <c r="B1331" s="91" t="s">
        <v>12711</v>
      </c>
      <c r="C1331" s="91" t="s">
        <v>16077</v>
      </c>
      <c r="D1331" s="92">
        <v>48.5</v>
      </c>
    </row>
    <row r="1332" spans="1:4" ht="15" customHeight="1" x14ac:dyDescent="0.2">
      <c r="A1332" s="87" t="s">
        <v>12712</v>
      </c>
      <c r="B1332" s="88" t="s">
        <v>12713</v>
      </c>
      <c r="C1332" s="89" t="s">
        <v>16077</v>
      </c>
      <c r="D1332" s="89">
        <v>545.66</v>
      </c>
    </row>
    <row r="1333" spans="1:4" ht="15" customHeight="1" x14ac:dyDescent="0.2">
      <c r="A1333" s="90" t="s">
        <v>12714</v>
      </c>
      <c r="B1333" s="91" t="s">
        <v>12715</v>
      </c>
      <c r="C1333" s="91" t="s">
        <v>16077</v>
      </c>
      <c r="D1333" s="92">
        <v>13.13</v>
      </c>
    </row>
    <row r="1334" spans="1:4" ht="15" customHeight="1" x14ac:dyDescent="0.2">
      <c r="A1334" s="90" t="s">
        <v>12716</v>
      </c>
      <c r="B1334" s="91" t="s">
        <v>12717</v>
      </c>
      <c r="C1334" s="91" t="s">
        <v>16077</v>
      </c>
      <c r="D1334" s="92">
        <v>5.07</v>
      </c>
    </row>
    <row r="1335" spans="1:4" ht="15" customHeight="1" x14ac:dyDescent="0.2">
      <c r="A1335" s="90" t="s">
        <v>12718</v>
      </c>
      <c r="B1335" s="91" t="s">
        <v>12719</v>
      </c>
      <c r="C1335" s="91" t="s">
        <v>16077</v>
      </c>
      <c r="D1335" s="92">
        <v>24.5</v>
      </c>
    </row>
    <row r="1336" spans="1:4" ht="15" customHeight="1" x14ac:dyDescent="0.2">
      <c r="A1336" s="90" t="s">
        <v>12720</v>
      </c>
      <c r="B1336" s="91" t="s">
        <v>12721</v>
      </c>
      <c r="C1336" s="91" t="s">
        <v>16077</v>
      </c>
      <c r="D1336" s="92">
        <v>5.01</v>
      </c>
    </row>
    <row r="1337" spans="1:4" ht="15" customHeight="1" x14ac:dyDescent="0.2">
      <c r="A1337" s="90" t="s">
        <v>12722</v>
      </c>
      <c r="B1337" s="91" t="s">
        <v>12723</v>
      </c>
      <c r="C1337" s="91" t="s">
        <v>16077</v>
      </c>
      <c r="D1337" s="92">
        <v>5.07</v>
      </c>
    </row>
    <row r="1338" spans="1:4" ht="15" customHeight="1" x14ac:dyDescent="0.2">
      <c r="A1338" s="90" t="s">
        <v>12724</v>
      </c>
      <c r="B1338" s="91" t="s">
        <v>12725</v>
      </c>
      <c r="C1338" s="91" t="s">
        <v>16077</v>
      </c>
      <c r="D1338" s="92">
        <v>30.11</v>
      </c>
    </row>
    <row r="1339" spans="1:4" ht="15" customHeight="1" x14ac:dyDescent="0.2">
      <c r="A1339" s="87" t="s">
        <v>12726</v>
      </c>
      <c r="B1339" s="88" t="s">
        <v>12727</v>
      </c>
      <c r="C1339" s="89" t="s">
        <v>16077</v>
      </c>
      <c r="D1339" s="89">
        <v>3.96</v>
      </c>
    </row>
    <row r="1340" spans="1:4" ht="15" customHeight="1" x14ac:dyDescent="0.2">
      <c r="A1340" s="90" t="s">
        <v>12728</v>
      </c>
      <c r="B1340" s="91" t="s">
        <v>12729</v>
      </c>
      <c r="C1340" s="91" t="s">
        <v>16077</v>
      </c>
      <c r="D1340" s="92">
        <v>304.31</v>
      </c>
    </row>
    <row r="1341" spans="1:4" ht="15" customHeight="1" x14ac:dyDescent="0.2">
      <c r="A1341" s="90" t="s">
        <v>12730</v>
      </c>
      <c r="B1341" s="91" t="s">
        <v>12731</v>
      </c>
      <c r="C1341" s="91" t="s">
        <v>16077</v>
      </c>
      <c r="D1341" s="92">
        <v>157.94999999999999</v>
      </c>
    </row>
    <row r="1342" spans="1:4" ht="15" customHeight="1" x14ac:dyDescent="0.2">
      <c r="A1342" s="90" t="s">
        <v>12732</v>
      </c>
      <c r="B1342" s="91" t="s">
        <v>12733</v>
      </c>
      <c r="C1342" s="91" t="s">
        <v>16077</v>
      </c>
      <c r="D1342" s="92">
        <v>6.4</v>
      </c>
    </row>
    <row r="1343" spans="1:4" ht="15" customHeight="1" x14ac:dyDescent="0.2">
      <c r="A1343" s="90" t="s">
        <v>12734</v>
      </c>
      <c r="B1343" s="91" t="s">
        <v>12735</v>
      </c>
      <c r="C1343" s="91" t="s">
        <v>16077</v>
      </c>
      <c r="D1343" s="92">
        <v>5</v>
      </c>
    </row>
    <row r="1344" spans="1:4" ht="15" customHeight="1" x14ac:dyDescent="0.2">
      <c r="A1344" s="90" t="s">
        <v>12736</v>
      </c>
      <c r="B1344" s="91" t="s">
        <v>12737</v>
      </c>
      <c r="C1344" s="91" t="s">
        <v>16077</v>
      </c>
      <c r="D1344" s="92">
        <v>2.42</v>
      </c>
    </row>
    <row r="1345" spans="1:4" ht="15" customHeight="1" x14ac:dyDescent="0.2">
      <c r="A1345" s="90" t="s">
        <v>12738</v>
      </c>
      <c r="B1345" s="91" t="s">
        <v>12739</v>
      </c>
      <c r="C1345" s="91" t="s">
        <v>16077</v>
      </c>
      <c r="D1345" s="92">
        <v>2.44</v>
      </c>
    </row>
    <row r="1346" spans="1:4" ht="15" customHeight="1" x14ac:dyDescent="0.2">
      <c r="A1346" s="90" t="s">
        <v>12740</v>
      </c>
      <c r="B1346" s="91" t="s">
        <v>12741</v>
      </c>
      <c r="C1346" s="91" t="s">
        <v>16077</v>
      </c>
      <c r="D1346" s="92">
        <v>2.54</v>
      </c>
    </row>
    <row r="1347" spans="1:4" ht="15" customHeight="1" x14ac:dyDescent="0.2">
      <c r="A1347" s="90" t="s">
        <v>12742</v>
      </c>
      <c r="B1347" s="91" t="s">
        <v>12743</v>
      </c>
      <c r="C1347" s="91" t="s">
        <v>16077</v>
      </c>
      <c r="D1347" s="92">
        <v>5.17</v>
      </c>
    </row>
    <row r="1348" spans="1:4" ht="15" customHeight="1" x14ac:dyDescent="0.2">
      <c r="A1348" s="90" t="s">
        <v>12744</v>
      </c>
      <c r="B1348" s="91" t="s">
        <v>12745</v>
      </c>
      <c r="C1348" s="91" t="s">
        <v>16077</v>
      </c>
      <c r="D1348" s="92">
        <v>34.76</v>
      </c>
    </row>
    <row r="1349" spans="1:4" ht="15" customHeight="1" x14ac:dyDescent="0.2">
      <c r="A1349" s="90" t="s">
        <v>12746</v>
      </c>
      <c r="B1349" s="91" t="s">
        <v>12747</v>
      </c>
      <c r="C1349" s="91" t="s">
        <v>16077</v>
      </c>
      <c r="D1349" s="92">
        <v>264.64</v>
      </c>
    </row>
    <row r="1350" spans="1:4" ht="15" customHeight="1" x14ac:dyDescent="0.2">
      <c r="A1350" s="90" t="s">
        <v>12748</v>
      </c>
      <c r="B1350" s="91" t="s">
        <v>12749</v>
      </c>
      <c r="C1350" s="91" t="s">
        <v>16077</v>
      </c>
      <c r="D1350" s="92">
        <v>137.32</v>
      </c>
    </row>
    <row r="1351" spans="1:4" ht="15" customHeight="1" x14ac:dyDescent="0.2">
      <c r="A1351" s="90" t="s">
        <v>12750</v>
      </c>
      <c r="B1351" s="91" t="s">
        <v>12751</v>
      </c>
      <c r="C1351" s="91" t="s">
        <v>16077</v>
      </c>
      <c r="D1351" s="92">
        <v>2.23</v>
      </c>
    </row>
    <row r="1352" spans="1:4" ht="15" customHeight="1" x14ac:dyDescent="0.2">
      <c r="A1352" s="90" t="s">
        <v>12752</v>
      </c>
      <c r="B1352" s="91" t="s">
        <v>12753</v>
      </c>
      <c r="C1352" s="91" t="s">
        <v>16077</v>
      </c>
      <c r="D1352" s="92">
        <v>53.05</v>
      </c>
    </row>
    <row r="1353" spans="1:4" ht="15" customHeight="1" x14ac:dyDescent="0.2">
      <c r="A1353" s="90" t="s">
        <v>12754</v>
      </c>
      <c r="B1353" s="91" t="s">
        <v>12755</v>
      </c>
      <c r="C1353" s="91" t="s">
        <v>16077</v>
      </c>
      <c r="D1353" s="92">
        <v>14.47</v>
      </c>
    </row>
    <row r="1354" spans="1:4" ht="15" customHeight="1" x14ac:dyDescent="0.2">
      <c r="A1354" s="90" t="s">
        <v>12756</v>
      </c>
      <c r="B1354" s="91" t="s">
        <v>12757</v>
      </c>
      <c r="C1354" s="91" t="s">
        <v>16077</v>
      </c>
      <c r="D1354" s="92">
        <v>49.77</v>
      </c>
    </row>
    <row r="1355" spans="1:4" ht="15" customHeight="1" x14ac:dyDescent="0.2">
      <c r="A1355" s="90" t="s">
        <v>12758</v>
      </c>
      <c r="B1355" s="91" t="s">
        <v>12759</v>
      </c>
      <c r="C1355" s="91" t="s">
        <v>16077</v>
      </c>
      <c r="D1355" s="92">
        <v>22.04</v>
      </c>
    </row>
    <row r="1356" spans="1:4" ht="15" customHeight="1" x14ac:dyDescent="0.2">
      <c r="A1356" s="90" t="s">
        <v>12760</v>
      </c>
      <c r="B1356" s="91" t="s">
        <v>12761</v>
      </c>
      <c r="C1356" s="91" t="s">
        <v>16077</v>
      </c>
      <c r="D1356" s="92">
        <v>21.28</v>
      </c>
    </row>
    <row r="1357" spans="1:4" ht="15" customHeight="1" x14ac:dyDescent="0.2">
      <c r="A1357" s="90" t="s">
        <v>12762</v>
      </c>
      <c r="B1357" s="91" t="s">
        <v>12763</v>
      </c>
      <c r="C1357" s="91" t="s">
        <v>16077</v>
      </c>
      <c r="D1357" s="92">
        <v>577.71</v>
      </c>
    </row>
    <row r="1358" spans="1:4" ht="15" customHeight="1" x14ac:dyDescent="0.2">
      <c r="A1358" s="90" t="s">
        <v>12764</v>
      </c>
      <c r="B1358" s="91" t="s">
        <v>12765</v>
      </c>
      <c r="C1358" s="91" t="s">
        <v>16077</v>
      </c>
      <c r="D1358" s="92">
        <v>85.46</v>
      </c>
    </row>
    <row r="1359" spans="1:4" ht="15" customHeight="1" x14ac:dyDescent="0.2">
      <c r="A1359" s="90" t="s">
        <v>12766</v>
      </c>
      <c r="B1359" s="91" t="s">
        <v>12767</v>
      </c>
      <c r="C1359" s="91" t="s">
        <v>16077</v>
      </c>
      <c r="D1359" s="92">
        <v>17.86</v>
      </c>
    </row>
    <row r="1360" spans="1:4" ht="15" customHeight="1" x14ac:dyDescent="0.2">
      <c r="A1360" s="90" t="s">
        <v>12768</v>
      </c>
      <c r="B1360" s="91" t="s">
        <v>12769</v>
      </c>
      <c r="C1360" s="91" t="s">
        <v>16077</v>
      </c>
      <c r="D1360" s="92">
        <v>74.900000000000006</v>
      </c>
    </row>
    <row r="1361" spans="1:4" ht="15" customHeight="1" x14ac:dyDescent="0.2">
      <c r="A1361" s="90" t="s">
        <v>12770</v>
      </c>
      <c r="B1361" s="91" t="s">
        <v>12771</v>
      </c>
      <c r="C1361" s="91" t="s">
        <v>16077</v>
      </c>
      <c r="D1361" s="92">
        <v>47.16</v>
      </c>
    </row>
    <row r="1362" spans="1:4" ht="15" customHeight="1" x14ac:dyDescent="0.2">
      <c r="A1362" s="90" t="s">
        <v>12772</v>
      </c>
      <c r="B1362" s="91" t="s">
        <v>12773</v>
      </c>
      <c r="C1362" s="91" t="s">
        <v>16077</v>
      </c>
      <c r="D1362" s="92">
        <v>8.1199999999999992</v>
      </c>
    </row>
    <row r="1363" spans="1:4" ht="15" customHeight="1" x14ac:dyDescent="0.2">
      <c r="A1363" s="90" t="s">
        <v>12774</v>
      </c>
      <c r="B1363" s="91" t="s">
        <v>12775</v>
      </c>
      <c r="C1363" s="91" t="s">
        <v>16077</v>
      </c>
      <c r="D1363" s="92">
        <v>31.04</v>
      </c>
    </row>
    <row r="1364" spans="1:4" ht="15" customHeight="1" x14ac:dyDescent="0.2">
      <c r="A1364" s="90" t="s">
        <v>12776</v>
      </c>
      <c r="B1364" s="91" t="s">
        <v>12777</v>
      </c>
      <c r="C1364" s="91"/>
      <c r="D1364" s="92"/>
    </row>
    <row r="1365" spans="1:4" ht="15" customHeight="1" x14ac:dyDescent="0.2">
      <c r="A1365" s="90" t="s">
        <v>12778</v>
      </c>
      <c r="B1365" s="91" t="s">
        <v>12779</v>
      </c>
      <c r="C1365" s="91" t="s">
        <v>16077</v>
      </c>
      <c r="D1365" s="92">
        <v>72.87</v>
      </c>
    </row>
    <row r="1366" spans="1:4" ht="15" customHeight="1" x14ac:dyDescent="0.2">
      <c r="A1366" s="90">
        <v>12</v>
      </c>
      <c r="B1366" s="91" t="s">
        <v>12780</v>
      </c>
      <c r="C1366" s="91"/>
      <c r="D1366" s="92"/>
    </row>
    <row r="1367" spans="1:4" ht="15" customHeight="1" x14ac:dyDescent="0.2">
      <c r="A1367" s="90" t="s">
        <v>33856</v>
      </c>
      <c r="B1367" s="91" t="s">
        <v>33857</v>
      </c>
      <c r="C1367" s="91"/>
      <c r="D1367" s="92"/>
    </row>
    <row r="1368" spans="1:4" ht="15" customHeight="1" x14ac:dyDescent="0.2">
      <c r="A1368" s="90" t="s">
        <v>33858</v>
      </c>
      <c r="B1368" s="91" t="s">
        <v>33859</v>
      </c>
      <c r="C1368" s="91" t="s">
        <v>16077</v>
      </c>
      <c r="D1368" s="92">
        <v>935.36</v>
      </c>
    </row>
    <row r="1369" spans="1:4" ht="15" customHeight="1" x14ac:dyDescent="0.2">
      <c r="A1369" s="90" t="s">
        <v>33860</v>
      </c>
      <c r="B1369" s="91" t="s">
        <v>33861</v>
      </c>
      <c r="C1369" s="91" t="s">
        <v>16077</v>
      </c>
      <c r="D1369" s="92">
        <v>969.45</v>
      </c>
    </row>
    <row r="1370" spans="1:4" ht="15" customHeight="1" x14ac:dyDescent="0.2">
      <c r="A1370" s="90" t="s">
        <v>33862</v>
      </c>
      <c r="B1370" s="91" t="s">
        <v>33863</v>
      </c>
      <c r="C1370" s="91" t="s">
        <v>16077</v>
      </c>
      <c r="D1370" s="92">
        <v>998.35</v>
      </c>
    </row>
    <row r="1371" spans="1:4" ht="15" customHeight="1" x14ac:dyDescent="0.2">
      <c r="A1371" s="90" t="s">
        <v>33864</v>
      </c>
      <c r="B1371" s="91" t="s">
        <v>33865</v>
      </c>
      <c r="C1371" s="91" t="s">
        <v>16077</v>
      </c>
      <c r="D1371" s="92">
        <v>1019.25</v>
      </c>
    </row>
    <row r="1372" spans="1:4" ht="15" customHeight="1" x14ac:dyDescent="0.2">
      <c r="A1372" s="90" t="s">
        <v>33866</v>
      </c>
      <c r="B1372" s="91" t="s">
        <v>33867</v>
      </c>
      <c r="C1372" s="91"/>
      <c r="D1372" s="92"/>
    </row>
    <row r="1373" spans="1:4" ht="15" customHeight="1" x14ac:dyDescent="0.2">
      <c r="A1373" s="90" t="s">
        <v>33868</v>
      </c>
      <c r="B1373" s="91" t="s">
        <v>33869</v>
      </c>
      <c r="C1373" s="91" t="s">
        <v>16077</v>
      </c>
      <c r="D1373" s="92">
        <v>255.88</v>
      </c>
    </row>
    <row r="1374" spans="1:4" ht="15" customHeight="1" x14ac:dyDescent="0.2">
      <c r="A1374" s="90" t="s">
        <v>33870</v>
      </c>
      <c r="B1374" s="91" t="s">
        <v>33871</v>
      </c>
      <c r="C1374" s="91" t="s">
        <v>16077</v>
      </c>
      <c r="D1374" s="92">
        <v>287.70999999999998</v>
      </c>
    </row>
    <row r="1375" spans="1:4" ht="15" customHeight="1" x14ac:dyDescent="0.2">
      <c r="A1375" s="90" t="s">
        <v>33872</v>
      </c>
      <c r="B1375" s="91" t="s">
        <v>33873</v>
      </c>
      <c r="C1375" s="91" t="s">
        <v>16077</v>
      </c>
      <c r="D1375" s="92">
        <v>314.35000000000002</v>
      </c>
    </row>
    <row r="1376" spans="1:4" ht="15" customHeight="1" x14ac:dyDescent="0.2">
      <c r="A1376" s="90" t="s">
        <v>33874</v>
      </c>
      <c r="B1376" s="91" t="s">
        <v>33875</v>
      </c>
      <c r="C1376" s="91" t="s">
        <v>16077</v>
      </c>
      <c r="D1376" s="92">
        <v>332.99</v>
      </c>
    </row>
    <row r="1377" spans="1:4" ht="15" customHeight="1" x14ac:dyDescent="0.2">
      <c r="A1377" s="90" t="s">
        <v>33876</v>
      </c>
      <c r="B1377" s="91" t="s">
        <v>33877</v>
      </c>
      <c r="C1377" s="91"/>
      <c r="D1377" s="92"/>
    </row>
    <row r="1378" spans="1:4" ht="15" customHeight="1" x14ac:dyDescent="0.2">
      <c r="A1378" s="90" t="s">
        <v>33878</v>
      </c>
      <c r="B1378" s="91" t="s">
        <v>33879</v>
      </c>
      <c r="C1378" s="91" t="s">
        <v>16077</v>
      </c>
      <c r="D1378" s="92">
        <v>261.10000000000002</v>
      </c>
    </row>
    <row r="1379" spans="1:4" ht="15" customHeight="1" x14ac:dyDescent="0.2">
      <c r="A1379" s="87" t="s">
        <v>33880</v>
      </c>
      <c r="B1379" s="88" t="s">
        <v>33881</v>
      </c>
      <c r="C1379" s="89" t="s">
        <v>3</v>
      </c>
      <c r="D1379" s="89">
        <v>11.31</v>
      </c>
    </row>
    <row r="1380" spans="1:4" ht="15" customHeight="1" x14ac:dyDescent="0.2">
      <c r="A1380" s="90" t="s">
        <v>12781</v>
      </c>
      <c r="B1380" s="91" t="s">
        <v>12782</v>
      </c>
      <c r="C1380" s="91"/>
      <c r="D1380" s="92"/>
    </row>
    <row r="1381" spans="1:4" ht="15" customHeight="1" x14ac:dyDescent="0.2">
      <c r="A1381" s="84" t="s">
        <v>33882</v>
      </c>
      <c r="B1381" s="85" t="s">
        <v>33883</v>
      </c>
      <c r="C1381" s="86" t="s">
        <v>16077</v>
      </c>
      <c r="D1381" s="86">
        <v>421.45</v>
      </c>
    </row>
    <row r="1382" spans="1:4" ht="15" customHeight="1" x14ac:dyDescent="0.2">
      <c r="A1382" s="87" t="s">
        <v>33884</v>
      </c>
      <c r="B1382" s="88" t="s">
        <v>33885</v>
      </c>
      <c r="C1382" s="89" t="s">
        <v>16077</v>
      </c>
      <c r="D1382" s="89">
        <v>339.8</v>
      </c>
    </row>
    <row r="1383" spans="1:4" ht="15" customHeight="1" x14ac:dyDescent="0.2">
      <c r="A1383" s="90" t="s">
        <v>33886</v>
      </c>
      <c r="B1383" s="91" t="s">
        <v>33887</v>
      </c>
      <c r="C1383" s="91" t="s">
        <v>16077</v>
      </c>
      <c r="D1383" s="92">
        <v>331.45</v>
      </c>
    </row>
    <row r="1384" spans="1:4" ht="15" customHeight="1" x14ac:dyDescent="0.2">
      <c r="A1384" s="90" t="s">
        <v>33888</v>
      </c>
      <c r="B1384" s="91" t="s">
        <v>33889</v>
      </c>
      <c r="C1384" s="91" t="s">
        <v>16077</v>
      </c>
      <c r="D1384" s="92">
        <v>309.8</v>
      </c>
    </row>
    <row r="1385" spans="1:4" ht="15" customHeight="1" x14ac:dyDescent="0.2">
      <c r="A1385" s="90" t="s">
        <v>33890</v>
      </c>
      <c r="B1385" s="91" t="s">
        <v>33891</v>
      </c>
      <c r="C1385" s="91" t="s">
        <v>16077</v>
      </c>
      <c r="D1385" s="92">
        <v>38.35</v>
      </c>
    </row>
    <row r="1386" spans="1:4" ht="15" customHeight="1" x14ac:dyDescent="0.2">
      <c r="A1386" s="90" t="s">
        <v>33892</v>
      </c>
      <c r="B1386" s="91" t="s">
        <v>33893</v>
      </c>
      <c r="C1386" s="91" t="s">
        <v>16077</v>
      </c>
      <c r="D1386" s="92">
        <v>95.9</v>
      </c>
    </row>
    <row r="1387" spans="1:4" ht="15" customHeight="1" x14ac:dyDescent="0.2">
      <c r="A1387" s="90">
        <v>13</v>
      </c>
      <c r="B1387" s="91" t="s">
        <v>12784</v>
      </c>
      <c r="C1387" s="91"/>
      <c r="D1387" s="92"/>
    </row>
    <row r="1388" spans="1:4" ht="15" customHeight="1" x14ac:dyDescent="0.2">
      <c r="A1388" s="87" t="s">
        <v>12785</v>
      </c>
      <c r="B1388" s="88" t="s">
        <v>12786</v>
      </c>
      <c r="C1388" s="89"/>
      <c r="D1388" s="89"/>
    </row>
    <row r="1389" spans="1:4" ht="15" customHeight="1" x14ac:dyDescent="0.2">
      <c r="A1389" s="90" t="s">
        <v>12787</v>
      </c>
      <c r="B1389" s="91" t="s">
        <v>12788</v>
      </c>
      <c r="C1389" s="91" t="s">
        <v>16077</v>
      </c>
      <c r="D1389" s="92">
        <v>1147.33</v>
      </c>
    </row>
    <row r="1390" spans="1:4" ht="15" customHeight="1" x14ac:dyDescent="0.2">
      <c r="A1390" s="90" t="s">
        <v>12789</v>
      </c>
      <c r="B1390" s="91" t="s">
        <v>12790</v>
      </c>
      <c r="C1390" s="91"/>
      <c r="D1390" s="92"/>
    </row>
    <row r="1391" spans="1:4" ht="15" customHeight="1" x14ac:dyDescent="0.2">
      <c r="A1391" s="90" t="s">
        <v>12791</v>
      </c>
      <c r="B1391" s="91" t="s">
        <v>12792</v>
      </c>
      <c r="C1391" s="91" t="s">
        <v>16077</v>
      </c>
      <c r="D1391" s="92">
        <v>2032.89</v>
      </c>
    </row>
    <row r="1392" spans="1:4" ht="15" customHeight="1" x14ac:dyDescent="0.2">
      <c r="A1392" s="90" t="s">
        <v>12793</v>
      </c>
      <c r="B1392" s="91" t="s">
        <v>12794</v>
      </c>
      <c r="C1392" s="91" t="s">
        <v>16077</v>
      </c>
      <c r="D1392" s="92">
        <v>4415.83</v>
      </c>
    </row>
    <row r="1393" spans="1:4" ht="15" customHeight="1" x14ac:dyDescent="0.2">
      <c r="A1393" s="90" t="s">
        <v>12795</v>
      </c>
      <c r="B1393" s="91" t="s">
        <v>12796</v>
      </c>
      <c r="C1393" s="91"/>
      <c r="D1393" s="92"/>
    </row>
    <row r="1394" spans="1:4" ht="15" customHeight="1" x14ac:dyDescent="0.2">
      <c r="A1394" s="90" t="s">
        <v>12797</v>
      </c>
      <c r="B1394" s="91" t="s">
        <v>12798</v>
      </c>
      <c r="C1394" s="91" t="s">
        <v>16077</v>
      </c>
      <c r="D1394" s="92">
        <v>1078.8699999999999</v>
      </c>
    </row>
    <row r="1395" spans="1:4" ht="15" customHeight="1" x14ac:dyDescent="0.2">
      <c r="A1395" s="87" t="s">
        <v>12799</v>
      </c>
      <c r="B1395" s="88" t="s">
        <v>12800</v>
      </c>
      <c r="C1395" s="89" t="s">
        <v>3</v>
      </c>
      <c r="D1395" s="89">
        <v>223.24</v>
      </c>
    </row>
    <row r="1396" spans="1:4" ht="15" customHeight="1" x14ac:dyDescent="0.2">
      <c r="A1396" s="90" t="s">
        <v>12801</v>
      </c>
      <c r="B1396" s="91" t="s">
        <v>12802</v>
      </c>
      <c r="C1396" s="91" t="s">
        <v>3</v>
      </c>
      <c r="D1396" s="92">
        <v>291.12</v>
      </c>
    </row>
    <row r="1397" spans="1:4" ht="15" customHeight="1" x14ac:dyDescent="0.2">
      <c r="A1397" s="87" t="s">
        <v>12803</v>
      </c>
      <c r="B1397" s="88" t="s">
        <v>12804</v>
      </c>
      <c r="C1397" s="89" t="s">
        <v>3</v>
      </c>
      <c r="D1397" s="89">
        <v>354.44</v>
      </c>
    </row>
    <row r="1398" spans="1:4" ht="15" customHeight="1" x14ac:dyDescent="0.2">
      <c r="A1398" s="90" t="s">
        <v>12805</v>
      </c>
      <c r="B1398" s="91" t="s">
        <v>12806</v>
      </c>
      <c r="C1398" s="91" t="s">
        <v>3</v>
      </c>
      <c r="D1398" s="92">
        <v>464.44</v>
      </c>
    </row>
    <row r="1399" spans="1:4" ht="15" customHeight="1" x14ac:dyDescent="0.2">
      <c r="A1399" s="90" t="s">
        <v>12807</v>
      </c>
      <c r="B1399" s="91" t="s">
        <v>12808</v>
      </c>
      <c r="C1399" s="91"/>
      <c r="D1399" s="92"/>
    </row>
    <row r="1400" spans="1:4" ht="15" customHeight="1" x14ac:dyDescent="0.2">
      <c r="A1400" s="90" t="s">
        <v>12809</v>
      </c>
      <c r="B1400" s="91" t="s">
        <v>12810</v>
      </c>
      <c r="C1400" s="91" t="s">
        <v>16077</v>
      </c>
      <c r="D1400" s="92">
        <v>142.31</v>
      </c>
    </row>
    <row r="1401" spans="1:4" ht="15" customHeight="1" x14ac:dyDescent="0.2">
      <c r="A1401" s="90" t="s">
        <v>12811</v>
      </c>
      <c r="B1401" s="91" t="s">
        <v>12812</v>
      </c>
      <c r="C1401" s="91" t="s">
        <v>16077</v>
      </c>
      <c r="D1401" s="92">
        <v>107.21</v>
      </c>
    </row>
    <row r="1402" spans="1:4" ht="15" customHeight="1" x14ac:dyDescent="0.2">
      <c r="A1402" s="87" t="s">
        <v>12813</v>
      </c>
      <c r="B1402" s="88" t="s">
        <v>12814</v>
      </c>
      <c r="C1402" s="89" t="s">
        <v>16077</v>
      </c>
      <c r="D1402" s="89">
        <v>120.45</v>
      </c>
    </row>
    <row r="1403" spans="1:4" ht="15" customHeight="1" x14ac:dyDescent="0.2">
      <c r="A1403" s="90" t="s">
        <v>12815</v>
      </c>
      <c r="B1403" s="91" t="s">
        <v>12816</v>
      </c>
      <c r="C1403" s="91" t="s">
        <v>16077</v>
      </c>
      <c r="D1403" s="92">
        <v>240.45</v>
      </c>
    </row>
    <row r="1404" spans="1:4" ht="15" customHeight="1" x14ac:dyDescent="0.2">
      <c r="A1404" s="90" t="s">
        <v>12817</v>
      </c>
      <c r="B1404" s="91" t="s">
        <v>12818</v>
      </c>
      <c r="C1404" s="91" t="s">
        <v>16077</v>
      </c>
      <c r="D1404" s="92">
        <v>220.61</v>
      </c>
    </row>
    <row r="1405" spans="1:4" ht="15" customHeight="1" x14ac:dyDescent="0.2">
      <c r="A1405" s="90" t="s">
        <v>12819</v>
      </c>
      <c r="B1405" s="91" t="s">
        <v>12820</v>
      </c>
      <c r="C1405" s="91" t="s">
        <v>16077</v>
      </c>
      <c r="D1405" s="92">
        <v>75.45</v>
      </c>
    </row>
    <row r="1406" spans="1:4" ht="15" customHeight="1" x14ac:dyDescent="0.2">
      <c r="A1406" s="87" t="s">
        <v>12821</v>
      </c>
      <c r="B1406" s="88" t="s">
        <v>12822</v>
      </c>
      <c r="C1406" s="89" t="s">
        <v>3</v>
      </c>
      <c r="D1406" s="89">
        <v>93.02</v>
      </c>
    </row>
    <row r="1407" spans="1:4" ht="15" customHeight="1" x14ac:dyDescent="0.2">
      <c r="A1407" s="90" t="s">
        <v>16061</v>
      </c>
      <c r="B1407" s="91" t="s">
        <v>16062</v>
      </c>
      <c r="C1407" s="91" t="s">
        <v>3</v>
      </c>
      <c r="D1407" s="92">
        <v>272.70999999999998</v>
      </c>
    </row>
    <row r="1408" spans="1:4" ht="15" customHeight="1" x14ac:dyDescent="0.2">
      <c r="A1408" s="90" t="s">
        <v>16063</v>
      </c>
      <c r="B1408" s="91" t="s">
        <v>16064</v>
      </c>
      <c r="C1408" s="91" t="s">
        <v>3</v>
      </c>
      <c r="D1408" s="92">
        <v>317.92</v>
      </c>
    </row>
    <row r="1409" spans="1:4" ht="15" customHeight="1" x14ac:dyDescent="0.2">
      <c r="A1409" s="90" t="s">
        <v>16065</v>
      </c>
      <c r="B1409" s="91" t="s">
        <v>16066</v>
      </c>
      <c r="C1409" s="91" t="s">
        <v>3</v>
      </c>
      <c r="D1409" s="92">
        <v>382.22</v>
      </c>
    </row>
    <row r="1410" spans="1:4" ht="15" customHeight="1" x14ac:dyDescent="0.2">
      <c r="A1410" s="90" t="s">
        <v>16067</v>
      </c>
      <c r="B1410" s="91" t="s">
        <v>16068</v>
      </c>
      <c r="C1410" s="91" t="s">
        <v>3</v>
      </c>
      <c r="D1410" s="92">
        <v>270.99</v>
      </c>
    </row>
    <row r="1411" spans="1:4" ht="15" customHeight="1" x14ac:dyDescent="0.2">
      <c r="A1411" s="90" t="s">
        <v>16069</v>
      </c>
      <c r="B1411" s="91" t="s">
        <v>16070</v>
      </c>
      <c r="C1411" s="91" t="s">
        <v>3</v>
      </c>
      <c r="D1411" s="92">
        <v>335.7</v>
      </c>
    </row>
    <row r="1412" spans="1:4" ht="15" customHeight="1" x14ac:dyDescent="0.2">
      <c r="A1412" s="90" t="s">
        <v>12823</v>
      </c>
      <c r="B1412" s="91" t="s">
        <v>12824</v>
      </c>
      <c r="C1412" s="91"/>
      <c r="D1412" s="92"/>
    </row>
    <row r="1413" spans="1:4" ht="15" customHeight="1" x14ac:dyDescent="0.2">
      <c r="A1413" s="90" t="s">
        <v>12825</v>
      </c>
      <c r="B1413" s="91" t="s">
        <v>12826</v>
      </c>
      <c r="C1413" s="91" t="s">
        <v>16077</v>
      </c>
      <c r="D1413" s="92">
        <v>272.58</v>
      </c>
    </row>
    <row r="1414" spans="1:4" ht="15" customHeight="1" x14ac:dyDescent="0.2">
      <c r="A1414" s="90" t="s">
        <v>12827</v>
      </c>
      <c r="B1414" s="91" t="s">
        <v>12828</v>
      </c>
      <c r="C1414" s="91" t="s">
        <v>16077</v>
      </c>
      <c r="D1414" s="92">
        <v>354.92</v>
      </c>
    </row>
    <row r="1415" spans="1:4" ht="15" customHeight="1" x14ac:dyDescent="0.2">
      <c r="A1415" s="90" t="s">
        <v>12829</v>
      </c>
      <c r="B1415" s="91" t="s">
        <v>12830</v>
      </c>
      <c r="C1415" s="91" t="s">
        <v>3</v>
      </c>
      <c r="D1415" s="92">
        <v>569.46</v>
      </c>
    </row>
    <row r="1416" spans="1:4" ht="15" customHeight="1" x14ac:dyDescent="0.2">
      <c r="A1416" s="90" t="s">
        <v>12831</v>
      </c>
      <c r="B1416" s="91" t="s">
        <v>12832</v>
      </c>
      <c r="C1416" s="91" t="s">
        <v>16077</v>
      </c>
      <c r="D1416" s="92">
        <v>271.62</v>
      </c>
    </row>
    <row r="1417" spans="1:4" ht="15" customHeight="1" x14ac:dyDescent="0.2">
      <c r="A1417" s="84" t="s">
        <v>12833</v>
      </c>
      <c r="B1417" s="85" t="s">
        <v>12834</v>
      </c>
      <c r="C1417" s="86" t="s">
        <v>16077</v>
      </c>
      <c r="D1417" s="86">
        <v>1100.52</v>
      </c>
    </row>
    <row r="1418" spans="1:4" ht="15" customHeight="1" x14ac:dyDescent="0.2">
      <c r="A1418" s="87" t="s">
        <v>12835</v>
      </c>
      <c r="B1418" s="88" t="s">
        <v>12836</v>
      </c>
      <c r="C1418" s="89"/>
      <c r="D1418" s="89"/>
    </row>
    <row r="1419" spans="1:4" ht="15" customHeight="1" x14ac:dyDescent="0.2">
      <c r="A1419" s="90" t="s">
        <v>12837</v>
      </c>
      <c r="B1419" s="91" t="s">
        <v>12838</v>
      </c>
      <c r="C1419" s="91" t="s">
        <v>16077</v>
      </c>
      <c r="D1419" s="92">
        <v>1400.81</v>
      </c>
    </row>
    <row r="1420" spans="1:4" ht="15" customHeight="1" x14ac:dyDescent="0.2">
      <c r="A1420" s="87" t="s">
        <v>12839</v>
      </c>
      <c r="B1420" s="88" t="s">
        <v>12840</v>
      </c>
      <c r="C1420" s="89" t="s">
        <v>16077</v>
      </c>
      <c r="D1420" s="89">
        <v>2301</v>
      </c>
    </row>
    <row r="1421" spans="1:4" ht="15" customHeight="1" x14ac:dyDescent="0.2">
      <c r="A1421" s="90" t="s">
        <v>12841</v>
      </c>
      <c r="B1421" s="91" t="s">
        <v>12842</v>
      </c>
      <c r="C1421" s="91" t="s">
        <v>16077</v>
      </c>
      <c r="D1421" s="92">
        <v>1769.48</v>
      </c>
    </row>
    <row r="1422" spans="1:4" ht="15" customHeight="1" x14ac:dyDescent="0.2">
      <c r="A1422" s="90" t="s">
        <v>12843</v>
      </c>
      <c r="B1422" s="91" t="s">
        <v>12844</v>
      </c>
      <c r="C1422" s="91" t="s">
        <v>16077</v>
      </c>
      <c r="D1422" s="92">
        <v>2192.67</v>
      </c>
    </row>
    <row r="1423" spans="1:4" ht="15" customHeight="1" x14ac:dyDescent="0.2">
      <c r="A1423" s="87" t="s">
        <v>12845</v>
      </c>
      <c r="B1423" s="88" t="s">
        <v>12846</v>
      </c>
      <c r="C1423" s="89" t="s">
        <v>16077</v>
      </c>
      <c r="D1423" s="89">
        <v>697.76</v>
      </c>
    </row>
    <row r="1424" spans="1:4" ht="15" customHeight="1" x14ac:dyDescent="0.2">
      <c r="A1424" s="90" t="s">
        <v>12847</v>
      </c>
      <c r="B1424" s="91" t="s">
        <v>12848</v>
      </c>
      <c r="C1424" s="91" t="s">
        <v>16077</v>
      </c>
      <c r="D1424" s="92">
        <v>949.43</v>
      </c>
    </row>
    <row r="1425" spans="1:4" ht="15" customHeight="1" x14ac:dyDescent="0.2">
      <c r="A1425" s="90" t="s">
        <v>12849</v>
      </c>
      <c r="B1425" s="91" t="s">
        <v>12850</v>
      </c>
      <c r="C1425" s="91" t="s">
        <v>16077</v>
      </c>
      <c r="D1425" s="92">
        <v>1272.51</v>
      </c>
    </row>
    <row r="1426" spans="1:4" ht="15" customHeight="1" x14ac:dyDescent="0.2">
      <c r="A1426" s="90" t="s">
        <v>12851</v>
      </c>
      <c r="B1426" s="91" t="s">
        <v>12852</v>
      </c>
      <c r="C1426" s="91" t="s">
        <v>16077</v>
      </c>
      <c r="D1426" s="92">
        <v>1067.69</v>
      </c>
    </row>
    <row r="1427" spans="1:4" ht="15" customHeight="1" x14ac:dyDescent="0.2">
      <c r="A1427" s="90" t="s">
        <v>12853</v>
      </c>
      <c r="B1427" s="91" t="s">
        <v>12854</v>
      </c>
      <c r="C1427" s="91" t="s">
        <v>16077</v>
      </c>
      <c r="D1427" s="92">
        <v>1606.32</v>
      </c>
    </row>
    <row r="1428" spans="1:4" ht="15" customHeight="1" x14ac:dyDescent="0.2">
      <c r="A1428" s="90" t="s">
        <v>12855</v>
      </c>
      <c r="B1428" s="91" t="s">
        <v>12856</v>
      </c>
      <c r="C1428" s="91" t="s">
        <v>16077</v>
      </c>
      <c r="D1428" s="92">
        <v>1366.34</v>
      </c>
    </row>
    <row r="1429" spans="1:4" ht="15" customHeight="1" x14ac:dyDescent="0.2">
      <c r="A1429" s="87" t="s">
        <v>12857</v>
      </c>
      <c r="B1429" s="88" t="s">
        <v>12858</v>
      </c>
      <c r="C1429" s="89" t="s">
        <v>16077</v>
      </c>
      <c r="D1429" s="89">
        <v>1883.98</v>
      </c>
    </row>
    <row r="1430" spans="1:4" ht="15" customHeight="1" x14ac:dyDescent="0.2">
      <c r="A1430" s="90" t="s">
        <v>12859</v>
      </c>
      <c r="B1430" s="91" t="s">
        <v>12860</v>
      </c>
      <c r="C1430" s="91" t="s">
        <v>16077</v>
      </c>
      <c r="D1430" s="92">
        <v>2581.7399999999998</v>
      </c>
    </row>
    <row r="1431" spans="1:4" ht="15" customHeight="1" x14ac:dyDescent="0.2">
      <c r="A1431" s="90" t="s">
        <v>12861</v>
      </c>
      <c r="B1431" s="91" t="s">
        <v>12862</v>
      </c>
      <c r="C1431" s="91" t="s">
        <v>16077</v>
      </c>
      <c r="D1431" s="92">
        <v>2674.87</v>
      </c>
    </row>
    <row r="1432" spans="1:4" ht="15" customHeight="1" x14ac:dyDescent="0.2">
      <c r="A1432" s="90" t="s">
        <v>12863</v>
      </c>
      <c r="B1432" s="91" t="s">
        <v>12864</v>
      </c>
      <c r="C1432" s="91" t="s">
        <v>16077</v>
      </c>
      <c r="D1432" s="92">
        <v>428.23</v>
      </c>
    </row>
    <row r="1433" spans="1:4" ht="15" customHeight="1" x14ac:dyDescent="0.2">
      <c r="A1433" s="90" t="s">
        <v>12865</v>
      </c>
      <c r="B1433" s="91" t="s">
        <v>12866</v>
      </c>
      <c r="C1433" s="91"/>
      <c r="D1433" s="92"/>
    </row>
    <row r="1434" spans="1:4" ht="15" customHeight="1" x14ac:dyDescent="0.2">
      <c r="A1434" s="90" t="s">
        <v>12867</v>
      </c>
      <c r="B1434" s="91" t="s">
        <v>12868</v>
      </c>
      <c r="C1434" s="91" t="s">
        <v>16077</v>
      </c>
      <c r="D1434" s="92">
        <v>1960</v>
      </c>
    </row>
    <row r="1435" spans="1:4" ht="15" customHeight="1" x14ac:dyDescent="0.2">
      <c r="A1435" s="90" t="s">
        <v>12869</v>
      </c>
      <c r="B1435" s="91" t="s">
        <v>12870</v>
      </c>
      <c r="C1435" s="91" t="s">
        <v>16077</v>
      </c>
      <c r="D1435" s="92">
        <v>2697.85</v>
      </c>
    </row>
    <row r="1436" spans="1:4" ht="15" customHeight="1" x14ac:dyDescent="0.2">
      <c r="A1436" s="90" t="s">
        <v>12871</v>
      </c>
      <c r="B1436" s="91" t="s">
        <v>12872</v>
      </c>
      <c r="C1436" s="91"/>
      <c r="D1436" s="92"/>
    </row>
    <row r="1437" spans="1:4" ht="15" customHeight="1" x14ac:dyDescent="0.2">
      <c r="A1437" s="90" t="s">
        <v>12873</v>
      </c>
      <c r="B1437" s="91" t="s">
        <v>12874</v>
      </c>
      <c r="C1437" s="91" t="s">
        <v>16077</v>
      </c>
      <c r="D1437" s="92">
        <v>477.97</v>
      </c>
    </row>
    <row r="1438" spans="1:4" ht="15" customHeight="1" x14ac:dyDescent="0.2">
      <c r="A1438" s="90" t="s">
        <v>12875</v>
      </c>
      <c r="B1438" s="91" t="s">
        <v>12876</v>
      </c>
      <c r="C1438" s="91" t="s">
        <v>16077</v>
      </c>
      <c r="D1438" s="92">
        <v>731.02</v>
      </c>
    </row>
    <row r="1439" spans="1:4" ht="15" customHeight="1" x14ac:dyDescent="0.2">
      <c r="A1439" s="90" t="s">
        <v>12877</v>
      </c>
      <c r="B1439" s="91" t="s">
        <v>12878</v>
      </c>
      <c r="C1439" s="91"/>
      <c r="D1439" s="92"/>
    </row>
    <row r="1440" spans="1:4" ht="15" customHeight="1" x14ac:dyDescent="0.2">
      <c r="A1440" s="90" t="s">
        <v>12879</v>
      </c>
      <c r="B1440" s="91" t="s">
        <v>12880</v>
      </c>
      <c r="C1440" s="91" t="s">
        <v>16077</v>
      </c>
      <c r="D1440" s="92">
        <v>1717.69</v>
      </c>
    </row>
    <row r="1441" spans="1:4" ht="15" customHeight="1" x14ac:dyDescent="0.2">
      <c r="A1441" s="90" t="s">
        <v>12881</v>
      </c>
      <c r="B1441" s="91" t="s">
        <v>12882</v>
      </c>
      <c r="C1441" s="91" t="s">
        <v>16077</v>
      </c>
      <c r="D1441" s="92">
        <v>489.42</v>
      </c>
    </row>
    <row r="1442" spans="1:4" ht="15" customHeight="1" x14ac:dyDescent="0.2">
      <c r="A1442" s="87" t="s">
        <v>12883</v>
      </c>
      <c r="B1442" s="88" t="s">
        <v>12884</v>
      </c>
      <c r="C1442" s="89" t="s">
        <v>16077</v>
      </c>
      <c r="D1442" s="89">
        <v>1062.72</v>
      </c>
    </row>
    <row r="1443" spans="1:4" ht="15" customHeight="1" x14ac:dyDescent="0.2">
      <c r="A1443" s="90" t="s">
        <v>12885</v>
      </c>
      <c r="B1443" s="91" t="s">
        <v>12886</v>
      </c>
      <c r="C1443" s="91" t="s">
        <v>16077</v>
      </c>
      <c r="D1443" s="92">
        <v>2051.59</v>
      </c>
    </row>
    <row r="1444" spans="1:4" ht="15" customHeight="1" x14ac:dyDescent="0.2">
      <c r="A1444" s="90" t="s">
        <v>12887</v>
      </c>
      <c r="B1444" s="91" t="s">
        <v>12888</v>
      </c>
      <c r="C1444" s="91" t="s">
        <v>16077</v>
      </c>
      <c r="D1444" s="92">
        <v>2167.61</v>
      </c>
    </row>
    <row r="1445" spans="1:4" ht="15" customHeight="1" x14ac:dyDescent="0.2">
      <c r="A1445" s="90" t="s">
        <v>12889</v>
      </c>
      <c r="B1445" s="91" t="s">
        <v>12890</v>
      </c>
      <c r="C1445" s="91" t="s">
        <v>16077</v>
      </c>
      <c r="D1445" s="92">
        <v>2289.16</v>
      </c>
    </row>
    <row r="1446" spans="1:4" ht="15" customHeight="1" x14ac:dyDescent="0.2">
      <c r="A1446" s="90" t="s">
        <v>12891</v>
      </c>
      <c r="B1446" s="91" t="s">
        <v>12892</v>
      </c>
      <c r="C1446" s="91" t="s">
        <v>16077</v>
      </c>
      <c r="D1446" s="92">
        <v>1754.12</v>
      </c>
    </row>
    <row r="1447" spans="1:4" ht="15" customHeight="1" x14ac:dyDescent="0.2">
      <c r="A1447" s="90" t="s">
        <v>12893</v>
      </c>
      <c r="B1447" s="91" t="s">
        <v>12894</v>
      </c>
      <c r="C1447" s="91" t="s">
        <v>16077</v>
      </c>
      <c r="D1447" s="92">
        <v>1152.6099999999999</v>
      </c>
    </row>
    <row r="1448" spans="1:4" ht="15" customHeight="1" x14ac:dyDescent="0.2">
      <c r="A1448" s="87" t="s">
        <v>12895</v>
      </c>
      <c r="B1448" s="88" t="s">
        <v>12896</v>
      </c>
      <c r="C1448" s="89"/>
      <c r="D1448" s="89"/>
    </row>
    <row r="1449" spans="1:4" ht="15" customHeight="1" x14ac:dyDescent="0.2">
      <c r="A1449" s="90" t="s">
        <v>12897</v>
      </c>
      <c r="B1449" s="91" t="s">
        <v>12898</v>
      </c>
      <c r="C1449" s="91" t="s">
        <v>16077</v>
      </c>
      <c r="D1449" s="92">
        <v>2181.09</v>
      </c>
    </row>
    <row r="1450" spans="1:4" ht="15" customHeight="1" x14ac:dyDescent="0.2">
      <c r="A1450" s="90" t="s">
        <v>12899</v>
      </c>
      <c r="B1450" s="91" t="s">
        <v>12900</v>
      </c>
      <c r="C1450" s="91" t="s">
        <v>16077</v>
      </c>
      <c r="D1450" s="92">
        <v>1267.73</v>
      </c>
    </row>
    <row r="1451" spans="1:4" ht="15" customHeight="1" x14ac:dyDescent="0.2">
      <c r="A1451" s="90" t="s">
        <v>12901</v>
      </c>
      <c r="B1451" s="91" t="s">
        <v>12902</v>
      </c>
      <c r="C1451" s="91" t="s">
        <v>16077</v>
      </c>
      <c r="D1451" s="92">
        <v>579.48</v>
      </c>
    </row>
    <row r="1452" spans="1:4" ht="15" customHeight="1" x14ac:dyDescent="0.2">
      <c r="A1452" s="90" t="s">
        <v>16889</v>
      </c>
      <c r="B1452" s="91" t="s">
        <v>10700</v>
      </c>
      <c r="C1452" s="91"/>
      <c r="D1452" s="92"/>
    </row>
    <row r="1453" spans="1:4" ht="15" customHeight="1" x14ac:dyDescent="0.2">
      <c r="A1453" s="90" t="s">
        <v>33894</v>
      </c>
      <c r="B1453" s="91" t="s">
        <v>33895</v>
      </c>
      <c r="C1453" s="91" t="s">
        <v>2</v>
      </c>
      <c r="D1453" s="92">
        <v>126.58</v>
      </c>
    </row>
    <row r="1454" spans="1:4" ht="15" customHeight="1" x14ac:dyDescent="0.2">
      <c r="A1454" s="90" t="s">
        <v>16890</v>
      </c>
      <c r="B1454" s="91" t="s">
        <v>13661</v>
      </c>
      <c r="C1454" s="91"/>
      <c r="D1454" s="92"/>
    </row>
    <row r="1455" spans="1:4" ht="15" customHeight="1" x14ac:dyDescent="0.2">
      <c r="A1455" s="90" t="s">
        <v>16891</v>
      </c>
      <c r="B1455" s="91" t="s">
        <v>13662</v>
      </c>
      <c r="C1455" s="91" t="s">
        <v>16077</v>
      </c>
      <c r="D1455" s="92">
        <v>74.38</v>
      </c>
    </row>
    <row r="1456" spans="1:4" ht="15" customHeight="1" x14ac:dyDescent="0.2">
      <c r="A1456" s="90" t="s">
        <v>16892</v>
      </c>
      <c r="B1456" s="91" t="s">
        <v>13663</v>
      </c>
      <c r="C1456" s="91" t="s">
        <v>3</v>
      </c>
      <c r="D1456" s="92">
        <v>2.91</v>
      </c>
    </row>
    <row r="1457" spans="1:4" ht="15" customHeight="1" x14ac:dyDescent="0.2">
      <c r="A1457" s="90" t="s">
        <v>21993</v>
      </c>
      <c r="B1457" s="91" t="s">
        <v>21994</v>
      </c>
      <c r="C1457" s="91"/>
      <c r="D1457" s="92"/>
    </row>
    <row r="1458" spans="1:4" ht="15" customHeight="1" x14ac:dyDescent="0.2">
      <c r="A1458" s="90" t="s">
        <v>21995</v>
      </c>
      <c r="B1458" s="91" t="s">
        <v>21996</v>
      </c>
      <c r="C1458" s="91" t="s">
        <v>16077</v>
      </c>
      <c r="D1458" s="92">
        <v>962.61</v>
      </c>
    </row>
    <row r="1459" spans="1:4" ht="15" customHeight="1" x14ac:dyDescent="0.2">
      <c r="A1459" s="90" t="s">
        <v>21997</v>
      </c>
      <c r="B1459" s="91" t="s">
        <v>21998</v>
      </c>
      <c r="C1459" s="91" t="s">
        <v>16077</v>
      </c>
      <c r="D1459" s="92">
        <v>1051.24</v>
      </c>
    </row>
    <row r="1460" spans="1:4" ht="15" customHeight="1" x14ac:dyDescent="0.2">
      <c r="A1460" s="90" t="s">
        <v>21999</v>
      </c>
      <c r="B1460" s="91" t="s">
        <v>22000</v>
      </c>
      <c r="C1460" s="91" t="s">
        <v>16077</v>
      </c>
      <c r="D1460" s="92">
        <v>1264.3499999999999</v>
      </c>
    </row>
    <row r="1461" spans="1:4" ht="15" customHeight="1" x14ac:dyDescent="0.2">
      <c r="A1461" s="90" t="s">
        <v>22001</v>
      </c>
      <c r="B1461" s="91" t="s">
        <v>22002</v>
      </c>
      <c r="C1461" s="91" t="s">
        <v>16077</v>
      </c>
      <c r="D1461" s="92">
        <v>1663.07</v>
      </c>
    </row>
    <row r="1462" spans="1:4" ht="15" customHeight="1" x14ac:dyDescent="0.2">
      <c r="A1462" s="90" t="s">
        <v>22003</v>
      </c>
      <c r="B1462" s="91" t="s">
        <v>22004</v>
      </c>
      <c r="C1462" s="91" t="s">
        <v>16077</v>
      </c>
      <c r="D1462" s="92">
        <v>1998.53</v>
      </c>
    </row>
    <row r="1463" spans="1:4" ht="15" customHeight="1" x14ac:dyDescent="0.2">
      <c r="A1463" s="87">
        <v>14</v>
      </c>
      <c r="B1463" s="88" t="s">
        <v>12903</v>
      </c>
      <c r="C1463" s="89"/>
      <c r="D1463" s="89"/>
    </row>
    <row r="1464" spans="1:4" ht="15" customHeight="1" x14ac:dyDescent="0.2">
      <c r="A1464" s="90" t="s">
        <v>12904</v>
      </c>
      <c r="B1464" s="91" t="s">
        <v>12905</v>
      </c>
      <c r="C1464" s="91"/>
      <c r="D1464" s="92"/>
    </row>
    <row r="1465" spans="1:4" ht="15" customHeight="1" x14ac:dyDescent="0.2">
      <c r="A1465" s="90" t="s">
        <v>12906</v>
      </c>
      <c r="B1465" s="91" t="s">
        <v>12907</v>
      </c>
      <c r="C1465" s="91" t="s">
        <v>2</v>
      </c>
      <c r="D1465" s="92">
        <v>8.4499999999999993</v>
      </c>
    </row>
    <row r="1466" spans="1:4" ht="15" customHeight="1" x14ac:dyDescent="0.2">
      <c r="A1466" s="87" t="s">
        <v>12908</v>
      </c>
      <c r="B1466" s="88" t="s">
        <v>12909</v>
      </c>
      <c r="C1466" s="89" t="s">
        <v>2</v>
      </c>
      <c r="D1466" s="89">
        <v>12.63</v>
      </c>
    </row>
    <row r="1467" spans="1:4" ht="15" customHeight="1" x14ac:dyDescent="0.2">
      <c r="A1467" s="90" t="s">
        <v>12910</v>
      </c>
      <c r="B1467" s="91" t="s">
        <v>12911</v>
      </c>
      <c r="C1467" s="91" t="s">
        <v>2</v>
      </c>
      <c r="D1467" s="92">
        <v>28.13</v>
      </c>
    </row>
    <row r="1468" spans="1:4" ht="15" customHeight="1" x14ac:dyDescent="0.2">
      <c r="A1468" s="90" t="s">
        <v>12912</v>
      </c>
      <c r="B1468" s="91" t="s">
        <v>12913</v>
      </c>
      <c r="C1468" s="91" t="s">
        <v>2</v>
      </c>
      <c r="D1468" s="92">
        <v>36.83</v>
      </c>
    </row>
    <row r="1469" spans="1:4" ht="15" customHeight="1" x14ac:dyDescent="0.2">
      <c r="A1469" s="87" t="s">
        <v>12914</v>
      </c>
      <c r="B1469" s="88" t="s">
        <v>12915</v>
      </c>
      <c r="C1469" s="89" t="s">
        <v>2</v>
      </c>
      <c r="D1469" s="89">
        <v>39.049999999999997</v>
      </c>
    </row>
    <row r="1470" spans="1:4" ht="15" customHeight="1" x14ac:dyDescent="0.2">
      <c r="A1470" s="90" t="s">
        <v>12916</v>
      </c>
      <c r="B1470" s="91" t="s">
        <v>12917</v>
      </c>
      <c r="C1470" s="91" t="s">
        <v>2</v>
      </c>
      <c r="D1470" s="92">
        <v>42.17</v>
      </c>
    </row>
    <row r="1471" spans="1:4" ht="15" customHeight="1" x14ac:dyDescent="0.2">
      <c r="A1471" s="90" t="s">
        <v>12918</v>
      </c>
      <c r="B1471" s="91" t="s">
        <v>12919</v>
      </c>
      <c r="C1471" s="91" t="s">
        <v>2</v>
      </c>
      <c r="D1471" s="92">
        <v>44.83</v>
      </c>
    </row>
    <row r="1472" spans="1:4" ht="15" customHeight="1" x14ac:dyDescent="0.2">
      <c r="A1472" s="90" t="s">
        <v>12920</v>
      </c>
      <c r="B1472" s="91" t="s">
        <v>12921</v>
      </c>
      <c r="C1472" s="91" t="s">
        <v>2</v>
      </c>
      <c r="D1472" s="92">
        <v>21.63</v>
      </c>
    </row>
    <row r="1473" spans="1:4" ht="15" customHeight="1" x14ac:dyDescent="0.2">
      <c r="A1473" s="90" t="s">
        <v>12922</v>
      </c>
      <c r="B1473" s="91" t="s">
        <v>12923</v>
      </c>
      <c r="C1473" s="91" t="s">
        <v>3</v>
      </c>
      <c r="D1473" s="92">
        <v>10.62</v>
      </c>
    </row>
    <row r="1474" spans="1:4" ht="15" customHeight="1" x14ac:dyDescent="0.2">
      <c r="A1474" s="90" t="s">
        <v>12924</v>
      </c>
      <c r="B1474" s="91" t="s">
        <v>12925</v>
      </c>
      <c r="C1474" s="91" t="s">
        <v>3</v>
      </c>
      <c r="D1474" s="92">
        <v>10.62</v>
      </c>
    </row>
    <row r="1475" spans="1:4" ht="15" customHeight="1" x14ac:dyDescent="0.2">
      <c r="A1475" s="90" t="s">
        <v>12926</v>
      </c>
      <c r="B1475" s="91" t="s">
        <v>12927</v>
      </c>
      <c r="C1475" s="91"/>
      <c r="D1475" s="92"/>
    </row>
    <row r="1476" spans="1:4" ht="15" customHeight="1" x14ac:dyDescent="0.2">
      <c r="A1476" s="90" t="s">
        <v>12928</v>
      </c>
      <c r="B1476" s="91" t="s">
        <v>12929</v>
      </c>
      <c r="C1476" s="91" t="s">
        <v>2</v>
      </c>
      <c r="D1476" s="92">
        <v>101.9</v>
      </c>
    </row>
    <row r="1477" spans="1:4" ht="15" customHeight="1" x14ac:dyDescent="0.2">
      <c r="A1477" s="90" t="s">
        <v>12930</v>
      </c>
      <c r="B1477" s="91" t="s">
        <v>12931</v>
      </c>
      <c r="C1477" s="91"/>
      <c r="D1477" s="92"/>
    </row>
    <row r="1478" spans="1:4" ht="15" customHeight="1" x14ac:dyDescent="0.2">
      <c r="A1478" s="87" t="s">
        <v>12932</v>
      </c>
      <c r="B1478" s="88" t="s">
        <v>12933</v>
      </c>
      <c r="C1478" s="89" t="s">
        <v>2</v>
      </c>
      <c r="D1478" s="89">
        <v>25.75</v>
      </c>
    </row>
    <row r="1479" spans="1:4" ht="15" customHeight="1" x14ac:dyDescent="0.2">
      <c r="A1479" s="90" t="s">
        <v>12934</v>
      </c>
      <c r="B1479" s="91" t="s">
        <v>12935</v>
      </c>
      <c r="C1479" s="91"/>
      <c r="D1479" s="92"/>
    </row>
    <row r="1480" spans="1:4" ht="15" customHeight="1" x14ac:dyDescent="0.2">
      <c r="A1480" s="90" t="s">
        <v>33896</v>
      </c>
      <c r="B1480" s="91" t="s">
        <v>33897</v>
      </c>
      <c r="C1480" s="91" t="s">
        <v>2</v>
      </c>
      <c r="D1480" s="92">
        <v>57.11</v>
      </c>
    </row>
    <row r="1481" spans="1:4" ht="15" customHeight="1" x14ac:dyDescent="0.2">
      <c r="A1481" s="90" t="s">
        <v>33898</v>
      </c>
      <c r="B1481" s="91" t="s">
        <v>33899</v>
      </c>
      <c r="C1481" s="91" t="s">
        <v>2</v>
      </c>
      <c r="D1481" s="92">
        <v>161.4</v>
      </c>
    </row>
    <row r="1482" spans="1:4" ht="15" customHeight="1" x14ac:dyDescent="0.2">
      <c r="A1482" s="87" t="s">
        <v>12936</v>
      </c>
      <c r="B1482" s="88" t="s">
        <v>12937</v>
      </c>
      <c r="C1482" s="89"/>
      <c r="D1482" s="89"/>
    </row>
    <row r="1483" spans="1:4" ht="15" customHeight="1" x14ac:dyDescent="0.2">
      <c r="A1483" s="90" t="s">
        <v>12938</v>
      </c>
      <c r="B1483" s="91" t="s">
        <v>12939</v>
      </c>
      <c r="C1483" s="91" t="s">
        <v>3</v>
      </c>
      <c r="D1483" s="92">
        <v>16.93</v>
      </c>
    </row>
    <row r="1484" spans="1:4" ht="15" customHeight="1" x14ac:dyDescent="0.2">
      <c r="A1484" s="87" t="s">
        <v>12940</v>
      </c>
      <c r="B1484" s="88" t="s">
        <v>12941</v>
      </c>
      <c r="C1484" s="89" t="s">
        <v>2</v>
      </c>
      <c r="D1484" s="89">
        <v>77.16</v>
      </c>
    </row>
    <row r="1485" spans="1:4" ht="15" customHeight="1" x14ac:dyDescent="0.2">
      <c r="A1485" s="90" t="s">
        <v>12942</v>
      </c>
      <c r="B1485" s="91" t="s">
        <v>12943</v>
      </c>
      <c r="C1485" s="91" t="s">
        <v>2</v>
      </c>
      <c r="D1485" s="92">
        <v>296.94</v>
      </c>
    </row>
    <row r="1486" spans="1:4" ht="15" customHeight="1" x14ac:dyDescent="0.2">
      <c r="A1486" s="90" t="s">
        <v>12944</v>
      </c>
      <c r="B1486" s="91" t="s">
        <v>12945</v>
      </c>
      <c r="C1486" s="91" t="s">
        <v>2</v>
      </c>
      <c r="D1486" s="92">
        <v>272.73</v>
      </c>
    </row>
    <row r="1487" spans="1:4" ht="15" customHeight="1" x14ac:dyDescent="0.2">
      <c r="A1487" s="87" t="s">
        <v>12946</v>
      </c>
      <c r="B1487" s="88" t="s">
        <v>12947</v>
      </c>
      <c r="C1487" s="89"/>
      <c r="D1487" s="89"/>
    </row>
    <row r="1488" spans="1:4" ht="15" customHeight="1" x14ac:dyDescent="0.2">
      <c r="A1488" s="90" t="s">
        <v>12948</v>
      </c>
      <c r="B1488" s="91" t="s">
        <v>12949</v>
      </c>
      <c r="C1488" s="91" t="s">
        <v>3</v>
      </c>
      <c r="D1488" s="92">
        <v>23.29</v>
      </c>
    </row>
    <row r="1489" spans="1:4" ht="15" customHeight="1" x14ac:dyDescent="0.2">
      <c r="A1489" s="90">
        <v>15</v>
      </c>
      <c r="B1489" s="91" t="s">
        <v>12950</v>
      </c>
      <c r="C1489" s="91"/>
      <c r="D1489" s="92"/>
    </row>
    <row r="1490" spans="1:4" ht="15" customHeight="1" x14ac:dyDescent="0.2">
      <c r="A1490" s="90" t="s">
        <v>12951</v>
      </c>
      <c r="B1490" s="91" t="s">
        <v>17157</v>
      </c>
      <c r="C1490" s="91"/>
      <c r="D1490" s="92"/>
    </row>
    <row r="1491" spans="1:4" ht="15" customHeight="1" x14ac:dyDescent="0.2">
      <c r="A1491" s="90" t="s">
        <v>12952</v>
      </c>
      <c r="B1491" s="91" t="s">
        <v>12953</v>
      </c>
      <c r="C1491" s="91" t="s">
        <v>2</v>
      </c>
      <c r="D1491" s="92">
        <v>55.29</v>
      </c>
    </row>
    <row r="1492" spans="1:4" ht="15" customHeight="1" x14ac:dyDescent="0.2">
      <c r="A1492" s="90" t="s">
        <v>12954</v>
      </c>
      <c r="B1492" s="91" t="s">
        <v>12955</v>
      </c>
      <c r="C1492" s="91" t="s">
        <v>2</v>
      </c>
      <c r="D1492" s="92">
        <v>69.87</v>
      </c>
    </row>
    <row r="1493" spans="1:4" ht="15" customHeight="1" x14ac:dyDescent="0.2">
      <c r="A1493" s="84" t="s">
        <v>12956</v>
      </c>
      <c r="B1493" s="85" t="s">
        <v>12957</v>
      </c>
      <c r="C1493" s="86" t="s">
        <v>2</v>
      </c>
      <c r="D1493" s="86">
        <v>84.44</v>
      </c>
    </row>
    <row r="1494" spans="1:4" ht="15" customHeight="1" x14ac:dyDescent="0.2">
      <c r="A1494" s="87" t="s">
        <v>12958</v>
      </c>
      <c r="B1494" s="88" t="s">
        <v>12959</v>
      </c>
      <c r="C1494" s="89" t="s">
        <v>2</v>
      </c>
      <c r="D1494" s="89">
        <v>68.7</v>
      </c>
    </row>
    <row r="1495" spans="1:4" ht="15" customHeight="1" x14ac:dyDescent="0.2">
      <c r="A1495" s="90" t="s">
        <v>12960</v>
      </c>
      <c r="B1495" s="91" t="s">
        <v>12961</v>
      </c>
      <c r="C1495" s="91" t="s">
        <v>2</v>
      </c>
      <c r="D1495" s="92">
        <v>85.7</v>
      </c>
    </row>
    <row r="1496" spans="1:4" ht="15" customHeight="1" x14ac:dyDescent="0.2">
      <c r="A1496" s="90" t="s">
        <v>12962</v>
      </c>
      <c r="B1496" s="91" t="s">
        <v>12963</v>
      </c>
      <c r="C1496" s="91" t="s">
        <v>2</v>
      </c>
      <c r="D1496" s="92">
        <v>102.69</v>
      </c>
    </row>
    <row r="1497" spans="1:4" ht="15" customHeight="1" x14ac:dyDescent="0.2">
      <c r="A1497" s="90" t="s">
        <v>12964</v>
      </c>
      <c r="B1497" s="91" t="s">
        <v>12965</v>
      </c>
      <c r="C1497" s="91"/>
      <c r="D1497" s="92"/>
    </row>
    <row r="1498" spans="1:4" ht="15" customHeight="1" x14ac:dyDescent="0.2">
      <c r="A1498" s="90" t="s">
        <v>12966</v>
      </c>
      <c r="B1498" s="91" t="s">
        <v>12967</v>
      </c>
      <c r="C1498" s="91" t="s">
        <v>2</v>
      </c>
      <c r="D1498" s="92">
        <v>38.049999999999997</v>
      </c>
    </row>
    <row r="1499" spans="1:4" ht="15" customHeight="1" x14ac:dyDescent="0.2">
      <c r="A1499" s="90" t="s">
        <v>12968</v>
      </c>
      <c r="B1499" s="91" t="s">
        <v>12969</v>
      </c>
      <c r="C1499" s="91" t="s">
        <v>2</v>
      </c>
      <c r="D1499" s="92">
        <v>41.23</v>
      </c>
    </row>
    <row r="1500" spans="1:4" ht="15" customHeight="1" x14ac:dyDescent="0.2">
      <c r="A1500" s="90" t="s">
        <v>12970</v>
      </c>
      <c r="B1500" s="91" t="s">
        <v>12971</v>
      </c>
      <c r="C1500" s="91" t="s">
        <v>2</v>
      </c>
      <c r="D1500" s="92">
        <v>44.4</v>
      </c>
    </row>
    <row r="1501" spans="1:4" ht="15" customHeight="1" x14ac:dyDescent="0.2">
      <c r="A1501" s="90" t="s">
        <v>12972</v>
      </c>
      <c r="B1501" s="91" t="s">
        <v>12973</v>
      </c>
      <c r="C1501" s="91"/>
      <c r="D1501" s="92"/>
    </row>
    <row r="1502" spans="1:4" ht="15" customHeight="1" x14ac:dyDescent="0.2">
      <c r="A1502" s="90" t="s">
        <v>12974</v>
      </c>
      <c r="B1502" s="91" t="s">
        <v>12975</v>
      </c>
      <c r="C1502" s="91" t="s">
        <v>2</v>
      </c>
      <c r="D1502" s="92">
        <v>48.49</v>
      </c>
    </row>
    <row r="1503" spans="1:4" ht="15" customHeight="1" x14ac:dyDescent="0.2">
      <c r="A1503" s="90" t="s">
        <v>12976</v>
      </c>
      <c r="B1503" s="91" t="s">
        <v>12977</v>
      </c>
      <c r="C1503" s="91" t="s">
        <v>2</v>
      </c>
      <c r="D1503" s="92">
        <v>51.66</v>
      </c>
    </row>
    <row r="1504" spans="1:4" ht="15" customHeight="1" x14ac:dyDescent="0.2">
      <c r="A1504" s="90" t="s">
        <v>12978</v>
      </c>
      <c r="B1504" s="91" t="s">
        <v>12979</v>
      </c>
      <c r="C1504" s="91" t="s">
        <v>2</v>
      </c>
      <c r="D1504" s="92">
        <v>50.42</v>
      </c>
    </row>
    <row r="1505" spans="1:4" ht="15" customHeight="1" x14ac:dyDescent="0.2">
      <c r="A1505" s="87" t="s">
        <v>12980</v>
      </c>
      <c r="B1505" s="88" t="s">
        <v>12981</v>
      </c>
      <c r="C1505" s="89" t="s">
        <v>2</v>
      </c>
      <c r="D1505" s="89">
        <v>53.59</v>
      </c>
    </row>
    <row r="1506" spans="1:4" ht="15" customHeight="1" x14ac:dyDescent="0.2">
      <c r="A1506" s="90" t="s">
        <v>12982</v>
      </c>
      <c r="B1506" s="91" t="s">
        <v>12983</v>
      </c>
      <c r="C1506" s="91" t="s">
        <v>2</v>
      </c>
      <c r="D1506" s="92">
        <v>53.01</v>
      </c>
    </row>
    <row r="1507" spans="1:4" ht="15" customHeight="1" x14ac:dyDescent="0.2">
      <c r="A1507" s="87" t="s">
        <v>12984</v>
      </c>
      <c r="B1507" s="88" t="s">
        <v>12985</v>
      </c>
      <c r="C1507" s="89" t="s">
        <v>2</v>
      </c>
      <c r="D1507" s="89">
        <v>56.18</v>
      </c>
    </row>
    <row r="1508" spans="1:4" ht="15" customHeight="1" x14ac:dyDescent="0.2">
      <c r="A1508" s="90" t="s">
        <v>12986</v>
      </c>
      <c r="B1508" s="91" t="s">
        <v>12987</v>
      </c>
      <c r="C1508" s="91"/>
      <c r="D1508" s="92"/>
    </row>
    <row r="1509" spans="1:4" ht="15" customHeight="1" x14ac:dyDescent="0.2">
      <c r="A1509" s="87" t="s">
        <v>12988</v>
      </c>
      <c r="B1509" s="88" t="s">
        <v>12967</v>
      </c>
      <c r="C1509" s="89" t="s">
        <v>2</v>
      </c>
      <c r="D1509" s="89">
        <v>42.73</v>
      </c>
    </row>
    <row r="1510" spans="1:4" ht="15" customHeight="1" x14ac:dyDescent="0.2">
      <c r="A1510" s="90" t="s">
        <v>12989</v>
      </c>
      <c r="B1510" s="91" t="s">
        <v>12969</v>
      </c>
      <c r="C1510" s="91" t="s">
        <v>2</v>
      </c>
      <c r="D1510" s="92">
        <v>45.91</v>
      </c>
    </row>
    <row r="1511" spans="1:4" ht="15" customHeight="1" x14ac:dyDescent="0.2">
      <c r="A1511" s="90" t="s">
        <v>12990</v>
      </c>
      <c r="B1511" s="91" t="s">
        <v>12971</v>
      </c>
      <c r="C1511" s="91" t="s">
        <v>2</v>
      </c>
      <c r="D1511" s="92">
        <v>49.08</v>
      </c>
    </row>
    <row r="1512" spans="1:4" ht="15" customHeight="1" x14ac:dyDescent="0.2">
      <c r="A1512" s="87" t="s">
        <v>12991</v>
      </c>
      <c r="B1512" s="88" t="s">
        <v>12992</v>
      </c>
      <c r="C1512" s="89"/>
      <c r="D1512" s="89"/>
    </row>
    <row r="1513" spans="1:4" ht="15" customHeight="1" x14ac:dyDescent="0.2">
      <c r="A1513" s="90" t="s">
        <v>12993</v>
      </c>
      <c r="B1513" s="91" t="s">
        <v>12994</v>
      </c>
      <c r="C1513" s="91" t="s">
        <v>2</v>
      </c>
      <c r="D1513" s="92">
        <v>51.93</v>
      </c>
    </row>
    <row r="1514" spans="1:4" ht="15" customHeight="1" x14ac:dyDescent="0.2">
      <c r="A1514" s="90" t="s">
        <v>12995</v>
      </c>
      <c r="B1514" s="91" t="s">
        <v>12996</v>
      </c>
      <c r="C1514" s="91" t="s">
        <v>2</v>
      </c>
      <c r="D1514" s="92">
        <v>55.1</v>
      </c>
    </row>
    <row r="1515" spans="1:4" ht="15" customHeight="1" x14ac:dyDescent="0.2">
      <c r="A1515" s="90" t="s">
        <v>12997</v>
      </c>
      <c r="B1515" s="91" t="s">
        <v>12998</v>
      </c>
      <c r="C1515" s="91" t="s">
        <v>2</v>
      </c>
      <c r="D1515" s="92">
        <v>53.86</v>
      </c>
    </row>
    <row r="1516" spans="1:4" ht="15" customHeight="1" x14ac:dyDescent="0.2">
      <c r="A1516" s="90" t="s">
        <v>12999</v>
      </c>
      <c r="B1516" s="91" t="s">
        <v>13000</v>
      </c>
      <c r="C1516" s="91" t="s">
        <v>2</v>
      </c>
      <c r="D1516" s="92">
        <v>57.03</v>
      </c>
    </row>
    <row r="1517" spans="1:4" ht="15" customHeight="1" x14ac:dyDescent="0.2">
      <c r="A1517" s="90" t="s">
        <v>13001</v>
      </c>
      <c r="B1517" s="91" t="s">
        <v>13002</v>
      </c>
      <c r="C1517" s="91" t="s">
        <v>2</v>
      </c>
      <c r="D1517" s="92">
        <v>56.45</v>
      </c>
    </row>
    <row r="1518" spans="1:4" ht="15" customHeight="1" x14ac:dyDescent="0.2">
      <c r="A1518" s="87" t="s">
        <v>13003</v>
      </c>
      <c r="B1518" s="88" t="s">
        <v>13004</v>
      </c>
      <c r="C1518" s="89" t="s">
        <v>2</v>
      </c>
      <c r="D1518" s="89">
        <v>59.62</v>
      </c>
    </row>
    <row r="1519" spans="1:4" ht="15" customHeight="1" x14ac:dyDescent="0.2">
      <c r="A1519" s="90" t="s">
        <v>13005</v>
      </c>
      <c r="B1519" s="91" t="s">
        <v>13006</v>
      </c>
      <c r="C1519" s="91"/>
      <c r="D1519" s="92"/>
    </row>
    <row r="1520" spans="1:4" ht="15" customHeight="1" x14ac:dyDescent="0.2">
      <c r="A1520" s="90" t="s">
        <v>13007</v>
      </c>
      <c r="B1520" s="91" t="s">
        <v>12967</v>
      </c>
      <c r="C1520" s="91" t="s">
        <v>2</v>
      </c>
      <c r="D1520" s="92">
        <v>47.03</v>
      </c>
    </row>
    <row r="1521" spans="1:4" ht="15" customHeight="1" x14ac:dyDescent="0.2">
      <c r="A1521" s="90" t="s">
        <v>13008</v>
      </c>
      <c r="B1521" s="91" t="s">
        <v>12971</v>
      </c>
      <c r="C1521" s="91" t="s">
        <v>2</v>
      </c>
      <c r="D1521" s="92">
        <v>55.42</v>
      </c>
    </row>
    <row r="1522" spans="1:4" ht="15" customHeight="1" x14ac:dyDescent="0.2">
      <c r="A1522" s="90" t="s">
        <v>13009</v>
      </c>
      <c r="B1522" s="91" t="s">
        <v>13010</v>
      </c>
      <c r="C1522" s="91"/>
      <c r="D1522" s="92"/>
    </row>
    <row r="1523" spans="1:4" ht="15" customHeight="1" x14ac:dyDescent="0.2">
      <c r="A1523" s="87" t="s">
        <v>13011</v>
      </c>
      <c r="B1523" s="88" t="s">
        <v>13012</v>
      </c>
      <c r="C1523" s="89" t="s">
        <v>2</v>
      </c>
      <c r="D1523" s="89">
        <v>226.24</v>
      </c>
    </row>
    <row r="1524" spans="1:4" ht="15" customHeight="1" x14ac:dyDescent="0.2">
      <c r="A1524" s="90" t="s">
        <v>13013</v>
      </c>
      <c r="B1524" s="91" t="s">
        <v>13014</v>
      </c>
      <c r="C1524" s="91"/>
      <c r="D1524" s="92"/>
    </row>
    <row r="1525" spans="1:4" ht="15" customHeight="1" x14ac:dyDescent="0.2">
      <c r="A1525" s="84" t="s">
        <v>33900</v>
      </c>
      <c r="B1525" s="85" t="s">
        <v>33901</v>
      </c>
      <c r="C1525" s="86" t="s">
        <v>2</v>
      </c>
      <c r="D1525" s="86">
        <v>63.06</v>
      </c>
    </row>
    <row r="1526" spans="1:4" ht="15" customHeight="1" x14ac:dyDescent="0.2">
      <c r="A1526" s="87" t="s">
        <v>33902</v>
      </c>
      <c r="B1526" s="88" t="s">
        <v>33903</v>
      </c>
      <c r="C1526" s="89" t="s">
        <v>2</v>
      </c>
      <c r="D1526" s="89">
        <v>57.01</v>
      </c>
    </row>
    <row r="1527" spans="1:4" ht="15" customHeight="1" x14ac:dyDescent="0.2">
      <c r="A1527" s="90" t="s">
        <v>33904</v>
      </c>
      <c r="B1527" s="91" t="s">
        <v>33905</v>
      </c>
      <c r="C1527" s="91" t="s">
        <v>2</v>
      </c>
      <c r="D1527" s="92">
        <v>50.73</v>
      </c>
    </row>
    <row r="1528" spans="1:4" ht="15" customHeight="1" x14ac:dyDescent="0.2">
      <c r="A1528" s="90" t="s">
        <v>13015</v>
      </c>
      <c r="B1528" s="91" t="s">
        <v>13016</v>
      </c>
      <c r="C1528" s="91"/>
      <c r="D1528" s="92"/>
    </row>
    <row r="1529" spans="1:4" ht="15" customHeight="1" x14ac:dyDescent="0.2">
      <c r="A1529" s="90" t="s">
        <v>13017</v>
      </c>
      <c r="B1529" s="91" t="s">
        <v>12941</v>
      </c>
      <c r="C1529" s="91" t="s">
        <v>2</v>
      </c>
      <c r="D1529" s="92">
        <v>79.959999999999994</v>
      </c>
    </row>
    <row r="1530" spans="1:4" ht="15" customHeight="1" x14ac:dyDescent="0.2">
      <c r="A1530" s="90" t="s">
        <v>13018</v>
      </c>
      <c r="B1530" s="91" t="s">
        <v>13019</v>
      </c>
      <c r="C1530" s="91" t="s">
        <v>2</v>
      </c>
      <c r="D1530" s="92">
        <v>288.89</v>
      </c>
    </row>
    <row r="1531" spans="1:4" ht="15" customHeight="1" x14ac:dyDescent="0.2">
      <c r="A1531" s="90" t="s">
        <v>13020</v>
      </c>
      <c r="B1531" s="91" t="s">
        <v>13021</v>
      </c>
      <c r="C1531" s="91" t="s">
        <v>2</v>
      </c>
      <c r="D1531" s="92">
        <v>193.61</v>
      </c>
    </row>
    <row r="1532" spans="1:4" ht="15" customHeight="1" x14ac:dyDescent="0.2">
      <c r="A1532" s="90" t="s">
        <v>13022</v>
      </c>
      <c r="B1532" s="91" t="s">
        <v>13023</v>
      </c>
      <c r="C1532" s="91"/>
      <c r="D1532" s="92"/>
    </row>
    <row r="1533" spans="1:4" ht="15" customHeight="1" x14ac:dyDescent="0.2">
      <c r="A1533" s="87" t="s">
        <v>13024</v>
      </c>
      <c r="B1533" s="88" t="s">
        <v>13025</v>
      </c>
      <c r="C1533" s="89" t="s">
        <v>2</v>
      </c>
      <c r="D1533" s="89">
        <v>106.07</v>
      </c>
    </row>
    <row r="1534" spans="1:4" ht="15" customHeight="1" x14ac:dyDescent="0.2">
      <c r="A1534" s="90" t="s">
        <v>13026</v>
      </c>
      <c r="B1534" s="91" t="s">
        <v>13027</v>
      </c>
      <c r="C1534" s="91" t="s">
        <v>2</v>
      </c>
      <c r="D1534" s="92">
        <v>117.04</v>
      </c>
    </row>
    <row r="1535" spans="1:4" ht="15" customHeight="1" x14ac:dyDescent="0.2">
      <c r="A1535" s="90" t="s">
        <v>13028</v>
      </c>
      <c r="B1535" s="91" t="s">
        <v>13029</v>
      </c>
      <c r="C1535" s="91" t="s">
        <v>2</v>
      </c>
      <c r="D1535" s="92">
        <v>52.57</v>
      </c>
    </row>
    <row r="1536" spans="1:4" ht="15" customHeight="1" x14ac:dyDescent="0.2">
      <c r="A1536" s="90" t="s">
        <v>13030</v>
      </c>
      <c r="B1536" s="91" t="s">
        <v>13031</v>
      </c>
      <c r="C1536" s="91"/>
      <c r="D1536" s="92"/>
    </row>
    <row r="1537" spans="1:4" ht="15" customHeight="1" x14ac:dyDescent="0.2">
      <c r="A1537" s="87" t="s">
        <v>13032</v>
      </c>
      <c r="B1537" s="88" t="s">
        <v>13033</v>
      </c>
      <c r="C1537" s="89" t="s">
        <v>2</v>
      </c>
      <c r="D1537" s="89">
        <v>100.66</v>
      </c>
    </row>
    <row r="1538" spans="1:4" ht="15" customHeight="1" x14ac:dyDescent="0.2">
      <c r="A1538" s="90" t="s">
        <v>13034</v>
      </c>
      <c r="B1538" s="91" t="s">
        <v>13035</v>
      </c>
      <c r="C1538" s="91" t="s">
        <v>2</v>
      </c>
      <c r="D1538" s="92">
        <v>97.63</v>
      </c>
    </row>
    <row r="1539" spans="1:4" ht="15" customHeight="1" x14ac:dyDescent="0.2">
      <c r="A1539" s="90" t="s">
        <v>13036</v>
      </c>
      <c r="B1539" s="91" t="s">
        <v>13037</v>
      </c>
      <c r="C1539" s="91" t="s">
        <v>2</v>
      </c>
      <c r="D1539" s="92">
        <v>208</v>
      </c>
    </row>
    <row r="1540" spans="1:4" ht="15" customHeight="1" x14ac:dyDescent="0.2">
      <c r="A1540" s="90" t="s">
        <v>13038</v>
      </c>
      <c r="B1540" s="91" t="s">
        <v>13039</v>
      </c>
      <c r="C1540" s="91"/>
      <c r="D1540" s="92"/>
    </row>
    <row r="1541" spans="1:4" ht="15" customHeight="1" x14ac:dyDescent="0.2">
      <c r="A1541" s="90" t="s">
        <v>13040</v>
      </c>
      <c r="B1541" s="91" t="s">
        <v>13041</v>
      </c>
      <c r="C1541" s="91" t="s">
        <v>2</v>
      </c>
      <c r="D1541" s="92">
        <v>93.32</v>
      </c>
    </row>
    <row r="1542" spans="1:4" ht="15" customHeight="1" x14ac:dyDescent="0.2">
      <c r="A1542" s="90" t="s">
        <v>13042</v>
      </c>
      <c r="B1542" s="91" t="s">
        <v>17158</v>
      </c>
      <c r="C1542" s="91"/>
      <c r="D1542" s="92"/>
    </row>
    <row r="1543" spans="1:4" ht="15" customHeight="1" x14ac:dyDescent="0.2">
      <c r="A1543" s="90" t="s">
        <v>22005</v>
      </c>
      <c r="B1543" s="91" t="s">
        <v>22006</v>
      </c>
      <c r="C1543" s="91" t="s">
        <v>2</v>
      </c>
      <c r="D1543" s="92">
        <v>65.400000000000006</v>
      </c>
    </row>
    <row r="1544" spans="1:4" ht="15" customHeight="1" x14ac:dyDescent="0.2">
      <c r="A1544" s="87" t="s">
        <v>22007</v>
      </c>
      <c r="B1544" s="88" t="s">
        <v>22008</v>
      </c>
      <c r="C1544" s="89" t="s">
        <v>2</v>
      </c>
      <c r="D1544" s="89">
        <v>86.41</v>
      </c>
    </row>
    <row r="1545" spans="1:4" ht="15" customHeight="1" x14ac:dyDescent="0.2">
      <c r="A1545" s="90" t="s">
        <v>22009</v>
      </c>
      <c r="B1545" s="91" t="s">
        <v>22010</v>
      </c>
      <c r="C1545" s="91" t="s">
        <v>2</v>
      </c>
      <c r="D1545" s="92">
        <v>124.04</v>
      </c>
    </row>
    <row r="1546" spans="1:4" ht="15" customHeight="1" x14ac:dyDescent="0.2">
      <c r="A1546" s="90" t="s">
        <v>22011</v>
      </c>
      <c r="B1546" s="91" t="s">
        <v>22012</v>
      </c>
      <c r="C1546" s="91" t="s">
        <v>2</v>
      </c>
      <c r="D1546" s="92">
        <v>114.83</v>
      </c>
    </row>
    <row r="1547" spans="1:4" ht="15" customHeight="1" x14ac:dyDescent="0.2">
      <c r="A1547" s="90" t="s">
        <v>22013</v>
      </c>
      <c r="B1547" s="91" t="s">
        <v>22014</v>
      </c>
      <c r="C1547" s="91" t="s">
        <v>2</v>
      </c>
      <c r="D1547" s="92">
        <v>127.26</v>
      </c>
    </row>
    <row r="1548" spans="1:4" ht="15" customHeight="1" x14ac:dyDescent="0.2">
      <c r="A1548" s="87" t="s">
        <v>22015</v>
      </c>
      <c r="B1548" s="88" t="s">
        <v>22016</v>
      </c>
      <c r="C1548" s="89" t="s">
        <v>2</v>
      </c>
      <c r="D1548" s="89">
        <v>1.79</v>
      </c>
    </row>
    <row r="1549" spans="1:4" ht="15" customHeight="1" x14ac:dyDescent="0.2">
      <c r="A1549" s="90" t="s">
        <v>22017</v>
      </c>
      <c r="B1549" s="91" t="s">
        <v>22018</v>
      </c>
      <c r="C1549" s="91" t="s">
        <v>2</v>
      </c>
      <c r="D1549" s="92">
        <v>2.2999999999999998</v>
      </c>
    </row>
    <row r="1550" spans="1:4" ht="15" customHeight="1" x14ac:dyDescent="0.2">
      <c r="A1550" s="90" t="s">
        <v>13043</v>
      </c>
      <c r="B1550" s="91" t="s">
        <v>10621</v>
      </c>
      <c r="C1550" s="91"/>
      <c r="D1550" s="92"/>
    </row>
    <row r="1551" spans="1:4" ht="15" customHeight="1" x14ac:dyDescent="0.2">
      <c r="A1551" s="90" t="s">
        <v>13044</v>
      </c>
      <c r="B1551" s="91" t="s">
        <v>13045</v>
      </c>
      <c r="C1551" s="91" t="s">
        <v>2</v>
      </c>
      <c r="D1551" s="92">
        <v>169.29</v>
      </c>
    </row>
    <row r="1552" spans="1:4" ht="15" customHeight="1" x14ac:dyDescent="0.2">
      <c r="A1552" s="90" t="s">
        <v>13046</v>
      </c>
      <c r="B1552" s="91" t="s">
        <v>13047</v>
      </c>
      <c r="C1552" s="91" t="s">
        <v>2</v>
      </c>
      <c r="D1552" s="92">
        <v>44.96</v>
      </c>
    </row>
    <row r="1553" spans="1:4" ht="15" customHeight="1" x14ac:dyDescent="0.2">
      <c r="A1553" s="90" t="s">
        <v>13048</v>
      </c>
      <c r="B1553" s="91" t="s">
        <v>13049</v>
      </c>
      <c r="C1553" s="91"/>
      <c r="D1553" s="92"/>
    </row>
    <row r="1554" spans="1:4" ht="15" customHeight="1" x14ac:dyDescent="0.2">
      <c r="A1554" s="90" t="s">
        <v>13050</v>
      </c>
      <c r="B1554" s="91" t="s">
        <v>13051</v>
      </c>
      <c r="C1554" s="91" t="s">
        <v>3</v>
      </c>
      <c r="D1554" s="92">
        <v>45.83</v>
      </c>
    </row>
    <row r="1555" spans="1:4" ht="15" customHeight="1" x14ac:dyDescent="0.2">
      <c r="A1555" s="87" t="s">
        <v>13052</v>
      </c>
      <c r="B1555" s="88" t="s">
        <v>13053</v>
      </c>
      <c r="C1555" s="89"/>
      <c r="D1555" s="89"/>
    </row>
    <row r="1556" spans="1:4" ht="15" customHeight="1" x14ac:dyDescent="0.2">
      <c r="A1556" s="90" t="s">
        <v>13054</v>
      </c>
      <c r="B1556" s="91" t="s">
        <v>13055</v>
      </c>
      <c r="C1556" s="91" t="s">
        <v>3</v>
      </c>
      <c r="D1556" s="92">
        <v>16.62</v>
      </c>
    </row>
    <row r="1557" spans="1:4" ht="15" customHeight="1" x14ac:dyDescent="0.2">
      <c r="A1557" s="90" t="s">
        <v>13056</v>
      </c>
      <c r="B1557" s="91" t="s">
        <v>13057</v>
      </c>
      <c r="C1557" s="91" t="s">
        <v>3</v>
      </c>
      <c r="D1557" s="92">
        <v>16.93</v>
      </c>
    </row>
    <row r="1558" spans="1:4" ht="15" customHeight="1" x14ac:dyDescent="0.2">
      <c r="A1558" s="87" t="s">
        <v>13058</v>
      </c>
      <c r="B1558" s="88" t="s">
        <v>13059</v>
      </c>
      <c r="C1558" s="89" t="s">
        <v>3</v>
      </c>
      <c r="D1558" s="89">
        <v>41.02</v>
      </c>
    </row>
    <row r="1559" spans="1:4" ht="15" customHeight="1" x14ac:dyDescent="0.2">
      <c r="A1559" s="90" t="s">
        <v>13060</v>
      </c>
      <c r="B1559" s="91" t="s">
        <v>13061</v>
      </c>
      <c r="C1559" s="91"/>
      <c r="D1559" s="92"/>
    </row>
    <row r="1560" spans="1:4" ht="15" customHeight="1" x14ac:dyDescent="0.2">
      <c r="A1560" s="87" t="s">
        <v>13062</v>
      </c>
      <c r="B1560" s="88" t="s">
        <v>13063</v>
      </c>
      <c r="C1560" s="89" t="s">
        <v>3</v>
      </c>
      <c r="D1560" s="89">
        <v>13.63</v>
      </c>
    </row>
    <row r="1561" spans="1:4" ht="15" customHeight="1" x14ac:dyDescent="0.2">
      <c r="A1561" s="90" t="s">
        <v>13064</v>
      </c>
      <c r="B1561" s="91" t="s">
        <v>13065</v>
      </c>
      <c r="C1561" s="91" t="s">
        <v>3</v>
      </c>
      <c r="D1561" s="92">
        <v>13.88</v>
      </c>
    </row>
    <row r="1562" spans="1:4" ht="15" customHeight="1" x14ac:dyDescent="0.2">
      <c r="A1562" s="90" t="s">
        <v>13066</v>
      </c>
      <c r="B1562" s="91" t="s">
        <v>13067</v>
      </c>
      <c r="C1562" s="91"/>
      <c r="D1562" s="92"/>
    </row>
    <row r="1563" spans="1:4" ht="15" customHeight="1" x14ac:dyDescent="0.2">
      <c r="A1563" s="87" t="s">
        <v>13068</v>
      </c>
      <c r="B1563" s="88" t="s">
        <v>13069</v>
      </c>
      <c r="C1563" s="89" t="s">
        <v>2</v>
      </c>
      <c r="D1563" s="89">
        <v>300.57</v>
      </c>
    </row>
    <row r="1564" spans="1:4" ht="15" customHeight="1" x14ac:dyDescent="0.2">
      <c r="A1564" s="90" t="s">
        <v>13070</v>
      </c>
      <c r="B1564" s="91" t="s">
        <v>13071</v>
      </c>
      <c r="C1564" s="91" t="s">
        <v>2</v>
      </c>
      <c r="D1564" s="92">
        <v>211.52</v>
      </c>
    </row>
    <row r="1565" spans="1:4" ht="15" customHeight="1" x14ac:dyDescent="0.2">
      <c r="A1565" s="90" t="s">
        <v>13072</v>
      </c>
      <c r="B1565" s="91" t="s">
        <v>13073</v>
      </c>
      <c r="C1565" s="91" t="s">
        <v>2</v>
      </c>
      <c r="D1565" s="92">
        <v>251.78</v>
      </c>
    </row>
    <row r="1566" spans="1:4" ht="15" customHeight="1" x14ac:dyDescent="0.2">
      <c r="A1566" s="90" t="s">
        <v>13074</v>
      </c>
      <c r="B1566" s="91" t="s">
        <v>13075</v>
      </c>
      <c r="C1566" s="91" t="s">
        <v>2</v>
      </c>
      <c r="D1566" s="92">
        <v>132.57</v>
      </c>
    </row>
    <row r="1567" spans="1:4" ht="15" customHeight="1" x14ac:dyDescent="0.2">
      <c r="A1567" s="87" t="s">
        <v>13076</v>
      </c>
      <c r="B1567" s="88" t="s">
        <v>13077</v>
      </c>
      <c r="C1567" s="89"/>
      <c r="D1567" s="89"/>
    </row>
    <row r="1568" spans="1:4" ht="15" customHeight="1" x14ac:dyDescent="0.2">
      <c r="A1568" s="90" t="s">
        <v>13078</v>
      </c>
      <c r="B1568" s="91" t="s">
        <v>13079</v>
      </c>
      <c r="C1568" s="91" t="s">
        <v>2</v>
      </c>
      <c r="D1568" s="92">
        <v>300.57</v>
      </c>
    </row>
    <row r="1569" spans="1:4" ht="15" customHeight="1" x14ac:dyDescent="0.2">
      <c r="A1569" s="90" t="s">
        <v>13080</v>
      </c>
      <c r="B1569" s="91" t="s">
        <v>13081</v>
      </c>
      <c r="C1569" s="91" t="s">
        <v>2</v>
      </c>
      <c r="D1569" s="92">
        <v>211.52</v>
      </c>
    </row>
    <row r="1570" spans="1:4" ht="15" customHeight="1" x14ac:dyDescent="0.2">
      <c r="A1570" s="90" t="s">
        <v>13082</v>
      </c>
      <c r="B1570" s="91" t="s">
        <v>13083</v>
      </c>
      <c r="C1570" s="91" t="s">
        <v>2</v>
      </c>
      <c r="D1570" s="92">
        <v>251.78</v>
      </c>
    </row>
    <row r="1571" spans="1:4" ht="15" customHeight="1" x14ac:dyDescent="0.2">
      <c r="A1571" s="90" t="s">
        <v>13084</v>
      </c>
      <c r="B1571" s="91" t="s">
        <v>13085</v>
      </c>
      <c r="C1571" s="91"/>
      <c r="D1571" s="92"/>
    </row>
    <row r="1572" spans="1:4" ht="15" customHeight="1" x14ac:dyDescent="0.2">
      <c r="A1572" s="87" t="s">
        <v>13086</v>
      </c>
      <c r="B1572" s="88" t="s">
        <v>13087</v>
      </c>
      <c r="C1572" s="89" t="s">
        <v>3</v>
      </c>
      <c r="D1572" s="89">
        <v>49</v>
      </c>
    </row>
    <row r="1573" spans="1:4" ht="15" customHeight="1" x14ac:dyDescent="0.2">
      <c r="A1573" s="90" t="s">
        <v>13088</v>
      </c>
      <c r="B1573" s="91" t="s">
        <v>13089</v>
      </c>
      <c r="C1573" s="91" t="s">
        <v>3</v>
      </c>
      <c r="D1573" s="92">
        <v>57.44</v>
      </c>
    </row>
    <row r="1574" spans="1:4" ht="15" customHeight="1" x14ac:dyDescent="0.2">
      <c r="A1574" s="90" t="s">
        <v>13090</v>
      </c>
      <c r="B1574" s="91" t="s">
        <v>13091</v>
      </c>
      <c r="C1574" s="91" t="s">
        <v>3</v>
      </c>
      <c r="D1574" s="92">
        <v>74.5</v>
      </c>
    </row>
    <row r="1575" spans="1:4" ht="15" customHeight="1" x14ac:dyDescent="0.2">
      <c r="A1575" s="90" t="s">
        <v>13092</v>
      </c>
      <c r="B1575" s="91" t="s">
        <v>13093</v>
      </c>
      <c r="C1575" s="91" t="s">
        <v>3</v>
      </c>
      <c r="D1575" s="92">
        <v>82.79</v>
      </c>
    </row>
    <row r="1576" spans="1:4" ht="15" customHeight="1" x14ac:dyDescent="0.2">
      <c r="A1576" s="87" t="s">
        <v>13094</v>
      </c>
      <c r="B1576" s="88" t="s">
        <v>13095</v>
      </c>
      <c r="C1576" s="89" t="s">
        <v>3</v>
      </c>
      <c r="D1576" s="89">
        <v>122.29</v>
      </c>
    </row>
    <row r="1577" spans="1:4" ht="15" customHeight="1" x14ac:dyDescent="0.2">
      <c r="A1577" s="90" t="s">
        <v>13096</v>
      </c>
      <c r="B1577" s="91" t="s">
        <v>13097</v>
      </c>
      <c r="C1577" s="91" t="s">
        <v>3</v>
      </c>
      <c r="D1577" s="92">
        <v>191.17</v>
      </c>
    </row>
    <row r="1578" spans="1:4" ht="15" customHeight="1" x14ac:dyDescent="0.2">
      <c r="A1578" s="87" t="s">
        <v>13098</v>
      </c>
      <c r="B1578" s="88" t="s">
        <v>13099</v>
      </c>
      <c r="C1578" s="89" t="s">
        <v>3</v>
      </c>
      <c r="D1578" s="89">
        <v>278.06</v>
      </c>
    </row>
    <row r="1579" spans="1:4" ht="15" customHeight="1" x14ac:dyDescent="0.2">
      <c r="A1579" s="90" t="s">
        <v>16893</v>
      </c>
      <c r="B1579" s="91" t="s">
        <v>22019</v>
      </c>
      <c r="C1579" s="91"/>
      <c r="D1579" s="92"/>
    </row>
    <row r="1580" spans="1:4" ht="15" customHeight="1" x14ac:dyDescent="0.2">
      <c r="A1580" s="90" t="s">
        <v>16894</v>
      </c>
      <c r="B1580" s="91" t="s">
        <v>13650</v>
      </c>
      <c r="C1580" s="91" t="s">
        <v>38</v>
      </c>
      <c r="D1580" s="92">
        <v>16.84</v>
      </c>
    </row>
    <row r="1581" spans="1:4" ht="15" customHeight="1" x14ac:dyDescent="0.2">
      <c r="A1581" s="90">
        <v>16</v>
      </c>
      <c r="B1581" s="91" t="s">
        <v>13100</v>
      </c>
      <c r="C1581" s="91"/>
      <c r="D1581" s="92"/>
    </row>
    <row r="1582" spans="1:4" ht="15" customHeight="1" x14ac:dyDescent="0.2">
      <c r="A1582" s="90" t="s">
        <v>13101</v>
      </c>
      <c r="B1582" s="91" t="s">
        <v>13102</v>
      </c>
      <c r="C1582" s="91"/>
      <c r="D1582" s="92"/>
    </row>
    <row r="1583" spans="1:4" ht="15" customHeight="1" x14ac:dyDescent="0.2">
      <c r="A1583" s="90" t="s">
        <v>13103</v>
      </c>
      <c r="B1583" s="91" t="s">
        <v>13104</v>
      </c>
      <c r="C1583" s="91" t="s">
        <v>2</v>
      </c>
      <c r="D1583" s="92">
        <v>153.96</v>
      </c>
    </row>
    <row r="1584" spans="1:4" ht="15" customHeight="1" x14ac:dyDescent="0.2">
      <c r="A1584" s="90" t="s">
        <v>13105</v>
      </c>
      <c r="B1584" s="91" t="s">
        <v>13106</v>
      </c>
      <c r="C1584" s="91" t="s">
        <v>2</v>
      </c>
      <c r="D1584" s="92">
        <v>221.8</v>
      </c>
    </row>
    <row r="1585" spans="1:4" ht="15" customHeight="1" x14ac:dyDescent="0.2">
      <c r="A1585" s="90" t="s">
        <v>13107</v>
      </c>
      <c r="B1585" s="91" t="s">
        <v>13108</v>
      </c>
      <c r="C1585" s="91"/>
      <c r="D1585" s="92"/>
    </row>
    <row r="1586" spans="1:4" ht="15" customHeight="1" x14ac:dyDescent="0.2">
      <c r="A1586" s="87" t="s">
        <v>13109</v>
      </c>
      <c r="B1586" s="88" t="s">
        <v>13110</v>
      </c>
      <c r="C1586" s="89" t="s">
        <v>2</v>
      </c>
      <c r="D1586" s="89">
        <v>223.88</v>
      </c>
    </row>
    <row r="1587" spans="1:4" ht="15" customHeight="1" x14ac:dyDescent="0.2">
      <c r="A1587" s="90" t="s">
        <v>13111</v>
      </c>
      <c r="B1587" s="91" t="s">
        <v>13112</v>
      </c>
      <c r="C1587" s="91"/>
      <c r="D1587" s="92"/>
    </row>
    <row r="1588" spans="1:4" ht="15" customHeight="1" x14ac:dyDescent="0.2">
      <c r="A1588" s="90" t="s">
        <v>13113</v>
      </c>
      <c r="B1588" s="91" t="s">
        <v>13106</v>
      </c>
      <c r="C1588" s="91" t="s">
        <v>2</v>
      </c>
      <c r="D1588" s="92">
        <v>223.88</v>
      </c>
    </row>
    <row r="1589" spans="1:4" ht="15" customHeight="1" x14ac:dyDescent="0.2">
      <c r="A1589" s="87" t="s">
        <v>13114</v>
      </c>
      <c r="B1589" s="88" t="s">
        <v>13115</v>
      </c>
      <c r="C1589" s="89"/>
      <c r="D1589" s="89"/>
    </row>
    <row r="1590" spans="1:4" ht="15" customHeight="1" x14ac:dyDescent="0.2">
      <c r="A1590" s="90" t="s">
        <v>13116</v>
      </c>
      <c r="B1590" s="91" t="s">
        <v>13117</v>
      </c>
      <c r="C1590" s="91" t="s">
        <v>2</v>
      </c>
      <c r="D1590" s="92">
        <v>679.11</v>
      </c>
    </row>
    <row r="1591" spans="1:4" ht="15" customHeight="1" x14ac:dyDescent="0.2">
      <c r="A1591" s="87" t="s">
        <v>13118</v>
      </c>
      <c r="B1591" s="88" t="s">
        <v>13119</v>
      </c>
      <c r="C1591" s="89"/>
      <c r="D1591" s="89"/>
    </row>
    <row r="1592" spans="1:4" ht="15" customHeight="1" x14ac:dyDescent="0.2">
      <c r="A1592" s="90" t="s">
        <v>13120</v>
      </c>
      <c r="B1592" s="91" t="s">
        <v>13121</v>
      </c>
      <c r="C1592" s="91" t="s">
        <v>2</v>
      </c>
      <c r="D1592" s="92">
        <v>408.73</v>
      </c>
    </row>
    <row r="1593" spans="1:4" ht="15" customHeight="1" x14ac:dyDescent="0.2">
      <c r="A1593" s="90" t="s">
        <v>13122</v>
      </c>
      <c r="B1593" s="91" t="s">
        <v>13123</v>
      </c>
      <c r="C1593" s="91" t="s">
        <v>16077</v>
      </c>
      <c r="D1593" s="92">
        <v>167.94</v>
      </c>
    </row>
    <row r="1594" spans="1:4" ht="15" customHeight="1" x14ac:dyDescent="0.2">
      <c r="A1594" s="90" t="s">
        <v>13124</v>
      </c>
      <c r="B1594" s="91" t="s">
        <v>13125</v>
      </c>
      <c r="C1594" s="91" t="s">
        <v>16077</v>
      </c>
      <c r="D1594" s="92">
        <v>122.79</v>
      </c>
    </row>
    <row r="1595" spans="1:4" ht="15" customHeight="1" x14ac:dyDescent="0.2">
      <c r="A1595" s="87" t="s">
        <v>13126</v>
      </c>
      <c r="B1595" s="88" t="s">
        <v>13127</v>
      </c>
      <c r="C1595" s="89" t="s">
        <v>16077</v>
      </c>
      <c r="D1595" s="89">
        <v>235.66</v>
      </c>
    </row>
    <row r="1596" spans="1:4" ht="15" customHeight="1" x14ac:dyDescent="0.2">
      <c r="A1596" s="90">
        <v>17</v>
      </c>
      <c r="B1596" s="91" t="s">
        <v>13128</v>
      </c>
      <c r="C1596" s="91"/>
      <c r="D1596" s="92"/>
    </row>
    <row r="1597" spans="1:4" ht="15" customHeight="1" x14ac:dyDescent="0.2">
      <c r="A1597" s="90" t="s">
        <v>33906</v>
      </c>
      <c r="B1597" s="91" t="s">
        <v>33907</v>
      </c>
      <c r="C1597" s="91"/>
      <c r="D1597" s="92"/>
    </row>
    <row r="1598" spans="1:4" ht="15" customHeight="1" x14ac:dyDescent="0.2">
      <c r="A1598" s="87" t="s">
        <v>33908</v>
      </c>
      <c r="B1598" s="88" t="s">
        <v>33909</v>
      </c>
      <c r="C1598" s="89" t="s">
        <v>2</v>
      </c>
      <c r="D1598" s="89">
        <v>18.010000000000002</v>
      </c>
    </row>
    <row r="1599" spans="1:4" ht="15" customHeight="1" x14ac:dyDescent="0.2">
      <c r="A1599" s="90" t="s">
        <v>33910</v>
      </c>
      <c r="B1599" s="91" t="s">
        <v>33911</v>
      </c>
      <c r="C1599" s="91" t="s">
        <v>2</v>
      </c>
      <c r="D1599" s="92">
        <v>24.92</v>
      </c>
    </row>
    <row r="1600" spans="1:4" ht="15" customHeight="1" x14ac:dyDescent="0.2">
      <c r="A1600" s="90" t="s">
        <v>33912</v>
      </c>
      <c r="B1600" s="91" t="s">
        <v>33913</v>
      </c>
      <c r="C1600" s="91" t="s">
        <v>2</v>
      </c>
      <c r="D1600" s="92">
        <v>2.91</v>
      </c>
    </row>
    <row r="1601" spans="1:4" ht="15" customHeight="1" x14ac:dyDescent="0.2">
      <c r="A1601" s="90" t="s">
        <v>33914</v>
      </c>
      <c r="B1601" s="91" t="s">
        <v>33915</v>
      </c>
      <c r="C1601" s="91" t="s">
        <v>2</v>
      </c>
      <c r="D1601" s="92">
        <v>3.71</v>
      </c>
    </row>
    <row r="1602" spans="1:4" ht="15" customHeight="1" x14ac:dyDescent="0.2">
      <c r="A1602" s="90" t="s">
        <v>33916</v>
      </c>
      <c r="B1602" s="91" t="s">
        <v>33917</v>
      </c>
      <c r="C1602" s="91" t="s">
        <v>2</v>
      </c>
      <c r="D1602" s="92">
        <v>12.89</v>
      </c>
    </row>
    <row r="1603" spans="1:4" ht="15" customHeight="1" x14ac:dyDescent="0.2">
      <c r="A1603" s="87" t="s">
        <v>33918</v>
      </c>
      <c r="B1603" s="88" t="s">
        <v>33919</v>
      </c>
      <c r="C1603" s="89" t="s">
        <v>2</v>
      </c>
      <c r="D1603" s="89">
        <v>15.39</v>
      </c>
    </row>
    <row r="1604" spans="1:4" ht="15" customHeight="1" x14ac:dyDescent="0.2">
      <c r="A1604" s="90" t="s">
        <v>33920</v>
      </c>
      <c r="B1604" s="91" t="s">
        <v>33921</v>
      </c>
      <c r="C1604" s="91" t="s">
        <v>2</v>
      </c>
      <c r="D1604" s="92">
        <v>16.510000000000002</v>
      </c>
    </row>
    <row r="1605" spans="1:4" ht="15" customHeight="1" x14ac:dyDescent="0.2">
      <c r="A1605" s="90" t="s">
        <v>33922</v>
      </c>
      <c r="B1605" s="91" t="s">
        <v>33923</v>
      </c>
      <c r="C1605" s="91"/>
      <c r="D1605" s="92"/>
    </row>
    <row r="1606" spans="1:4" ht="15" customHeight="1" x14ac:dyDescent="0.2">
      <c r="A1606" s="90" t="s">
        <v>33924</v>
      </c>
      <c r="B1606" s="91" t="s">
        <v>33925</v>
      </c>
      <c r="C1606" s="91" t="s">
        <v>2</v>
      </c>
      <c r="D1606" s="92">
        <v>18.59</v>
      </c>
    </row>
    <row r="1607" spans="1:4" ht="15" customHeight="1" x14ac:dyDescent="0.2">
      <c r="A1607" s="87" t="s">
        <v>33926</v>
      </c>
      <c r="B1607" s="88" t="s">
        <v>33927</v>
      </c>
      <c r="C1607" s="89" t="s">
        <v>2</v>
      </c>
      <c r="D1607" s="89">
        <v>25.33</v>
      </c>
    </row>
    <row r="1608" spans="1:4" ht="15" customHeight="1" x14ac:dyDescent="0.2">
      <c r="A1608" s="90" t="s">
        <v>33928</v>
      </c>
      <c r="B1608" s="91" t="s">
        <v>33929</v>
      </c>
      <c r="C1608" s="91" t="s">
        <v>2</v>
      </c>
      <c r="D1608" s="92">
        <v>11.58</v>
      </c>
    </row>
    <row r="1609" spans="1:4" ht="15" customHeight="1" x14ac:dyDescent="0.2">
      <c r="A1609" s="90" t="s">
        <v>33930</v>
      </c>
      <c r="B1609" s="91" t="s">
        <v>33931</v>
      </c>
      <c r="C1609" s="91" t="s">
        <v>2</v>
      </c>
      <c r="D1609" s="92">
        <v>14.43</v>
      </c>
    </row>
    <row r="1610" spans="1:4" ht="15" customHeight="1" x14ac:dyDescent="0.2">
      <c r="A1610" s="90" t="s">
        <v>33932</v>
      </c>
      <c r="B1610" s="91" t="s">
        <v>33933</v>
      </c>
      <c r="C1610" s="91" t="s">
        <v>2</v>
      </c>
      <c r="D1610" s="92">
        <v>2.92</v>
      </c>
    </row>
    <row r="1611" spans="1:4" ht="15" customHeight="1" x14ac:dyDescent="0.2">
      <c r="A1611" s="90" t="s">
        <v>33934</v>
      </c>
      <c r="B1611" s="91" t="s">
        <v>33935</v>
      </c>
      <c r="C1611" s="91" t="s">
        <v>2</v>
      </c>
      <c r="D1611" s="92">
        <v>2.5499999999999998</v>
      </c>
    </row>
    <row r="1612" spans="1:4" ht="15" customHeight="1" x14ac:dyDescent="0.2">
      <c r="A1612" s="90" t="s">
        <v>33936</v>
      </c>
      <c r="B1612" s="91" t="s">
        <v>33937</v>
      </c>
      <c r="C1612" s="91" t="s">
        <v>2</v>
      </c>
      <c r="D1612" s="92">
        <v>3.72</v>
      </c>
    </row>
    <row r="1613" spans="1:4" ht="15" customHeight="1" x14ac:dyDescent="0.2">
      <c r="A1613" s="90" t="s">
        <v>33938</v>
      </c>
      <c r="B1613" s="91" t="s">
        <v>33939</v>
      </c>
      <c r="C1613" s="91" t="s">
        <v>2</v>
      </c>
      <c r="D1613" s="92">
        <v>3.35</v>
      </c>
    </row>
    <row r="1614" spans="1:4" ht="15" customHeight="1" x14ac:dyDescent="0.2">
      <c r="A1614" s="90" t="s">
        <v>33940</v>
      </c>
      <c r="B1614" s="91" t="s">
        <v>33941</v>
      </c>
      <c r="C1614" s="91" t="s">
        <v>2</v>
      </c>
      <c r="D1614" s="92">
        <v>12.59</v>
      </c>
    </row>
    <row r="1615" spans="1:4" ht="15" customHeight="1" x14ac:dyDescent="0.2">
      <c r="A1615" s="87" t="s">
        <v>33942</v>
      </c>
      <c r="B1615" s="88" t="s">
        <v>33943</v>
      </c>
      <c r="C1615" s="89" t="s">
        <v>2</v>
      </c>
      <c r="D1615" s="89">
        <v>10.88</v>
      </c>
    </row>
    <row r="1616" spans="1:4" ht="15" customHeight="1" x14ac:dyDescent="0.2">
      <c r="A1616" s="90" t="s">
        <v>33944</v>
      </c>
      <c r="B1616" s="91" t="s">
        <v>33945</v>
      </c>
      <c r="C1616" s="91" t="s">
        <v>2</v>
      </c>
      <c r="D1616" s="92">
        <v>16.72</v>
      </c>
    </row>
    <row r="1617" spans="1:4" ht="15" customHeight="1" x14ac:dyDescent="0.2">
      <c r="A1617" s="84" t="s">
        <v>33946</v>
      </c>
      <c r="B1617" s="85" t="s">
        <v>33947</v>
      </c>
      <c r="C1617" s="86" t="s">
        <v>2</v>
      </c>
      <c r="D1617" s="86">
        <v>15.01</v>
      </c>
    </row>
    <row r="1618" spans="1:4" ht="15" customHeight="1" x14ac:dyDescent="0.2">
      <c r="A1618" s="87" t="s">
        <v>33948</v>
      </c>
      <c r="B1618" s="88" t="s">
        <v>33949</v>
      </c>
      <c r="C1618" s="89" t="s">
        <v>2</v>
      </c>
      <c r="D1618" s="89">
        <v>17.579999999999998</v>
      </c>
    </row>
    <row r="1619" spans="1:4" ht="15" customHeight="1" x14ac:dyDescent="0.2">
      <c r="A1619" s="90" t="s">
        <v>33950</v>
      </c>
      <c r="B1619" s="91" t="s">
        <v>33951</v>
      </c>
      <c r="C1619" s="91"/>
      <c r="D1619" s="92"/>
    </row>
    <row r="1620" spans="1:4" ht="15" customHeight="1" x14ac:dyDescent="0.2">
      <c r="A1620" s="90" t="s">
        <v>33952</v>
      </c>
      <c r="B1620" s="91" t="s">
        <v>33953</v>
      </c>
      <c r="C1620" s="91" t="s">
        <v>2</v>
      </c>
      <c r="D1620" s="92">
        <v>6.16</v>
      </c>
    </row>
    <row r="1621" spans="1:4" ht="15" customHeight="1" x14ac:dyDescent="0.2">
      <c r="A1621" s="87" t="s">
        <v>33954</v>
      </c>
      <c r="B1621" s="88" t="s">
        <v>33955</v>
      </c>
      <c r="C1621" s="89" t="s">
        <v>2</v>
      </c>
      <c r="D1621" s="89">
        <v>33.36</v>
      </c>
    </row>
    <row r="1622" spans="1:4" ht="15" customHeight="1" x14ac:dyDescent="0.2">
      <c r="A1622" s="90" t="s">
        <v>33956</v>
      </c>
      <c r="B1622" s="91" t="s">
        <v>33957</v>
      </c>
      <c r="C1622" s="91" t="s">
        <v>2</v>
      </c>
      <c r="D1622" s="92">
        <v>16.739999999999998</v>
      </c>
    </row>
    <row r="1623" spans="1:4" ht="15" customHeight="1" x14ac:dyDescent="0.2">
      <c r="A1623" s="87" t="s">
        <v>33958</v>
      </c>
      <c r="B1623" s="88" t="s">
        <v>33959</v>
      </c>
      <c r="C1623" s="89" t="s">
        <v>2</v>
      </c>
      <c r="D1623" s="89">
        <v>19.53</v>
      </c>
    </row>
    <row r="1624" spans="1:4" ht="15" customHeight="1" x14ac:dyDescent="0.2">
      <c r="A1624" s="90" t="s">
        <v>33960</v>
      </c>
      <c r="B1624" s="91" t="s">
        <v>33961</v>
      </c>
      <c r="C1624" s="91"/>
      <c r="D1624" s="92"/>
    </row>
    <row r="1625" spans="1:4" ht="15" customHeight="1" x14ac:dyDescent="0.2">
      <c r="A1625" s="87" t="s">
        <v>33962</v>
      </c>
      <c r="B1625" s="88" t="s">
        <v>33963</v>
      </c>
      <c r="C1625" s="89" t="s">
        <v>2</v>
      </c>
      <c r="D1625" s="89">
        <v>8.14</v>
      </c>
    </row>
    <row r="1626" spans="1:4" ht="15" customHeight="1" x14ac:dyDescent="0.2">
      <c r="A1626" s="90" t="s">
        <v>33964</v>
      </c>
      <c r="B1626" s="91" t="s">
        <v>33965</v>
      </c>
      <c r="C1626" s="91" t="s">
        <v>2</v>
      </c>
      <c r="D1626" s="92">
        <v>11.02</v>
      </c>
    </row>
    <row r="1627" spans="1:4" ht="15" customHeight="1" x14ac:dyDescent="0.2">
      <c r="A1627" s="87" t="s">
        <v>33966</v>
      </c>
      <c r="B1627" s="88" t="s">
        <v>33967</v>
      </c>
      <c r="C1627" s="89" t="s">
        <v>2</v>
      </c>
      <c r="D1627" s="89">
        <v>22.81</v>
      </c>
    </row>
    <row r="1628" spans="1:4" ht="15" customHeight="1" x14ac:dyDescent="0.2">
      <c r="A1628" s="90" t="s">
        <v>33968</v>
      </c>
      <c r="B1628" s="91" t="s">
        <v>33969</v>
      </c>
      <c r="C1628" s="91" t="s">
        <v>2</v>
      </c>
      <c r="D1628" s="92">
        <v>41.12</v>
      </c>
    </row>
    <row r="1629" spans="1:4" ht="15" customHeight="1" x14ac:dyDescent="0.2">
      <c r="A1629" s="90" t="s">
        <v>33970</v>
      </c>
      <c r="B1629" s="91" t="s">
        <v>33971</v>
      </c>
      <c r="C1629" s="91" t="s">
        <v>2</v>
      </c>
      <c r="D1629" s="92">
        <v>42.4</v>
      </c>
    </row>
    <row r="1630" spans="1:4" ht="15" customHeight="1" x14ac:dyDescent="0.2">
      <c r="A1630" s="90" t="s">
        <v>33972</v>
      </c>
      <c r="B1630" s="91" t="s">
        <v>33973</v>
      </c>
      <c r="C1630" s="91" t="s">
        <v>2</v>
      </c>
      <c r="D1630" s="92">
        <v>41.85</v>
      </c>
    </row>
    <row r="1631" spans="1:4" ht="15" customHeight="1" x14ac:dyDescent="0.2">
      <c r="A1631" s="90" t="s">
        <v>33974</v>
      </c>
      <c r="B1631" s="91" t="s">
        <v>33975</v>
      </c>
      <c r="C1631" s="91"/>
      <c r="D1631" s="92"/>
    </row>
    <row r="1632" spans="1:4" ht="15" customHeight="1" x14ac:dyDescent="0.2">
      <c r="A1632" s="84" t="s">
        <v>33976</v>
      </c>
      <c r="B1632" s="85" t="s">
        <v>33977</v>
      </c>
      <c r="C1632" s="86" t="s">
        <v>2</v>
      </c>
      <c r="D1632" s="86">
        <v>1.62</v>
      </c>
    </row>
    <row r="1633" spans="1:4" ht="15" customHeight="1" x14ac:dyDescent="0.2">
      <c r="A1633" s="87" t="s">
        <v>33978</v>
      </c>
      <c r="B1633" s="88" t="s">
        <v>33979</v>
      </c>
      <c r="C1633" s="89" t="s">
        <v>2</v>
      </c>
      <c r="D1633" s="89">
        <v>13.08</v>
      </c>
    </row>
    <row r="1634" spans="1:4" ht="15" customHeight="1" x14ac:dyDescent="0.2">
      <c r="A1634" s="90" t="s">
        <v>33980</v>
      </c>
      <c r="B1634" s="91" t="s">
        <v>33981</v>
      </c>
      <c r="C1634" s="91" t="s">
        <v>2</v>
      </c>
      <c r="D1634" s="92">
        <v>15.32</v>
      </c>
    </row>
    <row r="1635" spans="1:4" ht="15" customHeight="1" x14ac:dyDescent="0.2">
      <c r="A1635" s="90" t="s">
        <v>33982</v>
      </c>
      <c r="B1635" s="91" t="s">
        <v>33983</v>
      </c>
      <c r="C1635" s="91" t="s">
        <v>2</v>
      </c>
      <c r="D1635" s="92">
        <v>18.28</v>
      </c>
    </row>
    <row r="1636" spans="1:4" ht="15" customHeight="1" x14ac:dyDescent="0.2">
      <c r="A1636" s="90" t="s">
        <v>33984</v>
      </c>
      <c r="B1636" s="91" t="s">
        <v>33985</v>
      </c>
      <c r="C1636" s="91" t="s">
        <v>2</v>
      </c>
      <c r="D1636" s="92">
        <v>17.88</v>
      </c>
    </row>
    <row r="1637" spans="1:4" ht="15" customHeight="1" x14ac:dyDescent="0.2">
      <c r="A1637" s="90" t="s">
        <v>33986</v>
      </c>
      <c r="B1637" s="91" t="s">
        <v>33987</v>
      </c>
      <c r="C1637" s="91" t="s">
        <v>2</v>
      </c>
      <c r="D1637" s="92">
        <v>22.84</v>
      </c>
    </row>
    <row r="1638" spans="1:4" ht="15" customHeight="1" x14ac:dyDescent="0.2">
      <c r="A1638" s="87" t="s">
        <v>33988</v>
      </c>
      <c r="B1638" s="88" t="s">
        <v>33989</v>
      </c>
      <c r="C1638" s="89" t="s">
        <v>2</v>
      </c>
      <c r="D1638" s="89">
        <v>12.58</v>
      </c>
    </row>
    <row r="1639" spans="1:4" ht="15" customHeight="1" x14ac:dyDescent="0.2">
      <c r="A1639" s="90" t="s">
        <v>33990</v>
      </c>
      <c r="B1639" s="91" t="s">
        <v>33991</v>
      </c>
      <c r="C1639" s="91" t="s">
        <v>2</v>
      </c>
      <c r="D1639" s="92">
        <v>14.55</v>
      </c>
    </row>
    <row r="1640" spans="1:4" ht="15" customHeight="1" x14ac:dyDescent="0.2">
      <c r="A1640" s="87" t="s">
        <v>33992</v>
      </c>
      <c r="B1640" s="88" t="s">
        <v>33993</v>
      </c>
      <c r="C1640" s="89" t="s">
        <v>2</v>
      </c>
      <c r="D1640" s="89">
        <v>13.69</v>
      </c>
    </row>
    <row r="1641" spans="1:4" ht="15" customHeight="1" x14ac:dyDescent="0.2">
      <c r="A1641" s="90" t="s">
        <v>13129</v>
      </c>
      <c r="B1641" s="91" t="s">
        <v>13130</v>
      </c>
      <c r="C1641" s="91"/>
      <c r="D1641" s="92"/>
    </row>
    <row r="1642" spans="1:4" ht="15" customHeight="1" x14ac:dyDescent="0.2">
      <c r="A1642" s="90" t="s">
        <v>13131</v>
      </c>
      <c r="B1642" s="91" t="s">
        <v>13132</v>
      </c>
      <c r="C1642" s="91" t="s">
        <v>2</v>
      </c>
      <c r="D1642" s="92">
        <v>21.41</v>
      </c>
    </row>
    <row r="1643" spans="1:4" ht="15" customHeight="1" x14ac:dyDescent="0.2">
      <c r="A1643" s="90" t="s">
        <v>13133</v>
      </c>
      <c r="B1643" s="91" t="s">
        <v>13134</v>
      </c>
      <c r="C1643" s="91" t="s">
        <v>2</v>
      </c>
      <c r="D1643" s="92">
        <v>20.54</v>
      </c>
    </row>
    <row r="1644" spans="1:4" ht="15" customHeight="1" x14ac:dyDescent="0.2">
      <c r="A1644" s="90" t="s">
        <v>13135</v>
      </c>
      <c r="B1644" s="91" t="s">
        <v>13136</v>
      </c>
      <c r="C1644" s="91" t="s">
        <v>2</v>
      </c>
      <c r="D1644" s="92">
        <v>22.61</v>
      </c>
    </row>
    <row r="1645" spans="1:4" ht="15" customHeight="1" x14ac:dyDescent="0.2">
      <c r="A1645" s="90" t="s">
        <v>13137</v>
      </c>
      <c r="B1645" s="91" t="s">
        <v>13138</v>
      </c>
      <c r="C1645" s="91" t="s">
        <v>2</v>
      </c>
      <c r="D1645" s="92">
        <v>24.24</v>
      </c>
    </row>
    <row r="1646" spans="1:4" ht="15" customHeight="1" x14ac:dyDescent="0.2">
      <c r="A1646" s="87">
        <v>18</v>
      </c>
      <c r="B1646" s="88" t="s">
        <v>13139</v>
      </c>
      <c r="C1646" s="89"/>
      <c r="D1646" s="89"/>
    </row>
    <row r="1647" spans="1:4" ht="15" customHeight="1" x14ac:dyDescent="0.2">
      <c r="A1647" s="90" t="s">
        <v>13140</v>
      </c>
      <c r="B1647" s="91" t="s">
        <v>13141</v>
      </c>
      <c r="C1647" s="91"/>
      <c r="D1647" s="92"/>
    </row>
    <row r="1648" spans="1:4" ht="15" customHeight="1" x14ac:dyDescent="0.2">
      <c r="A1648" s="90" t="s">
        <v>13142</v>
      </c>
      <c r="B1648" s="91" t="s">
        <v>13143</v>
      </c>
      <c r="C1648" s="91" t="s">
        <v>16077</v>
      </c>
      <c r="D1648" s="92">
        <v>1079.6500000000001</v>
      </c>
    </row>
    <row r="1649" spans="1:4" ht="15" customHeight="1" x14ac:dyDescent="0.2">
      <c r="A1649" s="90" t="s">
        <v>13144</v>
      </c>
      <c r="B1649" s="91" t="s">
        <v>13145</v>
      </c>
      <c r="C1649" s="91" t="s">
        <v>16077</v>
      </c>
      <c r="D1649" s="92">
        <v>4065.35</v>
      </c>
    </row>
    <row r="1650" spans="1:4" ht="15" customHeight="1" x14ac:dyDescent="0.2">
      <c r="A1650" s="90" t="s">
        <v>13146</v>
      </c>
      <c r="B1650" s="91" t="s">
        <v>13147</v>
      </c>
      <c r="C1650" s="91" t="s">
        <v>6001</v>
      </c>
      <c r="D1650" s="92">
        <v>1655.05</v>
      </c>
    </row>
    <row r="1651" spans="1:4" ht="15" customHeight="1" x14ac:dyDescent="0.2">
      <c r="A1651" s="90" t="s">
        <v>13148</v>
      </c>
      <c r="B1651" s="91" t="s">
        <v>13149</v>
      </c>
      <c r="C1651" s="91" t="s">
        <v>6001</v>
      </c>
      <c r="D1651" s="92">
        <v>1682.56</v>
      </c>
    </row>
    <row r="1652" spans="1:4" ht="15" customHeight="1" x14ac:dyDescent="0.2">
      <c r="A1652" s="90" t="s">
        <v>13150</v>
      </c>
      <c r="B1652" s="91" t="s">
        <v>13151</v>
      </c>
      <c r="C1652" s="91" t="s">
        <v>16077</v>
      </c>
      <c r="D1652" s="92">
        <v>1769.58</v>
      </c>
    </row>
    <row r="1653" spans="1:4" ht="15" customHeight="1" x14ac:dyDescent="0.2">
      <c r="A1653" s="90" t="s">
        <v>13152</v>
      </c>
      <c r="B1653" s="91" t="s">
        <v>13153</v>
      </c>
      <c r="C1653" s="91"/>
      <c r="D1653" s="92"/>
    </row>
    <row r="1654" spans="1:4" ht="15" customHeight="1" x14ac:dyDescent="0.2">
      <c r="A1654" s="90" t="s">
        <v>13154</v>
      </c>
      <c r="B1654" s="91" t="s">
        <v>13155</v>
      </c>
      <c r="C1654" s="91" t="s">
        <v>16077</v>
      </c>
      <c r="D1654" s="92">
        <v>139.21</v>
      </c>
    </row>
    <row r="1655" spans="1:4" ht="15" customHeight="1" x14ac:dyDescent="0.2">
      <c r="A1655" s="90" t="s">
        <v>13156</v>
      </c>
      <c r="B1655" s="91" t="s">
        <v>13157</v>
      </c>
      <c r="C1655" s="91" t="s">
        <v>16077</v>
      </c>
      <c r="D1655" s="92">
        <v>545.45000000000005</v>
      </c>
    </row>
    <row r="1656" spans="1:4" ht="15" customHeight="1" x14ac:dyDescent="0.2">
      <c r="A1656" s="87" t="s">
        <v>13158</v>
      </c>
      <c r="B1656" s="88" t="s">
        <v>13159</v>
      </c>
      <c r="C1656" s="89" t="s">
        <v>16077</v>
      </c>
      <c r="D1656" s="89">
        <v>8.83</v>
      </c>
    </row>
    <row r="1657" spans="1:4" ht="15" customHeight="1" x14ac:dyDescent="0.2">
      <c r="A1657" s="90" t="s">
        <v>13160</v>
      </c>
      <c r="B1657" s="91" t="s">
        <v>13161</v>
      </c>
      <c r="C1657" s="91" t="s">
        <v>16077</v>
      </c>
      <c r="D1657" s="92">
        <v>6.35</v>
      </c>
    </row>
    <row r="1658" spans="1:4" ht="15" customHeight="1" x14ac:dyDescent="0.2">
      <c r="A1658" s="90" t="s">
        <v>13162</v>
      </c>
      <c r="B1658" s="91" t="s">
        <v>13163</v>
      </c>
      <c r="C1658" s="91" t="s">
        <v>16077</v>
      </c>
      <c r="D1658" s="92">
        <v>101.65</v>
      </c>
    </row>
    <row r="1659" spans="1:4" ht="15" customHeight="1" x14ac:dyDescent="0.2">
      <c r="A1659" s="90" t="s">
        <v>13164</v>
      </c>
      <c r="B1659" s="91" t="s">
        <v>13165</v>
      </c>
      <c r="C1659" s="91" t="s">
        <v>16077</v>
      </c>
      <c r="D1659" s="92">
        <v>52.65</v>
      </c>
    </row>
    <row r="1660" spans="1:4" ht="15" customHeight="1" x14ac:dyDescent="0.2">
      <c r="A1660" s="90" t="s">
        <v>13166</v>
      </c>
      <c r="B1660" s="91" t="s">
        <v>13167</v>
      </c>
      <c r="C1660" s="91" t="s">
        <v>16077</v>
      </c>
      <c r="D1660" s="92">
        <v>685.89</v>
      </c>
    </row>
    <row r="1661" spans="1:4" ht="15" customHeight="1" x14ac:dyDescent="0.2">
      <c r="A1661" s="90" t="s">
        <v>13168</v>
      </c>
      <c r="B1661" s="91" t="s">
        <v>13169</v>
      </c>
      <c r="C1661" s="91" t="s">
        <v>16077</v>
      </c>
      <c r="D1661" s="92">
        <v>975.89</v>
      </c>
    </row>
    <row r="1662" spans="1:4" ht="15" customHeight="1" x14ac:dyDescent="0.2">
      <c r="A1662" s="90" t="s">
        <v>13170</v>
      </c>
      <c r="B1662" s="91" t="s">
        <v>13171</v>
      </c>
      <c r="C1662" s="91" t="s">
        <v>16077</v>
      </c>
      <c r="D1662" s="92">
        <v>975.89</v>
      </c>
    </row>
    <row r="1663" spans="1:4" ht="15" customHeight="1" x14ac:dyDescent="0.2">
      <c r="A1663" s="90" t="s">
        <v>13172</v>
      </c>
      <c r="B1663" s="91" t="s">
        <v>13173</v>
      </c>
      <c r="C1663" s="91" t="s">
        <v>16077</v>
      </c>
      <c r="D1663" s="92">
        <v>408.49</v>
      </c>
    </row>
    <row r="1664" spans="1:4" ht="15" customHeight="1" x14ac:dyDescent="0.2">
      <c r="A1664" s="90" t="s">
        <v>13174</v>
      </c>
      <c r="B1664" s="91" t="s">
        <v>13175</v>
      </c>
      <c r="C1664" s="91" t="s">
        <v>16077</v>
      </c>
      <c r="D1664" s="92">
        <v>549.09</v>
      </c>
    </row>
    <row r="1665" spans="1:4" ht="15" customHeight="1" x14ac:dyDescent="0.2">
      <c r="A1665" s="87" t="s">
        <v>13176</v>
      </c>
      <c r="B1665" s="88" t="s">
        <v>13177</v>
      </c>
      <c r="C1665" s="89" t="s">
        <v>16077</v>
      </c>
      <c r="D1665" s="89">
        <v>41.77</v>
      </c>
    </row>
    <row r="1666" spans="1:4" ht="15" customHeight="1" x14ac:dyDescent="0.2">
      <c r="A1666" s="90" t="s">
        <v>13178</v>
      </c>
      <c r="B1666" s="91" t="s">
        <v>13179</v>
      </c>
      <c r="C1666" s="91"/>
      <c r="D1666" s="92"/>
    </row>
    <row r="1667" spans="1:4" ht="15" customHeight="1" x14ac:dyDescent="0.2">
      <c r="A1667" s="90" t="s">
        <v>13180</v>
      </c>
      <c r="B1667" s="91" t="s">
        <v>13181</v>
      </c>
      <c r="C1667" s="91" t="s">
        <v>16077</v>
      </c>
      <c r="D1667" s="92">
        <v>57.85</v>
      </c>
    </row>
    <row r="1668" spans="1:4" ht="15" customHeight="1" x14ac:dyDescent="0.2">
      <c r="A1668" s="90" t="s">
        <v>13182</v>
      </c>
      <c r="B1668" s="91" t="s">
        <v>13183</v>
      </c>
      <c r="C1668" s="91" t="s">
        <v>16077</v>
      </c>
      <c r="D1668" s="92">
        <v>57.85</v>
      </c>
    </row>
    <row r="1669" spans="1:4" ht="15" customHeight="1" x14ac:dyDescent="0.2">
      <c r="A1669" s="90" t="s">
        <v>13184</v>
      </c>
      <c r="B1669" s="91" t="s">
        <v>13185</v>
      </c>
      <c r="C1669" s="91" t="s">
        <v>16077</v>
      </c>
      <c r="D1669" s="92">
        <v>57.85</v>
      </c>
    </row>
    <row r="1670" spans="1:4" ht="15" customHeight="1" x14ac:dyDescent="0.2">
      <c r="A1670" s="90" t="s">
        <v>13186</v>
      </c>
      <c r="B1670" s="91" t="s">
        <v>13187</v>
      </c>
      <c r="C1670" s="91" t="s">
        <v>16077</v>
      </c>
      <c r="D1670" s="92">
        <v>13.35</v>
      </c>
    </row>
    <row r="1671" spans="1:4" ht="15" customHeight="1" x14ac:dyDescent="0.2">
      <c r="A1671" s="90" t="s">
        <v>13188</v>
      </c>
      <c r="B1671" s="91" t="s">
        <v>13189</v>
      </c>
      <c r="C1671" s="91" t="s">
        <v>16077</v>
      </c>
      <c r="D1671" s="92">
        <v>31.6</v>
      </c>
    </row>
    <row r="1672" spans="1:4" ht="15" customHeight="1" x14ac:dyDescent="0.2">
      <c r="A1672" s="90" t="s">
        <v>13190</v>
      </c>
      <c r="B1672" s="91" t="s">
        <v>13191</v>
      </c>
      <c r="C1672" s="91" t="s">
        <v>16077</v>
      </c>
      <c r="D1672" s="92">
        <v>18.350000000000001</v>
      </c>
    </row>
    <row r="1673" spans="1:4" ht="15" customHeight="1" x14ac:dyDescent="0.2">
      <c r="A1673" s="90" t="s">
        <v>13192</v>
      </c>
      <c r="B1673" s="91" t="s">
        <v>13193</v>
      </c>
      <c r="C1673" s="91" t="s">
        <v>16077</v>
      </c>
      <c r="D1673" s="92">
        <v>11.92</v>
      </c>
    </row>
    <row r="1674" spans="1:4" ht="15" customHeight="1" x14ac:dyDescent="0.2">
      <c r="A1674" s="90" t="s">
        <v>13194</v>
      </c>
      <c r="B1674" s="91" t="s">
        <v>13195</v>
      </c>
      <c r="C1674" s="91" t="s">
        <v>16077</v>
      </c>
      <c r="D1674" s="92">
        <v>16.420000000000002</v>
      </c>
    </row>
    <row r="1675" spans="1:4" ht="15" customHeight="1" x14ac:dyDescent="0.2">
      <c r="A1675" s="90" t="s">
        <v>13196</v>
      </c>
      <c r="B1675" s="91" t="s">
        <v>13197</v>
      </c>
      <c r="C1675" s="91" t="s">
        <v>16077</v>
      </c>
      <c r="D1675" s="92">
        <v>10.92</v>
      </c>
    </row>
    <row r="1676" spans="1:4" ht="15" customHeight="1" x14ac:dyDescent="0.2">
      <c r="A1676" s="90" t="s">
        <v>13198</v>
      </c>
      <c r="B1676" s="91" t="s">
        <v>13199</v>
      </c>
      <c r="C1676" s="91" t="s">
        <v>16077</v>
      </c>
      <c r="D1676" s="92">
        <v>6.65</v>
      </c>
    </row>
    <row r="1677" spans="1:4" ht="15" customHeight="1" x14ac:dyDescent="0.2">
      <c r="A1677" s="90" t="s">
        <v>13200</v>
      </c>
      <c r="B1677" s="91" t="s">
        <v>13201</v>
      </c>
      <c r="C1677" s="91" t="s">
        <v>16077</v>
      </c>
      <c r="D1677" s="92">
        <v>8.35</v>
      </c>
    </row>
    <row r="1678" spans="1:4" ht="15" customHeight="1" x14ac:dyDescent="0.2">
      <c r="A1678" s="90" t="s">
        <v>13202</v>
      </c>
      <c r="B1678" s="91" t="s">
        <v>13203</v>
      </c>
      <c r="C1678" s="91"/>
      <c r="D1678" s="92"/>
    </row>
    <row r="1679" spans="1:4" ht="15" customHeight="1" x14ac:dyDescent="0.2">
      <c r="A1679" s="87" t="s">
        <v>13204</v>
      </c>
      <c r="B1679" s="88" t="s">
        <v>13205</v>
      </c>
      <c r="C1679" s="89" t="s">
        <v>2</v>
      </c>
      <c r="D1679" s="89">
        <v>193.17</v>
      </c>
    </row>
    <row r="1680" spans="1:4" ht="15" customHeight="1" x14ac:dyDescent="0.2">
      <c r="A1680" s="90" t="s">
        <v>13206</v>
      </c>
      <c r="B1680" s="91" t="s">
        <v>13207</v>
      </c>
      <c r="C1680" s="91" t="s">
        <v>2</v>
      </c>
      <c r="D1680" s="92">
        <v>209.17</v>
      </c>
    </row>
    <row r="1681" spans="1:4" ht="15" customHeight="1" x14ac:dyDescent="0.2">
      <c r="A1681" s="90" t="s">
        <v>13208</v>
      </c>
      <c r="B1681" s="91" t="s">
        <v>13209</v>
      </c>
      <c r="C1681" s="91" t="s">
        <v>2</v>
      </c>
      <c r="D1681" s="92">
        <v>264.26</v>
      </c>
    </row>
    <row r="1682" spans="1:4" ht="15" customHeight="1" x14ac:dyDescent="0.2">
      <c r="A1682" s="90" t="s">
        <v>13210</v>
      </c>
      <c r="B1682" s="91" t="s">
        <v>13211</v>
      </c>
      <c r="C1682" s="91" t="s">
        <v>2</v>
      </c>
      <c r="D1682" s="92">
        <v>313.31</v>
      </c>
    </row>
    <row r="1683" spans="1:4" ht="15" customHeight="1" x14ac:dyDescent="0.2">
      <c r="A1683" s="90" t="s">
        <v>13212</v>
      </c>
      <c r="B1683" s="91" t="s">
        <v>13213</v>
      </c>
      <c r="C1683" s="91" t="s">
        <v>2</v>
      </c>
      <c r="D1683" s="92">
        <v>281.5</v>
      </c>
    </row>
    <row r="1684" spans="1:4" ht="15" customHeight="1" x14ac:dyDescent="0.2">
      <c r="A1684" s="90" t="s">
        <v>13214</v>
      </c>
      <c r="B1684" s="91" t="s">
        <v>13215</v>
      </c>
      <c r="C1684" s="91" t="s">
        <v>2</v>
      </c>
      <c r="D1684" s="92">
        <v>345.72</v>
      </c>
    </row>
    <row r="1685" spans="1:4" ht="15" customHeight="1" x14ac:dyDescent="0.2">
      <c r="A1685" s="90" t="s">
        <v>13216</v>
      </c>
      <c r="B1685" s="91" t="s">
        <v>13217</v>
      </c>
      <c r="C1685" s="91" t="s">
        <v>2</v>
      </c>
      <c r="D1685" s="92">
        <v>334.36</v>
      </c>
    </row>
    <row r="1686" spans="1:4" ht="15" customHeight="1" x14ac:dyDescent="0.2">
      <c r="A1686" s="90" t="s">
        <v>13218</v>
      </c>
      <c r="B1686" s="91" t="s">
        <v>13219</v>
      </c>
      <c r="C1686" s="91" t="s">
        <v>3</v>
      </c>
      <c r="D1686" s="92">
        <v>16.93</v>
      </c>
    </row>
    <row r="1687" spans="1:4" ht="15" customHeight="1" x14ac:dyDescent="0.2">
      <c r="A1687" s="90" t="s">
        <v>13220</v>
      </c>
      <c r="B1687" s="91" t="s">
        <v>13221</v>
      </c>
      <c r="C1687" s="91" t="s">
        <v>3</v>
      </c>
      <c r="D1687" s="92">
        <v>41.02</v>
      </c>
    </row>
    <row r="1688" spans="1:4" ht="15" customHeight="1" x14ac:dyDescent="0.2">
      <c r="A1688" s="90" t="s">
        <v>13222</v>
      </c>
      <c r="B1688" s="91" t="s">
        <v>13223</v>
      </c>
      <c r="C1688" s="91" t="s">
        <v>3</v>
      </c>
      <c r="D1688" s="92">
        <v>35.729999999999997</v>
      </c>
    </row>
    <row r="1689" spans="1:4" ht="15" customHeight="1" x14ac:dyDescent="0.2">
      <c r="A1689" s="90" t="s">
        <v>13224</v>
      </c>
      <c r="B1689" s="91" t="s">
        <v>13225</v>
      </c>
      <c r="C1689" s="91"/>
      <c r="D1689" s="92"/>
    </row>
    <row r="1690" spans="1:4" ht="15" customHeight="1" x14ac:dyDescent="0.2">
      <c r="A1690" s="90" t="s">
        <v>13226</v>
      </c>
      <c r="B1690" s="91" t="s">
        <v>13227</v>
      </c>
      <c r="C1690" s="91" t="s">
        <v>2</v>
      </c>
      <c r="D1690" s="92">
        <v>261.05</v>
      </c>
    </row>
    <row r="1691" spans="1:4" ht="15" customHeight="1" x14ac:dyDescent="0.2">
      <c r="A1691" s="90" t="s">
        <v>13228</v>
      </c>
      <c r="B1691" s="91" t="s">
        <v>13229</v>
      </c>
      <c r="C1691" s="91" t="s">
        <v>2</v>
      </c>
      <c r="D1691" s="92">
        <v>292.86</v>
      </c>
    </row>
    <row r="1692" spans="1:4" ht="15" customHeight="1" x14ac:dyDescent="0.2">
      <c r="A1692" s="90" t="s">
        <v>13230</v>
      </c>
      <c r="B1692" s="91" t="s">
        <v>13231</v>
      </c>
      <c r="C1692" s="91" t="s">
        <v>2</v>
      </c>
      <c r="D1692" s="92">
        <v>353.31</v>
      </c>
    </row>
    <row r="1693" spans="1:4" ht="15" customHeight="1" x14ac:dyDescent="0.2">
      <c r="A1693" s="90" t="s">
        <v>13232</v>
      </c>
      <c r="B1693" s="91" t="s">
        <v>13233</v>
      </c>
      <c r="C1693" s="91" t="s">
        <v>2</v>
      </c>
      <c r="D1693" s="92">
        <v>313.91000000000003</v>
      </c>
    </row>
    <row r="1694" spans="1:4" ht="15" customHeight="1" x14ac:dyDescent="0.2">
      <c r="A1694" s="87" t="s">
        <v>13234</v>
      </c>
      <c r="B1694" s="88" t="s">
        <v>13235</v>
      </c>
      <c r="C1694" s="89" t="s">
        <v>2</v>
      </c>
      <c r="D1694" s="89">
        <v>286.74</v>
      </c>
    </row>
    <row r="1695" spans="1:4" ht="15" customHeight="1" x14ac:dyDescent="0.2">
      <c r="A1695" s="90" t="s">
        <v>10363</v>
      </c>
      <c r="B1695" s="91" t="s">
        <v>13236</v>
      </c>
      <c r="C1695" s="91"/>
      <c r="D1695" s="92"/>
    </row>
    <row r="1696" spans="1:4" ht="15" customHeight="1" x14ac:dyDescent="0.2">
      <c r="A1696" s="87" t="s">
        <v>13237</v>
      </c>
      <c r="B1696" s="88" t="s">
        <v>13238</v>
      </c>
      <c r="C1696" s="89" t="s">
        <v>3</v>
      </c>
      <c r="D1696" s="89">
        <v>267.27999999999997</v>
      </c>
    </row>
    <row r="1697" spans="1:4" ht="15" customHeight="1" x14ac:dyDescent="0.2">
      <c r="A1697" s="90" t="s">
        <v>13239</v>
      </c>
      <c r="B1697" s="91" t="s">
        <v>13240</v>
      </c>
      <c r="C1697" s="91" t="s">
        <v>16077</v>
      </c>
      <c r="D1697" s="92">
        <v>177.84</v>
      </c>
    </row>
    <row r="1698" spans="1:4" ht="15" customHeight="1" x14ac:dyDescent="0.2">
      <c r="A1698" s="90" t="s">
        <v>13241</v>
      </c>
      <c r="B1698" s="91" t="s">
        <v>13242</v>
      </c>
      <c r="C1698" s="91" t="s">
        <v>16077</v>
      </c>
      <c r="D1698" s="92">
        <v>434.36</v>
      </c>
    </row>
    <row r="1699" spans="1:4" ht="15" customHeight="1" x14ac:dyDescent="0.2">
      <c r="A1699" s="87" t="s">
        <v>13243</v>
      </c>
      <c r="B1699" s="88" t="s">
        <v>13244</v>
      </c>
      <c r="C1699" s="89" t="s">
        <v>3</v>
      </c>
      <c r="D1699" s="89">
        <v>262.06</v>
      </c>
    </row>
    <row r="1700" spans="1:4" ht="15" customHeight="1" x14ac:dyDescent="0.2">
      <c r="A1700" s="90" t="s">
        <v>33994</v>
      </c>
      <c r="B1700" s="91" t="s">
        <v>33995</v>
      </c>
      <c r="C1700" s="91" t="s">
        <v>6001</v>
      </c>
      <c r="D1700" s="92">
        <v>1271.06</v>
      </c>
    </row>
    <row r="1701" spans="1:4" ht="15" customHeight="1" x14ac:dyDescent="0.2">
      <c r="A1701" s="90" t="s">
        <v>33996</v>
      </c>
      <c r="B1701" s="91" t="s">
        <v>33997</v>
      </c>
      <c r="C1701" s="91" t="s">
        <v>6001</v>
      </c>
      <c r="D1701" s="92">
        <v>1364.54</v>
      </c>
    </row>
    <row r="1702" spans="1:4" ht="15" customHeight="1" x14ac:dyDescent="0.2">
      <c r="A1702" s="90" t="s">
        <v>13245</v>
      </c>
      <c r="B1702" s="91" t="s">
        <v>17159</v>
      </c>
      <c r="C1702" s="91"/>
      <c r="D1702" s="92"/>
    </row>
    <row r="1703" spans="1:4" ht="15" customHeight="1" x14ac:dyDescent="0.2">
      <c r="A1703" s="87" t="s">
        <v>13246</v>
      </c>
      <c r="B1703" s="88" t="s">
        <v>13247</v>
      </c>
      <c r="C1703" s="89" t="s">
        <v>16077</v>
      </c>
      <c r="D1703" s="89">
        <v>3303.8</v>
      </c>
    </row>
    <row r="1704" spans="1:4" ht="15" customHeight="1" x14ac:dyDescent="0.2">
      <c r="A1704" s="90" t="s">
        <v>13248</v>
      </c>
      <c r="B1704" s="91" t="s">
        <v>13249</v>
      </c>
      <c r="C1704" s="91" t="s">
        <v>16077</v>
      </c>
      <c r="D1704" s="92">
        <v>7116.09</v>
      </c>
    </row>
    <row r="1705" spans="1:4" ht="15" customHeight="1" x14ac:dyDescent="0.2">
      <c r="A1705" s="90" t="s">
        <v>13250</v>
      </c>
      <c r="B1705" s="91" t="s">
        <v>13251</v>
      </c>
      <c r="C1705" s="91" t="s">
        <v>16077</v>
      </c>
      <c r="D1705" s="92">
        <v>6639.89</v>
      </c>
    </row>
    <row r="1706" spans="1:4" ht="15" customHeight="1" x14ac:dyDescent="0.2">
      <c r="A1706" s="90" t="s">
        <v>13252</v>
      </c>
      <c r="B1706" s="91" t="s">
        <v>13253</v>
      </c>
      <c r="C1706" s="91" t="s">
        <v>16077</v>
      </c>
      <c r="D1706" s="92">
        <v>6639.89</v>
      </c>
    </row>
    <row r="1707" spans="1:4" ht="15" customHeight="1" x14ac:dyDescent="0.2">
      <c r="A1707" s="87" t="s">
        <v>13254</v>
      </c>
      <c r="B1707" s="88" t="s">
        <v>13255</v>
      </c>
      <c r="C1707" s="89" t="s">
        <v>16077</v>
      </c>
      <c r="D1707" s="89">
        <v>2711.45</v>
      </c>
    </row>
    <row r="1708" spans="1:4" ht="15" customHeight="1" x14ac:dyDescent="0.2">
      <c r="A1708" s="90" t="s">
        <v>13256</v>
      </c>
      <c r="B1708" s="91" t="s">
        <v>13257</v>
      </c>
      <c r="C1708" s="91"/>
      <c r="D1708" s="92"/>
    </row>
    <row r="1709" spans="1:4" ht="15" customHeight="1" x14ac:dyDescent="0.2">
      <c r="A1709" s="90" t="s">
        <v>13258</v>
      </c>
      <c r="B1709" s="91" t="s">
        <v>13259</v>
      </c>
      <c r="C1709" s="91" t="s">
        <v>16077</v>
      </c>
      <c r="D1709" s="92">
        <v>35.43</v>
      </c>
    </row>
    <row r="1710" spans="1:4" ht="15" customHeight="1" x14ac:dyDescent="0.2">
      <c r="A1710" s="90" t="s">
        <v>16895</v>
      </c>
      <c r="B1710" s="91" t="s">
        <v>13640</v>
      </c>
      <c r="C1710" s="91"/>
      <c r="D1710" s="92"/>
    </row>
    <row r="1711" spans="1:4" ht="15" customHeight="1" x14ac:dyDescent="0.2">
      <c r="A1711" s="90" t="s">
        <v>16896</v>
      </c>
      <c r="B1711" s="91" t="s">
        <v>13641</v>
      </c>
      <c r="C1711" s="91" t="s">
        <v>3</v>
      </c>
      <c r="D1711" s="92">
        <v>46.53</v>
      </c>
    </row>
    <row r="1712" spans="1:4" ht="15" customHeight="1" x14ac:dyDescent="0.2">
      <c r="A1712" s="87" t="s">
        <v>16897</v>
      </c>
      <c r="B1712" s="88" t="s">
        <v>13642</v>
      </c>
      <c r="C1712" s="89" t="s">
        <v>3</v>
      </c>
      <c r="D1712" s="89">
        <v>60.14</v>
      </c>
    </row>
    <row r="1713" spans="1:4" ht="15" customHeight="1" x14ac:dyDescent="0.2">
      <c r="A1713" s="90" t="s">
        <v>16898</v>
      </c>
      <c r="B1713" s="91" t="s">
        <v>13643</v>
      </c>
      <c r="C1713" s="91" t="s">
        <v>3</v>
      </c>
      <c r="D1713" s="92">
        <v>36.229999999999997</v>
      </c>
    </row>
    <row r="1714" spans="1:4" ht="15" customHeight="1" x14ac:dyDescent="0.2">
      <c r="A1714" s="87" t="s">
        <v>16899</v>
      </c>
      <c r="B1714" s="88" t="s">
        <v>13644</v>
      </c>
      <c r="C1714" s="89" t="s">
        <v>3</v>
      </c>
      <c r="D1714" s="89">
        <v>50.11</v>
      </c>
    </row>
    <row r="1715" spans="1:4" ht="15" customHeight="1" x14ac:dyDescent="0.2">
      <c r="A1715" s="90" t="s">
        <v>16900</v>
      </c>
      <c r="B1715" s="91" t="s">
        <v>13645</v>
      </c>
      <c r="C1715" s="91"/>
      <c r="D1715" s="92"/>
    </row>
    <row r="1716" spans="1:4" ht="15" customHeight="1" x14ac:dyDescent="0.2">
      <c r="A1716" s="90" t="s">
        <v>16901</v>
      </c>
      <c r="B1716" s="91" t="s">
        <v>10649</v>
      </c>
      <c r="C1716" s="91" t="s">
        <v>3</v>
      </c>
      <c r="D1716" s="92">
        <v>33.43</v>
      </c>
    </row>
    <row r="1717" spans="1:4" ht="15" customHeight="1" x14ac:dyDescent="0.2">
      <c r="A1717" s="84" t="s">
        <v>16902</v>
      </c>
      <c r="B1717" s="85" t="s">
        <v>13646</v>
      </c>
      <c r="C1717" s="86" t="s">
        <v>3</v>
      </c>
      <c r="D1717" s="86">
        <v>49.79</v>
      </c>
    </row>
    <row r="1718" spans="1:4" ht="15" customHeight="1" x14ac:dyDescent="0.2">
      <c r="A1718" s="87" t="s">
        <v>16903</v>
      </c>
      <c r="B1718" s="88" t="s">
        <v>13658</v>
      </c>
      <c r="C1718" s="89"/>
      <c r="D1718" s="89"/>
    </row>
    <row r="1719" spans="1:4" ht="15" customHeight="1" x14ac:dyDescent="0.2">
      <c r="A1719" s="90" t="s">
        <v>16904</v>
      </c>
      <c r="B1719" s="91" t="s">
        <v>13659</v>
      </c>
      <c r="C1719" s="91" t="s">
        <v>3</v>
      </c>
      <c r="D1719" s="92">
        <v>28.03</v>
      </c>
    </row>
    <row r="1720" spans="1:4" ht="15" customHeight="1" x14ac:dyDescent="0.2">
      <c r="A1720" s="90" t="s">
        <v>16905</v>
      </c>
      <c r="B1720" s="91" t="s">
        <v>13660</v>
      </c>
      <c r="C1720" s="91"/>
      <c r="D1720" s="92"/>
    </row>
    <row r="1721" spans="1:4" ht="15" customHeight="1" x14ac:dyDescent="0.2">
      <c r="A1721" s="90" t="s">
        <v>16906</v>
      </c>
      <c r="B1721" s="91" t="s">
        <v>16907</v>
      </c>
      <c r="C1721" s="91" t="s">
        <v>3</v>
      </c>
      <c r="D1721" s="92">
        <v>235.95</v>
      </c>
    </row>
    <row r="1722" spans="1:4" ht="15" customHeight="1" x14ac:dyDescent="0.2">
      <c r="A1722" s="90" t="s">
        <v>16908</v>
      </c>
      <c r="B1722" s="91" t="s">
        <v>16909</v>
      </c>
      <c r="C1722" s="91" t="s">
        <v>3</v>
      </c>
      <c r="D1722" s="92">
        <v>229.66</v>
      </c>
    </row>
    <row r="1723" spans="1:4" ht="15" customHeight="1" x14ac:dyDescent="0.2">
      <c r="A1723" s="90" t="s">
        <v>17160</v>
      </c>
      <c r="B1723" s="91" t="s">
        <v>17161</v>
      </c>
      <c r="C1723" s="91"/>
      <c r="D1723" s="92"/>
    </row>
    <row r="1724" spans="1:4" ht="15" customHeight="1" x14ac:dyDescent="0.2">
      <c r="A1724" s="87" t="s">
        <v>17162</v>
      </c>
      <c r="B1724" s="88" t="s">
        <v>17163</v>
      </c>
      <c r="C1724" s="89" t="s">
        <v>16077</v>
      </c>
      <c r="D1724" s="89">
        <v>638.37</v>
      </c>
    </row>
    <row r="1725" spans="1:4" ht="15" customHeight="1" x14ac:dyDescent="0.2">
      <c r="A1725" s="90" t="s">
        <v>17164</v>
      </c>
      <c r="B1725" s="91" t="s">
        <v>17165</v>
      </c>
      <c r="C1725" s="91" t="s">
        <v>16077</v>
      </c>
      <c r="D1725" s="92">
        <v>653.37</v>
      </c>
    </row>
    <row r="1726" spans="1:4" ht="15" customHeight="1" x14ac:dyDescent="0.2">
      <c r="A1726" s="90" t="s">
        <v>17166</v>
      </c>
      <c r="B1726" s="91" t="s">
        <v>17167</v>
      </c>
      <c r="C1726" s="91" t="s">
        <v>16077</v>
      </c>
      <c r="D1726" s="92">
        <v>293.58</v>
      </c>
    </row>
    <row r="1727" spans="1:4" ht="15" customHeight="1" x14ac:dyDescent="0.2">
      <c r="A1727" s="90" t="s">
        <v>17168</v>
      </c>
      <c r="B1727" s="91" t="s">
        <v>17169</v>
      </c>
      <c r="C1727" s="91" t="s">
        <v>16077</v>
      </c>
      <c r="D1727" s="92">
        <v>323.58</v>
      </c>
    </row>
    <row r="1728" spans="1:4" ht="15" customHeight="1" x14ac:dyDescent="0.2">
      <c r="A1728" s="90">
        <v>19</v>
      </c>
      <c r="B1728" s="91" t="s">
        <v>13260</v>
      </c>
      <c r="C1728" s="91"/>
      <c r="D1728" s="92"/>
    </row>
    <row r="1729" spans="1:4" ht="15" customHeight="1" x14ac:dyDescent="0.2">
      <c r="A1729" s="90" t="s">
        <v>13261</v>
      </c>
      <c r="B1729" s="91" t="s">
        <v>13262</v>
      </c>
      <c r="C1729" s="91"/>
      <c r="D1729" s="92"/>
    </row>
    <row r="1730" spans="1:4" ht="15" customHeight="1" x14ac:dyDescent="0.2">
      <c r="A1730" s="90" t="s">
        <v>13263</v>
      </c>
      <c r="B1730" s="91" t="s">
        <v>13264</v>
      </c>
      <c r="C1730" s="91" t="s">
        <v>3</v>
      </c>
      <c r="D1730" s="92">
        <v>138.28</v>
      </c>
    </row>
    <row r="1731" spans="1:4" ht="15" customHeight="1" x14ac:dyDescent="0.2">
      <c r="A1731" s="90" t="s">
        <v>13265</v>
      </c>
      <c r="B1731" s="91" t="s">
        <v>13266</v>
      </c>
      <c r="C1731" s="91" t="s">
        <v>3</v>
      </c>
      <c r="D1731" s="92">
        <v>446.41</v>
      </c>
    </row>
    <row r="1732" spans="1:4" ht="15" customHeight="1" x14ac:dyDescent="0.2">
      <c r="A1732" s="90" t="s">
        <v>13267</v>
      </c>
      <c r="B1732" s="91" t="s">
        <v>13268</v>
      </c>
      <c r="C1732" s="91" t="s">
        <v>3</v>
      </c>
      <c r="D1732" s="92">
        <v>1320.93</v>
      </c>
    </row>
    <row r="1733" spans="1:4" ht="15" customHeight="1" x14ac:dyDescent="0.2">
      <c r="A1733" s="90" t="s">
        <v>13269</v>
      </c>
      <c r="B1733" s="91" t="s">
        <v>13270</v>
      </c>
      <c r="C1733" s="91" t="s">
        <v>3</v>
      </c>
      <c r="D1733" s="92">
        <v>262.70999999999998</v>
      </c>
    </row>
    <row r="1734" spans="1:4" ht="15" customHeight="1" x14ac:dyDescent="0.2">
      <c r="A1734" s="90" t="s">
        <v>13271</v>
      </c>
      <c r="B1734" s="91" t="s">
        <v>13272</v>
      </c>
      <c r="C1734" s="91" t="s">
        <v>3</v>
      </c>
      <c r="D1734" s="92">
        <v>902.88</v>
      </c>
    </row>
    <row r="1735" spans="1:4" ht="15" customHeight="1" x14ac:dyDescent="0.2">
      <c r="A1735" s="90" t="s">
        <v>13273</v>
      </c>
      <c r="B1735" s="91" t="s">
        <v>13274</v>
      </c>
      <c r="C1735" s="91"/>
      <c r="D1735" s="92"/>
    </row>
    <row r="1736" spans="1:4" ht="15" customHeight="1" x14ac:dyDescent="0.2">
      <c r="A1736" s="90" t="s">
        <v>13275</v>
      </c>
      <c r="B1736" s="91" t="s">
        <v>13276</v>
      </c>
      <c r="C1736" s="91" t="s">
        <v>3</v>
      </c>
      <c r="D1736" s="92">
        <v>176.31</v>
      </c>
    </row>
    <row r="1737" spans="1:4" ht="15" customHeight="1" x14ac:dyDescent="0.2">
      <c r="A1737" s="87" t="s">
        <v>13277</v>
      </c>
      <c r="B1737" s="88" t="s">
        <v>13278</v>
      </c>
      <c r="C1737" s="89" t="s">
        <v>3</v>
      </c>
      <c r="D1737" s="89">
        <v>218.7</v>
      </c>
    </row>
    <row r="1738" spans="1:4" ht="15" customHeight="1" x14ac:dyDescent="0.2">
      <c r="A1738" s="90" t="s">
        <v>13279</v>
      </c>
      <c r="B1738" s="91" t="s">
        <v>13280</v>
      </c>
      <c r="C1738" s="91" t="s">
        <v>3</v>
      </c>
      <c r="D1738" s="92">
        <v>292.57</v>
      </c>
    </row>
    <row r="1739" spans="1:4" ht="15" customHeight="1" x14ac:dyDescent="0.2">
      <c r="A1739" s="90" t="s">
        <v>13281</v>
      </c>
      <c r="B1739" s="91" t="s">
        <v>13282</v>
      </c>
      <c r="C1739" s="91" t="s">
        <v>3</v>
      </c>
      <c r="D1739" s="92">
        <v>471.69</v>
      </c>
    </row>
    <row r="1740" spans="1:4" ht="15" customHeight="1" x14ac:dyDescent="0.2">
      <c r="A1740" s="90" t="s">
        <v>13283</v>
      </c>
      <c r="B1740" s="91" t="s">
        <v>13284</v>
      </c>
      <c r="C1740" s="91" t="s">
        <v>3</v>
      </c>
      <c r="D1740" s="92">
        <v>489.1</v>
      </c>
    </row>
    <row r="1741" spans="1:4" ht="15" customHeight="1" x14ac:dyDescent="0.2">
      <c r="A1741" s="90" t="s">
        <v>13285</v>
      </c>
      <c r="B1741" s="91" t="s">
        <v>13286</v>
      </c>
      <c r="C1741" s="91" t="s">
        <v>3</v>
      </c>
      <c r="D1741" s="92">
        <v>961.15</v>
      </c>
    </row>
    <row r="1742" spans="1:4" ht="15" customHeight="1" x14ac:dyDescent="0.2">
      <c r="A1742" s="90" t="s">
        <v>13287</v>
      </c>
      <c r="B1742" s="91" t="s">
        <v>13288</v>
      </c>
      <c r="C1742" s="91" t="s">
        <v>3</v>
      </c>
      <c r="D1742" s="92">
        <v>1398.87</v>
      </c>
    </row>
    <row r="1743" spans="1:4" ht="15" customHeight="1" x14ac:dyDescent="0.2">
      <c r="A1743" s="90" t="s">
        <v>13289</v>
      </c>
      <c r="B1743" s="91" t="s">
        <v>13290</v>
      </c>
      <c r="C1743" s="91"/>
      <c r="D1743" s="92"/>
    </row>
    <row r="1744" spans="1:4" ht="15" customHeight="1" x14ac:dyDescent="0.2">
      <c r="A1744" s="90" t="s">
        <v>13291</v>
      </c>
      <c r="B1744" s="91" t="s">
        <v>13276</v>
      </c>
      <c r="C1744" s="91" t="s">
        <v>3</v>
      </c>
      <c r="D1744" s="92">
        <v>202.31</v>
      </c>
    </row>
    <row r="1745" spans="1:4" ht="15" customHeight="1" x14ac:dyDescent="0.2">
      <c r="A1745" s="90" t="s">
        <v>13292</v>
      </c>
      <c r="B1745" s="91" t="s">
        <v>13278</v>
      </c>
      <c r="C1745" s="91" t="s">
        <v>3</v>
      </c>
      <c r="D1745" s="92">
        <v>266.29000000000002</v>
      </c>
    </row>
    <row r="1746" spans="1:4" ht="15" customHeight="1" x14ac:dyDescent="0.2">
      <c r="A1746" s="90" t="s">
        <v>13293</v>
      </c>
      <c r="B1746" s="91" t="s">
        <v>13280</v>
      </c>
      <c r="C1746" s="91" t="s">
        <v>3</v>
      </c>
      <c r="D1746" s="92">
        <v>334.57</v>
      </c>
    </row>
    <row r="1747" spans="1:4" ht="15" customHeight="1" x14ac:dyDescent="0.2">
      <c r="A1747" s="90" t="s">
        <v>13294</v>
      </c>
      <c r="B1747" s="91" t="s">
        <v>13282</v>
      </c>
      <c r="C1747" s="91" t="s">
        <v>3</v>
      </c>
      <c r="D1747" s="92">
        <v>542.69000000000005</v>
      </c>
    </row>
    <row r="1748" spans="1:4" ht="15" customHeight="1" x14ac:dyDescent="0.2">
      <c r="A1748" s="90" t="s">
        <v>13295</v>
      </c>
      <c r="B1748" s="91" t="s">
        <v>13284</v>
      </c>
      <c r="C1748" s="91" t="s">
        <v>3</v>
      </c>
      <c r="D1748" s="92">
        <v>744.1</v>
      </c>
    </row>
    <row r="1749" spans="1:4" ht="15" customHeight="1" x14ac:dyDescent="0.2">
      <c r="A1749" s="87" t="s">
        <v>13296</v>
      </c>
      <c r="B1749" s="88" t="s">
        <v>13286</v>
      </c>
      <c r="C1749" s="89" t="s">
        <v>3</v>
      </c>
      <c r="D1749" s="89">
        <v>1104.1500000000001</v>
      </c>
    </row>
    <row r="1750" spans="1:4" ht="15" customHeight="1" x14ac:dyDescent="0.2">
      <c r="A1750" s="90" t="s">
        <v>13297</v>
      </c>
      <c r="B1750" s="91" t="s">
        <v>13288</v>
      </c>
      <c r="C1750" s="91" t="s">
        <v>3</v>
      </c>
      <c r="D1750" s="92">
        <v>1756.25</v>
      </c>
    </row>
    <row r="1751" spans="1:4" ht="15" customHeight="1" x14ac:dyDescent="0.2">
      <c r="A1751" s="90" t="s">
        <v>13298</v>
      </c>
      <c r="B1751" s="91" t="s">
        <v>13299</v>
      </c>
      <c r="C1751" s="91"/>
      <c r="D1751" s="92"/>
    </row>
    <row r="1752" spans="1:4" ht="15" customHeight="1" x14ac:dyDescent="0.2">
      <c r="A1752" s="90" t="s">
        <v>13300</v>
      </c>
      <c r="B1752" s="91" t="s">
        <v>13280</v>
      </c>
      <c r="C1752" s="91" t="s">
        <v>3</v>
      </c>
      <c r="D1752" s="92">
        <v>397.57</v>
      </c>
    </row>
    <row r="1753" spans="1:4" ht="15" customHeight="1" x14ac:dyDescent="0.2">
      <c r="A1753" s="90" t="s">
        <v>13301</v>
      </c>
      <c r="B1753" s="91" t="s">
        <v>13282</v>
      </c>
      <c r="C1753" s="91" t="s">
        <v>3</v>
      </c>
      <c r="D1753" s="92">
        <v>649.69000000000005</v>
      </c>
    </row>
    <row r="1754" spans="1:4" ht="15" customHeight="1" x14ac:dyDescent="0.2">
      <c r="A1754" s="90" t="s">
        <v>13302</v>
      </c>
      <c r="B1754" s="91" t="s">
        <v>13284</v>
      </c>
      <c r="C1754" s="91" t="s">
        <v>3</v>
      </c>
      <c r="D1754" s="92">
        <v>864.87</v>
      </c>
    </row>
    <row r="1755" spans="1:4" ht="15" customHeight="1" x14ac:dyDescent="0.2">
      <c r="A1755" s="90" t="s">
        <v>13303</v>
      </c>
      <c r="B1755" s="91" t="s">
        <v>13286</v>
      </c>
      <c r="C1755" s="91" t="s">
        <v>3</v>
      </c>
      <c r="D1755" s="92">
        <v>1345.41</v>
      </c>
    </row>
    <row r="1756" spans="1:4" ht="15" customHeight="1" x14ac:dyDescent="0.2">
      <c r="A1756" s="90" t="s">
        <v>13304</v>
      </c>
      <c r="B1756" s="91" t="s">
        <v>13288</v>
      </c>
      <c r="C1756" s="91" t="s">
        <v>3</v>
      </c>
      <c r="D1756" s="92">
        <v>1993.4</v>
      </c>
    </row>
    <row r="1757" spans="1:4" ht="15" customHeight="1" x14ac:dyDescent="0.2">
      <c r="A1757" s="90" t="s">
        <v>13305</v>
      </c>
      <c r="B1757" s="91" t="s">
        <v>13306</v>
      </c>
      <c r="C1757" s="91"/>
      <c r="D1757" s="92"/>
    </row>
    <row r="1758" spans="1:4" ht="15" customHeight="1" x14ac:dyDescent="0.2">
      <c r="A1758" s="90" t="s">
        <v>13307</v>
      </c>
      <c r="B1758" s="91" t="s">
        <v>13308</v>
      </c>
      <c r="C1758" s="91" t="s">
        <v>38</v>
      </c>
      <c r="D1758" s="92">
        <v>650.83000000000004</v>
      </c>
    </row>
    <row r="1759" spans="1:4" ht="15" customHeight="1" x14ac:dyDescent="0.2">
      <c r="A1759" s="90" t="s">
        <v>13309</v>
      </c>
      <c r="B1759" s="91" t="s">
        <v>13310</v>
      </c>
      <c r="C1759" s="91"/>
      <c r="D1759" s="92"/>
    </row>
    <row r="1760" spans="1:4" ht="15" customHeight="1" x14ac:dyDescent="0.2">
      <c r="A1760" s="87" t="s">
        <v>13311</v>
      </c>
      <c r="B1760" s="88" t="s">
        <v>13312</v>
      </c>
      <c r="C1760" s="89" t="s">
        <v>2</v>
      </c>
      <c r="D1760" s="89">
        <v>31.11</v>
      </c>
    </row>
    <row r="1761" spans="1:4" ht="15" customHeight="1" x14ac:dyDescent="0.2">
      <c r="A1761" s="90" t="s">
        <v>13313</v>
      </c>
      <c r="B1761" s="91" t="s">
        <v>13314</v>
      </c>
      <c r="C1761" s="91"/>
      <c r="D1761" s="92"/>
    </row>
    <row r="1762" spans="1:4" ht="15" customHeight="1" x14ac:dyDescent="0.2">
      <c r="A1762" s="90" t="s">
        <v>13315</v>
      </c>
      <c r="B1762" s="91" t="s">
        <v>13316</v>
      </c>
      <c r="C1762" s="91" t="s">
        <v>2</v>
      </c>
      <c r="D1762" s="92">
        <v>49.99</v>
      </c>
    </row>
    <row r="1763" spans="1:4" ht="15" customHeight="1" x14ac:dyDescent="0.2">
      <c r="A1763" s="90" t="s">
        <v>13317</v>
      </c>
      <c r="B1763" s="91" t="s">
        <v>13318</v>
      </c>
      <c r="C1763" s="91"/>
      <c r="D1763" s="92"/>
    </row>
    <row r="1764" spans="1:4" ht="15" customHeight="1" x14ac:dyDescent="0.2">
      <c r="A1764" s="90" t="s">
        <v>13319</v>
      </c>
      <c r="B1764" s="91" t="s">
        <v>13320</v>
      </c>
      <c r="C1764" s="91" t="s">
        <v>16077</v>
      </c>
      <c r="D1764" s="92">
        <v>1252.24</v>
      </c>
    </row>
    <row r="1765" spans="1:4" ht="15" customHeight="1" x14ac:dyDescent="0.2">
      <c r="A1765" s="90" t="s">
        <v>13321</v>
      </c>
      <c r="B1765" s="91" t="s">
        <v>13322</v>
      </c>
      <c r="C1765" s="91" t="s">
        <v>16077</v>
      </c>
      <c r="D1765" s="92">
        <v>1373</v>
      </c>
    </row>
    <row r="1766" spans="1:4" ht="15" customHeight="1" x14ac:dyDescent="0.2">
      <c r="A1766" s="87" t="s">
        <v>13323</v>
      </c>
      <c r="B1766" s="88" t="s">
        <v>13324</v>
      </c>
      <c r="C1766" s="89" t="s">
        <v>16077</v>
      </c>
      <c r="D1766" s="89">
        <v>1500.43</v>
      </c>
    </row>
    <row r="1767" spans="1:4" ht="15" customHeight="1" x14ac:dyDescent="0.2">
      <c r="A1767" s="90" t="s">
        <v>13325</v>
      </c>
      <c r="B1767" s="91" t="s">
        <v>13326</v>
      </c>
      <c r="C1767" s="91" t="s">
        <v>16077</v>
      </c>
      <c r="D1767" s="92">
        <v>1631.21</v>
      </c>
    </row>
    <row r="1768" spans="1:4" ht="15" customHeight="1" x14ac:dyDescent="0.2">
      <c r="A1768" s="90" t="s">
        <v>13327</v>
      </c>
      <c r="B1768" s="91" t="s">
        <v>13328</v>
      </c>
      <c r="C1768" s="91" t="s">
        <v>16077</v>
      </c>
      <c r="D1768" s="92">
        <v>1773.45</v>
      </c>
    </row>
    <row r="1769" spans="1:4" ht="15" customHeight="1" x14ac:dyDescent="0.2">
      <c r="A1769" s="90" t="s">
        <v>13329</v>
      </c>
      <c r="B1769" s="91" t="s">
        <v>13330</v>
      </c>
      <c r="C1769" s="91" t="s">
        <v>16077</v>
      </c>
      <c r="D1769" s="92">
        <v>1913.07</v>
      </c>
    </row>
    <row r="1770" spans="1:4" ht="15" customHeight="1" x14ac:dyDescent="0.2">
      <c r="A1770" s="90" t="s">
        <v>13331</v>
      </c>
      <c r="B1770" s="91" t="s">
        <v>13332</v>
      </c>
      <c r="C1770" s="91" t="s">
        <v>16077</v>
      </c>
      <c r="D1770" s="92">
        <v>2639.68</v>
      </c>
    </row>
    <row r="1771" spans="1:4" ht="15" customHeight="1" x14ac:dyDescent="0.2">
      <c r="A1771" s="90" t="s">
        <v>13333</v>
      </c>
      <c r="B1771" s="91" t="s">
        <v>13334</v>
      </c>
      <c r="C1771" s="91" t="s">
        <v>16077</v>
      </c>
      <c r="D1771" s="92">
        <v>2807.85</v>
      </c>
    </row>
    <row r="1772" spans="1:4" ht="15" customHeight="1" x14ac:dyDescent="0.2">
      <c r="A1772" s="87" t="s">
        <v>13335</v>
      </c>
      <c r="B1772" s="88" t="s">
        <v>13336</v>
      </c>
      <c r="C1772" s="89" t="s">
        <v>16077</v>
      </c>
      <c r="D1772" s="89">
        <v>3191.94</v>
      </c>
    </row>
    <row r="1773" spans="1:4" ht="15" customHeight="1" x14ac:dyDescent="0.2">
      <c r="A1773" s="90" t="s">
        <v>13337</v>
      </c>
      <c r="B1773" s="91" t="s">
        <v>13338</v>
      </c>
      <c r="C1773" s="91" t="s">
        <v>16077</v>
      </c>
      <c r="D1773" s="92">
        <v>3568.33</v>
      </c>
    </row>
    <row r="1774" spans="1:4" ht="15" customHeight="1" x14ac:dyDescent="0.2">
      <c r="A1774" s="90" t="s">
        <v>13339</v>
      </c>
      <c r="B1774" s="91" t="s">
        <v>13340</v>
      </c>
      <c r="C1774" s="91"/>
      <c r="D1774" s="92"/>
    </row>
    <row r="1775" spans="1:4" ht="15" customHeight="1" x14ac:dyDescent="0.2">
      <c r="A1775" s="90" t="s">
        <v>17170</v>
      </c>
      <c r="B1775" s="91" t="s">
        <v>17171</v>
      </c>
      <c r="C1775" s="91" t="s">
        <v>16077</v>
      </c>
      <c r="D1775" s="92">
        <v>1053.04</v>
      </c>
    </row>
    <row r="1776" spans="1:4" ht="15" customHeight="1" x14ac:dyDescent="0.2">
      <c r="A1776" s="90" t="s">
        <v>17172</v>
      </c>
      <c r="B1776" s="91" t="s">
        <v>17173</v>
      </c>
      <c r="C1776" s="91" t="s">
        <v>16077</v>
      </c>
      <c r="D1776" s="92">
        <v>1796.05</v>
      </c>
    </row>
    <row r="1777" spans="1:4" ht="15" customHeight="1" x14ac:dyDescent="0.2">
      <c r="A1777" s="90" t="s">
        <v>13341</v>
      </c>
      <c r="B1777" s="91" t="s">
        <v>13342</v>
      </c>
      <c r="C1777" s="91"/>
      <c r="D1777" s="92"/>
    </row>
    <row r="1778" spans="1:4" ht="15" customHeight="1" x14ac:dyDescent="0.2">
      <c r="A1778" s="87" t="s">
        <v>17174</v>
      </c>
      <c r="B1778" s="88" t="s">
        <v>17175</v>
      </c>
      <c r="C1778" s="89" t="s">
        <v>3</v>
      </c>
      <c r="D1778" s="89">
        <v>920.37</v>
      </c>
    </row>
    <row r="1779" spans="1:4" ht="15" customHeight="1" x14ac:dyDescent="0.2">
      <c r="A1779" s="90" t="s">
        <v>17176</v>
      </c>
      <c r="B1779" s="91" t="s">
        <v>17177</v>
      </c>
      <c r="C1779" s="91" t="s">
        <v>3</v>
      </c>
      <c r="D1779" s="92">
        <v>1540.23</v>
      </c>
    </row>
    <row r="1780" spans="1:4" ht="15" customHeight="1" x14ac:dyDescent="0.2">
      <c r="A1780" s="87" t="s">
        <v>13343</v>
      </c>
      <c r="B1780" s="88" t="s">
        <v>13344</v>
      </c>
      <c r="C1780" s="89"/>
      <c r="D1780" s="89"/>
    </row>
    <row r="1781" spans="1:4" ht="15" customHeight="1" x14ac:dyDescent="0.2">
      <c r="A1781" s="90" t="s">
        <v>13345</v>
      </c>
      <c r="B1781" s="91" t="s">
        <v>13346</v>
      </c>
      <c r="C1781" s="91" t="s">
        <v>16077</v>
      </c>
      <c r="D1781" s="92">
        <v>664.97</v>
      </c>
    </row>
    <row r="1782" spans="1:4" ht="15" customHeight="1" x14ac:dyDescent="0.2">
      <c r="A1782" s="90" t="s">
        <v>13347</v>
      </c>
      <c r="B1782" s="91" t="s">
        <v>13348</v>
      </c>
      <c r="C1782" s="91" t="s">
        <v>16077</v>
      </c>
      <c r="D1782" s="92">
        <v>401.86</v>
      </c>
    </row>
    <row r="1783" spans="1:4" ht="15" customHeight="1" x14ac:dyDescent="0.2">
      <c r="A1783" s="90" t="s">
        <v>13349</v>
      </c>
      <c r="B1783" s="91" t="s">
        <v>13350</v>
      </c>
      <c r="C1783" s="91"/>
      <c r="D1783" s="92"/>
    </row>
    <row r="1784" spans="1:4" ht="15" customHeight="1" x14ac:dyDescent="0.2">
      <c r="A1784" s="90" t="s">
        <v>13351</v>
      </c>
      <c r="B1784" s="91" t="s">
        <v>13346</v>
      </c>
      <c r="C1784" s="91" t="s">
        <v>16077</v>
      </c>
      <c r="D1784" s="92">
        <v>1213.1500000000001</v>
      </c>
    </row>
    <row r="1785" spans="1:4" ht="15" customHeight="1" x14ac:dyDescent="0.2">
      <c r="A1785" s="87" t="s">
        <v>13352</v>
      </c>
      <c r="B1785" s="88" t="s">
        <v>13348</v>
      </c>
      <c r="C1785" s="89" t="s">
        <v>16077</v>
      </c>
      <c r="D1785" s="89">
        <v>230.78</v>
      </c>
    </row>
    <row r="1786" spans="1:4" ht="15" customHeight="1" x14ac:dyDescent="0.2">
      <c r="A1786" s="90" t="s">
        <v>13353</v>
      </c>
      <c r="B1786" s="91" t="s">
        <v>13354</v>
      </c>
      <c r="C1786" s="91"/>
      <c r="D1786" s="92"/>
    </row>
    <row r="1787" spans="1:4" ht="15" customHeight="1" x14ac:dyDescent="0.2">
      <c r="A1787" s="90" t="s">
        <v>13355</v>
      </c>
      <c r="B1787" s="91" t="s">
        <v>13320</v>
      </c>
      <c r="C1787" s="91" t="s">
        <v>16077</v>
      </c>
      <c r="D1787" s="92">
        <v>1576.44</v>
      </c>
    </row>
    <row r="1788" spans="1:4" ht="15" customHeight="1" x14ac:dyDescent="0.2">
      <c r="A1788" s="87" t="s">
        <v>13356</v>
      </c>
      <c r="B1788" s="88" t="s">
        <v>13322</v>
      </c>
      <c r="C1788" s="89" t="s">
        <v>16077</v>
      </c>
      <c r="D1788" s="89">
        <v>1811</v>
      </c>
    </row>
    <row r="1789" spans="1:4" ht="15" customHeight="1" x14ac:dyDescent="0.2">
      <c r="A1789" s="90" t="s">
        <v>13357</v>
      </c>
      <c r="B1789" s="91" t="s">
        <v>13324</v>
      </c>
      <c r="C1789" s="91" t="s">
        <v>16077</v>
      </c>
      <c r="D1789" s="92">
        <v>2054.31</v>
      </c>
    </row>
    <row r="1790" spans="1:4" ht="15" customHeight="1" x14ac:dyDescent="0.2">
      <c r="A1790" s="87" t="s">
        <v>13358</v>
      </c>
      <c r="B1790" s="88" t="s">
        <v>13326</v>
      </c>
      <c r="C1790" s="89" t="s">
        <v>16077</v>
      </c>
      <c r="D1790" s="89">
        <v>2534.62</v>
      </c>
    </row>
    <row r="1791" spans="1:4" ht="15" customHeight="1" x14ac:dyDescent="0.2">
      <c r="A1791" s="90" t="s">
        <v>13359</v>
      </c>
      <c r="B1791" s="91" t="s">
        <v>13328</v>
      </c>
      <c r="C1791" s="91" t="s">
        <v>16077</v>
      </c>
      <c r="D1791" s="92">
        <v>2992.09</v>
      </c>
    </row>
    <row r="1792" spans="1:4" ht="15" customHeight="1" x14ac:dyDescent="0.2">
      <c r="A1792" s="90" t="s">
        <v>13360</v>
      </c>
      <c r="B1792" s="91" t="s">
        <v>13330</v>
      </c>
      <c r="C1792" s="91" t="s">
        <v>16077</v>
      </c>
      <c r="D1792" s="92">
        <v>3293.63</v>
      </c>
    </row>
    <row r="1793" spans="1:4" ht="15" customHeight="1" x14ac:dyDescent="0.2">
      <c r="A1793" s="87" t="s">
        <v>13361</v>
      </c>
      <c r="B1793" s="88" t="s">
        <v>13332</v>
      </c>
      <c r="C1793" s="89" t="s">
        <v>16077</v>
      </c>
      <c r="D1793" s="89">
        <v>3873.27</v>
      </c>
    </row>
    <row r="1794" spans="1:4" ht="15" customHeight="1" x14ac:dyDescent="0.2">
      <c r="A1794" s="90" t="s">
        <v>13362</v>
      </c>
      <c r="B1794" s="91" t="s">
        <v>13334</v>
      </c>
      <c r="C1794" s="91" t="s">
        <v>16077</v>
      </c>
      <c r="D1794" s="92">
        <v>4243.74</v>
      </c>
    </row>
    <row r="1795" spans="1:4" ht="15" customHeight="1" x14ac:dyDescent="0.2">
      <c r="A1795" s="90" t="s">
        <v>13363</v>
      </c>
      <c r="B1795" s="91" t="s">
        <v>13336</v>
      </c>
      <c r="C1795" s="91" t="s">
        <v>16077</v>
      </c>
      <c r="D1795" s="92">
        <v>4584.28</v>
      </c>
    </row>
    <row r="1796" spans="1:4" ht="15" customHeight="1" x14ac:dyDescent="0.2">
      <c r="A1796" s="90" t="s">
        <v>13364</v>
      </c>
      <c r="B1796" s="91" t="s">
        <v>13338</v>
      </c>
      <c r="C1796" s="91" t="s">
        <v>16077</v>
      </c>
      <c r="D1796" s="92">
        <v>5338.12</v>
      </c>
    </row>
    <row r="1797" spans="1:4" ht="15" customHeight="1" x14ac:dyDescent="0.2">
      <c r="A1797" s="90" t="s">
        <v>13365</v>
      </c>
      <c r="B1797" s="91" t="s">
        <v>13366</v>
      </c>
      <c r="C1797" s="91"/>
      <c r="D1797" s="92"/>
    </row>
    <row r="1798" spans="1:4" ht="15" customHeight="1" x14ac:dyDescent="0.2">
      <c r="A1798" s="84" t="s">
        <v>13367</v>
      </c>
      <c r="B1798" s="85" t="s">
        <v>13320</v>
      </c>
      <c r="C1798" s="86" t="s">
        <v>16077</v>
      </c>
      <c r="D1798" s="86">
        <v>2047.72</v>
      </c>
    </row>
    <row r="1799" spans="1:4" ht="15" customHeight="1" x14ac:dyDescent="0.2">
      <c r="A1799" s="87" t="s">
        <v>13368</v>
      </c>
      <c r="B1799" s="88" t="s">
        <v>13322</v>
      </c>
      <c r="C1799" s="89" t="s">
        <v>16077</v>
      </c>
      <c r="D1799" s="89">
        <v>2429.19</v>
      </c>
    </row>
    <row r="1800" spans="1:4" ht="15" customHeight="1" x14ac:dyDescent="0.2">
      <c r="A1800" s="90" t="s">
        <v>13369</v>
      </c>
      <c r="B1800" s="91" t="s">
        <v>13324</v>
      </c>
      <c r="C1800" s="91" t="s">
        <v>16077</v>
      </c>
      <c r="D1800" s="92">
        <v>2717.47</v>
      </c>
    </row>
    <row r="1801" spans="1:4" ht="15" customHeight="1" x14ac:dyDescent="0.2">
      <c r="A1801" s="90" t="s">
        <v>13370</v>
      </c>
      <c r="B1801" s="91" t="s">
        <v>13326</v>
      </c>
      <c r="C1801" s="91" t="s">
        <v>16077</v>
      </c>
      <c r="D1801" s="92">
        <v>2999.51</v>
      </c>
    </row>
    <row r="1802" spans="1:4" ht="15" customHeight="1" x14ac:dyDescent="0.2">
      <c r="A1802" s="90" t="s">
        <v>13371</v>
      </c>
      <c r="B1802" s="91" t="s">
        <v>13328</v>
      </c>
      <c r="C1802" s="91" t="s">
        <v>16077</v>
      </c>
      <c r="D1802" s="92">
        <v>3610.22</v>
      </c>
    </row>
    <row r="1803" spans="1:4" ht="15" customHeight="1" x14ac:dyDescent="0.2">
      <c r="A1803" s="90" t="s">
        <v>13372</v>
      </c>
      <c r="B1803" s="91" t="s">
        <v>13330</v>
      </c>
      <c r="C1803" s="91" t="s">
        <v>16077</v>
      </c>
      <c r="D1803" s="92">
        <v>3935.73</v>
      </c>
    </row>
    <row r="1804" spans="1:4" ht="15" customHeight="1" x14ac:dyDescent="0.2">
      <c r="A1804" s="90" t="s">
        <v>13373</v>
      </c>
      <c r="B1804" s="91" t="s">
        <v>13332</v>
      </c>
      <c r="C1804" s="91" t="s">
        <v>16077</v>
      </c>
      <c r="D1804" s="92">
        <v>4253.03</v>
      </c>
    </row>
    <row r="1805" spans="1:4" ht="15" customHeight="1" x14ac:dyDescent="0.2">
      <c r="A1805" s="87" t="s">
        <v>13374</v>
      </c>
      <c r="B1805" s="88" t="s">
        <v>13334</v>
      </c>
      <c r="C1805" s="89" t="s">
        <v>16077</v>
      </c>
      <c r="D1805" s="89">
        <v>4601.6099999999997</v>
      </c>
    </row>
    <row r="1806" spans="1:4" ht="15" customHeight="1" x14ac:dyDescent="0.2">
      <c r="A1806" s="90" t="s">
        <v>13375</v>
      </c>
      <c r="B1806" s="91" t="s">
        <v>13336</v>
      </c>
      <c r="C1806" s="91" t="s">
        <v>16077</v>
      </c>
      <c r="D1806" s="92">
        <v>4953.63</v>
      </c>
    </row>
    <row r="1807" spans="1:4" ht="15" customHeight="1" x14ac:dyDescent="0.2">
      <c r="A1807" s="90" t="s">
        <v>13376</v>
      </c>
      <c r="B1807" s="91" t="s">
        <v>13338</v>
      </c>
      <c r="C1807" s="91" t="s">
        <v>16077</v>
      </c>
      <c r="D1807" s="92">
        <v>5724.99</v>
      </c>
    </row>
    <row r="1808" spans="1:4" ht="15" customHeight="1" x14ac:dyDescent="0.2">
      <c r="A1808" s="90" t="s">
        <v>13377</v>
      </c>
      <c r="B1808" s="91" t="s">
        <v>13378</v>
      </c>
      <c r="C1808" s="91"/>
      <c r="D1808" s="92"/>
    </row>
    <row r="1809" spans="1:4" ht="15" customHeight="1" x14ac:dyDescent="0.2">
      <c r="A1809" s="90" t="s">
        <v>13379</v>
      </c>
      <c r="B1809" s="91" t="s">
        <v>13320</v>
      </c>
      <c r="C1809" s="91" t="s">
        <v>16077</v>
      </c>
      <c r="D1809" s="92">
        <v>2504.39</v>
      </c>
    </row>
    <row r="1810" spans="1:4" ht="15" customHeight="1" x14ac:dyDescent="0.2">
      <c r="A1810" s="90" t="s">
        <v>13380</v>
      </c>
      <c r="B1810" s="91" t="s">
        <v>13322</v>
      </c>
      <c r="C1810" s="91" t="s">
        <v>16077</v>
      </c>
      <c r="D1810" s="92">
        <v>2791.97</v>
      </c>
    </row>
    <row r="1811" spans="1:4" ht="15" customHeight="1" x14ac:dyDescent="0.2">
      <c r="A1811" s="90" t="s">
        <v>13381</v>
      </c>
      <c r="B1811" s="91" t="s">
        <v>13324</v>
      </c>
      <c r="C1811" s="91" t="s">
        <v>16077</v>
      </c>
      <c r="D1811" s="92">
        <v>3094.08</v>
      </c>
    </row>
    <row r="1812" spans="1:4" ht="15" customHeight="1" x14ac:dyDescent="0.2">
      <c r="A1812" s="90" t="s">
        <v>13382</v>
      </c>
      <c r="B1812" s="91" t="s">
        <v>13326</v>
      </c>
      <c r="C1812" s="91" t="s">
        <v>16077</v>
      </c>
      <c r="D1812" s="92">
        <v>3546.81</v>
      </c>
    </row>
    <row r="1813" spans="1:4" ht="15" customHeight="1" x14ac:dyDescent="0.2">
      <c r="A1813" s="87" t="s">
        <v>13383</v>
      </c>
      <c r="B1813" s="88" t="s">
        <v>13328</v>
      </c>
      <c r="C1813" s="89" t="s">
        <v>16077</v>
      </c>
      <c r="D1813" s="89">
        <v>4050.71</v>
      </c>
    </row>
    <row r="1814" spans="1:4" ht="15" customHeight="1" x14ac:dyDescent="0.2">
      <c r="A1814" s="90" t="s">
        <v>13384</v>
      </c>
      <c r="B1814" s="91" t="s">
        <v>13330</v>
      </c>
      <c r="C1814" s="91" t="s">
        <v>16077</v>
      </c>
      <c r="D1814" s="92">
        <v>4394.21</v>
      </c>
    </row>
    <row r="1815" spans="1:4" ht="15" customHeight="1" x14ac:dyDescent="0.2">
      <c r="A1815" s="90" t="s">
        <v>13385</v>
      </c>
      <c r="B1815" s="91" t="s">
        <v>13332</v>
      </c>
      <c r="C1815" s="91" t="s">
        <v>16077</v>
      </c>
      <c r="D1815" s="92">
        <v>4766.07</v>
      </c>
    </row>
    <row r="1816" spans="1:4" ht="15" customHeight="1" x14ac:dyDescent="0.2">
      <c r="A1816" s="90" t="s">
        <v>13386</v>
      </c>
      <c r="B1816" s="91" t="s">
        <v>13334</v>
      </c>
      <c r="C1816" s="91" t="s">
        <v>16077</v>
      </c>
      <c r="D1816" s="92">
        <v>5138.67</v>
      </c>
    </row>
    <row r="1817" spans="1:4" ht="15" customHeight="1" x14ac:dyDescent="0.2">
      <c r="A1817" s="90" t="s">
        <v>13387</v>
      </c>
      <c r="B1817" s="91" t="s">
        <v>13336</v>
      </c>
      <c r="C1817" s="91" t="s">
        <v>16077</v>
      </c>
      <c r="D1817" s="92">
        <v>5511.18</v>
      </c>
    </row>
    <row r="1818" spans="1:4" ht="15" customHeight="1" x14ac:dyDescent="0.2">
      <c r="A1818" s="90" t="s">
        <v>13388</v>
      </c>
      <c r="B1818" s="91" t="s">
        <v>13338</v>
      </c>
      <c r="C1818" s="91" t="s">
        <v>16077</v>
      </c>
      <c r="D1818" s="92">
        <v>6327.92</v>
      </c>
    </row>
    <row r="1819" spans="1:4" ht="15" customHeight="1" x14ac:dyDescent="0.2">
      <c r="A1819" s="90" t="s">
        <v>13389</v>
      </c>
      <c r="B1819" s="91" t="s">
        <v>13390</v>
      </c>
      <c r="C1819" s="91"/>
      <c r="D1819" s="92"/>
    </row>
    <row r="1820" spans="1:4" ht="15" customHeight="1" x14ac:dyDescent="0.2">
      <c r="A1820" s="90" t="s">
        <v>13391</v>
      </c>
      <c r="B1820" s="91" t="s">
        <v>13320</v>
      </c>
      <c r="C1820" s="91" t="s">
        <v>16077</v>
      </c>
      <c r="D1820" s="92">
        <v>2391.21</v>
      </c>
    </row>
    <row r="1821" spans="1:4" ht="15" customHeight="1" x14ac:dyDescent="0.2">
      <c r="A1821" s="87" t="s">
        <v>13392</v>
      </c>
      <c r="B1821" s="88" t="s">
        <v>13322</v>
      </c>
      <c r="C1821" s="89" t="s">
        <v>16077</v>
      </c>
      <c r="D1821" s="89">
        <v>2508.46</v>
      </c>
    </row>
    <row r="1822" spans="1:4" ht="15" customHeight="1" x14ac:dyDescent="0.2">
      <c r="A1822" s="90" t="s">
        <v>13393</v>
      </c>
      <c r="B1822" s="91" t="s">
        <v>13324</v>
      </c>
      <c r="C1822" s="91" t="s">
        <v>16077</v>
      </c>
      <c r="D1822" s="92">
        <v>2613.6</v>
      </c>
    </row>
    <row r="1823" spans="1:4" ht="15" customHeight="1" x14ac:dyDescent="0.2">
      <c r="A1823" s="90" t="s">
        <v>13394</v>
      </c>
      <c r="B1823" s="91" t="s">
        <v>13326</v>
      </c>
      <c r="C1823" s="91" t="s">
        <v>16077</v>
      </c>
      <c r="D1823" s="92">
        <v>2948.66</v>
      </c>
    </row>
    <row r="1824" spans="1:4" ht="15" customHeight="1" x14ac:dyDescent="0.2">
      <c r="A1824" s="90" t="s">
        <v>13395</v>
      </c>
      <c r="B1824" s="91" t="s">
        <v>13328</v>
      </c>
      <c r="C1824" s="91" t="s">
        <v>16077</v>
      </c>
      <c r="D1824" s="92">
        <v>3185.62</v>
      </c>
    </row>
    <row r="1825" spans="1:4" ht="15" customHeight="1" x14ac:dyDescent="0.2">
      <c r="A1825" s="90" t="s">
        <v>13396</v>
      </c>
      <c r="B1825" s="91" t="s">
        <v>13330</v>
      </c>
      <c r="C1825" s="91" t="s">
        <v>16077</v>
      </c>
      <c r="D1825" s="92">
        <v>3531.09</v>
      </c>
    </row>
    <row r="1826" spans="1:4" ht="15" customHeight="1" x14ac:dyDescent="0.2">
      <c r="A1826" s="90" t="s">
        <v>13397</v>
      </c>
      <c r="B1826" s="91" t="s">
        <v>13332</v>
      </c>
      <c r="C1826" s="91" t="s">
        <v>16077</v>
      </c>
      <c r="D1826" s="92">
        <v>4216.51</v>
      </c>
    </row>
    <row r="1827" spans="1:4" ht="15" customHeight="1" x14ac:dyDescent="0.2">
      <c r="A1827" s="87" t="s">
        <v>13398</v>
      </c>
      <c r="B1827" s="88" t="s">
        <v>13334</v>
      </c>
      <c r="C1827" s="89" t="s">
        <v>16077</v>
      </c>
      <c r="D1827" s="89">
        <v>4553.7</v>
      </c>
    </row>
    <row r="1828" spans="1:4" ht="15" customHeight="1" x14ac:dyDescent="0.2">
      <c r="A1828" s="90" t="s">
        <v>13399</v>
      </c>
      <c r="B1828" s="91" t="s">
        <v>13336</v>
      </c>
      <c r="C1828" s="91" t="s">
        <v>16077</v>
      </c>
      <c r="D1828" s="92">
        <v>4918</v>
      </c>
    </row>
    <row r="1829" spans="1:4" ht="15" customHeight="1" x14ac:dyDescent="0.2">
      <c r="A1829" s="87" t="s">
        <v>13400</v>
      </c>
      <c r="B1829" s="88" t="s">
        <v>13338</v>
      </c>
      <c r="C1829" s="89" t="s">
        <v>16077</v>
      </c>
      <c r="D1829" s="89">
        <v>5650.82</v>
      </c>
    </row>
    <row r="1830" spans="1:4" ht="15" customHeight="1" x14ac:dyDescent="0.2">
      <c r="A1830" s="90" t="s">
        <v>13401</v>
      </c>
      <c r="B1830" s="91" t="s">
        <v>13402</v>
      </c>
      <c r="C1830" s="91"/>
      <c r="D1830" s="92"/>
    </row>
    <row r="1831" spans="1:4" ht="15" customHeight="1" x14ac:dyDescent="0.2">
      <c r="A1831" s="87" t="s">
        <v>13403</v>
      </c>
      <c r="B1831" s="88" t="s">
        <v>13320</v>
      </c>
      <c r="C1831" s="89" t="s">
        <v>16077</v>
      </c>
      <c r="D1831" s="89">
        <v>2913.31</v>
      </c>
    </row>
    <row r="1832" spans="1:4" ht="15" customHeight="1" x14ac:dyDescent="0.2">
      <c r="A1832" s="90" t="s">
        <v>13404</v>
      </c>
      <c r="B1832" s="91" t="s">
        <v>13322</v>
      </c>
      <c r="C1832" s="91" t="s">
        <v>16077</v>
      </c>
      <c r="D1832" s="92">
        <v>3175.45</v>
      </c>
    </row>
    <row r="1833" spans="1:4" ht="15" customHeight="1" x14ac:dyDescent="0.2">
      <c r="A1833" s="87" t="s">
        <v>13405</v>
      </c>
      <c r="B1833" s="88" t="s">
        <v>13324</v>
      </c>
      <c r="C1833" s="89" t="s">
        <v>16077</v>
      </c>
      <c r="D1833" s="89">
        <v>3296.03</v>
      </c>
    </row>
    <row r="1834" spans="1:4" ht="15" customHeight="1" x14ac:dyDescent="0.2">
      <c r="A1834" s="90" t="s">
        <v>13406</v>
      </c>
      <c r="B1834" s="91" t="s">
        <v>13326</v>
      </c>
      <c r="C1834" s="91" t="s">
        <v>16077</v>
      </c>
      <c r="D1834" s="92">
        <v>3409.31</v>
      </c>
    </row>
    <row r="1835" spans="1:4" ht="15" customHeight="1" x14ac:dyDescent="0.2">
      <c r="A1835" s="90" t="s">
        <v>13407</v>
      </c>
      <c r="B1835" s="91" t="s">
        <v>13328</v>
      </c>
      <c r="C1835" s="91" t="s">
        <v>16077</v>
      </c>
      <c r="D1835" s="92">
        <v>3824.59</v>
      </c>
    </row>
    <row r="1836" spans="1:4" ht="15" customHeight="1" x14ac:dyDescent="0.2">
      <c r="A1836" s="90" t="s">
        <v>13408</v>
      </c>
      <c r="B1836" s="91" t="s">
        <v>13330</v>
      </c>
      <c r="C1836" s="91" t="s">
        <v>16077</v>
      </c>
      <c r="D1836" s="92">
        <v>4213.22</v>
      </c>
    </row>
    <row r="1837" spans="1:4" ht="15" customHeight="1" x14ac:dyDescent="0.2">
      <c r="A1837" s="90" t="s">
        <v>13409</v>
      </c>
      <c r="B1837" s="91" t="s">
        <v>13332</v>
      </c>
      <c r="C1837" s="91" t="s">
        <v>16077</v>
      </c>
      <c r="D1837" s="92">
        <v>4567.6400000000003</v>
      </c>
    </row>
    <row r="1838" spans="1:4" ht="15" customHeight="1" x14ac:dyDescent="0.2">
      <c r="A1838" s="90" t="s">
        <v>13410</v>
      </c>
      <c r="B1838" s="91" t="s">
        <v>13334</v>
      </c>
      <c r="C1838" s="91" t="s">
        <v>16077</v>
      </c>
      <c r="D1838" s="92">
        <v>4911.55</v>
      </c>
    </row>
    <row r="1839" spans="1:4" ht="15" customHeight="1" x14ac:dyDescent="0.2">
      <c r="A1839" s="90" t="s">
        <v>13411</v>
      </c>
      <c r="B1839" s="91" t="s">
        <v>13336</v>
      </c>
      <c r="C1839" s="91" t="s">
        <v>16077</v>
      </c>
      <c r="D1839" s="92">
        <v>5291.56</v>
      </c>
    </row>
    <row r="1840" spans="1:4" ht="15" customHeight="1" x14ac:dyDescent="0.2">
      <c r="A1840" s="90" t="s">
        <v>13412</v>
      </c>
      <c r="B1840" s="91" t="s">
        <v>13338</v>
      </c>
      <c r="C1840" s="91" t="s">
        <v>16077</v>
      </c>
      <c r="D1840" s="92">
        <v>6072.67</v>
      </c>
    </row>
    <row r="1841" spans="1:4" ht="15" customHeight="1" x14ac:dyDescent="0.2">
      <c r="A1841" s="90" t="s">
        <v>13413</v>
      </c>
      <c r="B1841" s="91" t="s">
        <v>13414</v>
      </c>
      <c r="C1841" s="91"/>
      <c r="D1841" s="92"/>
    </row>
    <row r="1842" spans="1:4" ht="15" customHeight="1" x14ac:dyDescent="0.2">
      <c r="A1842" s="90" t="s">
        <v>13415</v>
      </c>
      <c r="B1842" s="91" t="s">
        <v>13320</v>
      </c>
      <c r="C1842" s="91" t="s">
        <v>16077</v>
      </c>
      <c r="D1842" s="92">
        <v>3539.68</v>
      </c>
    </row>
    <row r="1843" spans="1:4" ht="15" customHeight="1" x14ac:dyDescent="0.2">
      <c r="A1843" s="90" t="s">
        <v>13416</v>
      </c>
      <c r="B1843" s="91" t="s">
        <v>13322</v>
      </c>
      <c r="C1843" s="91" t="s">
        <v>16077</v>
      </c>
      <c r="D1843" s="92">
        <v>3674.02</v>
      </c>
    </row>
    <row r="1844" spans="1:4" ht="15" customHeight="1" x14ac:dyDescent="0.2">
      <c r="A1844" s="87" t="s">
        <v>13417</v>
      </c>
      <c r="B1844" s="88" t="s">
        <v>13324</v>
      </c>
      <c r="C1844" s="89" t="s">
        <v>16077</v>
      </c>
      <c r="D1844" s="89">
        <v>3794.6</v>
      </c>
    </row>
    <row r="1845" spans="1:4" ht="15" customHeight="1" x14ac:dyDescent="0.2">
      <c r="A1845" s="90" t="s">
        <v>13418</v>
      </c>
      <c r="B1845" s="91" t="s">
        <v>13326</v>
      </c>
      <c r="C1845" s="91" t="s">
        <v>16077</v>
      </c>
      <c r="D1845" s="92">
        <v>4044.44</v>
      </c>
    </row>
    <row r="1846" spans="1:4" ht="15" customHeight="1" x14ac:dyDescent="0.2">
      <c r="A1846" s="90" t="s">
        <v>13419</v>
      </c>
      <c r="B1846" s="91" t="s">
        <v>13328</v>
      </c>
      <c r="C1846" s="91" t="s">
        <v>16077</v>
      </c>
      <c r="D1846" s="92">
        <v>4327.5200000000004</v>
      </c>
    </row>
    <row r="1847" spans="1:4" ht="15" customHeight="1" x14ac:dyDescent="0.2">
      <c r="A1847" s="87" t="s">
        <v>13420</v>
      </c>
      <c r="B1847" s="88" t="s">
        <v>13330</v>
      </c>
      <c r="C1847" s="89" t="s">
        <v>16077</v>
      </c>
      <c r="D1847" s="89">
        <v>4731.95</v>
      </c>
    </row>
    <row r="1848" spans="1:4" ht="15" customHeight="1" x14ac:dyDescent="0.2">
      <c r="A1848" s="90" t="s">
        <v>13421</v>
      </c>
      <c r="B1848" s="91" t="s">
        <v>13332</v>
      </c>
      <c r="C1848" s="91" t="s">
        <v>16077</v>
      </c>
      <c r="D1848" s="92">
        <v>5116.78</v>
      </c>
    </row>
    <row r="1849" spans="1:4" ht="15" customHeight="1" x14ac:dyDescent="0.2">
      <c r="A1849" s="90" t="s">
        <v>13422</v>
      </c>
      <c r="B1849" s="91" t="s">
        <v>13334</v>
      </c>
      <c r="C1849" s="91" t="s">
        <v>16077</v>
      </c>
      <c r="D1849" s="92">
        <v>5483.81</v>
      </c>
    </row>
    <row r="1850" spans="1:4" ht="15" customHeight="1" x14ac:dyDescent="0.2">
      <c r="A1850" s="87" t="s">
        <v>13423</v>
      </c>
      <c r="B1850" s="88" t="s">
        <v>13336</v>
      </c>
      <c r="C1850" s="89" t="s">
        <v>16077</v>
      </c>
      <c r="D1850" s="89">
        <v>5879.62</v>
      </c>
    </row>
    <row r="1851" spans="1:4" ht="15" customHeight="1" x14ac:dyDescent="0.2">
      <c r="A1851" s="90" t="s">
        <v>13424</v>
      </c>
      <c r="B1851" s="91" t="s">
        <v>13338</v>
      </c>
      <c r="C1851" s="91" t="s">
        <v>16077</v>
      </c>
      <c r="D1851" s="92">
        <v>6714.25</v>
      </c>
    </row>
    <row r="1852" spans="1:4" ht="15" customHeight="1" x14ac:dyDescent="0.2">
      <c r="A1852" s="90" t="s">
        <v>13425</v>
      </c>
      <c r="B1852" s="91" t="s">
        <v>13426</v>
      </c>
      <c r="C1852" s="91"/>
      <c r="D1852" s="92"/>
    </row>
    <row r="1853" spans="1:4" ht="15" customHeight="1" x14ac:dyDescent="0.2">
      <c r="A1853" s="87" t="s">
        <v>13427</v>
      </c>
      <c r="B1853" s="88" t="s">
        <v>13428</v>
      </c>
      <c r="C1853" s="89" t="s">
        <v>3</v>
      </c>
      <c r="D1853" s="89">
        <v>941.75</v>
      </c>
    </row>
    <row r="1854" spans="1:4" ht="15" customHeight="1" x14ac:dyDescent="0.2">
      <c r="A1854" s="90" t="s">
        <v>13429</v>
      </c>
      <c r="B1854" s="91" t="s">
        <v>13430</v>
      </c>
      <c r="C1854" s="91" t="s">
        <v>3</v>
      </c>
      <c r="D1854" s="92">
        <v>530.30999999999995</v>
      </c>
    </row>
    <row r="1855" spans="1:4" ht="15" customHeight="1" x14ac:dyDescent="0.2">
      <c r="A1855" s="90" t="s">
        <v>13431</v>
      </c>
      <c r="B1855" s="91" t="s">
        <v>13432</v>
      </c>
      <c r="C1855" s="91"/>
      <c r="D1855" s="92"/>
    </row>
    <row r="1856" spans="1:4" ht="15" customHeight="1" x14ac:dyDescent="0.2">
      <c r="A1856" s="87" t="s">
        <v>13433</v>
      </c>
      <c r="B1856" s="88" t="s">
        <v>13434</v>
      </c>
      <c r="C1856" s="89" t="s">
        <v>16077</v>
      </c>
      <c r="D1856" s="89">
        <v>1056.1099999999999</v>
      </c>
    </row>
    <row r="1857" spans="1:4" ht="15" customHeight="1" x14ac:dyDescent="0.2">
      <c r="A1857" s="90" t="s">
        <v>13435</v>
      </c>
      <c r="B1857" s="91" t="s">
        <v>13436</v>
      </c>
      <c r="C1857" s="91" t="s">
        <v>16077</v>
      </c>
      <c r="D1857" s="92">
        <v>128.51</v>
      </c>
    </row>
    <row r="1858" spans="1:4" ht="15" customHeight="1" x14ac:dyDescent="0.2">
      <c r="A1858" s="90" t="s">
        <v>13437</v>
      </c>
      <c r="B1858" s="91" t="s">
        <v>13438</v>
      </c>
      <c r="C1858" s="91" t="s">
        <v>16077</v>
      </c>
      <c r="D1858" s="92">
        <v>286.3</v>
      </c>
    </row>
    <row r="1859" spans="1:4" ht="15" customHeight="1" x14ac:dyDescent="0.2">
      <c r="A1859" s="90" t="s">
        <v>13439</v>
      </c>
      <c r="B1859" s="91" t="s">
        <v>13440</v>
      </c>
      <c r="C1859" s="91"/>
      <c r="D1859" s="92"/>
    </row>
    <row r="1860" spans="1:4" ht="15" customHeight="1" x14ac:dyDescent="0.2">
      <c r="A1860" s="90" t="s">
        <v>13441</v>
      </c>
      <c r="B1860" s="91" t="s">
        <v>13320</v>
      </c>
      <c r="C1860" s="91" t="s">
        <v>3</v>
      </c>
      <c r="D1860" s="92">
        <v>767.47</v>
      </c>
    </row>
    <row r="1861" spans="1:4" ht="15" customHeight="1" x14ac:dyDescent="0.2">
      <c r="A1861" s="90" t="s">
        <v>13442</v>
      </c>
      <c r="B1861" s="91" t="s">
        <v>13322</v>
      </c>
      <c r="C1861" s="91" t="s">
        <v>3</v>
      </c>
      <c r="D1861" s="92">
        <v>869.67</v>
      </c>
    </row>
    <row r="1862" spans="1:4" ht="15" customHeight="1" x14ac:dyDescent="0.2">
      <c r="A1862" s="90" t="s">
        <v>13443</v>
      </c>
      <c r="B1862" s="91" t="s">
        <v>13324</v>
      </c>
      <c r="C1862" s="91" t="s">
        <v>3</v>
      </c>
      <c r="D1862" s="92">
        <v>965.75</v>
      </c>
    </row>
    <row r="1863" spans="1:4" ht="15" customHeight="1" x14ac:dyDescent="0.2">
      <c r="A1863" s="90" t="s">
        <v>13444</v>
      </c>
      <c r="B1863" s="91" t="s">
        <v>13326</v>
      </c>
      <c r="C1863" s="91" t="s">
        <v>3</v>
      </c>
      <c r="D1863" s="92">
        <v>1070.48</v>
      </c>
    </row>
    <row r="1864" spans="1:4" ht="15" customHeight="1" x14ac:dyDescent="0.2">
      <c r="A1864" s="90" t="s">
        <v>13445</v>
      </c>
      <c r="B1864" s="91" t="s">
        <v>13328</v>
      </c>
      <c r="C1864" s="91" t="s">
        <v>3</v>
      </c>
      <c r="D1864" s="92">
        <v>1169.07</v>
      </c>
    </row>
    <row r="1865" spans="1:4" ht="15" customHeight="1" x14ac:dyDescent="0.2">
      <c r="A1865" s="90" t="s">
        <v>13446</v>
      </c>
      <c r="B1865" s="91" t="s">
        <v>13330</v>
      </c>
      <c r="C1865" s="91" t="s">
        <v>3</v>
      </c>
      <c r="D1865" s="92">
        <v>1276.33</v>
      </c>
    </row>
    <row r="1866" spans="1:4" ht="15" customHeight="1" x14ac:dyDescent="0.2">
      <c r="A1866" s="90" t="s">
        <v>13447</v>
      </c>
      <c r="B1866" s="91" t="s">
        <v>13332</v>
      </c>
      <c r="C1866" s="91" t="s">
        <v>3</v>
      </c>
      <c r="D1866" s="92">
        <v>1590.1</v>
      </c>
    </row>
    <row r="1867" spans="1:4" ht="15" customHeight="1" x14ac:dyDescent="0.2">
      <c r="A1867" s="87" t="s">
        <v>13448</v>
      </c>
      <c r="B1867" s="88" t="s">
        <v>13334</v>
      </c>
      <c r="C1867" s="89" t="s">
        <v>3</v>
      </c>
      <c r="D1867" s="89">
        <v>1707.35</v>
      </c>
    </row>
    <row r="1868" spans="1:4" ht="15" customHeight="1" x14ac:dyDescent="0.2">
      <c r="A1868" s="90" t="s">
        <v>13449</v>
      </c>
      <c r="B1868" s="91" t="s">
        <v>13336</v>
      </c>
      <c r="C1868" s="91" t="s">
        <v>3</v>
      </c>
      <c r="D1868" s="92">
        <v>1826.39</v>
      </c>
    </row>
    <row r="1869" spans="1:4" ht="15" customHeight="1" x14ac:dyDescent="0.2">
      <c r="A1869" s="90" t="s">
        <v>13450</v>
      </c>
      <c r="B1869" s="91" t="s">
        <v>13338</v>
      </c>
      <c r="C1869" s="91" t="s">
        <v>3</v>
      </c>
      <c r="D1869" s="92">
        <v>2569.7399999999998</v>
      </c>
    </row>
    <row r="1870" spans="1:4" ht="15" customHeight="1" x14ac:dyDescent="0.2">
      <c r="A1870" s="90" t="s">
        <v>13451</v>
      </c>
      <c r="B1870" s="91" t="s">
        <v>13452</v>
      </c>
      <c r="C1870" s="91"/>
      <c r="D1870" s="92"/>
    </row>
    <row r="1871" spans="1:4" ht="15" customHeight="1" x14ac:dyDescent="0.2">
      <c r="A1871" s="90" t="s">
        <v>13453</v>
      </c>
      <c r="B1871" s="91" t="s">
        <v>13320</v>
      </c>
      <c r="C1871" s="91" t="s">
        <v>3</v>
      </c>
      <c r="D1871" s="92">
        <v>509.15</v>
      </c>
    </row>
    <row r="1872" spans="1:4" ht="15" customHeight="1" x14ac:dyDescent="0.2">
      <c r="A1872" s="90" t="s">
        <v>13454</v>
      </c>
      <c r="B1872" s="91" t="s">
        <v>13322</v>
      </c>
      <c r="C1872" s="91" t="s">
        <v>3</v>
      </c>
      <c r="D1872" s="92">
        <v>605.34</v>
      </c>
    </row>
    <row r="1873" spans="1:4" ht="15" customHeight="1" x14ac:dyDescent="0.2">
      <c r="A1873" s="90" t="s">
        <v>13455</v>
      </c>
      <c r="B1873" s="91" t="s">
        <v>13324</v>
      </c>
      <c r="C1873" s="91" t="s">
        <v>3</v>
      </c>
      <c r="D1873" s="92">
        <v>695.21</v>
      </c>
    </row>
    <row r="1874" spans="1:4" ht="15" customHeight="1" x14ac:dyDescent="0.2">
      <c r="A1874" s="90" t="s">
        <v>13456</v>
      </c>
      <c r="B1874" s="91" t="s">
        <v>13326</v>
      </c>
      <c r="C1874" s="91" t="s">
        <v>3</v>
      </c>
      <c r="D1874" s="92">
        <v>794.44</v>
      </c>
    </row>
    <row r="1875" spans="1:4" ht="15" customHeight="1" x14ac:dyDescent="0.2">
      <c r="A1875" s="90" t="s">
        <v>13457</v>
      </c>
      <c r="B1875" s="91" t="s">
        <v>13328</v>
      </c>
      <c r="C1875" s="91" t="s">
        <v>3</v>
      </c>
      <c r="D1875" s="92">
        <v>886.84</v>
      </c>
    </row>
    <row r="1876" spans="1:4" ht="15" customHeight="1" x14ac:dyDescent="0.2">
      <c r="A1876" s="90" t="s">
        <v>13458</v>
      </c>
      <c r="B1876" s="91" t="s">
        <v>13330</v>
      </c>
      <c r="C1876" s="91" t="s">
        <v>3</v>
      </c>
      <c r="D1876" s="92">
        <v>981.28</v>
      </c>
    </row>
    <row r="1877" spans="1:4" ht="15" customHeight="1" x14ac:dyDescent="0.2">
      <c r="A1877" s="90" t="s">
        <v>13459</v>
      </c>
      <c r="B1877" s="91" t="s">
        <v>13332</v>
      </c>
      <c r="C1877" s="91" t="s">
        <v>3</v>
      </c>
      <c r="D1877" s="92">
        <v>1272.42</v>
      </c>
    </row>
    <row r="1878" spans="1:4" ht="15" customHeight="1" x14ac:dyDescent="0.2">
      <c r="A1878" s="87" t="s">
        <v>13460</v>
      </c>
      <c r="B1878" s="88" t="s">
        <v>13334</v>
      </c>
      <c r="C1878" s="89" t="s">
        <v>3</v>
      </c>
      <c r="D1878" s="89">
        <v>1384.48</v>
      </c>
    </row>
    <row r="1879" spans="1:4" ht="15" customHeight="1" x14ac:dyDescent="0.2">
      <c r="A1879" s="90" t="s">
        <v>13461</v>
      </c>
      <c r="B1879" s="91" t="s">
        <v>13336</v>
      </c>
      <c r="C1879" s="91" t="s">
        <v>3</v>
      </c>
      <c r="D1879" s="92">
        <v>1498.06</v>
      </c>
    </row>
    <row r="1880" spans="1:4" ht="15" customHeight="1" x14ac:dyDescent="0.2">
      <c r="A1880" s="90" t="s">
        <v>13462</v>
      </c>
      <c r="B1880" s="91" t="s">
        <v>13338</v>
      </c>
      <c r="C1880" s="91" t="s">
        <v>3</v>
      </c>
      <c r="D1880" s="92">
        <v>2197.52</v>
      </c>
    </row>
    <row r="1881" spans="1:4" ht="15" customHeight="1" x14ac:dyDescent="0.2">
      <c r="A1881" s="90" t="s">
        <v>13463</v>
      </c>
      <c r="B1881" s="91" t="s">
        <v>13464</v>
      </c>
      <c r="C1881" s="91"/>
      <c r="D1881" s="92"/>
    </row>
    <row r="1882" spans="1:4" ht="15" customHeight="1" x14ac:dyDescent="0.2">
      <c r="A1882" s="90" t="s">
        <v>13465</v>
      </c>
      <c r="B1882" s="91" t="s">
        <v>13466</v>
      </c>
      <c r="C1882" s="91" t="s">
        <v>3</v>
      </c>
      <c r="D1882" s="92">
        <v>122.91</v>
      </c>
    </row>
    <row r="1883" spans="1:4" ht="15" customHeight="1" x14ac:dyDescent="0.2">
      <c r="A1883" s="90" t="s">
        <v>13467</v>
      </c>
      <c r="B1883" s="91" t="s">
        <v>13468</v>
      </c>
      <c r="C1883" s="91" t="s">
        <v>3</v>
      </c>
      <c r="D1883" s="92">
        <v>111.02</v>
      </c>
    </row>
    <row r="1884" spans="1:4" ht="15" customHeight="1" x14ac:dyDescent="0.2">
      <c r="A1884" s="90" t="s">
        <v>13469</v>
      </c>
      <c r="B1884" s="91" t="s">
        <v>13470</v>
      </c>
      <c r="C1884" s="91" t="s">
        <v>3</v>
      </c>
      <c r="D1884" s="92">
        <v>139.01</v>
      </c>
    </row>
    <row r="1885" spans="1:4" ht="15" customHeight="1" x14ac:dyDescent="0.2">
      <c r="A1885" s="90" t="s">
        <v>13471</v>
      </c>
      <c r="B1885" s="91" t="s">
        <v>13472</v>
      </c>
      <c r="C1885" s="91"/>
      <c r="D1885" s="92"/>
    </row>
    <row r="1886" spans="1:4" ht="15" customHeight="1" x14ac:dyDescent="0.2">
      <c r="A1886" s="90" t="s">
        <v>13473</v>
      </c>
      <c r="B1886" s="91" t="s">
        <v>13474</v>
      </c>
      <c r="C1886" s="91" t="s">
        <v>38</v>
      </c>
      <c r="D1886" s="92">
        <v>131.16</v>
      </c>
    </row>
    <row r="1887" spans="1:4" ht="15" customHeight="1" x14ac:dyDescent="0.2">
      <c r="A1887" s="90" t="s">
        <v>13475</v>
      </c>
      <c r="B1887" s="91" t="s">
        <v>13476</v>
      </c>
      <c r="C1887" s="91" t="s">
        <v>38</v>
      </c>
      <c r="D1887" s="92">
        <v>233.52</v>
      </c>
    </row>
    <row r="1888" spans="1:4" ht="15" customHeight="1" x14ac:dyDescent="0.2">
      <c r="A1888" s="90" t="s">
        <v>13477</v>
      </c>
      <c r="B1888" s="91" t="s">
        <v>13478</v>
      </c>
      <c r="C1888" s="91"/>
      <c r="D1888" s="92"/>
    </row>
    <row r="1889" spans="1:4" ht="15" customHeight="1" x14ac:dyDescent="0.2">
      <c r="A1889" s="87" t="s">
        <v>13479</v>
      </c>
      <c r="B1889" s="88" t="s">
        <v>13480</v>
      </c>
      <c r="C1889" s="89" t="s">
        <v>3</v>
      </c>
      <c r="D1889" s="89">
        <v>36.01</v>
      </c>
    </row>
    <row r="1890" spans="1:4" ht="15" customHeight="1" x14ac:dyDescent="0.2">
      <c r="A1890" s="90" t="s">
        <v>13481</v>
      </c>
      <c r="B1890" s="91" t="s">
        <v>13482</v>
      </c>
      <c r="C1890" s="91" t="s">
        <v>3</v>
      </c>
      <c r="D1890" s="92">
        <v>36.01</v>
      </c>
    </row>
    <row r="1891" spans="1:4" ht="15" customHeight="1" x14ac:dyDescent="0.2">
      <c r="A1891" s="90" t="s">
        <v>13483</v>
      </c>
      <c r="B1891" s="91" t="s">
        <v>13484</v>
      </c>
      <c r="C1891" s="91" t="s">
        <v>3</v>
      </c>
      <c r="D1891" s="92">
        <v>37.020000000000003</v>
      </c>
    </row>
    <row r="1892" spans="1:4" ht="15" customHeight="1" x14ac:dyDescent="0.2">
      <c r="A1892" s="90" t="s">
        <v>13485</v>
      </c>
      <c r="B1892" s="91" t="s">
        <v>13486</v>
      </c>
      <c r="C1892" s="91"/>
      <c r="D1892" s="92"/>
    </row>
    <row r="1893" spans="1:4" ht="15" customHeight="1" x14ac:dyDescent="0.2">
      <c r="A1893" s="90" t="s">
        <v>13487</v>
      </c>
      <c r="B1893" s="91" t="s">
        <v>13488</v>
      </c>
      <c r="C1893" s="91" t="s">
        <v>3</v>
      </c>
      <c r="D1893" s="92">
        <v>218.85</v>
      </c>
    </row>
    <row r="1894" spans="1:4" ht="15" customHeight="1" x14ac:dyDescent="0.2">
      <c r="A1894" s="90" t="s">
        <v>13489</v>
      </c>
      <c r="B1894" s="91" t="s">
        <v>13490</v>
      </c>
      <c r="C1894" s="91" t="s">
        <v>3</v>
      </c>
      <c r="D1894" s="92">
        <v>87.03</v>
      </c>
    </row>
    <row r="1895" spans="1:4" ht="15" customHeight="1" x14ac:dyDescent="0.2">
      <c r="A1895" s="90" t="s">
        <v>13491</v>
      </c>
      <c r="B1895" s="91" t="s">
        <v>13492</v>
      </c>
      <c r="C1895" s="91" t="s">
        <v>3</v>
      </c>
      <c r="D1895" s="92">
        <v>119.9</v>
      </c>
    </row>
    <row r="1896" spans="1:4" ht="15" customHeight="1" x14ac:dyDescent="0.2">
      <c r="A1896" s="90" t="s">
        <v>13493</v>
      </c>
      <c r="B1896" s="91" t="s">
        <v>13494</v>
      </c>
      <c r="C1896" s="91" t="s">
        <v>3</v>
      </c>
      <c r="D1896" s="92">
        <v>149.07</v>
      </c>
    </row>
    <row r="1897" spans="1:4" ht="15" customHeight="1" x14ac:dyDescent="0.2">
      <c r="A1897" s="90" t="s">
        <v>13495</v>
      </c>
      <c r="B1897" s="91" t="s">
        <v>13496</v>
      </c>
      <c r="C1897" s="91" t="s">
        <v>3</v>
      </c>
      <c r="D1897" s="92">
        <v>176.41</v>
      </c>
    </row>
    <row r="1898" spans="1:4" ht="15" customHeight="1" x14ac:dyDescent="0.2">
      <c r="A1898" s="90" t="s">
        <v>13497</v>
      </c>
      <c r="B1898" s="91" t="s">
        <v>13498</v>
      </c>
      <c r="C1898" s="91" t="s">
        <v>3</v>
      </c>
      <c r="D1898" s="92">
        <v>375.09</v>
      </c>
    </row>
    <row r="1899" spans="1:4" ht="15" customHeight="1" x14ac:dyDescent="0.2">
      <c r="A1899" s="90" t="s">
        <v>13499</v>
      </c>
      <c r="B1899" s="91" t="s">
        <v>13500</v>
      </c>
      <c r="C1899" s="91" t="s">
        <v>3</v>
      </c>
      <c r="D1899" s="92">
        <v>215.88</v>
      </c>
    </row>
    <row r="1900" spans="1:4" ht="15" customHeight="1" x14ac:dyDescent="0.2">
      <c r="A1900" s="87" t="s">
        <v>13501</v>
      </c>
      <c r="B1900" s="88" t="s">
        <v>13502</v>
      </c>
      <c r="C1900" s="89" t="s">
        <v>3</v>
      </c>
      <c r="D1900" s="89">
        <v>224.06</v>
      </c>
    </row>
    <row r="1901" spans="1:4" ht="15" customHeight="1" x14ac:dyDescent="0.2">
      <c r="A1901" s="90" t="s">
        <v>13503</v>
      </c>
      <c r="B1901" s="91" t="s">
        <v>13504</v>
      </c>
      <c r="C1901" s="91" t="s">
        <v>3</v>
      </c>
      <c r="D1901" s="92">
        <v>155.18</v>
      </c>
    </row>
    <row r="1902" spans="1:4" ht="15" customHeight="1" x14ac:dyDescent="0.2">
      <c r="A1902" s="90" t="s">
        <v>13505</v>
      </c>
      <c r="B1902" s="91" t="s">
        <v>13506</v>
      </c>
      <c r="C1902" s="91" t="s">
        <v>3</v>
      </c>
      <c r="D1902" s="92">
        <v>219.51</v>
      </c>
    </row>
    <row r="1903" spans="1:4" ht="15" customHeight="1" x14ac:dyDescent="0.2">
      <c r="A1903" s="90" t="s">
        <v>13507</v>
      </c>
      <c r="B1903" s="91" t="s">
        <v>13508</v>
      </c>
      <c r="C1903" s="91"/>
      <c r="D1903" s="92"/>
    </row>
    <row r="1904" spans="1:4" ht="15" customHeight="1" x14ac:dyDescent="0.2">
      <c r="A1904" s="90" t="s">
        <v>13509</v>
      </c>
      <c r="B1904" s="91" t="s">
        <v>13510</v>
      </c>
      <c r="C1904" s="91" t="s">
        <v>2</v>
      </c>
      <c r="D1904" s="92">
        <v>21.47</v>
      </c>
    </row>
    <row r="1905" spans="1:4" ht="15" customHeight="1" x14ac:dyDescent="0.2">
      <c r="A1905" s="90" t="s">
        <v>13511</v>
      </c>
      <c r="B1905" s="91" t="s">
        <v>13512</v>
      </c>
      <c r="C1905" s="91" t="s">
        <v>2</v>
      </c>
      <c r="D1905" s="92">
        <v>48.36</v>
      </c>
    </row>
    <row r="1906" spans="1:4" ht="15" customHeight="1" x14ac:dyDescent="0.2">
      <c r="A1906" s="90" t="s">
        <v>13513</v>
      </c>
      <c r="B1906" s="91" t="s">
        <v>13514</v>
      </c>
      <c r="C1906" s="91"/>
      <c r="D1906" s="92"/>
    </row>
    <row r="1907" spans="1:4" ht="15" customHeight="1" x14ac:dyDescent="0.2">
      <c r="A1907" s="90" t="s">
        <v>13515</v>
      </c>
      <c r="B1907" s="91" t="s">
        <v>13516</v>
      </c>
      <c r="C1907" s="91" t="s">
        <v>2</v>
      </c>
      <c r="D1907" s="92">
        <v>140.29</v>
      </c>
    </row>
    <row r="1908" spans="1:4" ht="15" customHeight="1" x14ac:dyDescent="0.2">
      <c r="A1908" s="90" t="s">
        <v>13517</v>
      </c>
      <c r="B1908" s="91" t="s">
        <v>13518</v>
      </c>
      <c r="C1908" s="91" t="s">
        <v>2</v>
      </c>
      <c r="D1908" s="92">
        <v>220.9</v>
      </c>
    </row>
    <row r="1909" spans="1:4" ht="15" customHeight="1" x14ac:dyDescent="0.2">
      <c r="A1909" s="90" t="s">
        <v>13519</v>
      </c>
      <c r="B1909" s="91" t="s">
        <v>13520</v>
      </c>
      <c r="C1909" s="91"/>
      <c r="D1909" s="92"/>
    </row>
    <row r="1910" spans="1:4" ht="15" customHeight="1" x14ac:dyDescent="0.2">
      <c r="A1910" s="90" t="s">
        <v>13521</v>
      </c>
      <c r="B1910" s="91" t="s">
        <v>13522</v>
      </c>
      <c r="C1910" s="91" t="s">
        <v>2</v>
      </c>
      <c r="D1910" s="92">
        <v>14.2</v>
      </c>
    </row>
    <row r="1911" spans="1:4" ht="15" customHeight="1" x14ac:dyDescent="0.2">
      <c r="A1911" s="87" t="s">
        <v>13523</v>
      </c>
      <c r="B1911" s="88" t="s">
        <v>13524</v>
      </c>
      <c r="C1911" s="89"/>
      <c r="D1911" s="89"/>
    </row>
    <row r="1912" spans="1:4" ht="15" customHeight="1" x14ac:dyDescent="0.2">
      <c r="A1912" s="90" t="s">
        <v>13525</v>
      </c>
      <c r="B1912" s="91" t="s">
        <v>13526</v>
      </c>
      <c r="C1912" s="91" t="s">
        <v>16077</v>
      </c>
      <c r="D1912" s="92">
        <v>1109.95</v>
      </c>
    </row>
    <row r="1913" spans="1:4" ht="15" customHeight="1" x14ac:dyDescent="0.2">
      <c r="A1913" s="90" t="s">
        <v>13527</v>
      </c>
      <c r="B1913" s="91" t="s">
        <v>13528</v>
      </c>
      <c r="C1913" s="91" t="s">
        <v>3</v>
      </c>
      <c r="D1913" s="92">
        <v>323.58999999999997</v>
      </c>
    </row>
    <row r="1914" spans="1:4" ht="15" customHeight="1" x14ac:dyDescent="0.2">
      <c r="A1914" s="90" t="s">
        <v>13529</v>
      </c>
      <c r="B1914" s="91" t="s">
        <v>13530</v>
      </c>
      <c r="C1914" s="91" t="s">
        <v>16077</v>
      </c>
      <c r="D1914" s="92">
        <v>2087.91</v>
      </c>
    </row>
    <row r="1915" spans="1:4" ht="15" customHeight="1" x14ac:dyDescent="0.2">
      <c r="A1915" s="90" t="s">
        <v>13531</v>
      </c>
      <c r="B1915" s="91" t="s">
        <v>13532</v>
      </c>
      <c r="C1915" s="91" t="s">
        <v>3</v>
      </c>
      <c r="D1915" s="92">
        <v>620.45000000000005</v>
      </c>
    </row>
    <row r="1916" spans="1:4" ht="15" customHeight="1" x14ac:dyDescent="0.2">
      <c r="A1916" s="90" t="s">
        <v>13533</v>
      </c>
      <c r="B1916" s="91" t="s">
        <v>13534</v>
      </c>
      <c r="C1916" s="91"/>
      <c r="D1916" s="92"/>
    </row>
    <row r="1917" spans="1:4" ht="15" customHeight="1" x14ac:dyDescent="0.2">
      <c r="A1917" s="90" t="s">
        <v>13535</v>
      </c>
      <c r="B1917" s="91" t="s">
        <v>13536</v>
      </c>
      <c r="C1917" s="91" t="s">
        <v>38</v>
      </c>
      <c r="D1917" s="92">
        <v>215.52</v>
      </c>
    </row>
    <row r="1918" spans="1:4" ht="15" customHeight="1" x14ac:dyDescent="0.2">
      <c r="A1918" s="90" t="s">
        <v>13537</v>
      </c>
      <c r="B1918" s="91" t="s">
        <v>13538</v>
      </c>
      <c r="C1918" s="91"/>
      <c r="D1918" s="92"/>
    </row>
    <row r="1919" spans="1:4" ht="15" customHeight="1" x14ac:dyDescent="0.2">
      <c r="A1919" s="90" t="s">
        <v>13539</v>
      </c>
      <c r="B1919" s="91" t="s">
        <v>13540</v>
      </c>
      <c r="C1919" s="91" t="s">
        <v>16077</v>
      </c>
      <c r="D1919" s="92">
        <v>230.62</v>
      </c>
    </row>
    <row r="1920" spans="1:4" ht="15" customHeight="1" x14ac:dyDescent="0.2">
      <c r="A1920" s="90" t="s">
        <v>13541</v>
      </c>
      <c r="B1920" s="91" t="s">
        <v>13542</v>
      </c>
      <c r="C1920" s="91" t="s">
        <v>16077</v>
      </c>
      <c r="D1920" s="92">
        <v>317.60000000000002</v>
      </c>
    </row>
    <row r="1921" spans="1:4" ht="15" customHeight="1" x14ac:dyDescent="0.2">
      <c r="A1921" s="90" t="s">
        <v>13543</v>
      </c>
      <c r="B1921" s="91" t="s">
        <v>13544</v>
      </c>
      <c r="C1921" s="91" t="s">
        <v>3</v>
      </c>
      <c r="D1921" s="92">
        <v>158.44999999999999</v>
      </c>
    </row>
    <row r="1922" spans="1:4" ht="15" customHeight="1" x14ac:dyDescent="0.2">
      <c r="A1922" s="87" t="s">
        <v>13545</v>
      </c>
      <c r="B1922" s="88" t="s">
        <v>13546</v>
      </c>
      <c r="C1922" s="89" t="s">
        <v>3</v>
      </c>
      <c r="D1922" s="89">
        <v>228.42</v>
      </c>
    </row>
    <row r="1923" spans="1:4" ht="15" customHeight="1" x14ac:dyDescent="0.2">
      <c r="A1923" s="90" t="s">
        <v>13547</v>
      </c>
      <c r="B1923" s="91" t="s">
        <v>13548</v>
      </c>
      <c r="C1923" s="91"/>
      <c r="D1923" s="92"/>
    </row>
    <row r="1924" spans="1:4" ht="15" customHeight="1" x14ac:dyDescent="0.2">
      <c r="A1924" s="90" t="s">
        <v>13549</v>
      </c>
      <c r="B1924" s="91" t="s">
        <v>13550</v>
      </c>
      <c r="C1924" s="91" t="s">
        <v>16077</v>
      </c>
      <c r="D1924" s="92">
        <v>182.82</v>
      </c>
    </row>
    <row r="1925" spans="1:4" ht="15" customHeight="1" x14ac:dyDescent="0.2">
      <c r="A1925" s="87" t="s">
        <v>13551</v>
      </c>
      <c r="B1925" s="88" t="s">
        <v>13552</v>
      </c>
      <c r="C1925" s="89" t="s">
        <v>16077</v>
      </c>
      <c r="D1925" s="89">
        <v>235.95</v>
      </c>
    </row>
    <row r="1926" spans="1:4" ht="15" customHeight="1" x14ac:dyDescent="0.2">
      <c r="A1926" s="90" t="s">
        <v>13553</v>
      </c>
      <c r="B1926" s="91" t="s">
        <v>13554</v>
      </c>
      <c r="C1926" s="91" t="s">
        <v>16077</v>
      </c>
      <c r="D1926" s="92">
        <v>393.78</v>
      </c>
    </row>
    <row r="1927" spans="1:4" ht="15" customHeight="1" x14ac:dyDescent="0.2">
      <c r="A1927" s="90" t="s">
        <v>13555</v>
      </c>
      <c r="B1927" s="91" t="s">
        <v>13556</v>
      </c>
      <c r="C1927" s="91"/>
      <c r="D1927" s="92"/>
    </row>
    <row r="1928" spans="1:4" ht="15" customHeight="1" x14ac:dyDescent="0.2">
      <c r="A1928" s="90" t="s">
        <v>13557</v>
      </c>
      <c r="B1928" s="91" t="s">
        <v>13558</v>
      </c>
      <c r="C1928" s="91" t="s">
        <v>3</v>
      </c>
      <c r="D1928" s="92">
        <v>79.11</v>
      </c>
    </row>
    <row r="1929" spans="1:4" ht="15" customHeight="1" x14ac:dyDescent="0.2">
      <c r="A1929" s="87" t="s">
        <v>13559</v>
      </c>
      <c r="B1929" s="88" t="s">
        <v>13560</v>
      </c>
      <c r="C1929" s="89" t="s">
        <v>3</v>
      </c>
      <c r="D1929" s="89">
        <v>133.16</v>
      </c>
    </row>
    <row r="1930" spans="1:4" ht="15" customHeight="1" x14ac:dyDescent="0.2">
      <c r="A1930" s="90" t="s">
        <v>13561</v>
      </c>
      <c r="B1930" s="91" t="s">
        <v>13562</v>
      </c>
      <c r="C1930" s="91" t="s">
        <v>3</v>
      </c>
      <c r="D1930" s="92">
        <v>198.7</v>
      </c>
    </row>
    <row r="1931" spans="1:4" ht="15" customHeight="1" x14ac:dyDescent="0.2">
      <c r="A1931" s="90" t="s">
        <v>13563</v>
      </c>
      <c r="B1931" s="91" t="s">
        <v>13564</v>
      </c>
      <c r="C1931" s="91"/>
      <c r="D1931" s="92"/>
    </row>
    <row r="1932" spans="1:4" ht="15" customHeight="1" x14ac:dyDescent="0.2">
      <c r="A1932" s="90" t="s">
        <v>13565</v>
      </c>
      <c r="B1932" s="91" t="s">
        <v>13566</v>
      </c>
      <c r="C1932" s="91" t="s">
        <v>3</v>
      </c>
      <c r="D1932" s="92">
        <v>15.3</v>
      </c>
    </row>
    <row r="1933" spans="1:4" ht="15" customHeight="1" x14ac:dyDescent="0.2">
      <c r="A1933" s="90" t="s">
        <v>13567</v>
      </c>
      <c r="B1933" s="91" t="s">
        <v>13568</v>
      </c>
      <c r="C1933" s="91" t="s">
        <v>3</v>
      </c>
      <c r="D1933" s="92">
        <v>39.82</v>
      </c>
    </row>
    <row r="1934" spans="1:4" ht="15" customHeight="1" x14ac:dyDescent="0.2">
      <c r="A1934" s="90" t="s">
        <v>13569</v>
      </c>
      <c r="B1934" s="91" t="s">
        <v>13570</v>
      </c>
      <c r="C1934" s="91" t="s">
        <v>3</v>
      </c>
      <c r="D1934" s="92">
        <v>113.12</v>
      </c>
    </row>
    <row r="1935" spans="1:4" ht="15" customHeight="1" x14ac:dyDescent="0.2">
      <c r="A1935" s="90" t="s">
        <v>13571</v>
      </c>
      <c r="B1935" s="91" t="s">
        <v>13572</v>
      </c>
      <c r="C1935" s="91" t="s">
        <v>3</v>
      </c>
      <c r="D1935" s="92">
        <v>182.11</v>
      </c>
    </row>
    <row r="1936" spans="1:4" ht="15" customHeight="1" x14ac:dyDescent="0.2">
      <c r="A1936" s="90" t="s">
        <v>13573</v>
      </c>
      <c r="B1936" s="91" t="s">
        <v>13574</v>
      </c>
      <c r="C1936" s="91" t="s">
        <v>3</v>
      </c>
      <c r="D1936" s="92">
        <v>216.24</v>
      </c>
    </row>
    <row r="1937" spans="1:4" ht="15" customHeight="1" x14ac:dyDescent="0.2">
      <c r="A1937" s="90" t="s">
        <v>13575</v>
      </c>
      <c r="B1937" s="91" t="s">
        <v>13576</v>
      </c>
      <c r="C1937" s="91" t="s">
        <v>3</v>
      </c>
      <c r="D1937" s="92">
        <v>453.64</v>
      </c>
    </row>
    <row r="1938" spans="1:4" ht="15" customHeight="1" x14ac:dyDescent="0.2">
      <c r="A1938" s="90" t="s">
        <v>16910</v>
      </c>
      <c r="B1938" s="91" t="s">
        <v>13647</v>
      </c>
      <c r="C1938" s="91"/>
      <c r="D1938" s="92"/>
    </row>
    <row r="1939" spans="1:4" ht="15" customHeight="1" x14ac:dyDescent="0.2">
      <c r="A1939" s="90" t="s">
        <v>16911</v>
      </c>
      <c r="B1939" s="91" t="s">
        <v>10960</v>
      </c>
      <c r="C1939" s="91" t="s">
        <v>38</v>
      </c>
      <c r="D1939" s="92">
        <v>206.86</v>
      </c>
    </row>
    <row r="1940" spans="1:4" ht="15" customHeight="1" x14ac:dyDescent="0.2">
      <c r="A1940" s="87" t="s">
        <v>16912</v>
      </c>
      <c r="B1940" s="88" t="s">
        <v>13648</v>
      </c>
      <c r="C1940" s="89" t="s">
        <v>38</v>
      </c>
      <c r="D1940" s="89">
        <v>164.99</v>
      </c>
    </row>
    <row r="1941" spans="1:4" ht="15" customHeight="1" x14ac:dyDescent="0.2">
      <c r="A1941" s="90" t="s">
        <v>16913</v>
      </c>
      <c r="B1941" s="91" t="s">
        <v>13649</v>
      </c>
      <c r="C1941" s="91" t="s">
        <v>38</v>
      </c>
      <c r="D1941" s="92">
        <v>164.99</v>
      </c>
    </row>
    <row r="1942" spans="1:4" ht="15" customHeight="1" x14ac:dyDescent="0.2">
      <c r="A1942" s="90">
        <v>20</v>
      </c>
      <c r="B1942" s="91" t="s">
        <v>13577</v>
      </c>
      <c r="C1942" s="91"/>
      <c r="D1942" s="92"/>
    </row>
    <row r="1943" spans="1:4" ht="15" customHeight="1" x14ac:dyDescent="0.2">
      <c r="A1943" s="90" t="s">
        <v>13578</v>
      </c>
      <c r="B1943" s="91" t="s">
        <v>13579</v>
      </c>
      <c r="C1943" s="91"/>
      <c r="D1943" s="92"/>
    </row>
    <row r="1944" spans="1:4" ht="15" customHeight="1" x14ac:dyDescent="0.2">
      <c r="A1944" s="90" t="s">
        <v>13580</v>
      </c>
      <c r="B1944" s="91" t="s">
        <v>13581</v>
      </c>
      <c r="C1944" s="91" t="s">
        <v>2</v>
      </c>
      <c r="D1944" s="92">
        <v>2.58</v>
      </c>
    </row>
    <row r="1945" spans="1:4" ht="15" customHeight="1" x14ac:dyDescent="0.2">
      <c r="A1945" s="90" t="s">
        <v>13582</v>
      </c>
      <c r="B1945" s="91" t="s">
        <v>13583</v>
      </c>
      <c r="C1945" s="91" t="s">
        <v>2</v>
      </c>
      <c r="D1945" s="92">
        <v>4.72</v>
      </c>
    </row>
    <row r="1946" spans="1:4" ht="15" customHeight="1" x14ac:dyDescent="0.2">
      <c r="A1946" s="90" t="s">
        <v>13584</v>
      </c>
      <c r="B1946" s="91" t="s">
        <v>13585</v>
      </c>
      <c r="C1946" s="91"/>
      <c r="D1946" s="92"/>
    </row>
    <row r="1947" spans="1:4" ht="15" customHeight="1" x14ac:dyDescent="0.2">
      <c r="A1947" s="90" t="s">
        <v>13586</v>
      </c>
      <c r="B1947" s="91" t="s">
        <v>13587</v>
      </c>
      <c r="C1947" s="91" t="s">
        <v>38</v>
      </c>
      <c r="D1947" s="92">
        <v>15.11</v>
      </c>
    </row>
    <row r="1948" spans="1:4" ht="15" customHeight="1" x14ac:dyDescent="0.2">
      <c r="A1948" s="90" t="s">
        <v>13588</v>
      </c>
      <c r="B1948" s="91" t="s">
        <v>13589</v>
      </c>
      <c r="C1948" s="91"/>
      <c r="D1948" s="92"/>
    </row>
    <row r="1949" spans="1:4" ht="15" customHeight="1" x14ac:dyDescent="0.2">
      <c r="A1949" s="90" t="s">
        <v>13590</v>
      </c>
      <c r="B1949" s="91" t="s">
        <v>13591</v>
      </c>
      <c r="C1949" s="91" t="s">
        <v>38</v>
      </c>
      <c r="D1949" s="92">
        <v>217.41</v>
      </c>
    </row>
    <row r="1950" spans="1:4" ht="15" customHeight="1" x14ac:dyDescent="0.2">
      <c r="A1950" s="90" t="s">
        <v>13592</v>
      </c>
      <c r="B1950" s="91" t="s">
        <v>13593</v>
      </c>
      <c r="C1950" s="91" t="s">
        <v>38</v>
      </c>
      <c r="D1950" s="92">
        <v>288.38</v>
      </c>
    </row>
    <row r="1951" spans="1:4" ht="15" customHeight="1" x14ac:dyDescent="0.2">
      <c r="A1951" s="87" t="s">
        <v>13594</v>
      </c>
      <c r="B1951" s="88" t="s">
        <v>13595</v>
      </c>
      <c r="C1951" s="89"/>
      <c r="D1951" s="89"/>
    </row>
    <row r="1952" spans="1:4" ht="15" customHeight="1" x14ac:dyDescent="0.2">
      <c r="A1952" s="90" t="s">
        <v>13596</v>
      </c>
      <c r="B1952" s="91" t="s">
        <v>13591</v>
      </c>
      <c r="C1952" s="91" t="s">
        <v>38</v>
      </c>
      <c r="D1952" s="92">
        <v>231.61</v>
      </c>
    </row>
    <row r="1953" spans="1:4" ht="15" customHeight="1" x14ac:dyDescent="0.2">
      <c r="A1953" s="90" t="s">
        <v>13597</v>
      </c>
      <c r="B1953" s="91" t="s">
        <v>13593</v>
      </c>
      <c r="C1953" s="91" t="s">
        <v>38</v>
      </c>
      <c r="D1953" s="92">
        <v>305.81</v>
      </c>
    </row>
    <row r="1954" spans="1:4" ht="15" customHeight="1" x14ac:dyDescent="0.2">
      <c r="A1954" s="90" t="s">
        <v>13598</v>
      </c>
      <c r="B1954" s="91" t="s">
        <v>13599</v>
      </c>
      <c r="C1954" s="91"/>
      <c r="D1954" s="92"/>
    </row>
    <row r="1955" spans="1:4" ht="15" customHeight="1" x14ac:dyDescent="0.2">
      <c r="A1955" s="87" t="s">
        <v>13600</v>
      </c>
      <c r="B1955" s="88" t="s">
        <v>13591</v>
      </c>
      <c r="C1955" s="89" t="s">
        <v>38</v>
      </c>
      <c r="D1955" s="89">
        <v>223.4</v>
      </c>
    </row>
    <row r="1956" spans="1:4" ht="15" customHeight="1" x14ac:dyDescent="0.2">
      <c r="A1956" s="90" t="s">
        <v>13601</v>
      </c>
      <c r="B1956" s="91" t="s">
        <v>13602</v>
      </c>
      <c r="C1956" s="91" t="s">
        <v>38</v>
      </c>
      <c r="D1956" s="92">
        <v>23.64</v>
      </c>
    </row>
    <row r="1957" spans="1:4" ht="15" customHeight="1" x14ac:dyDescent="0.2">
      <c r="A1957" s="90" t="s">
        <v>13603</v>
      </c>
      <c r="B1957" s="91" t="s">
        <v>13604</v>
      </c>
      <c r="C1957" s="91" t="s">
        <v>38</v>
      </c>
      <c r="D1957" s="92">
        <v>312.11</v>
      </c>
    </row>
    <row r="1958" spans="1:4" ht="15" customHeight="1" x14ac:dyDescent="0.2">
      <c r="A1958" s="87" t="s">
        <v>13605</v>
      </c>
      <c r="B1958" s="88" t="s">
        <v>13606</v>
      </c>
      <c r="C1958" s="89" t="s">
        <v>38</v>
      </c>
      <c r="D1958" s="89">
        <v>22.77</v>
      </c>
    </row>
    <row r="1959" spans="1:4" ht="15" customHeight="1" x14ac:dyDescent="0.2">
      <c r="A1959" s="90" t="s">
        <v>13607</v>
      </c>
      <c r="B1959" s="91" t="s">
        <v>13608</v>
      </c>
      <c r="C1959" s="91"/>
      <c r="D1959" s="92"/>
    </row>
    <row r="1960" spans="1:4" ht="15" customHeight="1" x14ac:dyDescent="0.2">
      <c r="A1960" s="90" t="s">
        <v>13609</v>
      </c>
      <c r="B1960" s="91" t="s">
        <v>13591</v>
      </c>
      <c r="C1960" s="91" t="s">
        <v>38</v>
      </c>
      <c r="D1960" s="92">
        <v>232.07</v>
      </c>
    </row>
    <row r="1961" spans="1:4" ht="15" customHeight="1" x14ac:dyDescent="0.2">
      <c r="A1961" s="90" t="s">
        <v>13610</v>
      </c>
      <c r="B1961" s="91" t="s">
        <v>10767</v>
      </c>
      <c r="C1961" s="91"/>
      <c r="D1961" s="92"/>
    </row>
    <row r="1962" spans="1:4" ht="15" customHeight="1" x14ac:dyDescent="0.2">
      <c r="A1962" s="87" t="s">
        <v>13611</v>
      </c>
      <c r="B1962" s="88" t="s">
        <v>13612</v>
      </c>
      <c r="C1962" s="89" t="s">
        <v>13613</v>
      </c>
      <c r="D1962" s="89">
        <v>1.43</v>
      </c>
    </row>
    <row r="1963" spans="1:4" ht="15" customHeight="1" x14ac:dyDescent="0.2">
      <c r="A1963" s="90" t="s">
        <v>13614</v>
      </c>
      <c r="B1963" s="91" t="s">
        <v>13615</v>
      </c>
      <c r="C1963" s="91" t="s">
        <v>13613</v>
      </c>
      <c r="D1963" s="92">
        <v>1.01</v>
      </c>
    </row>
    <row r="1964" spans="1:4" ht="15" customHeight="1" x14ac:dyDescent="0.2">
      <c r="A1964" s="90" t="s">
        <v>13616</v>
      </c>
      <c r="B1964" s="91" t="s">
        <v>13128</v>
      </c>
      <c r="C1964" s="91"/>
      <c r="D1964" s="92"/>
    </row>
    <row r="1965" spans="1:4" ht="15" customHeight="1" x14ac:dyDescent="0.2">
      <c r="A1965" s="90" t="s">
        <v>13617</v>
      </c>
      <c r="B1965" s="91" t="s">
        <v>13618</v>
      </c>
      <c r="C1965" s="91" t="s">
        <v>2</v>
      </c>
      <c r="D1965" s="92">
        <v>2.2000000000000002</v>
      </c>
    </row>
    <row r="1966" spans="1:4" ht="15" customHeight="1" x14ac:dyDescent="0.2">
      <c r="A1966" s="90" t="s">
        <v>13619</v>
      </c>
      <c r="B1966" s="91" t="s">
        <v>13620</v>
      </c>
      <c r="C1966" s="91"/>
      <c r="D1966" s="92"/>
    </row>
    <row r="1967" spans="1:4" ht="15" customHeight="1" x14ac:dyDescent="0.2">
      <c r="A1967" s="90" t="s">
        <v>13621</v>
      </c>
      <c r="B1967" s="91" t="s">
        <v>13622</v>
      </c>
      <c r="C1967" s="91" t="s">
        <v>2</v>
      </c>
      <c r="D1967" s="92">
        <v>55.1</v>
      </c>
    </row>
    <row r="1968" spans="1:4" ht="15" customHeight="1" x14ac:dyDescent="0.2">
      <c r="A1968" s="90" t="s">
        <v>13623</v>
      </c>
      <c r="B1968" s="91" t="s">
        <v>13624</v>
      </c>
      <c r="C1968" s="91"/>
      <c r="D1968" s="92"/>
    </row>
    <row r="1969" spans="1:4" ht="15" customHeight="1" x14ac:dyDescent="0.2">
      <c r="A1969" s="90" t="s">
        <v>13625</v>
      </c>
      <c r="B1969" s="91" t="s">
        <v>13622</v>
      </c>
      <c r="C1969" s="91" t="s">
        <v>2</v>
      </c>
      <c r="D1969" s="92">
        <v>44.97</v>
      </c>
    </row>
    <row r="1970" spans="1:4" ht="15" customHeight="1" x14ac:dyDescent="0.2">
      <c r="A1970" s="90" t="s">
        <v>13626</v>
      </c>
      <c r="B1970" s="91" t="s">
        <v>13627</v>
      </c>
      <c r="C1970" s="91"/>
      <c r="D1970" s="92"/>
    </row>
    <row r="1971" spans="1:4" ht="15" customHeight="1" x14ac:dyDescent="0.2">
      <c r="A1971" s="90" t="s">
        <v>13628</v>
      </c>
      <c r="B1971" s="91" t="s">
        <v>13629</v>
      </c>
      <c r="C1971" s="91" t="s">
        <v>2</v>
      </c>
      <c r="D1971" s="92">
        <v>89.44</v>
      </c>
    </row>
    <row r="1972" spans="1:4" ht="15" customHeight="1" x14ac:dyDescent="0.2">
      <c r="A1972" s="90" t="s">
        <v>13630</v>
      </c>
      <c r="B1972" s="91" t="s">
        <v>13631</v>
      </c>
      <c r="C1972" s="91" t="s">
        <v>2</v>
      </c>
      <c r="D1972" s="92">
        <v>92.62</v>
      </c>
    </row>
    <row r="1973" spans="1:4" ht="15" customHeight="1" x14ac:dyDescent="0.2">
      <c r="A1973" s="87" t="s">
        <v>13632</v>
      </c>
      <c r="B1973" s="88" t="s">
        <v>13633</v>
      </c>
      <c r="C1973" s="89" t="s">
        <v>2</v>
      </c>
      <c r="D1973" s="89">
        <v>98.05</v>
      </c>
    </row>
    <row r="1974" spans="1:4" ht="15" customHeight="1" x14ac:dyDescent="0.2">
      <c r="A1974" s="90" t="s">
        <v>13634</v>
      </c>
      <c r="B1974" s="91" t="s">
        <v>13635</v>
      </c>
      <c r="C1974" s="91"/>
      <c r="D1974" s="92"/>
    </row>
    <row r="1975" spans="1:4" ht="15" customHeight="1" x14ac:dyDescent="0.2">
      <c r="A1975" s="90" t="s">
        <v>13636</v>
      </c>
      <c r="B1975" s="91" t="s">
        <v>13637</v>
      </c>
      <c r="C1975" s="91" t="s">
        <v>2</v>
      </c>
      <c r="D1975" s="92">
        <v>14.65</v>
      </c>
    </row>
    <row r="1976" spans="1:4" ht="15" customHeight="1" x14ac:dyDescent="0.2">
      <c r="A1976" s="87" t="s">
        <v>13638</v>
      </c>
      <c r="B1976" s="88" t="s">
        <v>13639</v>
      </c>
      <c r="C1976" s="89" t="s">
        <v>2</v>
      </c>
      <c r="D1976" s="89">
        <v>18.57</v>
      </c>
    </row>
    <row r="1977" spans="1:4" ht="15" customHeight="1" x14ac:dyDescent="0.2">
      <c r="A1977" s="90">
        <v>21</v>
      </c>
      <c r="B1977" s="91" t="s">
        <v>16071</v>
      </c>
      <c r="C1977" s="91"/>
      <c r="D1977" s="92"/>
    </row>
    <row r="1978" spans="1:4" ht="15" customHeight="1" x14ac:dyDescent="0.2">
      <c r="A1978" s="90" t="s">
        <v>13664</v>
      </c>
      <c r="B1978" s="91" t="s">
        <v>13665</v>
      </c>
      <c r="C1978" s="91"/>
      <c r="D1978" s="92"/>
    </row>
    <row r="1979" spans="1:4" ht="15" customHeight="1" x14ac:dyDescent="0.2">
      <c r="A1979" s="87" t="s">
        <v>13666</v>
      </c>
      <c r="B1979" s="88" t="s">
        <v>13667</v>
      </c>
      <c r="C1979" s="89" t="s">
        <v>2</v>
      </c>
      <c r="D1979" s="89">
        <v>23.97</v>
      </c>
    </row>
    <row r="1980" spans="1:4" ht="15" customHeight="1" x14ac:dyDescent="0.2">
      <c r="A1980" s="90" t="s">
        <v>13668</v>
      </c>
      <c r="B1980" s="91" t="s">
        <v>13669</v>
      </c>
      <c r="C1980" s="91" t="s">
        <v>2</v>
      </c>
      <c r="D1980" s="92">
        <v>19.02</v>
      </c>
    </row>
    <row r="1981" spans="1:4" ht="15" customHeight="1" x14ac:dyDescent="0.2">
      <c r="A1981" s="87" t="s">
        <v>13670</v>
      </c>
      <c r="B1981" s="88" t="s">
        <v>13671</v>
      </c>
      <c r="C1981" s="89" t="s">
        <v>2</v>
      </c>
      <c r="D1981" s="89">
        <v>20.27</v>
      </c>
    </row>
    <row r="1982" spans="1:4" ht="15" customHeight="1" x14ac:dyDescent="0.2">
      <c r="A1982" s="90" t="s">
        <v>13672</v>
      </c>
      <c r="B1982" s="91" t="s">
        <v>13673</v>
      </c>
      <c r="C1982" s="91"/>
      <c r="D1982" s="92"/>
    </row>
    <row r="1983" spans="1:4" ht="15" customHeight="1" x14ac:dyDescent="0.2">
      <c r="A1983" s="90" t="s">
        <v>13674</v>
      </c>
      <c r="B1983" s="91" t="s">
        <v>13675</v>
      </c>
      <c r="C1983" s="91" t="s">
        <v>16077</v>
      </c>
      <c r="D1983" s="92">
        <v>20.39</v>
      </c>
    </row>
    <row r="1984" spans="1:4" ht="15" customHeight="1" x14ac:dyDescent="0.2">
      <c r="A1984" s="90" t="s">
        <v>13676</v>
      </c>
      <c r="B1984" s="91" t="s">
        <v>13677</v>
      </c>
      <c r="C1984" s="91" t="s">
        <v>16077</v>
      </c>
      <c r="D1984" s="92">
        <v>40.770000000000003</v>
      </c>
    </row>
    <row r="1985" spans="1:4" ht="15" customHeight="1" x14ac:dyDescent="0.2">
      <c r="A1985" s="90" t="s">
        <v>13678</v>
      </c>
      <c r="B1985" s="91" t="s">
        <v>13679</v>
      </c>
      <c r="C1985" s="91" t="s">
        <v>16077</v>
      </c>
      <c r="D1985" s="92">
        <v>8.81</v>
      </c>
    </row>
    <row r="1986" spans="1:4" ht="15" customHeight="1" x14ac:dyDescent="0.2">
      <c r="A1986" s="87" t="s">
        <v>13680</v>
      </c>
      <c r="B1986" s="88" t="s">
        <v>13681</v>
      </c>
      <c r="C1986" s="89" t="s">
        <v>2</v>
      </c>
      <c r="D1986" s="89">
        <v>25.37</v>
      </c>
    </row>
    <row r="1987" spans="1:4" ht="15" customHeight="1" x14ac:dyDescent="0.2">
      <c r="A1987" s="90" t="s">
        <v>13682</v>
      </c>
      <c r="B1987" s="91" t="s">
        <v>13683</v>
      </c>
      <c r="C1987" s="91"/>
      <c r="D1987" s="92"/>
    </row>
    <row r="1988" spans="1:4" ht="15" customHeight="1" x14ac:dyDescent="0.2">
      <c r="A1988" s="87" t="s">
        <v>13684</v>
      </c>
      <c r="B1988" s="88" t="s">
        <v>13685</v>
      </c>
      <c r="C1988" s="89" t="s">
        <v>38</v>
      </c>
      <c r="D1988" s="89">
        <v>78</v>
      </c>
    </row>
    <row r="1989" spans="1:4" ht="15" customHeight="1" x14ac:dyDescent="0.2">
      <c r="A1989" s="90" t="s">
        <v>13686</v>
      </c>
      <c r="B1989" s="91" t="s">
        <v>13687</v>
      </c>
      <c r="C1989" s="91" t="s">
        <v>38</v>
      </c>
      <c r="D1989" s="92">
        <v>460</v>
      </c>
    </row>
    <row r="1990" spans="1:4" ht="15" customHeight="1" x14ac:dyDescent="0.2">
      <c r="A1990" s="90" t="s">
        <v>13688</v>
      </c>
      <c r="B1990" s="91" t="s">
        <v>13689</v>
      </c>
      <c r="C1990" s="91" t="s">
        <v>4</v>
      </c>
      <c r="D1990" s="92">
        <v>7.08</v>
      </c>
    </row>
    <row r="1991" spans="1:4" ht="15" customHeight="1" x14ac:dyDescent="0.2">
      <c r="A1991" s="90" t="s">
        <v>13690</v>
      </c>
      <c r="B1991" s="91" t="s">
        <v>13691</v>
      </c>
      <c r="C1991" s="91" t="s">
        <v>4</v>
      </c>
      <c r="D1991" s="92">
        <v>9.02</v>
      </c>
    </row>
    <row r="1992" spans="1:4" ht="15" customHeight="1" x14ac:dyDescent="0.2">
      <c r="A1992" s="90" t="s">
        <v>13692</v>
      </c>
      <c r="B1992" s="91" t="s">
        <v>13693</v>
      </c>
      <c r="C1992" s="91" t="s">
        <v>4</v>
      </c>
      <c r="D1992" s="92">
        <v>0.12</v>
      </c>
    </row>
    <row r="1993" spans="1:4" ht="15" customHeight="1" x14ac:dyDescent="0.2">
      <c r="A1993" s="87" t="s">
        <v>13694</v>
      </c>
      <c r="B1993" s="88" t="s">
        <v>13695</v>
      </c>
      <c r="C1993" s="89"/>
      <c r="D1993" s="89"/>
    </row>
    <row r="1994" spans="1:4" ht="15" customHeight="1" x14ac:dyDescent="0.2">
      <c r="A1994" s="90" t="s">
        <v>13696</v>
      </c>
      <c r="B1994" s="91" t="s">
        <v>13697</v>
      </c>
      <c r="C1994" s="91" t="s">
        <v>16077</v>
      </c>
      <c r="D1994" s="92">
        <v>112.28</v>
      </c>
    </row>
    <row r="1995" spans="1:4" ht="15" customHeight="1" x14ac:dyDescent="0.2">
      <c r="A1995" s="90" t="s">
        <v>13698</v>
      </c>
      <c r="B1995" s="91" t="s">
        <v>13699</v>
      </c>
      <c r="C1995" s="91" t="s">
        <v>16077</v>
      </c>
      <c r="D1995" s="92">
        <v>112.28</v>
      </c>
    </row>
    <row r="1996" spans="1:4" ht="15" customHeight="1" x14ac:dyDescent="0.2">
      <c r="A1996" s="90" t="s">
        <v>13700</v>
      </c>
      <c r="B1996" s="91" t="s">
        <v>13701</v>
      </c>
      <c r="C1996" s="91" t="s">
        <v>16077</v>
      </c>
      <c r="D1996" s="92">
        <v>112.28</v>
      </c>
    </row>
    <row r="1997" spans="1:4" ht="15" customHeight="1" x14ac:dyDescent="0.2">
      <c r="A1997" s="87" t="s">
        <v>13702</v>
      </c>
      <c r="B1997" s="88" t="s">
        <v>13703</v>
      </c>
      <c r="C1997" s="89" t="s">
        <v>16077</v>
      </c>
      <c r="D1997" s="89">
        <v>211.28</v>
      </c>
    </row>
    <row r="1998" spans="1:4" ht="15" customHeight="1" x14ac:dyDescent="0.2">
      <c r="A1998" s="90" t="s">
        <v>13704</v>
      </c>
      <c r="B1998" s="91" t="s">
        <v>13705</v>
      </c>
      <c r="C1998" s="91" t="s">
        <v>16077</v>
      </c>
      <c r="D1998" s="92">
        <v>126.59</v>
      </c>
    </row>
    <row r="1999" spans="1:4" ht="15" customHeight="1" x14ac:dyDescent="0.2">
      <c r="A1999" s="90" t="s">
        <v>13706</v>
      </c>
      <c r="B1999" s="91" t="s">
        <v>13707</v>
      </c>
      <c r="C1999" s="91" t="s">
        <v>16077</v>
      </c>
      <c r="D1999" s="92">
        <v>46.49</v>
      </c>
    </row>
    <row r="2000" spans="1:4" ht="15" customHeight="1" x14ac:dyDescent="0.2">
      <c r="A2000" s="90" t="s">
        <v>13708</v>
      </c>
      <c r="B2000" s="91" t="s">
        <v>13709</v>
      </c>
      <c r="C2000" s="91" t="s">
        <v>16077</v>
      </c>
      <c r="D2000" s="92">
        <v>76.28</v>
      </c>
    </row>
    <row r="2001" spans="1:4" ht="15" customHeight="1" x14ac:dyDescent="0.2">
      <c r="A2001" s="87" t="s">
        <v>13710</v>
      </c>
      <c r="B2001" s="88" t="s">
        <v>13711</v>
      </c>
      <c r="C2001" s="89" t="s">
        <v>16077</v>
      </c>
      <c r="D2001" s="89">
        <v>30.29</v>
      </c>
    </row>
    <row r="2002" spans="1:4" ht="15" customHeight="1" x14ac:dyDescent="0.2">
      <c r="A2002" s="90" t="s">
        <v>13712</v>
      </c>
      <c r="B2002" s="91" t="s">
        <v>13713</v>
      </c>
      <c r="C2002" s="91" t="s">
        <v>16077</v>
      </c>
      <c r="D2002" s="92">
        <v>49.19</v>
      </c>
    </row>
    <row r="2003" spans="1:4" ht="15" customHeight="1" x14ac:dyDescent="0.2">
      <c r="A2003" s="90" t="s">
        <v>13714</v>
      </c>
      <c r="B2003" s="91" t="s">
        <v>13715</v>
      </c>
      <c r="C2003" s="91" t="s">
        <v>16077</v>
      </c>
      <c r="D2003" s="92">
        <v>27.59</v>
      </c>
    </row>
    <row r="2004" spans="1:4" ht="15" customHeight="1" x14ac:dyDescent="0.2">
      <c r="A2004" s="90" t="s">
        <v>13716</v>
      </c>
      <c r="B2004" s="91" t="s">
        <v>13717</v>
      </c>
      <c r="C2004" s="91" t="s">
        <v>16077</v>
      </c>
      <c r="D2004" s="92">
        <v>48.68</v>
      </c>
    </row>
    <row r="2005" spans="1:4" ht="15" customHeight="1" x14ac:dyDescent="0.2">
      <c r="A2005" s="90" t="s">
        <v>13718</v>
      </c>
      <c r="B2005" s="91" t="s">
        <v>13719</v>
      </c>
      <c r="C2005" s="91"/>
      <c r="D2005" s="92"/>
    </row>
    <row r="2006" spans="1:4" ht="15" customHeight="1" x14ac:dyDescent="0.2">
      <c r="A2006" s="90" t="s">
        <v>13720</v>
      </c>
      <c r="B2006" s="91" t="s">
        <v>13721</v>
      </c>
      <c r="C2006" s="91" t="s">
        <v>16077</v>
      </c>
      <c r="D2006" s="92">
        <v>89.4</v>
      </c>
    </row>
    <row r="2007" spans="1:4" ht="15" customHeight="1" x14ac:dyDescent="0.2">
      <c r="A2007" s="90" t="s">
        <v>17178</v>
      </c>
      <c r="B2007" s="91" t="s">
        <v>17179</v>
      </c>
      <c r="C2007" s="91"/>
      <c r="D2007" s="92"/>
    </row>
    <row r="2008" spans="1:4" ht="15" customHeight="1" x14ac:dyDescent="0.2">
      <c r="A2008" s="87" t="s">
        <v>17180</v>
      </c>
      <c r="B2008" s="88" t="s">
        <v>10733</v>
      </c>
      <c r="C2008" s="89" t="s">
        <v>16077</v>
      </c>
      <c r="D2008" s="89">
        <v>139.4</v>
      </c>
    </row>
    <row r="2009" spans="1:4" ht="15" customHeight="1" x14ac:dyDescent="0.2">
      <c r="A2009" s="90" t="s">
        <v>17181</v>
      </c>
      <c r="B2009" s="91" t="s">
        <v>17182</v>
      </c>
      <c r="C2009" s="91" t="s">
        <v>16077</v>
      </c>
      <c r="D2009" s="92">
        <v>230.15</v>
      </c>
    </row>
    <row r="2010" spans="1:4" ht="15" customHeight="1" x14ac:dyDescent="0.2">
      <c r="A2010" s="90" t="s">
        <v>17183</v>
      </c>
      <c r="B2010" s="91" t="s">
        <v>10734</v>
      </c>
      <c r="C2010" s="91" t="s">
        <v>16077</v>
      </c>
      <c r="D2010" s="92">
        <v>363</v>
      </c>
    </row>
    <row r="2011" spans="1:4" ht="15" customHeight="1" x14ac:dyDescent="0.2">
      <c r="A2011" s="90">
        <v>40</v>
      </c>
      <c r="B2011" s="91" t="s">
        <v>13722</v>
      </c>
      <c r="C2011" s="91"/>
      <c r="D2011" s="92"/>
    </row>
    <row r="2012" spans="1:4" ht="15" customHeight="1" x14ac:dyDescent="0.2">
      <c r="A2012" s="84" t="s">
        <v>13723</v>
      </c>
      <c r="B2012" s="85" t="s">
        <v>13724</v>
      </c>
      <c r="C2012" s="86"/>
      <c r="D2012" s="86"/>
    </row>
    <row r="2013" spans="1:4" ht="15" customHeight="1" x14ac:dyDescent="0.2">
      <c r="A2013" s="87" t="s">
        <v>13725</v>
      </c>
      <c r="B2013" s="88" t="s">
        <v>13726</v>
      </c>
      <c r="C2013" s="89" t="s">
        <v>38</v>
      </c>
      <c r="D2013" s="89">
        <v>533.4</v>
      </c>
    </row>
    <row r="2014" spans="1:4" ht="15" customHeight="1" x14ac:dyDescent="0.2">
      <c r="A2014" s="90" t="s">
        <v>13727</v>
      </c>
      <c r="B2014" s="91" t="s">
        <v>13728</v>
      </c>
      <c r="C2014" s="91" t="s">
        <v>38</v>
      </c>
      <c r="D2014" s="92">
        <v>549.91</v>
      </c>
    </row>
    <row r="2015" spans="1:4" ht="15" customHeight="1" x14ac:dyDescent="0.2">
      <c r="A2015" s="90" t="s">
        <v>13729</v>
      </c>
      <c r="B2015" s="91" t="s">
        <v>13730</v>
      </c>
      <c r="C2015" s="91"/>
      <c r="D2015" s="92"/>
    </row>
    <row r="2016" spans="1:4" ht="15" customHeight="1" x14ac:dyDescent="0.2">
      <c r="A2016" s="87" t="s">
        <v>13731</v>
      </c>
      <c r="B2016" s="88" t="s">
        <v>13732</v>
      </c>
      <c r="C2016" s="89" t="s">
        <v>38</v>
      </c>
      <c r="D2016" s="89">
        <v>460.87</v>
      </c>
    </row>
    <row r="2017" spans="1:4" ht="15" customHeight="1" x14ac:dyDescent="0.2">
      <c r="A2017" s="90" t="s">
        <v>13733</v>
      </c>
      <c r="B2017" s="91" t="s">
        <v>13734</v>
      </c>
      <c r="C2017" s="91" t="s">
        <v>38</v>
      </c>
      <c r="D2017" s="92">
        <v>470.81</v>
      </c>
    </row>
    <row r="2018" spans="1:4" ht="15" customHeight="1" x14ac:dyDescent="0.2">
      <c r="A2018" s="87" t="s">
        <v>13735</v>
      </c>
      <c r="B2018" s="88" t="s">
        <v>13736</v>
      </c>
      <c r="C2018" s="89" t="s">
        <v>38</v>
      </c>
      <c r="D2018" s="89">
        <v>570.9</v>
      </c>
    </row>
    <row r="2019" spans="1:4" ht="15" customHeight="1" x14ac:dyDescent="0.2">
      <c r="A2019" s="90" t="s">
        <v>13737</v>
      </c>
      <c r="B2019" s="91" t="s">
        <v>13738</v>
      </c>
      <c r="C2019" s="91" t="s">
        <v>38</v>
      </c>
      <c r="D2019" s="92">
        <v>570.9</v>
      </c>
    </row>
    <row r="2020" spans="1:4" ht="15" customHeight="1" x14ac:dyDescent="0.2">
      <c r="A2020" s="90" t="s">
        <v>13739</v>
      </c>
      <c r="B2020" s="91" t="s">
        <v>13740</v>
      </c>
      <c r="C2020" s="91" t="s">
        <v>38</v>
      </c>
      <c r="D2020" s="92">
        <v>607.17999999999995</v>
      </c>
    </row>
    <row r="2021" spans="1:4" ht="15" customHeight="1" x14ac:dyDescent="0.2">
      <c r="A2021" s="87" t="s">
        <v>13741</v>
      </c>
      <c r="B2021" s="88" t="s">
        <v>13742</v>
      </c>
      <c r="C2021" s="89" t="s">
        <v>38</v>
      </c>
      <c r="D2021" s="89">
        <v>625.96</v>
      </c>
    </row>
    <row r="2022" spans="1:4" ht="15" customHeight="1" x14ac:dyDescent="0.2">
      <c r="A2022" s="90" t="s">
        <v>13743</v>
      </c>
      <c r="B2022" s="91" t="s">
        <v>13744</v>
      </c>
      <c r="C2022" s="91" t="s">
        <v>38</v>
      </c>
      <c r="D2022" s="92">
        <v>676.34</v>
      </c>
    </row>
    <row r="2023" spans="1:4" ht="15" customHeight="1" x14ac:dyDescent="0.2">
      <c r="A2023" s="90" t="s">
        <v>13745</v>
      </c>
      <c r="B2023" s="91" t="s">
        <v>13746</v>
      </c>
      <c r="C2023" s="91"/>
      <c r="D2023" s="92"/>
    </row>
    <row r="2024" spans="1:4" ht="15" customHeight="1" x14ac:dyDescent="0.2">
      <c r="A2024" s="87" t="s">
        <v>13747</v>
      </c>
      <c r="B2024" s="88" t="s">
        <v>13748</v>
      </c>
      <c r="C2024" s="89" t="s">
        <v>38</v>
      </c>
      <c r="D2024" s="89">
        <v>592.95000000000005</v>
      </c>
    </row>
    <row r="2025" spans="1:4" ht="15" customHeight="1" x14ac:dyDescent="0.2">
      <c r="A2025" s="90" t="s">
        <v>13749</v>
      </c>
      <c r="B2025" s="91" t="s">
        <v>13750</v>
      </c>
      <c r="C2025" s="91" t="s">
        <v>38</v>
      </c>
      <c r="D2025" s="92">
        <v>604.19000000000005</v>
      </c>
    </row>
    <row r="2026" spans="1:4" ht="15" customHeight="1" x14ac:dyDescent="0.2">
      <c r="A2026" s="90" t="s">
        <v>13751</v>
      </c>
      <c r="B2026" s="91" t="s">
        <v>13752</v>
      </c>
      <c r="C2026" s="91" t="s">
        <v>38</v>
      </c>
      <c r="D2026" s="92">
        <v>728.71</v>
      </c>
    </row>
    <row r="2027" spans="1:4" ht="15" customHeight="1" x14ac:dyDescent="0.2">
      <c r="A2027" s="90" t="s">
        <v>13753</v>
      </c>
      <c r="B2027" s="91" t="s">
        <v>13754</v>
      </c>
      <c r="C2027" s="91" t="s">
        <v>38</v>
      </c>
      <c r="D2027" s="92">
        <v>728.71</v>
      </c>
    </row>
    <row r="2028" spans="1:4" ht="15" customHeight="1" x14ac:dyDescent="0.2">
      <c r="A2028" s="90" t="s">
        <v>13755</v>
      </c>
      <c r="B2028" s="91" t="s">
        <v>13756</v>
      </c>
      <c r="C2028" s="91" t="s">
        <v>38</v>
      </c>
      <c r="D2028" s="92">
        <v>770.43</v>
      </c>
    </row>
    <row r="2029" spans="1:4" ht="15" customHeight="1" x14ac:dyDescent="0.2">
      <c r="A2029" s="87" t="s">
        <v>13757</v>
      </c>
      <c r="B2029" s="88" t="s">
        <v>13758</v>
      </c>
      <c r="C2029" s="89" t="s">
        <v>38</v>
      </c>
      <c r="D2029" s="89">
        <v>792.02</v>
      </c>
    </row>
    <row r="2030" spans="1:4" ht="15" customHeight="1" x14ac:dyDescent="0.2">
      <c r="A2030" s="90" t="s">
        <v>13759</v>
      </c>
      <c r="B2030" s="91" t="s">
        <v>13760</v>
      </c>
      <c r="C2030" s="91" t="s">
        <v>38</v>
      </c>
      <c r="D2030" s="92">
        <v>849.96</v>
      </c>
    </row>
    <row r="2031" spans="1:4" ht="15" customHeight="1" x14ac:dyDescent="0.2">
      <c r="A2031" s="87" t="s">
        <v>13761</v>
      </c>
      <c r="B2031" s="88" t="s">
        <v>13762</v>
      </c>
      <c r="C2031" s="89"/>
      <c r="D2031" s="89"/>
    </row>
    <row r="2032" spans="1:4" ht="15" customHeight="1" x14ac:dyDescent="0.2">
      <c r="A2032" s="90" t="s">
        <v>13763</v>
      </c>
      <c r="B2032" s="91" t="s">
        <v>13764</v>
      </c>
      <c r="C2032" s="91" t="s">
        <v>38</v>
      </c>
      <c r="D2032" s="92">
        <v>729.87</v>
      </c>
    </row>
    <row r="2033" spans="1:4" ht="15" customHeight="1" x14ac:dyDescent="0.2">
      <c r="A2033" s="90" t="s">
        <v>13765</v>
      </c>
      <c r="B2033" s="91" t="s">
        <v>13766</v>
      </c>
      <c r="C2033" s="91" t="s">
        <v>38</v>
      </c>
      <c r="D2033" s="92">
        <v>769.78</v>
      </c>
    </row>
    <row r="2034" spans="1:4" ht="15" customHeight="1" x14ac:dyDescent="0.2">
      <c r="A2034" s="87" t="s">
        <v>13767</v>
      </c>
      <c r="B2034" s="88" t="s">
        <v>13768</v>
      </c>
      <c r="C2034" s="89" t="s">
        <v>38</v>
      </c>
      <c r="D2034" s="89">
        <v>790.44</v>
      </c>
    </row>
    <row r="2035" spans="1:4" ht="15" customHeight="1" x14ac:dyDescent="0.2">
      <c r="A2035" s="90" t="s">
        <v>13769</v>
      </c>
      <c r="B2035" s="91" t="s">
        <v>13770</v>
      </c>
      <c r="C2035" s="91" t="s">
        <v>38</v>
      </c>
      <c r="D2035" s="92">
        <v>845.85</v>
      </c>
    </row>
    <row r="2036" spans="1:4" ht="15" customHeight="1" x14ac:dyDescent="0.2">
      <c r="A2036" s="87" t="s">
        <v>13771</v>
      </c>
      <c r="B2036" s="88" t="s">
        <v>13772</v>
      </c>
      <c r="C2036" s="89"/>
      <c r="D2036" s="89"/>
    </row>
    <row r="2037" spans="1:4" ht="15" customHeight="1" x14ac:dyDescent="0.2">
      <c r="A2037" s="90" t="s">
        <v>13773</v>
      </c>
      <c r="B2037" s="91" t="s">
        <v>13774</v>
      </c>
      <c r="C2037" s="91" t="s">
        <v>38</v>
      </c>
      <c r="D2037" s="92">
        <v>332.04</v>
      </c>
    </row>
    <row r="2038" spans="1:4" ht="15" customHeight="1" x14ac:dyDescent="0.2">
      <c r="A2038" s="87" t="s">
        <v>13775</v>
      </c>
      <c r="B2038" s="88" t="s">
        <v>13776</v>
      </c>
      <c r="C2038" s="89"/>
      <c r="D2038" s="89"/>
    </row>
    <row r="2039" spans="1:4" ht="15" customHeight="1" x14ac:dyDescent="0.2">
      <c r="A2039" s="90" t="s">
        <v>13777</v>
      </c>
      <c r="B2039" s="91" t="s">
        <v>13778</v>
      </c>
      <c r="C2039" s="91" t="s">
        <v>38</v>
      </c>
      <c r="D2039" s="92">
        <v>72.17</v>
      </c>
    </row>
    <row r="2040" spans="1:4" ht="15" customHeight="1" x14ac:dyDescent="0.2">
      <c r="A2040" s="87" t="s">
        <v>13779</v>
      </c>
      <c r="B2040" s="88" t="s">
        <v>13780</v>
      </c>
      <c r="C2040" s="89" t="s">
        <v>38</v>
      </c>
      <c r="D2040" s="89">
        <v>29.69</v>
      </c>
    </row>
    <row r="2041" spans="1:4" ht="15" customHeight="1" x14ac:dyDescent="0.2">
      <c r="A2041" s="90" t="s">
        <v>13781</v>
      </c>
      <c r="B2041" s="91" t="s">
        <v>13782</v>
      </c>
      <c r="C2041" s="91" t="s">
        <v>38</v>
      </c>
      <c r="D2041" s="92">
        <v>101.88</v>
      </c>
    </row>
    <row r="2042" spans="1:4" ht="15" customHeight="1" x14ac:dyDescent="0.2">
      <c r="A2042" s="87" t="s">
        <v>13783</v>
      </c>
      <c r="B2042" s="88" t="s">
        <v>13784</v>
      </c>
      <c r="C2042" s="89" t="s">
        <v>38</v>
      </c>
      <c r="D2042" s="89">
        <v>59.14</v>
      </c>
    </row>
    <row r="2043" spans="1:4" ht="15" customHeight="1" x14ac:dyDescent="0.2">
      <c r="A2043" s="90" t="s">
        <v>13785</v>
      </c>
      <c r="B2043" s="91" t="s">
        <v>13786</v>
      </c>
      <c r="C2043" s="91"/>
      <c r="D2043" s="92"/>
    </row>
    <row r="2044" spans="1:4" ht="15" customHeight="1" x14ac:dyDescent="0.2">
      <c r="A2044" s="90" t="s">
        <v>13787</v>
      </c>
      <c r="B2044" s="91" t="s">
        <v>13788</v>
      </c>
      <c r="C2044" s="91" t="s">
        <v>2</v>
      </c>
      <c r="D2044" s="92">
        <v>91.8</v>
      </c>
    </row>
    <row r="2045" spans="1:4" ht="15" customHeight="1" x14ac:dyDescent="0.2">
      <c r="A2045" s="90" t="s">
        <v>13789</v>
      </c>
      <c r="B2045" s="91" t="s">
        <v>13790</v>
      </c>
      <c r="C2045" s="91" t="s">
        <v>2</v>
      </c>
      <c r="D2045" s="92">
        <v>84.54</v>
      </c>
    </row>
    <row r="2046" spans="1:4" ht="15" customHeight="1" x14ac:dyDescent="0.2">
      <c r="A2046" s="87" t="s">
        <v>13791</v>
      </c>
      <c r="B2046" s="88" t="s">
        <v>13792</v>
      </c>
      <c r="C2046" s="89" t="s">
        <v>2</v>
      </c>
      <c r="D2046" s="89">
        <v>30.96</v>
      </c>
    </row>
    <row r="2047" spans="1:4" ht="15" customHeight="1" x14ac:dyDescent="0.2">
      <c r="A2047" s="90" t="s">
        <v>13793</v>
      </c>
      <c r="B2047" s="91" t="s">
        <v>13794</v>
      </c>
      <c r="C2047" s="91" t="s">
        <v>2</v>
      </c>
      <c r="D2047" s="92">
        <v>93.67</v>
      </c>
    </row>
    <row r="2048" spans="1:4" ht="15" customHeight="1" x14ac:dyDescent="0.2">
      <c r="A2048" s="90" t="s">
        <v>13795</v>
      </c>
      <c r="B2048" s="91" t="s">
        <v>13796</v>
      </c>
      <c r="C2048" s="91" t="s">
        <v>2</v>
      </c>
      <c r="D2048" s="92">
        <v>83.45</v>
      </c>
    </row>
    <row r="2049" spans="1:4" ht="15" customHeight="1" x14ac:dyDescent="0.2">
      <c r="A2049" s="84" t="s">
        <v>13797</v>
      </c>
      <c r="B2049" s="85" t="s">
        <v>13798</v>
      </c>
      <c r="C2049" s="86" t="s">
        <v>2</v>
      </c>
      <c r="D2049" s="86">
        <v>87.59</v>
      </c>
    </row>
    <row r="2050" spans="1:4" ht="15" customHeight="1" x14ac:dyDescent="0.2">
      <c r="A2050" s="87" t="s">
        <v>13799</v>
      </c>
      <c r="B2050" s="88" t="s">
        <v>13800</v>
      </c>
      <c r="C2050" s="89" t="s">
        <v>2</v>
      </c>
      <c r="D2050" s="89">
        <v>84.1</v>
      </c>
    </row>
    <row r="2051" spans="1:4" ht="15" customHeight="1" x14ac:dyDescent="0.2">
      <c r="A2051" s="90" t="s">
        <v>13801</v>
      </c>
      <c r="B2051" s="91" t="s">
        <v>13802</v>
      </c>
      <c r="C2051" s="91" t="s">
        <v>2</v>
      </c>
      <c r="D2051" s="92">
        <v>20.39</v>
      </c>
    </row>
    <row r="2052" spans="1:4" ht="15" customHeight="1" x14ac:dyDescent="0.2">
      <c r="A2052" s="90" t="s">
        <v>13803</v>
      </c>
      <c r="B2052" s="91" t="s">
        <v>13804</v>
      </c>
      <c r="C2052" s="91" t="s">
        <v>2</v>
      </c>
      <c r="D2052" s="92">
        <v>48.36</v>
      </c>
    </row>
    <row r="2053" spans="1:4" ht="15" customHeight="1" x14ac:dyDescent="0.2">
      <c r="A2053" s="90" t="s">
        <v>13805</v>
      </c>
      <c r="B2053" s="91" t="s">
        <v>13806</v>
      </c>
      <c r="C2053" s="91" t="s">
        <v>2</v>
      </c>
      <c r="D2053" s="92">
        <v>140.29</v>
      </c>
    </row>
    <row r="2054" spans="1:4" ht="15" customHeight="1" x14ac:dyDescent="0.2">
      <c r="A2054" s="87" t="s">
        <v>13807</v>
      </c>
      <c r="B2054" s="88" t="s">
        <v>13808</v>
      </c>
      <c r="C2054" s="89" t="s">
        <v>2</v>
      </c>
      <c r="D2054" s="89">
        <v>220.9</v>
      </c>
    </row>
    <row r="2055" spans="1:4" ht="15" customHeight="1" x14ac:dyDescent="0.2">
      <c r="A2055" s="90" t="s">
        <v>13809</v>
      </c>
      <c r="B2055" s="91" t="s">
        <v>13810</v>
      </c>
      <c r="C2055" s="91"/>
      <c r="D2055" s="92"/>
    </row>
    <row r="2056" spans="1:4" ht="15" customHeight="1" x14ac:dyDescent="0.2">
      <c r="A2056" s="90" t="s">
        <v>13811</v>
      </c>
      <c r="B2056" s="91" t="s">
        <v>13812</v>
      </c>
      <c r="C2056" s="91" t="s">
        <v>4</v>
      </c>
      <c r="D2056" s="92">
        <v>12.54</v>
      </c>
    </row>
    <row r="2057" spans="1:4" ht="15" customHeight="1" x14ac:dyDescent="0.2">
      <c r="A2057" s="90" t="s">
        <v>13813</v>
      </c>
      <c r="B2057" s="91" t="s">
        <v>13814</v>
      </c>
      <c r="C2057" s="91" t="s">
        <v>4</v>
      </c>
      <c r="D2057" s="92">
        <v>12.53</v>
      </c>
    </row>
    <row r="2058" spans="1:4" ht="15" customHeight="1" x14ac:dyDescent="0.2">
      <c r="A2058" s="90" t="s">
        <v>13815</v>
      </c>
      <c r="B2058" s="91" t="s">
        <v>13816</v>
      </c>
      <c r="C2058" s="91" t="s">
        <v>4</v>
      </c>
      <c r="D2058" s="92">
        <v>12.13</v>
      </c>
    </row>
    <row r="2059" spans="1:4" ht="15" customHeight="1" x14ac:dyDescent="0.2">
      <c r="A2059" s="87" t="s">
        <v>13817</v>
      </c>
      <c r="B2059" s="88" t="s">
        <v>13818</v>
      </c>
      <c r="C2059" s="89" t="s">
        <v>4</v>
      </c>
      <c r="D2059" s="89">
        <v>12.9</v>
      </c>
    </row>
    <row r="2060" spans="1:4" ht="15" customHeight="1" x14ac:dyDescent="0.2">
      <c r="A2060" s="90" t="s">
        <v>13819</v>
      </c>
      <c r="B2060" s="91" t="s">
        <v>13820</v>
      </c>
      <c r="C2060" s="91" t="s">
        <v>4</v>
      </c>
      <c r="D2060" s="92">
        <v>12.61</v>
      </c>
    </row>
    <row r="2061" spans="1:4" ht="15" customHeight="1" x14ac:dyDescent="0.2">
      <c r="A2061" s="90" t="s">
        <v>13821</v>
      </c>
      <c r="B2061" s="91" t="s">
        <v>13822</v>
      </c>
      <c r="C2061" s="91"/>
      <c r="D2061" s="92"/>
    </row>
    <row r="2062" spans="1:4" ht="15" customHeight="1" x14ac:dyDescent="0.2">
      <c r="A2062" s="90" t="s">
        <v>13823</v>
      </c>
      <c r="B2062" s="91" t="s">
        <v>13824</v>
      </c>
      <c r="C2062" s="91" t="s">
        <v>38</v>
      </c>
      <c r="D2062" s="92">
        <v>967.51</v>
      </c>
    </row>
    <row r="2063" spans="1:4" ht="15" customHeight="1" x14ac:dyDescent="0.2">
      <c r="A2063" s="90" t="s">
        <v>13825</v>
      </c>
      <c r="B2063" s="91" t="s">
        <v>13826</v>
      </c>
      <c r="C2063" s="91" t="s">
        <v>38</v>
      </c>
      <c r="D2063" s="92">
        <v>771.51</v>
      </c>
    </row>
    <row r="2064" spans="1:4" ht="15" customHeight="1" x14ac:dyDescent="0.2">
      <c r="A2064" s="90" t="s">
        <v>13827</v>
      </c>
      <c r="B2064" s="91" t="s">
        <v>13828</v>
      </c>
      <c r="C2064" s="91" t="s">
        <v>38</v>
      </c>
      <c r="D2064" s="92">
        <v>635.01</v>
      </c>
    </row>
    <row r="2065" spans="1:4" ht="15" customHeight="1" x14ac:dyDescent="0.2">
      <c r="A2065" s="87" t="s">
        <v>13829</v>
      </c>
      <c r="B2065" s="88" t="s">
        <v>13830</v>
      </c>
      <c r="C2065" s="89" t="s">
        <v>38</v>
      </c>
      <c r="D2065" s="89">
        <v>585.54999999999995</v>
      </c>
    </row>
    <row r="2066" spans="1:4" ht="15" customHeight="1" x14ac:dyDescent="0.2">
      <c r="A2066" s="90" t="s">
        <v>13831</v>
      </c>
      <c r="B2066" s="91" t="s">
        <v>13832</v>
      </c>
      <c r="C2066" s="91" t="s">
        <v>38</v>
      </c>
      <c r="D2066" s="92">
        <v>546.82000000000005</v>
      </c>
    </row>
    <row r="2067" spans="1:4" ht="15" customHeight="1" x14ac:dyDescent="0.2">
      <c r="A2067" s="90" t="s">
        <v>13833</v>
      </c>
      <c r="B2067" s="91" t="s">
        <v>13834</v>
      </c>
      <c r="C2067" s="91" t="s">
        <v>38</v>
      </c>
      <c r="D2067" s="92">
        <v>518.82000000000005</v>
      </c>
    </row>
    <row r="2068" spans="1:4" ht="15" customHeight="1" x14ac:dyDescent="0.2">
      <c r="A2068" s="90" t="s">
        <v>13835</v>
      </c>
      <c r="B2068" s="91" t="s">
        <v>13836</v>
      </c>
      <c r="C2068" s="91" t="s">
        <v>38</v>
      </c>
      <c r="D2068" s="92">
        <v>484.48</v>
      </c>
    </row>
    <row r="2069" spans="1:4" ht="15" customHeight="1" x14ac:dyDescent="0.2">
      <c r="A2069" s="90" t="s">
        <v>13837</v>
      </c>
      <c r="B2069" s="91" t="s">
        <v>13838</v>
      </c>
      <c r="C2069" s="91" t="s">
        <v>38</v>
      </c>
      <c r="D2069" s="92">
        <v>457.18</v>
      </c>
    </row>
    <row r="2070" spans="1:4" ht="15" customHeight="1" x14ac:dyDescent="0.2">
      <c r="A2070" s="90" t="s">
        <v>22020</v>
      </c>
      <c r="B2070" s="91" t="s">
        <v>22021</v>
      </c>
      <c r="C2070" s="91" t="s">
        <v>38</v>
      </c>
      <c r="D2070" s="92">
        <v>771.68</v>
      </c>
    </row>
    <row r="2071" spans="1:4" ht="15" customHeight="1" x14ac:dyDescent="0.2">
      <c r="A2071" s="90" t="s">
        <v>13839</v>
      </c>
      <c r="B2071" s="91" t="s">
        <v>13840</v>
      </c>
      <c r="C2071" s="91"/>
      <c r="D2071" s="92"/>
    </row>
    <row r="2072" spans="1:4" ht="15" customHeight="1" x14ac:dyDescent="0.2">
      <c r="A2072" s="90" t="s">
        <v>13841</v>
      </c>
      <c r="B2072" s="91" t="s">
        <v>13842</v>
      </c>
      <c r="C2072" s="91" t="s">
        <v>38</v>
      </c>
      <c r="D2072" s="92">
        <v>662.97</v>
      </c>
    </row>
    <row r="2073" spans="1:4" ht="15" customHeight="1" x14ac:dyDescent="0.2">
      <c r="A2073" s="90" t="s">
        <v>13843</v>
      </c>
      <c r="B2073" s="91" t="s">
        <v>13844</v>
      </c>
      <c r="C2073" s="91"/>
      <c r="D2073" s="92"/>
    </row>
    <row r="2074" spans="1:4" ht="15" customHeight="1" x14ac:dyDescent="0.2">
      <c r="A2074" s="90" t="s">
        <v>13845</v>
      </c>
      <c r="B2074" s="91" t="s">
        <v>13846</v>
      </c>
      <c r="C2074" s="91" t="s">
        <v>2</v>
      </c>
      <c r="D2074" s="92">
        <v>70.739999999999995</v>
      </c>
    </row>
    <row r="2075" spans="1:4" ht="15" customHeight="1" x14ac:dyDescent="0.2">
      <c r="A2075" s="90" t="s">
        <v>13847</v>
      </c>
      <c r="B2075" s="91" t="s">
        <v>13848</v>
      </c>
      <c r="C2075" s="91" t="s">
        <v>2</v>
      </c>
      <c r="D2075" s="92">
        <v>130.6</v>
      </c>
    </row>
    <row r="2076" spans="1:4" ht="15" customHeight="1" x14ac:dyDescent="0.2">
      <c r="A2076" s="90" t="s">
        <v>13849</v>
      </c>
      <c r="B2076" s="91" t="s">
        <v>13850</v>
      </c>
      <c r="C2076" s="91" t="s">
        <v>2</v>
      </c>
      <c r="D2076" s="92">
        <v>233.03</v>
      </c>
    </row>
    <row r="2077" spans="1:4" ht="15" customHeight="1" x14ac:dyDescent="0.2">
      <c r="A2077" s="87" t="s">
        <v>13851</v>
      </c>
      <c r="B2077" s="88" t="s">
        <v>13852</v>
      </c>
      <c r="C2077" s="89" t="s">
        <v>2</v>
      </c>
      <c r="D2077" s="89">
        <v>74.819999999999993</v>
      </c>
    </row>
    <row r="2078" spans="1:4" ht="15" customHeight="1" x14ac:dyDescent="0.2">
      <c r="A2078" s="90" t="s">
        <v>13853</v>
      </c>
      <c r="B2078" s="91" t="s">
        <v>13854</v>
      </c>
      <c r="C2078" s="91" t="s">
        <v>2</v>
      </c>
      <c r="D2078" s="92">
        <v>138.78</v>
      </c>
    </row>
    <row r="2079" spans="1:4" ht="15" customHeight="1" x14ac:dyDescent="0.2">
      <c r="A2079" s="87" t="s">
        <v>13855</v>
      </c>
      <c r="B2079" s="88" t="s">
        <v>13856</v>
      </c>
      <c r="C2079" s="89" t="s">
        <v>2</v>
      </c>
      <c r="D2079" s="89">
        <v>243.25</v>
      </c>
    </row>
    <row r="2080" spans="1:4" ht="15" customHeight="1" x14ac:dyDescent="0.2">
      <c r="A2080" s="90" t="s">
        <v>13857</v>
      </c>
      <c r="B2080" s="91" t="s">
        <v>13858</v>
      </c>
      <c r="C2080" s="91" t="s">
        <v>2</v>
      </c>
      <c r="D2080" s="92">
        <v>57.12</v>
      </c>
    </row>
    <row r="2081" spans="1:4" ht="15" customHeight="1" x14ac:dyDescent="0.2">
      <c r="A2081" s="90" t="s">
        <v>13859</v>
      </c>
      <c r="B2081" s="91" t="s">
        <v>13860</v>
      </c>
      <c r="C2081" s="91" t="s">
        <v>2</v>
      </c>
      <c r="D2081" s="92">
        <v>79.23</v>
      </c>
    </row>
    <row r="2082" spans="1:4" ht="15" customHeight="1" x14ac:dyDescent="0.2">
      <c r="A2082" s="90" t="s">
        <v>13861</v>
      </c>
      <c r="B2082" s="91" t="s">
        <v>13862</v>
      </c>
      <c r="C2082" s="91" t="s">
        <v>2</v>
      </c>
      <c r="D2082" s="92">
        <v>93.13</v>
      </c>
    </row>
    <row r="2083" spans="1:4" ht="15" customHeight="1" x14ac:dyDescent="0.2">
      <c r="A2083" s="84" t="s">
        <v>13863</v>
      </c>
      <c r="B2083" s="85" t="s">
        <v>13864</v>
      </c>
      <c r="C2083" s="86" t="s">
        <v>2</v>
      </c>
      <c r="D2083" s="86">
        <v>82.15</v>
      </c>
    </row>
    <row r="2084" spans="1:4" ht="15" customHeight="1" x14ac:dyDescent="0.2">
      <c r="A2084" s="87" t="s">
        <v>13865</v>
      </c>
      <c r="B2084" s="88" t="s">
        <v>13866</v>
      </c>
      <c r="C2084" s="89" t="s">
        <v>2</v>
      </c>
      <c r="D2084" s="89">
        <v>78.41</v>
      </c>
    </row>
    <row r="2085" spans="1:4" ht="15" customHeight="1" x14ac:dyDescent="0.2">
      <c r="A2085" s="90" t="s">
        <v>13867</v>
      </c>
      <c r="B2085" s="91" t="s">
        <v>13868</v>
      </c>
      <c r="C2085" s="91" t="s">
        <v>2</v>
      </c>
      <c r="D2085" s="92">
        <v>90.16</v>
      </c>
    </row>
    <row r="2086" spans="1:4" ht="15" customHeight="1" x14ac:dyDescent="0.2">
      <c r="A2086" s="90" t="s">
        <v>13869</v>
      </c>
      <c r="B2086" s="91" t="s">
        <v>13870</v>
      </c>
      <c r="C2086" s="91" t="s">
        <v>2</v>
      </c>
      <c r="D2086" s="92">
        <v>87.06</v>
      </c>
    </row>
    <row r="2087" spans="1:4" ht="15" customHeight="1" x14ac:dyDescent="0.2">
      <c r="A2087" s="87" t="s">
        <v>13871</v>
      </c>
      <c r="B2087" s="88" t="s">
        <v>13872</v>
      </c>
      <c r="C2087" s="89" t="s">
        <v>2</v>
      </c>
      <c r="D2087" s="89">
        <v>84.54</v>
      </c>
    </row>
    <row r="2088" spans="1:4" ht="15" customHeight="1" x14ac:dyDescent="0.2">
      <c r="A2088" s="90" t="s">
        <v>13873</v>
      </c>
      <c r="B2088" s="91" t="s">
        <v>13874</v>
      </c>
      <c r="C2088" s="91" t="s">
        <v>2</v>
      </c>
      <c r="D2088" s="92">
        <v>96.28</v>
      </c>
    </row>
    <row r="2089" spans="1:4" ht="15" customHeight="1" x14ac:dyDescent="0.2">
      <c r="A2089" s="90" t="s">
        <v>13875</v>
      </c>
      <c r="B2089" s="91" t="s">
        <v>12903</v>
      </c>
      <c r="C2089" s="91"/>
      <c r="D2089" s="92"/>
    </row>
    <row r="2090" spans="1:4" ht="15" customHeight="1" x14ac:dyDescent="0.2">
      <c r="A2090" s="90" t="s">
        <v>13876</v>
      </c>
      <c r="B2090" s="91" t="s">
        <v>13877</v>
      </c>
      <c r="C2090" s="91" t="s">
        <v>2</v>
      </c>
      <c r="D2090" s="92">
        <v>8.4499999999999993</v>
      </c>
    </row>
    <row r="2091" spans="1:4" ht="15" customHeight="1" x14ac:dyDescent="0.2">
      <c r="A2091" s="90" t="s">
        <v>13878</v>
      </c>
      <c r="B2091" s="91" t="s">
        <v>13879</v>
      </c>
      <c r="C2091" s="91" t="s">
        <v>2</v>
      </c>
      <c r="D2091" s="92">
        <v>12.63</v>
      </c>
    </row>
    <row r="2092" spans="1:4" ht="15" customHeight="1" x14ac:dyDescent="0.2">
      <c r="A2092" s="90" t="s">
        <v>13880</v>
      </c>
      <c r="B2092" s="91" t="s">
        <v>13881</v>
      </c>
      <c r="C2092" s="91" t="s">
        <v>2</v>
      </c>
      <c r="D2092" s="92">
        <v>12.82</v>
      </c>
    </row>
    <row r="2093" spans="1:4" ht="15" customHeight="1" x14ac:dyDescent="0.2">
      <c r="A2093" s="90" t="s">
        <v>13882</v>
      </c>
      <c r="B2093" s="91" t="s">
        <v>13883</v>
      </c>
      <c r="C2093" s="91" t="s">
        <v>2</v>
      </c>
      <c r="D2093" s="92">
        <v>28.13</v>
      </c>
    </row>
    <row r="2094" spans="1:4" ht="15" customHeight="1" x14ac:dyDescent="0.2">
      <c r="A2094" s="90" t="s">
        <v>13884</v>
      </c>
      <c r="B2094" s="91" t="s">
        <v>13885</v>
      </c>
      <c r="C2094" s="91" t="s">
        <v>2</v>
      </c>
      <c r="D2094" s="92">
        <v>36.83</v>
      </c>
    </row>
    <row r="2095" spans="1:4" ht="15" customHeight="1" x14ac:dyDescent="0.2">
      <c r="A2095" s="87" t="s">
        <v>13886</v>
      </c>
      <c r="B2095" s="88" t="s">
        <v>13887</v>
      </c>
      <c r="C2095" s="89" t="s">
        <v>2</v>
      </c>
      <c r="D2095" s="89">
        <v>39.049999999999997</v>
      </c>
    </row>
    <row r="2096" spans="1:4" ht="15" customHeight="1" x14ac:dyDescent="0.2">
      <c r="A2096" s="90" t="s">
        <v>13888</v>
      </c>
      <c r="B2096" s="91" t="s">
        <v>13889</v>
      </c>
      <c r="C2096" s="91" t="s">
        <v>2</v>
      </c>
      <c r="D2096" s="92">
        <v>75.58</v>
      </c>
    </row>
    <row r="2097" spans="1:4" ht="15" customHeight="1" x14ac:dyDescent="0.2">
      <c r="A2097" s="90" t="s">
        <v>13890</v>
      </c>
      <c r="B2097" s="91" t="s">
        <v>13891</v>
      </c>
      <c r="C2097" s="91"/>
      <c r="D2097" s="92"/>
    </row>
    <row r="2098" spans="1:4" ht="15" customHeight="1" x14ac:dyDescent="0.2">
      <c r="A2098" s="90" t="s">
        <v>13892</v>
      </c>
      <c r="B2098" s="91" t="s">
        <v>13893</v>
      </c>
      <c r="C2098" s="91" t="s">
        <v>38</v>
      </c>
      <c r="D2098" s="92">
        <v>50.52</v>
      </c>
    </row>
    <row r="2099" spans="1:4" ht="15" customHeight="1" x14ac:dyDescent="0.2">
      <c r="A2099" s="90" t="s">
        <v>13894</v>
      </c>
      <c r="B2099" s="91" t="s">
        <v>13895</v>
      </c>
      <c r="C2099" s="91" t="s">
        <v>38</v>
      </c>
      <c r="D2099" s="92">
        <v>67.36</v>
      </c>
    </row>
    <row r="2100" spans="1:4" ht="15" customHeight="1" x14ac:dyDescent="0.2">
      <c r="A2100" s="90" t="s">
        <v>13896</v>
      </c>
      <c r="B2100" s="91" t="s">
        <v>13897</v>
      </c>
      <c r="C2100" s="91" t="s">
        <v>38</v>
      </c>
      <c r="D2100" s="92">
        <v>84.2</v>
      </c>
    </row>
    <row r="2101" spans="1:4" ht="15" customHeight="1" x14ac:dyDescent="0.2">
      <c r="A2101" s="90" t="s">
        <v>13898</v>
      </c>
      <c r="B2101" s="91" t="s">
        <v>13899</v>
      </c>
      <c r="C2101" s="91" t="s">
        <v>38</v>
      </c>
      <c r="D2101" s="92">
        <v>5.86</v>
      </c>
    </row>
    <row r="2102" spans="1:4" ht="15" customHeight="1" x14ac:dyDescent="0.2">
      <c r="A2102" s="90" t="s">
        <v>13900</v>
      </c>
      <c r="B2102" s="91" t="s">
        <v>13901</v>
      </c>
      <c r="C2102" s="91" t="s">
        <v>38</v>
      </c>
      <c r="D2102" s="92">
        <v>7.42</v>
      </c>
    </row>
    <row r="2103" spans="1:4" ht="15" customHeight="1" x14ac:dyDescent="0.2">
      <c r="A2103" s="87" t="s">
        <v>13902</v>
      </c>
      <c r="B2103" s="88" t="s">
        <v>13903</v>
      </c>
      <c r="C2103" s="89" t="s">
        <v>38</v>
      </c>
      <c r="D2103" s="89">
        <v>8.67</v>
      </c>
    </row>
    <row r="2104" spans="1:4" ht="15" customHeight="1" x14ac:dyDescent="0.2">
      <c r="A2104" s="90" t="s">
        <v>13904</v>
      </c>
      <c r="B2104" s="91" t="s">
        <v>13905</v>
      </c>
      <c r="C2104" s="91" t="s">
        <v>38</v>
      </c>
      <c r="D2104" s="92">
        <v>9.2799999999999994</v>
      </c>
    </row>
    <row r="2105" spans="1:4" ht="15" customHeight="1" x14ac:dyDescent="0.2">
      <c r="A2105" s="90" t="s">
        <v>13906</v>
      </c>
      <c r="B2105" s="91" t="s">
        <v>13907</v>
      </c>
      <c r="C2105" s="91" t="s">
        <v>38</v>
      </c>
      <c r="D2105" s="92">
        <v>7.28</v>
      </c>
    </row>
    <row r="2106" spans="1:4" ht="15" customHeight="1" x14ac:dyDescent="0.2">
      <c r="A2106" s="90" t="s">
        <v>13908</v>
      </c>
      <c r="B2106" s="91" t="s">
        <v>13909</v>
      </c>
      <c r="C2106" s="91" t="s">
        <v>38</v>
      </c>
      <c r="D2106" s="92">
        <v>9.08</v>
      </c>
    </row>
    <row r="2107" spans="1:4" ht="15" customHeight="1" x14ac:dyDescent="0.2">
      <c r="A2107" s="90" t="s">
        <v>13910</v>
      </c>
      <c r="B2107" s="91" t="s">
        <v>13911</v>
      </c>
      <c r="C2107" s="91" t="s">
        <v>38</v>
      </c>
      <c r="D2107" s="92">
        <v>10.86</v>
      </c>
    </row>
    <row r="2108" spans="1:4" ht="15" customHeight="1" x14ac:dyDescent="0.2">
      <c r="A2108" s="87" t="s">
        <v>13912</v>
      </c>
      <c r="B2108" s="88" t="s">
        <v>13913</v>
      </c>
      <c r="C2108" s="89" t="s">
        <v>38</v>
      </c>
      <c r="D2108" s="89">
        <v>11.46</v>
      </c>
    </row>
    <row r="2109" spans="1:4" ht="15" customHeight="1" x14ac:dyDescent="0.2">
      <c r="A2109" s="90" t="s">
        <v>13914</v>
      </c>
      <c r="B2109" s="91" t="s">
        <v>13915</v>
      </c>
      <c r="C2109" s="91" t="s">
        <v>2</v>
      </c>
      <c r="D2109" s="92">
        <v>5.56</v>
      </c>
    </row>
    <row r="2110" spans="1:4" ht="15" customHeight="1" x14ac:dyDescent="0.2">
      <c r="A2110" s="87" t="s">
        <v>13916</v>
      </c>
      <c r="B2110" s="88" t="s">
        <v>13917</v>
      </c>
      <c r="C2110" s="89" t="s">
        <v>2</v>
      </c>
      <c r="D2110" s="89">
        <v>4.72</v>
      </c>
    </row>
    <row r="2111" spans="1:4" ht="15" customHeight="1" x14ac:dyDescent="0.2">
      <c r="A2111" s="90" t="s">
        <v>13918</v>
      </c>
      <c r="B2111" s="91" t="s">
        <v>13919</v>
      </c>
      <c r="C2111" s="91" t="s">
        <v>38</v>
      </c>
      <c r="D2111" s="92">
        <v>50.52</v>
      </c>
    </row>
    <row r="2112" spans="1:4" ht="15" customHeight="1" x14ac:dyDescent="0.2">
      <c r="A2112" s="90" t="s">
        <v>13920</v>
      </c>
      <c r="B2112" s="91" t="s">
        <v>13921</v>
      </c>
      <c r="C2112" s="91" t="s">
        <v>38</v>
      </c>
      <c r="D2112" s="92">
        <v>22.73</v>
      </c>
    </row>
    <row r="2113" spans="1:4" ht="15" customHeight="1" x14ac:dyDescent="0.2">
      <c r="A2113" s="90" t="s">
        <v>13922</v>
      </c>
      <c r="B2113" s="91" t="s">
        <v>13923</v>
      </c>
      <c r="C2113" s="91" t="s">
        <v>38</v>
      </c>
      <c r="D2113" s="92">
        <v>4.95</v>
      </c>
    </row>
    <row r="2114" spans="1:4" ht="15" customHeight="1" x14ac:dyDescent="0.2">
      <c r="A2114" s="90" t="s">
        <v>13924</v>
      </c>
      <c r="B2114" s="91" t="s">
        <v>13925</v>
      </c>
      <c r="C2114" s="91" t="s">
        <v>38</v>
      </c>
      <c r="D2114" s="92">
        <v>27.33</v>
      </c>
    </row>
    <row r="2115" spans="1:4" ht="15" customHeight="1" x14ac:dyDescent="0.2">
      <c r="A2115" s="87" t="s">
        <v>13926</v>
      </c>
      <c r="B2115" s="88" t="s">
        <v>13927</v>
      </c>
      <c r="C2115" s="89" t="s">
        <v>38</v>
      </c>
      <c r="D2115" s="89">
        <v>2.85</v>
      </c>
    </row>
    <row r="2116" spans="1:4" ht="15" customHeight="1" x14ac:dyDescent="0.2">
      <c r="A2116" s="90" t="s">
        <v>13928</v>
      </c>
      <c r="B2116" s="91" t="s">
        <v>13929</v>
      </c>
      <c r="C2116" s="91"/>
      <c r="D2116" s="92"/>
    </row>
    <row r="2117" spans="1:4" ht="15" customHeight="1" x14ac:dyDescent="0.2">
      <c r="A2117" s="90" t="s">
        <v>13930</v>
      </c>
      <c r="B2117" s="91" t="s">
        <v>13931</v>
      </c>
      <c r="C2117" s="91" t="s">
        <v>38</v>
      </c>
      <c r="D2117" s="92">
        <v>691.72</v>
      </c>
    </row>
    <row r="2118" spans="1:4" ht="15" customHeight="1" x14ac:dyDescent="0.2">
      <c r="A2118" s="90" t="s">
        <v>13932</v>
      </c>
      <c r="B2118" s="91" t="s">
        <v>13933</v>
      </c>
      <c r="C2118" s="91"/>
      <c r="D2118" s="92"/>
    </row>
    <row r="2119" spans="1:4" ht="15" customHeight="1" x14ac:dyDescent="0.2">
      <c r="A2119" s="90" t="s">
        <v>13934</v>
      </c>
      <c r="B2119" s="91" t="s">
        <v>13935</v>
      </c>
      <c r="C2119" s="91" t="s">
        <v>13613</v>
      </c>
      <c r="D2119" s="92">
        <v>1.43</v>
      </c>
    </row>
    <row r="2120" spans="1:4" ht="15" customHeight="1" x14ac:dyDescent="0.2">
      <c r="A2120" s="90" t="s">
        <v>13936</v>
      </c>
      <c r="B2120" s="91" t="s">
        <v>13937</v>
      </c>
      <c r="C2120" s="91" t="s">
        <v>13613</v>
      </c>
      <c r="D2120" s="92">
        <v>1.01</v>
      </c>
    </row>
    <row r="2121" spans="1:4" ht="15" customHeight="1" x14ac:dyDescent="0.2">
      <c r="A2121" s="90" t="s">
        <v>13938</v>
      </c>
      <c r="B2121" s="91" t="s">
        <v>13939</v>
      </c>
      <c r="C2121" s="91"/>
      <c r="D2121" s="92"/>
    </row>
    <row r="2122" spans="1:4" ht="15" customHeight="1" x14ac:dyDescent="0.2">
      <c r="A2122" s="90" t="s">
        <v>13940</v>
      </c>
      <c r="B2122" s="91" t="s">
        <v>13941</v>
      </c>
      <c r="C2122" s="91" t="s">
        <v>62</v>
      </c>
      <c r="D2122" s="92">
        <v>235.09</v>
      </c>
    </row>
    <row r="2123" spans="1:4" ht="15" customHeight="1" x14ac:dyDescent="0.2">
      <c r="A2123" s="90" t="s">
        <v>13942</v>
      </c>
      <c r="B2123" s="91" t="s">
        <v>13943</v>
      </c>
      <c r="C2123" s="91"/>
      <c r="D2123" s="92"/>
    </row>
    <row r="2124" spans="1:4" ht="15" customHeight="1" x14ac:dyDescent="0.2">
      <c r="A2124" s="90" t="s">
        <v>13944</v>
      </c>
      <c r="B2124" s="91" t="s">
        <v>13945</v>
      </c>
      <c r="C2124" s="91" t="s">
        <v>2</v>
      </c>
      <c r="D2124" s="92">
        <v>3.79</v>
      </c>
    </row>
    <row r="2125" spans="1:4" ht="15" customHeight="1" x14ac:dyDescent="0.2">
      <c r="A2125" s="90" t="s">
        <v>13946</v>
      </c>
      <c r="B2125" s="91" t="s">
        <v>13947</v>
      </c>
      <c r="C2125" s="91" t="s">
        <v>38</v>
      </c>
      <c r="D2125" s="92">
        <v>24.81</v>
      </c>
    </row>
    <row r="2126" spans="1:4" ht="15" customHeight="1" x14ac:dyDescent="0.2">
      <c r="A2126" s="90" t="s">
        <v>13948</v>
      </c>
      <c r="B2126" s="91" t="s">
        <v>13949</v>
      </c>
      <c r="C2126" s="91" t="s">
        <v>38</v>
      </c>
      <c r="D2126" s="92">
        <v>7.81</v>
      </c>
    </row>
    <row r="2127" spans="1:4" ht="15" customHeight="1" x14ac:dyDescent="0.2">
      <c r="A2127" s="87" t="s">
        <v>13950</v>
      </c>
      <c r="B2127" s="88" t="s">
        <v>13951</v>
      </c>
      <c r="C2127" s="89" t="s">
        <v>10728</v>
      </c>
      <c r="D2127" s="89">
        <v>44.27</v>
      </c>
    </row>
    <row r="2128" spans="1:4" ht="15" customHeight="1" x14ac:dyDescent="0.2">
      <c r="A2128" s="90" t="s">
        <v>13952</v>
      </c>
      <c r="B2128" s="91" t="s">
        <v>13953</v>
      </c>
      <c r="C2128" s="91" t="s">
        <v>10728</v>
      </c>
      <c r="D2128" s="92">
        <v>89.88</v>
      </c>
    </row>
    <row r="2129" spans="1:4" ht="15" customHeight="1" x14ac:dyDescent="0.2">
      <c r="A2129" s="90" t="s">
        <v>13954</v>
      </c>
      <c r="B2129" s="91" t="s">
        <v>13955</v>
      </c>
      <c r="C2129" s="91" t="s">
        <v>10728</v>
      </c>
      <c r="D2129" s="92">
        <v>134.15</v>
      </c>
    </row>
    <row r="2130" spans="1:4" ht="15" customHeight="1" x14ac:dyDescent="0.2">
      <c r="A2130" s="90" t="s">
        <v>13956</v>
      </c>
      <c r="B2130" s="91" t="s">
        <v>13957</v>
      </c>
      <c r="C2130" s="91" t="s">
        <v>10728</v>
      </c>
      <c r="D2130" s="92">
        <v>178.42</v>
      </c>
    </row>
    <row r="2131" spans="1:4" ht="15" customHeight="1" x14ac:dyDescent="0.2">
      <c r="A2131" s="90" t="s">
        <v>13958</v>
      </c>
      <c r="B2131" s="91" t="s">
        <v>13959</v>
      </c>
      <c r="C2131" s="91"/>
      <c r="D2131" s="92"/>
    </row>
    <row r="2132" spans="1:4" ht="15" customHeight="1" x14ac:dyDescent="0.2">
      <c r="A2132" s="90" t="s">
        <v>13960</v>
      </c>
      <c r="B2132" s="91" t="s">
        <v>10962</v>
      </c>
      <c r="C2132" s="91" t="s">
        <v>38</v>
      </c>
      <c r="D2132" s="92">
        <v>164.99</v>
      </c>
    </row>
    <row r="2133" spans="1:4" ht="15" customHeight="1" x14ac:dyDescent="0.2">
      <c r="A2133" s="87" t="s">
        <v>13961</v>
      </c>
      <c r="B2133" s="88" t="s">
        <v>10964</v>
      </c>
      <c r="C2133" s="89"/>
      <c r="D2133" s="89"/>
    </row>
    <row r="2134" spans="1:4" ht="15" customHeight="1" x14ac:dyDescent="0.2">
      <c r="A2134" s="90" t="s">
        <v>13962</v>
      </c>
      <c r="B2134" s="91" t="s">
        <v>13963</v>
      </c>
      <c r="C2134" s="91" t="s">
        <v>2</v>
      </c>
      <c r="D2134" s="92">
        <v>5.68</v>
      </c>
    </row>
    <row r="2135" spans="1:4" ht="15" customHeight="1" x14ac:dyDescent="0.2">
      <c r="A2135" s="90" t="s">
        <v>13964</v>
      </c>
      <c r="B2135" s="91" t="s">
        <v>13965</v>
      </c>
      <c r="C2135" s="91"/>
      <c r="D2135" s="92"/>
    </row>
    <row r="2136" spans="1:4" ht="15" customHeight="1" x14ac:dyDescent="0.2">
      <c r="A2136" s="90" t="s">
        <v>13966</v>
      </c>
      <c r="B2136" s="91" t="s">
        <v>10972</v>
      </c>
      <c r="C2136" s="91" t="s">
        <v>16077</v>
      </c>
      <c r="D2136" s="92">
        <v>9.9700000000000006</v>
      </c>
    </row>
    <row r="2137" spans="1:4" ht="15" customHeight="1" x14ac:dyDescent="0.2">
      <c r="A2137" s="90" t="s">
        <v>13967</v>
      </c>
      <c r="B2137" s="91" t="s">
        <v>13968</v>
      </c>
      <c r="C2137" s="91"/>
      <c r="D2137" s="92"/>
    </row>
    <row r="2138" spans="1:4" ht="15" customHeight="1" x14ac:dyDescent="0.2">
      <c r="A2138" s="90" t="s">
        <v>13969</v>
      </c>
      <c r="B2138" s="91" t="s">
        <v>10631</v>
      </c>
      <c r="C2138" s="91" t="s">
        <v>3</v>
      </c>
      <c r="D2138" s="92">
        <v>2.12</v>
      </c>
    </row>
    <row r="2139" spans="1:4" ht="15" customHeight="1" x14ac:dyDescent="0.2">
      <c r="A2139" s="90" t="s">
        <v>13970</v>
      </c>
      <c r="B2139" s="91" t="s">
        <v>13971</v>
      </c>
      <c r="C2139" s="91"/>
      <c r="D2139" s="92"/>
    </row>
    <row r="2140" spans="1:4" ht="15" customHeight="1" x14ac:dyDescent="0.2">
      <c r="A2140" s="90" t="s">
        <v>13972</v>
      </c>
      <c r="B2140" s="91" t="s">
        <v>13973</v>
      </c>
      <c r="C2140" s="91" t="s">
        <v>16077</v>
      </c>
      <c r="D2140" s="92">
        <v>1207.29</v>
      </c>
    </row>
    <row r="2141" spans="1:4" ht="15" customHeight="1" x14ac:dyDescent="0.2">
      <c r="A2141" s="90" t="s">
        <v>13974</v>
      </c>
      <c r="B2141" s="91" t="s">
        <v>13975</v>
      </c>
      <c r="C2141" s="91" t="s">
        <v>16077</v>
      </c>
      <c r="D2141" s="92">
        <v>576.59</v>
      </c>
    </row>
    <row r="2142" spans="1:4" ht="15" customHeight="1" x14ac:dyDescent="0.2">
      <c r="A2142" s="90" t="s">
        <v>13976</v>
      </c>
      <c r="B2142" s="91" t="s">
        <v>13977</v>
      </c>
      <c r="C2142" s="91" t="s">
        <v>16077</v>
      </c>
      <c r="D2142" s="92">
        <v>2222.9299999999998</v>
      </c>
    </row>
    <row r="2143" spans="1:4" ht="15" customHeight="1" x14ac:dyDescent="0.2">
      <c r="A2143" s="87" t="s">
        <v>13978</v>
      </c>
      <c r="B2143" s="88" t="s">
        <v>13979</v>
      </c>
      <c r="C2143" s="89" t="s">
        <v>16077</v>
      </c>
      <c r="D2143" s="89">
        <v>635.15</v>
      </c>
    </row>
    <row r="2144" spans="1:4" ht="15" customHeight="1" x14ac:dyDescent="0.2">
      <c r="A2144" s="90" t="s">
        <v>13980</v>
      </c>
      <c r="B2144" s="91" t="s">
        <v>13981</v>
      </c>
      <c r="C2144" s="91" t="s">
        <v>16077</v>
      </c>
      <c r="D2144" s="92">
        <v>479.42</v>
      </c>
    </row>
    <row r="2145" spans="1:4" ht="15" customHeight="1" x14ac:dyDescent="0.2">
      <c r="A2145" s="87" t="s">
        <v>13982</v>
      </c>
      <c r="B2145" s="88" t="s">
        <v>13983</v>
      </c>
      <c r="C2145" s="89" t="s">
        <v>16077</v>
      </c>
      <c r="D2145" s="89">
        <v>272.32</v>
      </c>
    </row>
    <row r="2146" spans="1:4" ht="15" customHeight="1" x14ac:dyDescent="0.2">
      <c r="A2146" s="90" t="s">
        <v>13984</v>
      </c>
      <c r="B2146" s="91" t="s">
        <v>13985</v>
      </c>
      <c r="C2146" s="91" t="s">
        <v>16077</v>
      </c>
      <c r="D2146" s="92">
        <v>385.62</v>
      </c>
    </row>
    <row r="2147" spans="1:4" ht="15" customHeight="1" x14ac:dyDescent="0.2">
      <c r="A2147" s="90" t="s">
        <v>13986</v>
      </c>
      <c r="B2147" s="91" t="s">
        <v>13987</v>
      </c>
      <c r="C2147" s="91" t="s">
        <v>16077</v>
      </c>
      <c r="D2147" s="92">
        <v>487.64</v>
      </c>
    </row>
    <row r="2148" spans="1:4" ht="15" customHeight="1" x14ac:dyDescent="0.2">
      <c r="A2148" s="90" t="s">
        <v>13988</v>
      </c>
      <c r="B2148" s="91" t="s">
        <v>13989</v>
      </c>
      <c r="C2148" s="91" t="s">
        <v>16077</v>
      </c>
      <c r="D2148" s="92">
        <v>206.98</v>
      </c>
    </row>
    <row r="2149" spans="1:4" ht="15" customHeight="1" x14ac:dyDescent="0.2">
      <c r="A2149" s="90" t="s">
        <v>13990</v>
      </c>
      <c r="B2149" s="91" t="s">
        <v>13991</v>
      </c>
      <c r="C2149" s="91" t="s">
        <v>16077</v>
      </c>
      <c r="D2149" s="92">
        <v>257.38</v>
      </c>
    </row>
    <row r="2150" spans="1:4" ht="15" customHeight="1" x14ac:dyDescent="0.2">
      <c r="A2150" s="90" t="s">
        <v>13992</v>
      </c>
      <c r="B2150" s="91" t="s">
        <v>13993</v>
      </c>
      <c r="C2150" s="91" t="s">
        <v>16077</v>
      </c>
      <c r="D2150" s="92">
        <v>356.18</v>
      </c>
    </row>
    <row r="2151" spans="1:4" ht="15" customHeight="1" x14ac:dyDescent="0.2">
      <c r="A2151" s="90" t="s">
        <v>13994</v>
      </c>
      <c r="B2151" s="91" t="s">
        <v>13995</v>
      </c>
      <c r="C2151" s="91" t="s">
        <v>16077</v>
      </c>
      <c r="D2151" s="92">
        <v>310.31</v>
      </c>
    </row>
    <row r="2152" spans="1:4" ht="15" customHeight="1" x14ac:dyDescent="0.2">
      <c r="A2152" s="90" t="s">
        <v>13996</v>
      </c>
      <c r="B2152" s="91" t="s">
        <v>13997</v>
      </c>
      <c r="C2152" s="91" t="s">
        <v>16077</v>
      </c>
      <c r="D2152" s="92">
        <v>375.65</v>
      </c>
    </row>
    <row r="2153" spans="1:4" ht="15" customHeight="1" x14ac:dyDescent="0.2">
      <c r="A2153" s="90" t="s">
        <v>13998</v>
      </c>
      <c r="B2153" s="91" t="s">
        <v>13999</v>
      </c>
      <c r="C2153" s="91" t="s">
        <v>16077</v>
      </c>
      <c r="D2153" s="92">
        <v>536.39</v>
      </c>
    </row>
    <row r="2154" spans="1:4" ht="15" customHeight="1" x14ac:dyDescent="0.2">
      <c r="A2154" s="90" t="s">
        <v>14000</v>
      </c>
      <c r="B2154" s="91" t="s">
        <v>14001</v>
      </c>
      <c r="C2154" s="91" t="s">
        <v>16077</v>
      </c>
      <c r="D2154" s="92">
        <v>246.73</v>
      </c>
    </row>
    <row r="2155" spans="1:4" ht="15" customHeight="1" x14ac:dyDescent="0.2">
      <c r="A2155" s="90" t="s">
        <v>14002</v>
      </c>
      <c r="B2155" s="91" t="s">
        <v>14003</v>
      </c>
      <c r="C2155" s="91" t="s">
        <v>16077</v>
      </c>
      <c r="D2155" s="92">
        <v>347.75</v>
      </c>
    </row>
    <row r="2156" spans="1:4" ht="15" customHeight="1" x14ac:dyDescent="0.2">
      <c r="A2156" s="90" t="s">
        <v>14004</v>
      </c>
      <c r="B2156" s="91" t="s">
        <v>14005</v>
      </c>
      <c r="C2156" s="91" t="s">
        <v>16077</v>
      </c>
      <c r="D2156" s="92">
        <v>788.76</v>
      </c>
    </row>
    <row r="2157" spans="1:4" ht="15" customHeight="1" x14ac:dyDescent="0.2">
      <c r="A2157" s="90" t="s">
        <v>14006</v>
      </c>
      <c r="B2157" s="91" t="s">
        <v>14007</v>
      </c>
      <c r="C2157" s="91" t="s">
        <v>16077</v>
      </c>
      <c r="D2157" s="92">
        <v>1147.3</v>
      </c>
    </row>
    <row r="2158" spans="1:4" ht="15" customHeight="1" x14ac:dyDescent="0.2">
      <c r="A2158" s="90" t="s">
        <v>14008</v>
      </c>
      <c r="B2158" s="91" t="s">
        <v>14009</v>
      </c>
      <c r="C2158" s="91" t="s">
        <v>16077</v>
      </c>
      <c r="D2158" s="92">
        <v>1880.96</v>
      </c>
    </row>
    <row r="2159" spans="1:4" ht="15" customHeight="1" x14ac:dyDescent="0.2">
      <c r="A2159" s="90" t="s">
        <v>14010</v>
      </c>
      <c r="B2159" s="91" t="s">
        <v>14011</v>
      </c>
      <c r="C2159" s="91" t="s">
        <v>16077</v>
      </c>
      <c r="D2159" s="92">
        <v>2906.83</v>
      </c>
    </row>
    <row r="2160" spans="1:4" ht="15" customHeight="1" x14ac:dyDescent="0.2">
      <c r="A2160" s="90" t="s">
        <v>14012</v>
      </c>
      <c r="B2160" s="91" t="s">
        <v>14013</v>
      </c>
      <c r="C2160" s="91" t="s">
        <v>16077</v>
      </c>
      <c r="D2160" s="92">
        <v>368.28</v>
      </c>
    </row>
    <row r="2161" spans="1:4" ht="15" customHeight="1" x14ac:dyDescent="0.2">
      <c r="A2161" s="87" t="s">
        <v>14014</v>
      </c>
      <c r="B2161" s="88" t="s">
        <v>13128</v>
      </c>
      <c r="C2161" s="89"/>
      <c r="D2161" s="89"/>
    </row>
    <row r="2162" spans="1:4" ht="15" customHeight="1" x14ac:dyDescent="0.2">
      <c r="A2162" s="90" t="s">
        <v>14015</v>
      </c>
      <c r="B2162" s="91" t="s">
        <v>14016</v>
      </c>
      <c r="C2162" s="91" t="s">
        <v>2</v>
      </c>
      <c r="D2162" s="92">
        <v>11.35</v>
      </c>
    </row>
    <row r="2163" spans="1:4" ht="15" customHeight="1" x14ac:dyDescent="0.2">
      <c r="A2163" s="90" t="s">
        <v>14017</v>
      </c>
      <c r="B2163" s="91" t="s">
        <v>14018</v>
      </c>
      <c r="C2163" s="91" t="s">
        <v>2</v>
      </c>
      <c r="D2163" s="92">
        <v>8.27</v>
      </c>
    </row>
    <row r="2164" spans="1:4" ht="15" customHeight="1" x14ac:dyDescent="0.2">
      <c r="A2164" s="90" t="s">
        <v>14019</v>
      </c>
      <c r="B2164" s="91" t="s">
        <v>14020</v>
      </c>
      <c r="C2164" s="91" t="s">
        <v>2</v>
      </c>
      <c r="D2164" s="92">
        <v>18.68</v>
      </c>
    </row>
    <row r="2165" spans="1:4" ht="15" customHeight="1" x14ac:dyDescent="0.2">
      <c r="A2165" s="90" t="s">
        <v>14021</v>
      </c>
      <c r="B2165" s="91" t="s">
        <v>14022</v>
      </c>
      <c r="C2165" s="91" t="s">
        <v>2</v>
      </c>
      <c r="D2165" s="92">
        <v>16.27</v>
      </c>
    </row>
    <row r="2166" spans="1:4" ht="15" customHeight="1" x14ac:dyDescent="0.2">
      <c r="A2166" s="90" t="s">
        <v>14023</v>
      </c>
      <c r="B2166" s="91" t="s">
        <v>14024</v>
      </c>
      <c r="C2166" s="91" t="s">
        <v>2</v>
      </c>
      <c r="D2166" s="92">
        <v>15.65</v>
      </c>
    </row>
    <row r="2167" spans="1:4" ht="15" customHeight="1" x14ac:dyDescent="0.2">
      <c r="A2167" s="90" t="s">
        <v>14025</v>
      </c>
      <c r="B2167" s="91" t="s">
        <v>14026</v>
      </c>
      <c r="C2167" s="91" t="s">
        <v>2</v>
      </c>
      <c r="D2167" s="92">
        <v>15.65</v>
      </c>
    </row>
    <row r="2168" spans="1:4" ht="15" customHeight="1" x14ac:dyDescent="0.2">
      <c r="A2168" s="90" t="s">
        <v>14027</v>
      </c>
      <c r="B2168" s="91" t="s">
        <v>14028</v>
      </c>
      <c r="C2168" s="91" t="s">
        <v>2</v>
      </c>
      <c r="D2168" s="92">
        <v>14.93</v>
      </c>
    </row>
    <row r="2169" spans="1:4" ht="15" customHeight="1" x14ac:dyDescent="0.2">
      <c r="A2169" s="87" t="s">
        <v>14029</v>
      </c>
      <c r="B2169" s="88" t="s">
        <v>14030</v>
      </c>
      <c r="C2169" s="89" t="s">
        <v>2</v>
      </c>
      <c r="D2169" s="89">
        <v>14.93</v>
      </c>
    </row>
    <row r="2170" spans="1:4" ht="15" customHeight="1" x14ac:dyDescent="0.2">
      <c r="A2170" s="90" t="s">
        <v>14031</v>
      </c>
      <c r="B2170" s="91" t="s">
        <v>14032</v>
      </c>
      <c r="C2170" s="91"/>
      <c r="D2170" s="92"/>
    </row>
    <row r="2171" spans="1:4" ht="15" customHeight="1" x14ac:dyDescent="0.2">
      <c r="A2171" s="90" t="s">
        <v>14033</v>
      </c>
      <c r="B2171" s="91" t="s">
        <v>14034</v>
      </c>
      <c r="C2171" s="91" t="s">
        <v>3</v>
      </c>
      <c r="D2171" s="92">
        <v>131.56</v>
      </c>
    </row>
    <row r="2172" spans="1:4" ht="15" customHeight="1" x14ac:dyDescent="0.2">
      <c r="A2172" s="90" t="s">
        <v>14035</v>
      </c>
      <c r="B2172" s="91" t="s">
        <v>14036</v>
      </c>
      <c r="C2172" s="91" t="s">
        <v>16077</v>
      </c>
      <c r="D2172" s="92">
        <v>579.28</v>
      </c>
    </row>
    <row r="2173" spans="1:4" ht="15" customHeight="1" x14ac:dyDescent="0.2">
      <c r="A2173" s="90" t="s">
        <v>14037</v>
      </c>
      <c r="B2173" s="91" t="s">
        <v>13536</v>
      </c>
      <c r="C2173" s="91" t="s">
        <v>38</v>
      </c>
      <c r="D2173" s="92">
        <v>215.52</v>
      </c>
    </row>
    <row r="2174" spans="1:4" ht="15" customHeight="1" x14ac:dyDescent="0.2">
      <c r="A2174" s="90" t="s">
        <v>14038</v>
      </c>
      <c r="B2174" s="91" t="s">
        <v>13522</v>
      </c>
      <c r="C2174" s="91" t="s">
        <v>2</v>
      </c>
      <c r="D2174" s="92">
        <v>14.2</v>
      </c>
    </row>
    <row r="2175" spans="1:4" ht="15" customHeight="1" x14ac:dyDescent="0.2">
      <c r="A2175" s="90" t="s">
        <v>16072</v>
      </c>
      <c r="B2175" s="91" t="s">
        <v>16073</v>
      </c>
      <c r="C2175" s="91" t="s">
        <v>8</v>
      </c>
      <c r="D2175" s="92">
        <v>122.69</v>
      </c>
    </row>
    <row r="2176" spans="1:4" ht="15" customHeight="1" x14ac:dyDescent="0.2">
      <c r="A2176" s="90" t="s">
        <v>14039</v>
      </c>
      <c r="B2176" s="91" t="s">
        <v>14040</v>
      </c>
      <c r="C2176" s="91"/>
      <c r="D2176" s="92"/>
    </row>
    <row r="2177" spans="1:4" ht="15" customHeight="1" x14ac:dyDescent="0.2">
      <c r="A2177" s="90" t="s">
        <v>14041</v>
      </c>
      <c r="B2177" s="91" t="s">
        <v>14042</v>
      </c>
      <c r="C2177" s="91" t="s">
        <v>3</v>
      </c>
      <c r="D2177" s="92">
        <v>204.36</v>
      </c>
    </row>
    <row r="2178" spans="1:4" ht="15" customHeight="1" x14ac:dyDescent="0.2">
      <c r="A2178" s="90" t="s">
        <v>14043</v>
      </c>
      <c r="B2178" s="91" t="s">
        <v>14044</v>
      </c>
      <c r="C2178" s="91" t="s">
        <v>3</v>
      </c>
      <c r="D2178" s="92">
        <v>284.27</v>
      </c>
    </row>
    <row r="2179" spans="1:4" ht="15" customHeight="1" x14ac:dyDescent="0.2">
      <c r="A2179" s="90" t="s">
        <v>14045</v>
      </c>
      <c r="B2179" s="91" t="s">
        <v>14046</v>
      </c>
      <c r="C2179" s="91" t="s">
        <v>3</v>
      </c>
      <c r="D2179" s="92">
        <v>328.14</v>
      </c>
    </row>
    <row r="2180" spans="1:4" ht="15" customHeight="1" x14ac:dyDescent="0.2">
      <c r="A2180" s="90" t="s">
        <v>14047</v>
      </c>
      <c r="B2180" s="91" t="s">
        <v>14048</v>
      </c>
      <c r="C2180" s="91" t="s">
        <v>3</v>
      </c>
      <c r="D2180" s="92">
        <v>505.84</v>
      </c>
    </row>
    <row r="2181" spans="1:4" ht="15" customHeight="1" x14ac:dyDescent="0.2">
      <c r="A2181" s="90" t="s">
        <v>14049</v>
      </c>
      <c r="B2181" s="91" t="s">
        <v>13284</v>
      </c>
      <c r="C2181" s="91" t="s">
        <v>3</v>
      </c>
      <c r="D2181" s="92">
        <v>698.53</v>
      </c>
    </row>
    <row r="2182" spans="1:4" ht="15" customHeight="1" x14ac:dyDescent="0.2">
      <c r="A2182" s="90" t="s">
        <v>14050</v>
      </c>
      <c r="B2182" s="91" t="s">
        <v>13288</v>
      </c>
      <c r="C2182" s="91" t="s">
        <v>3</v>
      </c>
      <c r="D2182" s="92">
        <v>1439.09</v>
      </c>
    </row>
    <row r="2183" spans="1:4" ht="15" customHeight="1" x14ac:dyDescent="0.2">
      <c r="A2183" s="90">
        <v>41</v>
      </c>
      <c r="B2183" s="91" t="s">
        <v>14051</v>
      </c>
      <c r="C2183" s="91"/>
      <c r="D2183" s="92"/>
    </row>
    <row r="2184" spans="1:4" ht="15" customHeight="1" x14ac:dyDescent="0.2">
      <c r="A2184" s="90" t="s">
        <v>14052</v>
      </c>
      <c r="B2184" s="91" t="s">
        <v>14053</v>
      </c>
      <c r="C2184" s="91"/>
      <c r="D2184" s="92"/>
    </row>
    <row r="2185" spans="1:4" ht="15" customHeight="1" x14ac:dyDescent="0.2">
      <c r="A2185" s="90" t="s">
        <v>14054</v>
      </c>
      <c r="B2185" s="91" t="s">
        <v>14055</v>
      </c>
      <c r="C2185" s="91" t="s">
        <v>2</v>
      </c>
      <c r="D2185" s="92">
        <v>543.66999999999996</v>
      </c>
    </row>
    <row r="2186" spans="1:4" ht="15" customHeight="1" x14ac:dyDescent="0.2">
      <c r="A2186" s="90" t="s">
        <v>14056</v>
      </c>
      <c r="B2186" s="91" t="s">
        <v>14057</v>
      </c>
      <c r="C2186" s="91" t="s">
        <v>2</v>
      </c>
      <c r="D2186" s="92">
        <v>789.24</v>
      </c>
    </row>
    <row r="2187" spans="1:4" ht="15" customHeight="1" x14ac:dyDescent="0.2">
      <c r="A2187" s="90" t="s">
        <v>14058</v>
      </c>
      <c r="B2187" s="91" t="s">
        <v>14059</v>
      </c>
      <c r="C2187" s="91" t="s">
        <v>2</v>
      </c>
      <c r="D2187" s="92">
        <v>439.33</v>
      </c>
    </row>
    <row r="2188" spans="1:4" ht="15" customHeight="1" x14ac:dyDescent="0.2">
      <c r="A2188" s="87" t="s">
        <v>14060</v>
      </c>
      <c r="B2188" s="88" t="s">
        <v>14061</v>
      </c>
      <c r="C2188" s="89" t="s">
        <v>2</v>
      </c>
      <c r="D2188" s="89">
        <v>439.33</v>
      </c>
    </row>
    <row r="2189" spans="1:4" ht="15" customHeight="1" x14ac:dyDescent="0.2">
      <c r="A2189" s="90" t="s">
        <v>14062</v>
      </c>
      <c r="B2189" s="91" t="s">
        <v>14063</v>
      </c>
      <c r="C2189" s="91"/>
      <c r="D2189" s="92"/>
    </row>
    <row r="2190" spans="1:4" ht="15" customHeight="1" x14ac:dyDescent="0.2">
      <c r="A2190" s="87" t="s">
        <v>14064</v>
      </c>
      <c r="B2190" s="88" t="s">
        <v>14065</v>
      </c>
      <c r="C2190" s="89" t="s">
        <v>16077</v>
      </c>
      <c r="D2190" s="89">
        <v>335.85</v>
      </c>
    </row>
    <row r="2191" spans="1:4" ht="15" customHeight="1" x14ac:dyDescent="0.2">
      <c r="A2191" s="90">
        <v>42</v>
      </c>
      <c r="B2191" s="91" t="s">
        <v>14066</v>
      </c>
      <c r="C2191" s="91"/>
      <c r="D2191" s="92"/>
    </row>
    <row r="2192" spans="1:4" ht="15" customHeight="1" x14ac:dyDescent="0.2">
      <c r="A2192" s="90" t="s">
        <v>14067</v>
      </c>
      <c r="B2192" s="91" t="s">
        <v>14068</v>
      </c>
      <c r="C2192" s="91"/>
      <c r="D2192" s="92"/>
    </row>
    <row r="2193" spans="1:4" ht="15" customHeight="1" x14ac:dyDescent="0.2">
      <c r="A2193" s="87" t="s">
        <v>14069</v>
      </c>
      <c r="B2193" s="88" t="s">
        <v>14070</v>
      </c>
      <c r="C2193" s="89" t="s">
        <v>16077</v>
      </c>
      <c r="D2193" s="89">
        <v>3.6</v>
      </c>
    </row>
    <row r="2194" spans="1:4" ht="15" customHeight="1" x14ac:dyDescent="0.2">
      <c r="A2194" s="90" t="s">
        <v>14071</v>
      </c>
      <c r="B2194" s="91" t="s">
        <v>14072</v>
      </c>
      <c r="C2194" s="91" t="s">
        <v>16077</v>
      </c>
      <c r="D2194" s="92">
        <v>0.15</v>
      </c>
    </row>
    <row r="2195" spans="1:4" ht="15" customHeight="1" x14ac:dyDescent="0.2">
      <c r="A2195" s="87" t="s">
        <v>14073</v>
      </c>
      <c r="B2195" s="88" t="s">
        <v>14074</v>
      </c>
      <c r="C2195" s="89"/>
      <c r="D2195" s="89"/>
    </row>
    <row r="2196" spans="1:4" ht="15" customHeight="1" x14ac:dyDescent="0.2">
      <c r="A2196" s="90" t="s">
        <v>14075</v>
      </c>
      <c r="B2196" s="91" t="s">
        <v>14076</v>
      </c>
      <c r="C2196" s="91" t="s">
        <v>10523</v>
      </c>
      <c r="D2196" s="92">
        <v>11</v>
      </c>
    </row>
    <row r="2197" spans="1:4" ht="15" customHeight="1" x14ac:dyDescent="0.2">
      <c r="A2197" s="90">
        <v>43</v>
      </c>
      <c r="B2197" s="91" t="s">
        <v>14077</v>
      </c>
      <c r="C2197" s="91"/>
      <c r="D2197" s="92"/>
    </row>
    <row r="2198" spans="1:4" ht="15" customHeight="1" x14ac:dyDescent="0.2">
      <c r="A2198" s="90" t="s">
        <v>14078</v>
      </c>
      <c r="B2198" s="91" t="s">
        <v>14079</v>
      </c>
      <c r="C2198" s="91"/>
      <c r="D2198" s="92"/>
    </row>
    <row r="2199" spans="1:4" ht="15" customHeight="1" x14ac:dyDescent="0.2">
      <c r="A2199" s="90" t="s">
        <v>14080</v>
      </c>
      <c r="B2199" s="91" t="s">
        <v>14081</v>
      </c>
      <c r="C2199" s="91" t="s">
        <v>3978</v>
      </c>
      <c r="D2199" s="92">
        <v>18225.73</v>
      </c>
    </row>
    <row r="2200" spans="1:4" ht="15" customHeight="1" x14ac:dyDescent="0.2">
      <c r="A2200" s="90" t="s">
        <v>14082</v>
      </c>
      <c r="B2200" s="91" t="s">
        <v>14083</v>
      </c>
      <c r="C2200" s="91" t="s">
        <v>3978</v>
      </c>
      <c r="D2200" s="92">
        <v>20041.810000000001</v>
      </c>
    </row>
    <row r="2201" spans="1:4" ht="15" customHeight="1" x14ac:dyDescent="0.2">
      <c r="A2201" s="90" t="s">
        <v>14084</v>
      </c>
      <c r="B2201" s="91" t="s">
        <v>14085</v>
      </c>
      <c r="C2201" s="91"/>
      <c r="D2201" s="92"/>
    </row>
    <row r="2202" spans="1:4" ht="15" customHeight="1" x14ac:dyDescent="0.2">
      <c r="A2202" s="90" t="s">
        <v>14086</v>
      </c>
      <c r="B2202" s="91" t="s">
        <v>14087</v>
      </c>
      <c r="C2202" s="91" t="s">
        <v>14088</v>
      </c>
      <c r="D2202" s="92">
        <v>3.44</v>
      </c>
    </row>
    <row r="2203" spans="1:4" ht="15" customHeight="1" x14ac:dyDescent="0.2">
      <c r="A2203" s="87">
        <v>44</v>
      </c>
      <c r="B2203" s="88" t="s">
        <v>14089</v>
      </c>
      <c r="C2203" s="89"/>
      <c r="D2203" s="89"/>
    </row>
    <row r="2204" spans="1:4" ht="15" customHeight="1" x14ac:dyDescent="0.2">
      <c r="A2204" s="90" t="s">
        <v>14090</v>
      </c>
      <c r="B2204" s="91" t="s">
        <v>14091</v>
      </c>
      <c r="C2204" s="91"/>
      <c r="D2204" s="92"/>
    </row>
    <row r="2205" spans="1:4" ht="15" customHeight="1" x14ac:dyDescent="0.2">
      <c r="A2205" s="87" t="s">
        <v>14092</v>
      </c>
      <c r="B2205" s="88" t="s">
        <v>14093</v>
      </c>
      <c r="C2205" s="89" t="s">
        <v>3978</v>
      </c>
      <c r="D2205" s="89">
        <v>23260.27</v>
      </c>
    </row>
    <row r="2206" spans="1:4" ht="15" customHeight="1" x14ac:dyDescent="0.2">
      <c r="A2206" s="90" t="s">
        <v>14094</v>
      </c>
      <c r="B2206" s="91" t="s">
        <v>14095</v>
      </c>
      <c r="C2206" s="91" t="s">
        <v>3978</v>
      </c>
      <c r="D2206" s="92">
        <v>20576.39</v>
      </c>
    </row>
    <row r="2207" spans="1:4" ht="15" customHeight="1" x14ac:dyDescent="0.2">
      <c r="A2207" s="87" t="s">
        <v>14096</v>
      </c>
      <c r="B2207" s="88" t="s">
        <v>14097</v>
      </c>
      <c r="C2207" s="89" t="s">
        <v>3978</v>
      </c>
      <c r="D2207" s="89">
        <v>17892.509999999998</v>
      </c>
    </row>
    <row r="2208" spans="1:4" ht="15" customHeight="1" x14ac:dyDescent="0.2">
      <c r="A2208" s="90" t="s">
        <v>14098</v>
      </c>
      <c r="B2208" s="91" t="s">
        <v>14099</v>
      </c>
      <c r="C2208" s="91" t="s">
        <v>3978</v>
      </c>
      <c r="D2208" s="92">
        <v>12608.85</v>
      </c>
    </row>
    <row r="2209" spans="1:4" ht="15" customHeight="1" x14ac:dyDescent="0.2">
      <c r="A2209" s="87" t="s">
        <v>14100</v>
      </c>
      <c r="B2209" s="88" t="s">
        <v>14101</v>
      </c>
      <c r="C2209" s="89" t="s">
        <v>3978</v>
      </c>
      <c r="D2209" s="89">
        <v>6304.8</v>
      </c>
    </row>
    <row r="2210" spans="1:4" ht="15" customHeight="1" x14ac:dyDescent="0.2">
      <c r="A2210" s="90" t="s">
        <v>14102</v>
      </c>
      <c r="B2210" s="91" t="s">
        <v>10369</v>
      </c>
      <c r="C2210" s="91" t="s">
        <v>3978</v>
      </c>
      <c r="D2210" s="92">
        <v>8624.7000000000007</v>
      </c>
    </row>
    <row r="2211" spans="1:4" ht="15" customHeight="1" x14ac:dyDescent="0.2">
      <c r="A2211" s="87" t="s">
        <v>14103</v>
      </c>
      <c r="B2211" s="88" t="s">
        <v>14104</v>
      </c>
      <c r="C2211" s="89" t="s">
        <v>3978</v>
      </c>
      <c r="D2211" s="89">
        <v>7729.3</v>
      </c>
    </row>
    <row r="2212" spans="1:4" ht="15" customHeight="1" x14ac:dyDescent="0.2">
      <c r="A2212" s="90" t="s">
        <v>14105</v>
      </c>
      <c r="B2212" s="91" t="s">
        <v>10367</v>
      </c>
      <c r="C2212" s="91" t="s">
        <v>3978</v>
      </c>
      <c r="D2212" s="92">
        <v>4182.8500000000004</v>
      </c>
    </row>
    <row r="2213" spans="1:4" ht="15" customHeight="1" x14ac:dyDescent="0.2">
      <c r="A2213" s="90" t="s">
        <v>14106</v>
      </c>
      <c r="B2213" s="91" t="s">
        <v>14107</v>
      </c>
      <c r="C2213" s="91" t="s">
        <v>3978</v>
      </c>
      <c r="D2213" s="92">
        <v>3740.7</v>
      </c>
    </row>
    <row r="2214" spans="1:4" ht="15" customHeight="1" x14ac:dyDescent="0.2">
      <c r="A2214" s="90" t="s">
        <v>14108</v>
      </c>
      <c r="B2214" s="91" t="s">
        <v>14109</v>
      </c>
      <c r="C2214" s="91" t="s">
        <v>3978</v>
      </c>
      <c r="D2214" s="92">
        <v>3115.4</v>
      </c>
    </row>
    <row r="2215" spans="1:4" ht="15" customHeight="1" x14ac:dyDescent="0.2">
      <c r="A2215" s="90" t="s">
        <v>14110</v>
      </c>
      <c r="B2215" s="91" t="s">
        <v>14111</v>
      </c>
      <c r="C2215" s="91" t="s">
        <v>3978</v>
      </c>
      <c r="D2215" s="92">
        <v>9456.64</v>
      </c>
    </row>
    <row r="2216" spans="1:4" ht="15" customHeight="1" x14ac:dyDescent="0.2">
      <c r="A2216" s="90" t="s">
        <v>14112</v>
      </c>
      <c r="B2216" s="91" t="s">
        <v>14113</v>
      </c>
      <c r="C2216" s="91" t="s">
        <v>3978</v>
      </c>
      <c r="D2216" s="92">
        <v>11426.77</v>
      </c>
    </row>
    <row r="2217" spans="1:4" ht="15" customHeight="1" x14ac:dyDescent="0.2">
      <c r="A2217" s="90" t="s">
        <v>14114</v>
      </c>
      <c r="B2217" s="91" t="s">
        <v>14115</v>
      </c>
      <c r="C2217" s="91" t="s">
        <v>3978</v>
      </c>
      <c r="D2217" s="92">
        <v>13419.39</v>
      </c>
    </row>
    <row r="2218" spans="1:4" ht="15" customHeight="1" x14ac:dyDescent="0.2">
      <c r="A2218" s="90" t="s">
        <v>14116</v>
      </c>
      <c r="B2218" s="91" t="s">
        <v>14117</v>
      </c>
      <c r="C2218" s="91" t="s">
        <v>3978</v>
      </c>
      <c r="D2218" s="92">
        <v>16215.09</v>
      </c>
    </row>
    <row r="2219" spans="1:4" ht="15" customHeight="1" x14ac:dyDescent="0.2">
      <c r="A2219" s="90" t="s">
        <v>14118</v>
      </c>
      <c r="B2219" s="91" t="s">
        <v>14119</v>
      </c>
      <c r="C2219" s="91" t="s">
        <v>3978</v>
      </c>
      <c r="D2219" s="92">
        <v>15432.29</v>
      </c>
    </row>
    <row r="2220" spans="1:4" ht="15" customHeight="1" x14ac:dyDescent="0.2">
      <c r="A2220" s="90" t="s">
        <v>14120</v>
      </c>
      <c r="B2220" s="91" t="s">
        <v>14121</v>
      </c>
      <c r="C2220" s="91" t="s">
        <v>3978</v>
      </c>
      <c r="D2220" s="92">
        <v>18647.349999999999</v>
      </c>
    </row>
    <row r="2221" spans="1:4" ht="15" customHeight="1" x14ac:dyDescent="0.2">
      <c r="A2221" s="90" t="s">
        <v>14122</v>
      </c>
      <c r="B2221" s="91" t="s">
        <v>14123</v>
      </c>
      <c r="C2221" s="91" t="s">
        <v>3978</v>
      </c>
      <c r="D2221" s="92">
        <v>17445.2</v>
      </c>
    </row>
    <row r="2222" spans="1:4" ht="15" customHeight="1" x14ac:dyDescent="0.2">
      <c r="A2222" s="90" t="s">
        <v>14124</v>
      </c>
      <c r="B2222" s="91" t="s">
        <v>14125</v>
      </c>
      <c r="C2222" s="91" t="s">
        <v>3978</v>
      </c>
      <c r="D2222" s="92">
        <v>21079.62</v>
      </c>
    </row>
    <row r="2223" spans="1:4" ht="15" customHeight="1" x14ac:dyDescent="0.2">
      <c r="A2223" s="90" t="s">
        <v>17184</v>
      </c>
      <c r="B2223" s="91" t="s">
        <v>17185</v>
      </c>
      <c r="C2223" s="91" t="s">
        <v>3978</v>
      </c>
      <c r="D2223" s="92">
        <v>9956.17</v>
      </c>
    </row>
    <row r="2224" spans="1:4" ht="15" customHeight="1" x14ac:dyDescent="0.2">
      <c r="A2224" s="90" t="s">
        <v>17186</v>
      </c>
      <c r="B2224" s="91" t="s">
        <v>17187</v>
      </c>
      <c r="C2224" s="91" t="s">
        <v>3978</v>
      </c>
      <c r="D2224" s="92">
        <v>13517.9</v>
      </c>
    </row>
    <row r="2225" spans="1:4" ht="15" customHeight="1" x14ac:dyDescent="0.2">
      <c r="A2225" s="90">
        <v>45</v>
      </c>
      <c r="B2225" s="91" t="s">
        <v>14126</v>
      </c>
      <c r="C2225" s="91"/>
      <c r="D2225" s="92"/>
    </row>
    <row r="2226" spans="1:4" ht="15" customHeight="1" x14ac:dyDescent="0.2">
      <c r="A2226" s="90" t="s">
        <v>14127</v>
      </c>
      <c r="B2226" s="91" t="s">
        <v>14128</v>
      </c>
      <c r="C2226" s="91"/>
      <c r="D2226" s="92"/>
    </row>
    <row r="2227" spans="1:4" ht="15" customHeight="1" x14ac:dyDescent="0.2">
      <c r="A2227" s="90" t="s">
        <v>14129</v>
      </c>
      <c r="B2227" s="91" t="s">
        <v>14130</v>
      </c>
      <c r="C2227" s="91" t="s">
        <v>3978</v>
      </c>
      <c r="D2227" s="92">
        <v>2421.91</v>
      </c>
    </row>
    <row r="2228" spans="1:4" ht="15" customHeight="1" x14ac:dyDescent="0.2">
      <c r="A2228" s="90" t="s">
        <v>14131</v>
      </c>
      <c r="B2228" s="91" t="s">
        <v>14132</v>
      </c>
      <c r="C2228" s="91" t="s">
        <v>3978</v>
      </c>
      <c r="D2228" s="92">
        <v>3222.58</v>
      </c>
    </row>
    <row r="2229" spans="1:4" ht="15" customHeight="1" x14ac:dyDescent="0.2">
      <c r="A2229" s="90" t="s">
        <v>14133</v>
      </c>
      <c r="B2229" s="91" t="s">
        <v>14134</v>
      </c>
      <c r="C2229" s="91" t="s">
        <v>3978</v>
      </c>
      <c r="D2229" s="92">
        <v>3709.14</v>
      </c>
    </row>
    <row r="2230" spans="1:4" ht="15" customHeight="1" x14ac:dyDescent="0.2">
      <c r="A2230" s="90" t="s">
        <v>14135</v>
      </c>
      <c r="B2230" s="91" t="s">
        <v>14136</v>
      </c>
      <c r="C2230" s="91"/>
      <c r="D2230" s="92"/>
    </row>
    <row r="2231" spans="1:4" ht="15" customHeight="1" x14ac:dyDescent="0.2">
      <c r="A2231" s="90" t="s">
        <v>14137</v>
      </c>
      <c r="B2231" s="91" t="s">
        <v>14138</v>
      </c>
      <c r="C2231" s="91" t="s">
        <v>53</v>
      </c>
      <c r="D2231" s="92">
        <v>4.93</v>
      </c>
    </row>
    <row r="2232" spans="1:4" ht="15" customHeight="1" x14ac:dyDescent="0.2">
      <c r="A2232" s="90" t="s">
        <v>14139</v>
      </c>
      <c r="B2232" s="91" t="s">
        <v>10368</v>
      </c>
      <c r="C2232" s="91" t="s">
        <v>53</v>
      </c>
      <c r="D2232" s="92">
        <v>3.59</v>
      </c>
    </row>
    <row r="2233" spans="1:4" ht="15" customHeight="1" x14ac:dyDescent="0.2">
      <c r="A2233" s="87" t="s">
        <v>14140</v>
      </c>
      <c r="B2233" s="88" t="s">
        <v>14141</v>
      </c>
      <c r="C2233" s="89" t="s">
        <v>53</v>
      </c>
      <c r="D2233" s="89">
        <v>5.39</v>
      </c>
    </row>
    <row r="2234" spans="1:4" ht="15" customHeight="1" x14ac:dyDescent="0.2">
      <c r="A2234" s="90">
        <v>47</v>
      </c>
      <c r="B2234" s="91" t="s">
        <v>14142</v>
      </c>
      <c r="C2234" s="91"/>
      <c r="D2234" s="92"/>
    </row>
    <row r="2235" spans="1:4" ht="15" customHeight="1" x14ac:dyDescent="0.2">
      <c r="A2235" s="90" t="s">
        <v>14143</v>
      </c>
      <c r="B2235" s="91" t="s">
        <v>14144</v>
      </c>
      <c r="C2235" s="91"/>
      <c r="D2235" s="92"/>
    </row>
    <row r="2236" spans="1:4" ht="15" customHeight="1" x14ac:dyDescent="0.2">
      <c r="A2236" s="90" t="s">
        <v>14145</v>
      </c>
      <c r="B2236" s="91" t="s">
        <v>14146</v>
      </c>
      <c r="C2236" s="91" t="s">
        <v>3</v>
      </c>
      <c r="D2236" s="92">
        <v>13.7</v>
      </c>
    </row>
    <row r="2237" spans="1:4" ht="15" customHeight="1" x14ac:dyDescent="0.2">
      <c r="A2237" s="90" t="s">
        <v>14147</v>
      </c>
      <c r="B2237" s="91" t="s">
        <v>14148</v>
      </c>
      <c r="C2237" s="91" t="s">
        <v>3</v>
      </c>
      <c r="D2237" s="92">
        <v>5.26</v>
      </c>
    </row>
    <row r="2238" spans="1:4" ht="15" customHeight="1" x14ac:dyDescent="0.2">
      <c r="A2238" s="90" t="s">
        <v>14149</v>
      </c>
      <c r="B2238" s="91" t="s">
        <v>14150</v>
      </c>
      <c r="C2238" s="91"/>
      <c r="D2238" s="92"/>
    </row>
    <row r="2239" spans="1:4" ht="15" customHeight="1" x14ac:dyDescent="0.2">
      <c r="A2239" s="90" t="s">
        <v>14151</v>
      </c>
      <c r="B2239" s="91" t="s">
        <v>14152</v>
      </c>
      <c r="C2239" s="91" t="s">
        <v>16077</v>
      </c>
      <c r="D2239" s="92">
        <v>148.5</v>
      </c>
    </row>
    <row r="2240" spans="1:4" ht="15" customHeight="1" x14ac:dyDescent="0.2">
      <c r="A2240" s="90" t="s">
        <v>14153</v>
      </c>
      <c r="B2240" s="91" t="s">
        <v>14154</v>
      </c>
      <c r="C2240" s="91"/>
      <c r="D2240" s="92"/>
    </row>
    <row r="2241" spans="1:4" ht="15" customHeight="1" x14ac:dyDescent="0.2">
      <c r="A2241" s="90" t="s">
        <v>14155</v>
      </c>
      <c r="B2241" s="91" t="s">
        <v>14156</v>
      </c>
      <c r="C2241" s="91" t="s">
        <v>16077</v>
      </c>
      <c r="D2241" s="92">
        <v>158.41</v>
      </c>
    </row>
    <row r="2242" spans="1:4" ht="15" customHeight="1" x14ac:dyDescent="0.2">
      <c r="A2242" s="87" t="s">
        <v>14157</v>
      </c>
      <c r="B2242" s="88" t="s">
        <v>14158</v>
      </c>
      <c r="C2242" s="89" t="s">
        <v>6001</v>
      </c>
      <c r="D2242" s="89">
        <v>372.32</v>
      </c>
    </row>
    <row r="2243" spans="1:4" ht="15" customHeight="1" x14ac:dyDescent="0.2">
      <c r="A2243" s="90" t="s">
        <v>14159</v>
      </c>
      <c r="B2243" s="91" t="s">
        <v>14160</v>
      </c>
      <c r="C2243" s="91" t="s">
        <v>16077</v>
      </c>
      <c r="D2243" s="92">
        <v>106.64</v>
      </c>
    </row>
    <row r="2244" spans="1:4" ht="15" customHeight="1" x14ac:dyDescent="0.2">
      <c r="A2244" s="90">
        <v>48</v>
      </c>
      <c r="B2244" s="91" t="s">
        <v>14161</v>
      </c>
      <c r="C2244" s="91"/>
      <c r="D2244" s="92"/>
    </row>
    <row r="2245" spans="1:4" ht="15" customHeight="1" x14ac:dyDescent="0.2">
      <c r="A2245" s="90" t="s">
        <v>14162</v>
      </c>
      <c r="B2245" s="91" t="s">
        <v>14163</v>
      </c>
      <c r="C2245" s="91"/>
      <c r="D2245" s="92"/>
    </row>
    <row r="2246" spans="1:4" ht="15" customHeight="1" x14ac:dyDescent="0.2">
      <c r="A2246" s="90" t="s">
        <v>14164</v>
      </c>
      <c r="B2246" s="91" t="s">
        <v>14165</v>
      </c>
      <c r="C2246" s="91" t="s">
        <v>16077</v>
      </c>
      <c r="D2246" s="92">
        <v>399.79</v>
      </c>
    </row>
    <row r="2247" spans="1:4" ht="15" customHeight="1" x14ac:dyDescent="0.2">
      <c r="A2247" s="90" t="s">
        <v>14166</v>
      </c>
      <c r="B2247" s="91" t="s">
        <v>14167</v>
      </c>
      <c r="C2247" s="91"/>
      <c r="D2247" s="92"/>
    </row>
    <row r="2248" spans="1:4" ht="15" customHeight="1" x14ac:dyDescent="0.2">
      <c r="A2248" s="87" t="s">
        <v>14168</v>
      </c>
      <c r="B2248" s="88" t="s">
        <v>14169</v>
      </c>
      <c r="C2248" s="89" t="s">
        <v>6001</v>
      </c>
      <c r="D2248" s="89">
        <v>76.91</v>
      </c>
    </row>
    <row r="2249" spans="1:4" ht="15" customHeight="1" x14ac:dyDescent="0.2">
      <c r="A2249" s="90" t="s">
        <v>14170</v>
      </c>
      <c r="B2249" s="91" t="s">
        <v>14171</v>
      </c>
      <c r="C2249" s="91" t="s">
        <v>6001</v>
      </c>
      <c r="D2249" s="92">
        <v>71.88</v>
      </c>
    </row>
    <row r="2250" spans="1:4" ht="15" customHeight="1" x14ac:dyDescent="0.2">
      <c r="A2250" s="90" t="s">
        <v>14172</v>
      </c>
      <c r="B2250" s="91" t="s">
        <v>14173</v>
      </c>
      <c r="C2250" s="91" t="s">
        <v>16077</v>
      </c>
      <c r="D2250" s="92">
        <v>61.23</v>
      </c>
    </row>
    <row r="2251" spans="1:4" ht="15" customHeight="1" x14ac:dyDescent="0.2">
      <c r="A2251" s="90" t="s">
        <v>14174</v>
      </c>
      <c r="B2251" s="91" t="s">
        <v>14175</v>
      </c>
      <c r="C2251" s="91" t="s">
        <v>16077</v>
      </c>
      <c r="D2251" s="92">
        <v>36.479999999999997</v>
      </c>
    </row>
    <row r="2252" spans="1:4" ht="15" customHeight="1" x14ac:dyDescent="0.2">
      <c r="A2252" s="90" t="s">
        <v>14176</v>
      </c>
      <c r="B2252" s="91" t="s">
        <v>13139</v>
      </c>
      <c r="C2252" s="91"/>
      <c r="D2252" s="92"/>
    </row>
    <row r="2253" spans="1:4" ht="15" customHeight="1" x14ac:dyDescent="0.2">
      <c r="A2253" s="90" t="s">
        <v>14177</v>
      </c>
      <c r="B2253" s="91" t="s">
        <v>14178</v>
      </c>
      <c r="C2253" s="91" t="s">
        <v>16077</v>
      </c>
      <c r="D2253" s="92">
        <v>1981.67</v>
      </c>
    </row>
    <row r="2254" spans="1:4" ht="15" customHeight="1" x14ac:dyDescent="0.2">
      <c r="A2254" s="90" t="s">
        <v>14179</v>
      </c>
      <c r="B2254" s="91" t="s">
        <v>14180</v>
      </c>
      <c r="C2254" s="91"/>
      <c r="D2254" s="92"/>
    </row>
    <row r="2255" spans="1:4" ht="15" customHeight="1" x14ac:dyDescent="0.2">
      <c r="A2255" s="84" t="s">
        <v>14181</v>
      </c>
      <c r="B2255" s="85" t="s">
        <v>14182</v>
      </c>
      <c r="C2255" s="86" t="s">
        <v>3</v>
      </c>
      <c r="D2255" s="86">
        <v>223.2</v>
      </c>
    </row>
    <row r="2256" spans="1:4" ht="15" customHeight="1" x14ac:dyDescent="0.2">
      <c r="A2256" s="87" t="s">
        <v>14183</v>
      </c>
      <c r="B2256" s="88" t="s">
        <v>14184</v>
      </c>
      <c r="C2256" s="89" t="s">
        <v>16077</v>
      </c>
      <c r="D2256" s="89">
        <v>112.95</v>
      </c>
    </row>
    <row r="2257" spans="1:4" ht="15" customHeight="1" x14ac:dyDescent="0.2">
      <c r="A2257" s="90" t="s">
        <v>14185</v>
      </c>
      <c r="B2257" s="91" t="s">
        <v>14186</v>
      </c>
      <c r="C2257" s="91" t="s">
        <v>16077</v>
      </c>
      <c r="D2257" s="92">
        <v>139.11000000000001</v>
      </c>
    </row>
    <row r="2258" spans="1:4" ht="15" customHeight="1" x14ac:dyDescent="0.2">
      <c r="A2258" s="90" t="s">
        <v>14187</v>
      </c>
      <c r="B2258" s="91" t="s">
        <v>14188</v>
      </c>
      <c r="C2258" s="91" t="s">
        <v>16077</v>
      </c>
      <c r="D2258" s="92">
        <v>210.69</v>
      </c>
    </row>
    <row r="2259" spans="1:4" ht="15" customHeight="1" x14ac:dyDescent="0.2">
      <c r="A2259" s="90" t="s">
        <v>14189</v>
      </c>
      <c r="B2259" s="91" t="s">
        <v>14190</v>
      </c>
      <c r="C2259" s="91" t="s">
        <v>16077</v>
      </c>
      <c r="D2259" s="92">
        <v>295.24</v>
      </c>
    </row>
    <row r="2260" spans="1:4" ht="15" customHeight="1" x14ac:dyDescent="0.2">
      <c r="A2260" s="90" t="s">
        <v>14191</v>
      </c>
      <c r="B2260" s="91" t="s">
        <v>14192</v>
      </c>
      <c r="C2260" s="91" t="s">
        <v>16077</v>
      </c>
      <c r="D2260" s="92">
        <v>353.02</v>
      </c>
    </row>
    <row r="2261" spans="1:4" ht="15" customHeight="1" x14ac:dyDescent="0.2">
      <c r="A2261" s="87" t="s">
        <v>14193</v>
      </c>
      <c r="B2261" s="88" t="s">
        <v>14194</v>
      </c>
      <c r="C2261" s="89" t="s">
        <v>3</v>
      </c>
      <c r="D2261" s="89">
        <v>211.32</v>
      </c>
    </row>
    <row r="2262" spans="1:4" ht="15" customHeight="1" x14ac:dyDescent="0.2">
      <c r="A2262" s="90" t="s">
        <v>14195</v>
      </c>
      <c r="B2262" s="91" t="s">
        <v>14196</v>
      </c>
      <c r="C2262" s="91" t="s">
        <v>16077</v>
      </c>
      <c r="D2262" s="92">
        <v>440.25</v>
      </c>
    </row>
    <row r="2263" spans="1:4" ht="15" customHeight="1" x14ac:dyDescent="0.2">
      <c r="A2263" s="84" t="s">
        <v>14197</v>
      </c>
      <c r="B2263" s="85" t="s">
        <v>14198</v>
      </c>
      <c r="C2263" s="86" t="s">
        <v>16077</v>
      </c>
      <c r="D2263" s="86">
        <v>534.19000000000005</v>
      </c>
    </row>
    <row r="2264" spans="1:4" ht="15" customHeight="1" x14ac:dyDescent="0.2">
      <c r="A2264" s="87" t="s">
        <v>14199</v>
      </c>
      <c r="B2264" s="88" t="s">
        <v>14200</v>
      </c>
      <c r="C2264" s="89" t="s">
        <v>16077</v>
      </c>
      <c r="D2264" s="89">
        <v>615.55999999999995</v>
      </c>
    </row>
    <row r="2265" spans="1:4" ht="15" customHeight="1" x14ac:dyDescent="0.2">
      <c r="A2265" s="90" t="s">
        <v>14201</v>
      </c>
      <c r="B2265" s="91" t="s">
        <v>14202</v>
      </c>
      <c r="C2265" s="91" t="s">
        <v>16077</v>
      </c>
      <c r="D2265" s="92">
        <v>703.47</v>
      </c>
    </row>
    <row r="2266" spans="1:4" ht="15" customHeight="1" x14ac:dyDescent="0.2">
      <c r="A2266" s="90" t="s">
        <v>14203</v>
      </c>
      <c r="B2266" s="91" t="s">
        <v>14204</v>
      </c>
      <c r="C2266" s="91" t="s">
        <v>6001</v>
      </c>
      <c r="D2266" s="92">
        <v>6363.25</v>
      </c>
    </row>
    <row r="2267" spans="1:4" ht="15" customHeight="1" x14ac:dyDescent="0.2">
      <c r="A2267" s="87" t="s">
        <v>14205</v>
      </c>
      <c r="B2267" s="88" t="s">
        <v>14206</v>
      </c>
      <c r="C2267" s="89" t="s">
        <v>16077</v>
      </c>
      <c r="D2267" s="89">
        <v>331.68</v>
      </c>
    </row>
    <row r="2268" spans="1:4" ht="15" customHeight="1" x14ac:dyDescent="0.2">
      <c r="A2268" s="90" t="s">
        <v>14207</v>
      </c>
      <c r="B2268" s="91" t="s">
        <v>14208</v>
      </c>
      <c r="C2268" s="91" t="s">
        <v>16077</v>
      </c>
      <c r="D2268" s="92">
        <v>493.09</v>
      </c>
    </row>
    <row r="2269" spans="1:4" ht="15" customHeight="1" x14ac:dyDescent="0.2">
      <c r="A2269" s="84" t="s">
        <v>14209</v>
      </c>
      <c r="B2269" s="85" t="s">
        <v>14210</v>
      </c>
      <c r="C2269" s="86" t="s">
        <v>16077</v>
      </c>
      <c r="D2269" s="86">
        <v>160.99</v>
      </c>
    </row>
    <row r="2270" spans="1:4" ht="15" customHeight="1" x14ac:dyDescent="0.2">
      <c r="A2270" s="87" t="s">
        <v>14211</v>
      </c>
      <c r="B2270" s="88" t="s">
        <v>14212</v>
      </c>
      <c r="C2270" s="89"/>
      <c r="D2270" s="89"/>
    </row>
    <row r="2271" spans="1:4" ht="15" customHeight="1" x14ac:dyDescent="0.2">
      <c r="A2271" s="90" t="s">
        <v>14213</v>
      </c>
      <c r="B2271" s="91" t="s">
        <v>14214</v>
      </c>
      <c r="C2271" s="91" t="s">
        <v>3</v>
      </c>
      <c r="D2271" s="92">
        <v>128.36000000000001</v>
      </c>
    </row>
    <row r="2272" spans="1:4" ht="15" customHeight="1" x14ac:dyDescent="0.2">
      <c r="A2272" s="90" t="s">
        <v>14215</v>
      </c>
      <c r="B2272" s="91" t="s">
        <v>14216</v>
      </c>
      <c r="C2272" s="91" t="s">
        <v>3</v>
      </c>
      <c r="D2272" s="92">
        <v>75.319999999999993</v>
      </c>
    </row>
    <row r="2273" spans="1:4" ht="15" customHeight="1" x14ac:dyDescent="0.2">
      <c r="A2273" s="87" t="s">
        <v>14217</v>
      </c>
      <c r="B2273" s="88" t="s">
        <v>14218</v>
      </c>
      <c r="C2273" s="89" t="s">
        <v>16077</v>
      </c>
      <c r="D2273" s="89">
        <v>63.52</v>
      </c>
    </row>
    <row r="2274" spans="1:4" ht="15" customHeight="1" x14ac:dyDescent="0.2">
      <c r="A2274" s="90" t="s">
        <v>14219</v>
      </c>
      <c r="B2274" s="91" t="s">
        <v>14220</v>
      </c>
      <c r="C2274" s="91" t="s">
        <v>16077</v>
      </c>
      <c r="D2274" s="92">
        <v>970.57</v>
      </c>
    </row>
    <row r="2275" spans="1:4" ht="15" customHeight="1" x14ac:dyDescent="0.2">
      <c r="A2275" s="84" t="s">
        <v>14221</v>
      </c>
      <c r="B2275" s="85" t="s">
        <v>14222</v>
      </c>
      <c r="C2275" s="86"/>
      <c r="D2275" s="86"/>
    </row>
    <row r="2276" spans="1:4" ht="15" customHeight="1" x14ac:dyDescent="0.2">
      <c r="A2276" s="87" t="s">
        <v>14223</v>
      </c>
      <c r="B2276" s="88" t="s">
        <v>14224</v>
      </c>
      <c r="C2276" s="89" t="s">
        <v>16077</v>
      </c>
      <c r="D2276" s="89">
        <v>1243.02</v>
      </c>
    </row>
    <row r="2277" spans="1:4" ht="15" customHeight="1" x14ac:dyDescent="0.2">
      <c r="A2277" s="90" t="s">
        <v>14225</v>
      </c>
      <c r="B2277" s="91" t="s">
        <v>14226</v>
      </c>
      <c r="C2277" s="91" t="s">
        <v>16077</v>
      </c>
      <c r="D2277" s="92">
        <v>2002.02</v>
      </c>
    </row>
    <row r="2278" spans="1:4" ht="15" customHeight="1" x14ac:dyDescent="0.2">
      <c r="A2278" s="90" t="s">
        <v>14227</v>
      </c>
      <c r="B2278" s="91" t="s">
        <v>14228</v>
      </c>
      <c r="C2278" s="91" t="s">
        <v>16077</v>
      </c>
      <c r="D2278" s="92">
        <v>1570.16</v>
      </c>
    </row>
    <row r="2279" spans="1:4" ht="15" customHeight="1" x14ac:dyDescent="0.2">
      <c r="A2279" s="90" t="s">
        <v>14229</v>
      </c>
      <c r="B2279" s="91" t="s">
        <v>14230</v>
      </c>
      <c r="C2279" s="91" t="s">
        <v>16077</v>
      </c>
      <c r="D2279" s="92">
        <v>1933.71</v>
      </c>
    </row>
    <row r="2280" spans="1:4" ht="15" customHeight="1" x14ac:dyDescent="0.2">
      <c r="A2280" s="90" t="s">
        <v>14231</v>
      </c>
      <c r="B2280" s="91" t="s">
        <v>14232</v>
      </c>
      <c r="C2280" s="91" t="s">
        <v>16077</v>
      </c>
      <c r="D2280" s="92">
        <v>647.92999999999995</v>
      </c>
    </row>
    <row r="2281" spans="1:4" ht="15" customHeight="1" x14ac:dyDescent="0.2">
      <c r="A2281" s="90" t="s">
        <v>14233</v>
      </c>
      <c r="B2281" s="91" t="s">
        <v>14234</v>
      </c>
      <c r="C2281" s="91" t="s">
        <v>16077</v>
      </c>
      <c r="D2281" s="92">
        <v>611.26</v>
      </c>
    </row>
    <row r="2282" spans="1:4" ht="15" customHeight="1" x14ac:dyDescent="0.2">
      <c r="A2282" s="90" t="s">
        <v>14235</v>
      </c>
      <c r="B2282" s="91" t="s">
        <v>14236</v>
      </c>
      <c r="C2282" s="91" t="s">
        <v>16077</v>
      </c>
      <c r="D2282" s="92">
        <v>878.83</v>
      </c>
    </row>
    <row r="2283" spans="1:4" ht="15" customHeight="1" x14ac:dyDescent="0.2">
      <c r="A2283" s="90" t="s">
        <v>14237</v>
      </c>
      <c r="B2283" s="91" t="s">
        <v>14238</v>
      </c>
      <c r="C2283" s="91" t="s">
        <v>16077</v>
      </c>
      <c r="D2283" s="92">
        <v>1172.8499999999999</v>
      </c>
    </row>
    <row r="2284" spans="1:4" ht="15" customHeight="1" x14ac:dyDescent="0.2">
      <c r="A2284" s="90" t="s">
        <v>14239</v>
      </c>
      <c r="B2284" s="91" t="s">
        <v>14240</v>
      </c>
      <c r="C2284" s="91" t="s">
        <v>16077</v>
      </c>
      <c r="D2284" s="92">
        <v>812.88</v>
      </c>
    </row>
    <row r="2285" spans="1:4" ht="15" customHeight="1" x14ac:dyDescent="0.2">
      <c r="A2285" s="90" t="s">
        <v>14241</v>
      </c>
      <c r="B2285" s="91" t="s">
        <v>14242</v>
      </c>
      <c r="C2285" s="91" t="s">
        <v>16077</v>
      </c>
      <c r="D2285" s="92">
        <v>986.68</v>
      </c>
    </row>
    <row r="2286" spans="1:4" ht="15" customHeight="1" x14ac:dyDescent="0.2">
      <c r="A2286" s="90" t="s">
        <v>14243</v>
      </c>
      <c r="B2286" s="91" t="s">
        <v>14244</v>
      </c>
      <c r="C2286" s="91" t="s">
        <v>16077</v>
      </c>
      <c r="D2286" s="92">
        <v>1502.5</v>
      </c>
    </row>
    <row r="2287" spans="1:4" ht="15" customHeight="1" x14ac:dyDescent="0.2">
      <c r="A2287" s="90" t="s">
        <v>14245</v>
      </c>
      <c r="B2287" s="91" t="s">
        <v>14246</v>
      </c>
      <c r="C2287" s="91" t="s">
        <v>16077</v>
      </c>
      <c r="D2287" s="92">
        <v>1287.43</v>
      </c>
    </row>
    <row r="2288" spans="1:4" ht="15" customHeight="1" x14ac:dyDescent="0.2">
      <c r="A2288" s="90" t="s">
        <v>14247</v>
      </c>
      <c r="B2288" s="91" t="s">
        <v>14248</v>
      </c>
      <c r="C2288" s="91" t="s">
        <v>16077</v>
      </c>
      <c r="D2288" s="92">
        <v>1753.26</v>
      </c>
    </row>
    <row r="2289" spans="1:4" ht="15" customHeight="1" x14ac:dyDescent="0.2">
      <c r="A2289" s="90" t="s">
        <v>14249</v>
      </c>
      <c r="B2289" s="91" t="s">
        <v>14250</v>
      </c>
      <c r="C2289" s="91" t="s">
        <v>16077</v>
      </c>
      <c r="D2289" s="92">
        <v>2374.39</v>
      </c>
    </row>
    <row r="2290" spans="1:4" ht="15" customHeight="1" x14ac:dyDescent="0.2">
      <c r="A2290" s="90" t="s">
        <v>14251</v>
      </c>
      <c r="B2290" s="91" t="s">
        <v>14252</v>
      </c>
      <c r="C2290" s="91" t="s">
        <v>16077</v>
      </c>
      <c r="D2290" s="92">
        <v>1846.77</v>
      </c>
    </row>
    <row r="2291" spans="1:4" ht="15" customHeight="1" x14ac:dyDescent="0.2">
      <c r="A2291" s="90" t="s">
        <v>14253</v>
      </c>
      <c r="B2291" s="91" t="s">
        <v>14254</v>
      </c>
      <c r="C2291" s="91" t="s">
        <v>16077</v>
      </c>
      <c r="D2291" s="92">
        <v>2478.2800000000002</v>
      </c>
    </row>
    <row r="2292" spans="1:4" ht="15" customHeight="1" x14ac:dyDescent="0.2">
      <c r="A2292" s="90" t="s">
        <v>14255</v>
      </c>
      <c r="B2292" s="91" t="s">
        <v>14256</v>
      </c>
      <c r="C2292" s="91" t="s">
        <v>16077</v>
      </c>
      <c r="D2292" s="92">
        <v>2354.02</v>
      </c>
    </row>
    <row r="2293" spans="1:4" ht="15" customHeight="1" x14ac:dyDescent="0.2">
      <c r="A2293" s="90" t="s">
        <v>14257</v>
      </c>
      <c r="B2293" s="91" t="s">
        <v>14258</v>
      </c>
      <c r="C2293" s="91" t="s">
        <v>16077</v>
      </c>
      <c r="D2293" s="92">
        <v>2887.26</v>
      </c>
    </row>
    <row r="2294" spans="1:4" ht="15" customHeight="1" x14ac:dyDescent="0.2">
      <c r="A2294" s="90" t="s">
        <v>14259</v>
      </c>
      <c r="B2294" s="91" t="s">
        <v>14260</v>
      </c>
      <c r="C2294" s="91" t="s">
        <v>16077</v>
      </c>
      <c r="D2294" s="92">
        <v>365.94</v>
      </c>
    </row>
    <row r="2295" spans="1:4" ht="15" customHeight="1" x14ac:dyDescent="0.2">
      <c r="A2295" s="90" t="s">
        <v>14261</v>
      </c>
      <c r="B2295" s="91" t="s">
        <v>14262</v>
      </c>
      <c r="C2295" s="91" t="s">
        <v>16077</v>
      </c>
      <c r="D2295" s="92">
        <v>606.89</v>
      </c>
    </row>
    <row r="2296" spans="1:4" ht="15" customHeight="1" x14ac:dyDescent="0.2">
      <c r="A2296" s="90" t="s">
        <v>14263</v>
      </c>
      <c r="B2296" s="91" t="s">
        <v>14264</v>
      </c>
      <c r="C2296" s="91" t="s">
        <v>16077</v>
      </c>
      <c r="D2296" s="92">
        <v>989.54</v>
      </c>
    </row>
    <row r="2297" spans="1:4" ht="15" customHeight="1" x14ac:dyDescent="0.2">
      <c r="A2297" s="84" t="s">
        <v>14265</v>
      </c>
      <c r="B2297" s="85" t="s">
        <v>14266</v>
      </c>
      <c r="C2297" s="86" t="s">
        <v>16077</v>
      </c>
      <c r="D2297" s="86">
        <v>135.94</v>
      </c>
    </row>
    <row r="2298" spans="1:4" ht="15" customHeight="1" x14ac:dyDescent="0.2">
      <c r="A2298" s="87" t="s">
        <v>14267</v>
      </c>
      <c r="B2298" s="88" t="s">
        <v>14268</v>
      </c>
      <c r="C2298" s="89" t="s">
        <v>16077</v>
      </c>
      <c r="D2298" s="89">
        <v>313.70999999999998</v>
      </c>
    </row>
    <row r="2299" spans="1:4" ht="15" customHeight="1" x14ac:dyDescent="0.2">
      <c r="A2299" s="90" t="s">
        <v>14269</v>
      </c>
      <c r="B2299" s="91" t="s">
        <v>14270</v>
      </c>
      <c r="C2299" s="91" t="s">
        <v>16077</v>
      </c>
      <c r="D2299" s="92">
        <v>222.99</v>
      </c>
    </row>
    <row r="2300" spans="1:4" ht="15" customHeight="1" x14ac:dyDescent="0.2">
      <c r="A2300" s="90" t="s">
        <v>14271</v>
      </c>
      <c r="B2300" s="91" t="s">
        <v>14272</v>
      </c>
      <c r="C2300" s="91" t="s">
        <v>16077</v>
      </c>
      <c r="D2300" s="92">
        <v>565.05999999999995</v>
      </c>
    </row>
    <row r="2301" spans="1:4" ht="15" customHeight="1" x14ac:dyDescent="0.2">
      <c r="A2301" s="90" t="s">
        <v>14273</v>
      </c>
      <c r="B2301" s="91" t="s">
        <v>14274</v>
      </c>
      <c r="C2301" s="91" t="s">
        <v>16077</v>
      </c>
      <c r="D2301" s="92">
        <v>912.77</v>
      </c>
    </row>
    <row r="2302" spans="1:4" ht="15" customHeight="1" x14ac:dyDescent="0.2">
      <c r="A2302" s="87" t="s">
        <v>14275</v>
      </c>
      <c r="B2302" s="88" t="s">
        <v>14276</v>
      </c>
      <c r="C2302" s="89" t="s">
        <v>16077</v>
      </c>
      <c r="D2302" s="89">
        <v>85.69</v>
      </c>
    </row>
    <row r="2303" spans="1:4" ht="15" customHeight="1" x14ac:dyDescent="0.2">
      <c r="A2303" s="90" t="s">
        <v>14277</v>
      </c>
      <c r="B2303" s="91" t="s">
        <v>14278</v>
      </c>
      <c r="C2303" s="91" t="s">
        <v>16077</v>
      </c>
      <c r="D2303" s="92">
        <v>105.61</v>
      </c>
    </row>
    <row r="2304" spans="1:4" ht="15" customHeight="1" x14ac:dyDescent="0.2">
      <c r="A2304" s="90" t="s">
        <v>14279</v>
      </c>
      <c r="B2304" s="91" t="s">
        <v>14280</v>
      </c>
      <c r="C2304" s="91" t="s">
        <v>16077</v>
      </c>
      <c r="D2304" s="92">
        <v>1179.4100000000001</v>
      </c>
    </row>
    <row r="2305" spans="1:4" ht="15" customHeight="1" x14ac:dyDescent="0.2">
      <c r="A2305" s="90" t="s">
        <v>14281</v>
      </c>
      <c r="B2305" s="91" t="s">
        <v>14282</v>
      </c>
      <c r="C2305" s="91" t="s">
        <v>2</v>
      </c>
      <c r="D2305" s="92">
        <v>188.22</v>
      </c>
    </row>
    <row r="2306" spans="1:4" ht="15" customHeight="1" x14ac:dyDescent="0.2">
      <c r="A2306" s="84" t="s">
        <v>14283</v>
      </c>
      <c r="B2306" s="85" t="s">
        <v>14284</v>
      </c>
      <c r="C2306" s="86"/>
      <c r="D2306" s="86"/>
    </row>
    <row r="2307" spans="1:4" ht="15" customHeight="1" x14ac:dyDescent="0.2">
      <c r="A2307" s="87" t="s">
        <v>14285</v>
      </c>
      <c r="B2307" s="88" t="s">
        <v>14286</v>
      </c>
      <c r="C2307" s="89" t="s">
        <v>16077</v>
      </c>
      <c r="D2307" s="89">
        <v>855.41</v>
      </c>
    </row>
    <row r="2308" spans="1:4" ht="15" customHeight="1" x14ac:dyDescent="0.2">
      <c r="A2308" s="90" t="s">
        <v>14287</v>
      </c>
      <c r="B2308" s="91" t="s">
        <v>14288</v>
      </c>
      <c r="C2308" s="91" t="s">
        <v>16077</v>
      </c>
      <c r="D2308" s="92">
        <v>411.8</v>
      </c>
    </row>
    <row r="2309" spans="1:4" ht="15" customHeight="1" x14ac:dyDescent="0.2">
      <c r="A2309" s="90" t="s">
        <v>14289</v>
      </c>
      <c r="B2309" s="91" t="s">
        <v>14290</v>
      </c>
      <c r="C2309" s="91" t="s">
        <v>16077</v>
      </c>
      <c r="D2309" s="92">
        <v>874.4</v>
      </c>
    </row>
    <row r="2310" spans="1:4" ht="15" customHeight="1" x14ac:dyDescent="0.2">
      <c r="A2310" s="87" t="s">
        <v>14291</v>
      </c>
      <c r="B2310" s="88" t="s">
        <v>14292</v>
      </c>
      <c r="C2310" s="89" t="s">
        <v>16077</v>
      </c>
      <c r="D2310" s="89">
        <v>653.72</v>
      </c>
    </row>
    <row r="2311" spans="1:4" ht="15" customHeight="1" x14ac:dyDescent="0.2">
      <c r="A2311" s="90" t="s">
        <v>14293</v>
      </c>
      <c r="B2311" s="91" t="s">
        <v>14294</v>
      </c>
      <c r="C2311" s="91" t="s">
        <v>16077</v>
      </c>
      <c r="D2311" s="92">
        <v>1661.02</v>
      </c>
    </row>
    <row r="2312" spans="1:4" ht="15" customHeight="1" x14ac:dyDescent="0.2">
      <c r="A2312" s="87" t="s">
        <v>14295</v>
      </c>
      <c r="B2312" s="88" t="s">
        <v>14296</v>
      </c>
      <c r="C2312" s="89" t="s">
        <v>16077</v>
      </c>
      <c r="D2312" s="89">
        <v>2369.79</v>
      </c>
    </row>
    <row r="2313" spans="1:4" ht="15" customHeight="1" x14ac:dyDescent="0.2">
      <c r="A2313" s="90" t="s">
        <v>14297</v>
      </c>
      <c r="B2313" s="91" t="s">
        <v>14298</v>
      </c>
      <c r="C2313" s="91" t="s">
        <v>16077</v>
      </c>
      <c r="D2313" s="92">
        <v>228.46</v>
      </c>
    </row>
    <row r="2314" spans="1:4" ht="15" customHeight="1" x14ac:dyDescent="0.2">
      <c r="A2314" s="90" t="s">
        <v>14299</v>
      </c>
      <c r="B2314" s="91" t="s">
        <v>14300</v>
      </c>
      <c r="C2314" s="91" t="s">
        <v>16077</v>
      </c>
      <c r="D2314" s="92">
        <v>2530.3000000000002</v>
      </c>
    </row>
    <row r="2315" spans="1:4" ht="15" customHeight="1" x14ac:dyDescent="0.2">
      <c r="A2315" s="90" t="s">
        <v>14301</v>
      </c>
      <c r="B2315" s="91" t="s">
        <v>14302</v>
      </c>
      <c r="C2315" s="91" t="s">
        <v>3</v>
      </c>
      <c r="D2315" s="92">
        <v>492.79</v>
      </c>
    </row>
    <row r="2316" spans="1:4" ht="15" customHeight="1" x14ac:dyDescent="0.2">
      <c r="A2316" s="84" t="s">
        <v>14303</v>
      </c>
      <c r="B2316" s="85" t="s">
        <v>14304</v>
      </c>
      <c r="C2316" s="86" t="s">
        <v>16077</v>
      </c>
      <c r="D2316" s="86">
        <v>1339.81</v>
      </c>
    </row>
    <row r="2317" spans="1:4" ht="15" customHeight="1" x14ac:dyDescent="0.2">
      <c r="A2317" s="87" t="s">
        <v>14305</v>
      </c>
      <c r="B2317" s="88" t="s">
        <v>14306</v>
      </c>
      <c r="C2317" s="89" t="s">
        <v>16077</v>
      </c>
      <c r="D2317" s="89">
        <v>216.85</v>
      </c>
    </row>
    <row r="2318" spans="1:4" ht="15" customHeight="1" x14ac:dyDescent="0.2">
      <c r="A2318" s="90" t="s">
        <v>14307</v>
      </c>
      <c r="B2318" s="91" t="s">
        <v>14308</v>
      </c>
      <c r="C2318" s="91" t="s">
        <v>16077</v>
      </c>
      <c r="D2318" s="92">
        <v>362.41</v>
      </c>
    </row>
    <row r="2319" spans="1:4" ht="15" customHeight="1" x14ac:dyDescent="0.2">
      <c r="A2319" s="87" t="s">
        <v>14309</v>
      </c>
      <c r="B2319" s="88" t="s">
        <v>14310</v>
      </c>
      <c r="C2319" s="89"/>
      <c r="D2319" s="89"/>
    </row>
    <row r="2320" spans="1:4" ht="15" customHeight="1" x14ac:dyDescent="0.2">
      <c r="A2320" s="90" t="s">
        <v>14311</v>
      </c>
      <c r="B2320" s="91" t="s">
        <v>14312</v>
      </c>
      <c r="C2320" s="91" t="s">
        <v>16077</v>
      </c>
      <c r="D2320" s="92">
        <v>415.68</v>
      </c>
    </row>
    <row r="2321" spans="1:4" ht="15" customHeight="1" x14ac:dyDescent="0.2">
      <c r="A2321" s="90" t="s">
        <v>14313</v>
      </c>
      <c r="B2321" s="91" t="s">
        <v>14314</v>
      </c>
      <c r="C2321" s="91" t="s">
        <v>16077</v>
      </c>
      <c r="D2321" s="92">
        <v>668.73</v>
      </c>
    </row>
    <row r="2322" spans="1:4" ht="15" customHeight="1" x14ac:dyDescent="0.2">
      <c r="A2322" s="90" t="s">
        <v>14315</v>
      </c>
      <c r="B2322" s="91" t="s">
        <v>14316</v>
      </c>
      <c r="C2322" s="91" t="s">
        <v>16077</v>
      </c>
      <c r="D2322" s="92">
        <v>186.28</v>
      </c>
    </row>
    <row r="2323" spans="1:4" ht="15" customHeight="1" x14ac:dyDescent="0.2">
      <c r="A2323" s="90" t="s">
        <v>14317</v>
      </c>
      <c r="B2323" s="91" t="s">
        <v>14318</v>
      </c>
      <c r="C2323" s="91" t="s">
        <v>16077</v>
      </c>
      <c r="D2323" s="92">
        <v>1655.83</v>
      </c>
    </row>
    <row r="2324" spans="1:4" ht="15" customHeight="1" x14ac:dyDescent="0.2">
      <c r="A2324" s="87" t="s">
        <v>14319</v>
      </c>
      <c r="B2324" s="88" t="s">
        <v>14320</v>
      </c>
      <c r="C2324" s="89" t="s">
        <v>16077</v>
      </c>
      <c r="D2324" s="89">
        <v>3967.36</v>
      </c>
    </row>
    <row r="2325" spans="1:4" ht="15" customHeight="1" x14ac:dyDescent="0.2">
      <c r="A2325" s="90" t="s">
        <v>14321</v>
      </c>
      <c r="B2325" s="91" t="s">
        <v>14322</v>
      </c>
      <c r="C2325" s="91" t="s">
        <v>16077</v>
      </c>
      <c r="D2325" s="92">
        <v>1875.1</v>
      </c>
    </row>
    <row r="2326" spans="1:4" ht="15" customHeight="1" x14ac:dyDescent="0.2">
      <c r="A2326" s="87" t="s">
        <v>14323</v>
      </c>
      <c r="B2326" s="88" t="s">
        <v>14324</v>
      </c>
      <c r="C2326" s="89" t="s">
        <v>16077</v>
      </c>
      <c r="D2326" s="89">
        <v>201.84</v>
      </c>
    </row>
    <row r="2327" spans="1:4" ht="15" customHeight="1" x14ac:dyDescent="0.2">
      <c r="A2327" s="90" t="s">
        <v>14325</v>
      </c>
      <c r="B2327" s="91" t="s">
        <v>14326</v>
      </c>
      <c r="C2327" s="91" t="s">
        <v>16077</v>
      </c>
      <c r="D2327" s="92">
        <v>435.92</v>
      </c>
    </row>
    <row r="2328" spans="1:4" ht="15" customHeight="1" x14ac:dyDescent="0.2">
      <c r="A2328" s="90" t="s">
        <v>14327</v>
      </c>
      <c r="B2328" s="91" t="s">
        <v>14328</v>
      </c>
      <c r="C2328" s="91"/>
      <c r="D2328" s="92"/>
    </row>
    <row r="2329" spans="1:4" ht="15" customHeight="1" x14ac:dyDescent="0.2">
      <c r="A2329" s="90" t="s">
        <v>14329</v>
      </c>
      <c r="B2329" s="91" t="s">
        <v>14330</v>
      </c>
      <c r="C2329" s="91" t="s">
        <v>16077</v>
      </c>
      <c r="D2329" s="92">
        <v>1530.82</v>
      </c>
    </row>
    <row r="2330" spans="1:4" ht="15" customHeight="1" x14ac:dyDescent="0.2">
      <c r="A2330" s="90" t="s">
        <v>14331</v>
      </c>
      <c r="B2330" s="91" t="s">
        <v>14332</v>
      </c>
      <c r="C2330" s="91" t="s">
        <v>16077</v>
      </c>
      <c r="D2330" s="92">
        <v>458.31</v>
      </c>
    </row>
    <row r="2331" spans="1:4" ht="15" customHeight="1" x14ac:dyDescent="0.2">
      <c r="A2331" s="90" t="s">
        <v>14333</v>
      </c>
      <c r="B2331" s="91" t="s">
        <v>14334</v>
      </c>
      <c r="C2331" s="91" t="s">
        <v>16077</v>
      </c>
      <c r="D2331" s="92">
        <v>960</v>
      </c>
    </row>
    <row r="2332" spans="1:4" ht="15" customHeight="1" x14ac:dyDescent="0.2">
      <c r="A2332" s="90" t="s">
        <v>14335</v>
      </c>
      <c r="B2332" s="91" t="s">
        <v>14336</v>
      </c>
      <c r="C2332" s="91" t="s">
        <v>16077</v>
      </c>
      <c r="D2332" s="92">
        <v>960</v>
      </c>
    </row>
    <row r="2333" spans="1:4" ht="15" customHeight="1" x14ac:dyDescent="0.2">
      <c r="A2333" s="90" t="s">
        <v>14337</v>
      </c>
      <c r="B2333" s="91" t="s">
        <v>14338</v>
      </c>
      <c r="C2333" s="91" t="s">
        <v>16077</v>
      </c>
      <c r="D2333" s="92">
        <v>686.2</v>
      </c>
    </row>
    <row r="2334" spans="1:4" ht="15" customHeight="1" x14ac:dyDescent="0.2">
      <c r="A2334" s="90" t="s">
        <v>14339</v>
      </c>
      <c r="B2334" s="91" t="s">
        <v>14340</v>
      </c>
      <c r="C2334" s="91" t="s">
        <v>16077</v>
      </c>
      <c r="D2334" s="92">
        <v>2842.99</v>
      </c>
    </row>
    <row r="2335" spans="1:4" ht="15" customHeight="1" x14ac:dyDescent="0.2">
      <c r="A2335" s="90" t="s">
        <v>14341</v>
      </c>
      <c r="B2335" s="91" t="s">
        <v>14342</v>
      </c>
      <c r="C2335" s="91" t="s">
        <v>16077</v>
      </c>
      <c r="D2335" s="92">
        <v>1929.59</v>
      </c>
    </row>
    <row r="2336" spans="1:4" ht="15" customHeight="1" x14ac:dyDescent="0.2">
      <c r="A2336" s="90" t="s">
        <v>14343</v>
      </c>
      <c r="B2336" s="91" t="s">
        <v>14344</v>
      </c>
      <c r="C2336" s="91" t="s">
        <v>16077</v>
      </c>
      <c r="D2336" s="92">
        <v>2028.12</v>
      </c>
    </row>
    <row r="2337" spans="1:4" ht="15" customHeight="1" x14ac:dyDescent="0.2">
      <c r="A2337" s="90" t="s">
        <v>14345</v>
      </c>
      <c r="B2337" s="91" t="s">
        <v>14346</v>
      </c>
      <c r="C2337" s="91" t="s">
        <v>16077</v>
      </c>
      <c r="D2337" s="92">
        <v>2132.2399999999998</v>
      </c>
    </row>
    <row r="2338" spans="1:4" ht="15" customHeight="1" x14ac:dyDescent="0.2">
      <c r="A2338" s="90" t="s">
        <v>14347</v>
      </c>
      <c r="B2338" s="91" t="s">
        <v>14348</v>
      </c>
      <c r="C2338" s="91" t="s">
        <v>16077</v>
      </c>
      <c r="D2338" s="92">
        <v>1480.06</v>
      </c>
    </row>
    <row r="2339" spans="1:4" ht="15" customHeight="1" x14ac:dyDescent="0.2">
      <c r="A2339" s="90" t="s">
        <v>14349</v>
      </c>
      <c r="B2339" s="91" t="s">
        <v>14350</v>
      </c>
      <c r="C2339" s="91" t="s">
        <v>16077</v>
      </c>
      <c r="D2339" s="92">
        <v>1015.57</v>
      </c>
    </row>
    <row r="2340" spans="1:4" ht="15" customHeight="1" x14ac:dyDescent="0.2">
      <c r="A2340" s="90" t="s">
        <v>14351</v>
      </c>
      <c r="B2340" s="91" t="s">
        <v>14352</v>
      </c>
      <c r="C2340" s="91"/>
      <c r="D2340" s="92"/>
    </row>
    <row r="2341" spans="1:4" ht="15" customHeight="1" x14ac:dyDescent="0.2">
      <c r="A2341" s="90" t="s">
        <v>14353</v>
      </c>
      <c r="B2341" s="91" t="s">
        <v>14354</v>
      </c>
      <c r="C2341" s="91" t="s">
        <v>16077</v>
      </c>
      <c r="D2341" s="92">
        <v>566.45000000000005</v>
      </c>
    </row>
    <row r="2342" spans="1:4" ht="15" customHeight="1" x14ac:dyDescent="0.2">
      <c r="A2342" s="87" t="s">
        <v>14355</v>
      </c>
      <c r="B2342" s="88" t="s">
        <v>14356</v>
      </c>
      <c r="C2342" s="89" t="s">
        <v>16077</v>
      </c>
      <c r="D2342" s="89">
        <v>664.19</v>
      </c>
    </row>
    <row r="2343" spans="1:4" ht="15" customHeight="1" x14ac:dyDescent="0.2">
      <c r="A2343" s="90" t="s">
        <v>14357</v>
      </c>
      <c r="B2343" s="91" t="s">
        <v>14358</v>
      </c>
      <c r="C2343" s="91" t="s">
        <v>16077</v>
      </c>
      <c r="D2343" s="92">
        <v>2461.04</v>
      </c>
    </row>
    <row r="2344" spans="1:4" ht="15" customHeight="1" x14ac:dyDescent="0.2">
      <c r="A2344" s="90" t="s">
        <v>14359</v>
      </c>
      <c r="B2344" s="91" t="s">
        <v>14360</v>
      </c>
      <c r="C2344" s="91" t="s">
        <v>16077</v>
      </c>
      <c r="D2344" s="92">
        <v>356.91</v>
      </c>
    </row>
    <row r="2345" spans="1:4" ht="15" customHeight="1" x14ac:dyDescent="0.2">
      <c r="A2345" s="90" t="s">
        <v>14361</v>
      </c>
      <c r="B2345" s="91" t="s">
        <v>14362</v>
      </c>
      <c r="C2345" s="91" t="s">
        <v>16077</v>
      </c>
      <c r="D2345" s="92">
        <v>1578.06</v>
      </c>
    </row>
    <row r="2346" spans="1:4" ht="15" customHeight="1" x14ac:dyDescent="0.2">
      <c r="A2346" s="90" t="s">
        <v>14363</v>
      </c>
      <c r="B2346" s="91" t="s">
        <v>14364</v>
      </c>
      <c r="C2346" s="91" t="s">
        <v>16077</v>
      </c>
      <c r="D2346" s="92">
        <v>2014.99</v>
      </c>
    </row>
    <row r="2347" spans="1:4" ht="15" customHeight="1" x14ac:dyDescent="0.2">
      <c r="A2347" s="87" t="s">
        <v>14365</v>
      </c>
      <c r="B2347" s="88" t="s">
        <v>14366</v>
      </c>
      <c r="C2347" s="89" t="s">
        <v>16077</v>
      </c>
      <c r="D2347" s="89">
        <v>1039.3399999999999</v>
      </c>
    </row>
    <row r="2348" spans="1:4" ht="15" customHeight="1" x14ac:dyDescent="0.2">
      <c r="A2348" s="90" t="s">
        <v>14367</v>
      </c>
      <c r="B2348" s="91" t="s">
        <v>14368</v>
      </c>
      <c r="C2348" s="91" t="s">
        <v>16077</v>
      </c>
      <c r="D2348" s="92">
        <v>4038.06</v>
      </c>
    </row>
    <row r="2349" spans="1:4" ht="15" customHeight="1" x14ac:dyDescent="0.2">
      <c r="A2349" s="90" t="s">
        <v>14369</v>
      </c>
      <c r="B2349" s="91" t="s">
        <v>14370</v>
      </c>
      <c r="C2349" s="91" t="s">
        <v>16077</v>
      </c>
      <c r="D2349" s="92">
        <v>1669.17</v>
      </c>
    </row>
    <row r="2350" spans="1:4" ht="15" customHeight="1" x14ac:dyDescent="0.2">
      <c r="A2350" s="90" t="s">
        <v>14371</v>
      </c>
      <c r="B2350" s="91" t="s">
        <v>14372</v>
      </c>
      <c r="C2350" s="91" t="s">
        <v>16077</v>
      </c>
      <c r="D2350" s="92">
        <v>231.37</v>
      </c>
    </row>
    <row r="2351" spans="1:4" ht="15" customHeight="1" x14ac:dyDescent="0.2">
      <c r="A2351" s="90" t="s">
        <v>14373</v>
      </c>
      <c r="B2351" s="91" t="s">
        <v>14374</v>
      </c>
      <c r="C2351" s="91" t="s">
        <v>16077</v>
      </c>
      <c r="D2351" s="92">
        <v>517.19000000000005</v>
      </c>
    </row>
    <row r="2352" spans="1:4" ht="15" customHeight="1" x14ac:dyDescent="0.2">
      <c r="A2352" s="90" t="s">
        <v>14375</v>
      </c>
      <c r="B2352" s="91" t="s">
        <v>14324</v>
      </c>
      <c r="C2352" s="91" t="s">
        <v>16077</v>
      </c>
      <c r="D2352" s="92">
        <v>201.37</v>
      </c>
    </row>
    <row r="2353" spans="1:4" ht="15" customHeight="1" x14ac:dyDescent="0.2">
      <c r="A2353" s="90">
        <v>50</v>
      </c>
      <c r="B2353" s="91" t="s">
        <v>14376</v>
      </c>
      <c r="C2353" s="91"/>
      <c r="D2353" s="92"/>
    </row>
    <row r="2354" spans="1:4" ht="15" customHeight="1" x14ac:dyDescent="0.2">
      <c r="A2354" s="90" t="s">
        <v>14377</v>
      </c>
      <c r="B2354" s="91" t="s">
        <v>14378</v>
      </c>
      <c r="C2354" s="91"/>
      <c r="D2354" s="92"/>
    </row>
    <row r="2355" spans="1:4" ht="15" customHeight="1" x14ac:dyDescent="0.2">
      <c r="A2355" s="90" t="s">
        <v>14379</v>
      </c>
      <c r="B2355" s="91" t="s">
        <v>14380</v>
      </c>
      <c r="C2355" s="91" t="s">
        <v>8</v>
      </c>
      <c r="D2355" s="92">
        <v>168.53</v>
      </c>
    </row>
    <row r="2356" spans="1:4" ht="15" customHeight="1" x14ac:dyDescent="0.2">
      <c r="A2356" s="90" t="s">
        <v>14381</v>
      </c>
      <c r="B2356" s="91" t="s">
        <v>14382</v>
      </c>
      <c r="C2356" s="91" t="s">
        <v>8</v>
      </c>
      <c r="D2356" s="92">
        <v>235.34</v>
      </c>
    </row>
    <row r="2357" spans="1:4" ht="15" customHeight="1" x14ac:dyDescent="0.2">
      <c r="A2357" s="90" t="s">
        <v>14383</v>
      </c>
      <c r="B2357" s="91" t="s">
        <v>14384</v>
      </c>
      <c r="C2357" s="91" t="s">
        <v>8</v>
      </c>
      <c r="D2357" s="92">
        <v>133.38999999999999</v>
      </c>
    </row>
    <row r="2358" spans="1:4" ht="15" customHeight="1" x14ac:dyDescent="0.2">
      <c r="A2358" s="90" t="s">
        <v>14385</v>
      </c>
      <c r="B2358" s="91" t="s">
        <v>14386</v>
      </c>
      <c r="C2358" s="91" t="s">
        <v>8</v>
      </c>
      <c r="D2358" s="92">
        <v>412.22</v>
      </c>
    </row>
    <row r="2359" spans="1:4" ht="15" customHeight="1" x14ac:dyDescent="0.2">
      <c r="A2359" s="90" t="s">
        <v>14387</v>
      </c>
      <c r="B2359" s="91" t="s">
        <v>14388</v>
      </c>
      <c r="C2359" s="91" t="s">
        <v>8</v>
      </c>
      <c r="D2359" s="92">
        <v>210.42</v>
      </c>
    </row>
    <row r="2360" spans="1:4" ht="15" customHeight="1" x14ac:dyDescent="0.2">
      <c r="A2360" s="90" t="s">
        <v>14389</v>
      </c>
      <c r="B2360" s="91" t="s">
        <v>14390</v>
      </c>
      <c r="C2360" s="91" t="s">
        <v>8</v>
      </c>
      <c r="D2360" s="92">
        <v>14.44</v>
      </c>
    </row>
    <row r="2361" spans="1:4" ht="15" customHeight="1" x14ac:dyDescent="0.2">
      <c r="A2361" s="90" t="s">
        <v>14391</v>
      </c>
      <c r="B2361" s="91" t="s">
        <v>14392</v>
      </c>
      <c r="C2361" s="91" t="s">
        <v>8</v>
      </c>
      <c r="D2361" s="92">
        <v>10.67</v>
      </c>
    </row>
    <row r="2362" spans="1:4" ht="15" customHeight="1" x14ac:dyDescent="0.2">
      <c r="A2362" s="90" t="s">
        <v>14393</v>
      </c>
      <c r="B2362" s="91" t="s">
        <v>14394</v>
      </c>
      <c r="C2362" s="91" t="s">
        <v>8</v>
      </c>
      <c r="D2362" s="92">
        <v>992.91</v>
      </c>
    </row>
    <row r="2363" spans="1:4" ht="15" customHeight="1" x14ac:dyDescent="0.2">
      <c r="A2363" s="90" t="s">
        <v>14395</v>
      </c>
      <c r="B2363" s="91" t="s">
        <v>14396</v>
      </c>
      <c r="C2363" s="91"/>
      <c r="D2363" s="92"/>
    </row>
    <row r="2364" spans="1:4" ht="15" customHeight="1" x14ac:dyDescent="0.2">
      <c r="A2364" s="90" t="s">
        <v>14397</v>
      </c>
      <c r="B2364" s="91" t="s">
        <v>14398</v>
      </c>
      <c r="C2364" s="91" t="s">
        <v>8</v>
      </c>
      <c r="D2364" s="92">
        <v>75.510000000000005</v>
      </c>
    </row>
    <row r="2365" spans="1:4" ht="15" customHeight="1" x14ac:dyDescent="0.2">
      <c r="A2365" s="90" t="s">
        <v>14399</v>
      </c>
      <c r="B2365" s="91" t="s">
        <v>14400</v>
      </c>
      <c r="C2365" s="91" t="s">
        <v>8</v>
      </c>
      <c r="D2365" s="92">
        <v>30.45</v>
      </c>
    </row>
    <row r="2366" spans="1:4" ht="15" customHeight="1" x14ac:dyDescent="0.2">
      <c r="A2366" s="90" t="s">
        <v>14401</v>
      </c>
      <c r="B2366" s="91" t="s">
        <v>14402</v>
      </c>
      <c r="C2366" s="91"/>
      <c r="D2366" s="92"/>
    </row>
    <row r="2367" spans="1:4" ht="15" customHeight="1" x14ac:dyDescent="0.2">
      <c r="A2367" s="90" t="s">
        <v>14403</v>
      </c>
      <c r="B2367" s="91" t="s">
        <v>14404</v>
      </c>
      <c r="C2367" s="91" t="s">
        <v>8</v>
      </c>
      <c r="D2367" s="92">
        <v>3.32</v>
      </c>
    </row>
    <row r="2368" spans="1:4" ht="15" customHeight="1" x14ac:dyDescent="0.2">
      <c r="A2368" s="90" t="s">
        <v>14405</v>
      </c>
      <c r="B2368" s="91" t="s">
        <v>14406</v>
      </c>
      <c r="C2368" s="91" t="s">
        <v>8</v>
      </c>
      <c r="D2368" s="92">
        <v>0.76</v>
      </c>
    </row>
    <row r="2369" spans="1:4" ht="15" customHeight="1" x14ac:dyDescent="0.2">
      <c r="A2369" s="90" t="s">
        <v>14407</v>
      </c>
      <c r="B2369" s="91" t="s">
        <v>14408</v>
      </c>
      <c r="C2369" s="91"/>
      <c r="D2369" s="92"/>
    </row>
    <row r="2370" spans="1:4" ht="15" customHeight="1" x14ac:dyDescent="0.2">
      <c r="A2370" s="90" t="s">
        <v>14409</v>
      </c>
      <c r="B2370" s="91" t="s">
        <v>14410</v>
      </c>
      <c r="C2370" s="91" t="s">
        <v>8</v>
      </c>
      <c r="D2370" s="92">
        <v>8.81</v>
      </c>
    </row>
    <row r="2371" spans="1:4" ht="15" customHeight="1" x14ac:dyDescent="0.2">
      <c r="A2371" s="90" t="s">
        <v>14411</v>
      </c>
      <c r="B2371" s="91" t="s">
        <v>14412</v>
      </c>
      <c r="C2371" s="91" t="s">
        <v>8</v>
      </c>
      <c r="D2371" s="92">
        <v>6.46</v>
      </c>
    </row>
    <row r="2372" spans="1:4" ht="15" customHeight="1" x14ac:dyDescent="0.2">
      <c r="A2372" s="90" t="s">
        <v>14413</v>
      </c>
      <c r="B2372" s="91" t="s">
        <v>14414</v>
      </c>
      <c r="C2372" s="91" t="s">
        <v>8</v>
      </c>
      <c r="D2372" s="92">
        <v>11.13</v>
      </c>
    </row>
    <row r="2373" spans="1:4" ht="15" customHeight="1" x14ac:dyDescent="0.2">
      <c r="A2373" s="90" t="s">
        <v>14415</v>
      </c>
      <c r="B2373" s="91" t="s">
        <v>14416</v>
      </c>
      <c r="C2373" s="91" t="s">
        <v>8</v>
      </c>
      <c r="D2373" s="92">
        <v>6.84</v>
      </c>
    </row>
    <row r="2374" spans="1:4" ht="15" customHeight="1" x14ac:dyDescent="0.2">
      <c r="A2374" s="90" t="s">
        <v>14417</v>
      </c>
      <c r="B2374" s="91" t="s">
        <v>14418</v>
      </c>
      <c r="C2374" s="91"/>
      <c r="D2374" s="92"/>
    </row>
    <row r="2375" spans="1:4" ht="15" customHeight="1" x14ac:dyDescent="0.2">
      <c r="A2375" s="90" t="s">
        <v>14419</v>
      </c>
      <c r="B2375" s="91" t="s">
        <v>14420</v>
      </c>
      <c r="C2375" s="91" t="s">
        <v>8</v>
      </c>
      <c r="D2375" s="92">
        <v>134.15</v>
      </c>
    </row>
    <row r="2376" spans="1:4" ht="15" customHeight="1" x14ac:dyDescent="0.2">
      <c r="A2376" s="90" t="s">
        <v>14421</v>
      </c>
      <c r="B2376" s="91" t="s">
        <v>14422</v>
      </c>
      <c r="C2376" s="91" t="s">
        <v>8</v>
      </c>
      <c r="D2376" s="92">
        <v>65.55</v>
      </c>
    </row>
    <row r="2377" spans="1:4" ht="15" customHeight="1" x14ac:dyDescent="0.2">
      <c r="A2377" s="90" t="s">
        <v>14423</v>
      </c>
      <c r="B2377" s="91" t="s">
        <v>14424</v>
      </c>
      <c r="C2377" s="91" t="s">
        <v>8</v>
      </c>
      <c r="D2377" s="92">
        <v>158.85</v>
      </c>
    </row>
    <row r="2378" spans="1:4" ht="15" customHeight="1" x14ac:dyDescent="0.2">
      <c r="A2378" s="87" t="s">
        <v>14425</v>
      </c>
      <c r="B2378" s="88" t="s">
        <v>14426</v>
      </c>
      <c r="C2378" s="89" t="s">
        <v>8</v>
      </c>
      <c r="D2378" s="89">
        <v>75.709999999999994</v>
      </c>
    </row>
    <row r="2379" spans="1:4" ht="15" customHeight="1" x14ac:dyDescent="0.2">
      <c r="A2379" s="90" t="s">
        <v>14427</v>
      </c>
      <c r="B2379" s="91" t="s">
        <v>14428</v>
      </c>
      <c r="C2379" s="91" t="s">
        <v>8</v>
      </c>
      <c r="D2379" s="92">
        <v>141.15</v>
      </c>
    </row>
    <row r="2380" spans="1:4" ht="15" customHeight="1" x14ac:dyDescent="0.2">
      <c r="A2380" s="90" t="s">
        <v>14429</v>
      </c>
      <c r="B2380" s="91" t="s">
        <v>14430</v>
      </c>
      <c r="C2380" s="91" t="s">
        <v>8</v>
      </c>
      <c r="D2380" s="92">
        <v>64.52</v>
      </c>
    </row>
    <row r="2381" spans="1:4" ht="15" customHeight="1" x14ac:dyDescent="0.2">
      <c r="A2381" s="90" t="s">
        <v>14431</v>
      </c>
      <c r="B2381" s="91" t="s">
        <v>14432</v>
      </c>
      <c r="C2381" s="91" t="s">
        <v>8</v>
      </c>
      <c r="D2381" s="92">
        <v>148.1</v>
      </c>
    </row>
    <row r="2382" spans="1:4" ht="15" customHeight="1" x14ac:dyDescent="0.2">
      <c r="A2382" s="90" t="s">
        <v>14433</v>
      </c>
      <c r="B2382" s="91" t="s">
        <v>14434</v>
      </c>
      <c r="C2382" s="91" t="s">
        <v>8</v>
      </c>
      <c r="D2382" s="92">
        <v>68.430000000000007</v>
      </c>
    </row>
    <row r="2383" spans="1:4" ht="15" customHeight="1" x14ac:dyDescent="0.2">
      <c r="A2383" s="90" t="s">
        <v>14435</v>
      </c>
      <c r="B2383" s="91" t="s">
        <v>14436</v>
      </c>
      <c r="C2383" s="91" t="s">
        <v>8</v>
      </c>
      <c r="D2383" s="92">
        <v>139.09</v>
      </c>
    </row>
    <row r="2384" spans="1:4" ht="15" customHeight="1" x14ac:dyDescent="0.2">
      <c r="A2384" s="90" t="s">
        <v>14437</v>
      </c>
      <c r="B2384" s="91" t="s">
        <v>14438</v>
      </c>
      <c r="C2384" s="91" t="s">
        <v>8</v>
      </c>
      <c r="D2384" s="92">
        <v>63.36</v>
      </c>
    </row>
    <row r="2385" spans="1:4" ht="15" customHeight="1" x14ac:dyDescent="0.2">
      <c r="A2385" s="90" t="s">
        <v>14439</v>
      </c>
      <c r="B2385" s="91" t="s">
        <v>14440</v>
      </c>
      <c r="C2385" s="91" t="s">
        <v>8</v>
      </c>
      <c r="D2385" s="92">
        <v>22.4</v>
      </c>
    </row>
    <row r="2386" spans="1:4" ht="15" customHeight="1" x14ac:dyDescent="0.2">
      <c r="A2386" s="90" t="s">
        <v>14441</v>
      </c>
      <c r="B2386" s="91" t="s">
        <v>14442</v>
      </c>
      <c r="C2386" s="91" t="s">
        <v>8</v>
      </c>
      <c r="D2386" s="92">
        <v>15.4</v>
      </c>
    </row>
    <row r="2387" spans="1:4" ht="15" customHeight="1" x14ac:dyDescent="0.2">
      <c r="A2387" s="90" t="s">
        <v>14443</v>
      </c>
      <c r="B2387" s="91" t="s">
        <v>14444</v>
      </c>
      <c r="C2387" s="91" t="s">
        <v>8</v>
      </c>
      <c r="D2387" s="92">
        <v>161.49</v>
      </c>
    </row>
    <row r="2388" spans="1:4" ht="15" customHeight="1" x14ac:dyDescent="0.2">
      <c r="A2388" s="90" t="s">
        <v>14445</v>
      </c>
      <c r="B2388" s="91" t="s">
        <v>14446</v>
      </c>
      <c r="C2388" s="91" t="s">
        <v>8</v>
      </c>
      <c r="D2388" s="92">
        <v>75.959999999999994</v>
      </c>
    </row>
    <row r="2389" spans="1:4" ht="15" customHeight="1" x14ac:dyDescent="0.2">
      <c r="A2389" s="90" t="s">
        <v>14447</v>
      </c>
      <c r="B2389" s="91" t="s">
        <v>14448</v>
      </c>
      <c r="C2389" s="91"/>
      <c r="D2389" s="92"/>
    </row>
    <row r="2390" spans="1:4" ht="15" customHeight="1" x14ac:dyDescent="0.2">
      <c r="A2390" s="90" t="s">
        <v>14449</v>
      </c>
      <c r="B2390" s="91" t="s">
        <v>14450</v>
      </c>
      <c r="C2390" s="91" t="s">
        <v>8</v>
      </c>
      <c r="D2390" s="92">
        <v>282.98</v>
      </c>
    </row>
    <row r="2391" spans="1:4" ht="15" customHeight="1" x14ac:dyDescent="0.2">
      <c r="A2391" s="87" t="s">
        <v>14451</v>
      </c>
      <c r="B2391" s="88" t="s">
        <v>14452</v>
      </c>
      <c r="C2391" s="89" t="s">
        <v>8</v>
      </c>
      <c r="D2391" s="89">
        <v>80.83</v>
      </c>
    </row>
    <row r="2392" spans="1:4" ht="15" customHeight="1" x14ac:dyDescent="0.2">
      <c r="A2392" s="90" t="s">
        <v>14453</v>
      </c>
      <c r="B2392" s="91" t="s">
        <v>14454</v>
      </c>
      <c r="C2392" s="91" t="s">
        <v>8</v>
      </c>
      <c r="D2392" s="92">
        <v>210.84</v>
      </c>
    </row>
    <row r="2393" spans="1:4" ht="15" customHeight="1" x14ac:dyDescent="0.2">
      <c r="A2393" s="90" t="s">
        <v>14455</v>
      </c>
      <c r="B2393" s="91" t="s">
        <v>14456</v>
      </c>
      <c r="C2393" s="91" t="s">
        <v>8</v>
      </c>
      <c r="D2393" s="92">
        <v>86.06</v>
      </c>
    </row>
    <row r="2394" spans="1:4" ht="15" customHeight="1" x14ac:dyDescent="0.2">
      <c r="A2394" s="90" t="s">
        <v>14457</v>
      </c>
      <c r="B2394" s="91" t="s">
        <v>14458</v>
      </c>
      <c r="C2394" s="91" t="s">
        <v>8</v>
      </c>
      <c r="D2394" s="92">
        <v>131.61000000000001</v>
      </c>
    </row>
    <row r="2395" spans="1:4" ht="15" customHeight="1" x14ac:dyDescent="0.2">
      <c r="A2395" s="90" t="s">
        <v>14459</v>
      </c>
      <c r="B2395" s="91" t="s">
        <v>14460</v>
      </c>
      <c r="C2395" s="91" t="s">
        <v>8</v>
      </c>
      <c r="D2395" s="92">
        <v>62.39</v>
      </c>
    </row>
    <row r="2396" spans="1:4" ht="15" customHeight="1" x14ac:dyDescent="0.2">
      <c r="A2396" s="90" t="s">
        <v>14461</v>
      </c>
      <c r="B2396" s="91" t="s">
        <v>14462</v>
      </c>
      <c r="C2396" s="91"/>
      <c r="D2396" s="92"/>
    </row>
    <row r="2397" spans="1:4" ht="15" customHeight="1" x14ac:dyDescent="0.2">
      <c r="A2397" s="90" t="s">
        <v>14463</v>
      </c>
      <c r="B2397" s="91" t="s">
        <v>14464</v>
      </c>
      <c r="C2397" s="91" t="s">
        <v>8</v>
      </c>
      <c r="D2397" s="92">
        <v>121.66</v>
      </c>
    </row>
    <row r="2398" spans="1:4" ht="15" customHeight="1" x14ac:dyDescent="0.2">
      <c r="A2398" s="90" t="s">
        <v>14465</v>
      </c>
      <c r="B2398" s="91" t="s">
        <v>14466</v>
      </c>
      <c r="C2398" s="91" t="s">
        <v>8</v>
      </c>
      <c r="D2398" s="92">
        <v>47.8</v>
      </c>
    </row>
    <row r="2399" spans="1:4" ht="15" customHeight="1" x14ac:dyDescent="0.2">
      <c r="A2399" s="90" t="s">
        <v>14467</v>
      </c>
      <c r="B2399" s="91" t="s">
        <v>14468</v>
      </c>
      <c r="C2399" s="91" t="s">
        <v>8</v>
      </c>
      <c r="D2399" s="92">
        <v>201.73</v>
      </c>
    </row>
    <row r="2400" spans="1:4" ht="15" customHeight="1" x14ac:dyDescent="0.2">
      <c r="A2400" s="87" t="s">
        <v>14469</v>
      </c>
      <c r="B2400" s="88" t="s">
        <v>14470</v>
      </c>
      <c r="C2400" s="89" t="s">
        <v>8</v>
      </c>
      <c r="D2400" s="89">
        <v>67.83</v>
      </c>
    </row>
    <row r="2401" spans="1:4" ht="15" customHeight="1" x14ac:dyDescent="0.2">
      <c r="A2401" s="90" t="s">
        <v>14471</v>
      </c>
      <c r="B2401" s="91" t="s">
        <v>14472</v>
      </c>
      <c r="C2401" s="91" t="s">
        <v>8</v>
      </c>
      <c r="D2401" s="92">
        <v>201.68</v>
      </c>
    </row>
    <row r="2402" spans="1:4" ht="15" customHeight="1" x14ac:dyDescent="0.2">
      <c r="A2402" s="90" t="s">
        <v>14473</v>
      </c>
      <c r="B2402" s="91" t="s">
        <v>14474</v>
      </c>
      <c r="C2402" s="91" t="s">
        <v>8</v>
      </c>
      <c r="D2402" s="92">
        <v>67.8</v>
      </c>
    </row>
    <row r="2403" spans="1:4" ht="15" customHeight="1" x14ac:dyDescent="0.2">
      <c r="A2403" s="90" t="s">
        <v>14475</v>
      </c>
      <c r="B2403" s="91" t="s">
        <v>14476</v>
      </c>
      <c r="C2403" s="91" t="s">
        <v>8</v>
      </c>
      <c r="D2403" s="92">
        <v>173.37</v>
      </c>
    </row>
    <row r="2404" spans="1:4" ht="15" customHeight="1" x14ac:dyDescent="0.2">
      <c r="A2404" s="90" t="s">
        <v>14477</v>
      </c>
      <c r="B2404" s="91" t="s">
        <v>14478</v>
      </c>
      <c r="C2404" s="91" t="s">
        <v>8</v>
      </c>
      <c r="D2404" s="92">
        <v>69.209999999999994</v>
      </c>
    </row>
    <row r="2405" spans="1:4" ht="15" customHeight="1" x14ac:dyDescent="0.2">
      <c r="A2405" s="90" t="s">
        <v>14479</v>
      </c>
      <c r="B2405" s="91" t="s">
        <v>14480</v>
      </c>
      <c r="C2405" s="91" t="s">
        <v>8</v>
      </c>
      <c r="D2405" s="92">
        <v>176.54</v>
      </c>
    </row>
    <row r="2406" spans="1:4" ht="15" customHeight="1" x14ac:dyDescent="0.2">
      <c r="A2406" s="90" t="s">
        <v>14481</v>
      </c>
      <c r="B2406" s="91" t="s">
        <v>14482</v>
      </c>
      <c r="C2406" s="91" t="s">
        <v>8</v>
      </c>
      <c r="D2406" s="92">
        <v>71.19</v>
      </c>
    </row>
    <row r="2407" spans="1:4" ht="15" customHeight="1" x14ac:dyDescent="0.2">
      <c r="A2407" s="90" t="s">
        <v>14483</v>
      </c>
      <c r="B2407" s="91" t="s">
        <v>14484</v>
      </c>
      <c r="C2407" s="91" t="s">
        <v>8</v>
      </c>
      <c r="D2407" s="92">
        <v>73.73</v>
      </c>
    </row>
    <row r="2408" spans="1:4" ht="15" customHeight="1" x14ac:dyDescent="0.2">
      <c r="A2408" s="90" t="s">
        <v>14485</v>
      </c>
      <c r="B2408" s="91" t="s">
        <v>14486</v>
      </c>
      <c r="C2408" s="91" t="s">
        <v>8</v>
      </c>
      <c r="D2408" s="92">
        <v>46.65</v>
      </c>
    </row>
    <row r="2409" spans="1:4" ht="15" customHeight="1" x14ac:dyDescent="0.2">
      <c r="A2409" s="90" t="s">
        <v>14487</v>
      </c>
      <c r="B2409" s="91" t="s">
        <v>14488</v>
      </c>
      <c r="C2409" s="91" t="s">
        <v>8</v>
      </c>
      <c r="D2409" s="92">
        <v>257.42</v>
      </c>
    </row>
    <row r="2410" spans="1:4" ht="15" customHeight="1" x14ac:dyDescent="0.2">
      <c r="A2410" s="90" t="s">
        <v>14489</v>
      </c>
      <c r="B2410" s="91" t="s">
        <v>14490</v>
      </c>
      <c r="C2410" s="91" t="s">
        <v>8</v>
      </c>
      <c r="D2410" s="92">
        <v>105.65</v>
      </c>
    </row>
    <row r="2411" spans="1:4" ht="15" customHeight="1" x14ac:dyDescent="0.2">
      <c r="A2411" s="90" t="s">
        <v>14491</v>
      </c>
      <c r="B2411" s="91" t="s">
        <v>14492</v>
      </c>
      <c r="C2411" s="91" t="s">
        <v>8</v>
      </c>
      <c r="D2411" s="92">
        <v>11.69</v>
      </c>
    </row>
    <row r="2412" spans="1:4" ht="15" customHeight="1" x14ac:dyDescent="0.2">
      <c r="A2412" s="87" t="s">
        <v>14493</v>
      </c>
      <c r="B2412" s="88" t="s">
        <v>14494</v>
      </c>
      <c r="C2412" s="89" t="s">
        <v>8</v>
      </c>
      <c r="D2412" s="89">
        <v>3.55</v>
      </c>
    </row>
    <row r="2413" spans="1:4" ht="15" customHeight="1" x14ac:dyDescent="0.2">
      <c r="A2413" s="90" t="s">
        <v>14495</v>
      </c>
      <c r="B2413" s="91" t="s">
        <v>14496</v>
      </c>
      <c r="C2413" s="91" t="s">
        <v>8</v>
      </c>
      <c r="D2413" s="92">
        <v>6.07</v>
      </c>
    </row>
    <row r="2414" spans="1:4" ht="15" customHeight="1" x14ac:dyDescent="0.2">
      <c r="A2414" s="90" t="s">
        <v>14497</v>
      </c>
      <c r="B2414" s="91" t="s">
        <v>14498</v>
      </c>
      <c r="C2414" s="91" t="s">
        <v>8</v>
      </c>
      <c r="D2414" s="92">
        <v>0.89</v>
      </c>
    </row>
    <row r="2415" spans="1:4" ht="15" customHeight="1" x14ac:dyDescent="0.2">
      <c r="A2415" s="90" t="s">
        <v>14499</v>
      </c>
      <c r="B2415" s="91" t="s">
        <v>14500</v>
      </c>
      <c r="C2415" s="91"/>
      <c r="D2415" s="92"/>
    </row>
    <row r="2416" spans="1:4" ht="15" customHeight="1" x14ac:dyDescent="0.2">
      <c r="A2416" s="90" t="s">
        <v>14501</v>
      </c>
      <c r="B2416" s="91" t="s">
        <v>14502</v>
      </c>
      <c r="C2416" s="91" t="s">
        <v>8</v>
      </c>
      <c r="D2416" s="92">
        <v>115.97</v>
      </c>
    </row>
    <row r="2417" spans="1:4" ht="15" customHeight="1" x14ac:dyDescent="0.2">
      <c r="A2417" s="90" t="s">
        <v>14503</v>
      </c>
      <c r="B2417" s="91" t="s">
        <v>14504</v>
      </c>
      <c r="C2417" s="91" t="s">
        <v>8</v>
      </c>
      <c r="D2417" s="92">
        <v>34.33</v>
      </c>
    </row>
    <row r="2418" spans="1:4" ht="15" customHeight="1" x14ac:dyDescent="0.2">
      <c r="A2418" s="90" t="s">
        <v>14505</v>
      </c>
      <c r="B2418" s="91" t="s">
        <v>14506</v>
      </c>
      <c r="C2418" s="91"/>
      <c r="D2418" s="92"/>
    </row>
    <row r="2419" spans="1:4" ht="15" customHeight="1" x14ac:dyDescent="0.2">
      <c r="A2419" s="90" t="s">
        <v>14507</v>
      </c>
      <c r="B2419" s="91" t="s">
        <v>14508</v>
      </c>
      <c r="C2419" s="91" t="s">
        <v>8</v>
      </c>
      <c r="D2419" s="92">
        <v>287.68</v>
      </c>
    </row>
    <row r="2420" spans="1:4" ht="15" customHeight="1" x14ac:dyDescent="0.2">
      <c r="A2420" s="90" t="s">
        <v>14509</v>
      </c>
      <c r="B2420" s="91" t="s">
        <v>14510</v>
      </c>
      <c r="C2420" s="91" t="s">
        <v>8</v>
      </c>
      <c r="D2420" s="92">
        <v>131.65</v>
      </c>
    </row>
    <row r="2421" spans="1:4" ht="15" customHeight="1" x14ac:dyDescent="0.2">
      <c r="A2421" s="90" t="s">
        <v>14511</v>
      </c>
      <c r="B2421" s="91" t="s">
        <v>14512</v>
      </c>
      <c r="C2421" s="91"/>
      <c r="D2421" s="92"/>
    </row>
    <row r="2422" spans="1:4" ht="15" customHeight="1" x14ac:dyDescent="0.2">
      <c r="A2422" s="90" t="s">
        <v>14513</v>
      </c>
      <c r="B2422" s="91" t="s">
        <v>14514</v>
      </c>
      <c r="C2422" s="91" t="s">
        <v>8</v>
      </c>
      <c r="D2422" s="92">
        <v>17.170000000000002</v>
      </c>
    </row>
    <row r="2423" spans="1:4" ht="15" customHeight="1" x14ac:dyDescent="0.2">
      <c r="A2423" s="90" t="s">
        <v>14515</v>
      </c>
      <c r="B2423" s="91" t="s">
        <v>14516</v>
      </c>
      <c r="C2423" s="91" t="s">
        <v>8</v>
      </c>
      <c r="D2423" s="92">
        <v>17.170000000000002</v>
      </c>
    </row>
    <row r="2424" spans="1:4" ht="15" customHeight="1" x14ac:dyDescent="0.2">
      <c r="A2424" s="90" t="s">
        <v>14517</v>
      </c>
      <c r="B2424" s="91" t="s">
        <v>14518</v>
      </c>
      <c r="C2424" s="91" t="s">
        <v>8</v>
      </c>
      <c r="D2424" s="92">
        <v>18.670000000000002</v>
      </c>
    </row>
    <row r="2425" spans="1:4" ht="15" customHeight="1" x14ac:dyDescent="0.2">
      <c r="A2425" s="84" t="s">
        <v>14519</v>
      </c>
      <c r="B2425" s="85" t="s">
        <v>14520</v>
      </c>
      <c r="C2425" s="86" t="s">
        <v>8</v>
      </c>
      <c r="D2425" s="86">
        <v>18.22</v>
      </c>
    </row>
    <row r="2426" spans="1:4" ht="15" customHeight="1" x14ac:dyDescent="0.2">
      <c r="A2426" s="87" t="s">
        <v>14521</v>
      </c>
      <c r="B2426" s="88" t="s">
        <v>14522</v>
      </c>
      <c r="C2426" s="89" t="s">
        <v>8</v>
      </c>
      <c r="D2426" s="89">
        <v>3.24</v>
      </c>
    </row>
    <row r="2427" spans="1:4" ht="15" customHeight="1" x14ac:dyDescent="0.2">
      <c r="A2427" s="90" t="s">
        <v>14523</v>
      </c>
      <c r="B2427" s="91" t="s">
        <v>14524</v>
      </c>
      <c r="C2427" s="91"/>
      <c r="D2427" s="92"/>
    </row>
    <row r="2428" spans="1:4" ht="15" customHeight="1" x14ac:dyDescent="0.2">
      <c r="A2428" s="90" t="s">
        <v>14525</v>
      </c>
      <c r="B2428" s="91" t="s">
        <v>14526</v>
      </c>
      <c r="C2428" s="91" t="s">
        <v>8</v>
      </c>
      <c r="D2428" s="92">
        <v>134.86000000000001</v>
      </c>
    </row>
    <row r="2429" spans="1:4" ht="15" customHeight="1" x14ac:dyDescent="0.2">
      <c r="A2429" s="90" t="s">
        <v>14527</v>
      </c>
      <c r="B2429" s="91" t="s">
        <v>14528</v>
      </c>
      <c r="C2429" s="91" t="s">
        <v>8</v>
      </c>
      <c r="D2429" s="92">
        <v>63.36</v>
      </c>
    </row>
    <row r="2430" spans="1:4" ht="15" customHeight="1" x14ac:dyDescent="0.2">
      <c r="A2430" s="90" t="s">
        <v>14529</v>
      </c>
      <c r="B2430" s="91" t="s">
        <v>14530</v>
      </c>
      <c r="C2430" s="91" t="s">
        <v>8</v>
      </c>
      <c r="D2430" s="92">
        <v>217.28</v>
      </c>
    </row>
    <row r="2431" spans="1:4" ht="15" customHeight="1" x14ac:dyDescent="0.2">
      <c r="A2431" s="90" t="s">
        <v>14531</v>
      </c>
      <c r="B2431" s="91" t="s">
        <v>14532</v>
      </c>
      <c r="C2431" s="91" t="s">
        <v>8</v>
      </c>
      <c r="D2431" s="92">
        <v>100.26</v>
      </c>
    </row>
    <row r="2432" spans="1:4" ht="15" customHeight="1" x14ac:dyDescent="0.2">
      <c r="A2432" s="90" t="s">
        <v>14533</v>
      </c>
      <c r="B2432" s="91" t="s">
        <v>14534</v>
      </c>
      <c r="C2432" s="91" t="s">
        <v>8</v>
      </c>
      <c r="D2432" s="92">
        <v>318.38</v>
      </c>
    </row>
    <row r="2433" spans="1:4" ht="15" customHeight="1" x14ac:dyDescent="0.2">
      <c r="A2433" s="90" t="s">
        <v>14535</v>
      </c>
      <c r="B2433" s="91" t="s">
        <v>14536</v>
      </c>
      <c r="C2433" s="91" t="s">
        <v>8</v>
      </c>
      <c r="D2433" s="92">
        <v>134.62</v>
      </c>
    </row>
    <row r="2434" spans="1:4" ht="15" customHeight="1" x14ac:dyDescent="0.2">
      <c r="A2434" s="90" t="s">
        <v>14537</v>
      </c>
      <c r="B2434" s="91" t="s">
        <v>14538</v>
      </c>
      <c r="C2434" s="91"/>
      <c r="D2434" s="92"/>
    </row>
    <row r="2435" spans="1:4" ht="15" customHeight="1" x14ac:dyDescent="0.2">
      <c r="A2435" s="87" t="s">
        <v>14539</v>
      </c>
      <c r="B2435" s="88" t="s">
        <v>14540</v>
      </c>
      <c r="C2435" s="89" t="s">
        <v>8</v>
      </c>
      <c r="D2435" s="89">
        <v>27.21</v>
      </c>
    </row>
    <row r="2436" spans="1:4" ht="15" customHeight="1" x14ac:dyDescent="0.2">
      <c r="A2436" s="90" t="s">
        <v>14541</v>
      </c>
      <c r="B2436" s="91" t="s">
        <v>14542</v>
      </c>
      <c r="C2436" s="91" t="s">
        <v>8</v>
      </c>
      <c r="D2436" s="92">
        <v>24.04</v>
      </c>
    </row>
    <row r="2437" spans="1:4" ht="15" customHeight="1" x14ac:dyDescent="0.2">
      <c r="A2437" s="90" t="s">
        <v>14543</v>
      </c>
      <c r="B2437" s="91" t="s">
        <v>14544</v>
      </c>
      <c r="C2437" s="91"/>
      <c r="D2437" s="92"/>
    </row>
    <row r="2438" spans="1:4" ht="15" customHeight="1" x14ac:dyDescent="0.2">
      <c r="A2438" s="87" t="s">
        <v>14545</v>
      </c>
      <c r="B2438" s="88" t="s">
        <v>14546</v>
      </c>
      <c r="C2438" s="89" t="s">
        <v>8</v>
      </c>
      <c r="D2438" s="89">
        <v>9.76</v>
      </c>
    </row>
    <row r="2439" spans="1:4" ht="15" customHeight="1" x14ac:dyDescent="0.2">
      <c r="A2439" s="90" t="s">
        <v>14547</v>
      </c>
      <c r="B2439" s="91" t="s">
        <v>14548</v>
      </c>
      <c r="C2439" s="91" t="s">
        <v>8</v>
      </c>
      <c r="D2439" s="92">
        <v>7.32</v>
      </c>
    </row>
    <row r="2440" spans="1:4" ht="15" customHeight="1" x14ac:dyDescent="0.2">
      <c r="A2440" s="90" t="s">
        <v>14549</v>
      </c>
      <c r="B2440" s="91" t="s">
        <v>14550</v>
      </c>
      <c r="C2440" s="91"/>
      <c r="D2440" s="92"/>
    </row>
    <row r="2441" spans="1:4" ht="15" customHeight="1" x14ac:dyDescent="0.2">
      <c r="A2441" s="87" t="s">
        <v>14551</v>
      </c>
      <c r="B2441" s="88" t="s">
        <v>14552</v>
      </c>
      <c r="C2441" s="89" t="s">
        <v>8</v>
      </c>
      <c r="D2441" s="89">
        <v>451.93</v>
      </c>
    </row>
    <row r="2442" spans="1:4" ht="15" customHeight="1" x14ac:dyDescent="0.2">
      <c r="A2442" s="90" t="s">
        <v>14553</v>
      </c>
      <c r="B2442" s="91" t="s">
        <v>14554</v>
      </c>
      <c r="C2442" s="91" t="s">
        <v>8</v>
      </c>
      <c r="D2442" s="92">
        <v>239.34</v>
      </c>
    </row>
    <row r="2443" spans="1:4" ht="15" customHeight="1" x14ac:dyDescent="0.2">
      <c r="A2443" s="90" t="s">
        <v>14555</v>
      </c>
      <c r="B2443" s="91" t="s">
        <v>14556</v>
      </c>
      <c r="C2443" s="91"/>
      <c r="D2443" s="92"/>
    </row>
    <row r="2444" spans="1:4" ht="15" customHeight="1" x14ac:dyDescent="0.2">
      <c r="A2444" s="90" t="s">
        <v>14557</v>
      </c>
      <c r="B2444" s="91" t="s">
        <v>14558</v>
      </c>
      <c r="C2444" s="91" t="s">
        <v>8</v>
      </c>
      <c r="D2444" s="92">
        <v>92.12</v>
      </c>
    </row>
    <row r="2445" spans="1:4" ht="15" customHeight="1" x14ac:dyDescent="0.2">
      <c r="A2445" s="90" t="s">
        <v>14559</v>
      </c>
      <c r="B2445" s="91" t="s">
        <v>14560</v>
      </c>
      <c r="C2445" s="91" t="s">
        <v>8</v>
      </c>
      <c r="D2445" s="92">
        <v>38.28</v>
      </c>
    </row>
    <row r="2446" spans="1:4" ht="15" customHeight="1" x14ac:dyDescent="0.2">
      <c r="A2446" s="87" t="s">
        <v>14561</v>
      </c>
      <c r="B2446" s="88" t="s">
        <v>14562</v>
      </c>
      <c r="C2446" s="89"/>
      <c r="D2446" s="89"/>
    </row>
    <row r="2447" spans="1:4" ht="15" customHeight="1" x14ac:dyDescent="0.2">
      <c r="A2447" s="90" t="s">
        <v>14563</v>
      </c>
      <c r="B2447" s="91" t="s">
        <v>14564</v>
      </c>
      <c r="C2447" s="91" t="s">
        <v>8</v>
      </c>
      <c r="D2447" s="92">
        <v>244.67</v>
      </c>
    </row>
    <row r="2448" spans="1:4" ht="15" customHeight="1" x14ac:dyDescent="0.2">
      <c r="A2448" s="90" t="s">
        <v>14565</v>
      </c>
      <c r="B2448" s="91" t="s">
        <v>14566</v>
      </c>
      <c r="C2448" s="91" t="s">
        <v>8</v>
      </c>
      <c r="D2448" s="92">
        <v>108.51</v>
      </c>
    </row>
    <row r="2449" spans="1:4" ht="15" customHeight="1" x14ac:dyDescent="0.2">
      <c r="A2449" s="90" t="s">
        <v>14567</v>
      </c>
      <c r="B2449" s="91" t="s">
        <v>14568</v>
      </c>
      <c r="C2449" s="91"/>
      <c r="D2449" s="92"/>
    </row>
    <row r="2450" spans="1:4" ht="15" customHeight="1" x14ac:dyDescent="0.2">
      <c r="A2450" s="90" t="s">
        <v>14569</v>
      </c>
      <c r="B2450" s="91" t="s">
        <v>14570</v>
      </c>
      <c r="C2450" s="91" t="s">
        <v>8</v>
      </c>
      <c r="D2450" s="92">
        <v>854.56</v>
      </c>
    </row>
    <row r="2451" spans="1:4" ht="15" customHeight="1" x14ac:dyDescent="0.2">
      <c r="A2451" s="90" t="s">
        <v>14571</v>
      </c>
      <c r="B2451" s="91" t="s">
        <v>14572</v>
      </c>
      <c r="C2451" s="91" t="s">
        <v>8</v>
      </c>
      <c r="D2451" s="92">
        <v>397.63</v>
      </c>
    </row>
    <row r="2452" spans="1:4" ht="15" customHeight="1" x14ac:dyDescent="0.2">
      <c r="A2452" s="90" t="s">
        <v>14573</v>
      </c>
      <c r="B2452" s="91" t="s">
        <v>14574</v>
      </c>
      <c r="C2452" s="91" t="s">
        <v>8</v>
      </c>
      <c r="D2452" s="92">
        <v>275.39999999999998</v>
      </c>
    </row>
    <row r="2453" spans="1:4" ht="15" customHeight="1" x14ac:dyDescent="0.2">
      <c r="A2453" s="90" t="s">
        <v>14575</v>
      </c>
      <c r="B2453" s="91" t="s">
        <v>14576</v>
      </c>
      <c r="C2453" s="91" t="s">
        <v>8</v>
      </c>
      <c r="D2453" s="92">
        <v>107.22</v>
      </c>
    </row>
    <row r="2454" spans="1:4" ht="15" customHeight="1" x14ac:dyDescent="0.2">
      <c r="A2454" s="90" t="s">
        <v>14577</v>
      </c>
      <c r="B2454" s="91" t="s">
        <v>14578</v>
      </c>
      <c r="C2454" s="91" t="s">
        <v>8</v>
      </c>
      <c r="D2454" s="92">
        <v>148.81</v>
      </c>
    </row>
    <row r="2455" spans="1:4" ht="15" customHeight="1" x14ac:dyDescent="0.2">
      <c r="A2455" s="90" t="s">
        <v>14579</v>
      </c>
      <c r="B2455" s="91" t="s">
        <v>14580</v>
      </c>
      <c r="C2455" s="91" t="s">
        <v>8</v>
      </c>
      <c r="D2455" s="92">
        <v>35.049999999999997</v>
      </c>
    </row>
    <row r="2456" spans="1:4" ht="15" customHeight="1" x14ac:dyDescent="0.2">
      <c r="A2456" s="90" t="s">
        <v>14581</v>
      </c>
      <c r="B2456" s="91" t="s">
        <v>14582</v>
      </c>
      <c r="C2456" s="91"/>
      <c r="D2456" s="92"/>
    </row>
    <row r="2457" spans="1:4" ht="15" customHeight="1" x14ac:dyDescent="0.2">
      <c r="A2457" s="90" t="s">
        <v>14583</v>
      </c>
      <c r="B2457" s="91" t="s">
        <v>14584</v>
      </c>
      <c r="C2457" s="91" t="s">
        <v>8</v>
      </c>
      <c r="D2457" s="92">
        <v>71.33</v>
      </c>
    </row>
    <row r="2458" spans="1:4" ht="15" customHeight="1" x14ac:dyDescent="0.2">
      <c r="A2458" s="90" t="s">
        <v>14585</v>
      </c>
      <c r="B2458" s="91" t="s">
        <v>14586</v>
      </c>
      <c r="C2458" s="91" t="s">
        <v>8</v>
      </c>
      <c r="D2458" s="92">
        <v>56.78</v>
      </c>
    </row>
    <row r="2459" spans="1:4" ht="15" customHeight="1" x14ac:dyDescent="0.2">
      <c r="A2459" s="90" t="s">
        <v>14587</v>
      </c>
      <c r="B2459" s="91" t="s">
        <v>14588</v>
      </c>
      <c r="C2459" s="91"/>
      <c r="D2459" s="92"/>
    </row>
    <row r="2460" spans="1:4" ht="15" customHeight="1" x14ac:dyDescent="0.2">
      <c r="A2460" s="90" t="s">
        <v>14589</v>
      </c>
      <c r="B2460" s="91" t="s">
        <v>14590</v>
      </c>
      <c r="C2460" s="91" t="s">
        <v>8</v>
      </c>
      <c r="D2460" s="92">
        <v>2.38</v>
      </c>
    </row>
    <row r="2461" spans="1:4" ht="15" customHeight="1" x14ac:dyDescent="0.2">
      <c r="A2461" s="87" t="s">
        <v>14591</v>
      </c>
      <c r="B2461" s="88" t="s">
        <v>14592</v>
      </c>
      <c r="C2461" s="89" t="s">
        <v>8</v>
      </c>
      <c r="D2461" s="89">
        <v>0.63</v>
      </c>
    </row>
    <row r="2462" spans="1:4" ht="15" customHeight="1" x14ac:dyDescent="0.2">
      <c r="A2462" s="90" t="s">
        <v>14593</v>
      </c>
      <c r="B2462" s="91" t="s">
        <v>14594</v>
      </c>
      <c r="C2462" s="91"/>
      <c r="D2462" s="92"/>
    </row>
    <row r="2463" spans="1:4" ht="15" customHeight="1" x14ac:dyDescent="0.2">
      <c r="A2463" s="90" t="s">
        <v>14595</v>
      </c>
      <c r="B2463" s="91" t="s">
        <v>14596</v>
      </c>
      <c r="C2463" s="91" t="s">
        <v>8</v>
      </c>
      <c r="D2463" s="92">
        <v>27.08</v>
      </c>
    </row>
    <row r="2464" spans="1:4" ht="15" customHeight="1" x14ac:dyDescent="0.2">
      <c r="A2464" s="90" t="s">
        <v>14597</v>
      </c>
      <c r="B2464" s="91" t="s">
        <v>14598</v>
      </c>
      <c r="C2464" s="91" t="s">
        <v>8</v>
      </c>
      <c r="D2464" s="92">
        <v>21.57</v>
      </c>
    </row>
    <row r="2465" spans="1:4" ht="15" customHeight="1" x14ac:dyDescent="0.2">
      <c r="A2465" s="90" t="s">
        <v>14599</v>
      </c>
      <c r="B2465" s="91" t="s">
        <v>14600</v>
      </c>
      <c r="C2465" s="91" t="s">
        <v>8</v>
      </c>
      <c r="D2465" s="92">
        <v>9.18</v>
      </c>
    </row>
    <row r="2466" spans="1:4" ht="15" customHeight="1" x14ac:dyDescent="0.2">
      <c r="A2466" s="90" t="s">
        <v>14601</v>
      </c>
      <c r="B2466" s="91" t="s">
        <v>14602</v>
      </c>
      <c r="C2466" s="91" t="s">
        <v>8</v>
      </c>
      <c r="D2466" s="92">
        <v>1.58</v>
      </c>
    </row>
    <row r="2467" spans="1:4" ht="15" customHeight="1" x14ac:dyDescent="0.2">
      <c r="A2467" s="90" t="s">
        <v>14603</v>
      </c>
      <c r="B2467" s="91" t="s">
        <v>14604</v>
      </c>
      <c r="C2467" s="91" t="s">
        <v>8</v>
      </c>
      <c r="D2467" s="92">
        <v>0.41</v>
      </c>
    </row>
    <row r="2468" spans="1:4" ht="15" customHeight="1" x14ac:dyDescent="0.2">
      <c r="A2468" s="87" t="s">
        <v>14605</v>
      </c>
      <c r="B2468" s="88" t="s">
        <v>14606</v>
      </c>
      <c r="C2468" s="89" t="s">
        <v>8</v>
      </c>
      <c r="D2468" s="89">
        <v>0.53</v>
      </c>
    </row>
    <row r="2469" spans="1:4" ht="15" customHeight="1" x14ac:dyDescent="0.2">
      <c r="A2469" s="90" t="s">
        <v>14607</v>
      </c>
      <c r="B2469" s="91" t="s">
        <v>14608</v>
      </c>
      <c r="C2469" s="91"/>
      <c r="D2469" s="92"/>
    </row>
    <row r="2470" spans="1:4" ht="15" customHeight="1" x14ac:dyDescent="0.2">
      <c r="A2470" s="90" t="s">
        <v>14609</v>
      </c>
      <c r="B2470" s="91" t="s">
        <v>14610</v>
      </c>
      <c r="C2470" s="91" t="s">
        <v>8</v>
      </c>
      <c r="D2470" s="92">
        <v>1.91</v>
      </c>
    </row>
    <row r="2471" spans="1:4" ht="15" customHeight="1" x14ac:dyDescent="0.2">
      <c r="A2471" s="90" t="s">
        <v>14611</v>
      </c>
      <c r="B2471" s="91" t="s">
        <v>14612</v>
      </c>
      <c r="C2471" s="91" t="s">
        <v>8</v>
      </c>
      <c r="D2471" s="92">
        <v>0.1</v>
      </c>
    </row>
    <row r="2472" spans="1:4" ht="15" customHeight="1" x14ac:dyDescent="0.2">
      <c r="A2472" s="90" t="s">
        <v>17343</v>
      </c>
      <c r="B2472" s="91" t="s">
        <v>17344</v>
      </c>
      <c r="C2472" s="91" t="s">
        <v>8</v>
      </c>
      <c r="D2472" s="92">
        <v>300.44</v>
      </c>
    </row>
    <row r="2473" spans="1:4" ht="15" customHeight="1" x14ac:dyDescent="0.2">
      <c r="A2473" s="90" t="s">
        <v>14379</v>
      </c>
      <c r="B2473" s="91" t="s">
        <v>17345</v>
      </c>
      <c r="C2473" s="91" t="s">
        <v>8</v>
      </c>
      <c r="D2473" s="92">
        <v>168.53</v>
      </c>
    </row>
    <row r="2474" spans="1:4" ht="15" customHeight="1" x14ac:dyDescent="0.2">
      <c r="A2474" s="90" t="s">
        <v>14381</v>
      </c>
      <c r="B2474" s="91" t="s">
        <v>14382</v>
      </c>
      <c r="C2474" s="91" t="s">
        <v>8</v>
      </c>
      <c r="D2474" s="92">
        <v>235.34</v>
      </c>
    </row>
    <row r="2475" spans="1:4" ht="15" customHeight="1" x14ac:dyDescent="0.2">
      <c r="A2475" s="90" t="s">
        <v>14383</v>
      </c>
      <c r="B2475" s="91" t="s">
        <v>14384</v>
      </c>
      <c r="C2475" s="91" t="s">
        <v>8</v>
      </c>
      <c r="D2475" s="92">
        <v>133.38999999999999</v>
      </c>
    </row>
    <row r="2476" spans="1:4" ht="15" customHeight="1" x14ac:dyDescent="0.2">
      <c r="A2476" s="90" t="s">
        <v>14385</v>
      </c>
      <c r="B2476" s="91" t="s">
        <v>17346</v>
      </c>
      <c r="C2476" s="91" t="s">
        <v>8</v>
      </c>
      <c r="D2476" s="92">
        <v>412.22</v>
      </c>
    </row>
    <row r="2477" spans="1:4" ht="15" customHeight="1" x14ac:dyDescent="0.2">
      <c r="A2477" s="90" t="s">
        <v>14387</v>
      </c>
      <c r="B2477" s="91" t="s">
        <v>17347</v>
      </c>
      <c r="C2477" s="91" t="s">
        <v>8</v>
      </c>
      <c r="D2477" s="92">
        <v>210.42</v>
      </c>
    </row>
    <row r="2478" spans="1:4" ht="15" customHeight="1" x14ac:dyDescent="0.2">
      <c r="A2478" s="90" t="s">
        <v>14389</v>
      </c>
      <c r="B2478" s="91" t="s">
        <v>17348</v>
      </c>
      <c r="C2478" s="91" t="s">
        <v>8</v>
      </c>
      <c r="D2478" s="92">
        <v>14.44</v>
      </c>
    </row>
    <row r="2479" spans="1:4" ht="15" customHeight="1" x14ac:dyDescent="0.2">
      <c r="A2479" s="90" t="s">
        <v>14391</v>
      </c>
      <c r="B2479" s="91" t="s">
        <v>17349</v>
      </c>
      <c r="C2479" s="91" t="s">
        <v>8</v>
      </c>
      <c r="D2479" s="92">
        <v>10.67</v>
      </c>
    </row>
    <row r="2480" spans="1:4" ht="15" customHeight="1" x14ac:dyDescent="0.2">
      <c r="A2480" s="90" t="s">
        <v>14393</v>
      </c>
      <c r="B2480" s="91" t="s">
        <v>17350</v>
      </c>
      <c r="C2480" s="91" t="s">
        <v>8</v>
      </c>
      <c r="D2480" s="92">
        <v>992.91</v>
      </c>
    </row>
    <row r="2481" spans="1:4" ht="15" customHeight="1" x14ac:dyDescent="0.2">
      <c r="A2481" s="90" t="s">
        <v>14397</v>
      </c>
      <c r="B2481" s="91" t="s">
        <v>14398</v>
      </c>
      <c r="C2481" s="91" t="s">
        <v>8</v>
      </c>
      <c r="D2481" s="92">
        <v>75.510000000000005</v>
      </c>
    </row>
    <row r="2482" spans="1:4" ht="15" customHeight="1" x14ac:dyDescent="0.2">
      <c r="A2482" s="90" t="s">
        <v>14399</v>
      </c>
      <c r="B2482" s="91" t="s">
        <v>14400</v>
      </c>
      <c r="C2482" s="91" t="s">
        <v>8</v>
      </c>
      <c r="D2482" s="92">
        <v>30.45</v>
      </c>
    </row>
    <row r="2483" spans="1:4" ht="15" customHeight="1" x14ac:dyDescent="0.2">
      <c r="A2483" s="90" t="s">
        <v>14403</v>
      </c>
      <c r="B2483" s="91" t="s">
        <v>17351</v>
      </c>
      <c r="C2483" s="91" t="s">
        <v>8</v>
      </c>
      <c r="D2483" s="92">
        <v>3.32</v>
      </c>
    </row>
    <row r="2484" spans="1:4" ht="15" customHeight="1" x14ac:dyDescent="0.2">
      <c r="A2484" s="90" t="s">
        <v>14405</v>
      </c>
      <c r="B2484" s="91" t="s">
        <v>17352</v>
      </c>
      <c r="C2484" s="91" t="s">
        <v>8</v>
      </c>
      <c r="D2484" s="92">
        <v>0.76</v>
      </c>
    </row>
    <row r="2485" spans="1:4" ht="15" customHeight="1" x14ac:dyDescent="0.2">
      <c r="A2485" s="90" t="s">
        <v>14409</v>
      </c>
      <c r="B2485" s="91" t="s">
        <v>17353</v>
      </c>
      <c r="C2485" s="91" t="s">
        <v>8</v>
      </c>
      <c r="D2485" s="92">
        <v>8.81</v>
      </c>
    </row>
    <row r="2486" spans="1:4" ht="15" customHeight="1" x14ac:dyDescent="0.2">
      <c r="A2486" s="90" t="s">
        <v>14411</v>
      </c>
      <c r="B2486" s="91" t="s">
        <v>17354</v>
      </c>
      <c r="C2486" s="91" t="s">
        <v>8</v>
      </c>
      <c r="D2486" s="92">
        <v>6.46</v>
      </c>
    </row>
    <row r="2487" spans="1:4" ht="15" customHeight="1" x14ac:dyDescent="0.2">
      <c r="A2487" s="87" t="s">
        <v>14413</v>
      </c>
      <c r="B2487" s="88" t="s">
        <v>17355</v>
      </c>
      <c r="C2487" s="89" t="s">
        <v>8</v>
      </c>
      <c r="D2487" s="89">
        <v>11.13</v>
      </c>
    </row>
    <row r="2488" spans="1:4" ht="15" customHeight="1" x14ac:dyDescent="0.2">
      <c r="A2488" s="90" t="s">
        <v>14415</v>
      </c>
      <c r="B2488" s="91" t="s">
        <v>17356</v>
      </c>
      <c r="C2488" s="91" t="s">
        <v>8</v>
      </c>
      <c r="D2488" s="92">
        <v>6.84</v>
      </c>
    </row>
    <row r="2489" spans="1:4" ht="15" customHeight="1" x14ac:dyDescent="0.2">
      <c r="A2489" s="90" t="s">
        <v>14419</v>
      </c>
      <c r="B2489" s="91" t="s">
        <v>17357</v>
      </c>
      <c r="C2489" s="91" t="s">
        <v>8</v>
      </c>
      <c r="D2489" s="92">
        <v>134.15</v>
      </c>
    </row>
    <row r="2490" spans="1:4" ht="15" customHeight="1" x14ac:dyDescent="0.2">
      <c r="A2490" s="87" t="s">
        <v>14421</v>
      </c>
      <c r="B2490" s="88" t="s">
        <v>17358</v>
      </c>
      <c r="C2490" s="89" t="s">
        <v>8</v>
      </c>
      <c r="D2490" s="89">
        <v>65.55</v>
      </c>
    </row>
    <row r="2491" spans="1:4" ht="15" customHeight="1" x14ac:dyDescent="0.2">
      <c r="A2491" s="90" t="s">
        <v>14423</v>
      </c>
      <c r="B2491" s="91" t="s">
        <v>17357</v>
      </c>
      <c r="C2491" s="91" t="s">
        <v>8</v>
      </c>
      <c r="D2491" s="92">
        <v>158.85</v>
      </c>
    </row>
    <row r="2492" spans="1:4" ht="15" customHeight="1" x14ac:dyDescent="0.2">
      <c r="A2492" s="90" t="s">
        <v>14425</v>
      </c>
      <c r="B2492" s="91" t="s">
        <v>17358</v>
      </c>
      <c r="C2492" s="91" t="s">
        <v>8</v>
      </c>
      <c r="D2492" s="92">
        <v>75.709999999999994</v>
      </c>
    </row>
    <row r="2493" spans="1:4" ht="15" customHeight="1" x14ac:dyDescent="0.2">
      <c r="A2493" s="87" t="s">
        <v>14427</v>
      </c>
      <c r="B2493" s="88" t="s">
        <v>17359</v>
      </c>
      <c r="C2493" s="89" t="s">
        <v>8</v>
      </c>
      <c r="D2493" s="89">
        <v>141.15</v>
      </c>
    </row>
    <row r="2494" spans="1:4" ht="15" customHeight="1" x14ac:dyDescent="0.2">
      <c r="A2494" s="90" t="s">
        <v>14429</v>
      </c>
      <c r="B2494" s="91" t="s">
        <v>17360</v>
      </c>
      <c r="C2494" s="91" t="s">
        <v>8</v>
      </c>
      <c r="D2494" s="92">
        <v>64.52</v>
      </c>
    </row>
    <row r="2495" spans="1:4" ht="15" customHeight="1" x14ac:dyDescent="0.2">
      <c r="A2495" s="90" t="s">
        <v>14431</v>
      </c>
      <c r="B2495" s="91" t="s">
        <v>17361</v>
      </c>
      <c r="C2495" s="91" t="s">
        <v>8</v>
      </c>
      <c r="D2495" s="92">
        <v>148.1</v>
      </c>
    </row>
    <row r="2496" spans="1:4" ht="15" customHeight="1" x14ac:dyDescent="0.2">
      <c r="A2496" s="90" t="s">
        <v>14433</v>
      </c>
      <c r="B2496" s="91" t="s">
        <v>17362</v>
      </c>
      <c r="C2496" s="91" t="s">
        <v>8</v>
      </c>
      <c r="D2496" s="92">
        <v>68.430000000000007</v>
      </c>
    </row>
    <row r="2497" spans="1:4" ht="15" customHeight="1" x14ac:dyDescent="0.2">
      <c r="A2497" s="90" t="s">
        <v>14435</v>
      </c>
      <c r="B2497" s="91" t="s">
        <v>17363</v>
      </c>
      <c r="C2497" s="91" t="s">
        <v>8</v>
      </c>
      <c r="D2497" s="92">
        <v>139.09</v>
      </c>
    </row>
    <row r="2498" spans="1:4" ht="15" customHeight="1" x14ac:dyDescent="0.2">
      <c r="A2498" s="90" t="s">
        <v>14437</v>
      </c>
      <c r="B2498" s="91" t="s">
        <v>17364</v>
      </c>
      <c r="C2498" s="91" t="s">
        <v>8</v>
      </c>
      <c r="D2498" s="92">
        <v>63.36</v>
      </c>
    </row>
    <row r="2499" spans="1:4" ht="15" customHeight="1" x14ac:dyDescent="0.2">
      <c r="A2499" s="87" t="s">
        <v>14439</v>
      </c>
      <c r="B2499" s="88" t="s">
        <v>14440</v>
      </c>
      <c r="C2499" s="89" t="s">
        <v>8</v>
      </c>
      <c r="D2499" s="89">
        <v>22.4</v>
      </c>
    </row>
    <row r="2500" spans="1:4" ht="15" customHeight="1" x14ac:dyDescent="0.2">
      <c r="A2500" s="90" t="s">
        <v>14441</v>
      </c>
      <c r="B2500" s="91" t="s">
        <v>14442</v>
      </c>
      <c r="C2500" s="91" t="s">
        <v>8</v>
      </c>
      <c r="D2500" s="92">
        <v>15.4</v>
      </c>
    </row>
    <row r="2501" spans="1:4" ht="15" customHeight="1" x14ac:dyDescent="0.2">
      <c r="A2501" s="90" t="s">
        <v>14443</v>
      </c>
      <c r="B2501" s="91" t="s">
        <v>17365</v>
      </c>
      <c r="C2501" s="91" t="s">
        <v>8</v>
      </c>
      <c r="D2501" s="92">
        <v>161.49</v>
      </c>
    </row>
    <row r="2502" spans="1:4" ht="15" customHeight="1" x14ac:dyDescent="0.2">
      <c r="A2502" s="90" t="s">
        <v>14445</v>
      </c>
      <c r="B2502" s="91" t="s">
        <v>17366</v>
      </c>
      <c r="C2502" s="91" t="s">
        <v>8</v>
      </c>
      <c r="D2502" s="92">
        <v>75.959999999999994</v>
      </c>
    </row>
    <row r="2503" spans="1:4" ht="15" customHeight="1" x14ac:dyDescent="0.2">
      <c r="A2503" s="90" t="s">
        <v>14449</v>
      </c>
      <c r="B2503" s="91" t="s">
        <v>14450</v>
      </c>
      <c r="C2503" s="91" t="s">
        <v>8</v>
      </c>
      <c r="D2503" s="92">
        <v>282.98</v>
      </c>
    </row>
    <row r="2504" spans="1:4" ht="15" customHeight="1" x14ac:dyDescent="0.2">
      <c r="A2504" s="90" t="s">
        <v>14451</v>
      </c>
      <c r="B2504" s="91" t="s">
        <v>14452</v>
      </c>
      <c r="C2504" s="91" t="s">
        <v>8</v>
      </c>
      <c r="D2504" s="92">
        <v>80.83</v>
      </c>
    </row>
    <row r="2505" spans="1:4" ht="15" customHeight="1" x14ac:dyDescent="0.2">
      <c r="A2505" s="90" t="s">
        <v>14453</v>
      </c>
      <c r="B2505" s="91" t="s">
        <v>14454</v>
      </c>
      <c r="C2505" s="91" t="s">
        <v>8</v>
      </c>
      <c r="D2505" s="92">
        <v>210.84</v>
      </c>
    </row>
    <row r="2506" spans="1:4" ht="15" customHeight="1" x14ac:dyDescent="0.2">
      <c r="A2506" s="87" t="s">
        <v>14455</v>
      </c>
      <c r="B2506" s="88" t="s">
        <v>14456</v>
      </c>
      <c r="C2506" s="89" t="s">
        <v>8</v>
      </c>
      <c r="D2506" s="89">
        <v>86.06</v>
      </c>
    </row>
    <row r="2507" spans="1:4" ht="15" customHeight="1" x14ac:dyDescent="0.2">
      <c r="A2507" s="90" t="s">
        <v>14457</v>
      </c>
      <c r="B2507" s="91" t="s">
        <v>17367</v>
      </c>
      <c r="C2507" s="91" t="s">
        <v>8</v>
      </c>
      <c r="D2507" s="92">
        <v>131.61000000000001</v>
      </c>
    </row>
    <row r="2508" spans="1:4" ht="15" customHeight="1" x14ac:dyDescent="0.2">
      <c r="A2508" s="90" t="s">
        <v>14459</v>
      </c>
      <c r="B2508" s="91" t="s">
        <v>17368</v>
      </c>
      <c r="C2508" s="91" t="s">
        <v>8</v>
      </c>
      <c r="D2508" s="92">
        <v>62.39</v>
      </c>
    </row>
    <row r="2509" spans="1:4" ht="15" customHeight="1" x14ac:dyDescent="0.2">
      <c r="A2509" s="87" t="s">
        <v>14463</v>
      </c>
      <c r="B2509" s="88" t="s">
        <v>14464</v>
      </c>
      <c r="C2509" s="89" t="s">
        <v>8</v>
      </c>
      <c r="D2509" s="89">
        <v>121.66</v>
      </c>
    </row>
    <row r="2510" spans="1:4" ht="15" customHeight="1" x14ac:dyDescent="0.2">
      <c r="A2510" s="90" t="s">
        <v>14465</v>
      </c>
      <c r="B2510" s="91" t="s">
        <v>14466</v>
      </c>
      <c r="C2510" s="91" t="s">
        <v>8</v>
      </c>
      <c r="D2510" s="92">
        <v>47.8</v>
      </c>
    </row>
    <row r="2511" spans="1:4" ht="15" customHeight="1" x14ac:dyDescent="0.2">
      <c r="A2511" s="90" t="s">
        <v>14467</v>
      </c>
      <c r="B2511" s="91" t="s">
        <v>17369</v>
      </c>
      <c r="C2511" s="91" t="s">
        <v>8</v>
      </c>
      <c r="D2511" s="92">
        <v>201.73</v>
      </c>
    </row>
    <row r="2512" spans="1:4" ht="15" customHeight="1" x14ac:dyDescent="0.2">
      <c r="A2512" s="87" t="s">
        <v>14469</v>
      </c>
      <c r="B2512" s="88" t="s">
        <v>17370</v>
      </c>
      <c r="C2512" s="89" t="s">
        <v>8</v>
      </c>
      <c r="D2512" s="89">
        <v>67.83</v>
      </c>
    </row>
    <row r="2513" spans="1:4" ht="15" customHeight="1" x14ac:dyDescent="0.2">
      <c r="A2513" s="90" t="s">
        <v>14471</v>
      </c>
      <c r="B2513" s="91" t="s">
        <v>14472</v>
      </c>
      <c r="C2513" s="91" t="s">
        <v>8</v>
      </c>
      <c r="D2513" s="92">
        <v>201.68</v>
      </c>
    </row>
    <row r="2514" spans="1:4" ht="15" customHeight="1" x14ac:dyDescent="0.2">
      <c r="A2514" s="90" t="s">
        <v>14473</v>
      </c>
      <c r="B2514" s="91" t="s">
        <v>14474</v>
      </c>
      <c r="C2514" s="91" t="s">
        <v>8</v>
      </c>
      <c r="D2514" s="92">
        <v>67.8</v>
      </c>
    </row>
    <row r="2515" spans="1:4" ht="15" customHeight="1" x14ac:dyDescent="0.2">
      <c r="A2515" s="87" t="s">
        <v>14475</v>
      </c>
      <c r="B2515" s="88" t="s">
        <v>14476</v>
      </c>
      <c r="C2515" s="89" t="s">
        <v>8</v>
      </c>
      <c r="D2515" s="89">
        <v>173.37</v>
      </c>
    </row>
    <row r="2516" spans="1:4" ht="15" customHeight="1" x14ac:dyDescent="0.2">
      <c r="A2516" s="90" t="s">
        <v>14477</v>
      </c>
      <c r="B2516" s="91" t="s">
        <v>14478</v>
      </c>
      <c r="C2516" s="91" t="s">
        <v>8</v>
      </c>
      <c r="D2516" s="92">
        <v>69.209999999999994</v>
      </c>
    </row>
    <row r="2517" spans="1:4" ht="15" customHeight="1" x14ac:dyDescent="0.2">
      <c r="A2517" s="90" t="s">
        <v>14479</v>
      </c>
      <c r="B2517" s="91" t="s">
        <v>14480</v>
      </c>
      <c r="C2517" s="91" t="s">
        <v>8</v>
      </c>
      <c r="D2517" s="92">
        <v>176.54</v>
      </c>
    </row>
    <row r="2518" spans="1:4" ht="15" customHeight="1" x14ac:dyDescent="0.2">
      <c r="A2518" s="87" t="s">
        <v>14481</v>
      </c>
      <c r="B2518" s="88" t="s">
        <v>14482</v>
      </c>
      <c r="C2518" s="89" t="s">
        <v>8</v>
      </c>
      <c r="D2518" s="89">
        <v>71.19</v>
      </c>
    </row>
    <row r="2519" spans="1:4" ht="15" customHeight="1" x14ac:dyDescent="0.2">
      <c r="A2519" s="90" t="s">
        <v>14483</v>
      </c>
      <c r="B2519" s="91" t="s">
        <v>14484</v>
      </c>
      <c r="C2519" s="91" t="s">
        <v>8</v>
      </c>
      <c r="D2519" s="92">
        <v>73.73</v>
      </c>
    </row>
    <row r="2520" spans="1:4" ht="15" customHeight="1" x14ac:dyDescent="0.2">
      <c r="A2520" s="90" t="s">
        <v>14485</v>
      </c>
      <c r="B2520" s="91" t="s">
        <v>14486</v>
      </c>
      <c r="C2520" s="91" t="s">
        <v>8</v>
      </c>
      <c r="D2520" s="92">
        <v>46.65</v>
      </c>
    </row>
    <row r="2521" spans="1:4" ht="15" customHeight="1" x14ac:dyDescent="0.2">
      <c r="A2521" s="87" t="s">
        <v>14487</v>
      </c>
      <c r="B2521" s="88" t="s">
        <v>14488</v>
      </c>
      <c r="C2521" s="89" t="s">
        <v>8</v>
      </c>
      <c r="D2521" s="89">
        <v>257.42</v>
      </c>
    </row>
    <row r="2522" spans="1:4" ht="15" customHeight="1" x14ac:dyDescent="0.2">
      <c r="A2522" s="90" t="s">
        <v>14489</v>
      </c>
      <c r="B2522" s="91" t="s">
        <v>14490</v>
      </c>
      <c r="C2522" s="91" t="s">
        <v>8</v>
      </c>
      <c r="D2522" s="92">
        <v>105.65</v>
      </c>
    </row>
    <row r="2523" spans="1:4" ht="15" customHeight="1" x14ac:dyDescent="0.2">
      <c r="A2523" s="90" t="s">
        <v>14491</v>
      </c>
      <c r="B2523" s="91" t="s">
        <v>14492</v>
      </c>
      <c r="C2523" s="91" t="s">
        <v>8</v>
      </c>
      <c r="D2523" s="92">
        <v>11.69</v>
      </c>
    </row>
    <row r="2524" spans="1:4" ht="15" customHeight="1" x14ac:dyDescent="0.2">
      <c r="A2524" s="90" t="s">
        <v>14493</v>
      </c>
      <c r="B2524" s="91" t="s">
        <v>14494</v>
      </c>
      <c r="C2524" s="91" t="s">
        <v>8</v>
      </c>
      <c r="D2524" s="92">
        <v>3.55</v>
      </c>
    </row>
    <row r="2525" spans="1:4" ht="15" customHeight="1" x14ac:dyDescent="0.2">
      <c r="A2525" s="90" t="s">
        <v>14495</v>
      </c>
      <c r="B2525" s="91" t="s">
        <v>14496</v>
      </c>
      <c r="C2525" s="91" t="s">
        <v>8</v>
      </c>
      <c r="D2525" s="92">
        <v>6.07</v>
      </c>
    </row>
    <row r="2526" spans="1:4" ht="15" customHeight="1" x14ac:dyDescent="0.2">
      <c r="A2526" s="90" t="s">
        <v>14497</v>
      </c>
      <c r="B2526" s="91" t="s">
        <v>14498</v>
      </c>
      <c r="C2526" s="91" t="s">
        <v>8</v>
      </c>
      <c r="D2526" s="92">
        <v>0.89</v>
      </c>
    </row>
    <row r="2527" spans="1:4" ht="15" customHeight="1" x14ac:dyDescent="0.2">
      <c r="A2527" s="90" t="s">
        <v>14501</v>
      </c>
      <c r="B2527" s="91" t="s">
        <v>14502</v>
      </c>
      <c r="C2527" s="91" t="s">
        <v>8</v>
      </c>
      <c r="D2527" s="92">
        <v>115.97</v>
      </c>
    </row>
    <row r="2528" spans="1:4" ht="15" customHeight="1" x14ac:dyDescent="0.2">
      <c r="A2528" s="87" t="s">
        <v>14503</v>
      </c>
      <c r="B2528" s="88" t="s">
        <v>14504</v>
      </c>
      <c r="C2528" s="89" t="s">
        <v>8</v>
      </c>
      <c r="D2528" s="89">
        <v>34.33</v>
      </c>
    </row>
    <row r="2529" spans="1:4" ht="15" customHeight="1" x14ac:dyDescent="0.2">
      <c r="A2529" s="90" t="s">
        <v>14507</v>
      </c>
      <c r="B2529" s="91" t="s">
        <v>17371</v>
      </c>
      <c r="C2529" s="91" t="s">
        <v>8</v>
      </c>
      <c r="D2529" s="92">
        <v>287.68</v>
      </c>
    </row>
    <row r="2530" spans="1:4" ht="15" customHeight="1" x14ac:dyDescent="0.2">
      <c r="A2530" s="90" t="s">
        <v>14509</v>
      </c>
      <c r="B2530" s="91" t="s">
        <v>17372</v>
      </c>
      <c r="C2530" s="91" t="s">
        <v>8</v>
      </c>
      <c r="D2530" s="92">
        <v>131.65</v>
      </c>
    </row>
    <row r="2531" spans="1:4" ht="15" customHeight="1" x14ac:dyDescent="0.2">
      <c r="A2531" s="87" t="s">
        <v>14513</v>
      </c>
      <c r="B2531" s="88" t="s">
        <v>17373</v>
      </c>
      <c r="C2531" s="89" t="s">
        <v>8</v>
      </c>
      <c r="D2531" s="89">
        <v>17.170000000000002</v>
      </c>
    </row>
    <row r="2532" spans="1:4" ht="15" customHeight="1" x14ac:dyDescent="0.2">
      <c r="A2532" s="90" t="s">
        <v>14515</v>
      </c>
      <c r="B2532" s="91" t="s">
        <v>17374</v>
      </c>
      <c r="C2532" s="91" t="s">
        <v>8</v>
      </c>
      <c r="D2532" s="92">
        <v>17.170000000000002</v>
      </c>
    </row>
    <row r="2533" spans="1:4" ht="15" customHeight="1" x14ac:dyDescent="0.2">
      <c r="A2533" s="90" t="s">
        <v>14517</v>
      </c>
      <c r="B2533" s="91" t="s">
        <v>14518</v>
      </c>
      <c r="C2533" s="91" t="s">
        <v>8</v>
      </c>
      <c r="D2533" s="92">
        <v>18.670000000000002</v>
      </c>
    </row>
    <row r="2534" spans="1:4" ht="15" customHeight="1" x14ac:dyDescent="0.2">
      <c r="A2534" s="87" t="s">
        <v>14519</v>
      </c>
      <c r="B2534" s="88" t="s">
        <v>14520</v>
      </c>
      <c r="C2534" s="89" t="s">
        <v>8</v>
      </c>
      <c r="D2534" s="89">
        <v>18.22</v>
      </c>
    </row>
    <row r="2535" spans="1:4" ht="15" customHeight="1" x14ac:dyDescent="0.2">
      <c r="A2535" s="90" t="s">
        <v>14521</v>
      </c>
      <c r="B2535" s="91" t="s">
        <v>14522</v>
      </c>
      <c r="C2535" s="91" t="s">
        <v>8</v>
      </c>
      <c r="D2535" s="92">
        <v>3.24</v>
      </c>
    </row>
    <row r="2536" spans="1:4" ht="15" customHeight="1" x14ac:dyDescent="0.2">
      <c r="A2536" s="90" t="s">
        <v>14525</v>
      </c>
      <c r="B2536" s="91" t="s">
        <v>14526</v>
      </c>
      <c r="C2536" s="91" t="s">
        <v>8</v>
      </c>
      <c r="D2536" s="92">
        <v>134.86000000000001</v>
      </c>
    </row>
    <row r="2537" spans="1:4" ht="15" customHeight="1" x14ac:dyDescent="0.2">
      <c r="A2537" s="90" t="s">
        <v>14527</v>
      </c>
      <c r="B2537" s="91" t="s">
        <v>14528</v>
      </c>
      <c r="C2537" s="91" t="s">
        <v>8</v>
      </c>
      <c r="D2537" s="92">
        <v>63.36</v>
      </c>
    </row>
    <row r="2538" spans="1:4" ht="15" customHeight="1" x14ac:dyDescent="0.2">
      <c r="A2538" s="90" t="s">
        <v>14529</v>
      </c>
      <c r="B2538" s="91" t="s">
        <v>14530</v>
      </c>
      <c r="C2538" s="91" t="s">
        <v>8</v>
      </c>
      <c r="D2538" s="92">
        <v>217.28</v>
      </c>
    </row>
    <row r="2539" spans="1:4" ht="15" customHeight="1" x14ac:dyDescent="0.2">
      <c r="A2539" s="90" t="s">
        <v>14531</v>
      </c>
      <c r="B2539" s="91" t="s">
        <v>14532</v>
      </c>
      <c r="C2539" s="91" t="s">
        <v>8</v>
      </c>
      <c r="D2539" s="92">
        <v>100.26</v>
      </c>
    </row>
    <row r="2540" spans="1:4" ht="15" customHeight="1" x14ac:dyDescent="0.2">
      <c r="A2540" s="90" t="s">
        <v>14533</v>
      </c>
      <c r="B2540" s="91" t="s">
        <v>14534</v>
      </c>
      <c r="C2540" s="91" t="s">
        <v>8</v>
      </c>
      <c r="D2540" s="92">
        <v>318.38</v>
      </c>
    </row>
    <row r="2541" spans="1:4" ht="15" customHeight="1" x14ac:dyDescent="0.2">
      <c r="A2541" s="87" t="s">
        <v>14535</v>
      </c>
      <c r="B2541" s="88" t="s">
        <v>14536</v>
      </c>
      <c r="C2541" s="89" t="s">
        <v>8</v>
      </c>
      <c r="D2541" s="89">
        <v>134.62</v>
      </c>
    </row>
    <row r="2542" spans="1:4" ht="15" customHeight="1" x14ac:dyDescent="0.2">
      <c r="A2542" s="90" t="s">
        <v>14539</v>
      </c>
      <c r="B2542" s="91" t="s">
        <v>17375</v>
      </c>
      <c r="C2542" s="91" t="s">
        <v>8</v>
      </c>
      <c r="D2542" s="92">
        <v>27.21</v>
      </c>
    </row>
    <row r="2543" spans="1:4" ht="15" customHeight="1" x14ac:dyDescent="0.2">
      <c r="A2543" s="90" t="s">
        <v>14541</v>
      </c>
      <c r="B2543" s="91" t="s">
        <v>17376</v>
      </c>
      <c r="C2543" s="91" t="s">
        <v>8</v>
      </c>
      <c r="D2543" s="92">
        <v>24.04</v>
      </c>
    </row>
    <row r="2544" spans="1:4" ht="15" customHeight="1" x14ac:dyDescent="0.2">
      <c r="A2544" s="93" t="s">
        <v>14545</v>
      </c>
      <c r="B2544" s="94" t="s">
        <v>17377</v>
      </c>
      <c r="C2544" s="94" t="s">
        <v>8</v>
      </c>
      <c r="D2544" s="95">
        <v>9.76</v>
      </c>
    </row>
    <row r="2545" spans="1:4" ht="15" customHeight="1" x14ac:dyDescent="0.2">
      <c r="A2545" s="93" t="s">
        <v>14547</v>
      </c>
      <c r="B2545" s="94" t="s">
        <v>17378</v>
      </c>
      <c r="C2545" s="94" t="s">
        <v>8</v>
      </c>
      <c r="D2545" s="95">
        <v>7.32</v>
      </c>
    </row>
    <row r="2546" spans="1:4" ht="15" customHeight="1" x14ac:dyDescent="0.2">
      <c r="A2546" s="93" t="s">
        <v>14551</v>
      </c>
      <c r="B2546" s="94" t="s">
        <v>17379</v>
      </c>
      <c r="C2546" s="94" t="s">
        <v>8</v>
      </c>
      <c r="D2546" s="95">
        <v>451.93</v>
      </c>
    </row>
    <row r="2547" spans="1:4" ht="15" customHeight="1" x14ac:dyDescent="0.2">
      <c r="A2547" s="93" t="s">
        <v>14553</v>
      </c>
      <c r="B2547" s="94" t="s">
        <v>17380</v>
      </c>
      <c r="C2547" s="94" t="s">
        <v>8</v>
      </c>
      <c r="D2547" s="95">
        <v>239.34</v>
      </c>
    </row>
    <row r="2548" spans="1:4" ht="15" customHeight="1" x14ac:dyDescent="0.2">
      <c r="A2548" s="93" t="s">
        <v>14557</v>
      </c>
      <c r="B2548" s="94" t="s">
        <v>14558</v>
      </c>
      <c r="C2548" s="94" t="s">
        <v>8</v>
      </c>
      <c r="D2548" s="95">
        <v>92.12</v>
      </c>
    </row>
    <row r="2549" spans="1:4" ht="15" customHeight="1" x14ac:dyDescent="0.2">
      <c r="A2549" s="93" t="s">
        <v>14559</v>
      </c>
      <c r="B2549" s="94" t="s">
        <v>14560</v>
      </c>
      <c r="C2549" s="94" t="s">
        <v>8</v>
      </c>
      <c r="D2549" s="95">
        <v>38.28</v>
      </c>
    </row>
    <row r="2550" spans="1:4" ht="15" customHeight="1" x14ac:dyDescent="0.2">
      <c r="A2550" s="93" t="s">
        <v>14563</v>
      </c>
      <c r="B2550" s="94" t="s">
        <v>14564</v>
      </c>
      <c r="C2550" s="94" t="s">
        <v>8</v>
      </c>
      <c r="D2550" s="95">
        <v>244.67</v>
      </c>
    </row>
    <row r="2551" spans="1:4" ht="15" customHeight="1" x14ac:dyDescent="0.2">
      <c r="A2551" s="93" t="s">
        <v>14565</v>
      </c>
      <c r="B2551" s="94" t="s">
        <v>14566</v>
      </c>
      <c r="C2551" s="94" t="s">
        <v>8</v>
      </c>
      <c r="D2551" s="95">
        <v>108.51</v>
      </c>
    </row>
    <row r="2552" spans="1:4" ht="15" customHeight="1" x14ac:dyDescent="0.2">
      <c r="A2552" s="93" t="s">
        <v>14569</v>
      </c>
      <c r="B2552" s="94" t="s">
        <v>17381</v>
      </c>
      <c r="C2552" s="94" t="s">
        <v>8</v>
      </c>
      <c r="D2552" s="95">
        <v>854.56</v>
      </c>
    </row>
    <row r="2553" spans="1:4" ht="15" customHeight="1" x14ac:dyDescent="0.2">
      <c r="A2553" s="93" t="s">
        <v>14571</v>
      </c>
      <c r="B2553" s="94" t="s">
        <v>17382</v>
      </c>
      <c r="C2553" s="94" t="s">
        <v>8</v>
      </c>
      <c r="D2553" s="95">
        <v>397.63</v>
      </c>
    </row>
    <row r="2554" spans="1:4" ht="15" customHeight="1" x14ac:dyDescent="0.2">
      <c r="A2554" s="93" t="s">
        <v>14573</v>
      </c>
      <c r="B2554" s="94" t="s">
        <v>14574</v>
      </c>
      <c r="C2554" s="94" t="s">
        <v>8</v>
      </c>
      <c r="D2554" s="95">
        <v>275.39999999999998</v>
      </c>
    </row>
    <row r="2555" spans="1:4" ht="15" customHeight="1" x14ac:dyDescent="0.2">
      <c r="A2555" s="93" t="s">
        <v>14575</v>
      </c>
      <c r="B2555" s="94" t="s">
        <v>14576</v>
      </c>
      <c r="C2555" s="94" t="s">
        <v>8</v>
      </c>
      <c r="D2555" s="95">
        <v>107.22</v>
      </c>
    </row>
    <row r="2556" spans="1:4" ht="15" customHeight="1" x14ac:dyDescent="0.2">
      <c r="A2556" s="93" t="s">
        <v>14577</v>
      </c>
      <c r="B2556" s="94" t="s">
        <v>14578</v>
      </c>
      <c r="C2556" s="94" t="s">
        <v>8</v>
      </c>
      <c r="D2556" s="95">
        <v>148.81</v>
      </c>
    </row>
    <row r="2557" spans="1:4" ht="15" customHeight="1" x14ac:dyDescent="0.2">
      <c r="A2557" s="93" t="s">
        <v>14579</v>
      </c>
      <c r="B2557" s="94" t="s">
        <v>14580</v>
      </c>
      <c r="C2557" s="94" t="s">
        <v>8</v>
      </c>
      <c r="D2557" s="95">
        <v>35.049999999999997</v>
      </c>
    </row>
    <row r="2558" spans="1:4" ht="15" customHeight="1" x14ac:dyDescent="0.2">
      <c r="A2558" s="93" t="s">
        <v>17383</v>
      </c>
      <c r="B2558" s="94" t="s">
        <v>17384</v>
      </c>
      <c r="C2558" s="94" t="s">
        <v>8</v>
      </c>
      <c r="D2558" s="95">
        <v>181.48</v>
      </c>
    </row>
    <row r="2559" spans="1:4" ht="15" customHeight="1" x14ac:dyDescent="0.2">
      <c r="A2559" s="93" t="s">
        <v>14583</v>
      </c>
      <c r="B2559" s="94" t="s">
        <v>14584</v>
      </c>
      <c r="C2559" s="94" t="s">
        <v>8</v>
      </c>
      <c r="D2559" s="95">
        <v>71.33</v>
      </c>
    </row>
    <row r="2560" spans="1:4" ht="15" customHeight="1" x14ac:dyDescent="0.2">
      <c r="A2560" s="93" t="s">
        <v>14585</v>
      </c>
      <c r="B2560" s="94" t="s">
        <v>14586</v>
      </c>
      <c r="C2560" s="94" t="s">
        <v>8</v>
      </c>
      <c r="D2560" s="95">
        <v>56.78</v>
      </c>
    </row>
    <row r="2561" spans="1:4" ht="15" customHeight="1" x14ac:dyDescent="0.2">
      <c r="A2561" s="93" t="s">
        <v>14589</v>
      </c>
      <c r="B2561" s="94" t="s">
        <v>14590</v>
      </c>
      <c r="C2561" s="94" t="s">
        <v>8</v>
      </c>
      <c r="D2561" s="95">
        <v>2.38</v>
      </c>
    </row>
    <row r="2562" spans="1:4" ht="15" customHeight="1" x14ac:dyDescent="0.2">
      <c r="A2562" s="93" t="s">
        <v>14591</v>
      </c>
      <c r="B2562" s="94" t="s">
        <v>14592</v>
      </c>
      <c r="C2562" s="94" t="s">
        <v>8</v>
      </c>
      <c r="D2562" s="95">
        <v>0.63</v>
      </c>
    </row>
    <row r="2563" spans="1:4" ht="15" customHeight="1" x14ac:dyDescent="0.2">
      <c r="A2563" s="93" t="s">
        <v>17385</v>
      </c>
      <c r="B2563" s="94" t="s">
        <v>17386</v>
      </c>
      <c r="C2563" s="94" t="s">
        <v>8</v>
      </c>
      <c r="D2563" s="95">
        <v>47.85</v>
      </c>
    </row>
    <row r="2564" spans="1:4" ht="15" customHeight="1" x14ac:dyDescent="0.2">
      <c r="A2564" s="93" t="s">
        <v>17387</v>
      </c>
      <c r="B2564" s="94" t="s">
        <v>17388</v>
      </c>
      <c r="C2564" s="94" t="s">
        <v>8</v>
      </c>
      <c r="D2564" s="95">
        <v>24.03</v>
      </c>
    </row>
    <row r="2565" spans="1:4" ht="15" customHeight="1" x14ac:dyDescent="0.2">
      <c r="A2565" s="93" t="s">
        <v>17389</v>
      </c>
      <c r="B2565" s="94" t="s">
        <v>17390</v>
      </c>
      <c r="C2565" s="94" t="s">
        <v>8</v>
      </c>
      <c r="D2565" s="95">
        <v>7.12</v>
      </c>
    </row>
    <row r="2566" spans="1:4" ht="15" customHeight="1" x14ac:dyDescent="0.2">
      <c r="A2566" s="93" t="s">
        <v>17391</v>
      </c>
      <c r="B2566" s="94" t="s">
        <v>17392</v>
      </c>
      <c r="C2566" s="94" t="s">
        <v>8</v>
      </c>
      <c r="D2566" s="95">
        <v>0.34</v>
      </c>
    </row>
    <row r="2567" spans="1:4" ht="15" customHeight="1" x14ac:dyDescent="0.2">
      <c r="A2567" s="93" t="s">
        <v>17393</v>
      </c>
      <c r="B2567" s="94" t="s">
        <v>17394</v>
      </c>
      <c r="C2567" s="94" t="s">
        <v>8</v>
      </c>
      <c r="D2567" s="95">
        <v>54.68</v>
      </c>
    </row>
    <row r="2568" spans="1:4" ht="15" customHeight="1" x14ac:dyDescent="0.2">
      <c r="A2568" s="93" t="s">
        <v>17395</v>
      </c>
      <c r="B2568" s="94" t="s">
        <v>17396</v>
      </c>
      <c r="C2568" s="94" t="s">
        <v>8</v>
      </c>
      <c r="D2568" s="95">
        <v>43.69</v>
      </c>
    </row>
    <row r="2569" spans="1:4" ht="15" customHeight="1" x14ac:dyDescent="0.2">
      <c r="A2569" s="93" t="s">
        <v>14595</v>
      </c>
      <c r="B2569" s="94" t="s">
        <v>14596</v>
      </c>
      <c r="C2569" s="94" t="s">
        <v>8</v>
      </c>
      <c r="D2569" s="95">
        <v>27.08</v>
      </c>
    </row>
    <row r="2570" spans="1:4" ht="15" customHeight="1" x14ac:dyDescent="0.2">
      <c r="A2570" s="93" t="s">
        <v>14597</v>
      </c>
      <c r="B2570" s="94" t="s">
        <v>14598</v>
      </c>
      <c r="C2570" s="94" t="s">
        <v>8</v>
      </c>
      <c r="D2570" s="95">
        <v>21.57</v>
      </c>
    </row>
    <row r="2571" spans="1:4" ht="15" customHeight="1" x14ac:dyDescent="0.2">
      <c r="A2571" s="93" t="s">
        <v>14599</v>
      </c>
      <c r="B2571" s="94" t="s">
        <v>14600</v>
      </c>
      <c r="C2571" s="94" t="s">
        <v>8</v>
      </c>
      <c r="D2571" s="95">
        <v>9.18</v>
      </c>
    </row>
    <row r="2572" spans="1:4" ht="15" customHeight="1" x14ac:dyDescent="0.2">
      <c r="A2572" s="93" t="s">
        <v>14601</v>
      </c>
      <c r="B2572" s="94" t="s">
        <v>14602</v>
      </c>
      <c r="C2572" s="94" t="s">
        <v>8</v>
      </c>
      <c r="D2572" s="95">
        <v>1.58</v>
      </c>
    </row>
    <row r="2573" spans="1:4" ht="15" customHeight="1" x14ac:dyDescent="0.2">
      <c r="A2573" s="93" t="s">
        <v>14603</v>
      </c>
      <c r="B2573" s="94" t="s">
        <v>14604</v>
      </c>
      <c r="C2573" s="94" t="s">
        <v>8</v>
      </c>
      <c r="D2573" s="95">
        <v>0.41</v>
      </c>
    </row>
    <row r="2574" spans="1:4" ht="15" customHeight="1" x14ac:dyDescent="0.2">
      <c r="A2574" s="93" t="s">
        <v>14605</v>
      </c>
      <c r="B2574" s="94" t="s">
        <v>14606</v>
      </c>
      <c r="C2574" s="94" t="s">
        <v>8</v>
      </c>
      <c r="D2574" s="95">
        <v>0.53</v>
      </c>
    </row>
    <row r="2575" spans="1:4" ht="15" customHeight="1" x14ac:dyDescent="0.2">
      <c r="A2575" s="93" t="s">
        <v>14609</v>
      </c>
      <c r="B2575" s="94" t="s">
        <v>14610</v>
      </c>
      <c r="C2575" s="94" t="s">
        <v>8</v>
      </c>
      <c r="D2575" s="95">
        <v>1.91</v>
      </c>
    </row>
    <row r="2576" spans="1:4" ht="15" customHeight="1" x14ac:dyDescent="0.2">
      <c r="A2576" s="93" t="s">
        <v>14611</v>
      </c>
      <c r="B2576" s="94" t="s">
        <v>14612</v>
      </c>
      <c r="C2576" s="94" t="s">
        <v>8</v>
      </c>
      <c r="D2576" s="95">
        <v>0.1</v>
      </c>
    </row>
    <row r="2577" spans="1:4" ht="15" customHeight="1" x14ac:dyDescent="0.2">
      <c r="A2577" s="93" t="s">
        <v>33998</v>
      </c>
      <c r="B2577" s="94" t="s">
        <v>33999</v>
      </c>
      <c r="C2577" s="94" t="s">
        <v>8</v>
      </c>
      <c r="D2577" s="95">
        <v>33.130000000000003</v>
      </c>
    </row>
    <row r="2578" spans="1:4" ht="15" customHeight="1" x14ac:dyDescent="0.2">
      <c r="A2578" s="93" t="s">
        <v>17397</v>
      </c>
      <c r="B2578" s="94" t="s">
        <v>17398</v>
      </c>
      <c r="C2578" s="94" t="s">
        <v>16077</v>
      </c>
      <c r="D2578" s="95">
        <v>1325281.48</v>
      </c>
    </row>
    <row r="2579" spans="1:4" ht="15" customHeight="1" x14ac:dyDescent="0.2">
      <c r="A2579" s="93" t="s">
        <v>17399</v>
      </c>
      <c r="B2579" s="94" t="s">
        <v>17400</v>
      </c>
      <c r="C2579" s="94" t="s">
        <v>16077</v>
      </c>
      <c r="D2579" s="95">
        <v>728428.92</v>
      </c>
    </row>
    <row r="2580" spans="1:4" ht="15" customHeight="1" x14ac:dyDescent="0.2">
      <c r="A2580" s="93" t="s">
        <v>17401</v>
      </c>
      <c r="B2580" s="94" t="s">
        <v>17402</v>
      </c>
      <c r="C2580" s="94" t="s">
        <v>16077</v>
      </c>
      <c r="D2580" s="95">
        <v>295878.84000000003</v>
      </c>
    </row>
    <row r="2581" spans="1:4" ht="15" customHeight="1" x14ac:dyDescent="0.2">
      <c r="A2581" s="93" t="s">
        <v>17403</v>
      </c>
      <c r="B2581" s="94" t="s">
        <v>17404</v>
      </c>
      <c r="C2581" s="94" t="s">
        <v>16077</v>
      </c>
      <c r="D2581" s="95">
        <v>2066747.91</v>
      </c>
    </row>
    <row r="2582" spans="1:4" ht="15" customHeight="1" x14ac:dyDescent="0.2">
      <c r="A2582" s="93" t="s">
        <v>17405</v>
      </c>
      <c r="B2582" s="94" t="s">
        <v>17406</v>
      </c>
      <c r="C2582" s="94" t="s">
        <v>16077</v>
      </c>
      <c r="D2582" s="95">
        <v>62763.74</v>
      </c>
    </row>
    <row r="2583" spans="1:4" ht="15" customHeight="1" x14ac:dyDescent="0.2">
      <c r="A2583" s="93" t="s">
        <v>17407</v>
      </c>
      <c r="B2583" s="94" t="s">
        <v>17408</v>
      </c>
      <c r="C2583" s="94" t="s">
        <v>16077</v>
      </c>
      <c r="D2583" s="95">
        <v>29710</v>
      </c>
    </row>
    <row r="2584" spans="1:4" ht="15" customHeight="1" x14ac:dyDescent="0.2">
      <c r="A2584" s="93" t="s">
        <v>17409</v>
      </c>
      <c r="B2584" s="94" t="s">
        <v>17237</v>
      </c>
      <c r="C2584" s="94" t="s">
        <v>16077</v>
      </c>
      <c r="D2584" s="95">
        <v>4489.8999999999996</v>
      </c>
    </row>
    <row r="2585" spans="1:4" ht="15" customHeight="1" x14ac:dyDescent="0.2">
      <c r="A2585" s="93" t="s">
        <v>17410</v>
      </c>
      <c r="B2585" s="94" t="s">
        <v>17411</v>
      </c>
      <c r="C2585" s="94" t="s">
        <v>16077</v>
      </c>
      <c r="D2585" s="95">
        <v>6345.74</v>
      </c>
    </row>
    <row r="2586" spans="1:4" ht="15" customHeight="1" x14ac:dyDescent="0.2">
      <c r="A2586" s="93" t="s">
        <v>17412</v>
      </c>
      <c r="B2586" s="94" t="s">
        <v>17413</v>
      </c>
      <c r="C2586" s="94" t="s">
        <v>16077</v>
      </c>
      <c r="D2586" s="95">
        <v>7431.15</v>
      </c>
    </row>
    <row r="2587" spans="1:4" ht="15" customHeight="1" x14ac:dyDescent="0.2">
      <c r="A2587" s="93" t="s">
        <v>17414</v>
      </c>
      <c r="B2587" s="94" t="s">
        <v>17415</v>
      </c>
      <c r="C2587" s="94" t="s">
        <v>16077</v>
      </c>
      <c r="D2587" s="95">
        <v>380034.86</v>
      </c>
    </row>
    <row r="2588" spans="1:4" ht="15" customHeight="1" x14ac:dyDescent="0.2">
      <c r="A2588" s="93" t="s">
        <v>17416</v>
      </c>
      <c r="B2588" s="94" t="s">
        <v>17417</v>
      </c>
      <c r="C2588" s="94" t="s">
        <v>16077</v>
      </c>
      <c r="D2588" s="95">
        <v>492941.86</v>
      </c>
    </row>
    <row r="2589" spans="1:4" ht="15" customHeight="1" x14ac:dyDescent="0.2">
      <c r="A2589" s="93" t="s">
        <v>17418</v>
      </c>
      <c r="B2589" s="94" t="s">
        <v>17419</v>
      </c>
      <c r="C2589" s="94" t="s">
        <v>16077</v>
      </c>
      <c r="D2589" s="95">
        <v>140000</v>
      </c>
    </row>
    <row r="2590" spans="1:4" ht="15" customHeight="1" x14ac:dyDescent="0.2">
      <c r="A2590" s="93" t="s">
        <v>17420</v>
      </c>
      <c r="B2590" s="94" t="s">
        <v>17421</v>
      </c>
      <c r="C2590" s="94" t="s">
        <v>16077</v>
      </c>
      <c r="D2590" s="95">
        <v>620267.22</v>
      </c>
    </row>
    <row r="2591" spans="1:4" ht="15" customHeight="1" x14ac:dyDescent="0.2">
      <c r="A2591" s="93" t="s">
        <v>17422</v>
      </c>
      <c r="B2591" s="94" t="s">
        <v>17423</v>
      </c>
      <c r="C2591" s="94" t="s">
        <v>16077</v>
      </c>
      <c r="D2591" s="95">
        <v>678346.48</v>
      </c>
    </row>
    <row r="2592" spans="1:4" ht="15" customHeight="1" x14ac:dyDescent="0.2">
      <c r="A2592" s="93" t="s">
        <v>17424</v>
      </c>
      <c r="B2592" s="94" t="s">
        <v>17425</v>
      </c>
      <c r="C2592" s="94" t="s">
        <v>16077</v>
      </c>
      <c r="D2592" s="95">
        <v>285000</v>
      </c>
    </row>
    <row r="2593" spans="1:4" ht="15" customHeight="1" x14ac:dyDescent="0.2">
      <c r="A2593" s="93" t="s">
        <v>17426</v>
      </c>
      <c r="B2593" s="94" t="s">
        <v>17427</v>
      </c>
      <c r="C2593" s="94" t="s">
        <v>16077</v>
      </c>
      <c r="D2593" s="95">
        <v>485329.58</v>
      </c>
    </row>
    <row r="2594" spans="1:4" ht="15" customHeight="1" x14ac:dyDescent="0.2">
      <c r="A2594" s="93" t="s">
        <v>17428</v>
      </c>
      <c r="B2594" s="94" t="s">
        <v>17429</v>
      </c>
      <c r="C2594" s="94" t="s">
        <v>16077</v>
      </c>
      <c r="D2594" s="95">
        <v>485000</v>
      </c>
    </row>
    <row r="2595" spans="1:4" ht="15" customHeight="1" x14ac:dyDescent="0.2">
      <c r="A2595" s="93" t="s">
        <v>17430</v>
      </c>
      <c r="B2595" s="94" t="s">
        <v>17431</v>
      </c>
      <c r="C2595" s="94" t="s">
        <v>16077</v>
      </c>
      <c r="D2595" s="95">
        <v>499088.38</v>
      </c>
    </row>
    <row r="2596" spans="1:4" ht="15" customHeight="1" x14ac:dyDescent="0.2">
      <c r="A2596" s="93" t="s">
        <v>17432</v>
      </c>
      <c r="B2596" s="94" t="s">
        <v>17433</v>
      </c>
      <c r="C2596" s="94" t="s">
        <v>16077</v>
      </c>
      <c r="D2596" s="95">
        <v>518900.53</v>
      </c>
    </row>
    <row r="2597" spans="1:4" ht="15" customHeight="1" x14ac:dyDescent="0.2">
      <c r="A2597" s="93" t="s">
        <v>17434</v>
      </c>
      <c r="B2597" s="94" t="s">
        <v>17435</v>
      </c>
      <c r="C2597" s="94" t="s">
        <v>16077</v>
      </c>
      <c r="D2597" s="95">
        <v>273509.37</v>
      </c>
    </row>
    <row r="2598" spans="1:4" ht="15" customHeight="1" x14ac:dyDescent="0.2">
      <c r="A2598" s="93" t="s">
        <v>17436</v>
      </c>
      <c r="B2598" s="94" t="s">
        <v>17437</v>
      </c>
      <c r="C2598" s="94" t="s">
        <v>16077</v>
      </c>
      <c r="D2598" s="95">
        <v>863500.28</v>
      </c>
    </row>
    <row r="2599" spans="1:4" ht="15" customHeight="1" x14ac:dyDescent="0.2">
      <c r="A2599" s="93" t="s">
        <v>17438</v>
      </c>
      <c r="B2599" s="94" t="s">
        <v>17439</v>
      </c>
      <c r="C2599" s="94" t="s">
        <v>16077</v>
      </c>
      <c r="D2599" s="95">
        <v>16905.8</v>
      </c>
    </row>
    <row r="2600" spans="1:4" ht="15" customHeight="1" x14ac:dyDescent="0.2">
      <c r="A2600" s="93" t="s">
        <v>17440</v>
      </c>
      <c r="B2600" s="94" t="s">
        <v>17441</v>
      </c>
      <c r="C2600" s="94" t="s">
        <v>16077</v>
      </c>
      <c r="D2600" s="95">
        <v>4221.03</v>
      </c>
    </row>
    <row r="2601" spans="1:4" ht="15" customHeight="1" x14ac:dyDescent="0.2">
      <c r="A2601" s="93" t="s">
        <v>17442</v>
      </c>
      <c r="B2601" s="94" t="s">
        <v>17443</v>
      </c>
      <c r="C2601" s="94" t="s">
        <v>16077</v>
      </c>
      <c r="D2601" s="95">
        <v>123507.61</v>
      </c>
    </row>
    <row r="2602" spans="1:4" ht="15" customHeight="1" x14ac:dyDescent="0.2">
      <c r="A2602" s="93" t="s">
        <v>17444</v>
      </c>
      <c r="B2602" s="94" t="s">
        <v>17445</v>
      </c>
      <c r="C2602" s="94" t="s">
        <v>16077</v>
      </c>
      <c r="D2602" s="95">
        <v>190570</v>
      </c>
    </row>
    <row r="2603" spans="1:4" ht="15" customHeight="1" x14ac:dyDescent="0.2">
      <c r="A2603" s="93" t="s">
        <v>17446</v>
      </c>
      <c r="B2603" s="94" t="s">
        <v>17447</v>
      </c>
      <c r="C2603" s="94" t="s">
        <v>16077</v>
      </c>
      <c r="D2603" s="95">
        <v>5537.88</v>
      </c>
    </row>
    <row r="2604" spans="1:4" ht="15" customHeight="1" x14ac:dyDescent="0.2">
      <c r="A2604" s="93" t="s">
        <v>17448</v>
      </c>
      <c r="B2604" s="94" t="s">
        <v>14522</v>
      </c>
      <c r="C2604" s="94" t="s">
        <v>1549</v>
      </c>
      <c r="D2604" s="95">
        <v>600</v>
      </c>
    </row>
    <row r="2605" spans="1:4" ht="15" customHeight="1" x14ac:dyDescent="0.2">
      <c r="A2605" s="93" t="s">
        <v>17449</v>
      </c>
      <c r="B2605" s="94" t="s">
        <v>17450</v>
      </c>
      <c r="C2605" s="94" t="s">
        <v>16077</v>
      </c>
      <c r="D2605" s="95">
        <v>436982.23</v>
      </c>
    </row>
    <row r="2606" spans="1:4" ht="15" customHeight="1" x14ac:dyDescent="0.2">
      <c r="A2606" s="93" t="s">
        <v>17451</v>
      </c>
      <c r="B2606" s="94" t="s">
        <v>17452</v>
      </c>
      <c r="C2606" s="94" t="s">
        <v>16077</v>
      </c>
      <c r="D2606" s="95">
        <v>917294.81</v>
      </c>
    </row>
    <row r="2607" spans="1:4" ht="15" customHeight="1" x14ac:dyDescent="0.2">
      <c r="A2607" s="93" t="s">
        <v>17453</v>
      </c>
      <c r="B2607" s="94" t="s">
        <v>17454</v>
      </c>
      <c r="C2607" s="94" t="s">
        <v>16077</v>
      </c>
      <c r="D2607" s="95">
        <v>1346757.67</v>
      </c>
    </row>
    <row r="2608" spans="1:4" ht="15" customHeight="1" x14ac:dyDescent="0.2">
      <c r="A2608" s="93" t="s">
        <v>17455</v>
      </c>
      <c r="B2608" s="94" t="s">
        <v>17456</v>
      </c>
      <c r="C2608" s="94" t="s">
        <v>16077</v>
      </c>
      <c r="D2608" s="95">
        <v>40679.9</v>
      </c>
    </row>
    <row r="2609" spans="1:4" ht="15" customHeight="1" x14ac:dyDescent="0.2">
      <c r="A2609" s="93" t="s">
        <v>17457</v>
      </c>
      <c r="B2609" s="94" t="s">
        <v>17458</v>
      </c>
      <c r="C2609" s="94" t="s">
        <v>16077</v>
      </c>
      <c r="D2609" s="95">
        <v>1284071.96</v>
      </c>
    </row>
    <row r="2610" spans="1:4" ht="15" customHeight="1" x14ac:dyDescent="0.2">
      <c r="A2610" s="93" t="s">
        <v>17459</v>
      </c>
      <c r="B2610" s="94" t="s">
        <v>17460</v>
      </c>
      <c r="C2610" s="94" t="s">
        <v>16077</v>
      </c>
      <c r="D2610" s="95">
        <v>121221.87</v>
      </c>
    </row>
    <row r="2611" spans="1:4" ht="15" customHeight="1" x14ac:dyDescent="0.2">
      <c r="A2611" s="93" t="s">
        <v>17461</v>
      </c>
      <c r="B2611" s="94" t="s">
        <v>17462</v>
      </c>
      <c r="C2611" s="94" t="s">
        <v>16077</v>
      </c>
      <c r="D2611" s="95">
        <v>912213.66</v>
      </c>
    </row>
    <row r="2612" spans="1:4" ht="15" customHeight="1" x14ac:dyDescent="0.2">
      <c r="A2612" s="93" t="s">
        <v>17463</v>
      </c>
      <c r="B2612" s="94" t="s">
        <v>17464</v>
      </c>
      <c r="C2612" s="94" t="s">
        <v>16077</v>
      </c>
      <c r="D2612" s="95">
        <v>1409.9</v>
      </c>
    </row>
    <row r="2613" spans="1:4" ht="15" customHeight="1" x14ac:dyDescent="0.2">
      <c r="A2613" s="93" t="s">
        <v>17465</v>
      </c>
      <c r="B2613" s="94" t="s">
        <v>17466</v>
      </c>
      <c r="C2613" s="94" t="s">
        <v>16077</v>
      </c>
      <c r="D2613" s="95">
        <v>910</v>
      </c>
    </row>
    <row r="2614" spans="1:4" ht="15" customHeight="1" x14ac:dyDescent="0.2">
      <c r="A2614" s="93" t="s">
        <v>17467</v>
      </c>
      <c r="B2614" s="94" t="s">
        <v>17468</v>
      </c>
      <c r="C2614" s="94" t="s">
        <v>16077</v>
      </c>
      <c r="D2614" s="95">
        <v>4146767.68</v>
      </c>
    </row>
    <row r="2615" spans="1:4" ht="15" customHeight="1" x14ac:dyDescent="0.2">
      <c r="A2615" s="93" t="s">
        <v>17469</v>
      </c>
      <c r="B2615" s="94" t="s">
        <v>17470</v>
      </c>
      <c r="C2615" s="94" t="s">
        <v>16077</v>
      </c>
      <c r="D2615" s="95">
        <v>1035051.39</v>
      </c>
    </row>
    <row r="2616" spans="1:4" ht="15" customHeight="1" x14ac:dyDescent="0.2">
      <c r="A2616" s="93" t="s">
        <v>17471</v>
      </c>
      <c r="B2616" s="94" t="s">
        <v>17472</v>
      </c>
      <c r="C2616" s="94" t="s">
        <v>16077</v>
      </c>
      <c r="D2616" s="95">
        <v>175986.8</v>
      </c>
    </row>
    <row r="2617" spans="1:4" ht="15" customHeight="1" x14ac:dyDescent="0.2">
      <c r="A2617" s="93" t="s">
        <v>17473</v>
      </c>
      <c r="B2617" s="94" t="s">
        <v>17474</v>
      </c>
      <c r="C2617" s="94" t="s">
        <v>16077</v>
      </c>
      <c r="D2617" s="95">
        <v>1057.99</v>
      </c>
    </row>
    <row r="2618" spans="1:4" ht="15" customHeight="1" x14ac:dyDescent="0.2">
      <c r="A2618" s="93" t="s">
        <v>17475</v>
      </c>
      <c r="B2618" s="94" t="s">
        <v>17476</v>
      </c>
      <c r="C2618" s="94" t="s">
        <v>16077</v>
      </c>
      <c r="D2618" s="95">
        <v>1568.35</v>
      </c>
    </row>
    <row r="2619" spans="1:4" ht="15" customHeight="1" x14ac:dyDescent="0.2">
      <c r="A2619" s="93" t="s">
        <v>17477</v>
      </c>
      <c r="B2619" s="94" t="s">
        <v>17478</v>
      </c>
      <c r="C2619" s="94" t="s">
        <v>3978</v>
      </c>
      <c r="D2619" s="95">
        <v>3222.58</v>
      </c>
    </row>
    <row r="2620" spans="1:4" ht="15" customHeight="1" x14ac:dyDescent="0.2">
      <c r="A2620" s="93" t="s">
        <v>17479</v>
      </c>
      <c r="B2620" s="94" t="s">
        <v>17480</v>
      </c>
      <c r="C2620" s="94" t="s">
        <v>3978</v>
      </c>
      <c r="D2620" s="95">
        <v>3709.14</v>
      </c>
    </row>
    <row r="2621" spans="1:4" ht="15" customHeight="1" x14ac:dyDescent="0.2">
      <c r="A2621" s="93" t="s">
        <v>17481</v>
      </c>
      <c r="B2621" s="94" t="s">
        <v>17482</v>
      </c>
      <c r="C2621" s="94" t="s">
        <v>3978</v>
      </c>
      <c r="D2621" s="95">
        <v>2421.91</v>
      </c>
    </row>
    <row r="2622" spans="1:4" ht="15" customHeight="1" x14ac:dyDescent="0.2">
      <c r="A2622" s="93" t="s">
        <v>17483</v>
      </c>
      <c r="B2622" s="94" t="s">
        <v>17484</v>
      </c>
      <c r="C2622" s="94" t="s">
        <v>16077</v>
      </c>
      <c r="D2622" s="95">
        <v>60.99</v>
      </c>
    </row>
    <row r="2623" spans="1:4" ht="15" customHeight="1" x14ac:dyDescent="0.2">
      <c r="A2623" s="93" t="s">
        <v>17485</v>
      </c>
      <c r="B2623" s="94" t="s">
        <v>17486</v>
      </c>
      <c r="C2623" s="94" t="s">
        <v>16077</v>
      </c>
      <c r="D2623" s="95">
        <v>574.28</v>
      </c>
    </row>
    <row r="2624" spans="1:4" ht="15" customHeight="1" x14ac:dyDescent="0.2">
      <c r="A2624" s="93" t="s">
        <v>17487</v>
      </c>
      <c r="B2624" s="94" t="s">
        <v>17488</v>
      </c>
      <c r="C2624" s="94" t="s">
        <v>16077</v>
      </c>
      <c r="D2624" s="95">
        <v>2697.76</v>
      </c>
    </row>
    <row r="2625" spans="1:4" ht="15" customHeight="1" x14ac:dyDescent="0.2">
      <c r="A2625" s="93" t="s">
        <v>17489</v>
      </c>
      <c r="B2625" s="94" t="s">
        <v>17490</v>
      </c>
      <c r="C2625" s="94" t="s">
        <v>16077</v>
      </c>
      <c r="D2625" s="95">
        <v>6603.98</v>
      </c>
    </row>
    <row r="2626" spans="1:4" ht="15" customHeight="1" x14ac:dyDescent="0.2">
      <c r="A2626" s="93" t="s">
        <v>17491</v>
      </c>
      <c r="B2626" s="94" t="s">
        <v>17492</v>
      </c>
      <c r="C2626" s="94" t="s">
        <v>16077</v>
      </c>
      <c r="D2626" s="95">
        <v>7000</v>
      </c>
    </row>
    <row r="2627" spans="1:4" ht="15" customHeight="1" x14ac:dyDescent="0.2">
      <c r="A2627" s="93" t="s">
        <v>17493</v>
      </c>
      <c r="B2627" s="94" t="s">
        <v>17494</v>
      </c>
      <c r="C2627" s="94" t="s">
        <v>16077</v>
      </c>
      <c r="D2627" s="95">
        <v>1549.9</v>
      </c>
    </row>
    <row r="2628" spans="1:4" ht="15" customHeight="1" x14ac:dyDescent="0.2">
      <c r="A2628" s="93" t="s">
        <v>17495</v>
      </c>
      <c r="B2628" s="94" t="s">
        <v>17496</v>
      </c>
      <c r="C2628" s="94" t="s">
        <v>3978</v>
      </c>
      <c r="D2628" s="95">
        <v>44939.81</v>
      </c>
    </row>
    <row r="2629" spans="1:4" ht="15" customHeight="1" x14ac:dyDescent="0.2">
      <c r="A2629" s="93" t="s">
        <v>17497</v>
      </c>
      <c r="B2629" s="94" t="s">
        <v>17498</v>
      </c>
      <c r="C2629" s="94" t="s">
        <v>8</v>
      </c>
      <c r="D2629" s="95">
        <v>21.4</v>
      </c>
    </row>
    <row r="2630" spans="1:4" ht="15" customHeight="1" x14ac:dyDescent="0.2">
      <c r="A2630" s="93" t="s">
        <v>17499</v>
      </c>
      <c r="B2630" s="94" t="s">
        <v>17500</v>
      </c>
      <c r="C2630" s="94" t="s">
        <v>8</v>
      </c>
      <c r="D2630" s="95">
        <v>20.16</v>
      </c>
    </row>
    <row r="2631" spans="1:4" ht="15" customHeight="1" x14ac:dyDescent="0.2">
      <c r="A2631" s="93" t="s">
        <v>17501</v>
      </c>
      <c r="B2631" s="94" t="s">
        <v>17502</v>
      </c>
      <c r="C2631" s="94" t="s">
        <v>8</v>
      </c>
      <c r="D2631" s="95">
        <v>17.170000000000002</v>
      </c>
    </row>
    <row r="2632" spans="1:4" ht="15" customHeight="1" x14ac:dyDescent="0.2">
      <c r="A2632" s="93" t="s">
        <v>17503</v>
      </c>
      <c r="B2632" s="94" t="s">
        <v>17504</v>
      </c>
      <c r="C2632" s="94" t="s">
        <v>8</v>
      </c>
      <c r="D2632" s="95">
        <v>23.64</v>
      </c>
    </row>
    <row r="2633" spans="1:4" ht="15" customHeight="1" x14ac:dyDescent="0.2">
      <c r="A2633" s="93" t="s">
        <v>17505</v>
      </c>
      <c r="B2633" s="94" t="s">
        <v>17506</v>
      </c>
      <c r="C2633" s="94" t="s">
        <v>8</v>
      </c>
      <c r="D2633" s="95">
        <v>25.82</v>
      </c>
    </row>
    <row r="2634" spans="1:4" ht="15" customHeight="1" x14ac:dyDescent="0.2">
      <c r="A2634" s="93" t="s">
        <v>17507</v>
      </c>
      <c r="B2634" s="94" t="s">
        <v>17508</v>
      </c>
      <c r="C2634" s="94" t="s">
        <v>8</v>
      </c>
      <c r="D2634" s="95">
        <v>22.75</v>
      </c>
    </row>
    <row r="2635" spans="1:4" ht="15" customHeight="1" x14ac:dyDescent="0.2">
      <c r="A2635" s="93" t="s">
        <v>17509</v>
      </c>
      <c r="B2635" s="94" t="s">
        <v>17510</v>
      </c>
      <c r="C2635" s="94" t="s">
        <v>8</v>
      </c>
      <c r="D2635" s="95">
        <v>25.01</v>
      </c>
    </row>
    <row r="2636" spans="1:4" ht="15" customHeight="1" x14ac:dyDescent="0.2">
      <c r="A2636" s="93" t="s">
        <v>17511</v>
      </c>
      <c r="B2636" s="94" t="s">
        <v>17512</v>
      </c>
      <c r="C2636" s="94" t="s">
        <v>8</v>
      </c>
      <c r="D2636" s="95">
        <v>21.98</v>
      </c>
    </row>
    <row r="2637" spans="1:4" ht="15" customHeight="1" x14ac:dyDescent="0.2">
      <c r="A2637" s="93" t="s">
        <v>17513</v>
      </c>
      <c r="B2637" s="94" t="s">
        <v>17316</v>
      </c>
      <c r="C2637" s="94" t="s">
        <v>8</v>
      </c>
      <c r="D2637" s="95">
        <v>21.05</v>
      </c>
    </row>
    <row r="2638" spans="1:4" ht="15" customHeight="1" x14ac:dyDescent="0.2">
      <c r="A2638" s="93" t="s">
        <v>17514</v>
      </c>
      <c r="B2638" s="94" t="s">
        <v>17515</v>
      </c>
      <c r="C2638" s="94" t="s">
        <v>8</v>
      </c>
      <c r="D2638" s="95">
        <v>20.97</v>
      </c>
    </row>
    <row r="2639" spans="1:4" ht="15" customHeight="1" x14ac:dyDescent="0.2">
      <c r="A2639" s="93" t="s">
        <v>17516</v>
      </c>
      <c r="B2639" s="94" t="s">
        <v>17317</v>
      </c>
      <c r="C2639" s="94" t="s">
        <v>8</v>
      </c>
      <c r="D2639" s="95">
        <v>25.19</v>
      </c>
    </row>
    <row r="2640" spans="1:4" ht="15" customHeight="1" x14ac:dyDescent="0.2">
      <c r="A2640" s="93" t="s">
        <v>17517</v>
      </c>
      <c r="B2640" s="94" t="s">
        <v>17318</v>
      </c>
      <c r="C2640" s="94" t="s">
        <v>8</v>
      </c>
      <c r="D2640" s="95">
        <v>26.41</v>
      </c>
    </row>
    <row r="2641" spans="1:4" ht="15" customHeight="1" x14ac:dyDescent="0.2">
      <c r="A2641" s="93" t="s">
        <v>17518</v>
      </c>
      <c r="B2641" s="94" t="s">
        <v>17519</v>
      </c>
      <c r="C2641" s="94" t="s">
        <v>8</v>
      </c>
      <c r="D2641" s="95">
        <v>26.88</v>
      </c>
    </row>
    <row r="2642" spans="1:4" ht="15" customHeight="1" x14ac:dyDescent="0.2">
      <c r="A2642" s="93" t="s">
        <v>17520</v>
      </c>
      <c r="B2642" s="94" t="s">
        <v>17521</v>
      </c>
      <c r="C2642" s="94" t="s">
        <v>8</v>
      </c>
      <c r="D2642" s="95">
        <v>24.03</v>
      </c>
    </row>
    <row r="2643" spans="1:4" ht="15" customHeight="1" x14ac:dyDescent="0.2">
      <c r="A2643" s="93" t="s">
        <v>17522</v>
      </c>
      <c r="B2643" s="94" t="s">
        <v>17523</v>
      </c>
      <c r="C2643" s="94" t="s">
        <v>8</v>
      </c>
      <c r="D2643" s="95">
        <v>23.81</v>
      </c>
    </row>
    <row r="2644" spans="1:4" ht="15" customHeight="1" x14ac:dyDescent="0.2">
      <c r="A2644" s="93" t="s">
        <v>17524</v>
      </c>
      <c r="B2644" s="94" t="s">
        <v>17319</v>
      </c>
      <c r="C2644" s="94" t="s">
        <v>8</v>
      </c>
      <c r="D2644" s="95">
        <v>19.3</v>
      </c>
    </row>
    <row r="2645" spans="1:4" ht="15" customHeight="1" x14ac:dyDescent="0.2">
      <c r="A2645" s="93" t="s">
        <v>17525</v>
      </c>
      <c r="B2645" s="94" t="s">
        <v>17526</v>
      </c>
      <c r="C2645" s="94" t="s">
        <v>8</v>
      </c>
      <c r="D2645" s="95">
        <v>24.42</v>
      </c>
    </row>
    <row r="2646" spans="1:4" ht="15" customHeight="1" x14ac:dyDescent="0.2">
      <c r="A2646" s="93" t="s">
        <v>17527</v>
      </c>
      <c r="B2646" s="94" t="s">
        <v>17528</v>
      </c>
      <c r="C2646" s="94" t="s">
        <v>8</v>
      </c>
      <c r="D2646" s="95">
        <v>22.71</v>
      </c>
    </row>
    <row r="2647" spans="1:4" ht="15" customHeight="1" x14ac:dyDescent="0.2">
      <c r="A2647" s="93" t="s">
        <v>17529</v>
      </c>
      <c r="B2647" s="94" t="s">
        <v>17530</v>
      </c>
      <c r="C2647" s="94" t="s">
        <v>8</v>
      </c>
      <c r="D2647" s="95">
        <v>16.829999999999998</v>
      </c>
    </row>
    <row r="2648" spans="1:4" ht="15" customHeight="1" x14ac:dyDescent="0.2">
      <c r="A2648" s="93" t="s">
        <v>17531</v>
      </c>
      <c r="B2648" s="94" t="s">
        <v>17532</v>
      </c>
      <c r="C2648" s="94" t="s">
        <v>8</v>
      </c>
      <c r="D2648" s="95">
        <v>42.28</v>
      </c>
    </row>
    <row r="2649" spans="1:4" ht="15" customHeight="1" x14ac:dyDescent="0.2">
      <c r="A2649" s="93" t="s">
        <v>17533</v>
      </c>
      <c r="B2649" s="94" t="s">
        <v>10367</v>
      </c>
      <c r="C2649" s="94" t="s">
        <v>8</v>
      </c>
      <c r="D2649" s="95">
        <v>22.61</v>
      </c>
    </row>
    <row r="2650" spans="1:4" ht="15" customHeight="1" x14ac:dyDescent="0.2">
      <c r="A2650" s="93" t="s">
        <v>17534</v>
      </c>
      <c r="B2650" s="94" t="s">
        <v>14107</v>
      </c>
      <c r="C2650" s="94" t="s">
        <v>8</v>
      </c>
      <c r="D2650" s="95">
        <v>20.22</v>
      </c>
    </row>
    <row r="2651" spans="1:4" ht="15" customHeight="1" x14ac:dyDescent="0.2">
      <c r="A2651" s="93" t="s">
        <v>17535</v>
      </c>
      <c r="B2651" s="94" t="s">
        <v>17536</v>
      </c>
      <c r="C2651" s="94" t="s">
        <v>8</v>
      </c>
      <c r="D2651" s="95">
        <v>16.84</v>
      </c>
    </row>
    <row r="2652" spans="1:4" ht="15" customHeight="1" x14ac:dyDescent="0.2">
      <c r="A2652" s="93" t="s">
        <v>17537</v>
      </c>
      <c r="B2652" s="94" t="s">
        <v>17538</v>
      </c>
      <c r="C2652" s="94" t="s">
        <v>8</v>
      </c>
      <c r="D2652" s="95">
        <v>16.329999999999998</v>
      </c>
    </row>
    <row r="2653" spans="1:4" ht="15" customHeight="1" x14ac:dyDescent="0.2">
      <c r="A2653" s="93" t="s">
        <v>17539</v>
      </c>
      <c r="B2653" s="94" t="s">
        <v>17540</v>
      </c>
      <c r="C2653" s="94" t="s">
        <v>8</v>
      </c>
      <c r="D2653" s="95">
        <v>41.78</v>
      </c>
    </row>
    <row r="2654" spans="1:4" ht="15" customHeight="1" x14ac:dyDescent="0.2">
      <c r="A2654" s="93" t="s">
        <v>17541</v>
      </c>
      <c r="B2654" s="94" t="s">
        <v>17542</v>
      </c>
      <c r="C2654" s="94" t="s">
        <v>8</v>
      </c>
      <c r="D2654" s="95">
        <v>24.52</v>
      </c>
    </row>
    <row r="2655" spans="1:4" ht="15" customHeight="1" x14ac:dyDescent="0.2">
      <c r="A2655" s="93" t="s">
        <v>17543</v>
      </c>
      <c r="B2655" s="94" t="s">
        <v>17544</v>
      </c>
      <c r="C2655" s="94" t="s">
        <v>8</v>
      </c>
      <c r="D2655" s="95">
        <v>24.04</v>
      </c>
    </row>
    <row r="2656" spans="1:4" ht="15" customHeight="1" x14ac:dyDescent="0.2">
      <c r="A2656" s="93" t="s">
        <v>17545</v>
      </c>
      <c r="B2656" s="94" t="s">
        <v>17546</v>
      </c>
      <c r="C2656" s="94" t="s">
        <v>8</v>
      </c>
      <c r="D2656" s="95">
        <v>24.03</v>
      </c>
    </row>
    <row r="2657" spans="1:4" ht="15" customHeight="1" x14ac:dyDescent="0.2">
      <c r="A2657" s="93" t="s">
        <v>17547</v>
      </c>
      <c r="B2657" s="94" t="s">
        <v>17548</v>
      </c>
      <c r="C2657" s="94" t="s">
        <v>8</v>
      </c>
      <c r="D2657" s="95">
        <v>16.41</v>
      </c>
    </row>
    <row r="2658" spans="1:4" ht="15" customHeight="1" x14ac:dyDescent="0.2">
      <c r="A2658" s="93" t="s">
        <v>17549</v>
      </c>
      <c r="B2658" s="94" t="s">
        <v>17550</v>
      </c>
      <c r="C2658" s="94" t="s">
        <v>8</v>
      </c>
      <c r="D2658" s="95">
        <v>24.04</v>
      </c>
    </row>
    <row r="2659" spans="1:4" ht="15" customHeight="1" x14ac:dyDescent="0.2">
      <c r="A2659" s="93" t="s">
        <v>17551</v>
      </c>
      <c r="B2659" s="94" t="s">
        <v>17552</v>
      </c>
      <c r="C2659" s="94" t="s">
        <v>8</v>
      </c>
      <c r="D2659" s="95">
        <v>21.13</v>
      </c>
    </row>
    <row r="2660" spans="1:4" ht="15" customHeight="1" x14ac:dyDescent="0.2">
      <c r="A2660" s="93" t="s">
        <v>17553</v>
      </c>
      <c r="B2660" s="94" t="s">
        <v>17554</v>
      </c>
      <c r="C2660" s="94" t="s">
        <v>8</v>
      </c>
      <c r="D2660" s="95">
        <v>24.04</v>
      </c>
    </row>
    <row r="2661" spans="1:4" ht="15" customHeight="1" x14ac:dyDescent="0.2">
      <c r="A2661" s="93" t="s">
        <v>17555</v>
      </c>
      <c r="B2661" s="94" t="s">
        <v>17556</v>
      </c>
      <c r="C2661" s="94" t="s">
        <v>8</v>
      </c>
      <c r="D2661" s="95">
        <v>17.190000000000001</v>
      </c>
    </row>
    <row r="2662" spans="1:4" ht="15" customHeight="1" x14ac:dyDescent="0.2">
      <c r="A2662" s="93" t="s">
        <v>17557</v>
      </c>
      <c r="B2662" s="94" t="s">
        <v>17558</v>
      </c>
      <c r="C2662" s="94" t="s">
        <v>8</v>
      </c>
      <c r="D2662" s="95">
        <v>23.96</v>
      </c>
    </row>
    <row r="2663" spans="1:4" ht="15" customHeight="1" x14ac:dyDescent="0.2">
      <c r="A2663" s="93" t="s">
        <v>17559</v>
      </c>
      <c r="B2663" s="94" t="s">
        <v>17560</v>
      </c>
      <c r="C2663" s="94" t="s">
        <v>8</v>
      </c>
      <c r="D2663" s="95">
        <v>20.420000000000002</v>
      </c>
    </row>
    <row r="2664" spans="1:4" ht="15" customHeight="1" x14ac:dyDescent="0.2">
      <c r="A2664" s="93" t="s">
        <v>17561</v>
      </c>
      <c r="B2664" s="94" t="s">
        <v>17562</v>
      </c>
      <c r="C2664" s="94" t="s">
        <v>8</v>
      </c>
      <c r="D2664" s="95">
        <v>24.05</v>
      </c>
    </row>
    <row r="2665" spans="1:4" ht="15" customHeight="1" x14ac:dyDescent="0.2">
      <c r="A2665" s="93" t="s">
        <v>17563</v>
      </c>
      <c r="B2665" s="94" t="s">
        <v>17564</v>
      </c>
      <c r="C2665" s="94" t="s">
        <v>8</v>
      </c>
      <c r="D2665" s="95">
        <v>24.05</v>
      </c>
    </row>
    <row r="2666" spans="1:4" ht="15" customHeight="1" x14ac:dyDescent="0.2">
      <c r="A2666" s="93" t="s">
        <v>17565</v>
      </c>
      <c r="B2666" s="94" t="s">
        <v>17566</v>
      </c>
      <c r="C2666" s="94" t="s">
        <v>8</v>
      </c>
      <c r="D2666" s="95">
        <v>24.05</v>
      </c>
    </row>
    <row r="2667" spans="1:4" ht="15" customHeight="1" x14ac:dyDescent="0.2">
      <c r="A2667" s="93" t="s">
        <v>17567</v>
      </c>
      <c r="B2667" s="94" t="s">
        <v>17568</v>
      </c>
      <c r="C2667" s="94" t="s">
        <v>8</v>
      </c>
      <c r="D2667" s="95">
        <v>17.28</v>
      </c>
    </row>
    <row r="2668" spans="1:4" ht="15" customHeight="1" x14ac:dyDescent="0.2">
      <c r="A2668" s="93" t="s">
        <v>17569</v>
      </c>
      <c r="B2668" s="94" t="s">
        <v>10369</v>
      </c>
      <c r="C2668" s="94" t="s">
        <v>8</v>
      </c>
      <c r="D2668" s="95">
        <v>46.62</v>
      </c>
    </row>
    <row r="2669" spans="1:4" ht="15" customHeight="1" x14ac:dyDescent="0.2">
      <c r="A2669" s="93" t="s">
        <v>17570</v>
      </c>
      <c r="B2669" s="94" t="s">
        <v>17571</v>
      </c>
      <c r="C2669" s="94" t="s">
        <v>8</v>
      </c>
      <c r="D2669" s="95">
        <v>20.059999999999999</v>
      </c>
    </row>
    <row r="2670" spans="1:4" ht="15" customHeight="1" x14ac:dyDescent="0.2">
      <c r="A2670" s="93" t="s">
        <v>17572</v>
      </c>
      <c r="B2670" s="94" t="s">
        <v>14109</v>
      </c>
      <c r="C2670" s="94" t="s">
        <v>8</v>
      </c>
      <c r="D2670" s="95">
        <v>16.84</v>
      </c>
    </row>
    <row r="2671" spans="1:4" ht="15" customHeight="1" x14ac:dyDescent="0.2">
      <c r="A2671" s="93" t="s">
        <v>17573</v>
      </c>
      <c r="B2671" s="94" t="s">
        <v>17574</v>
      </c>
      <c r="C2671" s="94" t="s">
        <v>8</v>
      </c>
      <c r="D2671" s="95">
        <v>22.52</v>
      </c>
    </row>
    <row r="2672" spans="1:4" ht="15" customHeight="1" x14ac:dyDescent="0.2">
      <c r="A2672" s="93" t="s">
        <v>17575</v>
      </c>
      <c r="B2672" s="94" t="s">
        <v>17576</v>
      </c>
      <c r="C2672" s="94" t="s">
        <v>8</v>
      </c>
      <c r="D2672" s="95">
        <v>37.369999999999997</v>
      </c>
    </row>
    <row r="2673" spans="1:4" ht="15" customHeight="1" x14ac:dyDescent="0.2">
      <c r="A2673" s="93" t="s">
        <v>17577</v>
      </c>
      <c r="B2673" s="94" t="s">
        <v>17578</v>
      </c>
      <c r="C2673" s="94" t="s">
        <v>8</v>
      </c>
      <c r="D2673" s="95">
        <v>20.58</v>
      </c>
    </row>
    <row r="2674" spans="1:4" ht="15" customHeight="1" x14ac:dyDescent="0.2">
      <c r="A2674" s="93" t="s">
        <v>17579</v>
      </c>
      <c r="B2674" s="94" t="s">
        <v>17580</v>
      </c>
      <c r="C2674" s="94" t="s">
        <v>8</v>
      </c>
      <c r="D2674" s="95">
        <v>38.9</v>
      </c>
    </row>
    <row r="2675" spans="1:4" ht="15" customHeight="1" x14ac:dyDescent="0.2">
      <c r="A2675" s="93" t="s">
        <v>17581</v>
      </c>
      <c r="B2675" s="94" t="s">
        <v>17342</v>
      </c>
      <c r="C2675" s="94" t="s">
        <v>8</v>
      </c>
      <c r="D2675" s="95">
        <v>17.28</v>
      </c>
    </row>
    <row r="2676" spans="1:4" ht="15" customHeight="1" x14ac:dyDescent="0.2">
      <c r="A2676" s="93" t="s">
        <v>17582</v>
      </c>
      <c r="B2676" s="94" t="s">
        <v>17583</v>
      </c>
      <c r="C2676" s="94" t="s">
        <v>8</v>
      </c>
      <c r="D2676" s="95">
        <v>21.48</v>
      </c>
    </row>
    <row r="2677" spans="1:4" ht="15" customHeight="1" x14ac:dyDescent="0.2">
      <c r="A2677" s="93" t="s">
        <v>17584</v>
      </c>
      <c r="B2677" s="94" t="s">
        <v>17585</v>
      </c>
      <c r="C2677" s="94" t="s">
        <v>8</v>
      </c>
      <c r="D2677" s="95">
        <v>34.08</v>
      </c>
    </row>
    <row r="2678" spans="1:4" ht="15" customHeight="1" x14ac:dyDescent="0.2">
      <c r="A2678" s="93" t="s">
        <v>17586</v>
      </c>
      <c r="B2678" s="94" t="s">
        <v>17587</v>
      </c>
      <c r="C2678" s="94" t="s">
        <v>8</v>
      </c>
      <c r="D2678" s="95">
        <v>28.55</v>
      </c>
    </row>
    <row r="2679" spans="1:4" ht="15" customHeight="1" x14ac:dyDescent="0.2">
      <c r="A2679" s="93" t="s">
        <v>17588</v>
      </c>
      <c r="B2679" s="94" t="s">
        <v>17589</v>
      </c>
      <c r="C2679" s="94" t="s">
        <v>8</v>
      </c>
      <c r="D2679" s="95">
        <v>25.61</v>
      </c>
    </row>
    <row r="2680" spans="1:4" ht="15" customHeight="1" x14ac:dyDescent="0.2">
      <c r="A2680" s="93" t="s">
        <v>17590</v>
      </c>
      <c r="B2680" s="94" t="s">
        <v>17591</v>
      </c>
      <c r="C2680" s="94" t="s">
        <v>8</v>
      </c>
      <c r="D2680" s="95">
        <v>22.7</v>
      </c>
    </row>
    <row r="2681" spans="1:4" ht="15" customHeight="1" x14ac:dyDescent="0.2">
      <c r="A2681" s="93" t="s">
        <v>17592</v>
      </c>
      <c r="B2681" s="94" t="s">
        <v>17593</v>
      </c>
      <c r="C2681" s="94" t="s">
        <v>3978</v>
      </c>
      <c r="D2681" s="95">
        <v>17892.509999999998</v>
      </c>
    </row>
    <row r="2682" spans="1:4" ht="15" customHeight="1" x14ac:dyDescent="0.2">
      <c r="A2682" s="93" t="s">
        <v>17594</v>
      </c>
      <c r="B2682" s="94" t="s">
        <v>17595</v>
      </c>
      <c r="C2682" s="94" t="s">
        <v>3978</v>
      </c>
      <c r="D2682" s="95">
        <v>23260.27</v>
      </c>
    </row>
    <row r="2683" spans="1:4" ht="15" customHeight="1" x14ac:dyDescent="0.2">
      <c r="A2683" s="93" t="s">
        <v>17596</v>
      </c>
      <c r="B2683" s="94" t="s">
        <v>17597</v>
      </c>
      <c r="C2683" s="94" t="s">
        <v>3978</v>
      </c>
      <c r="D2683" s="95">
        <v>20576.39</v>
      </c>
    </row>
    <row r="2684" spans="1:4" ht="15" customHeight="1" x14ac:dyDescent="0.2">
      <c r="A2684" s="93" t="s">
        <v>17598</v>
      </c>
      <c r="B2684" s="94" t="s">
        <v>17599</v>
      </c>
      <c r="C2684" s="94" t="s">
        <v>3978</v>
      </c>
      <c r="D2684" s="95">
        <v>12608.85</v>
      </c>
    </row>
    <row r="2685" spans="1:4" ht="15" customHeight="1" x14ac:dyDescent="0.2">
      <c r="A2685" s="93" t="s">
        <v>17600</v>
      </c>
      <c r="B2685" s="94" t="s">
        <v>14111</v>
      </c>
      <c r="C2685" s="94" t="s">
        <v>3978</v>
      </c>
      <c r="D2685" s="95">
        <v>9456.64</v>
      </c>
    </row>
    <row r="2686" spans="1:4" ht="15" customHeight="1" x14ac:dyDescent="0.2">
      <c r="A2686" s="93" t="s">
        <v>17601</v>
      </c>
      <c r="B2686" s="94" t="s">
        <v>14113</v>
      </c>
      <c r="C2686" s="94" t="s">
        <v>3978</v>
      </c>
      <c r="D2686" s="95">
        <v>11426.77</v>
      </c>
    </row>
    <row r="2687" spans="1:4" ht="15" customHeight="1" x14ac:dyDescent="0.2">
      <c r="A2687" s="93" t="s">
        <v>17602</v>
      </c>
      <c r="B2687" s="94" t="s">
        <v>14115</v>
      </c>
      <c r="C2687" s="94" t="s">
        <v>3978</v>
      </c>
      <c r="D2687" s="95">
        <v>13419.39</v>
      </c>
    </row>
    <row r="2688" spans="1:4" ht="15" customHeight="1" x14ac:dyDescent="0.2">
      <c r="A2688" s="93" t="s">
        <v>17603</v>
      </c>
      <c r="B2688" s="94" t="s">
        <v>14117</v>
      </c>
      <c r="C2688" s="94" t="s">
        <v>3978</v>
      </c>
      <c r="D2688" s="95">
        <v>16215.09</v>
      </c>
    </row>
    <row r="2689" spans="1:4" ht="15" customHeight="1" x14ac:dyDescent="0.2">
      <c r="A2689" s="93" t="s">
        <v>17604</v>
      </c>
      <c r="B2689" s="94" t="s">
        <v>14119</v>
      </c>
      <c r="C2689" s="94" t="s">
        <v>3978</v>
      </c>
      <c r="D2689" s="95">
        <v>15432.29</v>
      </c>
    </row>
    <row r="2690" spans="1:4" ht="15" customHeight="1" x14ac:dyDescent="0.2">
      <c r="A2690" s="93" t="s">
        <v>17605</v>
      </c>
      <c r="B2690" s="94" t="s">
        <v>14121</v>
      </c>
      <c r="C2690" s="94" t="s">
        <v>3978</v>
      </c>
      <c r="D2690" s="95">
        <v>18647.349999999999</v>
      </c>
    </row>
    <row r="2691" spans="1:4" ht="15" customHeight="1" x14ac:dyDescent="0.2">
      <c r="A2691" s="93" t="s">
        <v>17606</v>
      </c>
      <c r="B2691" s="94" t="s">
        <v>14123</v>
      </c>
      <c r="C2691" s="94" t="s">
        <v>3978</v>
      </c>
      <c r="D2691" s="95">
        <v>17445.2</v>
      </c>
    </row>
    <row r="2692" spans="1:4" ht="15" customHeight="1" x14ac:dyDescent="0.2">
      <c r="A2692" s="93" t="s">
        <v>17607</v>
      </c>
      <c r="B2692" s="94" t="s">
        <v>14125</v>
      </c>
      <c r="C2692" s="94" t="s">
        <v>3978</v>
      </c>
      <c r="D2692" s="95">
        <v>21079.62</v>
      </c>
    </row>
    <row r="2693" spans="1:4" ht="15" customHeight="1" x14ac:dyDescent="0.2">
      <c r="A2693" s="93" t="s">
        <v>17608</v>
      </c>
      <c r="B2693" s="94" t="s">
        <v>17609</v>
      </c>
      <c r="C2693" s="94" t="s">
        <v>8</v>
      </c>
      <c r="D2693" s="95">
        <v>189.1</v>
      </c>
    </row>
    <row r="2694" spans="1:4" ht="15" customHeight="1" x14ac:dyDescent="0.2">
      <c r="A2694" s="93" t="s">
        <v>17610</v>
      </c>
      <c r="B2694" s="94" t="s">
        <v>17611</v>
      </c>
      <c r="C2694" s="94" t="s">
        <v>8</v>
      </c>
      <c r="D2694" s="95">
        <v>172.92</v>
      </c>
    </row>
    <row r="2695" spans="1:4" ht="15" customHeight="1" x14ac:dyDescent="0.2">
      <c r="A2695" s="93" t="s">
        <v>17612</v>
      </c>
      <c r="B2695" s="94" t="s">
        <v>17613</v>
      </c>
      <c r="C2695" s="94" t="s">
        <v>8</v>
      </c>
      <c r="D2695" s="95">
        <v>156.74</v>
      </c>
    </row>
    <row r="2696" spans="1:4" ht="15" customHeight="1" x14ac:dyDescent="0.2">
      <c r="A2696" s="93" t="s">
        <v>17614</v>
      </c>
      <c r="B2696" s="94" t="s">
        <v>17615</v>
      </c>
      <c r="C2696" s="94" t="s">
        <v>8</v>
      </c>
      <c r="D2696" s="95">
        <v>140.57</v>
      </c>
    </row>
    <row r="2697" spans="1:4" ht="15" customHeight="1" x14ac:dyDescent="0.2">
      <c r="A2697" s="93" t="s">
        <v>17616</v>
      </c>
      <c r="B2697" s="94" t="s">
        <v>17617</v>
      </c>
      <c r="C2697" s="94" t="s">
        <v>8</v>
      </c>
      <c r="D2697" s="95">
        <v>124.39</v>
      </c>
    </row>
    <row r="2698" spans="1:4" ht="15" customHeight="1" x14ac:dyDescent="0.2">
      <c r="A2698" s="93" t="s">
        <v>17618</v>
      </c>
      <c r="B2698" s="94" t="s">
        <v>17619</v>
      </c>
      <c r="C2698" s="94" t="s">
        <v>8</v>
      </c>
      <c r="D2698" s="95">
        <v>111.52</v>
      </c>
    </row>
    <row r="2699" spans="1:4" ht="15" customHeight="1" x14ac:dyDescent="0.2">
      <c r="A2699" s="93" t="s">
        <v>17620</v>
      </c>
      <c r="B2699" s="94" t="s">
        <v>17621</v>
      </c>
      <c r="C2699" s="94" t="s">
        <v>8</v>
      </c>
      <c r="D2699" s="95">
        <v>79.67</v>
      </c>
    </row>
    <row r="2700" spans="1:4" ht="15" customHeight="1" x14ac:dyDescent="0.2">
      <c r="A2700" s="93" t="s">
        <v>17622</v>
      </c>
      <c r="B2700" s="94" t="s">
        <v>17623</v>
      </c>
      <c r="C2700" s="94" t="s">
        <v>8</v>
      </c>
      <c r="D2700" s="95">
        <v>189.1</v>
      </c>
    </row>
    <row r="2701" spans="1:4" ht="15" customHeight="1" x14ac:dyDescent="0.2">
      <c r="A2701" s="93" t="s">
        <v>17624</v>
      </c>
      <c r="B2701" s="94" t="s">
        <v>17625</v>
      </c>
      <c r="C2701" s="94" t="s">
        <v>8</v>
      </c>
      <c r="D2701" s="95">
        <v>172.92</v>
      </c>
    </row>
    <row r="2702" spans="1:4" ht="15" customHeight="1" x14ac:dyDescent="0.2">
      <c r="A2702" s="93" t="s">
        <v>17626</v>
      </c>
      <c r="B2702" s="94" t="s">
        <v>17627</v>
      </c>
      <c r="C2702" s="94" t="s">
        <v>8</v>
      </c>
      <c r="D2702" s="95">
        <v>156.74</v>
      </c>
    </row>
    <row r="2703" spans="1:4" ht="15" customHeight="1" x14ac:dyDescent="0.2">
      <c r="A2703" s="93" t="s">
        <v>17628</v>
      </c>
      <c r="B2703" s="94" t="s">
        <v>17629</v>
      </c>
      <c r="C2703" s="94" t="s">
        <v>8</v>
      </c>
      <c r="D2703" s="95">
        <v>140.57</v>
      </c>
    </row>
    <row r="2704" spans="1:4" ht="15" customHeight="1" x14ac:dyDescent="0.2">
      <c r="A2704" s="93" t="s">
        <v>17630</v>
      </c>
      <c r="B2704" s="94" t="s">
        <v>17631</v>
      </c>
      <c r="C2704" s="94" t="s">
        <v>8</v>
      </c>
      <c r="D2704" s="95">
        <v>124.39</v>
      </c>
    </row>
    <row r="2705" spans="1:4" ht="15" customHeight="1" x14ac:dyDescent="0.2">
      <c r="A2705" s="93" t="s">
        <v>17632</v>
      </c>
      <c r="B2705" s="94" t="s">
        <v>17633</v>
      </c>
      <c r="C2705" s="94" t="s">
        <v>8</v>
      </c>
      <c r="D2705" s="95">
        <v>111.52</v>
      </c>
    </row>
    <row r="2706" spans="1:4" ht="15" customHeight="1" x14ac:dyDescent="0.2">
      <c r="A2706" s="93" t="s">
        <v>17634</v>
      </c>
      <c r="B2706" s="94" t="s">
        <v>17635</v>
      </c>
      <c r="C2706" s="94" t="s">
        <v>8</v>
      </c>
      <c r="D2706" s="95">
        <v>79.67</v>
      </c>
    </row>
    <row r="2707" spans="1:4" ht="15" customHeight="1" x14ac:dyDescent="0.2">
      <c r="A2707" s="93" t="s">
        <v>17636</v>
      </c>
      <c r="B2707" s="94" t="s">
        <v>17637</v>
      </c>
      <c r="C2707" s="94" t="s">
        <v>8</v>
      </c>
      <c r="D2707" s="95">
        <v>54.13</v>
      </c>
    </row>
    <row r="2708" spans="1:4" ht="15" customHeight="1" x14ac:dyDescent="0.2">
      <c r="A2708" s="93" t="s">
        <v>17638</v>
      </c>
      <c r="B2708" s="94" t="s">
        <v>17639</v>
      </c>
      <c r="C2708" s="94" t="s">
        <v>8</v>
      </c>
      <c r="D2708" s="95">
        <v>82.06</v>
      </c>
    </row>
    <row r="2709" spans="1:4" ht="15" customHeight="1" x14ac:dyDescent="0.2">
      <c r="A2709" s="93" t="s">
        <v>17640</v>
      </c>
      <c r="B2709" s="94" t="s">
        <v>17641</v>
      </c>
      <c r="C2709" s="94" t="s">
        <v>8</v>
      </c>
      <c r="D2709" s="95">
        <v>9.39</v>
      </c>
    </row>
    <row r="2710" spans="1:4" ht="15" customHeight="1" x14ac:dyDescent="0.2">
      <c r="A2710" s="93" t="s">
        <v>17642</v>
      </c>
      <c r="B2710" s="94" t="s">
        <v>17643</v>
      </c>
      <c r="C2710" s="94" t="s">
        <v>8</v>
      </c>
      <c r="D2710" s="95">
        <v>25.28</v>
      </c>
    </row>
    <row r="2711" spans="1:4" ht="15" customHeight="1" x14ac:dyDescent="0.2">
      <c r="A2711" s="93" t="s">
        <v>17644</v>
      </c>
      <c r="B2711" s="94" t="s">
        <v>17645</v>
      </c>
      <c r="C2711" s="94" t="s">
        <v>8</v>
      </c>
      <c r="D2711" s="95">
        <v>23.23</v>
      </c>
    </row>
    <row r="2712" spans="1:4" ht="15" customHeight="1" x14ac:dyDescent="0.2">
      <c r="A2712" s="93" t="s">
        <v>17646</v>
      </c>
      <c r="B2712" s="94" t="s">
        <v>17647</v>
      </c>
      <c r="C2712" s="94" t="s">
        <v>8</v>
      </c>
      <c r="D2712" s="95">
        <v>35.75</v>
      </c>
    </row>
    <row r="2713" spans="1:4" ht="15" customHeight="1" x14ac:dyDescent="0.2">
      <c r="A2713" s="93" t="s">
        <v>17648</v>
      </c>
      <c r="B2713" s="94" t="s">
        <v>17649</v>
      </c>
      <c r="C2713" s="94" t="s">
        <v>8</v>
      </c>
      <c r="D2713" s="95">
        <v>32.049999999999997</v>
      </c>
    </row>
    <row r="2714" spans="1:4" ht="15" customHeight="1" x14ac:dyDescent="0.2">
      <c r="A2714" s="93" t="s">
        <v>17650</v>
      </c>
      <c r="B2714" s="94" t="s">
        <v>17651</v>
      </c>
      <c r="C2714" s="94" t="s">
        <v>8</v>
      </c>
      <c r="D2714" s="95">
        <v>28.74</v>
      </c>
    </row>
    <row r="2715" spans="1:4" ht="15" customHeight="1" x14ac:dyDescent="0.2">
      <c r="A2715" s="93" t="s">
        <v>17652</v>
      </c>
      <c r="B2715" s="94" t="s">
        <v>17653</v>
      </c>
      <c r="C2715" s="94" t="s">
        <v>8</v>
      </c>
      <c r="D2715" s="95">
        <v>35.75</v>
      </c>
    </row>
    <row r="2716" spans="1:4" ht="15" customHeight="1" x14ac:dyDescent="0.2">
      <c r="A2716" s="93" t="s">
        <v>17654</v>
      </c>
      <c r="B2716" s="94" t="s">
        <v>17655</v>
      </c>
      <c r="C2716" s="94" t="s">
        <v>8</v>
      </c>
      <c r="D2716" s="95">
        <v>35.75</v>
      </c>
    </row>
    <row r="2717" spans="1:4" ht="15" customHeight="1" x14ac:dyDescent="0.2">
      <c r="A2717" s="93" t="s">
        <v>17656</v>
      </c>
      <c r="B2717" s="94" t="s">
        <v>17657</v>
      </c>
      <c r="C2717" s="94" t="s">
        <v>8</v>
      </c>
      <c r="D2717" s="95">
        <v>32.049999999999997</v>
      </c>
    </row>
    <row r="2718" spans="1:4" ht="15" customHeight="1" x14ac:dyDescent="0.2">
      <c r="A2718" s="93" t="s">
        <v>17658</v>
      </c>
      <c r="B2718" s="94" t="s">
        <v>17659</v>
      </c>
      <c r="C2718" s="94" t="s">
        <v>8</v>
      </c>
      <c r="D2718" s="95">
        <v>28.74</v>
      </c>
    </row>
    <row r="2719" spans="1:4" ht="15" customHeight="1" x14ac:dyDescent="0.2">
      <c r="A2719" s="93" t="s">
        <v>17660</v>
      </c>
      <c r="B2719" s="94" t="s">
        <v>17661</v>
      </c>
      <c r="C2719" s="94" t="s">
        <v>8</v>
      </c>
      <c r="D2719" s="95">
        <v>32.049999999999997</v>
      </c>
    </row>
    <row r="2720" spans="1:4" ht="15" customHeight="1" x14ac:dyDescent="0.2">
      <c r="A2720" s="93" t="s">
        <v>17662</v>
      </c>
      <c r="B2720" s="94" t="s">
        <v>17663</v>
      </c>
      <c r="C2720" s="94" t="s">
        <v>8</v>
      </c>
      <c r="D2720" s="95">
        <v>28.74</v>
      </c>
    </row>
    <row r="2721" spans="1:4" ht="15" customHeight="1" x14ac:dyDescent="0.2">
      <c r="A2721" s="93" t="s">
        <v>17664</v>
      </c>
      <c r="B2721" s="94" t="s">
        <v>17665</v>
      </c>
      <c r="C2721" s="94" t="s">
        <v>8</v>
      </c>
      <c r="D2721" s="95">
        <v>20.39</v>
      </c>
    </row>
    <row r="2722" spans="1:4" ht="15" customHeight="1" x14ac:dyDescent="0.2">
      <c r="A2722" s="93" t="s">
        <v>17666</v>
      </c>
      <c r="B2722" s="94" t="s">
        <v>17667</v>
      </c>
      <c r="C2722" s="94" t="s">
        <v>8</v>
      </c>
      <c r="D2722" s="95">
        <v>24.89</v>
      </c>
    </row>
    <row r="2723" spans="1:4" ht="15" customHeight="1" x14ac:dyDescent="0.2">
      <c r="A2723" s="93" t="s">
        <v>17668</v>
      </c>
      <c r="B2723" s="94" t="s">
        <v>17669</v>
      </c>
      <c r="C2723" s="94" t="s">
        <v>8</v>
      </c>
      <c r="D2723" s="95">
        <v>22.64</v>
      </c>
    </row>
    <row r="2724" spans="1:4" ht="15" customHeight="1" x14ac:dyDescent="0.2">
      <c r="A2724" s="93" t="s">
        <v>17670</v>
      </c>
      <c r="B2724" s="94" t="s">
        <v>17671</v>
      </c>
      <c r="C2724" s="94" t="s">
        <v>8</v>
      </c>
      <c r="D2724" s="95">
        <v>20.39</v>
      </c>
    </row>
    <row r="2725" spans="1:4" ht="15" customHeight="1" x14ac:dyDescent="0.2">
      <c r="A2725" s="93" t="s">
        <v>17672</v>
      </c>
      <c r="B2725" s="94" t="s">
        <v>17673</v>
      </c>
      <c r="C2725" s="94" t="s">
        <v>8</v>
      </c>
      <c r="D2725" s="95">
        <v>33.69</v>
      </c>
    </row>
    <row r="2726" spans="1:4" ht="15" customHeight="1" x14ac:dyDescent="0.2">
      <c r="A2726" s="93" t="s">
        <v>17674</v>
      </c>
      <c r="B2726" s="94" t="s">
        <v>17675</v>
      </c>
      <c r="C2726" s="94" t="s">
        <v>8</v>
      </c>
      <c r="D2726" s="95">
        <v>157.19999999999999</v>
      </c>
    </row>
    <row r="2727" spans="1:4" ht="15" customHeight="1" x14ac:dyDescent="0.2">
      <c r="A2727" s="93" t="s">
        <v>17676</v>
      </c>
      <c r="B2727" s="94" t="s">
        <v>17677</v>
      </c>
      <c r="C2727" s="94" t="s">
        <v>8</v>
      </c>
      <c r="D2727" s="95">
        <v>142.5</v>
      </c>
    </row>
    <row r="2728" spans="1:4" ht="15" customHeight="1" x14ac:dyDescent="0.2">
      <c r="A2728" s="93" t="s">
        <v>17678</v>
      </c>
      <c r="B2728" s="94" t="s">
        <v>17679</v>
      </c>
      <c r="C2728" s="94" t="s">
        <v>8</v>
      </c>
      <c r="D2728" s="95">
        <v>127.79</v>
      </c>
    </row>
    <row r="2729" spans="1:4" ht="15" customHeight="1" x14ac:dyDescent="0.2">
      <c r="A2729" s="93" t="s">
        <v>17680</v>
      </c>
      <c r="B2729" s="94" t="s">
        <v>17681</v>
      </c>
      <c r="C2729" s="94" t="s">
        <v>8</v>
      </c>
      <c r="D2729" s="95">
        <v>113.08</v>
      </c>
    </row>
    <row r="2730" spans="1:4" ht="15" customHeight="1" x14ac:dyDescent="0.2">
      <c r="A2730" s="93" t="s">
        <v>17682</v>
      </c>
      <c r="B2730" s="94" t="s">
        <v>17683</v>
      </c>
      <c r="C2730" s="94" t="s">
        <v>8</v>
      </c>
      <c r="D2730" s="95">
        <v>101.38</v>
      </c>
    </row>
    <row r="2731" spans="1:4" ht="15" customHeight="1" x14ac:dyDescent="0.2">
      <c r="A2731" s="93" t="s">
        <v>17684</v>
      </c>
      <c r="B2731" s="94" t="s">
        <v>17685</v>
      </c>
      <c r="C2731" s="94" t="s">
        <v>8</v>
      </c>
      <c r="D2731" s="95">
        <v>72.430000000000007</v>
      </c>
    </row>
    <row r="2732" spans="1:4" ht="15" customHeight="1" x14ac:dyDescent="0.2">
      <c r="A2732" s="93" t="s">
        <v>17686</v>
      </c>
      <c r="B2732" s="94" t="s">
        <v>17687</v>
      </c>
      <c r="C2732" s="94" t="s">
        <v>8</v>
      </c>
      <c r="D2732" s="95">
        <v>157.19999999999999</v>
      </c>
    </row>
    <row r="2733" spans="1:4" ht="15" customHeight="1" x14ac:dyDescent="0.2">
      <c r="A2733" s="93" t="s">
        <v>17688</v>
      </c>
      <c r="B2733" s="94" t="s">
        <v>17689</v>
      </c>
      <c r="C2733" s="94" t="s">
        <v>8</v>
      </c>
      <c r="D2733" s="95">
        <v>142.5</v>
      </c>
    </row>
    <row r="2734" spans="1:4" ht="15" customHeight="1" x14ac:dyDescent="0.2">
      <c r="A2734" s="93" t="s">
        <v>17690</v>
      </c>
      <c r="B2734" s="94" t="s">
        <v>17691</v>
      </c>
      <c r="C2734" s="94" t="s">
        <v>8</v>
      </c>
      <c r="D2734" s="95">
        <v>127.79</v>
      </c>
    </row>
    <row r="2735" spans="1:4" ht="15" customHeight="1" x14ac:dyDescent="0.2">
      <c r="A2735" s="93" t="s">
        <v>17692</v>
      </c>
      <c r="B2735" s="94" t="s">
        <v>17693</v>
      </c>
      <c r="C2735" s="94" t="s">
        <v>8</v>
      </c>
      <c r="D2735" s="95">
        <v>113.08</v>
      </c>
    </row>
    <row r="2736" spans="1:4" ht="15" customHeight="1" x14ac:dyDescent="0.2">
      <c r="A2736" s="93" t="s">
        <v>17694</v>
      </c>
      <c r="B2736" s="94" t="s">
        <v>17695</v>
      </c>
      <c r="C2736" s="94" t="s">
        <v>8</v>
      </c>
      <c r="D2736" s="95">
        <v>101.38</v>
      </c>
    </row>
    <row r="2737" spans="1:4" ht="15" customHeight="1" x14ac:dyDescent="0.2">
      <c r="A2737" s="93" t="s">
        <v>17696</v>
      </c>
      <c r="B2737" s="94" t="s">
        <v>17697</v>
      </c>
      <c r="C2737" s="94" t="s">
        <v>8</v>
      </c>
      <c r="D2737" s="95">
        <v>72.430000000000007</v>
      </c>
    </row>
    <row r="2738" spans="1:4" ht="15" customHeight="1" x14ac:dyDescent="0.2">
      <c r="A2738" s="93" t="s">
        <v>17698</v>
      </c>
      <c r="B2738" s="94" t="s">
        <v>17699</v>
      </c>
      <c r="C2738" s="94" t="s">
        <v>8</v>
      </c>
      <c r="D2738" s="95">
        <v>22.98</v>
      </c>
    </row>
    <row r="2739" spans="1:4" ht="15" customHeight="1" x14ac:dyDescent="0.2">
      <c r="A2739" s="93" t="s">
        <v>17700</v>
      </c>
      <c r="B2739" s="94" t="s">
        <v>17701</v>
      </c>
      <c r="C2739" s="94" t="s">
        <v>8</v>
      </c>
      <c r="D2739" s="95">
        <v>21.12</v>
      </c>
    </row>
    <row r="2740" spans="1:4" ht="15" customHeight="1" x14ac:dyDescent="0.2">
      <c r="A2740" s="93" t="s">
        <v>17702</v>
      </c>
      <c r="B2740" s="94" t="s">
        <v>17703</v>
      </c>
      <c r="C2740" s="94" t="s">
        <v>8</v>
      </c>
      <c r="D2740" s="95">
        <v>32.5</v>
      </c>
    </row>
    <row r="2741" spans="1:4" ht="15" customHeight="1" x14ac:dyDescent="0.2">
      <c r="A2741" s="93" t="s">
        <v>17704</v>
      </c>
      <c r="B2741" s="94" t="s">
        <v>17705</v>
      </c>
      <c r="C2741" s="94" t="s">
        <v>8</v>
      </c>
      <c r="D2741" s="95">
        <v>29.14</v>
      </c>
    </row>
    <row r="2742" spans="1:4" ht="15" customHeight="1" x14ac:dyDescent="0.2">
      <c r="A2742" s="93" t="s">
        <v>17706</v>
      </c>
      <c r="B2742" s="94" t="s">
        <v>17707</v>
      </c>
      <c r="C2742" s="94" t="s">
        <v>8</v>
      </c>
      <c r="D2742" s="95">
        <v>26.12</v>
      </c>
    </row>
    <row r="2743" spans="1:4" ht="15" customHeight="1" x14ac:dyDescent="0.2">
      <c r="A2743" s="93" t="s">
        <v>17708</v>
      </c>
      <c r="B2743" s="94" t="s">
        <v>17709</v>
      </c>
      <c r="C2743" s="94" t="s">
        <v>8</v>
      </c>
      <c r="D2743" s="95">
        <v>29.14</v>
      </c>
    </row>
    <row r="2744" spans="1:4" ht="15" customHeight="1" x14ac:dyDescent="0.2">
      <c r="A2744" s="93" t="s">
        <v>17710</v>
      </c>
      <c r="B2744" s="94" t="s">
        <v>17711</v>
      </c>
      <c r="C2744" s="94" t="s">
        <v>8</v>
      </c>
      <c r="D2744" s="95">
        <v>26.12</v>
      </c>
    </row>
    <row r="2745" spans="1:4" ht="15" customHeight="1" x14ac:dyDescent="0.2">
      <c r="A2745" s="93" t="s">
        <v>17712</v>
      </c>
      <c r="B2745" s="94" t="s">
        <v>17713</v>
      </c>
      <c r="C2745" s="94" t="s">
        <v>8</v>
      </c>
      <c r="D2745" s="95">
        <v>18.53</v>
      </c>
    </row>
    <row r="2746" spans="1:4" ht="15" customHeight="1" x14ac:dyDescent="0.2">
      <c r="A2746" s="93" t="s">
        <v>17714</v>
      </c>
      <c r="B2746" s="94" t="s">
        <v>17715</v>
      </c>
      <c r="C2746" s="94" t="s">
        <v>8</v>
      </c>
      <c r="D2746" s="95">
        <v>32.950000000000003</v>
      </c>
    </row>
    <row r="2747" spans="1:4" ht="15" customHeight="1" x14ac:dyDescent="0.2">
      <c r="A2747" s="93" t="s">
        <v>17716</v>
      </c>
      <c r="B2747" s="94" t="s">
        <v>17717</v>
      </c>
      <c r="C2747" s="94" t="s">
        <v>8</v>
      </c>
      <c r="D2747" s="95">
        <v>29.71</v>
      </c>
    </row>
    <row r="2748" spans="1:4" ht="15" customHeight="1" x14ac:dyDescent="0.2">
      <c r="A2748" s="93" t="s">
        <v>17718</v>
      </c>
      <c r="B2748" s="94" t="s">
        <v>17719</v>
      </c>
      <c r="C2748" s="94" t="s">
        <v>8</v>
      </c>
      <c r="D2748" s="95">
        <v>26.47</v>
      </c>
    </row>
    <row r="2749" spans="1:4" ht="15" customHeight="1" x14ac:dyDescent="0.2">
      <c r="A2749" s="93" t="s">
        <v>17720</v>
      </c>
      <c r="B2749" s="94" t="s">
        <v>17721</v>
      </c>
      <c r="C2749" s="94" t="s">
        <v>8</v>
      </c>
      <c r="D2749" s="95">
        <v>26.12</v>
      </c>
    </row>
    <row r="2750" spans="1:4" ht="15" customHeight="1" x14ac:dyDescent="0.2">
      <c r="A2750" s="93" t="s">
        <v>17722</v>
      </c>
      <c r="B2750" s="94" t="s">
        <v>17723</v>
      </c>
      <c r="C2750" s="94" t="s">
        <v>8</v>
      </c>
      <c r="D2750" s="95">
        <v>18.53</v>
      </c>
    </row>
    <row r="2751" spans="1:4" ht="15" customHeight="1" x14ac:dyDescent="0.2">
      <c r="A2751" s="93" t="s">
        <v>17724</v>
      </c>
      <c r="B2751" s="94" t="s">
        <v>17725</v>
      </c>
      <c r="C2751" s="94" t="s">
        <v>8</v>
      </c>
      <c r="D2751" s="95">
        <v>16.8</v>
      </c>
    </row>
    <row r="2752" spans="1:4" ht="15" customHeight="1" x14ac:dyDescent="0.2">
      <c r="A2752" s="93" t="s">
        <v>17726</v>
      </c>
      <c r="B2752" s="94" t="s">
        <v>17727</v>
      </c>
      <c r="C2752" s="94" t="s">
        <v>8</v>
      </c>
      <c r="D2752" s="95">
        <v>32.5</v>
      </c>
    </row>
    <row r="2753" spans="1:4" ht="15" customHeight="1" x14ac:dyDescent="0.2">
      <c r="A2753" s="93" t="s">
        <v>17728</v>
      </c>
      <c r="B2753" s="94" t="s">
        <v>17729</v>
      </c>
      <c r="C2753" s="94" t="s">
        <v>8</v>
      </c>
      <c r="D2753" s="95">
        <v>26.12</v>
      </c>
    </row>
    <row r="2754" spans="1:4" ht="15" customHeight="1" x14ac:dyDescent="0.2">
      <c r="A2754" s="93" t="s">
        <v>17730</v>
      </c>
      <c r="B2754" s="94" t="s">
        <v>17731</v>
      </c>
      <c r="C2754" s="94" t="s">
        <v>8</v>
      </c>
      <c r="D2754" s="95">
        <v>18.53</v>
      </c>
    </row>
    <row r="2755" spans="1:4" ht="15" customHeight="1" x14ac:dyDescent="0.2">
      <c r="A2755" s="93" t="s">
        <v>17732</v>
      </c>
      <c r="B2755" s="94" t="s">
        <v>17733</v>
      </c>
      <c r="C2755" s="94" t="s">
        <v>8</v>
      </c>
      <c r="D2755" s="95">
        <v>24.68</v>
      </c>
    </row>
    <row r="2756" spans="1:4" ht="15" customHeight="1" x14ac:dyDescent="0.2">
      <c r="A2756" s="93" t="s">
        <v>17734</v>
      </c>
      <c r="B2756" s="94" t="s">
        <v>17735</v>
      </c>
      <c r="C2756" s="94" t="s">
        <v>8</v>
      </c>
      <c r="D2756" s="95">
        <v>16.8</v>
      </c>
    </row>
    <row r="2757" spans="1:4" ht="15" customHeight="1" x14ac:dyDescent="0.2">
      <c r="A2757" s="93" t="s">
        <v>17736</v>
      </c>
      <c r="B2757" s="94" t="s">
        <v>17737</v>
      </c>
      <c r="C2757" s="94" t="s">
        <v>8</v>
      </c>
      <c r="D2757" s="95">
        <v>16.8</v>
      </c>
    </row>
    <row r="2758" spans="1:4" ht="15" customHeight="1" x14ac:dyDescent="0.2">
      <c r="A2758" s="93" t="s">
        <v>17738</v>
      </c>
      <c r="B2758" s="94" t="s">
        <v>17739</v>
      </c>
      <c r="C2758" s="94" t="s">
        <v>4</v>
      </c>
      <c r="D2758" s="95">
        <v>7.69</v>
      </c>
    </row>
    <row r="2759" spans="1:4" ht="15" customHeight="1" x14ac:dyDescent="0.2">
      <c r="A2759" s="93" t="s">
        <v>17740</v>
      </c>
      <c r="B2759" s="94" t="s">
        <v>22022</v>
      </c>
      <c r="C2759" s="94" t="s">
        <v>4</v>
      </c>
      <c r="D2759" s="95">
        <v>7.72</v>
      </c>
    </row>
    <row r="2760" spans="1:4" ht="15" customHeight="1" x14ac:dyDescent="0.2">
      <c r="A2760" s="93" t="s">
        <v>17741</v>
      </c>
      <c r="B2760" s="94" t="s">
        <v>22023</v>
      </c>
      <c r="C2760" s="94" t="s">
        <v>4</v>
      </c>
      <c r="D2760" s="95">
        <v>7.71</v>
      </c>
    </row>
    <row r="2761" spans="1:4" ht="15" customHeight="1" x14ac:dyDescent="0.2">
      <c r="A2761" s="93" t="s">
        <v>17742</v>
      </c>
      <c r="B2761" s="94" t="s">
        <v>22024</v>
      </c>
      <c r="C2761" s="94" t="s">
        <v>4</v>
      </c>
      <c r="D2761" s="95">
        <v>7.37</v>
      </c>
    </row>
    <row r="2762" spans="1:4" ht="15" customHeight="1" x14ac:dyDescent="0.2">
      <c r="A2762" s="93" t="s">
        <v>17743</v>
      </c>
      <c r="B2762" s="94" t="s">
        <v>22025</v>
      </c>
      <c r="C2762" s="94" t="s">
        <v>4</v>
      </c>
      <c r="D2762" s="95">
        <v>7.01</v>
      </c>
    </row>
    <row r="2763" spans="1:4" ht="15" customHeight="1" x14ac:dyDescent="0.2">
      <c r="A2763" s="93" t="s">
        <v>17744</v>
      </c>
      <c r="B2763" s="94" t="s">
        <v>22026</v>
      </c>
      <c r="C2763" s="94" t="s">
        <v>4</v>
      </c>
      <c r="D2763" s="95">
        <v>7.01</v>
      </c>
    </row>
    <row r="2764" spans="1:4" ht="15" customHeight="1" x14ac:dyDescent="0.2">
      <c r="A2764" s="93" t="s">
        <v>17745</v>
      </c>
      <c r="B2764" s="94" t="s">
        <v>22027</v>
      </c>
      <c r="C2764" s="94" t="s">
        <v>4</v>
      </c>
      <c r="D2764" s="95">
        <v>7.01</v>
      </c>
    </row>
    <row r="2765" spans="1:4" ht="15" customHeight="1" x14ac:dyDescent="0.2">
      <c r="A2765" s="93" t="s">
        <v>17746</v>
      </c>
      <c r="B2765" s="94" t="s">
        <v>22028</v>
      </c>
      <c r="C2765" s="94" t="s">
        <v>4</v>
      </c>
      <c r="D2765" s="95">
        <v>7.01</v>
      </c>
    </row>
    <row r="2766" spans="1:4" ht="15" customHeight="1" x14ac:dyDescent="0.2">
      <c r="A2766" s="93" t="s">
        <v>17747</v>
      </c>
      <c r="B2766" s="94" t="s">
        <v>22029</v>
      </c>
      <c r="C2766" s="94" t="s">
        <v>4</v>
      </c>
      <c r="D2766" s="95">
        <v>8.0299999999999994</v>
      </c>
    </row>
    <row r="2767" spans="1:4" ht="15" customHeight="1" x14ac:dyDescent="0.2">
      <c r="A2767" s="93" t="s">
        <v>17748</v>
      </c>
      <c r="B2767" s="94" t="s">
        <v>22030</v>
      </c>
      <c r="C2767" s="94" t="s">
        <v>4</v>
      </c>
      <c r="D2767" s="95">
        <v>7.71</v>
      </c>
    </row>
    <row r="2768" spans="1:4" ht="15" customHeight="1" x14ac:dyDescent="0.2">
      <c r="A2768" s="93" t="s">
        <v>17749</v>
      </c>
      <c r="B2768" s="94" t="s">
        <v>22031</v>
      </c>
      <c r="C2768" s="94" t="s">
        <v>4</v>
      </c>
      <c r="D2768" s="95">
        <v>7.71</v>
      </c>
    </row>
    <row r="2769" spans="1:4" ht="15" customHeight="1" x14ac:dyDescent="0.2">
      <c r="A2769" s="93" t="s">
        <v>17750</v>
      </c>
      <c r="B2769" s="94" t="s">
        <v>22032</v>
      </c>
      <c r="C2769" s="94" t="s">
        <v>4</v>
      </c>
      <c r="D2769" s="95">
        <v>8.16</v>
      </c>
    </row>
    <row r="2770" spans="1:4" ht="15" customHeight="1" x14ac:dyDescent="0.2">
      <c r="A2770" s="93" t="s">
        <v>17751</v>
      </c>
      <c r="B2770" s="94" t="s">
        <v>22033</v>
      </c>
      <c r="C2770" s="94" t="s">
        <v>4</v>
      </c>
      <c r="D2770" s="95">
        <v>8.3699999999999992</v>
      </c>
    </row>
    <row r="2771" spans="1:4" ht="15" customHeight="1" x14ac:dyDescent="0.2">
      <c r="A2771" s="93" t="s">
        <v>17752</v>
      </c>
      <c r="B2771" s="94" t="s">
        <v>17753</v>
      </c>
      <c r="C2771" s="94" t="s">
        <v>4</v>
      </c>
      <c r="D2771" s="95">
        <v>8.36</v>
      </c>
    </row>
    <row r="2772" spans="1:4" ht="15" customHeight="1" x14ac:dyDescent="0.2">
      <c r="A2772" s="93" t="s">
        <v>17754</v>
      </c>
      <c r="B2772" s="94" t="s">
        <v>22034</v>
      </c>
      <c r="C2772" s="94" t="s">
        <v>4</v>
      </c>
      <c r="D2772" s="95">
        <v>8.02</v>
      </c>
    </row>
    <row r="2773" spans="1:4" ht="15" customHeight="1" x14ac:dyDescent="0.2">
      <c r="A2773" s="93" t="s">
        <v>17755</v>
      </c>
      <c r="B2773" s="94" t="s">
        <v>22035</v>
      </c>
      <c r="C2773" s="94" t="s">
        <v>4</v>
      </c>
      <c r="D2773" s="95">
        <v>7.66</v>
      </c>
    </row>
    <row r="2774" spans="1:4" ht="15" customHeight="1" x14ac:dyDescent="0.2">
      <c r="A2774" s="93" t="s">
        <v>17756</v>
      </c>
      <c r="B2774" s="94" t="s">
        <v>22036</v>
      </c>
      <c r="C2774" s="94" t="s">
        <v>4</v>
      </c>
      <c r="D2774" s="95">
        <v>7.66</v>
      </c>
    </row>
    <row r="2775" spans="1:4" ht="15" customHeight="1" x14ac:dyDescent="0.2">
      <c r="A2775" s="93" t="s">
        <v>17757</v>
      </c>
      <c r="B2775" s="94" t="s">
        <v>22037</v>
      </c>
      <c r="C2775" s="94" t="s">
        <v>4</v>
      </c>
      <c r="D2775" s="95">
        <v>7.66</v>
      </c>
    </row>
    <row r="2776" spans="1:4" ht="15" customHeight="1" x14ac:dyDescent="0.2">
      <c r="A2776" s="93" t="s">
        <v>17758</v>
      </c>
      <c r="B2776" s="94" t="s">
        <v>17759</v>
      </c>
      <c r="C2776" s="94" t="s">
        <v>4</v>
      </c>
      <c r="D2776" s="95">
        <v>7.66</v>
      </c>
    </row>
    <row r="2777" spans="1:4" ht="15" customHeight="1" x14ac:dyDescent="0.2">
      <c r="A2777" s="93" t="s">
        <v>17760</v>
      </c>
      <c r="B2777" s="94" t="s">
        <v>17761</v>
      </c>
      <c r="C2777" s="94" t="s">
        <v>4</v>
      </c>
      <c r="D2777" s="95">
        <v>8.84</v>
      </c>
    </row>
    <row r="2778" spans="1:4" ht="15" customHeight="1" x14ac:dyDescent="0.2">
      <c r="A2778" s="93" t="s">
        <v>17762</v>
      </c>
      <c r="B2778" s="94" t="s">
        <v>22038</v>
      </c>
      <c r="C2778" s="94" t="s">
        <v>4</v>
      </c>
      <c r="D2778" s="95">
        <v>8.41</v>
      </c>
    </row>
    <row r="2779" spans="1:4" ht="15" customHeight="1" x14ac:dyDescent="0.2">
      <c r="A2779" s="93" t="s">
        <v>17763</v>
      </c>
      <c r="B2779" s="94" t="s">
        <v>22039</v>
      </c>
      <c r="C2779" s="94" t="s">
        <v>4</v>
      </c>
      <c r="D2779" s="95">
        <v>8.41</v>
      </c>
    </row>
    <row r="2780" spans="1:4" ht="15" customHeight="1" x14ac:dyDescent="0.2">
      <c r="A2780" s="93" t="s">
        <v>17764</v>
      </c>
      <c r="B2780" s="94" t="s">
        <v>22040</v>
      </c>
      <c r="C2780" s="94" t="s">
        <v>4</v>
      </c>
      <c r="D2780" s="95">
        <v>8.9700000000000006</v>
      </c>
    </row>
    <row r="2781" spans="1:4" ht="15" customHeight="1" x14ac:dyDescent="0.2">
      <c r="A2781" s="93" t="s">
        <v>17765</v>
      </c>
      <c r="B2781" s="94" t="s">
        <v>22041</v>
      </c>
      <c r="C2781" s="94" t="s">
        <v>16077</v>
      </c>
      <c r="D2781" s="95">
        <v>0.33</v>
      </c>
    </row>
    <row r="2782" spans="1:4" ht="15" customHeight="1" x14ac:dyDescent="0.2">
      <c r="A2782" s="93" t="s">
        <v>17766</v>
      </c>
      <c r="B2782" s="94" t="s">
        <v>12820</v>
      </c>
      <c r="C2782" s="94" t="s">
        <v>16077</v>
      </c>
      <c r="D2782" s="95">
        <v>55</v>
      </c>
    </row>
    <row r="2783" spans="1:4" ht="15" customHeight="1" x14ac:dyDescent="0.2">
      <c r="A2783" s="93" t="s">
        <v>17767</v>
      </c>
      <c r="B2783" s="94" t="s">
        <v>12810</v>
      </c>
      <c r="C2783" s="94" t="s">
        <v>16077</v>
      </c>
      <c r="D2783" s="95">
        <v>121.86</v>
      </c>
    </row>
    <row r="2784" spans="1:4" ht="15" customHeight="1" x14ac:dyDescent="0.2">
      <c r="A2784" s="93" t="s">
        <v>17768</v>
      </c>
      <c r="B2784" s="94" t="s">
        <v>12814</v>
      </c>
      <c r="C2784" s="94" t="s">
        <v>16077</v>
      </c>
      <c r="D2784" s="95">
        <v>100</v>
      </c>
    </row>
    <row r="2785" spans="1:4" ht="15" customHeight="1" x14ac:dyDescent="0.2">
      <c r="A2785" s="93" t="s">
        <v>17769</v>
      </c>
      <c r="B2785" s="94" t="s">
        <v>12816</v>
      </c>
      <c r="C2785" s="94" t="s">
        <v>16077</v>
      </c>
      <c r="D2785" s="95">
        <v>220</v>
      </c>
    </row>
    <row r="2786" spans="1:4" ht="15" customHeight="1" x14ac:dyDescent="0.2">
      <c r="A2786" s="93" t="s">
        <v>17770</v>
      </c>
      <c r="B2786" s="94" t="s">
        <v>12812</v>
      </c>
      <c r="C2786" s="94" t="s">
        <v>16077</v>
      </c>
      <c r="D2786" s="95">
        <v>86.76</v>
      </c>
    </row>
    <row r="2787" spans="1:4" ht="15" customHeight="1" x14ac:dyDescent="0.2">
      <c r="A2787" s="93" t="s">
        <v>17771</v>
      </c>
      <c r="B2787" s="94" t="s">
        <v>12818</v>
      </c>
      <c r="C2787" s="94" t="s">
        <v>16077</v>
      </c>
      <c r="D2787" s="95">
        <v>200.16</v>
      </c>
    </row>
    <row r="2788" spans="1:4" ht="15" customHeight="1" x14ac:dyDescent="0.2">
      <c r="A2788" s="93" t="s">
        <v>17772</v>
      </c>
      <c r="B2788" s="94" t="s">
        <v>17773</v>
      </c>
      <c r="C2788" s="94" t="s">
        <v>4</v>
      </c>
      <c r="D2788" s="95">
        <v>7.96</v>
      </c>
    </row>
    <row r="2789" spans="1:4" ht="15" customHeight="1" x14ac:dyDescent="0.2">
      <c r="A2789" s="93" t="s">
        <v>17774</v>
      </c>
      <c r="B2789" s="94" t="s">
        <v>17775</v>
      </c>
      <c r="C2789" s="94" t="s">
        <v>4</v>
      </c>
      <c r="D2789" s="95">
        <v>7.96</v>
      </c>
    </row>
    <row r="2790" spans="1:4" ht="15" customHeight="1" x14ac:dyDescent="0.2">
      <c r="A2790" s="93" t="s">
        <v>17776</v>
      </c>
      <c r="B2790" s="94" t="s">
        <v>17777</v>
      </c>
      <c r="C2790" s="94" t="s">
        <v>4</v>
      </c>
      <c r="D2790" s="95">
        <v>7.96</v>
      </c>
    </row>
    <row r="2791" spans="1:4" ht="15" customHeight="1" x14ac:dyDescent="0.2">
      <c r="A2791" s="93" t="s">
        <v>17778</v>
      </c>
      <c r="B2791" s="94" t="s">
        <v>17779</v>
      </c>
      <c r="C2791" s="94" t="s">
        <v>4</v>
      </c>
      <c r="D2791" s="95">
        <v>8.44</v>
      </c>
    </row>
    <row r="2792" spans="1:4" ht="15" customHeight="1" x14ac:dyDescent="0.2">
      <c r="A2792" s="93" t="s">
        <v>17780</v>
      </c>
      <c r="B2792" s="94" t="s">
        <v>17781</v>
      </c>
      <c r="C2792" s="94" t="s">
        <v>4</v>
      </c>
      <c r="D2792" s="95">
        <v>8.4499999999999993</v>
      </c>
    </row>
    <row r="2793" spans="1:4" ht="15" customHeight="1" x14ac:dyDescent="0.2">
      <c r="A2793" s="93" t="s">
        <v>22042</v>
      </c>
      <c r="B2793" s="94" t="s">
        <v>22043</v>
      </c>
      <c r="C2793" s="94" t="s">
        <v>3</v>
      </c>
      <c r="D2793" s="95">
        <v>8.8800000000000008</v>
      </c>
    </row>
    <row r="2794" spans="1:4" ht="15" customHeight="1" x14ac:dyDescent="0.2">
      <c r="A2794" s="93" t="s">
        <v>17782</v>
      </c>
      <c r="B2794" s="94" t="s">
        <v>17783</v>
      </c>
      <c r="C2794" s="94" t="s">
        <v>4</v>
      </c>
      <c r="D2794" s="95">
        <v>8.8800000000000008</v>
      </c>
    </row>
    <row r="2795" spans="1:4" ht="15" customHeight="1" x14ac:dyDescent="0.2">
      <c r="A2795" s="93" t="s">
        <v>17784</v>
      </c>
      <c r="B2795" s="94" t="s">
        <v>17785</v>
      </c>
      <c r="C2795" s="94" t="s">
        <v>4</v>
      </c>
      <c r="D2795" s="95">
        <v>7.96</v>
      </c>
    </row>
    <row r="2796" spans="1:4" ht="15" customHeight="1" x14ac:dyDescent="0.2">
      <c r="A2796" s="93" t="s">
        <v>17786</v>
      </c>
      <c r="B2796" s="94" t="s">
        <v>17787</v>
      </c>
      <c r="C2796" s="94" t="s">
        <v>4</v>
      </c>
      <c r="D2796" s="95">
        <v>8.83</v>
      </c>
    </row>
    <row r="2797" spans="1:4" ht="15" customHeight="1" x14ac:dyDescent="0.2">
      <c r="A2797" s="93" t="s">
        <v>17788</v>
      </c>
      <c r="B2797" s="94" t="s">
        <v>17789</v>
      </c>
      <c r="C2797" s="94" t="s">
        <v>4</v>
      </c>
      <c r="D2797" s="95">
        <v>8.7899999999999991</v>
      </c>
    </row>
    <row r="2798" spans="1:4" ht="15" customHeight="1" x14ac:dyDescent="0.2">
      <c r="A2798" s="93" t="s">
        <v>17790</v>
      </c>
      <c r="B2798" s="94" t="s">
        <v>17791</v>
      </c>
      <c r="C2798" s="94" t="s">
        <v>4</v>
      </c>
      <c r="D2798" s="95">
        <v>8.5</v>
      </c>
    </row>
    <row r="2799" spans="1:4" ht="15" customHeight="1" x14ac:dyDescent="0.2">
      <c r="A2799" s="93" t="s">
        <v>17792</v>
      </c>
      <c r="B2799" s="94" t="s">
        <v>17793</v>
      </c>
      <c r="C2799" s="94" t="s">
        <v>4</v>
      </c>
      <c r="D2799" s="95">
        <v>8.5</v>
      </c>
    </row>
    <row r="2800" spans="1:4" ht="15" customHeight="1" x14ac:dyDescent="0.2">
      <c r="A2800" s="93" t="s">
        <v>17794</v>
      </c>
      <c r="B2800" s="94" t="s">
        <v>17795</v>
      </c>
      <c r="C2800" s="94" t="s">
        <v>4</v>
      </c>
      <c r="D2800" s="95">
        <v>8.4600000000000009</v>
      </c>
    </row>
    <row r="2801" spans="1:4" ht="15" customHeight="1" x14ac:dyDescent="0.2">
      <c r="A2801" s="93" t="s">
        <v>17796</v>
      </c>
      <c r="B2801" s="94" t="s">
        <v>17797</v>
      </c>
      <c r="C2801" s="94" t="s">
        <v>4</v>
      </c>
      <c r="D2801" s="95">
        <v>8.5</v>
      </c>
    </row>
    <row r="2802" spans="1:4" ht="15" customHeight="1" x14ac:dyDescent="0.2">
      <c r="A2802" s="93" t="s">
        <v>17798</v>
      </c>
      <c r="B2802" s="94" t="s">
        <v>17799</v>
      </c>
      <c r="C2802" s="94" t="s">
        <v>4</v>
      </c>
      <c r="D2802" s="95">
        <v>10.28</v>
      </c>
    </row>
    <row r="2803" spans="1:4" ht="15" customHeight="1" x14ac:dyDescent="0.2">
      <c r="A2803" s="93" t="s">
        <v>17800</v>
      </c>
      <c r="B2803" s="94" t="s">
        <v>17801</v>
      </c>
      <c r="C2803" s="94" t="s">
        <v>4</v>
      </c>
      <c r="D2803" s="95">
        <v>6.4</v>
      </c>
    </row>
    <row r="2804" spans="1:4" ht="15" customHeight="1" x14ac:dyDescent="0.2">
      <c r="A2804" s="93" t="s">
        <v>17802</v>
      </c>
      <c r="B2804" s="94" t="s">
        <v>17803</v>
      </c>
      <c r="C2804" s="94" t="s">
        <v>16077</v>
      </c>
      <c r="D2804" s="95">
        <v>672.53</v>
      </c>
    </row>
    <row r="2805" spans="1:4" ht="15" customHeight="1" x14ac:dyDescent="0.2">
      <c r="A2805" s="93" t="s">
        <v>17804</v>
      </c>
      <c r="B2805" s="94" t="s">
        <v>17805</v>
      </c>
      <c r="C2805" s="94" t="s">
        <v>16077</v>
      </c>
      <c r="D2805" s="95">
        <v>616.12</v>
      </c>
    </row>
    <row r="2806" spans="1:4" ht="15" customHeight="1" x14ac:dyDescent="0.2">
      <c r="A2806" s="93" t="s">
        <v>17806</v>
      </c>
      <c r="B2806" s="94" t="s">
        <v>17807</v>
      </c>
      <c r="C2806" s="94" t="s">
        <v>16077</v>
      </c>
      <c r="D2806" s="95">
        <v>1056.74</v>
      </c>
    </row>
    <row r="2807" spans="1:4" ht="15" customHeight="1" x14ac:dyDescent="0.2">
      <c r="A2807" s="93" t="s">
        <v>17808</v>
      </c>
      <c r="B2807" s="94" t="s">
        <v>17809</v>
      </c>
      <c r="C2807" s="94" t="s">
        <v>16077</v>
      </c>
      <c r="D2807" s="95">
        <v>1013.02</v>
      </c>
    </row>
    <row r="2808" spans="1:4" ht="15" customHeight="1" x14ac:dyDescent="0.2">
      <c r="A2808" s="93" t="s">
        <v>17810</v>
      </c>
      <c r="B2808" s="94" t="s">
        <v>17811</v>
      </c>
      <c r="C2808" s="94" t="s">
        <v>16077</v>
      </c>
      <c r="D2808" s="95">
        <v>925.12</v>
      </c>
    </row>
    <row r="2809" spans="1:4" ht="15" customHeight="1" x14ac:dyDescent="0.2">
      <c r="A2809" s="93" t="s">
        <v>17812</v>
      </c>
      <c r="B2809" s="94" t="s">
        <v>17813</v>
      </c>
      <c r="C2809" s="94" t="s">
        <v>16077</v>
      </c>
      <c r="D2809" s="95">
        <v>982.94</v>
      </c>
    </row>
    <row r="2810" spans="1:4" ht="15" customHeight="1" x14ac:dyDescent="0.2">
      <c r="A2810" s="93" t="s">
        <v>17814</v>
      </c>
      <c r="B2810" s="94" t="s">
        <v>17815</v>
      </c>
      <c r="C2810" s="94" t="s">
        <v>16077</v>
      </c>
      <c r="D2810" s="95">
        <v>1029.2</v>
      </c>
    </row>
    <row r="2811" spans="1:4" ht="15" customHeight="1" x14ac:dyDescent="0.2">
      <c r="A2811" s="93" t="s">
        <v>17816</v>
      </c>
      <c r="B2811" s="94" t="s">
        <v>17817</v>
      </c>
      <c r="C2811" s="94" t="s">
        <v>16077</v>
      </c>
      <c r="D2811" s="95">
        <v>313.88</v>
      </c>
    </row>
    <row r="2812" spans="1:4" ht="15" customHeight="1" x14ac:dyDescent="0.2">
      <c r="A2812" s="93" t="s">
        <v>17818</v>
      </c>
      <c r="B2812" s="94" t="s">
        <v>17819</v>
      </c>
      <c r="C2812" s="94" t="s">
        <v>2</v>
      </c>
      <c r="D2812" s="95">
        <v>7</v>
      </c>
    </row>
    <row r="2813" spans="1:4" ht="15" customHeight="1" x14ac:dyDescent="0.2">
      <c r="A2813" s="93" t="s">
        <v>17820</v>
      </c>
      <c r="B2813" s="94" t="s">
        <v>17821</v>
      </c>
      <c r="C2813" s="94" t="s">
        <v>2</v>
      </c>
      <c r="D2813" s="95">
        <v>9.2899999999999991</v>
      </c>
    </row>
    <row r="2814" spans="1:4" ht="15" customHeight="1" x14ac:dyDescent="0.2">
      <c r="A2814" s="93" t="s">
        <v>17822</v>
      </c>
      <c r="B2814" s="94" t="s">
        <v>17823</v>
      </c>
      <c r="C2814" s="94" t="s">
        <v>2</v>
      </c>
      <c r="D2814" s="95">
        <v>19.88</v>
      </c>
    </row>
    <row r="2815" spans="1:4" ht="15" customHeight="1" x14ac:dyDescent="0.2">
      <c r="A2815" s="93" t="s">
        <v>17824</v>
      </c>
      <c r="B2815" s="94" t="s">
        <v>22044</v>
      </c>
      <c r="C2815" s="94" t="s">
        <v>2</v>
      </c>
      <c r="D2815" s="95">
        <v>34</v>
      </c>
    </row>
    <row r="2816" spans="1:4" ht="15" customHeight="1" x14ac:dyDescent="0.2">
      <c r="A2816" s="93" t="s">
        <v>17825</v>
      </c>
      <c r="B2816" s="94" t="s">
        <v>17826</v>
      </c>
      <c r="C2816" s="94" t="s">
        <v>2</v>
      </c>
      <c r="D2816" s="95">
        <v>41.5</v>
      </c>
    </row>
    <row r="2817" spans="1:4" ht="15" customHeight="1" x14ac:dyDescent="0.2">
      <c r="A2817" s="93" t="s">
        <v>17827</v>
      </c>
      <c r="B2817" s="94" t="s">
        <v>17828</v>
      </c>
      <c r="C2817" s="94" t="s">
        <v>4</v>
      </c>
      <c r="D2817" s="95">
        <v>8.56</v>
      </c>
    </row>
    <row r="2818" spans="1:4" ht="15" customHeight="1" x14ac:dyDescent="0.2">
      <c r="A2818" s="93" t="s">
        <v>17829</v>
      </c>
      <c r="B2818" s="94" t="s">
        <v>17830</v>
      </c>
      <c r="C2818" s="94" t="s">
        <v>4</v>
      </c>
      <c r="D2818" s="95">
        <v>9.4700000000000006</v>
      </c>
    </row>
    <row r="2819" spans="1:4" ht="15" customHeight="1" x14ac:dyDescent="0.2">
      <c r="A2819" s="93" t="s">
        <v>17831</v>
      </c>
      <c r="B2819" s="94" t="s">
        <v>17832</v>
      </c>
      <c r="C2819" s="94" t="s">
        <v>4</v>
      </c>
      <c r="D2819" s="95">
        <v>9.4700000000000006</v>
      </c>
    </row>
    <row r="2820" spans="1:4" ht="15" customHeight="1" x14ac:dyDescent="0.2">
      <c r="A2820" s="93" t="s">
        <v>17833</v>
      </c>
      <c r="B2820" s="94" t="s">
        <v>17834</v>
      </c>
      <c r="C2820" s="94" t="s">
        <v>4</v>
      </c>
      <c r="D2820" s="95">
        <v>9.4700000000000006</v>
      </c>
    </row>
    <row r="2821" spans="1:4" ht="15" customHeight="1" x14ac:dyDescent="0.2">
      <c r="A2821" s="93" t="s">
        <v>17835</v>
      </c>
      <c r="B2821" s="94" t="s">
        <v>17836</v>
      </c>
      <c r="C2821" s="94" t="s">
        <v>4</v>
      </c>
      <c r="D2821" s="95">
        <v>9.4700000000000006</v>
      </c>
    </row>
    <row r="2822" spans="1:4" ht="15" customHeight="1" x14ac:dyDescent="0.2">
      <c r="A2822" s="93" t="s">
        <v>17837</v>
      </c>
      <c r="B2822" s="94" t="s">
        <v>17838</v>
      </c>
      <c r="C2822" s="94" t="s">
        <v>4</v>
      </c>
      <c r="D2822" s="95">
        <v>9.4700000000000006</v>
      </c>
    </row>
    <row r="2823" spans="1:4" ht="15" customHeight="1" x14ac:dyDescent="0.2">
      <c r="A2823" s="93" t="s">
        <v>17839</v>
      </c>
      <c r="B2823" s="94" t="s">
        <v>17840</v>
      </c>
      <c r="C2823" s="94" t="s">
        <v>4</v>
      </c>
      <c r="D2823" s="95">
        <v>9.4700000000000006</v>
      </c>
    </row>
    <row r="2824" spans="1:4" ht="15" customHeight="1" x14ac:dyDescent="0.2">
      <c r="A2824" s="93" t="s">
        <v>17841</v>
      </c>
      <c r="B2824" s="94" t="s">
        <v>17842</v>
      </c>
      <c r="C2824" s="94" t="s">
        <v>4</v>
      </c>
      <c r="D2824" s="95">
        <v>9.4700000000000006</v>
      </c>
    </row>
    <row r="2825" spans="1:4" ht="15" customHeight="1" x14ac:dyDescent="0.2">
      <c r="A2825" s="93" t="s">
        <v>17843</v>
      </c>
      <c r="B2825" s="94" t="s">
        <v>17844</v>
      </c>
      <c r="C2825" s="94" t="s">
        <v>4</v>
      </c>
      <c r="D2825" s="95">
        <v>9.4700000000000006</v>
      </c>
    </row>
    <row r="2826" spans="1:4" ht="15" customHeight="1" x14ac:dyDescent="0.2">
      <c r="A2826" s="93" t="s">
        <v>17845</v>
      </c>
      <c r="B2826" s="94" t="s">
        <v>17846</v>
      </c>
      <c r="C2826" s="94" t="s">
        <v>4</v>
      </c>
      <c r="D2826" s="95">
        <v>9.4700000000000006</v>
      </c>
    </row>
    <row r="2827" spans="1:4" ht="15" customHeight="1" x14ac:dyDescent="0.2">
      <c r="A2827" s="93" t="s">
        <v>17847</v>
      </c>
      <c r="B2827" s="94" t="s">
        <v>17848</v>
      </c>
      <c r="C2827" s="94" t="s">
        <v>4</v>
      </c>
      <c r="D2827" s="95">
        <v>9.4700000000000006</v>
      </c>
    </row>
    <row r="2828" spans="1:4" ht="15" customHeight="1" x14ac:dyDescent="0.2">
      <c r="A2828" s="93" t="s">
        <v>17849</v>
      </c>
      <c r="B2828" s="94" t="s">
        <v>17850</v>
      </c>
      <c r="C2828" s="94" t="s">
        <v>4</v>
      </c>
      <c r="D2828" s="95">
        <v>10.130000000000001</v>
      </c>
    </row>
    <row r="2829" spans="1:4" ht="15" customHeight="1" x14ac:dyDescent="0.2">
      <c r="A2829" s="93" t="s">
        <v>17851</v>
      </c>
      <c r="B2829" s="94" t="s">
        <v>17852</v>
      </c>
      <c r="C2829" s="94" t="s">
        <v>4</v>
      </c>
      <c r="D2829" s="95">
        <v>10.130000000000001</v>
      </c>
    </row>
    <row r="2830" spans="1:4" ht="15" customHeight="1" x14ac:dyDescent="0.2">
      <c r="A2830" s="93" t="s">
        <v>17853</v>
      </c>
      <c r="B2830" s="94" t="s">
        <v>22045</v>
      </c>
      <c r="C2830" s="94" t="s">
        <v>4</v>
      </c>
      <c r="D2830" s="95">
        <v>9.4700000000000006</v>
      </c>
    </row>
    <row r="2831" spans="1:4" ht="15" customHeight="1" x14ac:dyDescent="0.2">
      <c r="A2831" s="93" t="s">
        <v>17854</v>
      </c>
      <c r="B2831" s="94" t="s">
        <v>17855</v>
      </c>
      <c r="C2831" s="94" t="s">
        <v>4</v>
      </c>
      <c r="D2831" s="95">
        <v>14.82</v>
      </c>
    </row>
    <row r="2832" spans="1:4" ht="15" customHeight="1" x14ac:dyDescent="0.2">
      <c r="A2832" s="93" t="s">
        <v>17856</v>
      </c>
      <c r="B2832" s="94" t="s">
        <v>17857</v>
      </c>
      <c r="C2832" s="94" t="s">
        <v>4</v>
      </c>
      <c r="D2832" s="95">
        <v>14.17</v>
      </c>
    </row>
    <row r="2833" spans="1:4" ht="15" customHeight="1" x14ac:dyDescent="0.2">
      <c r="A2833" s="93" t="s">
        <v>17858</v>
      </c>
      <c r="B2833" s="94" t="s">
        <v>17859</v>
      </c>
      <c r="C2833" s="94" t="s">
        <v>4</v>
      </c>
      <c r="D2833" s="95">
        <v>15.59</v>
      </c>
    </row>
    <row r="2834" spans="1:4" ht="15" customHeight="1" x14ac:dyDescent="0.2">
      <c r="A2834" s="93" t="s">
        <v>17860</v>
      </c>
      <c r="B2834" s="94" t="s">
        <v>17861</v>
      </c>
      <c r="C2834" s="94" t="s">
        <v>4</v>
      </c>
      <c r="D2834" s="95">
        <v>16.72</v>
      </c>
    </row>
    <row r="2835" spans="1:4" ht="15" customHeight="1" x14ac:dyDescent="0.2">
      <c r="A2835" s="93" t="s">
        <v>17862</v>
      </c>
      <c r="B2835" s="94" t="s">
        <v>17232</v>
      </c>
      <c r="C2835" s="94" t="s">
        <v>3</v>
      </c>
      <c r="D2835" s="95">
        <v>0.74</v>
      </c>
    </row>
    <row r="2836" spans="1:4" ht="15" customHeight="1" x14ac:dyDescent="0.2">
      <c r="A2836" s="93" t="s">
        <v>17863</v>
      </c>
      <c r="B2836" s="94" t="s">
        <v>17864</v>
      </c>
      <c r="C2836" s="94" t="s">
        <v>4</v>
      </c>
      <c r="D2836" s="95">
        <v>15.93</v>
      </c>
    </row>
    <row r="2837" spans="1:4" ht="15" customHeight="1" x14ac:dyDescent="0.2">
      <c r="A2837" s="93" t="s">
        <v>17865</v>
      </c>
      <c r="B2837" s="94" t="s">
        <v>17866</v>
      </c>
      <c r="C2837" s="94" t="s">
        <v>4</v>
      </c>
      <c r="D2837" s="95">
        <v>16.8</v>
      </c>
    </row>
    <row r="2838" spans="1:4" ht="15" customHeight="1" x14ac:dyDescent="0.2">
      <c r="A2838" s="93" t="s">
        <v>17867</v>
      </c>
      <c r="B2838" s="94" t="s">
        <v>17233</v>
      </c>
      <c r="C2838" s="94" t="s">
        <v>3</v>
      </c>
      <c r="D2838" s="95">
        <v>0.79</v>
      </c>
    </row>
    <row r="2839" spans="1:4" ht="15" customHeight="1" x14ac:dyDescent="0.2">
      <c r="A2839" s="93" t="s">
        <v>17868</v>
      </c>
      <c r="B2839" s="94" t="s">
        <v>17869</v>
      </c>
      <c r="C2839" s="94" t="s">
        <v>4</v>
      </c>
      <c r="D2839" s="95">
        <v>16.190000000000001</v>
      </c>
    </row>
    <row r="2840" spans="1:4" ht="15" customHeight="1" x14ac:dyDescent="0.2">
      <c r="A2840" s="93" t="s">
        <v>17870</v>
      </c>
      <c r="B2840" s="94" t="s">
        <v>17871</v>
      </c>
      <c r="C2840" s="94" t="s">
        <v>4</v>
      </c>
      <c r="D2840" s="95">
        <v>19.23</v>
      </c>
    </row>
    <row r="2841" spans="1:4" ht="15" customHeight="1" x14ac:dyDescent="0.2">
      <c r="A2841" s="93" t="s">
        <v>17872</v>
      </c>
      <c r="B2841" s="94" t="s">
        <v>17873</v>
      </c>
      <c r="C2841" s="94" t="s">
        <v>3</v>
      </c>
      <c r="D2841" s="95">
        <v>15.83</v>
      </c>
    </row>
    <row r="2842" spans="1:4" ht="15" customHeight="1" x14ac:dyDescent="0.2">
      <c r="A2842" s="93" t="s">
        <v>17874</v>
      </c>
      <c r="B2842" s="94" t="s">
        <v>17875</v>
      </c>
      <c r="C2842" s="94" t="s">
        <v>3</v>
      </c>
      <c r="D2842" s="95">
        <v>16.91</v>
      </c>
    </row>
    <row r="2843" spans="1:4" ht="15" customHeight="1" x14ac:dyDescent="0.2">
      <c r="A2843" s="93" t="s">
        <v>17876</v>
      </c>
      <c r="B2843" s="94" t="s">
        <v>17877</v>
      </c>
      <c r="C2843" s="94" t="s">
        <v>3</v>
      </c>
      <c r="D2843" s="95">
        <v>10.48</v>
      </c>
    </row>
    <row r="2844" spans="1:4" ht="15" customHeight="1" x14ac:dyDescent="0.2">
      <c r="A2844" s="93" t="s">
        <v>17878</v>
      </c>
      <c r="B2844" s="94" t="s">
        <v>17879</v>
      </c>
      <c r="C2844" s="94" t="s">
        <v>3</v>
      </c>
      <c r="D2844" s="95">
        <v>12.68</v>
      </c>
    </row>
    <row r="2845" spans="1:4" ht="15" customHeight="1" x14ac:dyDescent="0.2">
      <c r="A2845" s="93" t="s">
        <v>22046</v>
      </c>
      <c r="B2845" s="94" t="s">
        <v>22047</v>
      </c>
      <c r="C2845" s="94" t="s">
        <v>3</v>
      </c>
      <c r="D2845" s="95">
        <v>20.46</v>
      </c>
    </row>
    <row r="2846" spans="1:4" ht="15" customHeight="1" x14ac:dyDescent="0.2">
      <c r="A2846" s="93" t="s">
        <v>22048</v>
      </c>
      <c r="B2846" s="94" t="s">
        <v>22049</v>
      </c>
      <c r="C2846" s="94" t="s">
        <v>3</v>
      </c>
      <c r="D2846" s="95">
        <v>31.14</v>
      </c>
    </row>
    <row r="2847" spans="1:4" ht="15" customHeight="1" x14ac:dyDescent="0.2">
      <c r="A2847" s="93" t="s">
        <v>17880</v>
      </c>
      <c r="B2847" s="94" t="s">
        <v>17332</v>
      </c>
      <c r="C2847" s="94" t="s">
        <v>3</v>
      </c>
      <c r="D2847" s="95">
        <v>1.74</v>
      </c>
    </row>
    <row r="2848" spans="1:4" ht="15" customHeight="1" x14ac:dyDescent="0.2">
      <c r="A2848" s="93" t="s">
        <v>34000</v>
      </c>
      <c r="B2848" s="94" t="s">
        <v>17881</v>
      </c>
      <c r="C2848" s="94" t="s">
        <v>53</v>
      </c>
      <c r="D2848" s="95">
        <v>6.94</v>
      </c>
    </row>
    <row r="2849" spans="1:4" ht="15" customHeight="1" x14ac:dyDescent="0.2">
      <c r="A2849" s="93" t="s">
        <v>17882</v>
      </c>
      <c r="B2849" s="94" t="s">
        <v>17883</v>
      </c>
      <c r="C2849" s="94" t="s">
        <v>3</v>
      </c>
      <c r="D2849" s="95">
        <v>39.9</v>
      </c>
    </row>
    <row r="2850" spans="1:4" ht="15" customHeight="1" x14ac:dyDescent="0.2">
      <c r="A2850" s="93" t="s">
        <v>17884</v>
      </c>
      <c r="B2850" s="94" t="s">
        <v>17885</v>
      </c>
      <c r="C2850" s="94" t="s">
        <v>3</v>
      </c>
      <c r="D2850" s="95">
        <v>62</v>
      </c>
    </row>
    <row r="2851" spans="1:4" ht="15" customHeight="1" x14ac:dyDescent="0.2">
      <c r="A2851" s="93" t="s">
        <v>17886</v>
      </c>
      <c r="B2851" s="94" t="s">
        <v>17887</v>
      </c>
      <c r="C2851" s="94" t="s">
        <v>2</v>
      </c>
      <c r="D2851" s="95">
        <v>4.32</v>
      </c>
    </row>
    <row r="2852" spans="1:4" ht="15" customHeight="1" x14ac:dyDescent="0.2">
      <c r="A2852" s="93" t="s">
        <v>17888</v>
      </c>
      <c r="B2852" s="94" t="s">
        <v>17889</v>
      </c>
      <c r="C2852" s="94" t="s">
        <v>2</v>
      </c>
      <c r="D2852" s="95">
        <v>2.7</v>
      </c>
    </row>
    <row r="2853" spans="1:4" ht="15" customHeight="1" x14ac:dyDescent="0.2">
      <c r="A2853" s="93" t="s">
        <v>17890</v>
      </c>
      <c r="B2853" s="94" t="s">
        <v>17891</v>
      </c>
      <c r="C2853" s="94" t="s">
        <v>2</v>
      </c>
      <c r="D2853" s="95">
        <v>3</v>
      </c>
    </row>
    <row r="2854" spans="1:4" ht="15" customHeight="1" x14ac:dyDescent="0.2">
      <c r="A2854" s="93" t="s">
        <v>17892</v>
      </c>
      <c r="B2854" s="94" t="s">
        <v>17893</v>
      </c>
      <c r="C2854" s="94" t="s">
        <v>4</v>
      </c>
      <c r="D2854" s="95">
        <v>0.7</v>
      </c>
    </row>
    <row r="2855" spans="1:4" ht="15" customHeight="1" x14ac:dyDescent="0.2">
      <c r="A2855" s="93" t="s">
        <v>17894</v>
      </c>
      <c r="B2855" s="94" t="s">
        <v>17895</v>
      </c>
      <c r="C2855" s="94" t="s">
        <v>4</v>
      </c>
      <c r="D2855" s="95">
        <v>28.99</v>
      </c>
    </row>
    <row r="2856" spans="1:4" ht="15" customHeight="1" x14ac:dyDescent="0.2">
      <c r="A2856" s="93" t="s">
        <v>17896</v>
      </c>
      <c r="B2856" s="94" t="s">
        <v>17234</v>
      </c>
      <c r="C2856" s="94" t="s">
        <v>4</v>
      </c>
      <c r="D2856" s="95">
        <v>0.82</v>
      </c>
    </row>
    <row r="2857" spans="1:4" ht="15" customHeight="1" x14ac:dyDescent="0.2">
      <c r="A2857" s="93" t="s">
        <v>17897</v>
      </c>
      <c r="B2857" s="94" t="s">
        <v>17898</v>
      </c>
      <c r="C2857" s="94" t="s">
        <v>4</v>
      </c>
      <c r="D2857" s="95">
        <v>0.98</v>
      </c>
    </row>
    <row r="2858" spans="1:4" ht="15" customHeight="1" x14ac:dyDescent="0.2">
      <c r="A2858" s="93" t="s">
        <v>34001</v>
      </c>
      <c r="B2858" s="94" t="s">
        <v>34002</v>
      </c>
      <c r="C2858" s="94" t="s">
        <v>4</v>
      </c>
      <c r="D2858" s="95">
        <v>2.15</v>
      </c>
    </row>
    <row r="2859" spans="1:4" ht="15" customHeight="1" x14ac:dyDescent="0.2">
      <c r="A2859" s="93" t="s">
        <v>17899</v>
      </c>
      <c r="B2859" s="94" t="s">
        <v>17900</v>
      </c>
      <c r="C2859" s="94" t="s">
        <v>4</v>
      </c>
      <c r="D2859" s="95">
        <v>5.99</v>
      </c>
    </row>
    <row r="2860" spans="1:4" ht="15" customHeight="1" x14ac:dyDescent="0.2">
      <c r="A2860" s="93" t="s">
        <v>17901</v>
      </c>
      <c r="B2860" s="94" t="s">
        <v>17902</v>
      </c>
      <c r="C2860" s="94" t="s">
        <v>4</v>
      </c>
      <c r="D2860" s="95">
        <v>1.55</v>
      </c>
    </row>
    <row r="2861" spans="1:4" ht="15" customHeight="1" x14ac:dyDescent="0.2">
      <c r="A2861" s="93" t="s">
        <v>17903</v>
      </c>
      <c r="B2861" s="94" t="s">
        <v>17272</v>
      </c>
      <c r="C2861" s="94" t="s">
        <v>4</v>
      </c>
      <c r="D2861" s="95">
        <v>0.8</v>
      </c>
    </row>
    <row r="2862" spans="1:4" ht="15" customHeight="1" x14ac:dyDescent="0.2">
      <c r="A2862" s="93" t="s">
        <v>17904</v>
      </c>
      <c r="B2862" s="94" t="s">
        <v>17905</v>
      </c>
      <c r="C2862" s="94" t="s">
        <v>17906</v>
      </c>
      <c r="D2862" s="95">
        <v>1.4</v>
      </c>
    </row>
    <row r="2863" spans="1:4" ht="15" customHeight="1" x14ac:dyDescent="0.2">
      <c r="A2863" s="93" t="s">
        <v>17907</v>
      </c>
      <c r="B2863" s="94" t="s">
        <v>17908</v>
      </c>
      <c r="C2863" s="94" t="s">
        <v>4</v>
      </c>
      <c r="D2863" s="95">
        <v>4.16</v>
      </c>
    </row>
    <row r="2864" spans="1:4" ht="15" customHeight="1" x14ac:dyDescent="0.2">
      <c r="A2864" s="93" t="s">
        <v>17909</v>
      </c>
      <c r="B2864" s="94" t="s">
        <v>17910</v>
      </c>
      <c r="C2864" s="94" t="s">
        <v>4</v>
      </c>
      <c r="D2864" s="95">
        <v>1.3</v>
      </c>
    </row>
    <row r="2865" spans="1:4" ht="15" customHeight="1" x14ac:dyDescent="0.2">
      <c r="A2865" s="93" t="s">
        <v>17911</v>
      </c>
      <c r="B2865" s="94" t="s">
        <v>17912</v>
      </c>
      <c r="C2865" s="94" t="s">
        <v>4</v>
      </c>
      <c r="D2865" s="95">
        <v>18.329999999999998</v>
      </c>
    </row>
    <row r="2866" spans="1:4" ht="15" customHeight="1" x14ac:dyDescent="0.2">
      <c r="A2866" s="93" t="s">
        <v>17913</v>
      </c>
      <c r="B2866" s="94" t="s">
        <v>17914</v>
      </c>
      <c r="C2866" s="94" t="s">
        <v>38</v>
      </c>
      <c r="D2866" s="95">
        <v>15.75</v>
      </c>
    </row>
    <row r="2867" spans="1:4" ht="15" customHeight="1" x14ac:dyDescent="0.2">
      <c r="A2867" s="93" t="s">
        <v>17915</v>
      </c>
      <c r="B2867" s="94" t="s">
        <v>17916</v>
      </c>
      <c r="C2867" s="94" t="s">
        <v>38</v>
      </c>
      <c r="D2867" s="95">
        <v>152.4</v>
      </c>
    </row>
    <row r="2868" spans="1:4" ht="15" customHeight="1" x14ac:dyDescent="0.2">
      <c r="A2868" s="93" t="s">
        <v>17917</v>
      </c>
      <c r="B2868" s="94" t="s">
        <v>17918</v>
      </c>
      <c r="C2868" s="94" t="s">
        <v>38</v>
      </c>
      <c r="D2868" s="95">
        <v>173.18</v>
      </c>
    </row>
    <row r="2869" spans="1:4" ht="15" customHeight="1" x14ac:dyDescent="0.2">
      <c r="A2869" s="93" t="s">
        <v>17919</v>
      </c>
      <c r="B2869" s="94" t="s">
        <v>17920</v>
      </c>
      <c r="C2869" s="94" t="s">
        <v>38</v>
      </c>
      <c r="D2869" s="95">
        <v>143.44999999999999</v>
      </c>
    </row>
    <row r="2870" spans="1:4" ht="15" customHeight="1" x14ac:dyDescent="0.2">
      <c r="A2870" s="93" t="s">
        <v>17921</v>
      </c>
      <c r="B2870" s="94" t="s">
        <v>17922</v>
      </c>
      <c r="C2870" s="94" t="s">
        <v>38</v>
      </c>
      <c r="D2870" s="95">
        <v>120.46</v>
      </c>
    </row>
    <row r="2871" spans="1:4" ht="15" customHeight="1" x14ac:dyDescent="0.2">
      <c r="A2871" s="93" t="s">
        <v>17923</v>
      </c>
      <c r="B2871" s="94" t="s">
        <v>17924</v>
      </c>
      <c r="C2871" s="94" t="s">
        <v>38</v>
      </c>
      <c r="D2871" s="95">
        <v>117.46</v>
      </c>
    </row>
    <row r="2872" spans="1:4" ht="15" customHeight="1" x14ac:dyDescent="0.2">
      <c r="A2872" s="93" t="s">
        <v>17925</v>
      </c>
      <c r="B2872" s="94" t="s">
        <v>17926</v>
      </c>
      <c r="C2872" s="94" t="s">
        <v>38</v>
      </c>
      <c r="D2872" s="95">
        <v>198.05</v>
      </c>
    </row>
    <row r="2873" spans="1:4" ht="15" customHeight="1" x14ac:dyDescent="0.2">
      <c r="A2873" s="93" t="s">
        <v>17927</v>
      </c>
      <c r="B2873" s="94" t="s">
        <v>17928</v>
      </c>
      <c r="C2873" s="94" t="s">
        <v>38</v>
      </c>
      <c r="D2873" s="95">
        <v>157.80000000000001</v>
      </c>
    </row>
    <row r="2874" spans="1:4" ht="15" customHeight="1" x14ac:dyDescent="0.2">
      <c r="A2874" s="93" t="s">
        <v>17929</v>
      </c>
      <c r="B2874" s="94" t="s">
        <v>17930</v>
      </c>
      <c r="C2874" s="94" t="s">
        <v>38</v>
      </c>
      <c r="D2874" s="95">
        <v>173.18</v>
      </c>
    </row>
    <row r="2875" spans="1:4" ht="15" customHeight="1" x14ac:dyDescent="0.2">
      <c r="A2875" s="93" t="s">
        <v>17931</v>
      </c>
      <c r="B2875" s="94" t="s">
        <v>17932</v>
      </c>
      <c r="C2875" s="94" t="s">
        <v>38</v>
      </c>
      <c r="D2875" s="95">
        <v>115.7</v>
      </c>
    </row>
    <row r="2876" spans="1:4" ht="15" customHeight="1" x14ac:dyDescent="0.2">
      <c r="A2876" s="93" t="s">
        <v>17933</v>
      </c>
      <c r="B2876" s="94" t="s">
        <v>17934</v>
      </c>
      <c r="C2876" s="94" t="s">
        <v>62</v>
      </c>
      <c r="D2876" s="95">
        <v>123.06</v>
      </c>
    </row>
    <row r="2877" spans="1:4" ht="15" customHeight="1" x14ac:dyDescent="0.2">
      <c r="A2877" s="93" t="s">
        <v>17935</v>
      </c>
      <c r="B2877" s="94" t="s">
        <v>17936</v>
      </c>
      <c r="C2877" s="94" t="s">
        <v>62</v>
      </c>
      <c r="D2877" s="95">
        <v>90.8</v>
      </c>
    </row>
    <row r="2878" spans="1:4" ht="15" customHeight="1" x14ac:dyDescent="0.2">
      <c r="A2878" s="93" t="s">
        <v>17937</v>
      </c>
      <c r="B2878" s="94" t="s">
        <v>17938</v>
      </c>
      <c r="C2878" s="94" t="s">
        <v>38</v>
      </c>
      <c r="D2878" s="95">
        <v>185.55</v>
      </c>
    </row>
    <row r="2879" spans="1:4" ht="15" customHeight="1" x14ac:dyDescent="0.2">
      <c r="A2879" s="93" t="s">
        <v>17939</v>
      </c>
      <c r="B2879" s="94" t="s">
        <v>17940</v>
      </c>
      <c r="C2879" s="94" t="s">
        <v>38</v>
      </c>
      <c r="D2879" s="95">
        <v>118.3</v>
      </c>
    </row>
    <row r="2880" spans="1:4" ht="15" customHeight="1" x14ac:dyDescent="0.2">
      <c r="A2880" s="93" t="s">
        <v>17941</v>
      </c>
      <c r="B2880" s="94" t="s">
        <v>17942</v>
      </c>
      <c r="C2880" s="94" t="s">
        <v>38</v>
      </c>
      <c r="D2880" s="95">
        <v>205.38</v>
      </c>
    </row>
    <row r="2881" spans="1:4" ht="15" customHeight="1" x14ac:dyDescent="0.2">
      <c r="A2881" s="93" t="s">
        <v>17943</v>
      </c>
      <c r="B2881" s="94" t="s">
        <v>17944</v>
      </c>
      <c r="C2881" s="94" t="s">
        <v>16077</v>
      </c>
      <c r="D2881" s="95">
        <v>262.41000000000003</v>
      </c>
    </row>
    <row r="2882" spans="1:4" ht="15" customHeight="1" x14ac:dyDescent="0.2">
      <c r="A2882" s="93" t="s">
        <v>17945</v>
      </c>
      <c r="B2882" s="94" t="s">
        <v>22050</v>
      </c>
      <c r="C2882" s="94" t="s">
        <v>16077</v>
      </c>
      <c r="D2882" s="95">
        <v>189.98</v>
      </c>
    </row>
    <row r="2883" spans="1:4" ht="15" customHeight="1" x14ac:dyDescent="0.2">
      <c r="A2883" s="93" t="s">
        <v>17946</v>
      </c>
      <c r="B2883" s="94" t="s">
        <v>17947</v>
      </c>
      <c r="C2883" s="94" t="s">
        <v>16077</v>
      </c>
      <c r="D2883" s="95">
        <v>217.53</v>
      </c>
    </row>
    <row r="2884" spans="1:4" ht="15" customHeight="1" x14ac:dyDescent="0.2">
      <c r="A2884" s="93" t="s">
        <v>17948</v>
      </c>
      <c r="B2884" s="94" t="s">
        <v>17949</v>
      </c>
      <c r="C2884" s="94" t="s">
        <v>16077</v>
      </c>
      <c r="D2884" s="95">
        <v>239.9</v>
      </c>
    </row>
    <row r="2885" spans="1:4" ht="15" customHeight="1" x14ac:dyDescent="0.2">
      <c r="A2885" s="93" t="s">
        <v>17950</v>
      </c>
      <c r="B2885" s="94" t="s">
        <v>17951</v>
      </c>
      <c r="C2885" s="94" t="s">
        <v>16077</v>
      </c>
      <c r="D2885" s="95">
        <v>254.27</v>
      </c>
    </row>
    <row r="2886" spans="1:4" ht="15" customHeight="1" x14ac:dyDescent="0.2">
      <c r="A2886" s="93" t="s">
        <v>17952</v>
      </c>
      <c r="B2886" s="94" t="s">
        <v>17953</v>
      </c>
      <c r="C2886" s="94" t="s">
        <v>16077</v>
      </c>
      <c r="D2886" s="95">
        <v>182</v>
      </c>
    </row>
    <row r="2887" spans="1:4" ht="15" customHeight="1" x14ac:dyDescent="0.2">
      <c r="A2887" s="93" t="s">
        <v>17954</v>
      </c>
      <c r="B2887" s="94" t="s">
        <v>17955</v>
      </c>
      <c r="C2887" s="94" t="s">
        <v>16077</v>
      </c>
      <c r="D2887" s="95">
        <v>162</v>
      </c>
    </row>
    <row r="2888" spans="1:4" ht="15" customHeight="1" x14ac:dyDescent="0.2">
      <c r="A2888" s="93" t="s">
        <v>17956</v>
      </c>
      <c r="B2888" s="94" t="s">
        <v>17957</v>
      </c>
      <c r="C2888" s="94" t="s">
        <v>3</v>
      </c>
      <c r="D2888" s="95">
        <v>7.69</v>
      </c>
    </row>
    <row r="2889" spans="1:4" ht="15" customHeight="1" x14ac:dyDescent="0.2">
      <c r="A2889" s="93" t="s">
        <v>17958</v>
      </c>
      <c r="B2889" s="94" t="s">
        <v>17959</v>
      </c>
      <c r="C2889" s="94" t="s">
        <v>2</v>
      </c>
      <c r="D2889" s="95">
        <v>85</v>
      </c>
    </row>
    <row r="2890" spans="1:4" ht="15" customHeight="1" x14ac:dyDescent="0.2">
      <c r="A2890" s="93" t="s">
        <v>17960</v>
      </c>
      <c r="B2890" s="94" t="s">
        <v>17961</v>
      </c>
      <c r="C2890" s="94" t="s">
        <v>16077</v>
      </c>
      <c r="D2890" s="95">
        <v>101</v>
      </c>
    </row>
    <row r="2891" spans="1:4" ht="15" customHeight="1" x14ac:dyDescent="0.2">
      <c r="A2891" s="93" t="s">
        <v>17962</v>
      </c>
      <c r="B2891" s="94" t="s">
        <v>17963</v>
      </c>
      <c r="C2891" s="94" t="s">
        <v>16077</v>
      </c>
      <c r="D2891" s="95">
        <v>269</v>
      </c>
    </row>
    <row r="2892" spans="1:4" ht="15" customHeight="1" x14ac:dyDescent="0.2">
      <c r="A2892" s="93" t="s">
        <v>17964</v>
      </c>
      <c r="B2892" s="94" t="s">
        <v>17965</v>
      </c>
      <c r="C2892" s="94" t="s">
        <v>16077</v>
      </c>
      <c r="D2892" s="95">
        <v>389</v>
      </c>
    </row>
    <row r="2893" spans="1:4" ht="15" customHeight="1" x14ac:dyDescent="0.2">
      <c r="A2893" s="93" t="s">
        <v>17966</v>
      </c>
      <c r="B2893" s="94" t="s">
        <v>17967</v>
      </c>
      <c r="C2893" s="94" t="s">
        <v>16077</v>
      </c>
      <c r="D2893" s="95">
        <v>299</v>
      </c>
    </row>
    <row r="2894" spans="1:4" ht="15" customHeight="1" x14ac:dyDescent="0.2">
      <c r="A2894" s="93" t="s">
        <v>17968</v>
      </c>
      <c r="B2894" s="94" t="s">
        <v>17969</v>
      </c>
      <c r="C2894" s="94" t="s">
        <v>16077</v>
      </c>
      <c r="D2894" s="95">
        <v>299</v>
      </c>
    </row>
    <row r="2895" spans="1:4" ht="15" customHeight="1" x14ac:dyDescent="0.2">
      <c r="A2895" s="93" t="s">
        <v>17970</v>
      </c>
      <c r="B2895" s="94" t="s">
        <v>17971</v>
      </c>
      <c r="C2895" s="94" t="s">
        <v>16077</v>
      </c>
      <c r="D2895" s="95">
        <v>220</v>
      </c>
    </row>
    <row r="2896" spans="1:4" ht="15" customHeight="1" x14ac:dyDescent="0.2">
      <c r="A2896" s="93" t="s">
        <v>17972</v>
      </c>
      <c r="B2896" s="94" t="s">
        <v>17973</v>
      </c>
      <c r="C2896" s="94" t="s">
        <v>16077</v>
      </c>
      <c r="D2896" s="95">
        <v>215</v>
      </c>
    </row>
    <row r="2897" spans="1:4" ht="15" customHeight="1" x14ac:dyDescent="0.2">
      <c r="A2897" s="93" t="s">
        <v>17974</v>
      </c>
      <c r="B2897" s="94" t="s">
        <v>17975</v>
      </c>
      <c r="C2897" s="94" t="s">
        <v>16077</v>
      </c>
      <c r="D2897" s="95">
        <v>8.75</v>
      </c>
    </row>
    <row r="2898" spans="1:4" ht="15" customHeight="1" x14ac:dyDescent="0.2">
      <c r="A2898" s="93" t="s">
        <v>17976</v>
      </c>
      <c r="B2898" s="94" t="s">
        <v>12783</v>
      </c>
      <c r="C2898" s="94" t="s">
        <v>16077</v>
      </c>
      <c r="D2898" s="95">
        <v>66.3</v>
      </c>
    </row>
    <row r="2899" spans="1:4" ht="15" customHeight="1" x14ac:dyDescent="0.2">
      <c r="A2899" s="93" t="s">
        <v>17977</v>
      </c>
      <c r="B2899" s="94" t="s">
        <v>17978</v>
      </c>
      <c r="C2899" s="94" t="s">
        <v>16077</v>
      </c>
      <c r="D2899" s="95">
        <v>62.31</v>
      </c>
    </row>
    <row r="2900" spans="1:4" ht="15" customHeight="1" x14ac:dyDescent="0.2">
      <c r="A2900" s="93" t="s">
        <v>17979</v>
      </c>
      <c r="B2900" s="94" t="s">
        <v>17980</v>
      </c>
      <c r="C2900" s="94" t="s">
        <v>16077</v>
      </c>
      <c r="D2900" s="95">
        <v>7.79</v>
      </c>
    </row>
    <row r="2901" spans="1:4" ht="15" customHeight="1" x14ac:dyDescent="0.2">
      <c r="A2901" s="93" t="s">
        <v>17981</v>
      </c>
      <c r="B2901" s="94" t="s">
        <v>17982</v>
      </c>
      <c r="C2901" s="94" t="s">
        <v>16077</v>
      </c>
      <c r="D2901" s="95">
        <v>9.83</v>
      </c>
    </row>
    <row r="2902" spans="1:4" ht="15" customHeight="1" x14ac:dyDescent="0.2">
      <c r="A2902" s="93" t="s">
        <v>17983</v>
      </c>
      <c r="B2902" s="94" t="s">
        <v>17984</v>
      </c>
      <c r="C2902" s="94" t="s">
        <v>16077</v>
      </c>
      <c r="D2902" s="95">
        <v>8.1300000000000008</v>
      </c>
    </row>
    <row r="2903" spans="1:4" ht="15" customHeight="1" x14ac:dyDescent="0.2">
      <c r="A2903" s="93" t="s">
        <v>17985</v>
      </c>
      <c r="B2903" s="94" t="s">
        <v>17986</v>
      </c>
      <c r="C2903" s="94" t="s">
        <v>16077</v>
      </c>
      <c r="D2903" s="95">
        <v>10.76</v>
      </c>
    </row>
    <row r="2904" spans="1:4" ht="15" customHeight="1" x14ac:dyDescent="0.2">
      <c r="A2904" s="93" t="s">
        <v>17987</v>
      </c>
      <c r="B2904" s="94" t="s">
        <v>17988</v>
      </c>
      <c r="C2904" s="94" t="s">
        <v>16077</v>
      </c>
      <c r="D2904" s="95">
        <v>2.94</v>
      </c>
    </row>
    <row r="2905" spans="1:4" ht="15" customHeight="1" x14ac:dyDescent="0.2">
      <c r="A2905" s="93" t="s">
        <v>17989</v>
      </c>
      <c r="B2905" s="94" t="s">
        <v>17990</v>
      </c>
      <c r="C2905" s="94" t="s">
        <v>16077</v>
      </c>
      <c r="D2905" s="95">
        <v>7.36</v>
      </c>
    </row>
    <row r="2906" spans="1:4" ht="15" customHeight="1" x14ac:dyDescent="0.2">
      <c r="A2906" s="93" t="s">
        <v>17991</v>
      </c>
      <c r="B2906" s="94" t="s">
        <v>17992</v>
      </c>
      <c r="C2906" s="94" t="s">
        <v>16077</v>
      </c>
      <c r="D2906" s="95">
        <v>13.93</v>
      </c>
    </row>
    <row r="2907" spans="1:4" ht="15" customHeight="1" x14ac:dyDescent="0.2">
      <c r="A2907" s="93" t="s">
        <v>17993</v>
      </c>
      <c r="B2907" s="94" t="s">
        <v>17994</v>
      </c>
      <c r="C2907" s="94" t="s">
        <v>16077</v>
      </c>
      <c r="D2907" s="95">
        <v>27.71</v>
      </c>
    </row>
    <row r="2908" spans="1:4" ht="15" customHeight="1" x14ac:dyDescent="0.2">
      <c r="A2908" s="93" t="s">
        <v>17995</v>
      </c>
      <c r="B2908" s="94" t="s">
        <v>17996</v>
      </c>
      <c r="C2908" s="94" t="s">
        <v>16077</v>
      </c>
      <c r="D2908" s="95">
        <v>14.18</v>
      </c>
    </row>
    <row r="2909" spans="1:4" ht="15" customHeight="1" x14ac:dyDescent="0.2">
      <c r="A2909" s="93" t="s">
        <v>17997</v>
      </c>
      <c r="B2909" s="94" t="s">
        <v>17998</v>
      </c>
      <c r="C2909" s="94" t="s">
        <v>16077</v>
      </c>
      <c r="D2909" s="95">
        <v>32.520000000000003</v>
      </c>
    </row>
    <row r="2910" spans="1:4" ht="15" customHeight="1" x14ac:dyDescent="0.2">
      <c r="A2910" s="93" t="s">
        <v>17999</v>
      </c>
      <c r="B2910" s="94" t="s">
        <v>18000</v>
      </c>
      <c r="C2910" s="94" t="s">
        <v>16077</v>
      </c>
      <c r="D2910" s="95">
        <v>52.01</v>
      </c>
    </row>
    <row r="2911" spans="1:4" ht="15" customHeight="1" x14ac:dyDescent="0.2">
      <c r="A2911" s="93" t="s">
        <v>18001</v>
      </c>
      <c r="B2911" s="94" t="s">
        <v>18002</v>
      </c>
      <c r="C2911" s="94" t="s">
        <v>16077</v>
      </c>
      <c r="D2911" s="95">
        <v>15.29</v>
      </c>
    </row>
    <row r="2912" spans="1:4" ht="15" customHeight="1" x14ac:dyDescent="0.2">
      <c r="A2912" s="93" t="s">
        <v>18003</v>
      </c>
      <c r="B2912" s="94" t="s">
        <v>18004</v>
      </c>
      <c r="C2912" s="94" t="s">
        <v>16077</v>
      </c>
      <c r="D2912" s="95">
        <v>8.15</v>
      </c>
    </row>
    <row r="2913" spans="1:4" ht="15" customHeight="1" x14ac:dyDescent="0.2">
      <c r="A2913" s="93" t="s">
        <v>18005</v>
      </c>
      <c r="B2913" s="94" t="s">
        <v>18006</v>
      </c>
      <c r="C2913" s="94" t="s">
        <v>16077</v>
      </c>
      <c r="D2913" s="95">
        <v>15.68</v>
      </c>
    </row>
    <row r="2914" spans="1:4" ht="15" customHeight="1" x14ac:dyDescent="0.2">
      <c r="A2914" s="93" t="s">
        <v>34003</v>
      </c>
      <c r="B2914" s="94" t="s">
        <v>34004</v>
      </c>
      <c r="C2914" s="94" t="s">
        <v>16077</v>
      </c>
      <c r="D2914" s="95">
        <v>195.48</v>
      </c>
    </row>
    <row r="2915" spans="1:4" ht="15" customHeight="1" x14ac:dyDescent="0.2">
      <c r="A2915" s="93" t="s">
        <v>34005</v>
      </c>
      <c r="B2915" s="94" t="s">
        <v>34006</v>
      </c>
      <c r="C2915" s="94" t="s">
        <v>16077</v>
      </c>
      <c r="D2915" s="95">
        <v>10.37</v>
      </c>
    </row>
    <row r="2916" spans="1:4" ht="15" customHeight="1" x14ac:dyDescent="0.2">
      <c r="A2916" s="93" t="s">
        <v>18007</v>
      </c>
      <c r="B2916" s="94" t="s">
        <v>18008</v>
      </c>
      <c r="C2916" s="94" t="s">
        <v>16077</v>
      </c>
      <c r="D2916" s="95">
        <v>91.42</v>
      </c>
    </row>
    <row r="2917" spans="1:4" ht="15" customHeight="1" x14ac:dyDescent="0.2">
      <c r="A2917" s="93" t="s">
        <v>18009</v>
      </c>
      <c r="B2917" s="94" t="s">
        <v>18010</v>
      </c>
      <c r="C2917" s="94" t="s">
        <v>16077</v>
      </c>
      <c r="D2917" s="95">
        <v>16.95</v>
      </c>
    </row>
    <row r="2918" spans="1:4" ht="15" customHeight="1" x14ac:dyDescent="0.2">
      <c r="A2918" s="93" t="s">
        <v>18011</v>
      </c>
      <c r="B2918" s="94" t="s">
        <v>18012</v>
      </c>
      <c r="C2918" s="94" t="s">
        <v>16077</v>
      </c>
      <c r="D2918" s="95">
        <v>76.94</v>
      </c>
    </row>
    <row r="2919" spans="1:4" ht="15" customHeight="1" x14ac:dyDescent="0.2">
      <c r="A2919" s="93" t="s">
        <v>18013</v>
      </c>
      <c r="B2919" s="94" t="s">
        <v>18014</v>
      </c>
      <c r="C2919" s="94" t="s">
        <v>16077</v>
      </c>
      <c r="D2919" s="95">
        <v>94.23</v>
      </c>
    </row>
    <row r="2920" spans="1:4" ht="15" customHeight="1" x14ac:dyDescent="0.2">
      <c r="A2920" s="93" t="s">
        <v>18015</v>
      </c>
      <c r="B2920" s="94" t="s">
        <v>18016</v>
      </c>
      <c r="C2920" s="94" t="s">
        <v>16077</v>
      </c>
      <c r="D2920" s="95">
        <v>85.66</v>
      </c>
    </row>
    <row r="2921" spans="1:4" ht="15" customHeight="1" x14ac:dyDescent="0.2">
      <c r="A2921" s="93" t="s">
        <v>18017</v>
      </c>
      <c r="B2921" s="94" t="s">
        <v>18018</v>
      </c>
      <c r="C2921" s="94" t="s">
        <v>3</v>
      </c>
      <c r="D2921" s="95">
        <v>19.2</v>
      </c>
    </row>
    <row r="2922" spans="1:4" ht="15" customHeight="1" x14ac:dyDescent="0.2">
      <c r="A2922" s="93" t="s">
        <v>18019</v>
      </c>
      <c r="B2922" s="94" t="s">
        <v>18020</v>
      </c>
      <c r="C2922" s="94" t="s">
        <v>10523</v>
      </c>
      <c r="D2922" s="95">
        <v>11</v>
      </c>
    </row>
    <row r="2923" spans="1:4" ht="15" customHeight="1" x14ac:dyDescent="0.2">
      <c r="A2923" s="93" t="s">
        <v>18021</v>
      </c>
      <c r="B2923" s="94" t="s">
        <v>10522</v>
      </c>
      <c r="C2923" s="94" t="s">
        <v>10523</v>
      </c>
      <c r="D2923" s="95">
        <v>11</v>
      </c>
    </row>
    <row r="2924" spans="1:4" ht="15" customHeight="1" x14ac:dyDescent="0.2">
      <c r="A2924" s="93" t="s">
        <v>18022</v>
      </c>
      <c r="B2924" s="94" t="s">
        <v>17274</v>
      </c>
      <c r="C2924" s="94" t="s">
        <v>4</v>
      </c>
      <c r="D2924" s="95">
        <v>11.63</v>
      </c>
    </row>
    <row r="2925" spans="1:4" ht="15" customHeight="1" x14ac:dyDescent="0.2">
      <c r="A2925" s="93" t="s">
        <v>18023</v>
      </c>
      <c r="B2925" s="94" t="s">
        <v>17309</v>
      </c>
      <c r="C2925" s="94" t="s">
        <v>16877</v>
      </c>
      <c r="D2925" s="95">
        <v>9.16</v>
      </c>
    </row>
    <row r="2926" spans="1:4" ht="15" customHeight="1" x14ac:dyDescent="0.2">
      <c r="A2926" s="93" t="s">
        <v>18024</v>
      </c>
      <c r="B2926" s="94" t="s">
        <v>17275</v>
      </c>
      <c r="C2926" s="94" t="s">
        <v>4</v>
      </c>
      <c r="D2926" s="95">
        <v>12.41</v>
      </c>
    </row>
    <row r="2927" spans="1:4" ht="15" customHeight="1" x14ac:dyDescent="0.2">
      <c r="A2927" s="93" t="s">
        <v>18025</v>
      </c>
      <c r="B2927" s="94" t="s">
        <v>18026</v>
      </c>
      <c r="C2927" s="94" t="s">
        <v>4</v>
      </c>
      <c r="D2927" s="95">
        <v>16.71</v>
      </c>
    </row>
    <row r="2928" spans="1:4" ht="15" customHeight="1" x14ac:dyDescent="0.2">
      <c r="A2928" s="93" t="s">
        <v>18027</v>
      </c>
      <c r="B2928" s="94" t="s">
        <v>18028</v>
      </c>
      <c r="C2928" s="94" t="s">
        <v>4</v>
      </c>
      <c r="D2928" s="95">
        <v>13</v>
      </c>
    </row>
    <row r="2929" spans="1:4" ht="15" customHeight="1" x14ac:dyDescent="0.2">
      <c r="A2929" s="93" t="s">
        <v>18029</v>
      </c>
      <c r="B2929" s="94" t="s">
        <v>18030</v>
      </c>
      <c r="C2929" s="94" t="s">
        <v>4</v>
      </c>
      <c r="D2929" s="95">
        <v>22.43</v>
      </c>
    </row>
    <row r="2930" spans="1:4" ht="15" customHeight="1" x14ac:dyDescent="0.2">
      <c r="A2930" s="93" t="s">
        <v>18031</v>
      </c>
      <c r="B2930" s="94" t="s">
        <v>22051</v>
      </c>
      <c r="C2930" s="94" t="s">
        <v>16077</v>
      </c>
      <c r="D2930" s="95">
        <v>4.16</v>
      </c>
    </row>
    <row r="2931" spans="1:4" ht="15" customHeight="1" x14ac:dyDescent="0.2">
      <c r="A2931" s="93" t="s">
        <v>18032</v>
      </c>
      <c r="B2931" s="94" t="s">
        <v>18033</v>
      </c>
      <c r="C2931" s="94" t="s">
        <v>16077</v>
      </c>
      <c r="D2931" s="95">
        <v>2.79</v>
      </c>
    </row>
    <row r="2932" spans="1:4" ht="15" customHeight="1" x14ac:dyDescent="0.2">
      <c r="A2932" s="93" t="s">
        <v>18034</v>
      </c>
      <c r="B2932" s="94" t="s">
        <v>18035</v>
      </c>
      <c r="C2932" s="94" t="s">
        <v>16077</v>
      </c>
      <c r="D2932" s="95">
        <v>2</v>
      </c>
    </row>
    <row r="2933" spans="1:4" ht="15" customHeight="1" x14ac:dyDescent="0.2">
      <c r="A2933" s="93" t="s">
        <v>18036</v>
      </c>
      <c r="B2933" s="94" t="s">
        <v>17333</v>
      </c>
      <c r="C2933" s="94" t="s">
        <v>2</v>
      </c>
      <c r="D2933" s="95">
        <v>16.399999999999999</v>
      </c>
    </row>
    <row r="2934" spans="1:4" ht="15" customHeight="1" x14ac:dyDescent="0.2">
      <c r="A2934" s="93" t="s">
        <v>18037</v>
      </c>
      <c r="B2934" s="94" t="s">
        <v>17334</v>
      </c>
      <c r="C2934" s="94" t="s">
        <v>2</v>
      </c>
      <c r="D2934" s="95">
        <v>13.92</v>
      </c>
    </row>
    <row r="2935" spans="1:4" ht="15" customHeight="1" x14ac:dyDescent="0.2">
      <c r="A2935" s="93" t="s">
        <v>18038</v>
      </c>
      <c r="B2935" s="94" t="s">
        <v>18039</v>
      </c>
      <c r="C2935" s="94" t="s">
        <v>2</v>
      </c>
      <c r="D2935" s="95">
        <v>24.61</v>
      </c>
    </row>
    <row r="2936" spans="1:4" ht="15" customHeight="1" x14ac:dyDescent="0.2">
      <c r="A2936" s="93" t="s">
        <v>18040</v>
      </c>
      <c r="B2936" s="94" t="s">
        <v>17335</v>
      </c>
      <c r="C2936" s="94" t="s">
        <v>2</v>
      </c>
      <c r="D2936" s="95">
        <v>37.43</v>
      </c>
    </row>
    <row r="2937" spans="1:4" ht="15" customHeight="1" x14ac:dyDescent="0.2">
      <c r="A2937" s="93" t="s">
        <v>18041</v>
      </c>
      <c r="B2937" s="94" t="s">
        <v>18042</v>
      </c>
      <c r="C2937" s="94" t="s">
        <v>2</v>
      </c>
      <c r="D2937" s="95">
        <v>18.12</v>
      </c>
    </row>
    <row r="2938" spans="1:4" ht="15" customHeight="1" x14ac:dyDescent="0.2">
      <c r="A2938" s="93" t="s">
        <v>18043</v>
      </c>
      <c r="B2938" s="94" t="s">
        <v>18044</v>
      </c>
      <c r="C2938" s="94" t="s">
        <v>2</v>
      </c>
      <c r="D2938" s="95">
        <v>55.07</v>
      </c>
    </row>
    <row r="2939" spans="1:4" ht="15" customHeight="1" x14ac:dyDescent="0.2">
      <c r="A2939" s="93" t="s">
        <v>18045</v>
      </c>
      <c r="B2939" s="94" t="s">
        <v>18046</v>
      </c>
      <c r="C2939" s="94" t="s">
        <v>2</v>
      </c>
      <c r="D2939" s="95">
        <v>44.93</v>
      </c>
    </row>
    <row r="2940" spans="1:4" ht="15" customHeight="1" x14ac:dyDescent="0.2">
      <c r="A2940" s="93" t="s">
        <v>18047</v>
      </c>
      <c r="B2940" s="94" t="s">
        <v>18048</v>
      </c>
      <c r="C2940" s="94" t="s">
        <v>2</v>
      </c>
      <c r="D2940" s="95">
        <v>67.84</v>
      </c>
    </row>
    <row r="2941" spans="1:4" ht="15" customHeight="1" x14ac:dyDescent="0.2">
      <c r="A2941" s="93" t="s">
        <v>18049</v>
      </c>
      <c r="B2941" s="94" t="s">
        <v>17279</v>
      </c>
      <c r="C2941" s="94" t="s">
        <v>16077</v>
      </c>
      <c r="D2941" s="95">
        <v>2.4900000000000002</v>
      </c>
    </row>
    <row r="2942" spans="1:4" ht="15" customHeight="1" x14ac:dyDescent="0.2">
      <c r="A2942" s="93" t="s">
        <v>18050</v>
      </c>
      <c r="B2942" s="94" t="s">
        <v>17280</v>
      </c>
      <c r="C2942" s="94" t="s">
        <v>16077</v>
      </c>
      <c r="D2942" s="95">
        <v>42.9</v>
      </c>
    </row>
    <row r="2943" spans="1:4" ht="15" customHeight="1" x14ac:dyDescent="0.2">
      <c r="A2943" s="93" t="s">
        <v>18051</v>
      </c>
      <c r="B2943" s="94" t="s">
        <v>18052</v>
      </c>
      <c r="C2943" s="94" t="s">
        <v>16077</v>
      </c>
      <c r="D2943" s="95">
        <v>140</v>
      </c>
    </row>
    <row r="2944" spans="1:4" ht="15" customHeight="1" x14ac:dyDescent="0.2">
      <c r="A2944" s="93" t="s">
        <v>18053</v>
      </c>
      <c r="B2944" s="94" t="s">
        <v>18054</v>
      </c>
      <c r="C2944" s="94" t="s">
        <v>16077</v>
      </c>
      <c r="D2944" s="95">
        <v>60</v>
      </c>
    </row>
    <row r="2945" spans="1:4" ht="15" customHeight="1" x14ac:dyDescent="0.2">
      <c r="A2945" s="93" t="s">
        <v>18055</v>
      </c>
      <c r="B2945" s="94" t="s">
        <v>18056</v>
      </c>
      <c r="C2945" s="94" t="s">
        <v>6001</v>
      </c>
      <c r="D2945" s="95">
        <v>1.53</v>
      </c>
    </row>
    <row r="2946" spans="1:4" ht="15" customHeight="1" x14ac:dyDescent="0.2">
      <c r="A2946" s="93" t="s">
        <v>18057</v>
      </c>
      <c r="B2946" s="94" t="s">
        <v>18058</v>
      </c>
      <c r="C2946" s="94" t="s">
        <v>6001</v>
      </c>
      <c r="D2946" s="95">
        <v>5.3</v>
      </c>
    </row>
    <row r="2947" spans="1:4" ht="15" customHeight="1" x14ac:dyDescent="0.2">
      <c r="A2947" s="93" t="s">
        <v>18059</v>
      </c>
      <c r="B2947" s="94" t="s">
        <v>18060</v>
      </c>
      <c r="C2947" s="94" t="s">
        <v>16077</v>
      </c>
      <c r="D2947" s="95">
        <v>0.51</v>
      </c>
    </row>
    <row r="2948" spans="1:4" ht="15" customHeight="1" x14ac:dyDescent="0.2">
      <c r="A2948" s="93" t="s">
        <v>18061</v>
      </c>
      <c r="B2948" s="94" t="s">
        <v>17321</v>
      </c>
      <c r="C2948" s="94" t="s">
        <v>16077</v>
      </c>
      <c r="D2948" s="95">
        <v>1.31</v>
      </c>
    </row>
    <row r="2949" spans="1:4" ht="15" customHeight="1" x14ac:dyDescent="0.2">
      <c r="A2949" s="93" t="s">
        <v>18062</v>
      </c>
      <c r="B2949" s="94" t="s">
        <v>17320</v>
      </c>
      <c r="C2949" s="94" t="s">
        <v>16077</v>
      </c>
      <c r="D2949" s="95">
        <v>1.51</v>
      </c>
    </row>
    <row r="2950" spans="1:4" ht="15" customHeight="1" x14ac:dyDescent="0.2">
      <c r="A2950" s="93" t="s">
        <v>18063</v>
      </c>
      <c r="B2950" s="94" t="s">
        <v>18064</v>
      </c>
      <c r="C2950" s="94" t="s">
        <v>16077</v>
      </c>
      <c r="D2950" s="95">
        <v>0.5</v>
      </c>
    </row>
    <row r="2951" spans="1:4" ht="15" customHeight="1" x14ac:dyDescent="0.2">
      <c r="A2951" s="93" t="s">
        <v>18065</v>
      </c>
      <c r="B2951" s="94" t="s">
        <v>18066</v>
      </c>
      <c r="C2951" s="94" t="s">
        <v>4</v>
      </c>
      <c r="D2951" s="95">
        <v>23.12</v>
      </c>
    </row>
    <row r="2952" spans="1:4" ht="15" customHeight="1" x14ac:dyDescent="0.2">
      <c r="A2952" s="93" t="s">
        <v>18067</v>
      </c>
      <c r="B2952" s="94" t="s">
        <v>18068</v>
      </c>
      <c r="C2952" s="94" t="s">
        <v>2</v>
      </c>
      <c r="D2952" s="95">
        <v>57.45</v>
      </c>
    </row>
    <row r="2953" spans="1:4" ht="15" customHeight="1" x14ac:dyDescent="0.2">
      <c r="A2953" s="93" t="s">
        <v>18069</v>
      </c>
      <c r="B2953" s="94" t="s">
        <v>18070</v>
      </c>
      <c r="C2953" s="94" t="s">
        <v>2</v>
      </c>
      <c r="D2953" s="95">
        <v>50</v>
      </c>
    </row>
    <row r="2954" spans="1:4" ht="15" customHeight="1" x14ac:dyDescent="0.2">
      <c r="A2954" s="93" t="s">
        <v>18071</v>
      </c>
      <c r="B2954" s="94" t="s">
        <v>18072</v>
      </c>
      <c r="C2954" s="94" t="s">
        <v>3</v>
      </c>
      <c r="D2954" s="95">
        <v>139.37</v>
      </c>
    </row>
    <row r="2955" spans="1:4" ht="15" customHeight="1" x14ac:dyDescent="0.2">
      <c r="A2955" s="93" t="s">
        <v>18073</v>
      </c>
      <c r="B2955" s="94" t="s">
        <v>18074</v>
      </c>
      <c r="C2955" s="94" t="s">
        <v>3</v>
      </c>
      <c r="D2955" s="95">
        <v>113.97</v>
      </c>
    </row>
    <row r="2956" spans="1:4" ht="15" customHeight="1" x14ac:dyDescent="0.2">
      <c r="A2956" s="93" t="s">
        <v>18075</v>
      </c>
      <c r="B2956" s="94" t="s">
        <v>18076</v>
      </c>
      <c r="C2956" s="94" t="s">
        <v>3</v>
      </c>
      <c r="D2956" s="95">
        <v>89.17</v>
      </c>
    </row>
    <row r="2957" spans="1:4" ht="15" customHeight="1" x14ac:dyDescent="0.2">
      <c r="A2957" s="93" t="s">
        <v>18077</v>
      </c>
      <c r="B2957" s="94" t="s">
        <v>18078</v>
      </c>
      <c r="C2957" s="94" t="s">
        <v>4</v>
      </c>
      <c r="D2957" s="95">
        <v>80.97</v>
      </c>
    </row>
    <row r="2958" spans="1:4" ht="15" customHeight="1" x14ac:dyDescent="0.2">
      <c r="A2958" s="93" t="s">
        <v>18079</v>
      </c>
      <c r="B2958" s="94" t="s">
        <v>18080</v>
      </c>
      <c r="C2958" s="94" t="s">
        <v>4</v>
      </c>
      <c r="D2958" s="95">
        <v>141.63</v>
      </c>
    </row>
    <row r="2959" spans="1:4" ht="15" customHeight="1" x14ac:dyDescent="0.2">
      <c r="A2959" s="93" t="s">
        <v>18081</v>
      </c>
      <c r="B2959" s="94" t="s">
        <v>10368</v>
      </c>
      <c r="C2959" s="94" t="s">
        <v>53</v>
      </c>
      <c r="D2959" s="95">
        <v>3.59</v>
      </c>
    </row>
    <row r="2960" spans="1:4" ht="15" customHeight="1" x14ac:dyDescent="0.2">
      <c r="A2960" s="93" t="s">
        <v>18082</v>
      </c>
      <c r="B2960" s="94" t="s">
        <v>17293</v>
      </c>
      <c r="C2960" s="94" t="s">
        <v>53</v>
      </c>
      <c r="D2960" s="95">
        <v>4.93</v>
      </c>
    </row>
    <row r="2961" spans="1:4" ht="15" customHeight="1" x14ac:dyDescent="0.2">
      <c r="A2961" s="93" t="s">
        <v>18083</v>
      </c>
      <c r="B2961" s="94" t="s">
        <v>17315</v>
      </c>
      <c r="C2961" s="94" t="s">
        <v>53</v>
      </c>
      <c r="D2961" s="95">
        <v>5.39</v>
      </c>
    </row>
    <row r="2962" spans="1:4" ht="15" customHeight="1" x14ac:dyDescent="0.2">
      <c r="A2962" s="93" t="s">
        <v>18084</v>
      </c>
      <c r="B2962" s="94" t="s">
        <v>18085</v>
      </c>
      <c r="C2962" s="94" t="s">
        <v>62</v>
      </c>
      <c r="D2962" s="95">
        <v>3816.56</v>
      </c>
    </row>
    <row r="2963" spans="1:4" ht="15" customHeight="1" x14ac:dyDescent="0.2">
      <c r="A2963" s="93" t="s">
        <v>18086</v>
      </c>
      <c r="B2963" s="94" t="s">
        <v>18087</v>
      </c>
      <c r="C2963" s="94" t="s">
        <v>62</v>
      </c>
      <c r="D2963" s="95">
        <v>3136.79</v>
      </c>
    </row>
    <row r="2964" spans="1:4" ht="15" customHeight="1" x14ac:dyDescent="0.2">
      <c r="A2964" s="93" t="s">
        <v>18088</v>
      </c>
      <c r="B2964" s="94" t="s">
        <v>18089</v>
      </c>
      <c r="C2964" s="94" t="s">
        <v>62</v>
      </c>
      <c r="D2964" s="95">
        <v>2743.35</v>
      </c>
    </row>
    <row r="2965" spans="1:4" ht="15" customHeight="1" x14ac:dyDescent="0.2">
      <c r="A2965" s="93" t="s">
        <v>18090</v>
      </c>
      <c r="B2965" s="94" t="s">
        <v>18091</v>
      </c>
      <c r="C2965" s="94" t="s">
        <v>10728</v>
      </c>
      <c r="D2965" s="95">
        <v>950</v>
      </c>
    </row>
    <row r="2966" spans="1:4" ht="15" customHeight="1" x14ac:dyDescent="0.2">
      <c r="A2966" s="93" t="s">
        <v>18092</v>
      </c>
      <c r="B2966" s="94" t="s">
        <v>18093</v>
      </c>
      <c r="C2966" s="94" t="s">
        <v>10728</v>
      </c>
      <c r="D2966" s="95">
        <v>1700</v>
      </c>
    </row>
    <row r="2967" spans="1:4" ht="15" customHeight="1" x14ac:dyDescent="0.2">
      <c r="A2967" s="93" t="s">
        <v>18094</v>
      </c>
      <c r="B2967" s="94" t="s">
        <v>18095</v>
      </c>
      <c r="C2967" s="94" t="s">
        <v>2</v>
      </c>
      <c r="D2967" s="95">
        <v>110</v>
      </c>
    </row>
    <row r="2968" spans="1:4" ht="15" customHeight="1" x14ac:dyDescent="0.2">
      <c r="A2968" s="93" t="s">
        <v>18096</v>
      </c>
      <c r="B2968" s="94" t="s">
        <v>18097</v>
      </c>
      <c r="C2968" s="94" t="s">
        <v>2</v>
      </c>
      <c r="D2968" s="95">
        <v>26.13</v>
      </c>
    </row>
    <row r="2969" spans="1:4" ht="15" customHeight="1" x14ac:dyDescent="0.2">
      <c r="A2969" s="93" t="s">
        <v>22052</v>
      </c>
      <c r="B2969" s="94" t="s">
        <v>22053</v>
      </c>
      <c r="C2969" s="94" t="s">
        <v>3</v>
      </c>
      <c r="D2969" s="95">
        <v>2.34</v>
      </c>
    </row>
    <row r="2970" spans="1:4" ht="15" customHeight="1" x14ac:dyDescent="0.2">
      <c r="A2970" s="93" t="s">
        <v>22054</v>
      </c>
      <c r="B2970" s="94" t="s">
        <v>22055</v>
      </c>
      <c r="C2970" s="94" t="s">
        <v>3</v>
      </c>
      <c r="D2970" s="95">
        <v>6.67</v>
      </c>
    </row>
    <row r="2971" spans="1:4" ht="15" customHeight="1" x14ac:dyDescent="0.2">
      <c r="A2971" s="93" t="s">
        <v>18098</v>
      </c>
      <c r="B2971" s="94" t="s">
        <v>18099</v>
      </c>
      <c r="C2971" s="94" t="s">
        <v>38</v>
      </c>
      <c r="D2971" s="95">
        <v>8500</v>
      </c>
    </row>
    <row r="2972" spans="1:4" ht="15" customHeight="1" x14ac:dyDescent="0.2">
      <c r="A2972" s="93" t="s">
        <v>18100</v>
      </c>
      <c r="B2972" s="94" t="s">
        <v>18101</v>
      </c>
      <c r="C2972" s="94" t="s">
        <v>3</v>
      </c>
      <c r="D2972" s="95">
        <v>43.5</v>
      </c>
    </row>
    <row r="2973" spans="1:4" ht="15" customHeight="1" x14ac:dyDescent="0.2">
      <c r="A2973" s="93" t="s">
        <v>18102</v>
      </c>
      <c r="B2973" s="94" t="s">
        <v>18103</v>
      </c>
      <c r="C2973" s="94" t="s">
        <v>3</v>
      </c>
      <c r="D2973" s="95">
        <v>32.9</v>
      </c>
    </row>
    <row r="2974" spans="1:4" ht="15" customHeight="1" x14ac:dyDescent="0.2">
      <c r="A2974" s="93" t="s">
        <v>18104</v>
      </c>
      <c r="B2974" s="94" t="s">
        <v>18105</v>
      </c>
      <c r="C2974" s="94" t="s">
        <v>3</v>
      </c>
      <c r="D2974" s="95">
        <v>25</v>
      </c>
    </row>
    <row r="2975" spans="1:4" ht="15" customHeight="1" x14ac:dyDescent="0.2">
      <c r="A2975" s="93" t="s">
        <v>18106</v>
      </c>
      <c r="B2975" s="94" t="s">
        <v>18107</v>
      </c>
      <c r="C2975" s="94" t="s">
        <v>3</v>
      </c>
      <c r="D2975" s="95">
        <v>13.3</v>
      </c>
    </row>
    <row r="2976" spans="1:4" ht="15" customHeight="1" x14ac:dyDescent="0.2">
      <c r="A2976" s="93" t="s">
        <v>18108</v>
      </c>
      <c r="B2976" s="94" t="s">
        <v>18109</v>
      </c>
      <c r="C2976" s="94" t="s">
        <v>3</v>
      </c>
      <c r="D2976" s="95">
        <v>4.87</v>
      </c>
    </row>
    <row r="2977" spans="1:4" ht="15" customHeight="1" x14ac:dyDescent="0.2">
      <c r="A2977" s="93" t="s">
        <v>18110</v>
      </c>
      <c r="B2977" s="94" t="s">
        <v>18111</v>
      </c>
      <c r="C2977" s="94" t="s">
        <v>3</v>
      </c>
      <c r="D2977" s="95">
        <v>5.17</v>
      </c>
    </row>
    <row r="2978" spans="1:4" ht="15" customHeight="1" x14ac:dyDescent="0.2">
      <c r="A2978" s="93" t="s">
        <v>18112</v>
      </c>
      <c r="B2978" s="94" t="s">
        <v>18113</v>
      </c>
      <c r="C2978" s="94" t="s">
        <v>2</v>
      </c>
      <c r="D2978" s="95">
        <v>31.4</v>
      </c>
    </row>
    <row r="2979" spans="1:4" ht="15" customHeight="1" x14ac:dyDescent="0.2">
      <c r="A2979" s="93" t="s">
        <v>18114</v>
      </c>
      <c r="B2979" s="94" t="s">
        <v>18115</v>
      </c>
      <c r="C2979" s="94" t="s">
        <v>2</v>
      </c>
      <c r="D2979" s="95">
        <v>44.63</v>
      </c>
    </row>
    <row r="2980" spans="1:4" ht="15" customHeight="1" x14ac:dyDescent="0.2">
      <c r="A2980" s="93" t="s">
        <v>18116</v>
      </c>
      <c r="B2980" s="94" t="s">
        <v>18117</v>
      </c>
      <c r="C2980" s="94" t="s">
        <v>2</v>
      </c>
      <c r="D2980" s="95">
        <v>55.79</v>
      </c>
    </row>
    <row r="2981" spans="1:4" ht="15" customHeight="1" x14ac:dyDescent="0.2">
      <c r="A2981" s="93" t="s">
        <v>18118</v>
      </c>
      <c r="B2981" s="94" t="s">
        <v>18119</v>
      </c>
      <c r="C2981" s="94" t="s">
        <v>2</v>
      </c>
      <c r="D2981" s="95">
        <v>38.29</v>
      </c>
    </row>
    <row r="2982" spans="1:4" ht="15" customHeight="1" x14ac:dyDescent="0.2">
      <c r="A2982" s="93" t="s">
        <v>18120</v>
      </c>
      <c r="B2982" s="94" t="s">
        <v>18121</v>
      </c>
      <c r="C2982" s="94" t="s">
        <v>2</v>
      </c>
      <c r="D2982" s="95">
        <v>54.05</v>
      </c>
    </row>
    <row r="2983" spans="1:4" ht="15" customHeight="1" x14ac:dyDescent="0.2">
      <c r="A2983" s="93" t="s">
        <v>18122</v>
      </c>
      <c r="B2983" s="94" t="s">
        <v>18123</v>
      </c>
      <c r="C2983" s="94" t="s">
        <v>3</v>
      </c>
      <c r="D2983" s="95">
        <v>12.83</v>
      </c>
    </row>
    <row r="2984" spans="1:4" ht="15" customHeight="1" x14ac:dyDescent="0.2">
      <c r="A2984" s="93" t="s">
        <v>18124</v>
      </c>
      <c r="B2984" s="94" t="s">
        <v>18125</v>
      </c>
      <c r="C2984" s="94" t="s">
        <v>3</v>
      </c>
      <c r="D2984" s="95">
        <v>21.5</v>
      </c>
    </row>
    <row r="2985" spans="1:4" ht="15" customHeight="1" x14ac:dyDescent="0.2">
      <c r="A2985" s="93" t="s">
        <v>18126</v>
      </c>
      <c r="B2985" s="94" t="s">
        <v>18127</v>
      </c>
      <c r="C2985" s="94" t="s">
        <v>2</v>
      </c>
      <c r="D2985" s="95">
        <v>109.9</v>
      </c>
    </row>
    <row r="2986" spans="1:4" ht="15" customHeight="1" x14ac:dyDescent="0.2">
      <c r="A2986" s="93" t="s">
        <v>18128</v>
      </c>
      <c r="B2986" s="94" t="s">
        <v>17292</v>
      </c>
      <c r="C2986" s="94" t="s">
        <v>2</v>
      </c>
      <c r="D2986" s="95">
        <v>35.9</v>
      </c>
    </row>
    <row r="2987" spans="1:4" ht="15" customHeight="1" x14ac:dyDescent="0.2">
      <c r="A2987" s="93" t="s">
        <v>18129</v>
      </c>
      <c r="B2987" s="94" t="s">
        <v>18130</v>
      </c>
      <c r="C2987" s="94" t="s">
        <v>16077</v>
      </c>
      <c r="D2987" s="95">
        <v>208.21</v>
      </c>
    </row>
    <row r="2988" spans="1:4" ht="15" customHeight="1" x14ac:dyDescent="0.2">
      <c r="A2988" s="93" t="s">
        <v>18131</v>
      </c>
      <c r="B2988" s="94" t="s">
        <v>18132</v>
      </c>
      <c r="C2988" s="94" t="s">
        <v>3</v>
      </c>
      <c r="D2988" s="95">
        <v>3.55</v>
      </c>
    </row>
    <row r="2989" spans="1:4" ht="15" customHeight="1" x14ac:dyDescent="0.2">
      <c r="A2989" s="93" t="s">
        <v>18133</v>
      </c>
      <c r="B2989" s="94" t="s">
        <v>18134</v>
      </c>
      <c r="C2989" s="94" t="s">
        <v>3</v>
      </c>
      <c r="D2989" s="95">
        <v>4.0999999999999996</v>
      </c>
    </row>
    <row r="2990" spans="1:4" ht="15" customHeight="1" x14ac:dyDescent="0.2">
      <c r="A2990" s="93" t="s">
        <v>18135</v>
      </c>
      <c r="B2990" s="94" t="s">
        <v>22056</v>
      </c>
      <c r="C2990" s="94" t="s">
        <v>3</v>
      </c>
      <c r="D2990" s="95">
        <v>7.54</v>
      </c>
    </row>
    <row r="2991" spans="1:4" ht="15" customHeight="1" x14ac:dyDescent="0.2">
      <c r="A2991" s="93" t="s">
        <v>18136</v>
      </c>
      <c r="B2991" s="94" t="s">
        <v>18137</v>
      </c>
      <c r="C2991" s="94" t="s">
        <v>3</v>
      </c>
      <c r="D2991" s="95">
        <v>12.15</v>
      </c>
    </row>
    <row r="2992" spans="1:4" ht="15" customHeight="1" x14ac:dyDescent="0.2">
      <c r="A2992" s="93" t="s">
        <v>18138</v>
      </c>
      <c r="B2992" s="94" t="s">
        <v>18139</v>
      </c>
      <c r="C2992" s="94" t="s">
        <v>3</v>
      </c>
      <c r="D2992" s="95">
        <v>15</v>
      </c>
    </row>
    <row r="2993" spans="1:4" ht="15" customHeight="1" x14ac:dyDescent="0.2">
      <c r="A2993" s="93" t="s">
        <v>18140</v>
      </c>
      <c r="B2993" s="94" t="s">
        <v>22057</v>
      </c>
      <c r="C2993" s="94" t="s">
        <v>3</v>
      </c>
      <c r="D2993" s="95">
        <v>26.2</v>
      </c>
    </row>
    <row r="2994" spans="1:4" ht="15" customHeight="1" x14ac:dyDescent="0.2">
      <c r="A2994" s="93" t="s">
        <v>18141</v>
      </c>
      <c r="B2994" s="94" t="s">
        <v>18142</v>
      </c>
      <c r="C2994" s="94" t="s">
        <v>3</v>
      </c>
      <c r="D2994" s="95">
        <v>43</v>
      </c>
    </row>
    <row r="2995" spans="1:4" ht="15" customHeight="1" x14ac:dyDescent="0.2">
      <c r="A2995" s="93" t="s">
        <v>18143</v>
      </c>
      <c r="B2995" s="94" t="s">
        <v>18144</v>
      </c>
      <c r="C2995" s="94" t="s">
        <v>3</v>
      </c>
      <c r="D2995" s="95">
        <v>54.82</v>
      </c>
    </row>
    <row r="2996" spans="1:4" ht="15" customHeight="1" x14ac:dyDescent="0.2">
      <c r="A2996" s="93" t="s">
        <v>18145</v>
      </c>
      <c r="B2996" s="94" t="s">
        <v>18146</v>
      </c>
      <c r="C2996" s="94" t="s">
        <v>3</v>
      </c>
      <c r="D2996" s="95">
        <v>91.48</v>
      </c>
    </row>
    <row r="2997" spans="1:4" ht="15" customHeight="1" x14ac:dyDescent="0.2">
      <c r="A2997" s="93" t="s">
        <v>18147</v>
      </c>
      <c r="B2997" s="94" t="s">
        <v>18148</v>
      </c>
      <c r="C2997" s="94" t="s">
        <v>3</v>
      </c>
      <c r="D2997" s="95">
        <v>25.37</v>
      </c>
    </row>
    <row r="2998" spans="1:4" ht="15" customHeight="1" x14ac:dyDescent="0.2">
      <c r="A2998" s="93" t="s">
        <v>18149</v>
      </c>
      <c r="B2998" s="94" t="s">
        <v>18150</v>
      </c>
      <c r="C2998" s="94" t="s">
        <v>3</v>
      </c>
      <c r="D2998" s="95">
        <v>32.25</v>
      </c>
    </row>
    <row r="2999" spans="1:4" ht="15" customHeight="1" x14ac:dyDescent="0.2">
      <c r="A2999" s="93" t="s">
        <v>18151</v>
      </c>
      <c r="B2999" s="94" t="s">
        <v>18152</v>
      </c>
      <c r="C2999" s="94" t="s">
        <v>3</v>
      </c>
      <c r="D2999" s="95">
        <v>38.1</v>
      </c>
    </row>
    <row r="3000" spans="1:4" ht="15" customHeight="1" x14ac:dyDescent="0.2">
      <c r="A3000" s="93" t="s">
        <v>18153</v>
      </c>
      <c r="B3000" s="94" t="s">
        <v>18154</v>
      </c>
      <c r="C3000" s="94" t="s">
        <v>3</v>
      </c>
      <c r="D3000" s="95">
        <v>46.92</v>
      </c>
    </row>
    <row r="3001" spans="1:4" ht="15" customHeight="1" x14ac:dyDescent="0.2">
      <c r="A3001" s="93" t="s">
        <v>18155</v>
      </c>
      <c r="B3001" s="94" t="s">
        <v>22058</v>
      </c>
      <c r="C3001" s="94" t="s">
        <v>3</v>
      </c>
      <c r="D3001" s="95">
        <v>58.5</v>
      </c>
    </row>
    <row r="3002" spans="1:4" ht="15" customHeight="1" x14ac:dyDescent="0.2">
      <c r="A3002" s="93" t="s">
        <v>18156</v>
      </c>
      <c r="B3002" s="94" t="s">
        <v>22059</v>
      </c>
      <c r="C3002" s="94" t="s">
        <v>3</v>
      </c>
      <c r="D3002" s="95">
        <v>69.650000000000006</v>
      </c>
    </row>
    <row r="3003" spans="1:4" ht="15" customHeight="1" x14ac:dyDescent="0.2">
      <c r="A3003" s="93" t="s">
        <v>18157</v>
      </c>
      <c r="B3003" s="94" t="s">
        <v>18158</v>
      </c>
      <c r="C3003" s="94" t="s">
        <v>3</v>
      </c>
      <c r="D3003" s="95">
        <v>91.9</v>
      </c>
    </row>
    <row r="3004" spans="1:4" ht="15" customHeight="1" x14ac:dyDescent="0.2">
      <c r="A3004" s="93" t="s">
        <v>18159</v>
      </c>
      <c r="B3004" s="94" t="s">
        <v>22060</v>
      </c>
      <c r="C3004" s="94" t="s">
        <v>3</v>
      </c>
      <c r="D3004" s="95">
        <v>102.05</v>
      </c>
    </row>
    <row r="3005" spans="1:4" ht="15" customHeight="1" x14ac:dyDescent="0.2">
      <c r="A3005" s="93" t="s">
        <v>18160</v>
      </c>
      <c r="B3005" s="94" t="s">
        <v>18161</v>
      </c>
      <c r="C3005" s="94" t="s">
        <v>3</v>
      </c>
      <c r="D3005" s="95">
        <v>122.59</v>
      </c>
    </row>
    <row r="3006" spans="1:4" ht="15" customHeight="1" x14ac:dyDescent="0.2">
      <c r="A3006" s="93" t="s">
        <v>18162</v>
      </c>
      <c r="B3006" s="94" t="s">
        <v>18163</v>
      </c>
      <c r="C3006" s="94" t="s">
        <v>3</v>
      </c>
      <c r="D3006" s="95">
        <v>57</v>
      </c>
    </row>
    <row r="3007" spans="1:4" ht="15" customHeight="1" x14ac:dyDescent="0.2">
      <c r="A3007" s="93" t="s">
        <v>18164</v>
      </c>
      <c r="B3007" s="94" t="s">
        <v>18165</v>
      </c>
      <c r="C3007" s="94" t="s">
        <v>3</v>
      </c>
      <c r="D3007" s="95">
        <v>42</v>
      </c>
    </row>
    <row r="3008" spans="1:4" ht="15" customHeight="1" x14ac:dyDescent="0.2">
      <c r="A3008" s="93" t="s">
        <v>18166</v>
      </c>
      <c r="B3008" s="94" t="s">
        <v>18167</v>
      </c>
      <c r="C3008" s="94" t="s">
        <v>3</v>
      </c>
      <c r="D3008" s="95">
        <v>30</v>
      </c>
    </row>
    <row r="3009" spans="1:4" ht="15" customHeight="1" x14ac:dyDescent="0.2">
      <c r="A3009" s="93" t="s">
        <v>18168</v>
      </c>
      <c r="B3009" s="94" t="s">
        <v>18169</v>
      </c>
      <c r="C3009" s="94" t="s">
        <v>3</v>
      </c>
      <c r="D3009" s="95">
        <v>37</v>
      </c>
    </row>
    <row r="3010" spans="1:4" ht="15" customHeight="1" x14ac:dyDescent="0.2">
      <c r="A3010" s="93" t="s">
        <v>18170</v>
      </c>
      <c r="B3010" s="94" t="s">
        <v>18171</v>
      </c>
      <c r="C3010" s="94" t="s">
        <v>3</v>
      </c>
      <c r="D3010" s="95">
        <v>51</v>
      </c>
    </row>
    <row r="3011" spans="1:4" ht="15" customHeight="1" x14ac:dyDescent="0.2">
      <c r="A3011" s="93" t="s">
        <v>18172</v>
      </c>
      <c r="B3011" s="94" t="s">
        <v>18173</v>
      </c>
      <c r="C3011" s="94" t="s">
        <v>16077</v>
      </c>
      <c r="D3011" s="95">
        <v>290.13</v>
      </c>
    </row>
    <row r="3012" spans="1:4" ht="15" customHeight="1" x14ac:dyDescent="0.2">
      <c r="A3012" s="93" t="s">
        <v>18174</v>
      </c>
      <c r="B3012" s="94" t="s">
        <v>18175</v>
      </c>
      <c r="C3012" s="94" t="s">
        <v>16077</v>
      </c>
      <c r="D3012" s="95">
        <v>13.23</v>
      </c>
    </row>
    <row r="3013" spans="1:4" ht="15" customHeight="1" x14ac:dyDescent="0.2">
      <c r="A3013" s="93" t="s">
        <v>18176</v>
      </c>
      <c r="B3013" s="94" t="s">
        <v>18177</v>
      </c>
      <c r="C3013" s="94" t="s">
        <v>16077</v>
      </c>
      <c r="D3013" s="95">
        <v>13.9</v>
      </c>
    </row>
    <row r="3014" spans="1:4" ht="15" customHeight="1" x14ac:dyDescent="0.2">
      <c r="A3014" s="93" t="s">
        <v>18178</v>
      </c>
      <c r="B3014" s="94" t="s">
        <v>18179</v>
      </c>
      <c r="C3014" s="94" t="s">
        <v>16077</v>
      </c>
      <c r="D3014" s="95">
        <v>17.899999999999999</v>
      </c>
    </row>
    <row r="3015" spans="1:4" ht="15" customHeight="1" x14ac:dyDescent="0.2">
      <c r="A3015" s="93" t="s">
        <v>18180</v>
      </c>
      <c r="B3015" s="94" t="s">
        <v>18181</v>
      </c>
      <c r="C3015" s="94" t="s">
        <v>16077</v>
      </c>
      <c r="D3015" s="95">
        <v>30.17</v>
      </c>
    </row>
    <row r="3016" spans="1:4" ht="15" customHeight="1" x14ac:dyDescent="0.2">
      <c r="A3016" s="93" t="s">
        <v>18182</v>
      </c>
      <c r="B3016" s="94" t="s">
        <v>18183</v>
      </c>
      <c r="C3016" s="94" t="s">
        <v>16077</v>
      </c>
      <c r="D3016" s="95">
        <v>29.9</v>
      </c>
    </row>
    <row r="3017" spans="1:4" ht="15" customHeight="1" x14ac:dyDescent="0.2">
      <c r="A3017" s="93" t="s">
        <v>18184</v>
      </c>
      <c r="B3017" s="94" t="s">
        <v>18185</v>
      </c>
      <c r="C3017" s="94" t="s">
        <v>16077</v>
      </c>
      <c r="D3017" s="95">
        <v>49.82</v>
      </c>
    </row>
    <row r="3018" spans="1:4" ht="15" customHeight="1" x14ac:dyDescent="0.2">
      <c r="A3018" s="93" t="s">
        <v>18186</v>
      </c>
      <c r="B3018" s="94" t="s">
        <v>18187</v>
      </c>
      <c r="C3018" s="94" t="s">
        <v>16077</v>
      </c>
      <c r="D3018" s="95">
        <v>14.41</v>
      </c>
    </row>
    <row r="3019" spans="1:4" ht="15" customHeight="1" x14ac:dyDescent="0.2">
      <c r="A3019" s="93" t="s">
        <v>18188</v>
      </c>
      <c r="B3019" s="94" t="s">
        <v>18189</v>
      </c>
      <c r="C3019" s="94" t="s">
        <v>3</v>
      </c>
      <c r="D3019" s="95">
        <v>28.24</v>
      </c>
    </row>
    <row r="3020" spans="1:4" ht="15" customHeight="1" x14ac:dyDescent="0.2">
      <c r="A3020" s="93" t="s">
        <v>18190</v>
      </c>
      <c r="B3020" s="94" t="s">
        <v>18191</v>
      </c>
      <c r="C3020" s="94" t="s">
        <v>3</v>
      </c>
      <c r="D3020" s="95">
        <v>46.9</v>
      </c>
    </row>
    <row r="3021" spans="1:4" ht="15" customHeight="1" x14ac:dyDescent="0.2">
      <c r="A3021" s="93" t="s">
        <v>18192</v>
      </c>
      <c r="B3021" s="94" t="s">
        <v>18193</v>
      </c>
      <c r="C3021" s="94" t="s">
        <v>3</v>
      </c>
      <c r="D3021" s="95">
        <v>52.9</v>
      </c>
    </row>
    <row r="3022" spans="1:4" ht="15" customHeight="1" x14ac:dyDescent="0.2">
      <c r="A3022" s="93" t="s">
        <v>18194</v>
      </c>
      <c r="B3022" s="94" t="s">
        <v>18195</v>
      </c>
      <c r="C3022" s="94" t="s">
        <v>3</v>
      </c>
      <c r="D3022" s="95">
        <v>65.8</v>
      </c>
    </row>
    <row r="3023" spans="1:4" ht="15" customHeight="1" x14ac:dyDescent="0.2">
      <c r="A3023" s="93" t="s">
        <v>18196</v>
      </c>
      <c r="B3023" s="94" t="s">
        <v>18197</v>
      </c>
      <c r="C3023" s="94" t="s">
        <v>3</v>
      </c>
      <c r="D3023" s="95">
        <v>119.9</v>
      </c>
    </row>
    <row r="3024" spans="1:4" ht="15" customHeight="1" x14ac:dyDescent="0.2">
      <c r="A3024" s="93" t="s">
        <v>18198</v>
      </c>
      <c r="B3024" s="94" t="s">
        <v>22061</v>
      </c>
      <c r="C3024" s="94" t="s">
        <v>3</v>
      </c>
      <c r="D3024" s="95">
        <v>41.9</v>
      </c>
    </row>
    <row r="3025" spans="1:4" ht="15" customHeight="1" x14ac:dyDescent="0.2">
      <c r="A3025" s="93" t="s">
        <v>18199</v>
      </c>
      <c r="B3025" s="94" t="s">
        <v>22062</v>
      </c>
      <c r="C3025" s="94" t="s">
        <v>3</v>
      </c>
      <c r="D3025" s="95">
        <v>63.9</v>
      </c>
    </row>
    <row r="3026" spans="1:4" ht="15" customHeight="1" x14ac:dyDescent="0.2">
      <c r="A3026" s="93" t="s">
        <v>18200</v>
      </c>
      <c r="B3026" s="94" t="s">
        <v>22063</v>
      </c>
      <c r="C3026" s="94" t="s">
        <v>3</v>
      </c>
      <c r="D3026" s="95">
        <v>70.98</v>
      </c>
    </row>
    <row r="3027" spans="1:4" ht="15" customHeight="1" x14ac:dyDescent="0.2">
      <c r="A3027" s="93" t="s">
        <v>18201</v>
      </c>
      <c r="B3027" s="94" t="s">
        <v>18202</v>
      </c>
      <c r="C3027" s="94" t="s">
        <v>3</v>
      </c>
      <c r="D3027" s="95">
        <v>29.93</v>
      </c>
    </row>
    <row r="3028" spans="1:4" ht="15" customHeight="1" x14ac:dyDescent="0.2">
      <c r="A3028" s="93" t="s">
        <v>18203</v>
      </c>
      <c r="B3028" s="94" t="s">
        <v>18204</v>
      </c>
      <c r="C3028" s="94" t="s">
        <v>3</v>
      </c>
      <c r="D3028" s="95">
        <v>49.07</v>
      </c>
    </row>
    <row r="3029" spans="1:4" ht="15" customHeight="1" x14ac:dyDescent="0.2">
      <c r="A3029" s="93" t="s">
        <v>18205</v>
      </c>
      <c r="B3029" s="94" t="s">
        <v>18206</v>
      </c>
      <c r="C3029" s="94" t="s">
        <v>3</v>
      </c>
      <c r="D3029" s="95">
        <v>130.47</v>
      </c>
    </row>
    <row r="3030" spans="1:4" ht="15" customHeight="1" x14ac:dyDescent="0.2">
      <c r="A3030" s="93" t="s">
        <v>18207</v>
      </c>
      <c r="B3030" s="94" t="s">
        <v>18208</v>
      </c>
      <c r="C3030" s="94" t="s">
        <v>3</v>
      </c>
      <c r="D3030" s="95">
        <v>434.2</v>
      </c>
    </row>
    <row r="3031" spans="1:4" ht="15" customHeight="1" x14ac:dyDescent="0.2">
      <c r="A3031" s="93" t="s">
        <v>18209</v>
      </c>
      <c r="B3031" s="94" t="s">
        <v>18210</v>
      </c>
      <c r="C3031" s="94" t="s">
        <v>3</v>
      </c>
      <c r="D3031" s="95">
        <v>1300.3</v>
      </c>
    </row>
    <row r="3032" spans="1:4" ht="15" customHeight="1" x14ac:dyDescent="0.2">
      <c r="A3032" s="93" t="s">
        <v>18211</v>
      </c>
      <c r="B3032" s="94" t="s">
        <v>18212</v>
      </c>
      <c r="C3032" s="94" t="s">
        <v>3</v>
      </c>
      <c r="D3032" s="95">
        <v>250.67</v>
      </c>
    </row>
    <row r="3033" spans="1:4" ht="15" customHeight="1" x14ac:dyDescent="0.2">
      <c r="A3033" s="93" t="s">
        <v>18213</v>
      </c>
      <c r="B3033" s="94" t="s">
        <v>18214</v>
      </c>
      <c r="C3033" s="94" t="s">
        <v>3</v>
      </c>
      <c r="D3033" s="95">
        <v>888.75</v>
      </c>
    </row>
    <row r="3034" spans="1:4" ht="15" customHeight="1" x14ac:dyDescent="0.2">
      <c r="A3034" s="93" t="s">
        <v>18215</v>
      </c>
      <c r="B3034" s="94" t="s">
        <v>18216</v>
      </c>
      <c r="C3034" s="94" t="s">
        <v>16077</v>
      </c>
      <c r="D3034" s="95">
        <v>61.9</v>
      </c>
    </row>
    <row r="3035" spans="1:4" ht="15" customHeight="1" x14ac:dyDescent="0.2">
      <c r="A3035" s="93" t="s">
        <v>18217</v>
      </c>
      <c r="B3035" s="94" t="s">
        <v>18218</v>
      </c>
      <c r="C3035" s="94" t="s">
        <v>16077</v>
      </c>
      <c r="D3035" s="95">
        <v>93</v>
      </c>
    </row>
    <row r="3036" spans="1:4" ht="15" customHeight="1" x14ac:dyDescent="0.2">
      <c r="A3036" s="93" t="s">
        <v>18219</v>
      </c>
      <c r="B3036" s="94" t="s">
        <v>18220</v>
      </c>
      <c r="C3036" s="94" t="s">
        <v>16077</v>
      </c>
      <c r="D3036" s="95">
        <v>90.6</v>
      </c>
    </row>
    <row r="3037" spans="1:4" ht="15" customHeight="1" x14ac:dyDescent="0.2">
      <c r="A3037" s="93" t="s">
        <v>18221</v>
      </c>
      <c r="B3037" s="94" t="s">
        <v>18222</v>
      </c>
      <c r="C3037" s="94" t="s">
        <v>16077</v>
      </c>
      <c r="D3037" s="95">
        <v>228</v>
      </c>
    </row>
    <row r="3038" spans="1:4" ht="15" customHeight="1" x14ac:dyDescent="0.2">
      <c r="A3038" s="93" t="s">
        <v>18223</v>
      </c>
      <c r="B3038" s="94" t="s">
        <v>18224</v>
      </c>
      <c r="C3038" s="94" t="s">
        <v>16077</v>
      </c>
      <c r="D3038" s="95">
        <v>510</v>
      </c>
    </row>
    <row r="3039" spans="1:4" ht="15" customHeight="1" x14ac:dyDescent="0.2">
      <c r="A3039" s="93" t="s">
        <v>18225</v>
      </c>
      <c r="B3039" s="94" t="s">
        <v>18226</v>
      </c>
      <c r="C3039" s="94" t="s">
        <v>16077</v>
      </c>
      <c r="D3039" s="95">
        <v>690</v>
      </c>
    </row>
    <row r="3040" spans="1:4" ht="15" customHeight="1" x14ac:dyDescent="0.2">
      <c r="A3040" s="93" t="s">
        <v>18227</v>
      </c>
      <c r="B3040" s="94" t="s">
        <v>18228</v>
      </c>
      <c r="C3040" s="94" t="s">
        <v>16077</v>
      </c>
      <c r="D3040" s="95">
        <v>36.6</v>
      </c>
    </row>
    <row r="3041" spans="1:4" ht="15" customHeight="1" x14ac:dyDescent="0.2">
      <c r="A3041" s="93" t="s">
        <v>18229</v>
      </c>
      <c r="B3041" s="94" t="s">
        <v>18230</v>
      </c>
      <c r="C3041" s="94" t="s">
        <v>16077</v>
      </c>
      <c r="D3041" s="95">
        <v>110.4</v>
      </c>
    </row>
    <row r="3042" spans="1:4" ht="15" customHeight="1" x14ac:dyDescent="0.2">
      <c r="A3042" s="93" t="s">
        <v>18231</v>
      </c>
      <c r="B3042" s="94" t="s">
        <v>18232</v>
      </c>
      <c r="C3042" s="94" t="s">
        <v>16077</v>
      </c>
      <c r="D3042" s="95">
        <v>158.4</v>
      </c>
    </row>
    <row r="3043" spans="1:4" ht="15" customHeight="1" x14ac:dyDescent="0.2">
      <c r="A3043" s="93" t="s">
        <v>18233</v>
      </c>
      <c r="B3043" s="94" t="s">
        <v>18234</v>
      </c>
      <c r="C3043" s="94" t="s">
        <v>16077</v>
      </c>
      <c r="D3043" s="95">
        <v>297.89999999999998</v>
      </c>
    </row>
    <row r="3044" spans="1:4" ht="15" customHeight="1" x14ac:dyDescent="0.2">
      <c r="A3044" s="93" t="s">
        <v>18235</v>
      </c>
      <c r="B3044" s="94" t="s">
        <v>18236</v>
      </c>
      <c r="C3044" s="94" t="s">
        <v>16077</v>
      </c>
      <c r="D3044" s="95">
        <v>61.9</v>
      </c>
    </row>
    <row r="3045" spans="1:4" ht="15" customHeight="1" x14ac:dyDescent="0.2">
      <c r="A3045" s="93" t="s">
        <v>18237</v>
      </c>
      <c r="B3045" s="94" t="s">
        <v>18238</v>
      </c>
      <c r="C3045" s="94" t="s">
        <v>16077</v>
      </c>
      <c r="D3045" s="95">
        <v>93</v>
      </c>
    </row>
    <row r="3046" spans="1:4" ht="15" customHeight="1" x14ac:dyDescent="0.2">
      <c r="A3046" s="93" t="s">
        <v>18239</v>
      </c>
      <c r="B3046" s="94" t="s">
        <v>18240</v>
      </c>
      <c r="C3046" s="94" t="s">
        <v>16077</v>
      </c>
      <c r="D3046" s="95">
        <v>107.07</v>
      </c>
    </row>
    <row r="3047" spans="1:4" ht="15" customHeight="1" x14ac:dyDescent="0.2">
      <c r="A3047" s="93" t="s">
        <v>18241</v>
      </c>
      <c r="B3047" s="94" t="s">
        <v>18242</v>
      </c>
      <c r="C3047" s="94" t="s">
        <v>16077</v>
      </c>
      <c r="D3047" s="95">
        <v>70</v>
      </c>
    </row>
    <row r="3048" spans="1:4" ht="15" customHeight="1" x14ac:dyDescent="0.2">
      <c r="A3048" s="93" t="s">
        <v>18243</v>
      </c>
      <c r="B3048" s="94" t="s">
        <v>18244</v>
      </c>
      <c r="C3048" s="94" t="s">
        <v>16077</v>
      </c>
      <c r="D3048" s="95">
        <v>204</v>
      </c>
    </row>
    <row r="3049" spans="1:4" ht="15" customHeight="1" x14ac:dyDescent="0.2">
      <c r="A3049" s="93" t="s">
        <v>18245</v>
      </c>
      <c r="B3049" s="94" t="s">
        <v>18246</v>
      </c>
      <c r="C3049" s="94" t="s">
        <v>16077</v>
      </c>
      <c r="D3049" s="95">
        <v>641.4</v>
      </c>
    </row>
    <row r="3050" spans="1:4" ht="15" customHeight="1" x14ac:dyDescent="0.2">
      <c r="A3050" s="93" t="s">
        <v>18247</v>
      </c>
      <c r="B3050" s="94" t="s">
        <v>18248</v>
      </c>
      <c r="C3050" s="94" t="s">
        <v>16077</v>
      </c>
      <c r="D3050" s="95">
        <v>1020</v>
      </c>
    </row>
    <row r="3051" spans="1:4" ht="15" customHeight="1" x14ac:dyDescent="0.2">
      <c r="A3051" s="93" t="s">
        <v>18249</v>
      </c>
      <c r="B3051" s="94" t="s">
        <v>18250</v>
      </c>
      <c r="C3051" s="94" t="s">
        <v>16077</v>
      </c>
      <c r="D3051" s="95">
        <v>1223</v>
      </c>
    </row>
    <row r="3052" spans="1:4" ht="15" customHeight="1" x14ac:dyDescent="0.2">
      <c r="A3052" s="93" t="s">
        <v>18251</v>
      </c>
      <c r="B3052" s="94" t="s">
        <v>18252</v>
      </c>
      <c r="C3052" s="94" t="s">
        <v>16077</v>
      </c>
      <c r="D3052" s="95">
        <v>2646</v>
      </c>
    </row>
    <row r="3053" spans="1:4" ht="15" customHeight="1" x14ac:dyDescent="0.2">
      <c r="A3053" s="93" t="s">
        <v>18253</v>
      </c>
      <c r="B3053" s="94" t="s">
        <v>18254</v>
      </c>
      <c r="C3053" s="94" t="s">
        <v>16077</v>
      </c>
      <c r="D3053" s="95">
        <v>1.1000000000000001</v>
      </c>
    </row>
    <row r="3054" spans="1:4" ht="15" customHeight="1" x14ac:dyDescent="0.2">
      <c r="A3054" s="93" t="s">
        <v>18255</v>
      </c>
      <c r="B3054" s="94" t="s">
        <v>18256</v>
      </c>
      <c r="C3054" s="94" t="s">
        <v>16077</v>
      </c>
      <c r="D3054" s="95">
        <v>1.6</v>
      </c>
    </row>
    <row r="3055" spans="1:4" ht="15" customHeight="1" x14ac:dyDescent="0.2">
      <c r="A3055" s="93" t="s">
        <v>18257</v>
      </c>
      <c r="B3055" s="94" t="s">
        <v>18258</v>
      </c>
      <c r="C3055" s="94" t="s">
        <v>16077</v>
      </c>
      <c r="D3055" s="95">
        <v>2.0499999999999998</v>
      </c>
    </row>
    <row r="3056" spans="1:4" ht="15" customHeight="1" x14ac:dyDescent="0.2">
      <c r="A3056" s="93" t="s">
        <v>18259</v>
      </c>
      <c r="B3056" s="94" t="s">
        <v>18260</v>
      </c>
      <c r="C3056" s="94" t="s">
        <v>16077</v>
      </c>
      <c r="D3056" s="95">
        <v>7.8</v>
      </c>
    </row>
    <row r="3057" spans="1:4" ht="15" customHeight="1" x14ac:dyDescent="0.2">
      <c r="A3057" s="93" t="s">
        <v>18261</v>
      </c>
      <c r="B3057" s="94" t="s">
        <v>18262</v>
      </c>
      <c r="C3057" s="94" t="s">
        <v>16077</v>
      </c>
      <c r="D3057" s="95">
        <v>23.43</v>
      </c>
    </row>
    <row r="3058" spans="1:4" ht="15" customHeight="1" x14ac:dyDescent="0.2">
      <c r="A3058" s="93" t="s">
        <v>18263</v>
      </c>
      <c r="B3058" s="94" t="s">
        <v>18264</v>
      </c>
      <c r="C3058" s="94" t="s">
        <v>16077</v>
      </c>
      <c r="D3058" s="95">
        <v>26.05</v>
      </c>
    </row>
    <row r="3059" spans="1:4" ht="15" customHeight="1" x14ac:dyDescent="0.2">
      <c r="A3059" s="93" t="s">
        <v>18265</v>
      </c>
      <c r="B3059" s="94" t="s">
        <v>18266</v>
      </c>
      <c r="C3059" s="94" t="s">
        <v>16077</v>
      </c>
      <c r="D3059" s="95">
        <v>203</v>
      </c>
    </row>
    <row r="3060" spans="1:4" ht="15" customHeight="1" x14ac:dyDescent="0.2">
      <c r="A3060" s="93" t="s">
        <v>18267</v>
      </c>
      <c r="B3060" s="94" t="s">
        <v>18268</v>
      </c>
      <c r="C3060" s="94" t="s">
        <v>16077</v>
      </c>
      <c r="D3060" s="95">
        <v>222</v>
      </c>
    </row>
    <row r="3061" spans="1:4" ht="15" customHeight="1" x14ac:dyDescent="0.2">
      <c r="A3061" s="93" t="s">
        <v>18269</v>
      </c>
      <c r="B3061" s="94" t="s">
        <v>18270</v>
      </c>
      <c r="C3061" s="94" t="s">
        <v>16077</v>
      </c>
      <c r="D3061" s="95">
        <v>360.99</v>
      </c>
    </row>
    <row r="3062" spans="1:4" ht="15" customHeight="1" x14ac:dyDescent="0.2">
      <c r="A3062" s="93" t="s">
        <v>18271</v>
      </c>
      <c r="B3062" s="94" t="s">
        <v>18272</v>
      </c>
      <c r="C3062" s="94" t="s">
        <v>16077</v>
      </c>
      <c r="D3062" s="95">
        <v>4775.91</v>
      </c>
    </row>
    <row r="3063" spans="1:4" ht="15" customHeight="1" x14ac:dyDescent="0.2">
      <c r="A3063" s="93" t="s">
        <v>18273</v>
      </c>
      <c r="B3063" s="94" t="s">
        <v>18274</v>
      </c>
      <c r="C3063" s="94" t="s">
        <v>16077</v>
      </c>
      <c r="D3063" s="95">
        <v>19.989999999999998</v>
      </c>
    </row>
    <row r="3064" spans="1:4" ht="15" customHeight="1" x14ac:dyDescent="0.2">
      <c r="A3064" s="93" t="s">
        <v>18275</v>
      </c>
      <c r="B3064" s="94" t="s">
        <v>18276</v>
      </c>
      <c r="C3064" s="94" t="s">
        <v>16077</v>
      </c>
      <c r="D3064" s="95">
        <v>14.8</v>
      </c>
    </row>
    <row r="3065" spans="1:4" ht="15" customHeight="1" x14ac:dyDescent="0.2">
      <c r="A3065" s="93" t="s">
        <v>18277</v>
      </c>
      <c r="B3065" s="94" t="s">
        <v>18278</v>
      </c>
      <c r="C3065" s="94" t="s">
        <v>16077</v>
      </c>
      <c r="D3065" s="95">
        <v>189.9</v>
      </c>
    </row>
    <row r="3066" spans="1:4" ht="15" customHeight="1" x14ac:dyDescent="0.2">
      <c r="A3066" s="93" t="s">
        <v>18279</v>
      </c>
      <c r="B3066" s="94" t="s">
        <v>18280</v>
      </c>
      <c r="C3066" s="94" t="s">
        <v>16077</v>
      </c>
      <c r="D3066" s="95">
        <v>58.9</v>
      </c>
    </row>
    <row r="3067" spans="1:4" ht="15" customHeight="1" x14ac:dyDescent="0.2">
      <c r="A3067" s="93" t="s">
        <v>18281</v>
      </c>
      <c r="B3067" s="94" t="s">
        <v>18282</v>
      </c>
      <c r="C3067" s="94" t="s">
        <v>16077</v>
      </c>
      <c r="D3067" s="95">
        <v>189.9</v>
      </c>
    </row>
    <row r="3068" spans="1:4" ht="15" customHeight="1" x14ac:dyDescent="0.2">
      <c r="A3068" s="93" t="s">
        <v>18283</v>
      </c>
      <c r="B3068" s="94" t="s">
        <v>18284</v>
      </c>
      <c r="C3068" s="94" t="s">
        <v>16077</v>
      </c>
      <c r="D3068" s="95">
        <v>79.900000000000006</v>
      </c>
    </row>
    <row r="3069" spans="1:4" ht="15" customHeight="1" x14ac:dyDescent="0.2">
      <c r="A3069" s="93" t="s">
        <v>18285</v>
      </c>
      <c r="B3069" s="94" t="s">
        <v>18286</v>
      </c>
      <c r="C3069" s="94" t="s">
        <v>16077</v>
      </c>
      <c r="D3069" s="95">
        <v>34.9</v>
      </c>
    </row>
    <row r="3070" spans="1:4" ht="15" customHeight="1" x14ac:dyDescent="0.2">
      <c r="A3070" s="93" t="s">
        <v>18287</v>
      </c>
      <c r="B3070" s="94" t="s">
        <v>18288</v>
      </c>
      <c r="C3070" s="94" t="s">
        <v>16077</v>
      </c>
      <c r="D3070" s="95">
        <v>4</v>
      </c>
    </row>
    <row r="3071" spans="1:4" ht="15" customHeight="1" x14ac:dyDescent="0.2">
      <c r="A3071" s="93" t="s">
        <v>18289</v>
      </c>
      <c r="B3071" s="94" t="s">
        <v>18290</v>
      </c>
      <c r="C3071" s="94" t="s">
        <v>16077</v>
      </c>
      <c r="D3071" s="95">
        <v>42.9</v>
      </c>
    </row>
    <row r="3072" spans="1:4" ht="15" customHeight="1" x14ac:dyDescent="0.2">
      <c r="A3072" s="93" t="s">
        <v>18291</v>
      </c>
      <c r="B3072" s="94" t="s">
        <v>18292</v>
      </c>
      <c r="C3072" s="94" t="s">
        <v>16077</v>
      </c>
      <c r="D3072" s="95">
        <v>8.2200000000000006</v>
      </c>
    </row>
    <row r="3073" spans="1:4" ht="15" customHeight="1" x14ac:dyDescent="0.2">
      <c r="A3073" s="93" t="s">
        <v>18293</v>
      </c>
      <c r="B3073" s="94" t="s">
        <v>11629</v>
      </c>
      <c r="C3073" s="94" t="s">
        <v>16077</v>
      </c>
      <c r="D3073" s="95">
        <v>15.99</v>
      </c>
    </row>
    <row r="3074" spans="1:4" ht="15" customHeight="1" x14ac:dyDescent="0.2">
      <c r="A3074" s="93" t="s">
        <v>18294</v>
      </c>
      <c r="B3074" s="94" t="s">
        <v>18295</v>
      </c>
      <c r="C3074" s="94" t="s">
        <v>16077</v>
      </c>
      <c r="D3074" s="95">
        <v>52.99</v>
      </c>
    </row>
    <row r="3075" spans="1:4" ht="15" customHeight="1" x14ac:dyDescent="0.2">
      <c r="A3075" s="93" t="s">
        <v>18296</v>
      </c>
      <c r="B3075" s="94" t="s">
        <v>11633</v>
      </c>
      <c r="C3075" s="94" t="s">
        <v>16077</v>
      </c>
      <c r="D3075" s="95">
        <v>26.2</v>
      </c>
    </row>
    <row r="3076" spans="1:4" ht="15" customHeight="1" x14ac:dyDescent="0.2">
      <c r="A3076" s="93" t="s">
        <v>18297</v>
      </c>
      <c r="B3076" s="94" t="s">
        <v>18298</v>
      </c>
      <c r="C3076" s="94" t="s">
        <v>16077</v>
      </c>
      <c r="D3076" s="95">
        <v>4.21</v>
      </c>
    </row>
    <row r="3077" spans="1:4" ht="15" customHeight="1" x14ac:dyDescent="0.2">
      <c r="A3077" s="93" t="s">
        <v>18299</v>
      </c>
      <c r="B3077" s="94" t="s">
        <v>18300</v>
      </c>
      <c r="C3077" s="94" t="s">
        <v>16077</v>
      </c>
      <c r="D3077" s="95">
        <v>17.36</v>
      </c>
    </row>
    <row r="3078" spans="1:4" ht="15" customHeight="1" x14ac:dyDescent="0.2">
      <c r="A3078" s="93" t="s">
        <v>18301</v>
      </c>
      <c r="B3078" s="94" t="s">
        <v>18302</v>
      </c>
      <c r="C3078" s="94" t="s">
        <v>16077</v>
      </c>
      <c r="D3078" s="95">
        <v>11.79</v>
      </c>
    </row>
    <row r="3079" spans="1:4" ht="15" customHeight="1" x14ac:dyDescent="0.2">
      <c r="A3079" s="93" t="s">
        <v>18303</v>
      </c>
      <c r="B3079" s="94" t="s">
        <v>18304</v>
      </c>
      <c r="C3079" s="94" t="s">
        <v>16077</v>
      </c>
      <c r="D3079" s="95">
        <v>21.9</v>
      </c>
    </row>
    <row r="3080" spans="1:4" ht="15" customHeight="1" x14ac:dyDescent="0.2">
      <c r="A3080" s="93" t="s">
        <v>18305</v>
      </c>
      <c r="B3080" s="94" t="s">
        <v>18306</v>
      </c>
      <c r="C3080" s="94" t="s">
        <v>16077</v>
      </c>
      <c r="D3080" s="95">
        <v>30.52</v>
      </c>
    </row>
    <row r="3081" spans="1:4" ht="15" customHeight="1" x14ac:dyDescent="0.2">
      <c r="A3081" s="93" t="s">
        <v>18307</v>
      </c>
      <c r="B3081" s="94" t="s">
        <v>18308</v>
      </c>
      <c r="C3081" s="94" t="s">
        <v>16077</v>
      </c>
      <c r="D3081" s="95">
        <v>30.52</v>
      </c>
    </row>
    <row r="3082" spans="1:4" ht="15" customHeight="1" x14ac:dyDescent="0.2">
      <c r="A3082" s="93" t="s">
        <v>18309</v>
      </c>
      <c r="B3082" s="94" t="s">
        <v>18310</v>
      </c>
      <c r="C3082" s="94" t="s">
        <v>16077</v>
      </c>
      <c r="D3082" s="95">
        <v>50.53</v>
      </c>
    </row>
    <row r="3083" spans="1:4" ht="15" customHeight="1" x14ac:dyDescent="0.2">
      <c r="A3083" s="93" t="s">
        <v>18311</v>
      </c>
      <c r="B3083" s="94" t="s">
        <v>18312</v>
      </c>
      <c r="C3083" s="94" t="s">
        <v>16077</v>
      </c>
      <c r="D3083" s="95">
        <v>56.45</v>
      </c>
    </row>
    <row r="3084" spans="1:4" ht="15" customHeight="1" x14ac:dyDescent="0.2">
      <c r="A3084" s="93" t="s">
        <v>18313</v>
      </c>
      <c r="B3084" s="94" t="s">
        <v>18314</v>
      </c>
      <c r="C3084" s="94" t="s">
        <v>16077</v>
      </c>
      <c r="D3084" s="95">
        <v>30.91</v>
      </c>
    </row>
    <row r="3085" spans="1:4" ht="15" customHeight="1" x14ac:dyDescent="0.2">
      <c r="A3085" s="93" t="s">
        <v>18315</v>
      </c>
      <c r="B3085" s="94" t="s">
        <v>18316</v>
      </c>
      <c r="C3085" s="94" t="s">
        <v>16077</v>
      </c>
      <c r="D3085" s="95">
        <v>13.4</v>
      </c>
    </row>
    <row r="3086" spans="1:4" ht="15" customHeight="1" x14ac:dyDescent="0.2">
      <c r="A3086" s="93" t="s">
        <v>18317</v>
      </c>
      <c r="B3086" s="94" t="s">
        <v>18318</v>
      </c>
      <c r="C3086" s="94" t="s">
        <v>16077</v>
      </c>
      <c r="D3086" s="95">
        <v>16.899999999999999</v>
      </c>
    </row>
    <row r="3087" spans="1:4" ht="15" customHeight="1" x14ac:dyDescent="0.2">
      <c r="A3087" s="93" t="s">
        <v>18319</v>
      </c>
      <c r="B3087" s="94" t="s">
        <v>18320</v>
      </c>
      <c r="C3087" s="94" t="s">
        <v>16077</v>
      </c>
      <c r="D3087" s="95">
        <v>23</v>
      </c>
    </row>
    <row r="3088" spans="1:4" ht="15" customHeight="1" x14ac:dyDescent="0.2">
      <c r="A3088" s="93" t="s">
        <v>18321</v>
      </c>
      <c r="B3088" s="94" t="s">
        <v>18322</v>
      </c>
      <c r="C3088" s="94" t="s">
        <v>16077</v>
      </c>
      <c r="D3088" s="95">
        <v>69.239999999999995</v>
      </c>
    </row>
    <row r="3089" spans="1:4" ht="15" customHeight="1" x14ac:dyDescent="0.2">
      <c r="A3089" s="93" t="s">
        <v>18323</v>
      </c>
      <c r="B3089" s="94" t="s">
        <v>18324</v>
      </c>
      <c r="C3089" s="94" t="s">
        <v>16077</v>
      </c>
      <c r="D3089" s="95">
        <v>90.79</v>
      </c>
    </row>
    <row r="3090" spans="1:4" ht="15" customHeight="1" x14ac:dyDescent="0.2">
      <c r="A3090" s="93" t="s">
        <v>18325</v>
      </c>
      <c r="B3090" s="94" t="s">
        <v>18326</v>
      </c>
      <c r="C3090" s="94" t="s">
        <v>16077</v>
      </c>
      <c r="D3090" s="95">
        <v>149.9</v>
      </c>
    </row>
    <row r="3091" spans="1:4" ht="15" customHeight="1" x14ac:dyDescent="0.2">
      <c r="A3091" s="93" t="s">
        <v>18327</v>
      </c>
      <c r="B3091" s="94" t="s">
        <v>18328</v>
      </c>
      <c r="C3091" s="94" t="s">
        <v>16077</v>
      </c>
      <c r="D3091" s="95">
        <v>266.68</v>
      </c>
    </row>
    <row r="3092" spans="1:4" ht="15" customHeight="1" x14ac:dyDescent="0.2">
      <c r="A3092" s="93" t="s">
        <v>18329</v>
      </c>
      <c r="B3092" s="94" t="s">
        <v>18330</v>
      </c>
      <c r="C3092" s="94" t="s">
        <v>16077</v>
      </c>
      <c r="D3092" s="95">
        <v>432.99</v>
      </c>
    </row>
    <row r="3093" spans="1:4" ht="15" customHeight="1" x14ac:dyDescent="0.2">
      <c r="A3093" s="93" t="s">
        <v>18331</v>
      </c>
      <c r="B3093" s="94" t="s">
        <v>18332</v>
      </c>
      <c r="C3093" s="94" t="s">
        <v>16077</v>
      </c>
      <c r="D3093" s="95">
        <v>669.25</v>
      </c>
    </row>
    <row r="3094" spans="1:4" ht="15" customHeight="1" x14ac:dyDescent="0.2">
      <c r="A3094" s="93" t="s">
        <v>18333</v>
      </c>
      <c r="B3094" s="94" t="s">
        <v>18334</v>
      </c>
      <c r="C3094" s="94" t="s">
        <v>16077</v>
      </c>
      <c r="D3094" s="95">
        <v>62.5</v>
      </c>
    </row>
    <row r="3095" spans="1:4" ht="15" customHeight="1" x14ac:dyDescent="0.2">
      <c r="A3095" s="93" t="s">
        <v>18335</v>
      </c>
      <c r="B3095" s="94" t="s">
        <v>18336</v>
      </c>
      <c r="C3095" s="94" t="s">
        <v>16077</v>
      </c>
      <c r="D3095" s="95">
        <v>69.2</v>
      </c>
    </row>
    <row r="3096" spans="1:4" ht="15" customHeight="1" x14ac:dyDescent="0.2">
      <c r="A3096" s="93" t="s">
        <v>18337</v>
      </c>
      <c r="B3096" s="94" t="s">
        <v>18338</v>
      </c>
      <c r="C3096" s="94" t="s">
        <v>16077</v>
      </c>
      <c r="D3096" s="95">
        <v>81.96</v>
      </c>
    </row>
    <row r="3097" spans="1:4" ht="15" customHeight="1" x14ac:dyDescent="0.2">
      <c r="A3097" s="93" t="s">
        <v>18339</v>
      </c>
      <c r="B3097" s="94" t="s">
        <v>18340</v>
      </c>
      <c r="C3097" s="94" t="s">
        <v>16077</v>
      </c>
      <c r="D3097" s="95">
        <v>129.80000000000001</v>
      </c>
    </row>
    <row r="3098" spans="1:4" ht="15" customHeight="1" x14ac:dyDescent="0.2">
      <c r="A3098" s="93" t="s">
        <v>18341</v>
      </c>
      <c r="B3098" s="94" t="s">
        <v>18342</v>
      </c>
      <c r="C3098" s="94" t="s">
        <v>16077</v>
      </c>
      <c r="D3098" s="95">
        <v>47.9</v>
      </c>
    </row>
    <row r="3099" spans="1:4" ht="15" customHeight="1" x14ac:dyDescent="0.2">
      <c r="A3099" s="93" t="s">
        <v>18343</v>
      </c>
      <c r="B3099" s="94" t="s">
        <v>18344</v>
      </c>
      <c r="C3099" s="94" t="s">
        <v>16077</v>
      </c>
      <c r="D3099" s="95">
        <v>93.44</v>
      </c>
    </row>
    <row r="3100" spans="1:4" ht="15" customHeight="1" x14ac:dyDescent="0.2">
      <c r="A3100" s="93" t="s">
        <v>18345</v>
      </c>
      <c r="B3100" s="94" t="s">
        <v>18346</v>
      </c>
      <c r="C3100" s="94" t="s">
        <v>16077</v>
      </c>
      <c r="D3100" s="95">
        <v>162.99</v>
      </c>
    </row>
    <row r="3101" spans="1:4" ht="15" customHeight="1" x14ac:dyDescent="0.2">
      <c r="A3101" s="93" t="s">
        <v>18347</v>
      </c>
      <c r="B3101" s="94" t="s">
        <v>18348</v>
      </c>
      <c r="C3101" s="94" t="s">
        <v>16077</v>
      </c>
      <c r="D3101" s="95">
        <v>171.26</v>
      </c>
    </row>
    <row r="3102" spans="1:4" ht="15" customHeight="1" x14ac:dyDescent="0.2">
      <c r="A3102" s="93" t="s">
        <v>18349</v>
      </c>
      <c r="B3102" s="94" t="s">
        <v>22064</v>
      </c>
      <c r="C3102" s="94" t="s">
        <v>16077</v>
      </c>
      <c r="D3102" s="95">
        <v>159.91</v>
      </c>
    </row>
    <row r="3103" spans="1:4" ht="15" customHeight="1" x14ac:dyDescent="0.2">
      <c r="A3103" s="93" t="s">
        <v>18350</v>
      </c>
      <c r="B3103" s="94" t="s">
        <v>18351</v>
      </c>
      <c r="C3103" s="94" t="s">
        <v>16077</v>
      </c>
      <c r="D3103" s="95">
        <v>174.9</v>
      </c>
    </row>
    <row r="3104" spans="1:4" ht="15" customHeight="1" x14ac:dyDescent="0.2">
      <c r="A3104" s="93" t="s">
        <v>18352</v>
      </c>
      <c r="B3104" s="94" t="s">
        <v>18353</v>
      </c>
      <c r="C3104" s="94" t="s">
        <v>16077</v>
      </c>
      <c r="D3104" s="95">
        <v>378.32</v>
      </c>
    </row>
    <row r="3105" spans="1:4" ht="15" customHeight="1" x14ac:dyDescent="0.2">
      <c r="A3105" s="93" t="s">
        <v>18354</v>
      </c>
      <c r="B3105" s="94" t="s">
        <v>18355</v>
      </c>
      <c r="C3105" s="94" t="s">
        <v>16077</v>
      </c>
      <c r="D3105" s="95">
        <v>342.33</v>
      </c>
    </row>
    <row r="3106" spans="1:4" ht="15" customHeight="1" x14ac:dyDescent="0.2">
      <c r="A3106" s="93" t="s">
        <v>18356</v>
      </c>
      <c r="B3106" s="94" t="s">
        <v>18357</v>
      </c>
      <c r="C3106" s="94" t="s">
        <v>16077</v>
      </c>
      <c r="D3106" s="95">
        <v>322.69</v>
      </c>
    </row>
    <row r="3107" spans="1:4" ht="15" customHeight="1" x14ac:dyDescent="0.2">
      <c r="A3107" s="93" t="s">
        <v>18358</v>
      </c>
      <c r="B3107" s="94" t="s">
        <v>18359</v>
      </c>
      <c r="C3107" s="94" t="s">
        <v>16077</v>
      </c>
      <c r="D3107" s="95">
        <v>89.19</v>
      </c>
    </row>
    <row r="3108" spans="1:4" ht="15" customHeight="1" x14ac:dyDescent="0.2">
      <c r="A3108" s="93" t="s">
        <v>18360</v>
      </c>
      <c r="B3108" s="94" t="s">
        <v>18361</v>
      </c>
      <c r="C3108" s="94" t="s">
        <v>16077</v>
      </c>
      <c r="D3108" s="95">
        <v>47.27</v>
      </c>
    </row>
    <row r="3109" spans="1:4" ht="15" customHeight="1" x14ac:dyDescent="0.2">
      <c r="A3109" s="93" t="s">
        <v>18362</v>
      </c>
      <c r="B3109" s="94" t="s">
        <v>18363</v>
      </c>
      <c r="C3109" s="94" t="s">
        <v>16077</v>
      </c>
      <c r="D3109" s="95">
        <v>329.9</v>
      </c>
    </row>
    <row r="3110" spans="1:4" ht="15" customHeight="1" x14ac:dyDescent="0.2">
      <c r="A3110" s="93" t="s">
        <v>18364</v>
      </c>
      <c r="B3110" s="94" t="s">
        <v>18365</v>
      </c>
      <c r="C3110" s="94" t="s">
        <v>16077</v>
      </c>
      <c r="D3110" s="95">
        <v>259.89999999999998</v>
      </c>
    </row>
    <row r="3111" spans="1:4" ht="15" customHeight="1" x14ac:dyDescent="0.2">
      <c r="A3111" s="93" t="s">
        <v>18366</v>
      </c>
      <c r="B3111" s="94" t="s">
        <v>18367</v>
      </c>
      <c r="C3111" s="94" t="s">
        <v>16077</v>
      </c>
      <c r="D3111" s="95">
        <v>309.89999999999998</v>
      </c>
    </row>
    <row r="3112" spans="1:4" ht="15" customHeight="1" x14ac:dyDescent="0.2">
      <c r="A3112" s="93" t="s">
        <v>18368</v>
      </c>
      <c r="B3112" s="94" t="s">
        <v>18369</v>
      </c>
      <c r="C3112" s="94" t="s">
        <v>16077</v>
      </c>
      <c r="D3112" s="95">
        <v>219.43</v>
      </c>
    </row>
    <row r="3113" spans="1:4" ht="15" customHeight="1" x14ac:dyDescent="0.2">
      <c r="A3113" s="93" t="s">
        <v>18370</v>
      </c>
      <c r="B3113" s="94" t="s">
        <v>18371</v>
      </c>
      <c r="C3113" s="94" t="s">
        <v>16077</v>
      </c>
      <c r="D3113" s="95">
        <v>99.49</v>
      </c>
    </row>
    <row r="3114" spans="1:4" ht="15" customHeight="1" x14ac:dyDescent="0.2">
      <c r="A3114" s="93" t="s">
        <v>18372</v>
      </c>
      <c r="B3114" s="94" t="s">
        <v>18373</v>
      </c>
      <c r="C3114" s="94" t="s">
        <v>16077</v>
      </c>
      <c r="D3114" s="95">
        <v>71.400000000000006</v>
      </c>
    </row>
    <row r="3115" spans="1:4" ht="15" customHeight="1" x14ac:dyDescent="0.2">
      <c r="A3115" s="93" t="s">
        <v>18374</v>
      </c>
      <c r="B3115" s="94" t="s">
        <v>18375</v>
      </c>
      <c r="C3115" s="94" t="s">
        <v>16077</v>
      </c>
      <c r="D3115" s="95">
        <v>185.9</v>
      </c>
    </row>
    <row r="3116" spans="1:4" ht="15" customHeight="1" x14ac:dyDescent="0.2">
      <c r="A3116" s="93" t="s">
        <v>18376</v>
      </c>
      <c r="B3116" s="94" t="s">
        <v>18377</v>
      </c>
      <c r="C3116" s="94" t="s">
        <v>16077</v>
      </c>
      <c r="D3116" s="95">
        <v>792.7</v>
      </c>
    </row>
    <row r="3117" spans="1:4" ht="15" customHeight="1" x14ac:dyDescent="0.2">
      <c r="A3117" s="93" t="s">
        <v>18378</v>
      </c>
      <c r="B3117" s="94" t="s">
        <v>18379</v>
      </c>
      <c r="C3117" s="94" t="s">
        <v>16077</v>
      </c>
      <c r="D3117" s="95">
        <v>110.93</v>
      </c>
    </row>
    <row r="3118" spans="1:4" ht="15" customHeight="1" x14ac:dyDescent="0.2">
      <c r="A3118" s="93" t="s">
        <v>18380</v>
      </c>
      <c r="B3118" s="94" t="s">
        <v>18381</v>
      </c>
      <c r="C3118" s="94" t="s">
        <v>16077</v>
      </c>
      <c r="D3118" s="95">
        <v>111.27</v>
      </c>
    </row>
    <row r="3119" spans="1:4" ht="15" customHeight="1" x14ac:dyDescent="0.2">
      <c r="A3119" s="93" t="s">
        <v>18382</v>
      </c>
      <c r="B3119" s="94" t="s">
        <v>18383</v>
      </c>
      <c r="C3119" s="94" t="s">
        <v>16077</v>
      </c>
      <c r="D3119" s="95">
        <v>296.81</v>
      </c>
    </row>
    <row r="3120" spans="1:4" ht="15" customHeight="1" x14ac:dyDescent="0.2">
      <c r="A3120" s="93" t="s">
        <v>18384</v>
      </c>
      <c r="B3120" s="94" t="s">
        <v>18385</v>
      </c>
      <c r="C3120" s="94" t="s">
        <v>16077</v>
      </c>
      <c r="D3120" s="95">
        <v>72.900000000000006</v>
      </c>
    </row>
    <row r="3121" spans="1:4" ht="15" customHeight="1" x14ac:dyDescent="0.2">
      <c r="A3121" s="93" t="s">
        <v>18386</v>
      </c>
      <c r="B3121" s="94" t="s">
        <v>18387</v>
      </c>
      <c r="C3121" s="94" t="s">
        <v>16077</v>
      </c>
      <c r="D3121" s="95">
        <v>75.900000000000006</v>
      </c>
    </row>
    <row r="3122" spans="1:4" ht="15" customHeight="1" x14ac:dyDescent="0.2">
      <c r="A3122" s="93" t="s">
        <v>18388</v>
      </c>
      <c r="B3122" s="94" t="s">
        <v>18389</v>
      </c>
      <c r="C3122" s="94" t="s">
        <v>16077</v>
      </c>
      <c r="D3122" s="95">
        <v>95.9</v>
      </c>
    </row>
    <row r="3123" spans="1:4" ht="15" customHeight="1" x14ac:dyDescent="0.2">
      <c r="A3123" s="93" t="s">
        <v>18390</v>
      </c>
      <c r="B3123" s="94" t="s">
        <v>18391</v>
      </c>
      <c r="C3123" s="94" t="s">
        <v>16077</v>
      </c>
      <c r="D3123" s="95">
        <v>36.200000000000003</v>
      </c>
    </row>
    <row r="3124" spans="1:4" ht="15" customHeight="1" x14ac:dyDescent="0.2">
      <c r="A3124" s="93" t="s">
        <v>18392</v>
      </c>
      <c r="B3124" s="94" t="s">
        <v>18393</v>
      </c>
      <c r="C3124" s="94" t="s">
        <v>16077</v>
      </c>
      <c r="D3124" s="95">
        <v>46.99</v>
      </c>
    </row>
    <row r="3125" spans="1:4" ht="15" customHeight="1" x14ac:dyDescent="0.2">
      <c r="A3125" s="93" t="s">
        <v>18394</v>
      </c>
      <c r="B3125" s="94" t="s">
        <v>18395</v>
      </c>
      <c r="C3125" s="94" t="s">
        <v>16077</v>
      </c>
      <c r="D3125" s="95">
        <v>37.9</v>
      </c>
    </row>
    <row r="3126" spans="1:4" ht="15" customHeight="1" x14ac:dyDescent="0.2">
      <c r="A3126" s="93" t="s">
        <v>18396</v>
      </c>
      <c r="B3126" s="94" t="s">
        <v>18397</v>
      </c>
      <c r="C3126" s="94" t="s">
        <v>16077</v>
      </c>
      <c r="D3126" s="95">
        <v>46.17</v>
      </c>
    </row>
    <row r="3127" spans="1:4" ht="15" customHeight="1" x14ac:dyDescent="0.2">
      <c r="A3127" s="93" t="s">
        <v>18398</v>
      </c>
      <c r="B3127" s="94" t="s">
        <v>18399</v>
      </c>
      <c r="C3127" s="94" t="s">
        <v>16077</v>
      </c>
      <c r="D3127" s="95">
        <v>35.29</v>
      </c>
    </row>
    <row r="3128" spans="1:4" ht="15" customHeight="1" x14ac:dyDescent="0.2">
      <c r="A3128" s="93" t="s">
        <v>18400</v>
      </c>
      <c r="B3128" s="94" t="s">
        <v>18401</v>
      </c>
      <c r="C3128" s="94" t="s">
        <v>16077</v>
      </c>
      <c r="D3128" s="95">
        <v>36.9</v>
      </c>
    </row>
    <row r="3129" spans="1:4" ht="15" customHeight="1" x14ac:dyDescent="0.2">
      <c r="A3129" s="93" t="s">
        <v>18402</v>
      </c>
      <c r="B3129" s="94" t="s">
        <v>18403</v>
      </c>
      <c r="C3129" s="94" t="s">
        <v>16077</v>
      </c>
      <c r="D3129" s="95">
        <v>59.9</v>
      </c>
    </row>
    <row r="3130" spans="1:4" ht="15" customHeight="1" x14ac:dyDescent="0.2">
      <c r="A3130" s="93" t="s">
        <v>18404</v>
      </c>
      <c r="B3130" s="94" t="s">
        <v>18405</v>
      </c>
      <c r="C3130" s="94" t="s">
        <v>16077</v>
      </c>
      <c r="D3130" s="95">
        <v>127.99</v>
      </c>
    </row>
    <row r="3131" spans="1:4" ht="15" customHeight="1" x14ac:dyDescent="0.2">
      <c r="A3131" s="93" t="s">
        <v>18406</v>
      </c>
      <c r="B3131" s="94" t="s">
        <v>18407</v>
      </c>
      <c r="C3131" s="94" t="s">
        <v>16077</v>
      </c>
      <c r="D3131" s="95">
        <v>247.8</v>
      </c>
    </row>
    <row r="3132" spans="1:4" ht="15" customHeight="1" x14ac:dyDescent="0.2">
      <c r="A3132" s="93" t="s">
        <v>18408</v>
      </c>
      <c r="B3132" s="94" t="s">
        <v>18409</v>
      </c>
      <c r="C3132" s="94" t="s">
        <v>16077</v>
      </c>
      <c r="D3132" s="95">
        <v>40.630000000000003</v>
      </c>
    </row>
    <row r="3133" spans="1:4" ht="15" customHeight="1" x14ac:dyDescent="0.2">
      <c r="A3133" s="93" t="s">
        <v>18410</v>
      </c>
      <c r="B3133" s="94" t="s">
        <v>18411</v>
      </c>
      <c r="C3133" s="94" t="s">
        <v>16077</v>
      </c>
      <c r="D3133" s="95">
        <v>15.68</v>
      </c>
    </row>
    <row r="3134" spans="1:4" ht="15" customHeight="1" x14ac:dyDescent="0.2">
      <c r="A3134" s="93" t="s">
        <v>18412</v>
      </c>
      <c r="B3134" s="94" t="s">
        <v>18413</v>
      </c>
      <c r="C3134" s="94" t="s">
        <v>16077</v>
      </c>
      <c r="D3134" s="95">
        <v>40.9</v>
      </c>
    </row>
    <row r="3135" spans="1:4" ht="15" customHeight="1" x14ac:dyDescent="0.2">
      <c r="A3135" s="93" t="s">
        <v>18414</v>
      </c>
      <c r="B3135" s="94" t="s">
        <v>18415</v>
      </c>
      <c r="C3135" s="94" t="s">
        <v>16077</v>
      </c>
      <c r="D3135" s="95">
        <v>34.9</v>
      </c>
    </row>
    <row r="3136" spans="1:4" ht="15" customHeight="1" x14ac:dyDescent="0.2">
      <c r="A3136" s="93" t="s">
        <v>18416</v>
      </c>
      <c r="B3136" s="94" t="s">
        <v>18417</v>
      </c>
      <c r="C3136" s="94" t="s">
        <v>16077</v>
      </c>
      <c r="D3136" s="95">
        <v>239.9</v>
      </c>
    </row>
    <row r="3137" spans="1:4" ht="15" customHeight="1" x14ac:dyDescent="0.2">
      <c r="A3137" s="93" t="s">
        <v>18418</v>
      </c>
      <c r="B3137" s="94" t="s">
        <v>18419</v>
      </c>
      <c r="C3137" s="94" t="s">
        <v>16077</v>
      </c>
      <c r="D3137" s="95">
        <v>36.72</v>
      </c>
    </row>
    <row r="3138" spans="1:4" ht="15" customHeight="1" x14ac:dyDescent="0.2">
      <c r="A3138" s="93" t="s">
        <v>18420</v>
      </c>
      <c r="B3138" s="94" t="s">
        <v>18421</v>
      </c>
      <c r="C3138" s="94" t="s">
        <v>16077</v>
      </c>
      <c r="D3138" s="95">
        <v>52.3</v>
      </c>
    </row>
    <row r="3139" spans="1:4" ht="15" customHeight="1" x14ac:dyDescent="0.2">
      <c r="A3139" s="93" t="s">
        <v>18422</v>
      </c>
      <c r="B3139" s="94" t="s">
        <v>18423</v>
      </c>
      <c r="C3139" s="94" t="s">
        <v>16077</v>
      </c>
      <c r="D3139" s="95">
        <v>70.44</v>
      </c>
    </row>
    <row r="3140" spans="1:4" ht="15" customHeight="1" x14ac:dyDescent="0.2">
      <c r="A3140" s="93" t="s">
        <v>18424</v>
      </c>
      <c r="B3140" s="94" t="s">
        <v>18425</v>
      </c>
      <c r="C3140" s="94" t="s">
        <v>16077</v>
      </c>
      <c r="D3140" s="95">
        <v>152.02000000000001</v>
      </c>
    </row>
    <row r="3141" spans="1:4" ht="15" customHeight="1" x14ac:dyDescent="0.2">
      <c r="A3141" s="93" t="s">
        <v>18426</v>
      </c>
      <c r="B3141" s="94" t="s">
        <v>18427</v>
      </c>
      <c r="C3141" s="94" t="s">
        <v>16077</v>
      </c>
      <c r="D3141" s="95">
        <v>40.24</v>
      </c>
    </row>
    <row r="3142" spans="1:4" ht="15" customHeight="1" x14ac:dyDescent="0.2">
      <c r="A3142" s="93" t="s">
        <v>18428</v>
      </c>
      <c r="B3142" s="94" t="s">
        <v>18429</v>
      </c>
      <c r="C3142" s="94" t="s">
        <v>16077</v>
      </c>
      <c r="D3142" s="95">
        <v>58.74</v>
      </c>
    </row>
    <row r="3143" spans="1:4" ht="15" customHeight="1" x14ac:dyDescent="0.2">
      <c r="A3143" s="93" t="s">
        <v>18430</v>
      </c>
      <c r="B3143" s="94" t="s">
        <v>18431</v>
      </c>
      <c r="C3143" s="94" t="s">
        <v>16077</v>
      </c>
      <c r="D3143" s="95">
        <v>127.37</v>
      </c>
    </row>
    <row r="3144" spans="1:4" ht="15" customHeight="1" x14ac:dyDescent="0.2">
      <c r="A3144" s="93" t="s">
        <v>18432</v>
      </c>
      <c r="B3144" s="94" t="s">
        <v>18433</v>
      </c>
      <c r="C3144" s="94" t="s">
        <v>16077</v>
      </c>
      <c r="D3144" s="95">
        <v>174.7</v>
      </c>
    </row>
    <row r="3145" spans="1:4" ht="15" customHeight="1" x14ac:dyDescent="0.2">
      <c r="A3145" s="93" t="s">
        <v>18434</v>
      </c>
      <c r="B3145" s="94" t="s">
        <v>22065</v>
      </c>
      <c r="C3145" s="94" t="s">
        <v>16077</v>
      </c>
      <c r="D3145" s="95">
        <v>140.87</v>
      </c>
    </row>
    <row r="3146" spans="1:4" ht="15" customHeight="1" x14ac:dyDescent="0.2">
      <c r="A3146" s="93" t="s">
        <v>18435</v>
      </c>
      <c r="B3146" s="94" t="s">
        <v>18436</v>
      </c>
      <c r="C3146" s="94" t="s">
        <v>16077</v>
      </c>
      <c r="D3146" s="95">
        <v>23.73</v>
      </c>
    </row>
    <row r="3147" spans="1:4" ht="15" customHeight="1" x14ac:dyDescent="0.2">
      <c r="A3147" s="93" t="s">
        <v>18437</v>
      </c>
      <c r="B3147" s="94" t="s">
        <v>18438</v>
      </c>
      <c r="C3147" s="94" t="s">
        <v>16077</v>
      </c>
      <c r="D3147" s="95">
        <v>77.86</v>
      </c>
    </row>
    <row r="3148" spans="1:4" ht="15" customHeight="1" x14ac:dyDescent="0.2">
      <c r="A3148" s="93" t="s">
        <v>18439</v>
      </c>
      <c r="B3148" s="94" t="s">
        <v>18440</v>
      </c>
      <c r="C3148" s="94" t="s">
        <v>16077</v>
      </c>
      <c r="D3148" s="95">
        <v>459.8</v>
      </c>
    </row>
    <row r="3149" spans="1:4" ht="15" customHeight="1" x14ac:dyDescent="0.2">
      <c r="A3149" s="93" t="s">
        <v>18441</v>
      </c>
      <c r="B3149" s="94" t="s">
        <v>22066</v>
      </c>
      <c r="C3149" s="94" t="s">
        <v>16077</v>
      </c>
      <c r="D3149" s="95">
        <v>122.18</v>
      </c>
    </row>
    <row r="3150" spans="1:4" ht="15" customHeight="1" x14ac:dyDescent="0.2">
      <c r="A3150" s="93" t="s">
        <v>18442</v>
      </c>
      <c r="B3150" s="94" t="s">
        <v>18443</v>
      </c>
      <c r="C3150" s="94" t="s">
        <v>16077</v>
      </c>
      <c r="D3150" s="95">
        <v>328.58</v>
      </c>
    </row>
    <row r="3151" spans="1:4" ht="15" customHeight="1" x14ac:dyDescent="0.2">
      <c r="A3151" s="93" t="s">
        <v>18444</v>
      </c>
      <c r="B3151" s="94" t="s">
        <v>18445</v>
      </c>
      <c r="C3151" s="94" t="s">
        <v>16077</v>
      </c>
      <c r="D3151" s="95">
        <v>8.64</v>
      </c>
    </row>
    <row r="3152" spans="1:4" ht="15" customHeight="1" x14ac:dyDescent="0.2">
      <c r="A3152" s="93" t="s">
        <v>18446</v>
      </c>
      <c r="B3152" s="94" t="s">
        <v>18447</v>
      </c>
      <c r="C3152" s="94" t="s">
        <v>16077</v>
      </c>
      <c r="D3152" s="95">
        <v>83.65</v>
      </c>
    </row>
    <row r="3153" spans="1:4" ht="15" customHeight="1" x14ac:dyDescent="0.2">
      <c r="A3153" s="93" t="s">
        <v>18448</v>
      </c>
      <c r="B3153" s="94" t="s">
        <v>18449</v>
      </c>
      <c r="C3153" s="94" t="s">
        <v>16077</v>
      </c>
      <c r="D3153" s="95">
        <v>34.630000000000003</v>
      </c>
    </row>
    <row r="3154" spans="1:4" ht="15" customHeight="1" x14ac:dyDescent="0.2">
      <c r="A3154" s="93" t="s">
        <v>18450</v>
      </c>
      <c r="B3154" s="94" t="s">
        <v>18451</v>
      </c>
      <c r="C3154" s="94" t="s">
        <v>16077</v>
      </c>
      <c r="D3154" s="95">
        <v>138.44999999999999</v>
      </c>
    </row>
    <row r="3155" spans="1:4" ht="15" customHeight="1" x14ac:dyDescent="0.2">
      <c r="A3155" s="93" t="s">
        <v>18452</v>
      </c>
      <c r="B3155" s="94" t="s">
        <v>18453</v>
      </c>
      <c r="C3155" s="94" t="s">
        <v>16077</v>
      </c>
      <c r="D3155" s="95">
        <v>282.17</v>
      </c>
    </row>
    <row r="3156" spans="1:4" ht="15" customHeight="1" x14ac:dyDescent="0.2">
      <c r="A3156" s="93" t="s">
        <v>18454</v>
      </c>
      <c r="B3156" s="94" t="s">
        <v>18455</v>
      </c>
      <c r="C3156" s="94" t="s">
        <v>16077</v>
      </c>
      <c r="D3156" s="95">
        <v>484.3</v>
      </c>
    </row>
    <row r="3157" spans="1:4" ht="15" customHeight="1" x14ac:dyDescent="0.2">
      <c r="A3157" s="93" t="s">
        <v>18456</v>
      </c>
      <c r="B3157" s="94" t="s">
        <v>18457</v>
      </c>
      <c r="C3157" s="94" t="s">
        <v>16077</v>
      </c>
      <c r="D3157" s="95">
        <v>120</v>
      </c>
    </row>
    <row r="3158" spans="1:4" ht="15" customHeight="1" x14ac:dyDescent="0.2">
      <c r="A3158" s="93" t="s">
        <v>18458</v>
      </c>
      <c r="B3158" s="94" t="s">
        <v>18459</v>
      </c>
      <c r="C3158" s="94" t="s">
        <v>16077</v>
      </c>
      <c r="D3158" s="95">
        <v>120</v>
      </c>
    </row>
    <row r="3159" spans="1:4" ht="15" customHeight="1" x14ac:dyDescent="0.2">
      <c r="A3159" s="93" t="s">
        <v>18460</v>
      </c>
      <c r="B3159" s="94" t="s">
        <v>18461</v>
      </c>
      <c r="C3159" s="94" t="s">
        <v>16077</v>
      </c>
      <c r="D3159" s="95">
        <v>125</v>
      </c>
    </row>
    <row r="3160" spans="1:4" ht="15" customHeight="1" x14ac:dyDescent="0.2">
      <c r="A3160" s="93" t="s">
        <v>18462</v>
      </c>
      <c r="B3160" s="94" t="s">
        <v>18463</v>
      </c>
      <c r="C3160" s="94" t="s">
        <v>16077</v>
      </c>
      <c r="D3160" s="95">
        <v>24.6</v>
      </c>
    </row>
    <row r="3161" spans="1:4" ht="15" customHeight="1" x14ac:dyDescent="0.2">
      <c r="A3161" s="93" t="s">
        <v>18464</v>
      </c>
      <c r="B3161" s="94" t="s">
        <v>18465</v>
      </c>
      <c r="C3161" s="94" t="s">
        <v>16077</v>
      </c>
      <c r="D3161" s="95">
        <v>45</v>
      </c>
    </row>
    <row r="3162" spans="1:4" ht="15" customHeight="1" x14ac:dyDescent="0.2">
      <c r="A3162" s="93" t="s">
        <v>18466</v>
      </c>
      <c r="B3162" s="94" t="s">
        <v>18467</v>
      </c>
      <c r="C3162" s="94" t="s">
        <v>16077</v>
      </c>
      <c r="D3162" s="95">
        <v>7.61</v>
      </c>
    </row>
    <row r="3163" spans="1:4" ht="15" customHeight="1" x14ac:dyDescent="0.2">
      <c r="A3163" s="93" t="s">
        <v>18468</v>
      </c>
      <c r="B3163" s="94" t="s">
        <v>11879</v>
      </c>
      <c r="C3163" s="94" t="s">
        <v>16077</v>
      </c>
      <c r="D3163" s="95">
        <v>211.54</v>
      </c>
    </row>
    <row r="3164" spans="1:4" ht="15" customHeight="1" x14ac:dyDescent="0.2">
      <c r="A3164" s="93" t="s">
        <v>18469</v>
      </c>
      <c r="B3164" s="94" t="s">
        <v>11877</v>
      </c>
      <c r="C3164" s="94" t="s">
        <v>16077</v>
      </c>
      <c r="D3164" s="95">
        <v>159</v>
      </c>
    </row>
    <row r="3165" spans="1:4" ht="15" customHeight="1" x14ac:dyDescent="0.2">
      <c r="A3165" s="93" t="s">
        <v>18470</v>
      </c>
      <c r="B3165" s="94" t="s">
        <v>18471</v>
      </c>
      <c r="C3165" s="94" t="s">
        <v>16077</v>
      </c>
      <c r="D3165" s="95">
        <v>128.25</v>
      </c>
    </row>
    <row r="3166" spans="1:4" ht="15" customHeight="1" x14ac:dyDescent="0.2">
      <c r="A3166" s="93" t="s">
        <v>18472</v>
      </c>
      <c r="B3166" s="94" t="s">
        <v>18473</v>
      </c>
      <c r="C3166" s="94" t="s">
        <v>16077</v>
      </c>
      <c r="D3166" s="95">
        <v>475.26</v>
      </c>
    </row>
    <row r="3167" spans="1:4" ht="15" customHeight="1" x14ac:dyDescent="0.2">
      <c r="A3167" s="93" t="s">
        <v>18474</v>
      </c>
      <c r="B3167" s="94" t="s">
        <v>18475</v>
      </c>
      <c r="C3167" s="94" t="s">
        <v>16077</v>
      </c>
      <c r="D3167" s="95">
        <v>190.02</v>
      </c>
    </row>
    <row r="3168" spans="1:4" ht="15" customHeight="1" x14ac:dyDescent="0.2">
      <c r="A3168" s="93" t="s">
        <v>18476</v>
      </c>
      <c r="B3168" s="94" t="s">
        <v>18477</v>
      </c>
      <c r="C3168" s="94" t="s">
        <v>16077</v>
      </c>
      <c r="D3168" s="95">
        <v>115</v>
      </c>
    </row>
    <row r="3169" spans="1:4" ht="15" customHeight="1" x14ac:dyDescent="0.2">
      <c r="A3169" s="93" t="s">
        <v>18478</v>
      </c>
      <c r="B3169" s="94" t="s">
        <v>18479</v>
      </c>
      <c r="C3169" s="94" t="s">
        <v>16077</v>
      </c>
      <c r="D3169" s="95">
        <v>91.2</v>
      </c>
    </row>
    <row r="3170" spans="1:4" ht="15" customHeight="1" x14ac:dyDescent="0.2">
      <c r="A3170" s="93" t="s">
        <v>18480</v>
      </c>
      <c r="B3170" s="94" t="s">
        <v>11861</v>
      </c>
      <c r="C3170" s="94" t="s">
        <v>16077</v>
      </c>
      <c r="D3170" s="95">
        <v>14.6</v>
      </c>
    </row>
    <row r="3171" spans="1:4" ht="15" customHeight="1" x14ac:dyDescent="0.2">
      <c r="A3171" s="93" t="s">
        <v>18481</v>
      </c>
      <c r="B3171" s="94" t="s">
        <v>11895</v>
      </c>
      <c r="C3171" s="94" t="s">
        <v>16077</v>
      </c>
      <c r="D3171" s="95">
        <v>196.48</v>
      </c>
    </row>
    <row r="3172" spans="1:4" ht="15" customHeight="1" x14ac:dyDescent="0.2">
      <c r="A3172" s="93" t="s">
        <v>18482</v>
      </c>
      <c r="B3172" s="94" t="s">
        <v>12432</v>
      </c>
      <c r="C3172" s="94" t="s">
        <v>16077</v>
      </c>
      <c r="D3172" s="95">
        <v>225</v>
      </c>
    </row>
    <row r="3173" spans="1:4" ht="15" customHeight="1" x14ac:dyDescent="0.2">
      <c r="A3173" s="93" t="s">
        <v>18483</v>
      </c>
      <c r="B3173" s="94" t="s">
        <v>18484</v>
      </c>
      <c r="C3173" s="94" t="s">
        <v>16077</v>
      </c>
      <c r="D3173" s="95">
        <v>278</v>
      </c>
    </row>
    <row r="3174" spans="1:4" ht="15" customHeight="1" x14ac:dyDescent="0.2">
      <c r="A3174" s="93" t="s">
        <v>18485</v>
      </c>
      <c r="B3174" s="94" t="s">
        <v>18486</v>
      </c>
      <c r="C3174" s="94" t="s">
        <v>16077</v>
      </c>
      <c r="D3174" s="95">
        <v>350</v>
      </c>
    </row>
    <row r="3175" spans="1:4" ht="15" customHeight="1" x14ac:dyDescent="0.2">
      <c r="A3175" s="93" t="s">
        <v>18487</v>
      </c>
      <c r="B3175" s="94" t="s">
        <v>11911</v>
      </c>
      <c r="C3175" s="94" t="s">
        <v>16077</v>
      </c>
      <c r="D3175" s="95">
        <v>46.47</v>
      </c>
    </row>
    <row r="3176" spans="1:4" ht="15" customHeight="1" x14ac:dyDescent="0.2">
      <c r="A3176" s="93" t="s">
        <v>18488</v>
      </c>
      <c r="B3176" s="94" t="s">
        <v>18489</v>
      </c>
      <c r="C3176" s="94" t="s">
        <v>16077</v>
      </c>
      <c r="D3176" s="95">
        <v>980</v>
      </c>
    </row>
    <row r="3177" spans="1:4" ht="15" customHeight="1" x14ac:dyDescent="0.2">
      <c r="A3177" s="93" t="s">
        <v>18490</v>
      </c>
      <c r="B3177" s="94" t="s">
        <v>18491</v>
      </c>
      <c r="C3177" s="94" t="s">
        <v>16077</v>
      </c>
      <c r="D3177" s="95">
        <v>93.25</v>
      </c>
    </row>
    <row r="3178" spans="1:4" ht="15" customHeight="1" x14ac:dyDescent="0.2">
      <c r="A3178" s="93" t="s">
        <v>18492</v>
      </c>
      <c r="B3178" s="94" t="s">
        <v>18493</v>
      </c>
      <c r="C3178" s="94" t="s">
        <v>16077</v>
      </c>
      <c r="D3178" s="95">
        <v>5</v>
      </c>
    </row>
    <row r="3179" spans="1:4" ht="15" customHeight="1" x14ac:dyDescent="0.2">
      <c r="A3179" s="93" t="s">
        <v>18494</v>
      </c>
      <c r="B3179" s="94" t="s">
        <v>18495</v>
      </c>
      <c r="C3179" s="94" t="s">
        <v>16077</v>
      </c>
      <c r="D3179" s="95">
        <v>66.8</v>
      </c>
    </row>
    <row r="3180" spans="1:4" ht="15" customHeight="1" x14ac:dyDescent="0.2">
      <c r="A3180" s="93" t="s">
        <v>18496</v>
      </c>
      <c r="B3180" s="94" t="s">
        <v>18497</v>
      </c>
      <c r="C3180" s="94" t="s">
        <v>16077</v>
      </c>
      <c r="D3180" s="95">
        <v>21.83</v>
      </c>
    </row>
    <row r="3181" spans="1:4" ht="15" customHeight="1" x14ac:dyDescent="0.2">
      <c r="A3181" s="93" t="s">
        <v>18498</v>
      </c>
      <c r="B3181" s="94" t="s">
        <v>18499</v>
      </c>
      <c r="C3181" s="94" t="s">
        <v>16077</v>
      </c>
      <c r="D3181" s="95">
        <v>35.71</v>
      </c>
    </row>
    <row r="3182" spans="1:4" ht="15" customHeight="1" x14ac:dyDescent="0.2">
      <c r="A3182" s="93" t="s">
        <v>18500</v>
      </c>
      <c r="B3182" s="94" t="s">
        <v>18501</v>
      </c>
      <c r="C3182" s="94" t="s">
        <v>16077</v>
      </c>
      <c r="D3182" s="95">
        <v>17.63</v>
      </c>
    </row>
    <row r="3183" spans="1:4" ht="15" customHeight="1" x14ac:dyDescent="0.2">
      <c r="A3183" s="93" t="s">
        <v>18502</v>
      </c>
      <c r="B3183" s="94" t="s">
        <v>18503</v>
      </c>
      <c r="C3183" s="94" t="s">
        <v>16077</v>
      </c>
      <c r="D3183" s="95">
        <v>24.52</v>
      </c>
    </row>
    <row r="3184" spans="1:4" ht="15" customHeight="1" x14ac:dyDescent="0.2">
      <c r="A3184" s="93" t="s">
        <v>18504</v>
      </c>
      <c r="B3184" s="94" t="s">
        <v>18505</v>
      </c>
      <c r="C3184" s="94" t="s">
        <v>16077</v>
      </c>
      <c r="D3184" s="95">
        <v>84.41</v>
      </c>
    </row>
    <row r="3185" spans="1:4" ht="15" customHeight="1" x14ac:dyDescent="0.2">
      <c r="A3185" s="93" t="s">
        <v>18506</v>
      </c>
      <c r="B3185" s="94" t="s">
        <v>18507</v>
      </c>
      <c r="C3185" s="94" t="s">
        <v>16077</v>
      </c>
      <c r="D3185" s="95">
        <v>65.040000000000006</v>
      </c>
    </row>
    <row r="3186" spans="1:4" ht="15" customHeight="1" x14ac:dyDescent="0.2">
      <c r="A3186" s="93" t="s">
        <v>18508</v>
      </c>
      <c r="B3186" s="94" t="s">
        <v>11663</v>
      </c>
      <c r="C3186" s="94" t="s">
        <v>16077</v>
      </c>
      <c r="D3186" s="95">
        <v>9.99</v>
      </c>
    </row>
    <row r="3187" spans="1:4" ht="15" customHeight="1" x14ac:dyDescent="0.2">
      <c r="A3187" s="93" t="s">
        <v>18509</v>
      </c>
      <c r="B3187" s="94" t="s">
        <v>18510</v>
      </c>
      <c r="C3187" s="94" t="s">
        <v>16077</v>
      </c>
      <c r="D3187" s="95">
        <v>15.2</v>
      </c>
    </row>
    <row r="3188" spans="1:4" ht="15" customHeight="1" x14ac:dyDescent="0.2">
      <c r="A3188" s="93" t="s">
        <v>18511</v>
      </c>
      <c r="B3188" s="94" t="s">
        <v>18512</v>
      </c>
      <c r="C3188" s="94" t="s">
        <v>16077</v>
      </c>
      <c r="D3188" s="95">
        <v>8.1999999999999993</v>
      </c>
    </row>
    <row r="3189" spans="1:4" ht="15" customHeight="1" x14ac:dyDescent="0.2">
      <c r="A3189" s="93" t="s">
        <v>18513</v>
      </c>
      <c r="B3189" s="94" t="s">
        <v>18514</v>
      </c>
      <c r="C3189" s="94" t="s">
        <v>16077</v>
      </c>
      <c r="D3189" s="95">
        <v>8.94</v>
      </c>
    </row>
    <row r="3190" spans="1:4" ht="15" customHeight="1" x14ac:dyDescent="0.2">
      <c r="A3190" s="93" t="s">
        <v>18515</v>
      </c>
      <c r="B3190" s="94" t="s">
        <v>18516</v>
      </c>
      <c r="C3190" s="94" t="s">
        <v>16077</v>
      </c>
      <c r="D3190" s="95">
        <v>12.29</v>
      </c>
    </row>
    <row r="3191" spans="1:4" ht="15" customHeight="1" x14ac:dyDescent="0.2">
      <c r="A3191" s="93" t="s">
        <v>18517</v>
      </c>
      <c r="B3191" s="94" t="s">
        <v>18518</v>
      </c>
      <c r="C3191" s="94" t="s">
        <v>16077</v>
      </c>
      <c r="D3191" s="95">
        <v>9.7200000000000006</v>
      </c>
    </row>
    <row r="3192" spans="1:4" ht="15" customHeight="1" x14ac:dyDescent="0.2">
      <c r="A3192" s="93" t="s">
        <v>18519</v>
      </c>
      <c r="B3192" s="94" t="s">
        <v>11803</v>
      </c>
      <c r="C3192" s="94" t="s">
        <v>16077</v>
      </c>
      <c r="D3192" s="95">
        <v>14.64</v>
      </c>
    </row>
    <row r="3193" spans="1:4" ht="15" customHeight="1" x14ac:dyDescent="0.2">
      <c r="A3193" s="93" t="s">
        <v>18520</v>
      </c>
      <c r="B3193" s="94" t="s">
        <v>18521</v>
      </c>
      <c r="C3193" s="94" t="s">
        <v>16077</v>
      </c>
      <c r="D3193" s="95">
        <v>53.9</v>
      </c>
    </row>
    <row r="3194" spans="1:4" ht="15" customHeight="1" x14ac:dyDescent="0.2">
      <c r="A3194" s="93" t="s">
        <v>18522</v>
      </c>
      <c r="B3194" s="94" t="s">
        <v>18523</v>
      </c>
      <c r="C3194" s="94" t="s">
        <v>16077</v>
      </c>
      <c r="D3194" s="95">
        <v>1380.43</v>
      </c>
    </row>
    <row r="3195" spans="1:4" ht="15" customHeight="1" x14ac:dyDescent="0.2">
      <c r="A3195" s="93" t="s">
        <v>18524</v>
      </c>
      <c r="B3195" s="94" t="s">
        <v>18525</v>
      </c>
      <c r="C3195" s="94" t="s">
        <v>16077</v>
      </c>
      <c r="D3195" s="95">
        <v>1519.65</v>
      </c>
    </row>
    <row r="3196" spans="1:4" ht="15" customHeight="1" x14ac:dyDescent="0.2">
      <c r="A3196" s="93" t="s">
        <v>18526</v>
      </c>
      <c r="B3196" s="94" t="s">
        <v>18527</v>
      </c>
      <c r="C3196" s="94" t="s">
        <v>16077</v>
      </c>
      <c r="D3196" s="95">
        <v>2076.61</v>
      </c>
    </row>
    <row r="3197" spans="1:4" ht="15" customHeight="1" x14ac:dyDescent="0.2">
      <c r="A3197" s="93" t="s">
        <v>18528</v>
      </c>
      <c r="B3197" s="94" t="s">
        <v>18529</v>
      </c>
      <c r="C3197" s="94" t="s">
        <v>16077</v>
      </c>
      <c r="D3197" s="95">
        <v>1728.65</v>
      </c>
    </row>
    <row r="3198" spans="1:4" ht="15" customHeight="1" x14ac:dyDescent="0.2">
      <c r="A3198" s="93" t="s">
        <v>18530</v>
      </c>
      <c r="B3198" s="94" t="s">
        <v>18531</v>
      </c>
      <c r="C3198" s="94" t="s">
        <v>16077</v>
      </c>
      <c r="D3198" s="95">
        <v>95.99</v>
      </c>
    </row>
    <row r="3199" spans="1:4" ht="15" customHeight="1" x14ac:dyDescent="0.2">
      <c r="A3199" s="93" t="s">
        <v>18532</v>
      </c>
      <c r="B3199" s="94" t="s">
        <v>18533</v>
      </c>
      <c r="C3199" s="94" t="s">
        <v>16077</v>
      </c>
      <c r="D3199" s="95">
        <v>95.9</v>
      </c>
    </row>
    <row r="3200" spans="1:4" ht="15" customHeight="1" x14ac:dyDescent="0.2">
      <c r="A3200" s="93" t="s">
        <v>18534</v>
      </c>
      <c r="B3200" s="94" t="s">
        <v>18535</v>
      </c>
      <c r="C3200" s="94" t="s">
        <v>16077</v>
      </c>
      <c r="D3200" s="95">
        <v>73.900000000000006</v>
      </c>
    </row>
    <row r="3201" spans="1:4" ht="15" customHeight="1" x14ac:dyDescent="0.2">
      <c r="A3201" s="93" t="s">
        <v>18536</v>
      </c>
      <c r="B3201" s="94" t="s">
        <v>18537</v>
      </c>
      <c r="C3201" s="94" t="s">
        <v>16077</v>
      </c>
      <c r="D3201" s="95">
        <v>229.9</v>
      </c>
    </row>
    <row r="3202" spans="1:4" ht="15" customHeight="1" x14ac:dyDescent="0.2">
      <c r="A3202" s="93" t="s">
        <v>18538</v>
      </c>
      <c r="B3202" s="94" t="s">
        <v>18539</v>
      </c>
      <c r="C3202" s="94" t="s">
        <v>16077</v>
      </c>
      <c r="D3202" s="95">
        <v>91.55</v>
      </c>
    </row>
    <row r="3203" spans="1:4" ht="15" customHeight="1" x14ac:dyDescent="0.2">
      <c r="A3203" s="93" t="s">
        <v>18540</v>
      </c>
      <c r="B3203" s="94" t="s">
        <v>18541</v>
      </c>
      <c r="C3203" s="94" t="s">
        <v>16077</v>
      </c>
      <c r="D3203" s="95">
        <v>156.99</v>
      </c>
    </row>
    <row r="3204" spans="1:4" ht="15" customHeight="1" x14ac:dyDescent="0.2">
      <c r="A3204" s="93" t="s">
        <v>18542</v>
      </c>
      <c r="B3204" s="94" t="s">
        <v>18543</v>
      </c>
      <c r="C3204" s="94" t="s">
        <v>16077</v>
      </c>
      <c r="D3204" s="95">
        <v>113.2</v>
      </c>
    </row>
    <row r="3205" spans="1:4" ht="15" customHeight="1" x14ac:dyDescent="0.2">
      <c r="A3205" s="93" t="s">
        <v>18544</v>
      </c>
      <c r="B3205" s="94" t="s">
        <v>18545</v>
      </c>
      <c r="C3205" s="94" t="s">
        <v>16077</v>
      </c>
      <c r="D3205" s="95">
        <v>187.99</v>
      </c>
    </row>
    <row r="3206" spans="1:4" ht="15" customHeight="1" x14ac:dyDescent="0.2">
      <c r="A3206" s="93" t="s">
        <v>18546</v>
      </c>
      <c r="B3206" s="94" t="s">
        <v>18547</v>
      </c>
      <c r="C3206" s="94" t="s">
        <v>16077</v>
      </c>
      <c r="D3206" s="95">
        <v>569.9</v>
      </c>
    </row>
    <row r="3207" spans="1:4" ht="15" customHeight="1" x14ac:dyDescent="0.2">
      <c r="A3207" s="93" t="s">
        <v>18548</v>
      </c>
      <c r="B3207" s="94" t="s">
        <v>18549</v>
      </c>
      <c r="C3207" s="94" t="s">
        <v>16077</v>
      </c>
      <c r="D3207" s="95">
        <v>304.72000000000003</v>
      </c>
    </row>
    <row r="3208" spans="1:4" ht="15" customHeight="1" x14ac:dyDescent="0.2">
      <c r="A3208" s="93" t="s">
        <v>18550</v>
      </c>
      <c r="B3208" s="94" t="s">
        <v>18551</v>
      </c>
      <c r="C3208" s="94" t="s">
        <v>16077</v>
      </c>
      <c r="D3208" s="95">
        <v>236.34</v>
      </c>
    </row>
    <row r="3209" spans="1:4" ht="15" customHeight="1" x14ac:dyDescent="0.2">
      <c r="A3209" s="93" t="s">
        <v>18552</v>
      </c>
      <c r="B3209" s="94" t="s">
        <v>18553</v>
      </c>
      <c r="C3209" s="94" t="s">
        <v>16077</v>
      </c>
      <c r="D3209" s="95">
        <v>329.9</v>
      </c>
    </row>
    <row r="3210" spans="1:4" ht="15" customHeight="1" x14ac:dyDescent="0.2">
      <c r="A3210" s="93" t="s">
        <v>18554</v>
      </c>
      <c r="B3210" s="94" t="s">
        <v>18555</v>
      </c>
      <c r="C3210" s="94" t="s">
        <v>16077</v>
      </c>
      <c r="D3210" s="95">
        <v>1713.62</v>
      </c>
    </row>
    <row r="3211" spans="1:4" ht="15" customHeight="1" x14ac:dyDescent="0.2">
      <c r="A3211" s="93" t="s">
        <v>18556</v>
      </c>
      <c r="B3211" s="94" t="s">
        <v>18557</v>
      </c>
      <c r="C3211" s="94" t="s">
        <v>16077</v>
      </c>
      <c r="D3211" s="95">
        <v>223.19</v>
      </c>
    </row>
    <row r="3212" spans="1:4" ht="15" customHeight="1" x14ac:dyDescent="0.2">
      <c r="A3212" s="93" t="s">
        <v>18558</v>
      </c>
      <c r="B3212" s="94" t="s">
        <v>18559</v>
      </c>
      <c r="C3212" s="94" t="s">
        <v>16077</v>
      </c>
      <c r="D3212" s="95">
        <v>232.43</v>
      </c>
    </row>
    <row r="3213" spans="1:4" ht="15" customHeight="1" x14ac:dyDescent="0.2">
      <c r="A3213" s="93" t="s">
        <v>18560</v>
      </c>
      <c r="B3213" s="94" t="s">
        <v>18561</v>
      </c>
      <c r="C3213" s="94" t="s">
        <v>16077</v>
      </c>
      <c r="D3213" s="95">
        <v>296.01</v>
      </c>
    </row>
    <row r="3214" spans="1:4" ht="15" customHeight="1" x14ac:dyDescent="0.2">
      <c r="A3214" s="93" t="s">
        <v>18562</v>
      </c>
      <c r="B3214" s="94" t="s">
        <v>18563</v>
      </c>
      <c r="C3214" s="94" t="s">
        <v>16077</v>
      </c>
      <c r="D3214" s="95">
        <v>419.9</v>
      </c>
    </row>
    <row r="3215" spans="1:4" ht="15" customHeight="1" x14ac:dyDescent="0.2">
      <c r="A3215" s="93" t="s">
        <v>18564</v>
      </c>
      <c r="B3215" s="94" t="s">
        <v>18565</v>
      </c>
      <c r="C3215" s="94" t="s">
        <v>16077</v>
      </c>
      <c r="D3215" s="95">
        <v>121.41</v>
      </c>
    </row>
    <row r="3216" spans="1:4" ht="15" customHeight="1" x14ac:dyDescent="0.2">
      <c r="A3216" s="93" t="s">
        <v>18566</v>
      </c>
      <c r="B3216" s="94" t="s">
        <v>18567</v>
      </c>
      <c r="C3216" s="94" t="s">
        <v>16077</v>
      </c>
      <c r="D3216" s="95">
        <v>378.99</v>
      </c>
    </row>
    <row r="3217" spans="1:4" ht="15" customHeight="1" x14ac:dyDescent="0.2">
      <c r="A3217" s="93" t="s">
        <v>18568</v>
      </c>
      <c r="B3217" s="94" t="s">
        <v>18569</v>
      </c>
      <c r="C3217" s="94" t="s">
        <v>3</v>
      </c>
      <c r="D3217" s="95">
        <v>751.06</v>
      </c>
    </row>
    <row r="3218" spans="1:4" ht="15" customHeight="1" x14ac:dyDescent="0.2">
      <c r="A3218" s="93" t="s">
        <v>18570</v>
      </c>
      <c r="B3218" s="94" t="s">
        <v>18571</v>
      </c>
      <c r="C3218" s="94" t="s">
        <v>16077</v>
      </c>
      <c r="D3218" s="95">
        <v>1189.9000000000001</v>
      </c>
    </row>
    <row r="3219" spans="1:4" ht="15" customHeight="1" x14ac:dyDescent="0.2">
      <c r="A3219" s="93" t="s">
        <v>18572</v>
      </c>
      <c r="B3219" s="94" t="s">
        <v>18573</v>
      </c>
      <c r="C3219" s="94" t="s">
        <v>16077</v>
      </c>
      <c r="D3219" s="95">
        <v>128.27000000000001</v>
      </c>
    </row>
    <row r="3220" spans="1:4" ht="15" customHeight="1" x14ac:dyDescent="0.2">
      <c r="A3220" s="93" t="s">
        <v>18574</v>
      </c>
      <c r="B3220" s="94" t="s">
        <v>18575</v>
      </c>
      <c r="C3220" s="94" t="s">
        <v>16077</v>
      </c>
      <c r="D3220" s="95">
        <v>177.43</v>
      </c>
    </row>
    <row r="3221" spans="1:4" ht="15" customHeight="1" x14ac:dyDescent="0.2">
      <c r="A3221" s="93" t="s">
        <v>18576</v>
      </c>
      <c r="B3221" s="94" t="s">
        <v>18577</v>
      </c>
      <c r="C3221" s="94" t="s">
        <v>16077</v>
      </c>
      <c r="D3221" s="95">
        <v>370.98</v>
      </c>
    </row>
    <row r="3222" spans="1:4" ht="15" customHeight="1" x14ac:dyDescent="0.2">
      <c r="A3222" s="93" t="s">
        <v>18578</v>
      </c>
      <c r="B3222" s="94" t="s">
        <v>18579</v>
      </c>
      <c r="C3222" s="94" t="s">
        <v>16077</v>
      </c>
      <c r="D3222" s="95">
        <v>134.9</v>
      </c>
    </row>
    <row r="3223" spans="1:4" ht="15" customHeight="1" x14ac:dyDescent="0.2">
      <c r="A3223" s="93" t="s">
        <v>18580</v>
      </c>
      <c r="B3223" s="94" t="s">
        <v>18581</v>
      </c>
      <c r="C3223" s="94" t="s">
        <v>16077</v>
      </c>
      <c r="D3223" s="95">
        <v>569.9</v>
      </c>
    </row>
    <row r="3224" spans="1:4" ht="15" customHeight="1" x14ac:dyDescent="0.2">
      <c r="A3224" s="93" t="s">
        <v>18582</v>
      </c>
      <c r="B3224" s="94" t="s">
        <v>18583</v>
      </c>
      <c r="C3224" s="94" t="s">
        <v>16077</v>
      </c>
      <c r="D3224" s="95">
        <v>1979.71</v>
      </c>
    </row>
    <row r="3225" spans="1:4" ht="15" customHeight="1" x14ac:dyDescent="0.2">
      <c r="A3225" s="93" t="s">
        <v>18584</v>
      </c>
      <c r="B3225" s="94" t="s">
        <v>18585</v>
      </c>
      <c r="C3225" s="94" t="s">
        <v>16077</v>
      </c>
      <c r="D3225" s="95">
        <v>1079.9000000000001</v>
      </c>
    </row>
    <row r="3226" spans="1:4" ht="15" customHeight="1" x14ac:dyDescent="0.2">
      <c r="A3226" s="93" t="s">
        <v>18586</v>
      </c>
      <c r="B3226" s="94" t="s">
        <v>11763</v>
      </c>
      <c r="C3226" s="94" t="s">
        <v>16077</v>
      </c>
      <c r="D3226" s="95">
        <v>2161.8000000000002</v>
      </c>
    </row>
    <row r="3227" spans="1:4" ht="15" customHeight="1" x14ac:dyDescent="0.2">
      <c r="A3227" s="93" t="s">
        <v>18587</v>
      </c>
      <c r="B3227" s="94" t="s">
        <v>18588</v>
      </c>
      <c r="C3227" s="94" t="s">
        <v>16077</v>
      </c>
      <c r="D3227" s="95">
        <v>130.11000000000001</v>
      </c>
    </row>
    <row r="3228" spans="1:4" ht="15" customHeight="1" x14ac:dyDescent="0.2">
      <c r="A3228" s="93" t="s">
        <v>18589</v>
      </c>
      <c r="B3228" s="94" t="s">
        <v>18590</v>
      </c>
      <c r="C3228" s="94" t="s">
        <v>16077</v>
      </c>
      <c r="D3228" s="95">
        <v>2586.77</v>
      </c>
    </row>
    <row r="3229" spans="1:4" ht="15" customHeight="1" x14ac:dyDescent="0.2">
      <c r="A3229" s="93" t="s">
        <v>18591</v>
      </c>
      <c r="B3229" s="94" t="s">
        <v>18592</v>
      </c>
      <c r="C3229" s="94" t="s">
        <v>16077</v>
      </c>
      <c r="D3229" s="95">
        <v>50.6</v>
      </c>
    </row>
    <row r="3230" spans="1:4" ht="15" customHeight="1" x14ac:dyDescent="0.2">
      <c r="A3230" s="93" t="s">
        <v>18593</v>
      </c>
      <c r="B3230" s="94" t="s">
        <v>18594</v>
      </c>
      <c r="C3230" s="94" t="s">
        <v>16077</v>
      </c>
      <c r="D3230" s="95">
        <v>134.75</v>
      </c>
    </row>
    <row r="3231" spans="1:4" ht="15" customHeight="1" x14ac:dyDescent="0.2">
      <c r="A3231" s="93" t="s">
        <v>18595</v>
      </c>
      <c r="B3231" s="94" t="s">
        <v>18596</v>
      </c>
      <c r="C3231" s="94" t="s">
        <v>16077</v>
      </c>
      <c r="D3231" s="95">
        <v>50.83</v>
      </c>
    </row>
    <row r="3232" spans="1:4" ht="15" customHeight="1" x14ac:dyDescent="0.2">
      <c r="A3232" s="93" t="s">
        <v>18597</v>
      </c>
      <c r="B3232" s="94" t="s">
        <v>18598</v>
      </c>
      <c r="C3232" s="94" t="s">
        <v>16077</v>
      </c>
      <c r="D3232" s="95">
        <v>62.6</v>
      </c>
    </row>
    <row r="3233" spans="1:4" ht="15" customHeight="1" x14ac:dyDescent="0.2">
      <c r="A3233" s="93" t="s">
        <v>18599</v>
      </c>
      <c r="B3233" s="94" t="s">
        <v>11783</v>
      </c>
      <c r="C3233" s="94" t="s">
        <v>16077</v>
      </c>
      <c r="D3233" s="95">
        <v>49.59</v>
      </c>
    </row>
    <row r="3234" spans="1:4" ht="15" customHeight="1" x14ac:dyDescent="0.2">
      <c r="A3234" s="93" t="s">
        <v>18600</v>
      </c>
      <c r="B3234" s="94" t="s">
        <v>18601</v>
      </c>
      <c r="C3234" s="94" t="s">
        <v>16077</v>
      </c>
      <c r="D3234" s="95">
        <v>17.39</v>
      </c>
    </row>
    <row r="3235" spans="1:4" ht="15" customHeight="1" x14ac:dyDescent="0.2">
      <c r="A3235" s="93" t="s">
        <v>18602</v>
      </c>
      <c r="B3235" s="94" t="s">
        <v>18603</v>
      </c>
      <c r="C3235" s="94" t="s">
        <v>16077</v>
      </c>
      <c r="D3235" s="95">
        <v>19.989999999999998</v>
      </c>
    </row>
    <row r="3236" spans="1:4" ht="15" customHeight="1" x14ac:dyDescent="0.2">
      <c r="A3236" s="93" t="s">
        <v>18604</v>
      </c>
      <c r="B3236" s="94" t="s">
        <v>18605</v>
      </c>
      <c r="C3236" s="94" t="s">
        <v>16077</v>
      </c>
      <c r="D3236" s="95">
        <v>60.71</v>
      </c>
    </row>
    <row r="3237" spans="1:4" ht="15" customHeight="1" x14ac:dyDescent="0.2">
      <c r="A3237" s="93" t="s">
        <v>18606</v>
      </c>
      <c r="B3237" s="94" t="s">
        <v>11777</v>
      </c>
      <c r="C3237" s="94" t="s">
        <v>16077</v>
      </c>
      <c r="D3237" s="95">
        <v>34.9</v>
      </c>
    </row>
    <row r="3238" spans="1:4" ht="15" customHeight="1" x14ac:dyDescent="0.2">
      <c r="A3238" s="93" t="s">
        <v>18607</v>
      </c>
      <c r="B3238" s="94" t="s">
        <v>18608</v>
      </c>
      <c r="C3238" s="94" t="s">
        <v>16077</v>
      </c>
      <c r="D3238" s="95">
        <v>62.9</v>
      </c>
    </row>
    <row r="3239" spans="1:4" ht="15" customHeight="1" x14ac:dyDescent="0.2">
      <c r="A3239" s="93" t="s">
        <v>18609</v>
      </c>
      <c r="B3239" s="94" t="s">
        <v>18610</v>
      </c>
      <c r="C3239" s="94" t="s">
        <v>16077</v>
      </c>
      <c r="D3239" s="95">
        <v>594</v>
      </c>
    </row>
    <row r="3240" spans="1:4" ht="15" customHeight="1" x14ac:dyDescent="0.2">
      <c r="A3240" s="93" t="s">
        <v>18611</v>
      </c>
      <c r="B3240" s="94" t="s">
        <v>18612</v>
      </c>
      <c r="C3240" s="94" t="s">
        <v>16077</v>
      </c>
      <c r="D3240" s="95">
        <v>802.12</v>
      </c>
    </row>
    <row r="3241" spans="1:4" ht="15" customHeight="1" x14ac:dyDescent="0.2">
      <c r="A3241" s="93" t="s">
        <v>18613</v>
      </c>
      <c r="B3241" s="94" t="s">
        <v>18614</v>
      </c>
      <c r="C3241" s="94" t="s">
        <v>53</v>
      </c>
      <c r="D3241" s="95">
        <v>8.61</v>
      </c>
    </row>
    <row r="3242" spans="1:4" ht="15" customHeight="1" x14ac:dyDescent="0.2">
      <c r="A3242" s="93" t="s">
        <v>18615</v>
      </c>
      <c r="B3242" s="94" t="s">
        <v>18616</v>
      </c>
      <c r="C3242" s="94" t="s">
        <v>16077</v>
      </c>
      <c r="D3242" s="95">
        <v>11.53</v>
      </c>
    </row>
    <row r="3243" spans="1:4" ht="15" customHeight="1" x14ac:dyDescent="0.2">
      <c r="A3243" s="93" t="s">
        <v>18617</v>
      </c>
      <c r="B3243" s="94" t="s">
        <v>18618</v>
      </c>
      <c r="C3243" s="94" t="s">
        <v>4</v>
      </c>
      <c r="D3243" s="95">
        <v>82.89</v>
      </c>
    </row>
    <row r="3244" spans="1:4" ht="15" customHeight="1" x14ac:dyDescent="0.2">
      <c r="A3244" s="93" t="s">
        <v>18619</v>
      </c>
      <c r="B3244" s="94" t="s">
        <v>18620</v>
      </c>
      <c r="C3244" s="94" t="s">
        <v>53</v>
      </c>
      <c r="D3244" s="95">
        <v>69.900000000000006</v>
      </c>
    </row>
    <row r="3245" spans="1:4" ht="15" customHeight="1" x14ac:dyDescent="0.2">
      <c r="A3245" s="93" t="s">
        <v>18621</v>
      </c>
      <c r="B3245" s="94" t="s">
        <v>18622</v>
      </c>
      <c r="C3245" s="94" t="s">
        <v>18623</v>
      </c>
      <c r="D3245" s="95">
        <v>46.16</v>
      </c>
    </row>
    <row r="3246" spans="1:4" ht="15" customHeight="1" x14ac:dyDescent="0.2">
      <c r="A3246" s="93" t="s">
        <v>18624</v>
      </c>
      <c r="B3246" s="94" t="s">
        <v>18625</v>
      </c>
      <c r="C3246" s="94" t="s">
        <v>16077</v>
      </c>
      <c r="D3246" s="95">
        <v>66.41</v>
      </c>
    </row>
    <row r="3247" spans="1:4" ht="15" customHeight="1" x14ac:dyDescent="0.2">
      <c r="A3247" s="93" t="s">
        <v>18626</v>
      </c>
      <c r="B3247" s="94" t="s">
        <v>18627</v>
      </c>
      <c r="C3247" s="94" t="s">
        <v>3</v>
      </c>
      <c r="D3247" s="95">
        <v>34.81</v>
      </c>
    </row>
    <row r="3248" spans="1:4" ht="15" customHeight="1" x14ac:dyDescent="0.2">
      <c r="A3248" s="93" t="s">
        <v>18628</v>
      </c>
      <c r="B3248" s="94" t="s">
        <v>18629</v>
      </c>
      <c r="C3248" s="94" t="s">
        <v>3</v>
      </c>
      <c r="D3248" s="95">
        <v>74.47</v>
      </c>
    </row>
    <row r="3249" spans="1:4" ht="15" customHeight="1" x14ac:dyDescent="0.2">
      <c r="A3249" s="93" t="s">
        <v>18630</v>
      </c>
      <c r="B3249" s="94" t="s">
        <v>18631</v>
      </c>
      <c r="C3249" s="94" t="s">
        <v>16077</v>
      </c>
      <c r="D3249" s="95">
        <v>28.9</v>
      </c>
    </row>
    <row r="3250" spans="1:4" ht="15" customHeight="1" x14ac:dyDescent="0.2">
      <c r="A3250" s="93" t="s">
        <v>18632</v>
      </c>
      <c r="B3250" s="94" t="s">
        <v>17285</v>
      </c>
      <c r="C3250" s="94" t="s">
        <v>3</v>
      </c>
      <c r="D3250" s="95">
        <v>3.01</v>
      </c>
    </row>
    <row r="3251" spans="1:4" ht="15" customHeight="1" x14ac:dyDescent="0.2">
      <c r="A3251" s="93" t="s">
        <v>18633</v>
      </c>
      <c r="B3251" s="94" t="s">
        <v>22067</v>
      </c>
      <c r="C3251" s="94" t="s">
        <v>3</v>
      </c>
      <c r="D3251" s="95">
        <v>3.04</v>
      </c>
    </row>
    <row r="3252" spans="1:4" ht="15" customHeight="1" x14ac:dyDescent="0.2">
      <c r="A3252" s="93" t="s">
        <v>18634</v>
      </c>
      <c r="B3252" s="94" t="s">
        <v>22068</v>
      </c>
      <c r="C3252" s="94" t="s">
        <v>3</v>
      </c>
      <c r="D3252" s="95">
        <v>4.58</v>
      </c>
    </row>
    <row r="3253" spans="1:4" ht="15" customHeight="1" x14ac:dyDescent="0.2">
      <c r="A3253" s="93" t="s">
        <v>18635</v>
      </c>
      <c r="B3253" s="94" t="s">
        <v>17284</v>
      </c>
      <c r="C3253" s="94" t="s">
        <v>3</v>
      </c>
      <c r="D3253" s="95">
        <v>11.74</v>
      </c>
    </row>
    <row r="3254" spans="1:4" ht="15" customHeight="1" x14ac:dyDescent="0.2">
      <c r="A3254" s="93" t="s">
        <v>18636</v>
      </c>
      <c r="B3254" s="94" t="s">
        <v>17283</v>
      </c>
      <c r="C3254" s="94" t="s">
        <v>3</v>
      </c>
      <c r="D3254" s="95">
        <v>13.64</v>
      </c>
    </row>
    <row r="3255" spans="1:4" ht="15" customHeight="1" x14ac:dyDescent="0.2">
      <c r="A3255" s="93" t="s">
        <v>18637</v>
      </c>
      <c r="B3255" s="94" t="s">
        <v>17286</v>
      </c>
      <c r="C3255" s="94" t="s">
        <v>3</v>
      </c>
      <c r="D3255" s="95">
        <v>14.57</v>
      </c>
    </row>
    <row r="3256" spans="1:4" ht="15" customHeight="1" x14ac:dyDescent="0.2">
      <c r="A3256" s="93" t="s">
        <v>18638</v>
      </c>
      <c r="B3256" s="94" t="s">
        <v>17287</v>
      </c>
      <c r="C3256" s="94" t="s">
        <v>3</v>
      </c>
      <c r="D3256" s="95">
        <v>21.94</v>
      </c>
    </row>
    <row r="3257" spans="1:4" ht="15" customHeight="1" x14ac:dyDescent="0.2">
      <c r="A3257" s="93" t="s">
        <v>18639</v>
      </c>
      <c r="B3257" s="94" t="s">
        <v>22069</v>
      </c>
      <c r="C3257" s="94" t="s">
        <v>3</v>
      </c>
      <c r="D3257" s="95">
        <v>38.92</v>
      </c>
    </row>
    <row r="3258" spans="1:4" ht="15" customHeight="1" x14ac:dyDescent="0.2">
      <c r="A3258" s="93" t="s">
        <v>18640</v>
      </c>
      <c r="B3258" s="94" t="s">
        <v>22070</v>
      </c>
      <c r="C3258" s="94" t="s">
        <v>3</v>
      </c>
      <c r="D3258" s="95">
        <v>60.85</v>
      </c>
    </row>
    <row r="3259" spans="1:4" ht="15" customHeight="1" x14ac:dyDescent="0.2">
      <c r="A3259" s="93" t="s">
        <v>18641</v>
      </c>
      <c r="B3259" s="94" t="s">
        <v>18642</v>
      </c>
      <c r="C3259" s="94" t="s">
        <v>3</v>
      </c>
      <c r="D3259" s="95">
        <v>1.51</v>
      </c>
    </row>
    <row r="3260" spans="1:4" ht="15" customHeight="1" x14ac:dyDescent="0.2">
      <c r="A3260" s="93" t="s">
        <v>18643</v>
      </c>
      <c r="B3260" s="94" t="s">
        <v>18644</v>
      </c>
      <c r="C3260" s="94" t="s">
        <v>3</v>
      </c>
      <c r="D3260" s="95">
        <v>2.97</v>
      </c>
    </row>
    <row r="3261" spans="1:4" ht="15" customHeight="1" x14ac:dyDescent="0.2">
      <c r="A3261" s="93" t="s">
        <v>18645</v>
      </c>
      <c r="B3261" s="94" t="s">
        <v>18646</v>
      </c>
      <c r="C3261" s="94" t="s">
        <v>3</v>
      </c>
      <c r="D3261" s="95">
        <v>10.64</v>
      </c>
    </row>
    <row r="3262" spans="1:4" ht="15" customHeight="1" x14ac:dyDescent="0.2">
      <c r="A3262" s="93" t="s">
        <v>18647</v>
      </c>
      <c r="B3262" s="94" t="s">
        <v>18648</v>
      </c>
      <c r="C3262" s="94" t="s">
        <v>3</v>
      </c>
      <c r="D3262" s="95">
        <v>21.57</v>
      </c>
    </row>
    <row r="3263" spans="1:4" ht="15" customHeight="1" x14ac:dyDescent="0.2">
      <c r="A3263" s="93" t="s">
        <v>18649</v>
      </c>
      <c r="B3263" s="94" t="s">
        <v>18650</v>
      </c>
      <c r="C3263" s="94" t="s">
        <v>3</v>
      </c>
      <c r="D3263" s="95">
        <v>52.51</v>
      </c>
    </row>
    <row r="3264" spans="1:4" ht="15" customHeight="1" x14ac:dyDescent="0.2">
      <c r="A3264" s="93" t="s">
        <v>18651</v>
      </c>
      <c r="B3264" s="94" t="s">
        <v>18652</v>
      </c>
      <c r="C3264" s="94" t="s">
        <v>3</v>
      </c>
      <c r="D3264" s="95">
        <v>27.54</v>
      </c>
    </row>
    <row r="3265" spans="1:4" ht="15" customHeight="1" x14ac:dyDescent="0.2">
      <c r="A3265" s="93" t="s">
        <v>18653</v>
      </c>
      <c r="B3265" s="94" t="s">
        <v>18654</v>
      </c>
      <c r="C3265" s="94" t="s">
        <v>3</v>
      </c>
      <c r="D3265" s="95">
        <v>38.49</v>
      </c>
    </row>
    <row r="3266" spans="1:4" ht="15" customHeight="1" x14ac:dyDescent="0.2">
      <c r="A3266" s="93" t="s">
        <v>18655</v>
      </c>
      <c r="B3266" s="94" t="s">
        <v>18656</v>
      </c>
      <c r="C3266" s="94" t="s">
        <v>3</v>
      </c>
      <c r="D3266" s="95">
        <v>52.07</v>
      </c>
    </row>
    <row r="3267" spans="1:4" ht="15" customHeight="1" x14ac:dyDescent="0.2">
      <c r="A3267" s="93" t="s">
        <v>18657</v>
      </c>
      <c r="B3267" s="94" t="s">
        <v>18658</v>
      </c>
      <c r="C3267" s="94" t="s">
        <v>3</v>
      </c>
      <c r="D3267" s="95">
        <v>64.64</v>
      </c>
    </row>
    <row r="3268" spans="1:4" ht="15" customHeight="1" x14ac:dyDescent="0.2">
      <c r="A3268" s="93" t="s">
        <v>18659</v>
      </c>
      <c r="B3268" s="94" t="s">
        <v>18660</v>
      </c>
      <c r="C3268" s="94" t="s">
        <v>3</v>
      </c>
      <c r="D3268" s="95">
        <v>80.12</v>
      </c>
    </row>
    <row r="3269" spans="1:4" ht="15" customHeight="1" x14ac:dyDescent="0.2">
      <c r="A3269" s="93" t="s">
        <v>18661</v>
      </c>
      <c r="B3269" s="94" t="s">
        <v>18662</v>
      </c>
      <c r="C3269" s="94" t="s">
        <v>3</v>
      </c>
      <c r="D3269" s="95">
        <v>108.43</v>
      </c>
    </row>
    <row r="3270" spans="1:4" ht="15" customHeight="1" x14ac:dyDescent="0.2">
      <c r="A3270" s="93" t="s">
        <v>18663</v>
      </c>
      <c r="B3270" s="94" t="s">
        <v>18664</v>
      </c>
      <c r="C3270" s="94" t="s">
        <v>3</v>
      </c>
      <c r="D3270" s="95">
        <v>130.97999999999999</v>
      </c>
    </row>
    <row r="3271" spans="1:4" ht="15" customHeight="1" x14ac:dyDescent="0.2">
      <c r="A3271" s="93" t="s">
        <v>18665</v>
      </c>
      <c r="B3271" s="94" t="s">
        <v>18666</v>
      </c>
      <c r="C3271" s="94" t="s">
        <v>3</v>
      </c>
      <c r="D3271" s="95">
        <v>22.66</v>
      </c>
    </row>
    <row r="3272" spans="1:4" ht="15" customHeight="1" x14ac:dyDescent="0.2">
      <c r="A3272" s="93" t="s">
        <v>18667</v>
      </c>
      <c r="B3272" s="94" t="s">
        <v>18668</v>
      </c>
      <c r="C3272" s="94" t="s">
        <v>3</v>
      </c>
      <c r="D3272" s="95">
        <v>28.84</v>
      </c>
    </row>
    <row r="3273" spans="1:4" ht="15" customHeight="1" x14ac:dyDescent="0.2">
      <c r="A3273" s="93" t="s">
        <v>18669</v>
      </c>
      <c r="B3273" s="94" t="s">
        <v>18670</v>
      </c>
      <c r="C3273" s="94" t="s">
        <v>3</v>
      </c>
      <c r="D3273" s="95">
        <v>31.63</v>
      </c>
    </row>
    <row r="3274" spans="1:4" ht="15" customHeight="1" x14ac:dyDescent="0.2">
      <c r="A3274" s="93" t="s">
        <v>18671</v>
      </c>
      <c r="B3274" s="94" t="s">
        <v>18672</v>
      </c>
      <c r="C3274" s="94" t="s">
        <v>3</v>
      </c>
      <c r="D3274" s="95">
        <v>27.6</v>
      </c>
    </row>
    <row r="3275" spans="1:4" ht="15" customHeight="1" x14ac:dyDescent="0.2">
      <c r="A3275" s="93" t="s">
        <v>18673</v>
      </c>
      <c r="B3275" s="94" t="s">
        <v>18674</v>
      </c>
      <c r="C3275" s="94" t="s">
        <v>3</v>
      </c>
      <c r="D3275" s="95">
        <v>46.14</v>
      </c>
    </row>
    <row r="3276" spans="1:4" ht="15" customHeight="1" x14ac:dyDescent="0.2">
      <c r="A3276" s="93" t="s">
        <v>18675</v>
      </c>
      <c r="B3276" s="94" t="s">
        <v>18676</v>
      </c>
      <c r="C3276" s="94" t="s">
        <v>3</v>
      </c>
      <c r="D3276" s="95">
        <v>103.53</v>
      </c>
    </row>
    <row r="3277" spans="1:4" ht="15" customHeight="1" x14ac:dyDescent="0.2">
      <c r="A3277" s="93" t="s">
        <v>18677</v>
      </c>
      <c r="B3277" s="94" t="s">
        <v>18678</v>
      </c>
      <c r="C3277" s="94" t="s">
        <v>3</v>
      </c>
      <c r="D3277" s="95">
        <v>11.72</v>
      </c>
    </row>
    <row r="3278" spans="1:4" ht="15" customHeight="1" x14ac:dyDescent="0.2">
      <c r="A3278" s="93" t="s">
        <v>18679</v>
      </c>
      <c r="B3278" s="94" t="s">
        <v>18680</v>
      </c>
      <c r="C3278" s="94" t="s">
        <v>3</v>
      </c>
      <c r="D3278" s="95">
        <v>11.5</v>
      </c>
    </row>
    <row r="3279" spans="1:4" ht="15" customHeight="1" x14ac:dyDescent="0.2">
      <c r="A3279" s="93" t="s">
        <v>18681</v>
      </c>
      <c r="B3279" s="94" t="s">
        <v>18682</v>
      </c>
      <c r="C3279" s="94" t="s">
        <v>3</v>
      </c>
      <c r="D3279" s="95">
        <v>11.5</v>
      </c>
    </row>
    <row r="3280" spans="1:4" ht="15" customHeight="1" x14ac:dyDescent="0.2">
      <c r="A3280" s="93" t="s">
        <v>18683</v>
      </c>
      <c r="B3280" s="94" t="s">
        <v>18684</v>
      </c>
      <c r="C3280" s="94" t="s">
        <v>3</v>
      </c>
      <c r="D3280" s="95">
        <v>11.5</v>
      </c>
    </row>
    <row r="3281" spans="1:4" ht="15" customHeight="1" x14ac:dyDescent="0.2">
      <c r="A3281" s="93" t="s">
        <v>18685</v>
      </c>
      <c r="B3281" s="94" t="s">
        <v>18686</v>
      </c>
      <c r="C3281" s="94" t="s">
        <v>3</v>
      </c>
      <c r="D3281" s="95">
        <v>15.33</v>
      </c>
    </row>
    <row r="3282" spans="1:4" ht="15" customHeight="1" x14ac:dyDescent="0.2">
      <c r="A3282" s="93" t="s">
        <v>18687</v>
      </c>
      <c r="B3282" s="94" t="s">
        <v>18688</v>
      </c>
      <c r="C3282" s="94" t="s">
        <v>3</v>
      </c>
      <c r="D3282" s="95">
        <v>19.170000000000002</v>
      </c>
    </row>
    <row r="3283" spans="1:4" ht="15" customHeight="1" x14ac:dyDescent="0.2">
      <c r="A3283" s="93" t="s">
        <v>18689</v>
      </c>
      <c r="B3283" s="94" t="s">
        <v>18690</v>
      </c>
      <c r="C3283" s="94" t="s">
        <v>3</v>
      </c>
      <c r="D3283" s="95">
        <v>44.87</v>
      </c>
    </row>
    <row r="3284" spans="1:4" ht="15" customHeight="1" x14ac:dyDescent="0.2">
      <c r="A3284" s="93" t="s">
        <v>18691</v>
      </c>
      <c r="B3284" s="94" t="s">
        <v>18692</v>
      </c>
      <c r="C3284" s="94" t="s">
        <v>3</v>
      </c>
      <c r="D3284" s="95">
        <v>9.33</v>
      </c>
    </row>
    <row r="3285" spans="1:4" ht="15" customHeight="1" x14ac:dyDescent="0.2">
      <c r="A3285" s="93" t="s">
        <v>18693</v>
      </c>
      <c r="B3285" s="94" t="s">
        <v>18694</v>
      </c>
      <c r="C3285" s="94" t="s">
        <v>16077</v>
      </c>
      <c r="D3285" s="95">
        <v>9.4</v>
      </c>
    </row>
    <row r="3286" spans="1:4" ht="15" customHeight="1" x14ac:dyDescent="0.2">
      <c r="A3286" s="93" t="s">
        <v>18695</v>
      </c>
      <c r="B3286" s="94" t="s">
        <v>18696</v>
      </c>
      <c r="C3286" s="94" t="s">
        <v>16077</v>
      </c>
      <c r="D3286" s="95">
        <v>9.4</v>
      </c>
    </row>
    <row r="3287" spans="1:4" ht="15" customHeight="1" x14ac:dyDescent="0.2">
      <c r="A3287" s="93" t="s">
        <v>18697</v>
      </c>
      <c r="B3287" s="94" t="s">
        <v>18698</v>
      </c>
      <c r="C3287" s="94" t="s">
        <v>16077</v>
      </c>
      <c r="D3287" s="95">
        <v>9.4</v>
      </c>
    </row>
    <row r="3288" spans="1:4" ht="15" customHeight="1" x14ac:dyDescent="0.2">
      <c r="A3288" s="93" t="s">
        <v>18699</v>
      </c>
      <c r="B3288" s="94" t="s">
        <v>18700</v>
      </c>
      <c r="C3288" s="94" t="s">
        <v>16077</v>
      </c>
      <c r="D3288" s="95">
        <v>14.06</v>
      </c>
    </row>
    <row r="3289" spans="1:4" ht="15" customHeight="1" x14ac:dyDescent="0.2">
      <c r="A3289" s="93" t="s">
        <v>18701</v>
      </c>
      <c r="B3289" s="94" t="s">
        <v>18702</v>
      </c>
      <c r="C3289" s="94" t="s">
        <v>16077</v>
      </c>
      <c r="D3289" s="95">
        <v>18.739999999999998</v>
      </c>
    </row>
    <row r="3290" spans="1:4" ht="15" customHeight="1" x14ac:dyDescent="0.2">
      <c r="A3290" s="93" t="s">
        <v>18703</v>
      </c>
      <c r="B3290" s="94" t="s">
        <v>18704</v>
      </c>
      <c r="C3290" s="94" t="s">
        <v>16077</v>
      </c>
      <c r="D3290" s="95">
        <v>57.56</v>
      </c>
    </row>
    <row r="3291" spans="1:4" ht="15" customHeight="1" x14ac:dyDescent="0.2">
      <c r="A3291" s="93" t="s">
        <v>18705</v>
      </c>
      <c r="B3291" s="94" t="s">
        <v>18706</v>
      </c>
      <c r="C3291" s="94" t="s">
        <v>16077</v>
      </c>
      <c r="D3291" s="95">
        <v>5.03</v>
      </c>
    </row>
    <row r="3292" spans="1:4" ht="15" customHeight="1" x14ac:dyDescent="0.2">
      <c r="A3292" s="93" t="s">
        <v>18707</v>
      </c>
      <c r="B3292" s="94" t="s">
        <v>18708</v>
      </c>
      <c r="C3292" s="94" t="s">
        <v>16077</v>
      </c>
      <c r="D3292" s="95">
        <v>5.03</v>
      </c>
    </row>
    <row r="3293" spans="1:4" ht="15" customHeight="1" x14ac:dyDescent="0.2">
      <c r="A3293" s="93" t="s">
        <v>18709</v>
      </c>
      <c r="B3293" s="94" t="s">
        <v>18710</v>
      </c>
      <c r="C3293" s="94" t="s">
        <v>16077</v>
      </c>
      <c r="D3293" s="95">
        <v>5.03</v>
      </c>
    </row>
    <row r="3294" spans="1:4" ht="15" customHeight="1" x14ac:dyDescent="0.2">
      <c r="A3294" s="93" t="s">
        <v>18711</v>
      </c>
      <c r="B3294" s="94" t="s">
        <v>18712</v>
      </c>
      <c r="C3294" s="94" t="s">
        <v>16077</v>
      </c>
      <c r="D3294" s="95">
        <v>6.69</v>
      </c>
    </row>
    <row r="3295" spans="1:4" ht="15" customHeight="1" x14ac:dyDescent="0.2">
      <c r="A3295" s="93" t="s">
        <v>18713</v>
      </c>
      <c r="B3295" s="94" t="s">
        <v>18714</v>
      </c>
      <c r="C3295" s="94" t="s">
        <v>16077</v>
      </c>
      <c r="D3295" s="95">
        <v>8.36</v>
      </c>
    </row>
    <row r="3296" spans="1:4" ht="15" customHeight="1" x14ac:dyDescent="0.2">
      <c r="A3296" s="93" t="s">
        <v>18715</v>
      </c>
      <c r="B3296" s="94" t="s">
        <v>18716</v>
      </c>
      <c r="C3296" s="94" t="s">
        <v>16077</v>
      </c>
      <c r="D3296" s="95">
        <v>19.41</v>
      </c>
    </row>
    <row r="3297" spans="1:4" ht="15" customHeight="1" x14ac:dyDescent="0.2">
      <c r="A3297" s="93" t="s">
        <v>18717</v>
      </c>
      <c r="B3297" s="94" t="s">
        <v>18718</v>
      </c>
      <c r="C3297" s="94" t="s">
        <v>16077</v>
      </c>
      <c r="D3297" s="95">
        <v>14.72</v>
      </c>
    </row>
    <row r="3298" spans="1:4" ht="15" customHeight="1" x14ac:dyDescent="0.2">
      <c r="A3298" s="93" t="s">
        <v>18719</v>
      </c>
      <c r="B3298" s="94" t="s">
        <v>18720</v>
      </c>
      <c r="C3298" s="94" t="s">
        <v>16077</v>
      </c>
      <c r="D3298" s="95">
        <v>14.72</v>
      </c>
    </row>
    <row r="3299" spans="1:4" ht="15" customHeight="1" x14ac:dyDescent="0.2">
      <c r="A3299" s="93" t="s">
        <v>18721</v>
      </c>
      <c r="B3299" s="94" t="s">
        <v>18722</v>
      </c>
      <c r="C3299" s="94" t="s">
        <v>16077</v>
      </c>
      <c r="D3299" s="95">
        <v>14.72</v>
      </c>
    </row>
    <row r="3300" spans="1:4" ht="15" customHeight="1" x14ac:dyDescent="0.2">
      <c r="A3300" s="93" t="s">
        <v>18723</v>
      </c>
      <c r="B3300" s="94" t="s">
        <v>18724</v>
      </c>
      <c r="C3300" s="94" t="s">
        <v>16077</v>
      </c>
      <c r="D3300" s="95">
        <v>19.75</v>
      </c>
    </row>
    <row r="3301" spans="1:4" ht="15" customHeight="1" x14ac:dyDescent="0.2">
      <c r="A3301" s="93" t="s">
        <v>18725</v>
      </c>
      <c r="B3301" s="94" t="s">
        <v>18726</v>
      </c>
      <c r="C3301" s="94" t="s">
        <v>16077</v>
      </c>
      <c r="D3301" s="95">
        <v>25.1</v>
      </c>
    </row>
    <row r="3302" spans="1:4" ht="15" customHeight="1" x14ac:dyDescent="0.2">
      <c r="A3302" s="93" t="s">
        <v>18727</v>
      </c>
      <c r="B3302" s="94" t="s">
        <v>18728</v>
      </c>
      <c r="C3302" s="94" t="s">
        <v>16077</v>
      </c>
      <c r="D3302" s="95">
        <v>69.959999999999994</v>
      </c>
    </row>
    <row r="3303" spans="1:4" ht="15" customHeight="1" x14ac:dyDescent="0.2">
      <c r="A3303" s="93" t="s">
        <v>18729</v>
      </c>
      <c r="B3303" s="94" t="s">
        <v>11985</v>
      </c>
      <c r="C3303" s="94" t="s">
        <v>3</v>
      </c>
      <c r="D3303" s="95">
        <v>5.8</v>
      </c>
    </row>
    <row r="3304" spans="1:4" ht="15" customHeight="1" x14ac:dyDescent="0.2">
      <c r="A3304" s="93" t="s">
        <v>18730</v>
      </c>
      <c r="B3304" s="94" t="s">
        <v>12059</v>
      </c>
      <c r="C3304" s="94" t="s">
        <v>3</v>
      </c>
      <c r="D3304" s="95">
        <v>27.68</v>
      </c>
    </row>
    <row r="3305" spans="1:4" ht="15" customHeight="1" x14ac:dyDescent="0.2">
      <c r="A3305" s="93" t="s">
        <v>18731</v>
      </c>
      <c r="B3305" s="94" t="s">
        <v>18732</v>
      </c>
      <c r="C3305" s="94" t="s">
        <v>16077</v>
      </c>
      <c r="D3305" s="95">
        <v>4.5</v>
      </c>
    </row>
    <row r="3306" spans="1:4" ht="15" customHeight="1" x14ac:dyDescent="0.2">
      <c r="A3306" s="93" t="s">
        <v>18733</v>
      </c>
      <c r="B3306" s="94" t="s">
        <v>11973</v>
      </c>
      <c r="C3306" s="94" t="s">
        <v>16077</v>
      </c>
      <c r="D3306" s="95">
        <v>5</v>
      </c>
    </row>
    <row r="3307" spans="1:4" ht="15" customHeight="1" x14ac:dyDescent="0.2">
      <c r="A3307" s="93" t="s">
        <v>18734</v>
      </c>
      <c r="B3307" s="94" t="s">
        <v>18735</v>
      </c>
      <c r="C3307" s="94" t="s">
        <v>16077</v>
      </c>
      <c r="D3307" s="95">
        <v>6.4</v>
      </c>
    </row>
    <row r="3308" spans="1:4" ht="15" customHeight="1" x14ac:dyDescent="0.2">
      <c r="A3308" s="93" t="s">
        <v>18736</v>
      </c>
      <c r="B3308" s="94" t="s">
        <v>11975</v>
      </c>
      <c r="C3308" s="94" t="s">
        <v>16077</v>
      </c>
      <c r="D3308" s="95">
        <v>6.89</v>
      </c>
    </row>
    <row r="3309" spans="1:4" ht="15" customHeight="1" x14ac:dyDescent="0.2">
      <c r="A3309" s="93" t="s">
        <v>18737</v>
      </c>
      <c r="B3309" s="94" t="s">
        <v>11977</v>
      </c>
      <c r="C3309" s="94" t="s">
        <v>16077</v>
      </c>
      <c r="D3309" s="95">
        <v>8.75</v>
      </c>
    </row>
    <row r="3310" spans="1:4" ht="15" customHeight="1" x14ac:dyDescent="0.2">
      <c r="A3310" s="93" t="s">
        <v>18738</v>
      </c>
      <c r="B3310" s="94" t="s">
        <v>18739</v>
      </c>
      <c r="C3310" s="94" t="s">
        <v>16077</v>
      </c>
      <c r="D3310" s="95">
        <v>17.510000000000002</v>
      </c>
    </row>
    <row r="3311" spans="1:4" ht="15" customHeight="1" x14ac:dyDescent="0.2">
      <c r="A3311" s="93" t="s">
        <v>18740</v>
      </c>
      <c r="B3311" s="94" t="s">
        <v>18741</v>
      </c>
      <c r="C3311" s="94" t="s">
        <v>16077</v>
      </c>
      <c r="D3311" s="95">
        <v>23.77</v>
      </c>
    </row>
    <row r="3312" spans="1:4" ht="15" customHeight="1" x14ac:dyDescent="0.2">
      <c r="A3312" s="93" t="s">
        <v>18742</v>
      </c>
      <c r="B3312" s="94" t="s">
        <v>18743</v>
      </c>
      <c r="C3312" s="94" t="s">
        <v>16077</v>
      </c>
      <c r="D3312" s="95">
        <v>28.11</v>
      </c>
    </row>
    <row r="3313" spans="1:4" ht="15" customHeight="1" x14ac:dyDescent="0.2">
      <c r="A3313" s="93" t="s">
        <v>18744</v>
      </c>
      <c r="B3313" s="94" t="s">
        <v>18745</v>
      </c>
      <c r="C3313" s="94" t="s">
        <v>16077</v>
      </c>
      <c r="D3313" s="95">
        <v>30.7</v>
      </c>
    </row>
    <row r="3314" spans="1:4" ht="15" customHeight="1" x14ac:dyDescent="0.2">
      <c r="A3314" s="93" t="s">
        <v>18746</v>
      </c>
      <c r="B3314" s="94" t="s">
        <v>18747</v>
      </c>
      <c r="C3314" s="94" t="s">
        <v>16077</v>
      </c>
      <c r="D3314" s="95">
        <v>45.8</v>
      </c>
    </row>
    <row r="3315" spans="1:4" ht="15" customHeight="1" x14ac:dyDescent="0.2">
      <c r="A3315" s="93" t="s">
        <v>18748</v>
      </c>
      <c r="B3315" s="94" t="s">
        <v>18749</v>
      </c>
      <c r="C3315" s="94" t="s">
        <v>16077</v>
      </c>
      <c r="D3315" s="95">
        <v>73.5</v>
      </c>
    </row>
    <row r="3316" spans="1:4" ht="15" customHeight="1" x14ac:dyDescent="0.2">
      <c r="A3316" s="93" t="s">
        <v>18750</v>
      </c>
      <c r="B3316" s="94" t="s">
        <v>18751</v>
      </c>
      <c r="C3316" s="94" t="s">
        <v>16077</v>
      </c>
      <c r="D3316" s="95">
        <v>14.37</v>
      </c>
    </row>
    <row r="3317" spans="1:4" ht="15" customHeight="1" x14ac:dyDescent="0.2">
      <c r="A3317" s="93" t="s">
        <v>18752</v>
      </c>
      <c r="B3317" s="94" t="s">
        <v>18753</v>
      </c>
      <c r="C3317" s="94" t="s">
        <v>16077</v>
      </c>
      <c r="D3317" s="95">
        <v>19.309999999999999</v>
      </c>
    </row>
    <row r="3318" spans="1:4" ht="15" customHeight="1" x14ac:dyDescent="0.2">
      <c r="A3318" s="93" t="s">
        <v>18754</v>
      </c>
      <c r="B3318" s="94" t="s">
        <v>18755</v>
      </c>
      <c r="C3318" s="94" t="s">
        <v>16077</v>
      </c>
      <c r="D3318" s="95">
        <v>37.5</v>
      </c>
    </row>
    <row r="3319" spans="1:4" ht="15" customHeight="1" x14ac:dyDescent="0.2">
      <c r="A3319" s="93" t="s">
        <v>18756</v>
      </c>
      <c r="B3319" s="94" t="s">
        <v>18757</v>
      </c>
      <c r="C3319" s="94" t="s">
        <v>16077</v>
      </c>
      <c r="D3319" s="95">
        <v>31.5</v>
      </c>
    </row>
    <row r="3320" spans="1:4" ht="15" customHeight="1" x14ac:dyDescent="0.2">
      <c r="A3320" s="93" t="s">
        <v>18758</v>
      </c>
      <c r="B3320" s="94" t="s">
        <v>18759</v>
      </c>
      <c r="C3320" s="94" t="s">
        <v>16077</v>
      </c>
      <c r="D3320" s="95">
        <v>44.8</v>
      </c>
    </row>
    <row r="3321" spans="1:4" ht="15" customHeight="1" x14ac:dyDescent="0.2">
      <c r="A3321" s="93" t="s">
        <v>18760</v>
      </c>
      <c r="B3321" s="94" t="s">
        <v>18761</v>
      </c>
      <c r="C3321" s="94" t="s">
        <v>16077</v>
      </c>
      <c r="D3321" s="95">
        <v>74.27</v>
      </c>
    </row>
    <row r="3322" spans="1:4" ht="15" customHeight="1" x14ac:dyDescent="0.2">
      <c r="A3322" s="93" t="s">
        <v>18762</v>
      </c>
      <c r="B3322" s="94" t="s">
        <v>18763</v>
      </c>
      <c r="C3322" s="94" t="s">
        <v>16077</v>
      </c>
      <c r="D3322" s="95">
        <v>37.5</v>
      </c>
    </row>
    <row r="3323" spans="1:4" ht="15" customHeight="1" x14ac:dyDescent="0.2">
      <c r="A3323" s="93" t="s">
        <v>18764</v>
      </c>
      <c r="B3323" s="94" t="s">
        <v>18765</v>
      </c>
      <c r="C3323" s="94" t="s">
        <v>16077</v>
      </c>
      <c r="D3323" s="95">
        <v>41.43</v>
      </c>
    </row>
    <row r="3324" spans="1:4" ht="15" customHeight="1" x14ac:dyDescent="0.2">
      <c r="A3324" s="93" t="s">
        <v>18766</v>
      </c>
      <c r="B3324" s="94" t="s">
        <v>18767</v>
      </c>
      <c r="C3324" s="94" t="s">
        <v>16077</v>
      </c>
      <c r="D3324" s="95">
        <v>42.4</v>
      </c>
    </row>
    <row r="3325" spans="1:4" ht="15" customHeight="1" x14ac:dyDescent="0.2">
      <c r="A3325" s="93" t="s">
        <v>18768</v>
      </c>
      <c r="B3325" s="94" t="s">
        <v>18769</v>
      </c>
      <c r="C3325" s="94" t="s">
        <v>16077</v>
      </c>
      <c r="D3325" s="95">
        <v>43.45</v>
      </c>
    </row>
    <row r="3326" spans="1:4" ht="15" customHeight="1" x14ac:dyDescent="0.2">
      <c r="A3326" s="93" t="s">
        <v>18770</v>
      </c>
      <c r="B3326" s="94" t="s">
        <v>18771</v>
      </c>
      <c r="C3326" s="94" t="s">
        <v>16077</v>
      </c>
      <c r="D3326" s="95">
        <v>62.3</v>
      </c>
    </row>
    <row r="3327" spans="1:4" ht="15" customHeight="1" x14ac:dyDescent="0.2">
      <c r="A3327" s="93" t="s">
        <v>18772</v>
      </c>
      <c r="B3327" s="94" t="s">
        <v>18773</v>
      </c>
      <c r="C3327" s="94" t="s">
        <v>16077</v>
      </c>
      <c r="D3327" s="95">
        <v>99.95</v>
      </c>
    </row>
    <row r="3328" spans="1:4" ht="15" customHeight="1" x14ac:dyDescent="0.2">
      <c r="A3328" s="93" t="s">
        <v>18774</v>
      </c>
      <c r="B3328" s="94" t="s">
        <v>18775</v>
      </c>
      <c r="C3328" s="94" t="s">
        <v>16077</v>
      </c>
      <c r="D3328" s="95">
        <v>5</v>
      </c>
    </row>
    <row r="3329" spans="1:4" ht="15" customHeight="1" x14ac:dyDescent="0.2">
      <c r="A3329" s="93" t="s">
        <v>18776</v>
      </c>
      <c r="B3329" s="94" t="s">
        <v>18777</v>
      </c>
      <c r="C3329" s="94" t="s">
        <v>16077</v>
      </c>
      <c r="D3329" s="95">
        <v>7</v>
      </c>
    </row>
    <row r="3330" spans="1:4" ht="15" customHeight="1" x14ac:dyDescent="0.2">
      <c r="A3330" s="93" t="s">
        <v>18778</v>
      </c>
      <c r="B3330" s="94" t="s">
        <v>18779</v>
      </c>
      <c r="C3330" s="94" t="s">
        <v>16077</v>
      </c>
      <c r="D3330" s="95">
        <v>8</v>
      </c>
    </row>
    <row r="3331" spans="1:4" ht="15" customHeight="1" x14ac:dyDescent="0.2">
      <c r="A3331" s="93" t="s">
        <v>18780</v>
      </c>
      <c r="B3331" s="94" t="s">
        <v>18781</v>
      </c>
      <c r="C3331" s="94" t="s">
        <v>16077</v>
      </c>
      <c r="D3331" s="95">
        <v>7</v>
      </c>
    </row>
    <row r="3332" spans="1:4" ht="15" customHeight="1" x14ac:dyDescent="0.2">
      <c r="A3332" s="93" t="s">
        <v>18782</v>
      </c>
      <c r="B3332" s="94" t="s">
        <v>18783</v>
      </c>
      <c r="C3332" s="94" t="s">
        <v>16077</v>
      </c>
      <c r="D3332" s="95">
        <v>12</v>
      </c>
    </row>
    <row r="3333" spans="1:4" ht="15" customHeight="1" x14ac:dyDescent="0.2">
      <c r="A3333" s="93" t="s">
        <v>18784</v>
      </c>
      <c r="B3333" s="94" t="s">
        <v>18785</v>
      </c>
      <c r="C3333" s="94" t="s">
        <v>16077</v>
      </c>
      <c r="D3333" s="95">
        <v>14.61</v>
      </c>
    </row>
    <row r="3334" spans="1:4" ht="15" customHeight="1" x14ac:dyDescent="0.2">
      <c r="A3334" s="93" t="s">
        <v>18786</v>
      </c>
      <c r="B3334" s="94" t="s">
        <v>18787</v>
      </c>
      <c r="C3334" s="94" t="s">
        <v>16077</v>
      </c>
      <c r="D3334" s="95">
        <v>2.16</v>
      </c>
    </row>
    <row r="3335" spans="1:4" ht="15" customHeight="1" x14ac:dyDescent="0.2">
      <c r="A3335" s="93" t="s">
        <v>18788</v>
      </c>
      <c r="B3335" s="94" t="s">
        <v>18789</v>
      </c>
      <c r="C3335" s="94" t="s">
        <v>16077</v>
      </c>
      <c r="D3335" s="95">
        <v>2.69</v>
      </c>
    </row>
    <row r="3336" spans="1:4" ht="15" customHeight="1" x14ac:dyDescent="0.2">
      <c r="A3336" s="93" t="s">
        <v>18790</v>
      </c>
      <c r="B3336" s="94" t="s">
        <v>18791</v>
      </c>
      <c r="C3336" s="94" t="s">
        <v>16077</v>
      </c>
      <c r="D3336" s="95">
        <v>3.49</v>
      </c>
    </row>
    <row r="3337" spans="1:4" ht="15" customHeight="1" x14ac:dyDescent="0.2">
      <c r="A3337" s="93" t="s">
        <v>18792</v>
      </c>
      <c r="B3337" s="94" t="s">
        <v>18793</v>
      </c>
      <c r="C3337" s="94" t="s">
        <v>16077</v>
      </c>
      <c r="D3337" s="95">
        <v>2.81</v>
      </c>
    </row>
    <row r="3338" spans="1:4" ht="15" customHeight="1" x14ac:dyDescent="0.2">
      <c r="A3338" s="93" t="s">
        <v>18794</v>
      </c>
      <c r="B3338" s="94" t="s">
        <v>18795</v>
      </c>
      <c r="C3338" s="94" t="s">
        <v>16077</v>
      </c>
      <c r="D3338" s="95">
        <v>4.96</v>
      </c>
    </row>
    <row r="3339" spans="1:4" ht="15" customHeight="1" x14ac:dyDescent="0.2">
      <c r="A3339" s="93" t="s">
        <v>18796</v>
      </c>
      <c r="B3339" s="94" t="s">
        <v>18797</v>
      </c>
      <c r="C3339" s="94" t="s">
        <v>16077</v>
      </c>
      <c r="D3339" s="95">
        <v>10.88</v>
      </c>
    </row>
    <row r="3340" spans="1:4" ht="15" customHeight="1" x14ac:dyDescent="0.2">
      <c r="A3340" s="93" t="s">
        <v>18798</v>
      </c>
      <c r="B3340" s="94" t="s">
        <v>12047</v>
      </c>
      <c r="C3340" s="94" t="s">
        <v>16077</v>
      </c>
      <c r="D3340" s="95">
        <v>1.6</v>
      </c>
    </row>
    <row r="3341" spans="1:4" ht="15" customHeight="1" x14ac:dyDescent="0.2">
      <c r="A3341" s="93" t="s">
        <v>18799</v>
      </c>
      <c r="B3341" s="94" t="s">
        <v>12049</v>
      </c>
      <c r="C3341" s="94" t="s">
        <v>16077</v>
      </c>
      <c r="D3341" s="95">
        <v>2.58</v>
      </c>
    </row>
    <row r="3342" spans="1:4" ht="15" customHeight="1" x14ac:dyDescent="0.2">
      <c r="A3342" s="93" t="s">
        <v>18800</v>
      </c>
      <c r="B3342" s="94" t="s">
        <v>12051</v>
      </c>
      <c r="C3342" s="94" t="s">
        <v>16077</v>
      </c>
      <c r="D3342" s="95">
        <v>3.35</v>
      </c>
    </row>
    <row r="3343" spans="1:4" ht="15" customHeight="1" x14ac:dyDescent="0.2">
      <c r="A3343" s="93" t="s">
        <v>18801</v>
      </c>
      <c r="B3343" s="94" t="s">
        <v>18802</v>
      </c>
      <c r="C3343" s="94" t="s">
        <v>16077</v>
      </c>
      <c r="D3343" s="95">
        <v>22.35</v>
      </c>
    </row>
    <row r="3344" spans="1:4" ht="15" customHeight="1" x14ac:dyDescent="0.2">
      <c r="A3344" s="93" t="s">
        <v>18803</v>
      </c>
      <c r="B3344" s="94" t="s">
        <v>18804</v>
      </c>
      <c r="C3344" s="94" t="s">
        <v>16077</v>
      </c>
      <c r="D3344" s="95">
        <v>4.3600000000000003</v>
      </c>
    </row>
    <row r="3345" spans="1:4" ht="15" customHeight="1" x14ac:dyDescent="0.2">
      <c r="A3345" s="93" t="s">
        <v>18805</v>
      </c>
      <c r="B3345" s="94" t="s">
        <v>18806</v>
      </c>
      <c r="C3345" s="94" t="s">
        <v>16077</v>
      </c>
      <c r="D3345" s="95">
        <v>6.95</v>
      </c>
    </row>
    <row r="3346" spans="1:4" ht="15" customHeight="1" x14ac:dyDescent="0.2">
      <c r="A3346" s="93" t="s">
        <v>18807</v>
      </c>
      <c r="B3346" s="94" t="s">
        <v>18808</v>
      </c>
      <c r="C3346" s="94" t="s">
        <v>16077</v>
      </c>
      <c r="D3346" s="95">
        <v>8.98</v>
      </c>
    </row>
    <row r="3347" spans="1:4" ht="15" customHeight="1" x14ac:dyDescent="0.2">
      <c r="A3347" s="93" t="s">
        <v>18809</v>
      </c>
      <c r="B3347" s="94" t="s">
        <v>18810</v>
      </c>
      <c r="C3347" s="94" t="s">
        <v>16077</v>
      </c>
      <c r="D3347" s="95">
        <v>28.37</v>
      </c>
    </row>
    <row r="3348" spans="1:4" ht="15" customHeight="1" x14ac:dyDescent="0.2">
      <c r="A3348" s="93" t="s">
        <v>18811</v>
      </c>
      <c r="B3348" s="94" t="s">
        <v>18812</v>
      </c>
      <c r="C3348" s="94" t="s">
        <v>16077</v>
      </c>
      <c r="D3348" s="95">
        <v>3.88</v>
      </c>
    </row>
    <row r="3349" spans="1:4" ht="15" customHeight="1" x14ac:dyDescent="0.2">
      <c r="A3349" s="93" t="s">
        <v>18813</v>
      </c>
      <c r="B3349" s="94" t="s">
        <v>12063</v>
      </c>
      <c r="C3349" s="94" t="s">
        <v>16077</v>
      </c>
      <c r="D3349" s="95">
        <v>3.99</v>
      </c>
    </row>
    <row r="3350" spans="1:4" ht="15" customHeight="1" x14ac:dyDescent="0.2">
      <c r="A3350" s="93" t="s">
        <v>18814</v>
      </c>
      <c r="B3350" s="94" t="s">
        <v>12065</v>
      </c>
      <c r="C3350" s="94" t="s">
        <v>16077</v>
      </c>
      <c r="D3350" s="95">
        <v>3.61</v>
      </c>
    </row>
    <row r="3351" spans="1:4" ht="15" customHeight="1" x14ac:dyDescent="0.2">
      <c r="A3351" s="93" t="s">
        <v>18815</v>
      </c>
      <c r="B3351" s="94" t="s">
        <v>18816</v>
      </c>
      <c r="C3351" s="94" t="s">
        <v>16077</v>
      </c>
      <c r="D3351" s="95">
        <v>4.99</v>
      </c>
    </row>
    <row r="3352" spans="1:4" ht="15" customHeight="1" x14ac:dyDescent="0.2">
      <c r="A3352" s="93" t="s">
        <v>18817</v>
      </c>
      <c r="B3352" s="94" t="s">
        <v>18818</v>
      </c>
      <c r="C3352" s="94" t="s">
        <v>16077</v>
      </c>
      <c r="D3352" s="95">
        <v>2.67</v>
      </c>
    </row>
    <row r="3353" spans="1:4" ht="15" customHeight="1" x14ac:dyDescent="0.2">
      <c r="A3353" s="93" t="s">
        <v>18819</v>
      </c>
      <c r="B3353" s="94" t="s">
        <v>18820</v>
      </c>
      <c r="C3353" s="94" t="s">
        <v>16077</v>
      </c>
      <c r="D3353" s="95">
        <v>4.9000000000000004</v>
      </c>
    </row>
    <row r="3354" spans="1:4" ht="15" customHeight="1" x14ac:dyDescent="0.2">
      <c r="A3354" s="93" t="s">
        <v>18821</v>
      </c>
      <c r="B3354" s="94" t="s">
        <v>12073</v>
      </c>
      <c r="C3354" s="94" t="s">
        <v>16077</v>
      </c>
      <c r="D3354" s="95">
        <v>5.01</v>
      </c>
    </row>
    <row r="3355" spans="1:4" ht="15" customHeight="1" x14ac:dyDescent="0.2">
      <c r="A3355" s="93" t="s">
        <v>18822</v>
      </c>
      <c r="B3355" s="94" t="s">
        <v>18823</v>
      </c>
      <c r="C3355" s="94" t="s">
        <v>16077</v>
      </c>
      <c r="D3355" s="95">
        <v>4.55</v>
      </c>
    </row>
    <row r="3356" spans="1:4" ht="15" customHeight="1" x14ac:dyDescent="0.2">
      <c r="A3356" s="93" t="s">
        <v>18824</v>
      </c>
      <c r="B3356" s="94" t="s">
        <v>18825</v>
      </c>
      <c r="C3356" s="94" t="s">
        <v>16077</v>
      </c>
      <c r="D3356" s="95">
        <v>6.15</v>
      </c>
    </row>
    <row r="3357" spans="1:4" ht="15" customHeight="1" x14ac:dyDescent="0.2">
      <c r="A3357" s="93" t="s">
        <v>18826</v>
      </c>
      <c r="B3357" s="94" t="s">
        <v>18827</v>
      </c>
      <c r="C3357" s="94" t="s">
        <v>16077</v>
      </c>
      <c r="D3357" s="95">
        <v>5.55</v>
      </c>
    </row>
    <row r="3358" spans="1:4" ht="15" customHeight="1" x14ac:dyDescent="0.2">
      <c r="A3358" s="93" t="s">
        <v>18828</v>
      </c>
      <c r="B3358" s="94" t="s">
        <v>18829</v>
      </c>
      <c r="C3358" s="94" t="s">
        <v>16077</v>
      </c>
      <c r="D3358" s="95">
        <v>7.25</v>
      </c>
    </row>
    <row r="3359" spans="1:4" ht="15" customHeight="1" x14ac:dyDescent="0.2">
      <c r="A3359" s="93" t="s">
        <v>18830</v>
      </c>
      <c r="B3359" s="94" t="s">
        <v>18831</v>
      </c>
      <c r="C3359" s="94" t="s">
        <v>16077</v>
      </c>
      <c r="D3359" s="95">
        <v>0.69</v>
      </c>
    </row>
    <row r="3360" spans="1:4" ht="15" customHeight="1" x14ac:dyDescent="0.2">
      <c r="A3360" s="93" t="s">
        <v>18832</v>
      </c>
      <c r="B3360" s="94" t="s">
        <v>18833</v>
      </c>
      <c r="C3360" s="94" t="s">
        <v>16077</v>
      </c>
      <c r="D3360" s="95">
        <v>0.12</v>
      </c>
    </row>
    <row r="3361" spans="1:4" ht="15" customHeight="1" x14ac:dyDescent="0.2">
      <c r="A3361" s="93" t="s">
        <v>18834</v>
      </c>
      <c r="B3361" s="94" t="s">
        <v>18835</v>
      </c>
      <c r="C3361" s="94" t="s">
        <v>16077</v>
      </c>
      <c r="D3361" s="95">
        <v>0.34</v>
      </c>
    </row>
    <row r="3362" spans="1:4" ht="15" customHeight="1" x14ac:dyDescent="0.2">
      <c r="A3362" s="93" t="s">
        <v>18836</v>
      </c>
      <c r="B3362" s="94" t="s">
        <v>18837</v>
      </c>
      <c r="C3362" s="94" t="s">
        <v>16077</v>
      </c>
      <c r="D3362" s="95">
        <v>3.27</v>
      </c>
    </row>
    <row r="3363" spans="1:4" ht="15" customHeight="1" x14ac:dyDescent="0.2">
      <c r="A3363" s="93" t="s">
        <v>18838</v>
      </c>
      <c r="B3363" s="94" t="s">
        <v>18839</v>
      </c>
      <c r="C3363" s="94" t="s">
        <v>16077</v>
      </c>
      <c r="D3363" s="95">
        <v>2.09</v>
      </c>
    </row>
    <row r="3364" spans="1:4" ht="15" customHeight="1" x14ac:dyDescent="0.2">
      <c r="A3364" s="93" t="s">
        <v>18840</v>
      </c>
      <c r="B3364" s="94" t="s">
        <v>18841</v>
      </c>
      <c r="C3364" s="94" t="s">
        <v>16077</v>
      </c>
      <c r="D3364" s="95">
        <v>0.13</v>
      </c>
    </row>
    <row r="3365" spans="1:4" ht="15" customHeight="1" x14ac:dyDescent="0.2">
      <c r="A3365" s="93" t="s">
        <v>18842</v>
      </c>
      <c r="B3365" s="94" t="s">
        <v>18843</v>
      </c>
      <c r="C3365" s="94" t="s">
        <v>16077</v>
      </c>
      <c r="D3365" s="95">
        <v>0.13</v>
      </c>
    </row>
    <row r="3366" spans="1:4" ht="15" customHeight="1" x14ac:dyDescent="0.2">
      <c r="A3366" s="93" t="s">
        <v>18844</v>
      </c>
      <c r="B3366" s="94" t="s">
        <v>18845</v>
      </c>
      <c r="C3366" s="94" t="s">
        <v>16077</v>
      </c>
      <c r="D3366" s="95">
        <v>0.17</v>
      </c>
    </row>
    <row r="3367" spans="1:4" ht="15" customHeight="1" x14ac:dyDescent="0.2">
      <c r="A3367" s="93" t="s">
        <v>18846</v>
      </c>
      <c r="B3367" s="94" t="s">
        <v>18847</v>
      </c>
      <c r="C3367" s="94" t="s">
        <v>16077</v>
      </c>
      <c r="D3367" s="95">
        <v>0.34</v>
      </c>
    </row>
    <row r="3368" spans="1:4" ht="15" customHeight="1" x14ac:dyDescent="0.2">
      <c r="A3368" s="93" t="s">
        <v>18848</v>
      </c>
      <c r="B3368" s="94" t="s">
        <v>18849</v>
      </c>
      <c r="C3368" s="94" t="s">
        <v>16077</v>
      </c>
      <c r="D3368" s="95">
        <v>1.33</v>
      </c>
    </row>
    <row r="3369" spans="1:4" ht="15" customHeight="1" x14ac:dyDescent="0.2">
      <c r="A3369" s="93" t="s">
        <v>18850</v>
      </c>
      <c r="B3369" s="94" t="s">
        <v>11979</v>
      </c>
      <c r="C3369" s="94" t="s">
        <v>16077</v>
      </c>
      <c r="D3369" s="95">
        <v>8.3000000000000007</v>
      </c>
    </row>
    <row r="3370" spans="1:4" ht="15" customHeight="1" x14ac:dyDescent="0.2">
      <c r="A3370" s="93" t="s">
        <v>18851</v>
      </c>
      <c r="B3370" s="94" t="s">
        <v>11981</v>
      </c>
      <c r="C3370" s="94" t="s">
        <v>16077</v>
      </c>
      <c r="D3370" s="95">
        <v>12.7</v>
      </c>
    </row>
    <row r="3371" spans="1:4" ht="15" customHeight="1" x14ac:dyDescent="0.2">
      <c r="A3371" s="93" t="s">
        <v>18852</v>
      </c>
      <c r="B3371" s="94" t="s">
        <v>11983</v>
      </c>
      <c r="C3371" s="94" t="s">
        <v>16077</v>
      </c>
      <c r="D3371" s="95">
        <v>16.13</v>
      </c>
    </row>
    <row r="3372" spans="1:4" ht="15" customHeight="1" x14ac:dyDescent="0.2">
      <c r="A3372" s="93" t="s">
        <v>18853</v>
      </c>
      <c r="B3372" s="94" t="s">
        <v>18854</v>
      </c>
      <c r="C3372" s="94" t="s">
        <v>16077</v>
      </c>
      <c r="D3372" s="95">
        <v>0.89</v>
      </c>
    </row>
    <row r="3373" spans="1:4" ht="15" customHeight="1" x14ac:dyDescent="0.2">
      <c r="A3373" s="93" t="s">
        <v>18855</v>
      </c>
      <c r="B3373" s="94" t="s">
        <v>18856</v>
      </c>
      <c r="C3373" s="94" t="s">
        <v>16077</v>
      </c>
      <c r="D3373" s="95">
        <v>0.45</v>
      </c>
    </row>
    <row r="3374" spans="1:4" ht="15" customHeight="1" x14ac:dyDescent="0.2">
      <c r="A3374" s="93" t="s">
        <v>18857</v>
      </c>
      <c r="B3374" s="94" t="s">
        <v>17340</v>
      </c>
      <c r="C3374" s="94" t="s">
        <v>16077</v>
      </c>
      <c r="D3374" s="95">
        <v>7.5</v>
      </c>
    </row>
    <row r="3375" spans="1:4" ht="15" customHeight="1" x14ac:dyDescent="0.2">
      <c r="A3375" s="93" t="s">
        <v>18858</v>
      </c>
      <c r="B3375" s="94" t="s">
        <v>17338</v>
      </c>
      <c r="C3375" s="94" t="s">
        <v>16077</v>
      </c>
      <c r="D3375" s="95">
        <v>6.85</v>
      </c>
    </row>
    <row r="3376" spans="1:4" ht="15" customHeight="1" x14ac:dyDescent="0.2">
      <c r="A3376" s="93" t="s">
        <v>18859</v>
      </c>
      <c r="B3376" s="94" t="s">
        <v>17268</v>
      </c>
      <c r="C3376" s="94" t="s">
        <v>16077</v>
      </c>
      <c r="D3376" s="95">
        <v>2.36</v>
      </c>
    </row>
    <row r="3377" spans="1:4" ht="15" customHeight="1" x14ac:dyDescent="0.2">
      <c r="A3377" s="93" t="s">
        <v>18860</v>
      </c>
      <c r="B3377" s="94" t="s">
        <v>17267</v>
      </c>
      <c r="C3377" s="94" t="s">
        <v>16077</v>
      </c>
      <c r="D3377" s="95">
        <v>2.36</v>
      </c>
    </row>
    <row r="3378" spans="1:4" ht="15" customHeight="1" x14ac:dyDescent="0.2">
      <c r="A3378" s="93" t="s">
        <v>18861</v>
      </c>
      <c r="B3378" s="94" t="s">
        <v>17269</v>
      </c>
      <c r="C3378" s="94" t="s">
        <v>16077</v>
      </c>
      <c r="D3378" s="95">
        <v>4.59</v>
      </c>
    </row>
    <row r="3379" spans="1:4" ht="15" customHeight="1" x14ac:dyDescent="0.2">
      <c r="A3379" s="93" t="s">
        <v>18862</v>
      </c>
      <c r="B3379" s="94" t="s">
        <v>18863</v>
      </c>
      <c r="C3379" s="94" t="s">
        <v>16077</v>
      </c>
      <c r="D3379" s="95">
        <v>3.36</v>
      </c>
    </row>
    <row r="3380" spans="1:4" ht="15" customHeight="1" x14ac:dyDescent="0.2">
      <c r="A3380" s="93" t="s">
        <v>18864</v>
      </c>
      <c r="B3380" s="94" t="s">
        <v>22071</v>
      </c>
      <c r="C3380" s="94" t="s">
        <v>16077</v>
      </c>
      <c r="D3380" s="95">
        <v>4.74</v>
      </c>
    </row>
    <row r="3381" spans="1:4" ht="15" customHeight="1" x14ac:dyDescent="0.2">
      <c r="A3381" s="93" t="s">
        <v>18865</v>
      </c>
      <c r="B3381" s="94" t="s">
        <v>18866</v>
      </c>
      <c r="C3381" s="94" t="s">
        <v>16077</v>
      </c>
      <c r="D3381" s="95">
        <v>3.36</v>
      </c>
    </row>
    <row r="3382" spans="1:4" ht="15" customHeight="1" x14ac:dyDescent="0.2">
      <c r="A3382" s="93" t="s">
        <v>18867</v>
      </c>
      <c r="B3382" s="94" t="s">
        <v>18868</v>
      </c>
      <c r="C3382" s="94" t="s">
        <v>16077</v>
      </c>
      <c r="D3382" s="95">
        <v>13.43</v>
      </c>
    </row>
    <row r="3383" spans="1:4" ht="15" customHeight="1" x14ac:dyDescent="0.2">
      <c r="A3383" s="93" t="s">
        <v>18869</v>
      </c>
      <c r="B3383" s="94" t="s">
        <v>18870</v>
      </c>
      <c r="C3383" s="94" t="s">
        <v>16077</v>
      </c>
      <c r="D3383" s="95">
        <v>7.55</v>
      </c>
    </row>
    <row r="3384" spans="1:4" ht="15" customHeight="1" x14ac:dyDescent="0.2">
      <c r="A3384" s="93" t="s">
        <v>18871</v>
      </c>
      <c r="B3384" s="94" t="s">
        <v>18872</v>
      </c>
      <c r="C3384" s="94" t="s">
        <v>16077</v>
      </c>
      <c r="D3384" s="95">
        <v>52.95</v>
      </c>
    </row>
    <row r="3385" spans="1:4" ht="15" customHeight="1" x14ac:dyDescent="0.2">
      <c r="A3385" s="93" t="s">
        <v>18873</v>
      </c>
      <c r="B3385" s="94" t="s">
        <v>18874</v>
      </c>
      <c r="C3385" s="94" t="s">
        <v>16077</v>
      </c>
      <c r="D3385" s="95">
        <v>146.30000000000001</v>
      </c>
    </row>
    <row r="3386" spans="1:4" ht="15" customHeight="1" x14ac:dyDescent="0.2">
      <c r="A3386" s="93" t="s">
        <v>18875</v>
      </c>
      <c r="B3386" s="94" t="s">
        <v>18876</v>
      </c>
      <c r="C3386" s="94" t="s">
        <v>16077</v>
      </c>
      <c r="D3386" s="95">
        <v>257.25</v>
      </c>
    </row>
    <row r="3387" spans="1:4" ht="15" customHeight="1" x14ac:dyDescent="0.2">
      <c r="A3387" s="93" t="s">
        <v>18877</v>
      </c>
      <c r="B3387" s="94" t="s">
        <v>18878</v>
      </c>
      <c r="C3387" s="94" t="s">
        <v>16077</v>
      </c>
      <c r="D3387" s="95">
        <v>438.92</v>
      </c>
    </row>
    <row r="3388" spans="1:4" ht="15" customHeight="1" x14ac:dyDescent="0.2">
      <c r="A3388" s="93" t="s">
        <v>18879</v>
      </c>
      <c r="B3388" s="94" t="s">
        <v>22072</v>
      </c>
      <c r="C3388" s="94" t="s">
        <v>16077</v>
      </c>
      <c r="D3388" s="95">
        <v>545</v>
      </c>
    </row>
    <row r="3389" spans="1:4" ht="15" customHeight="1" x14ac:dyDescent="0.2">
      <c r="A3389" s="93" t="s">
        <v>18880</v>
      </c>
      <c r="B3389" s="94" t="s">
        <v>22073</v>
      </c>
      <c r="C3389" s="94" t="s">
        <v>16077</v>
      </c>
      <c r="D3389" s="95">
        <v>220</v>
      </c>
    </row>
    <row r="3390" spans="1:4" ht="15" customHeight="1" x14ac:dyDescent="0.2">
      <c r="A3390" s="93" t="s">
        <v>18881</v>
      </c>
      <c r="B3390" s="94" t="s">
        <v>22074</v>
      </c>
      <c r="C3390" s="94" t="s">
        <v>16077</v>
      </c>
      <c r="D3390" s="95">
        <v>9.9</v>
      </c>
    </row>
    <row r="3391" spans="1:4" ht="15" customHeight="1" x14ac:dyDescent="0.2">
      <c r="A3391" s="93" t="s">
        <v>18882</v>
      </c>
      <c r="B3391" s="94" t="s">
        <v>17270</v>
      </c>
      <c r="C3391" s="94" t="s">
        <v>16077</v>
      </c>
      <c r="D3391" s="95">
        <v>3.05</v>
      </c>
    </row>
    <row r="3392" spans="1:4" ht="15" customHeight="1" x14ac:dyDescent="0.2">
      <c r="A3392" s="93" t="s">
        <v>18883</v>
      </c>
      <c r="B3392" s="94" t="s">
        <v>12133</v>
      </c>
      <c r="C3392" s="94" t="s">
        <v>16077</v>
      </c>
      <c r="D3392" s="95">
        <v>2.68</v>
      </c>
    </row>
    <row r="3393" spans="1:4" ht="15" customHeight="1" x14ac:dyDescent="0.2">
      <c r="A3393" s="93" t="s">
        <v>18884</v>
      </c>
      <c r="B3393" s="94" t="s">
        <v>18885</v>
      </c>
      <c r="C3393" s="94" t="s">
        <v>16077</v>
      </c>
      <c r="D3393" s="95">
        <v>52.68</v>
      </c>
    </row>
    <row r="3394" spans="1:4" ht="15" customHeight="1" x14ac:dyDescent="0.2">
      <c r="A3394" s="93" t="s">
        <v>18886</v>
      </c>
      <c r="B3394" s="94" t="s">
        <v>12111</v>
      </c>
      <c r="C3394" s="94" t="s">
        <v>16077</v>
      </c>
      <c r="D3394" s="95">
        <v>1.42</v>
      </c>
    </row>
    <row r="3395" spans="1:4" ht="15" customHeight="1" x14ac:dyDescent="0.2">
      <c r="A3395" s="93" t="s">
        <v>18887</v>
      </c>
      <c r="B3395" s="94" t="s">
        <v>12113</v>
      </c>
      <c r="C3395" s="94" t="s">
        <v>16077</v>
      </c>
      <c r="D3395" s="95">
        <v>3.05</v>
      </c>
    </row>
    <row r="3396" spans="1:4" ht="15" customHeight="1" x14ac:dyDescent="0.2">
      <c r="A3396" s="93" t="s">
        <v>18888</v>
      </c>
      <c r="B3396" s="94" t="s">
        <v>18889</v>
      </c>
      <c r="C3396" s="94" t="s">
        <v>16077</v>
      </c>
      <c r="D3396" s="95">
        <v>4.54</v>
      </c>
    </row>
    <row r="3397" spans="1:4" ht="15" customHeight="1" x14ac:dyDescent="0.2">
      <c r="A3397" s="93" t="s">
        <v>18890</v>
      </c>
      <c r="B3397" s="94" t="s">
        <v>17271</v>
      </c>
      <c r="C3397" s="94" t="s">
        <v>16077</v>
      </c>
      <c r="D3397" s="95">
        <v>5.54</v>
      </c>
    </row>
    <row r="3398" spans="1:4" ht="15" customHeight="1" x14ac:dyDescent="0.2">
      <c r="A3398" s="93" t="s">
        <v>18891</v>
      </c>
      <c r="B3398" s="94" t="s">
        <v>18892</v>
      </c>
      <c r="C3398" s="94" t="s">
        <v>16077</v>
      </c>
      <c r="D3398" s="95">
        <v>440</v>
      </c>
    </row>
    <row r="3399" spans="1:4" ht="15" customHeight="1" x14ac:dyDescent="0.2">
      <c r="A3399" s="93" t="s">
        <v>18893</v>
      </c>
      <c r="B3399" s="94" t="s">
        <v>22075</v>
      </c>
      <c r="C3399" s="94" t="s">
        <v>16077</v>
      </c>
      <c r="D3399" s="95">
        <v>82.7</v>
      </c>
    </row>
    <row r="3400" spans="1:4" ht="15" customHeight="1" x14ac:dyDescent="0.2">
      <c r="A3400" s="93" t="s">
        <v>18894</v>
      </c>
      <c r="B3400" s="94" t="s">
        <v>22076</v>
      </c>
      <c r="C3400" s="94" t="s">
        <v>16077</v>
      </c>
      <c r="D3400" s="95">
        <v>204.2</v>
      </c>
    </row>
    <row r="3401" spans="1:4" ht="15" customHeight="1" x14ac:dyDescent="0.2">
      <c r="A3401" s="93" t="s">
        <v>18895</v>
      </c>
      <c r="B3401" s="94" t="s">
        <v>22077</v>
      </c>
      <c r="C3401" s="94" t="s">
        <v>16077</v>
      </c>
      <c r="D3401" s="95">
        <v>76</v>
      </c>
    </row>
    <row r="3402" spans="1:4" ht="15" customHeight="1" x14ac:dyDescent="0.2">
      <c r="A3402" s="93" t="s">
        <v>18896</v>
      </c>
      <c r="B3402" s="94" t="s">
        <v>18897</v>
      </c>
      <c r="C3402" s="94" t="s">
        <v>16077</v>
      </c>
      <c r="D3402" s="95">
        <v>136</v>
      </c>
    </row>
    <row r="3403" spans="1:4" ht="15" customHeight="1" x14ac:dyDescent="0.2">
      <c r="A3403" s="93" t="s">
        <v>18898</v>
      </c>
      <c r="B3403" s="94" t="s">
        <v>18899</v>
      </c>
      <c r="C3403" s="94" t="s">
        <v>16077</v>
      </c>
      <c r="D3403" s="95">
        <v>45.57</v>
      </c>
    </row>
    <row r="3404" spans="1:4" ht="15" customHeight="1" x14ac:dyDescent="0.2">
      <c r="A3404" s="93" t="s">
        <v>18900</v>
      </c>
      <c r="B3404" s="94" t="s">
        <v>18901</v>
      </c>
      <c r="C3404" s="94" t="s">
        <v>16077</v>
      </c>
      <c r="D3404" s="95">
        <v>94.73</v>
      </c>
    </row>
    <row r="3405" spans="1:4" ht="15" customHeight="1" x14ac:dyDescent="0.2">
      <c r="A3405" s="93" t="s">
        <v>18902</v>
      </c>
      <c r="B3405" s="94" t="s">
        <v>22078</v>
      </c>
      <c r="C3405" s="94" t="s">
        <v>16077</v>
      </c>
      <c r="D3405" s="95">
        <v>41.65</v>
      </c>
    </row>
    <row r="3406" spans="1:4" ht="15" customHeight="1" x14ac:dyDescent="0.2">
      <c r="A3406" s="93" t="s">
        <v>18903</v>
      </c>
      <c r="B3406" s="94" t="s">
        <v>22079</v>
      </c>
      <c r="C3406" s="94" t="s">
        <v>16077</v>
      </c>
      <c r="D3406" s="95">
        <v>58.98</v>
      </c>
    </row>
    <row r="3407" spans="1:4" ht="15" customHeight="1" x14ac:dyDescent="0.2">
      <c r="A3407" s="93" t="s">
        <v>18904</v>
      </c>
      <c r="B3407" s="94" t="s">
        <v>22080</v>
      </c>
      <c r="C3407" s="94" t="s">
        <v>16077</v>
      </c>
      <c r="D3407" s="95">
        <v>98.91</v>
      </c>
    </row>
    <row r="3408" spans="1:4" ht="15" customHeight="1" x14ac:dyDescent="0.2">
      <c r="A3408" s="93" t="s">
        <v>18905</v>
      </c>
      <c r="B3408" s="94" t="s">
        <v>18906</v>
      </c>
      <c r="C3408" s="94" t="s">
        <v>16077</v>
      </c>
      <c r="D3408" s="95">
        <v>334.8</v>
      </c>
    </row>
    <row r="3409" spans="1:4" ht="15" customHeight="1" x14ac:dyDescent="0.2">
      <c r="A3409" s="93" t="s">
        <v>18907</v>
      </c>
      <c r="B3409" s="94" t="s">
        <v>18908</v>
      </c>
      <c r="C3409" s="94" t="s">
        <v>16077</v>
      </c>
      <c r="D3409" s="95">
        <v>29.99</v>
      </c>
    </row>
    <row r="3410" spans="1:4" ht="15" customHeight="1" x14ac:dyDescent="0.2">
      <c r="A3410" s="93" t="s">
        <v>18909</v>
      </c>
      <c r="B3410" s="94" t="s">
        <v>18910</v>
      </c>
      <c r="C3410" s="94" t="s">
        <v>16077</v>
      </c>
      <c r="D3410" s="95">
        <v>89.25</v>
      </c>
    </row>
    <row r="3411" spans="1:4" ht="15" customHeight="1" x14ac:dyDescent="0.2">
      <c r="A3411" s="93" t="s">
        <v>18911</v>
      </c>
      <c r="B3411" s="94" t="s">
        <v>18912</v>
      </c>
      <c r="C3411" s="94" t="s">
        <v>16077</v>
      </c>
      <c r="D3411" s="95">
        <v>207.81</v>
      </c>
    </row>
    <row r="3412" spans="1:4" ht="15" customHeight="1" x14ac:dyDescent="0.2">
      <c r="A3412" s="93" t="s">
        <v>18913</v>
      </c>
      <c r="B3412" s="94" t="s">
        <v>18914</v>
      </c>
      <c r="C3412" s="94" t="s">
        <v>16077</v>
      </c>
      <c r="D3412" s="95">
        <v>61.99</v>
      </c>
    </row>
    <row r="3413" spans="1:4" ht="15" customHeight="1" x14ac:dyDescent="0.2">
      <c r="A3413" s="93" t="s">
        <v>18915</v>
      </c>
      <c r="B3413" s="94" t="s">
        <v>18916</v>
      </c>
      <c r="C3413" s="94" t="s">
        <v>16077</v>
      </c>
      <c r="D3413" s="95">
        <v>515.6</v>
      </c>
    </row>
    <row r="3414" spans="1:4" ht="15" customHeight="1" x14ac:dyDescent="0.2">
      <c r="A3414" s="93" t="s">
        <v>18917</v>
      </c>
      <c r="B3414" s="94" t="s">
        <v>18918</v>
      </c>
      <c r="C3414" s="94" t="s">
        <v>16077</v>
      </c>
      <c r="D3414" s="95">
        <v>154.41999999999999</v>
      </c>
    </row>
    <row r="3415" spans="1:4" ht="15" customHeight="1" x14ac:dyDescent="0.2">
      <c r="A3415" s="93" t="s">
        <v>18919</v>
      </c>
      <c r="B3415" s="94" t="s">
        <v>18920</v>
      </c>
      <c r="C3415" s="94" t="s">
        <v>16077</v>
      </c>
      <c r="D3415" s="95">
        <v>387.21</v>
      </c>
    </row>
    <row r="3416" spans="1:4" ht="15" customHeight="1" x14ac:dyDescent="0.2">
      <c r="A3416" s="93" t="s">
        <v>18921</v>
      </c>
      <c r="B3416" s="94" t="s">
        <v>18922</v>
      </c>
      <c r="C3416" s="94" t="s">
        <v>16077</v>
      </c>
      <c r="D3416" s="95">
        <v>883.95</v>
      </c>
    </row>
    <row r="3417" spans="1:4" ht="15" customHeight="1" x14ac:dyDescent="0.2">
      <c r="A3417" s="93" t="s">
        <v>18923</v>
      </c>
      <c r="B3417" s="94" t="s">
        <v>18924</v>
      </c>
      <c r="C3417" s="94" t="s">
        <v>16077</v>
      </c>
      <c r="D3417" s="95">
        <v>1191.27</v>
      </c>
    </row>
    <row r="3418" spans="1:4" ht="15" customHeight="1" x14ac:dyDescent="0.2">
      <c r="A3418" s="93" t="s">
        <v>18925</v>
      </c>
      <c r="B3418" s="94" t="s">
        <v>18926</v>
      </c>
      <c r="C3418" s="94" t="s">
        <v>16077</v>
      </c>
      <c r="D3418" s="95">
        <v>1490.14</v>
      </c>
    </row>
    <row r="3419" spans="1:4" ht="15" customHeight="1" x14ac:dyDescent="0.2">
      <c r="A3419" s="93" t="s">
        <v>18927</v>
      </c>
      <c r="B3419" s="94" t="s">
        <v>18928</v>
      </c>
      <c r="C3419" s="94" t="s">
        <v>16077</v>
      </c>
      <c r="D3419" s="95">
        <v>46.89</v>
      </c>
    </row>
    <row r="3420" spans="1:4" ht="15" customHeight="1" x14ac:dyDescent="0.2">
      <c r="A3420" s="93" t="s">
        <v>18929</v>
      </c>
      <c r="B3420" s="94" t="s">
        <v>18930</v>
      </c>
      <c r="C3420" s="94" t="s">
        <v>16077</v>
      </c>
      <c r="D3420" s="95">
        <v>60.99</v>
      </c>
    </row>
    <row r="3421" spans="1:4" ht="15" customHeight="1" x14ac:dyDescent="0.2">
      <c r="A3421" s="93" t="s">
        <v>18931</v>
      </c>
      <c r="B3421" s="94" t="s">
        <v>18932</v>
      </c>
      <c r="C3421" s="94" t="s">
        <v>16077</v>
      </c>
      <c r="D3421" s="95">
        <v>513.45000000000005</v>
      </c>
    </row>
    <row r="3422" spans="1:4" ht="15" customHeight="1" x14ac:dyDescent="0.2">
      <c r="A3422" s="93" t="s">
        <v>18933</v>
      </c>
      <c r="B3422" s="94" t="s">
        <v>18934</v>
      </c>
      <c r="C3422" s="94" t="s">
        <v>16077</v>
      </c>
      <c r="D3422" s="95">
        <v>473.35</v>
      </c>
    </row>
    <row r="3423" spans="1:4" ht="15" customHeight="1" x14ac:dyDescent="0.2">
      <c r="A3423" s="93" t="s">
        <v>18935</v>
      </c>
      <c r="B3423" s="94" t="s">
        <v>18936</v>
      </c>
      <c r="C3423" s="94" t="s">
        <v>16077</v>
      </c>
      <c r="D3423" s="95">
        <v>788</v>
      </c>
    </row>
    <row r="3424" spans="1:4" ht="15" customHeight="1" x14ac:dyDescent="0.2">
      <c r="A3424" s="93" t="s">
        <v>18937</v>
      </c>
      <c r="B3424" s="94" t="s">
        <v>18938</v>
      </c>
      <c r="C3424" s="94" t="s">
        <v>16077</v>
      </c>
      <c r="D3424" s="95">
        <v>22.21</v>
      </c>
    </row>
    <row r="3425" spans="1:4" ht="15" customHeight="1" x14ac:dyDescent="0.2">
      <c r="A3425" s="93" t="s">
        <v>18939</v>
      </c>
      <c r="B3425" s="94" t="s">
        <v>18940</v>
      </c>
      <c r="C3425" s="94" t="s">
        <v>16077</v>
      </c>
      <c r="D3425" s="95">
        <v>39.229999999999997</v>
      </c>
    </row>
    <row r="3426" spans="1:4" ht="15" customHeight="1" x14ac:dyDescent="0.2">
      <c r="A3426" s="93" t="s">
        <v>18941</v>
      </c>
      <c r="B3426" s="94" t="s">
        <v>18942</v>
      </c>
      <c r="C3426" s="94" t="s">
        <v>16077</v>
      </c>
      <c r="D3426" s="95">
        <v>68.08</v>
      </c>
    </row>
    <row r="3427" spans="1:4" ht="15" customHeight="1" x14ac:dyDescent="0.2">
      <c r="A3427" s="93" t="s">
        <v>18943</v>
      </c>
      <c r="B3427" s="94" t="s">
        <v>18944</v>
      </c>
      <c r="C3427" s="94" t="s">
        <v>16077</v>
      </c>
      <c r="D3427" s="95">
        <v>85.23</v>
      </c>
    </row>
    <row r="3428" spans="1:4" ht="15" customHeight="1" x14ac:dyDescent="0.2">
      <c r="A3428" s="93" t="s">
        <v>18945</v>
      </c>
      <c r="B3428" s="94" t="s">
        <v>18946</v>
      </c>
      <c r="C3428" s="94" t="s">
        <v>16077</v>
      </c>
      <c r="D3428" s="95">
        <v>88.54</v>
      </c>
    </row>
    <row r="3429" spans="1:4" ht="15" customHeight="1" x14ac:dyDescent="0.2">
      <c r="A3429" s="93" t="s">
        <v>18947</v>
      </c>
      <c r="B3429" s="94" t="s">
        <v>18948</v>
      </c>
      <c r="C3429" s="94" t="s">
        <v>16077</v>
      </c>
      <c r="D3429" s="95">
        <v>125.47</v>
      </c>
    </row>
    <row r="3430" spans="1:4" ht="15" customHeight="1" x14ac:dyDescent="0.2">
      <c r="A3430" s="93" t="s">
        <v>18949</v>
      </c>
      <c r="B3430" s="94" t="s">
        <v>18950</v>
      </c>
      <c r="C3430" s="94" t="s">
        <v>16077</v>
      </c>
      <c r="D3430" s="95">
        <v>123.67</v>
      </c>
    </row>
    <row r="3431" spans="1:4" ht="15" customHeight="1" x14ac:dyDescent="0.2">
      <c r="A3431" s="93" t="s">
        <v>18951</v>
      </c>
      <c r="B3431" s="94" t="s">
        <v>18952</v>
      </c>
      <c r="C3431" s="94" t="s">
        <v>16077</v>
      </c>
      <c r="D3431" s="95">
        <v>123.67</v>
      </c>
    </row>
    <row r="3432" spans="1:4" ht="15" customHeight="1" x14ac:dyDescent="0.2">
      <c r="A3432" s="93" t="s">
        <v>18953</v>
      </c>
      <c r="B3432" s="94" t="s">
        <v>18954</v>
      </c>
      <c r="C3432" s="94" t="s">
        <v>16077</v>
      </c>
      <c r="D3432" s="95">
        <v>150</v>
      </c>
    </row>
    <row r="3433" spans="1:4" ht="15" customHeight="1" x14ac:dyDescent="0.2">
      <c r="A3433" s="93" t="s">
        <v>18955</v>
      </c>
      <c r="B3433" s="94" t="s">
        <v>18956</v>
      </c>
      <c r="C3433" s="94" t="s">
        <v>16077</v>
      </c>
      <c r="D3433" s="95">
        <v>438.85</v>
      </c>
    </row>
    <row r="3434" spans="1:4" ht="15" customHeight="1" x14ac:dyDescent="0.2">
      <c r="A3434" s="93" t="s">
        <v>18957</v>
      </c>
      <c r="B3434" s="94" t="s">
        <v>18958</v>
      </c>
      <c r="C3434" s="94" t="s">
        <v>16077</v>
      </c>
      <c r="D3434" s="95">
        <v>445.35</v>
      </c>
    </row>
    <row r="3435" spans="1:4" ht="15" customHeight="1" x14ac:dyDescent="0.2">
      <c r="A3435" s="93" t="s">
        <v>18959</v>
      </c>
      <c r="B3435" s="94" t="s">
        <v>18960</v>
      </c>
      <c r="C3435" s="94" t="s">
        <v>16077</v>
      </c>
      <c r="D3435" s="95">
        <v>445.35</v>
      </c>
    </row>
    <row r="3436" spans="1:4" ht="15" customHeight="1" x14ac:dyDescent="0.2">
      <c r="A3436" s="93" t="s">
        <v>18961</v>
      </c>
      <c r="B3436" s="94" t="s">
        <v>18962</v>
      </c>
      <c r="C3436" s="94" t="s">
        <v>16077</v>
      </c>
      <c r="D3436" s="95">
        <v>8.5</v>
      </c>
    </row>
    <row r="3437" spans="1:4" ht="15" customHeight="1" x14ac:dyDescent="0.2">
      <c r="A3437" s="93" t="s">
        <v>18963</v>
      </c>
      <c r="B3437" s="94" t="s">
        <v>18964</v>
      </c>
      <c r="C3437" s="94" t="s">
        <v>16077</v>
      </c>
      <c r="D3437" s="95">
        <v>8.5</v>
      </c>
    </row>
    <row r="3438" spans="1:4" ht="15" customHeight="1" x14ac:dyDescent="0.2">
      <c r="A3438" s="93" t="s">
        <v>18965</v>
      </c>
      <c r="B3438" s="94" t="s">
        <v>18966</v>
      </c>
      <c r="C3438" s="94" t="s">
        <v>16077</v>
      </c>
      <c r="D3438" s="95">
        <v>8.5</v>
      </c>
    </row>
    <row r="3439" spans="1:4" ht="15" customHeight="1" x14ac:dyDescent="0.2">
      <c r="A3439" s="93" t="s">
        <v>18967</v>
      </c>
      <c r="B3439" s="94" t="s">
        <v>18968</v>
      </c>
      <c r="C3439" s="94" t="s">
        <v>16077</v>
      </c>
      <c r="D3439" s="95">
        <v>8.5</v>
      </c>
    </row>
    <row r="3440" spans="1:4" ht="15" customHeight="1" x14ac:dyDescent="0.2">
      <c r="A3440" s="93" t="s">
        <v>18969</v>
      </c>
      <c r="B3440" s="94" t="s">
        <v>18970</v>
      </c>
      <c r="C3440" s="94" t="s">
        <v>16077</v>
      </c>
      <c r="D3440" s="95">
        <v>8.5</v>
      </c>
    </row>
    <row r="3441" spans="1:4" ht="15" customHeight="1" x14ac:dyDescent="0.2">
      <c r="A3441" s="93" t="s">
        <v>18971</v>
      </c>
      <c r="B3441" s="94" t="s">
        <v>18972</v>
      </c>
      <c r="C3441" s="94" t="s">
        <v>16077</v>
      </c>
      <c r="D3441" s="95">
        <v>11.76</v>
      </c>
    </row>
    <row r="3442" spans="1:4" ht="15" customHeight="1" x14ac:dyDescent="0.2">
      <c r="A3442" s="93" t="s">
        <v>18973</v>
      </c>
      <c r="B3442" s="94" t="s">
        <v>18974</v>
      </c>
      <c r="C3442" s="94" t="s">
        <v>16077</v>
      </c>
      <c r="D3442" s="95">
        <v>11.76</v>
      </c>
    </row>
    <row r="3443" spans="1:4" ht="15" customHeight="1" x14ac:dyDescent="0.2">
      <c r="A3443" s="93" t="s">
        <v>18975</v>
      </c>
      <c r="B3443" s="94" t="s">
        <v>18976</v>
      </c>
      <c r="C3443" s="94" t="s">
        <v>16077</v>
      </c>
      <c r="D3443" s="95">
        <v>14.3</v>
      </c>
    </row>
    <row r="3444" spans="1:4" ht="15" customHeight="1" x14ac:dyDescent="0.2">
      <c r="A3444" s="93" t="s">
        <v>18977</v>
      </c>
      <c r="B3444" s="94" t="s">
        <v>18978</v>
      </c>
      <c r="C3444" s="94" t="s">
        <v>16077</v>
      </c>
      <c r="D3444" s="95">
        <v>36.049999999999997</v>
      </c>
    </row>
    <row r="3445" spans="1:4" ht="15" customHeight="1" x14ac:dyDescent="0.2">
      <c r="A3445" s="93" t="s">
        <v>18979</v>
      </c>
      <c r="B3445" s="94" t="s">
        <v>18980</v>
      </c>
      <c r="C3445" s="94" t="s">
        <v>16077</v>
      </c>
      <c r="D3445" s="95">
        <v>36.049999999999997</v>
      </c>
    </row>
    <row r="3446" spans="1:4" ht="15" customHeight="1" x14ac:dyDescent="0.2">
      <c r="A3446" s="93" t="s">
        <v>18981</v>
      </c>
      <c r="B3446" s="94" t="s">
        <v>18982</v>
      </c>
      <c r="C3446" s="94" t="s">
        <v>16077</v>
      </c>
      <c r="D3446" s="95">
        <v>36.049999999999997</v>
      </c>
    </row>
    <row r="3447" spans="1:4" ht="15" customHeight="1" x14ac:dyDescent="0.2">
      <c r="A3447" s="93" t="s">
        <v>18983</v>
      </c>
      <c r="B3447" s="94" t="s">
        <v>18984</v>
      </c>
      <c r="C3447" s="94" t="s">
        <v>16077</v>
      </c>
      <c r="D3447" s="95">
        <v>36.049999999999997</v>
      </c>
    </row>
    <row r="3448" spans="1:4" ht="15" customHeight="1" x14ac:dyDescent="0.2">
      <c r="A3448" s="93" t="s">
        <v>18985</v>
      </c>
      <c r="B3448" s="94" t="s">
        <v>18986</v>
      </c>
      <c r="C3448" s="94" t="s">
        <v>16077</v>
      </c>
      <c r="D3448" s="95">
        <v>36.049999999999997</v>
      </c>
    </row>
    <row r="3449" spans="1:4" ht="15" customHeight="1" x14ac:dyDescent="0.2">
      <c r="A3449" s="93" t="s">
        <v>18987</v>
      </c>
      <c r="B3449" s="94" t="s">
        <v>18988</v>
      </c>
      <c r="C3449" s="94" t="s">
        <v>16077</v>
      </c>
      <c r="D3449" s="95">
        <v>36.049999999999997</v>
      </c>
    </row>
    <row r="3450" spans="1:4" ht="15" customHeight="1" x14ac:dyDescent="0.2">
      <c r="A3450" s="93" t="s">
        <v>18989</v>
      </c>
      <c r="B3450" s="94" t="s">
        <v>18990</v>
      </c>
      <c r="C3450" s="94" t="s">
        <v>16077</v>
      </c>
      <c r="D3450" s="95">
        <v>36.049999999999997</v>
      </c>
    </row>
    <row r="3451" spans="1:4" ht="15" customHeight="1" x14ac:dyDescent="0.2">
      <c r="A3451" s="93" t="s">
        <v>18991</v>
      </c>
      <c r="B3451" s="94" t="s">
        <v>18992</v>
      </c>
      <c r="C3451" s="94" t="s">
        <v>16077</v>
      </c>
      <c r="D3451" s="95">
        <v>39.6</v>
      </c>
    </row>
    <row r="3452" spans="1:4" ht="15" customHeight="1" x14ac:dyDescent="0.2">
      <c r="A3452" s="93" t="s">
        <v>18993</v>
      </c>
      <c r="B3452" s="94" t="s">
        <v>18994</v>
      </c>
      <c r="C3452" s="94" t="s">
        <v>16077</v>
      </c>
      <c r="D3452" s="95">
        <v>81.75</v>
      </c>
    </row>
    <row r="3453" spans="1:4" ht="15" customHeight="1" x14ac:dyDescent="0.2">
      <c r="A3453" s="93" t="s">
        <v>18995</v>
      </c>
      <c r="B3453" s="94" t="s">
        <v>18996</v>
      </c>
      <c r="C3453" s="94" t="s">
        <v>16077</v>
      </c>
      <c r="D3453" s="95">
        <v>81.75</v>
      </c>
    </row>
    <row r="3454" spans="1:4" ht="15" customHeight="1" x14ac:dyDescent="0.2">
      <c r="A3454" s="93" t="s">
        <v>18997</v>
      </c>
      <c r="B3454" s="94" t="s">
        <v>18998</v>
      </c>
      <c r="C3454" s="94" t="s">
        <v>16077</v>
      </c>
      <c r="D3454" s="95">
        <v>42.22</v>
      </c>
    </row>
    <row r="3455" spans="1:4" ht="15" customHeight="1" x14ac:dyDescent="0.2">
      <c r="A3455" s="93" t="s">
        <v>18999</v>
      </c>
      <c r="B3455" s="94" t="s">
        <v>19000</v>
      </c>
      <c r="C3455" s="94" t="s">
        <v>16077</v>
      </c>
      <c r="D3455" s="95">
        <v>49.03</v>
      </c>
    </row>
    <row r="3456" spans="1:4" ht="15" customHeight="1" x14ac:dyDescent="0.2">
      <c r="A3456" s="93" t="s">
        <v>19001</v>
      </c>
      <c r="B3456" s="94" t="s">
        <v>19002</v>
      </c>
      <c r="C3456" s="94" t="s">
        <v>16077</v>
      </c>
      <c r="D3456" s="95">
        <v>49.03</v>
      </c>
    </row>
    <row r="3457" spans="1:4" ht="15" customHeight="1" x14ac:dyDescent="0.2">
      <c r="A3457" s="93" t="s">
        <v>19003</v>
      </c>
      <c r="B3457" s="94" t="s">
        <v>19004</v>
      </c>
      <c r="C3457" s="94" t="s">
        <v>16077</v>
      </c>
      <c r="D3457" s="95">
        <v>49.03</v>
      </c>
    </row>
    <row r="3458" spans="1:4" ht="15" customHeight="1" x14ac:dyDescent="0.2">
      <c r="A3458" s="93" t="s">
        <v>19005</v>
      </c>
      <c r="B3458" s="94" t="s">
        <v>19006</v>
      </c>
      <c r="C3458" s="94" t="s">
        <v>16077</v>
      </c>
      <c r="D3458" s="95">
        <v>49.03</v>
      </c>
    </row>
    <row r="3459" spans="1:4" ht="15" customHeight="1" x14ac:dyDescent="0.2">
      <c r="A3459" s="93" t="s">
        <v>19007</v>
      </c>
      <c r="B3459" s="94" t="s">
        <v>19008</v>
      </c>
      <c r="C3459" s="94" t="s">
        <v>16077</v>
      </c>
      <c r="D3459" s="95">
        <v>49.02</v>
      </c>
    </row>
    <row r="3460" spans="1:4" ht="15" customHeight="1" x14ac:dyDescent="0.2">
      <c r="A3460" s="93" t="s">
        <v>19009</v>
      </c>
      <c r="B3460" s="94" t="s">
        <v>19010</v>
      </c>
      <c r="C3460" s="94" t="s">
        <v>16077</v>
      </c>
      <c r="D3460" s="95">
        <v>49.03</v>
      </c>
    </row>
    <row r="3461" spans="1:4" ht="15" customHeight="1" x14ac:dyDescent="0.2">
      <c r="A3461" s="93" t="s">
        <v>19011</v>
      </c>
      <c r="B3461" s="94" t="s">
        <v>19012</v>
      </c>
      <c r="C3461" s="94" t="s">
        <v>16077</v>
      </c>
      <c r="D3461" s="95">
        <v>53.56</v>
      </c>
    </row>
    <row r="3462" spans="1:4" ht="15" customHeight="1" x14ac:dyDescent="0.2">
      <c r="A3462" s="93" t="s">
        <v>19013</v>
      </c>
      <c r="B3462" s="94" t="s">
        <v>19014</v>
      </c>
      <c r="C3462" s="94" t="s">
        <v>16077</v>
      </c>
      <c r="D3462" s="95">
        <v>495.65</v>
      </c>
    </row>
    <row r="3463" spans="1:4" ht="15" customHeight="1" x14ac:dyDescent="0.2">
      <c r="A3463" s="93" t="s">
        <v>19015</v>
      </c>
      <c r="B3463" s="94" t="s">
        <v>19016</v>
      </c>
      <c r="C3463" s="94" t="s">
        <v>16077</v>
      </c>
      <c r="D3463" s="95">
        <v>516.98</v>
      </c>
    </row>
    <row r="3464" spans="1:4" ht="15" customHeight="1" x14ac:dyDescent="0.2">
      <c r="A3464" s="93" t="s">
        <v>19017</v>
      </c>
      <c r="B3464" s="94" t="s">
        <v>19018</v>
      </c>
      <c r="C3464" s="94" t="s">
        <v>16077</v>
      </c>
      <c r="D3464" s="95">
        <v>530.63</v>
      </c>
    </row>
    <row r="3465" spans="1:4" ht="15" customHeight="1" x14ac:dyDescent="0.2">
      <c r="A3465" s="93" t="s">
        <v>19019</v>
      </c>
      <c r="B3465" s="94" t="s">
        <v>17325</v>
      </c>
      <c r="C3465" s="94" t="s">
        <v>16077</v>
      </c>
      <c r="D3465" s="95">
        <v>23.14</v>
      </c>
    </row>
    <row r="3466" spans="1:4" ht="15" customHeight="1" x14ac:dyDescent="0.2">
      <c r="A3466" s="93" t="s">
        <v>19020</v>
      </c>
      <c r="B3466" s="94" t="s">
        <v>19021</v>
      </c>
      <c r="C3466" s="94" t="s">
        <v>16077</v>
      </c>
      <c r="D3466" s="95">
        <v>25.23</v>
      </c>
    </row>
    <row r="3467" spans="1:4" ht="15" customHeight="1" x14ac:dyDescent="0.2">
      <c r="A3467" s="93" t="s">
        <v>19022</v>
      </c>
      <c r="B3467" s="94" t="s">
        <v>17236</v>
      </c>
      <c r="C3467" s="94" t="s">
        <v>16077</v>
      </c>
      <c r="D3467" s="95">
        <v>10.84</v>
      </c>
    </row>
    <row r="3468" spans="1:4" ht="15" customHeight="1" x14ac:dyDescent="0.2">
      <c r="A3468" s="93" t="s">
        <v>19023</v>
      </c>
      <c r="B3468" s="94" t="s">
        <v>17254</v>
      </c>
      <c r="C3468" s="94" t="s">
        <v>3</v>
      </c>
      <c r="D3468" s="95">
        <v>88.09</v>
      </c>
    </row>
    <row r="3469" spans="1:4" ht="15" customHeight="1" x14ac:dyDescent="0.2">
      <c r="A3469" s="93" t="s">
        <v>19024</v>
      </c>
      <c r="B3469" s="94" t="s">
        <v>17255</v>
      </c>
      <c r="C3469" s="94" t="s">
        <v>3</v>
      </c>
      <c r="D3469" s="95">
        <v>109.85</v>
      </c>
    </row>
    <row r="3470" spans="1:4" ht="15" customHeight="1" x14ac:dyDescent="0.2">
      <c r="A3470" s="93" t="s">
        <v>19025</v>
      </c>
      <c r="B3470" s="94" t="s">
        <v>17256</v>
      </c>
      <c r="C3470" s="94" t="s">
        <v>3</v>
      </c>
      <c r="D3470" s="95">
        <v>142.36000000000001</v>
      </c>
    </row>
    <row r="3471" spans="1:4" ht="15" customHeight="1" x14ac:dyDescent="0.2">
      <c r="A3471" s="93" t="s">
        <v>19026</v>
      </c>
      <c r="B3471" s="94" t="s">
        <v>17289</v>
      </c>
      <c r="C3471" s="94" t="s">
        <v>3</v>
      </c>
      <c r="D3471" s="95">
        <v>1.1000000000000001</v>
      </c>
    </row>
    <row r="3472" spans="1:4" ht="15" customHeight="1" x14ac:dyDescent="0.2">
      <c r="A3472" s="93" t="s">
        <v>19027</v>
      </c>
      <c r="B3472" s="94" t="s">
        <v>22081</v>
      </c>
      <c r="C3472" s="94" t="s">
        <v>3</v>
      </c>
      <c r="D3472" s="95">
        <v>2.38</v>
      </c>
    </row>
    <row r="3473" spans="1:4" ht="15" customHeight="1" x14ac:dyDescent="0.2">
      <c r="A3473" s="93" t="s">
        <v>19028</v>
      </c>
      <c r="B3473" s="94" t="s">
        <v>22082</v>
      </c>
      <c r="C3473" s="94" t="s">
        <v>3</v>
      </c>
      <c r="D3473" s="95">
        <v>2.58</v>
      </c>
    </row>
    <row r="3474" spans="1:4" ht="15" customHeight="1" x14ac:dyDescent="0.2">
      <c r="A3474" s="93" t="s">
        <v>19029</v>
      </c>
      <c r="B3474" s="94" t="s">
        <v>17291</v>
      </c>
      <c r="C3474" s="94" t="s">
        <v>3</v>
      </c>
      <c r="D3474" s="95">
        <v>3.18</v>
      </c>
    </row>
    <row r="3475" spans="1:4" ht="15" customHeight="1" x14ac:dyDescent="0.2">
      <c r="A3475" s="93" t="s">
        <v>19030</v>
      </c>
      <c r="B3475" s="94" t="s">
        <v>17290</v>
      </c>
      <c r="C3475" s="94" t="s">
        <v>3</v>
      </c>
      <c r="D3475" s="95">
        <v>6.06</v>
      </c>
    </row>
    <row r="3476" spans="1:4" ht="15" customHeight="1" x14ac:dyDescent="0.2">
      <c r="A3476" s="93" t="s">
        <v>19031</v>
      </c>
      <c r="B3476" s="94" t="s">
        <v>19032</v>
      </c>
      <c r="C3476" s="94" t="s">
        <v>3</v>
      </c>
      <c r="D3476" s="95">
        <v>2</v>
      </c>
    </row>
    <row r="3477" spans="1:4" ht="15" customHeight="1" x14ac:dyDescent="0.2">
      <c r="A3477" s="93" t="s">
        <v>19033</v>
      </c>
      <c r="B3477" s="94" t="s">
        <v>17244</v>
      </c>
      <c r="C3477" s="94" t="s">
        <v>3</v>
      </c>
      <c r="D3477" s="95">
        <v>1</v>
      </c>
    </row>
    <row r="3478" spans="1:4" ht="15" customHeight="1" x14ac:dyDescent="0.2">
      <c r="A3478" s="93" t="s">
        <v>19034</v>
      </c>
      <c r="B3478" s="94" t="s">
        <v>22083</v>
      </c>
      <c r="C3478" s="94" t="s">
        <v>3</v>
      </c>
      <c r="D3478" s="95">
        <v>1.56</v>
      </c>
    </row>
    <row r="3479" spans="1:4" ht="15" customHeight="1" x14ac:dyDescent="0.2">
      <c r="A3479" s="93" t="s">
        <v>19035</v>
      </c>
      <c r="B3479" s="94" t="s">
        <v>22084</v>
      </c>
      <c r="C3479" s="94" t="s">
        <v>3</v>
      </c>
      <c r="D3479" s="95">
        <v>2.42</v>
      </c>
    </row>
    <row r="3480" spans="1:4" ht="15" customHeight="1" x14ac:dyDescent="0.2">
      <c r="A3480" s="93" t="s">
        <v>19036</v>
      </c>
      <c r="B3480" s="94" t="s">
        <v>17251</v>
      </c>
      <c r="C3480" s="94" t="s">
        <v>3</v>
      </c>
      <c r="D3480" s="95">
        <v>3.44</v>
      </c>
    </row>
    <row r="3481" spans="1:4" ht="15" customHeight="1" x14ac:dyDescent="0.2">
      <c r="A3481" s="93" t="s">
        <v>19037</v>
      </c>
      <c r="B3481" s="94" t="s">
        <v>17245</v>
      </c>
      <c r="C3481" s="94" t="s">
        <v>3</v>
      </c>
      <c r="D3481" s="95">
        <v>5.65</v>
      </c>
    </row>
    <row r="3482" spans="1:4" ht="15" customHeight="1" x14ac:dyDescent="0.2">
      <c r="A3482" s="93" t="s">
        <v>19038</v>
      </c>
      <c r="B3482" s="94" t="s">
        <v>17247</v>
      </c>
      <c r="C3482" s="94" t="s">
        <v>3</v>
      </c>
      <c r="D3482" s="95">
        <v>8.83</v>
      </c>
    </row>
    <row r="3483" spans="1:4" ht="15" customHeight="1" x14ac:dyDescent="0.2">
      <c r="A3483" s="93" t="s">
        <v>19039</v>
      </c>
      <c r="B3483" s="94" t="s">
        <v>17248</v>
      </c>
      <c r="C3483" s="94" t="s">
        <v>3</v>
      </c>
      <c r="D3483" s="95">
        <v>12.49</v>
      </c>
    </row>
    <row r="3484" spans="1:4" ht="15" customHeight="1" x14ac:dyDescent="0.2">
      <c r="A3484" s="93" t="s">
        <v>19040</v>
      </c>
      <c r="B3484" s="94" t="s">
        <v>17249</v>
      </c>
      <c r="C3484" s="94" t="s">
        <v>3</v>
      </c>
      <c r="D3484" s="95">
        <v>17.72</v>
      </c>
    </row>
    <row r="3485" spans="1:4" ht="15" customHeight="1" x14ac:dyDescent="0.2">
      <c r="A3485" s="93" t="s">
        <v>19041</v>
      </c>
      <c r="B3485" s="94" t="s">
        <v>17250</v>
      </c>
      <c r="C3485" s="94" t="s">
        <v>3</v>
      </c>
      <c r="D3485" s="95">
        <v>22.32</v>
      </c>
    </row>
    <row r="3486" spans="1:4" ht="15" customHeight="1" x14ac:dyDescent="0.2">
      <c r="A3486" s="93" t="s">
        <v>19042</v>
      </c>
      <c r="B3486" s="94" t="s">
        <v>17252</v>
      </c>
      <c r="C3486" s="94" t="s">
        <v>3</v>
      </c>
      <c r="D3486" s="95">
        <v>36.729999999999997</v>
      </c>
    </row>
    <row r="3487" spans="1:4" ht="15" customHeight="1" x14ac:dyDescent="0.2">
      <c r="A3487" s="93" t="s">
        <v>19043</v>
      </c>
      <c r="B3487" s="94" t="s">
        <v>17253</v>
      </c>
      <c r="C3487" s="94" t="s">
        <v>3</v>
      </c>
      <c r="D3487" s="95">
        <v>50.03</v>
      </c>
    </row>
    <row r="3488" spans="1:4" ht="15" customHeight="1" x14ac:dyDescent="0.2">
      <c r="A3488" s="93" t="s">
        <v>19044</v>
      </c>
      <c r="B3488" s="94" t="s">
        <v>17246</v>
      </c>
      <c r="C3488" s="94" t="s">
        <v>3</v>
      </c>
      <c r="D3488" s="95">
        <v>65.31</v>
      </c>
    </row>
    <row r="3489" spans="1:4" ht="15" customHeight="1" x14ac:dyDescent="0.2">
      <c r="A3489" s="93" t="s">
        <v>19045</v>
      </c>
      <c r="B3489" s="94" t="s">
        <v>17238</v>
      </c>
      <c r="C3489" s="94" t="s">
        <v>3</v>
      </c>
      <c r="D3489" s="95">
        <v>0.79</v>
      </c>
    </row>
    <row r="3490" spans="1:4" ht="15" customHeight="1" x14ac:dyDescent="0.2">
      <c r="A3490" s="93" t="s">
        <v>19046</v>
      </c>
      <c r="B3490" s="94" t="s">
        <v>22085</v>
      </c>
      <c r="C3490" s="94" t="s">
        <v>3</v>
      </c>
      <c r="D3490" s="95">
        <v>1.24</v>
      </c>
    </row>
    <row r="3491" spans="1:4" ht="15" customHeight="1" x14ac:dyDescent="0.2">
      <c r="A3491" s="93" t="s">
        <v>19047</v>
      </c>
      <c r="B3491" s="94" t="s">
        <v>22086</v>
      </c>
      <c r="C3491" s="94" t="s">
        <v>3</v>
      </c>
      <c r="D3491" s="95">
        <v>2.09</v>
      </c>
    </row>
    <row r="3492" spans="1:4" ht="15" customHeight="1" x14ac:dyDescent="0.2">
      <c r="A3492" s="93" t="s">
        <v>19048</v>
      </c>
      <c r="B3492" s="94" t="s">
        <v>22087</v>
      </c>
      <c r="C3492" s="94" t="s">
        <v>3</v>
      </c>
      <c r="D3492" s="95">
        <v>2.97</v>
      </c>
    </row>
    <row r="3493" spans="1:4" ht="15" customHeight="1" x14ac:dyDescent="0.2">
      <c r="A3493" s="93" t="s">
        <v>19049</v>
      </c>
      <c r="B3493" s="94" t="s">
        <v>17239</v>
      </c>
      <c r="C3493" s="94" t="s">
        <v>3</v>
      </c>
      <c r="D3493" s="95">
        <v>5.19</v>
      </c>
    </row>
    <row r="3494" spans="1:4" ht="15" customHeight="1" x14ac:dyDescent="0.2">
      <c r="A3494" s="93" t="s">
        <v>19050</v>
      </c>
      <c r="B3494" s="94" t="s">
        <v>22088</v>
      </c>
      <c r="C3494" s="94" t="s">
        <v>3</v>
      </c>
      <c r="D3494" s="95">
        <v>8.36</v>
      </c>
    </row>
    <row r="3495" spans="1:4" ht="15" customHeight="1" x14ac:dyDescent="0.2">
      <c r="A3495" s="93" t="s">
        <v>19051</v>
      </c>
      <c r="B3495" s="94" t="s">
        <v>17240</v>
      </c>
      <c r="C3495" s="94" t="s">
        <v>3</v>
      </c>
      <c r="D3495" s="95">
        <v>12.93</v>
      </c>
    </row>
    <row r="3496" spans="1:4" ht="15" customHeight="1" x14ac:dyDescent="0.2">
      <c r="A3496" s="93" t="s">
        <v>19052</v>
      </c>
      <c r="B3496" s="94" t="s">
        <v>17241</v>
      </c>
      <c r="C3496" s="94" t="s">
        <v>3</v>
      </c>
      <c r="D3496" s="95">
        <v>17.670000000000002</v>
      </c>
    </row>
    <row r="3497" spans="1:4" ht="15" customHeight="1" x14ac:dyDescent="0.2">
      <c r="A3497" s="93" t="s">
        <v>19053</v>
      </c>
      <c r="B3497" s="94" t="s">
        <v>17242</v>
      </c>
      <c r="C3497" s="94" t="s">
        <v>3</v>
      </c>
      <c r="D3497" s="95">
        <v>22.97</v>
      </c>
    </row>
    <row r="3498" spans="1:4" ht="15" customHeight="1" x14ac:dyDescent="0.2">
      <c r="A3498" s="93" t="s">
        <v>19054</v>
      </c>
      <c r="B3498" s="94" t="s">
        <v>17243</v>
      </c>
      <c r="C3498" s="94" t="s">
        <v>3</v>
      </c>
      <c r="D3498" s="95">
        <v>38.229999999999997</v>
      </c>
    </row>
    <row r="3499" spans="1:4" ht="15" customHeight="1" x14ac:dyDescent="0.2">
      <c r="A3499" s="93" t="s">
        <v>19055</v>
      </c>
      <c r="B3499" s="94" t="s">
        <v>22089</v>
      </c>
      <c r="C3499" s="94" t="s">
        <v>3</v>
      </c>
      <c r="D3499" s="95">
        <v>50.77</v>
      </c>
    </row>
    <row r="3500" spans="1:4" ht="15" customHeight="1" x14ac:dyDescent="0.2">
      <c r="A3500" s="93" t="s">
        <v>19056</v>
      </c>
      <c r="B3500" s="94" t="s">
        <v>22090</v>
      </c>
      <c r="C3500" s="94" t="s">
        <v>3</v>
      </c>
      <c r="D3500" s="95">
        <v>63.42</v>
      </c>
    </row>
    <row r="3501" spans="1:4" ht="15" customHeight="1" x14ac:dyDescent="0.2">
      <c r="A3501" s="93" t="s">
        <v>19057</v>
      </c>
      <c r="B3501" s="94" t="s">
        <v>19058</v>
      </c>
      <c r="C3501" s="94" t="s">
        <v>3</v>
      </c>
      <c r="D3501" s="95">
        <v>8.1999999999999993</v>
      </c>
    </row>
    <row r="3502" spans="1:4" ht="15" customHeight="1" x14ac:dyDescent="0.2">
      <c r="A3502" s="93" t="s">
        <v>19059</v>
      </c>
      <c r="B3502" s="94" t="s">
        <v>19060</v>
      </c>
      <c r="C3502" s="94" t="s">
        <v>3</v>
      </c>
      <c r="D3502" s="95">
        <v>9.99</v>
      </c>
    </row>
    <row r="3503" spans="1:4" ht="15" customHeight="1" x14ac:dyDescent="0.2">
      <c r="A3503" s="93" t="s">
        <v>19061</v>
      </c>
      <c r="B3503" s="94" t="s">
        <v>19062</v>
      </c>
      <c r="C3503" s="94" t="s">
        <v>3</v>
      </c>
      <c r="D3503" s="95">
        <v>16.14</v>
      </c>
    </row>
    <row r="3504" spans="1:4" ht="15" customHeight="1" x14ac:dyDescent="0.2">
      <c r="A3504" s="93" t="s">
        <v>19063</v>
      </c>
      <c r="B3504" s="94" t="s">
        <v>22091</v>
      </c>
      <c r="C3504" s="94" t="s">
        <v>3</v>
      </c>
      <c r="D3504" s="95">
        <v>22.92</v>
      </c>
    </row>
    <row r="3505" spans="1:4" ht="15" customHeight="1" x14ac:dyDescent="0.2">
      <c r="A3505" s="93" t="s">
        <v>19064</v>
      </c>
      <c r="B3505" s="94" t="s">
        <v>22092</v>
      </c>
      <c r="C3505" s="94" t="s">
        <v>3</v>
      </c>
      <c r="D3505" s="95">
        <v>28.99</v>
      </c>
    </row>
    <row r="3506" spans="1:4" ht="15" customHeight="1" x14ac:dyDescent="0.2">
      <c r="A3506" s="93" t="s">
        <v>19065</v>
      </c>
      <c r="B3506" s="94" t="s">
        <v>19066</v>
      </c>
      <c r="C3506" s="94" t="s">
        <v>3</v>
      </c>
      <c r="D3506" s="95">
        <v>41.99</v>
      </c>
    </row>
    <row r="3507" spans="1:4" ht="15" customHeight="1" x14ac:dyDescent="0.2">
      <c r="A3507" s="93" t="s">
        <v>19067</v>
      </c>
      <c r="B3507" s="94" t="s">
        <v>19068</v>
      </c>
      <c r="C3507" s="94" t="s">
        <v>16077</v>
      </c>
      <c r="D3507" s="95">
        <v>12.22</v>
      </c>
    </row>
    <row r="3508" spans="1:4" ht="15" customHeight="1" x14ac:dyDescent="0.2">
      <c r="A3508" s="93" t="s">
        <v>19069</v>
      </c>
      <c r="B3508" s="94" t="s">
        <v>19070</v>
      </c>
      <c r="C3508" s="94" t="s">
        <v>16077</v>
      </c>
      <c r="D3508" s="95">
        <v>6.56</v>
      </c>
    </row>
    <row r="3509" spans="1:4" ht="15" customHeight="1" x14ac:dyDescent="0.2">
      <c r="A3509" s="93" t="s">
        <v>19071</v>
      </c>
      <c r="B3509" s="94" t="s">
        <v>19072</v>
      </c>
      <c r="C3509" s="94" t="s">
        <v>16077</v>
      </c>
      <c r="D3509" s="95">
        <v>9.34</v>
      </c>
    </row>
    <row r="3510" spans="1:4" ht="15" customHeight="1" x14ac:dyDescent="0.2">
      <c r="A3510" s="93" t="s">
        <v>19073</v>
      </c>
      <c r="B3510" s="94" t="s">
        <v>17260</v>
      </c>
      <c r="C3510" s="94" t="s">
        <v>3</v>
      </c>
      <c r="D3510" s="95">
        <v>5.0199999999999996</v>
      </c>
    </row>
    <row r="3511" spans="1:4" ht="15" customHeight="1" x14ac:dyDescent="0.2">
      <c r="A3511" s="93" t="s">
        <v>19074</v>
      </c>
      <c r="B3511" s="94" t="s">
        <v>17261</v>
      </c>
      <c r="C3511" s="94" t="s">
        <v>3</v>
      </c>
      <c r="D3511" s="95">
        <v>9.25</v>
      </c>
    </row>
    <row r="3512" spans="1:4" ht="15" customHeight="1" x14ac:dyDescent="0.2">
      <c r="A3512" s="93" t="s">
        <v>19075</v>
      </c>
      <c r="B3512" s="94" t="s">
        <v>17262</v>
      </c>
      <c r="C3512" s="94" t="s">
        <v>3</v>
      </c>
      <c r="D3512" s="95">
        <v>26.27</v>
      </c>
    </row>
    <row r="3513" spans="1:4" ht="15" customHeight="1" x14ac:dyDescent="0.2">
      <c r="A3513" s="93" t="s">
        <v>19076</v>
      </c>
      <c r="B3513" s="94" t="s">
        <v>17263</v>
      </c>
      <c r="C3513" s="94" t="s">
        <v>3</v>
      </c>
      <c r="D3513" s="95">
        <v>33.86</v>
      </c>
    </row>
    <row r="3514" spans="1:4" ht="15" customHeight="1" x14ac:dyDescent="0.2">
      <c r="A3514" s="93" t="s">
        <v>19077</v>
      </c>
      <c r="B3514" s="94" t="s">
        <v>19078</v>
      </c>
      <c r="C3514" s="94" t="s">
        <v>3</v>
      </c>
      <c r="D3514" s="95">
        <v>0.92</v>
      </c>
    </row>
    <row r="3515" spans="1:4" ht="15" customHeight="1" x14ac:dyDescent="0.2">
      <c r="A3515" s="93" t="s">
        <v>19079</v>
      </c>
      <c r="B3515" s="94" t="s">
        <v>17257</v>
      </c>
      <c r="C3515" s="94" t="s">
        <v>3</v>
      </c>
      <c r="D3515" s="95">
        <v>1.32</v>
      </c>
    </row>
    <row r="3516" spans="1:4" ht="15" customHeight="1" x14ac:dyDescent="0.2">
      <c r="A3516" s="93" t="s">
        <v>19080</v>
      </c>
      <c r="B3516" s="94" t="s">
        <v>17258</v>
      </c>
      <c r="C3516" s="94" t="s">
        <v>3</v>
      </c>
      <c r="D3516" s="95">
        <v>1.44</v>
      </c>
    </row>
    <row r="3517" spans="1:4" ht="15" customHeight="1" x14ac:dyDescent="0.2">
      <c r="A3517" s="93" t="s">
        <v>19081</v>
      </c>
      <c r="B3517" s="94" t="s">
        <v>17259</v>
      </c>
      <c r="C3517" s="94" t="s">
        <v>3</v>
      </c>
      <c r="D3517" s="95">
        <v>1.49</v>
      </c>
    </row>
    <row r="3518" spans="1:4" ht="15" customHeight="1" x14ac:dyDescent="0.2">
      <c r="A3518" s="93" t="s">
        <v>19082</v>
      </c>
      <c r="B3518" s="94" t="s">
        <v>17264</v>
      </c>
      <c r="C3518" s="94" t="s">
        <v>3</v>
      </c>
      <c r="D3518" s="95">
        <v>10.61</v>
      </c>
    </row>
    <row r="3519" spans="1:4" ht="15" customHeight="1" x14ac:dyDescent="0.2">
      <c r="A3519" s="93" t="s">
        <v>19083</v>
      </c>
      <c r="B3519" s="94" t="s">
        <v>17265</v>
      </c>
      <c r="C3519" s="94" t="s">
        <v>3</v>
      </c>
      <c r="D3519" s="95">
        <v>13.16</v>
      </c>
    </row>
    <row r="3520" spans="1:4" ht="15" customHeight="1" x14ac:dyDescent="0.2">
      <c r="A3520" s="93" t="s">
        <v>19084</v>
      </c>
      <c r="B3520" s="94" t="s">
        <v>17266</v>
      </c>
      <c r="C3520" s="94" t="s">
        <v>3</v>
      </c>
      <c r="D3520" s="95">
        <v>27.91</v>
      </c>
    </row>
    <row r="3521" spans="1:4" ht="15" customHeight="1" x14ac:dyDescent="0.2">
      <c r="A3521" s="93" t="s">
        <v>19085</v>
      </c>
      <c r="B3521" s="94" t="s">
        <v>19086</v>
      </c>
      <c r="C3521" s="94" t="s">
        <v>3</v>
      </c>
      <c r="D3521" s="95">
        <v>44.85</v>
      </c>
    </row>
    <row r="3522" spans="1:4" ht="15" customHeight="1" x14ac:dyDescent="0.2">
      <c r="A3522" s="93" t="s">
        <v>19087</v>
      </c>
      <c r="B3522" s="94" t="s">
        <v>22093</v>
      </c>
      <c r="C3522" s="94" t="s">
        <v>3</v>
      </c>
      <c r="D3522" s="95">
        <v>1.73</v>
      </c>
    </row>
    <row r="3523" spans="1:4" ht="15" customHeight="1" x14ac:dyDescent="0.2">
      <c r="A3523" s="93" t="s">
        <v>19088</v>
      </c>
      <c r="B3523" s="94" t="s">
        <v>19089</v>
      </c>
      <c r="C3523" s="94" t="s">
        <v>3</v>
      </c>
      <c r="D3523" s="95">
        <v>2.92</v>
      </c>
    </row>
    <row r="3524" spans="1:4" ht="15" customHeight="1" x14ac:dyDescent="0.2">
      <c r="A3524" s="93" t="s">
        <v>19090</v>
      </c>
      <c r="B3524" s="94" t="s">
        <v>19091</v>
      </c>
      <c r="C3524" s="94" t="s">
        <v>16077</v>
      </c>
      <c r="D3524" s="95">
        <v>10.6</v>
      </c>
    </row>
    <row r="3525" spans="1:4" ht="15" customHeight="1" x14ac:dyDescent="0.2">
      <c r="A3525" s="93" t="s">
        <v>19092</v>
      </c>
      <c r="B3525" s="94" t="s">
        <v>19093</v>
      </c>
      <c r="C3525" s="94" t="s">
        <v>16077</v>
      </c>
      <c r="D3525" s="95">
        <v>15.8</v>
      </c>
    </row>
    <row r="3526" spans="1:4" ht="15" customHeight="1" x14ac:dyDescent="0.2">
      <c r="A3526" s="93" t="s">
        <v>19094</v>
      </c>
      <c r="B3526" s="94" t="s">
        <v>19095</v>
      </c>
      <c r="C3526" s="94" t="s">
        <v>16077</v>
      </c>
      <c r="D3526" s="95">
        <v>61.15</v>
      </c>
    </row>
    <row r="3527" spans="1:4" ht="15" customHeight="1" x14ac:dyDescent="0.2">
      <c r="A3527" s="93" t="s">
        <v>19096</v>
      </c>
      <c r="B3527" s="94" t="s">
        <v>19097</v>
      </c>
      <c r="C3527" s="94" t="s">
        <v>16077</v>
      </c>
      <c r="D3527" s="95">
        <v>33.24</v>
      </c>
    </row>
    <row r="3528" spans="1:4" ht="15" customHeight="1" x14ac:dyDescent="0.2">
      <c r="A3528" s="93" t="s">
        <v>19098</v>
      </c>
      <c r="B3528" s="94" t="s">
        <v>19099</v>
      </c>
      <c r="C3528" s="94" t="s">
        <v>16077</v>
      </c>
      <c r="D3528" s="95">
        <v>2.89</v>
      </c>
    </row>
    <row r="3529" spans="1:4" ht="15" customHeight="1" x14ac:dyDescent="0.2">
      <c r="A3529" s="93" t="s">
        <v>19100</v>
      </c>
      <c r="B3529" s="94" t="s">
        <v>19101</v>
      </c>
      <c r="C3529" s="94" t="s">
        <v>16077</v>
      </c>
      <c r="D3529" s="95">
        <v>3.89</v>
      </c>
    </row>
    <row r="3530" spans="1:4" ht="15" customHeight="1" x14ac:dyDescent="0.2">
      <c r="A3530" s="93" t="s">
        <v>19102</v>
      </c>
      <c r="B3530" s="94" t="s">
        <v>19103</v>
      </c>
      <c r="C3530" s="94" t="s">
        <v>16077</v>
      </c>
      <c r="D3530" s="95">
        <v>4.6399999999999997</v>
      </c>
    </row>
    <row r="3531" spans="1:4" ht="15" customHeight="1" x14ac:dyDescent="0.2">
      <c r="A3531" s="93" t="s">
        <v>19104</v>
      </c>
      <c r="B3531" s="94" t="s">
        <v>17302</v>
      </c>
      <c r="C3531" s="94" t="s">
        <v>16077</v>
      </c>
      <c r="D3531" s="95">
        <v>8.2899999999999991</v>
      </c>
    </row>
    <row r="3532" spans="1:4" ht="15" customHeight="1" x14ac:dyDescent="0.2">
      <c r="A3532" s="93" t="s">
        <v>19105</v>
      </c>
      <c r="B3532" s="94" t="s">
        <v>17298</v>
      </c>
      <c r="C3532" s="94" t="s">
        <v>16077</v>
      </c>
      <c r="D3532" s="95">
        <v>14.05</v>
      </c>
    </row>
    <row r="3533" spans="1:4" ht="15" customHeight="1" x14ac:dyDescent="0.2">
      <c r="A3533" s="93" t="s">
        <v>19106</v>
      </c>
      <c r="B3533" s="94" t="s">
        <v>17295</v>
      </c>
      <c r="C3533" s="94" t="s">
        <v>16077</v>
      </c>
      <c r="D3533" s="95">
        <v>20.28</v>
      </c>
    </row>
    <row r="3534" spans="1:4" ht="15" customHeight="1" x14ac:dyDescent="0.2">
      <c r="A3534" s="93" t="s">
        <v>19107</v>
      </c>
      <c r="B3534" s="94" t="s">
        <v>17296</v>
      </c>
      <c r="C3534" s="94" t="s">
        <v>16077</v>
      </c>
      <c r="D3534" s="95">
        <v>27.23</v>
      </c>
    </row>
    <row r="3535" spans="1:4" ht="15" customHeight="1" x14ac:dyDescent="0.2">
      <c r="A3535" s="93" t="s">
        <v>19108</v>
      </c>
      <c r="B3535" s="94" t="s">
        <v>19109</v>
      </c>
      <c r="C3535" s="94" t="s">
        <v>16077</v>
      </c>
      <c r="D3535" s="95">
        <v>10.64</v>
      </c>
    </row>
    <row r="3536" spans="1:4" ht="15" customHeight="1" x14ac:dyDescent="0.2">
      <c r="A3536" s="93" t="s">
        <v>19110</v>
      </c>
      <c r="B3536" s="94" t="s">
        <v>17297</v>
      </c>
      <c r="C3536" s="94" t="s">
        <v>16077</v>
      </c>
      <c r="D3536" s="95">
        <v>4.41</v>
      </c>
    </row>
    <row r="3537" spans="1:4" ht="15" customHeight="1" x14ac:dyDescent="0.2">
      <c r="A3537" s="93" t="s">
        <v>19111</v>
      </c>
      <c r="B3537" s="94" t="s">
        <v>17305</v>
      </c>
      <c r="C3537" s="94" t="s">
        <v>16077</v>
      </c>
      <c r="D3537" s="95">
        <v>13.25</v>
      </c>
    </row>
    <row r="3538" spans="1:4" ht="15" customHeight="1" x14ac:dyDescent="0.2">
      <c r="A3538" s="93" t="s">
        <v>19112</v>
      </c>
      <c r="B3538" s="94" t="s">
        <v>17299</v>
      </c>
      <c r="C3538" s="94" t="s">
        <v>16077</v>
      </c>
      <c r="D3538" s="95">
        <v>11.89</v>
      </c>
    </row>
    <row r="3539" spans="1:4" ht="15" customHeight="1" x14ac:dyDescent="0.2">
      <c r="A3539" s="93" t="s">
        <v>19113</v>
      </c>
      <c r="B3539" s="94" t="s">
        <v>17300</v>
      </c>
      <c r="C3539" s="94" t="s">
        <v>16077</v>
      </c>
      <c r="D3539" s="95">
        <v>10.67</v>
      </c>
    </row>
    <row r="3540" spans="1:4" ht="15" customHeight="1" x14ac:dyDescent="0.2">
      <c r="A3540" s="93" t="s">
        <v>19114</v>
      </c>
      <c r="B3540" s="94" t="s">
        <v>17303</v>
      </c>
      <c r="C3540" s="94" t="s">
        <v>16077</v>
      </c>
      <c r="D3540" s="95">
        <v>12.23</v>
      </c>
    </row>
    <row r="3541" spans="1:4" ht="15" customHeight="1" x14ac:dyDescent="0.2">
      <c r="A3541" s="93" t="s">
        <v>19115</v>
      </c>
      <c r="B3541" s="94" t="s">
        <v>17304</v>
      </c>
      <c r="C3541" s="94" t="s">
        <v>16077</v>
      </c>
      <c r="D3541" s="95">
        <v>28.9</v>
      </c>
    </row>
    <row r="3542" spans="1:4" ht="15" customHeight="1" x14ac:dyDescent="0.2">
      <c r="A3542" s="93" t="s">
        <v>19116</v>
      </c>
      <c r="B3542" s="94" t="s">
        <v>17301</v>
      </c>
      <c r="C3542" s="94" t="s">
        <v>16077</v>
      </c>
      <c r="D3542" s="95">
        <v>19.98</v>
      </c>
    </row>
    <row r="3543" spans="1:4" ht="15" customHeight="1" x14ac:dyDescent="0.2">
      <c r="A3543" s="93" t="s">
        <v>19117</v>
      </c>
      <c r="B3543" s="94" t="s">
        <v>17306</v>
      </c>
      <c r="C3543" s="94" t="s">
        <v>16077</v>
      </c>
      <c r="D3543" s="95">
        <v>14.8</v>
      </c>
    </row>
    <row r="3544" spans="1:4" ht="15" customHeight="1" x14ac:dyDescent="0.2">
      <c r="A3544" s="93" t="s">
        <v>19118</v>
      </c>
      <c r="B3544" s="94" t="s">
        <v>17339</v>
      </c>
      <c r="C3544" s="94" t="s">
        <v>16077</v>
      </c>
      <c r="D3544" s="95">
        <v>9.9</v>
      </c>
    </row>
    <row r="3545" spans="1:4" ht="15" customHeight="1" x14ac:dyDescent="0.2">
      <c r="A3545" s="93" t="s">
        <v>19119</v>
      </c>
      <c r="B3545" s="94" t="s">
        <v>17340</v>
      </c>
      <c r="C3545" s="94" t="s">
        <v>16077</v>
      </c>
      <c r="D3545" s="95">
        <v>13.1</v>
      </c>
    </row>
    <row r="3546" spans="1:4" ht="15" customHeight="1" x14ac:dyDescent="0.2">
      <c r="A3546" s="93" t="s">
        <v>19120</v>
      </c>
      <c r="B3546" s="94" t="s">
        <v>19121</v>
      </c>
      <c r="C3546" s="94" t="s">
        <v>16077</v>
      </c>
      <c r="D3546" s="95">
        <v>17.2</v>
      </c>
    </row>
    <row r="3547" spans="1:4" ht="15" customHeight="1" x14ac:dyDescent="0.2">
      <c r="A3547" s="93" t="s">
        <v>19122</v>
      </c>
      <c r="B3547" s="94" t="s">
        <v>19123</v>
      </c>
      <c r="C3547" s="94" t="s">
        <v>16077</v>
      </c>
      <c r="D3547" s="95">
        <v>11.3</v>
      </c>
    </row>
    <row r="3548" spans="1:4" ht="15" customHeight="1" x14ac:dyDescent="0.2">
      <c r="A3548" s="93" t="s">
        <v>19124</v>
      </c>
      <c r="B3548" s="94" t="s">
        <v>17338</v>
      </c>
      <c r="C3548" s="94" t="s">
        <v>16077</v>
      </c>
      <c r="D3548" s="95">
        <v>6.85</v>
      </c>
    </row>
    <row r="3549" spans="1:4" ht="15" customHeight="1" x14ac:dyDescent="0.2">
      <c r="A3549" s="93" t="s">
        <v>19125</v>
      </c>
      <c r="B3549" s="94" t="s">
        <v>17340</v>
      </c>
      <c r="C3549" s="94" t="s">
        <v>16077</v>
      </c>
      <c r="D3549" s="95">
        <v>7.5</v>
      </c>
    </row>
    <row r="3550" spans="1:4" ht="15" customHeight="1" x14ac:dyDescent="0.2">
      <c r="A3550" s="93" t="s">
        <v>19126</v>
      </c>
      <c r="B3550" s="94" t="s">
        <v>17341</v>
      </c>
      <c r="C3550" s="94" t="s">
        <v>16077</v>
      </c>
      <c r="D3550" s="95">
        <v>4.67</v>
      </c>
    </row>
    <row r="3551" spans="1:4" ht="15" customHeight="1" x14ac:dyDescent="0.2">
      <c r="A3551" s="93" t="s">
        <v>19127</v>
      </c>
      <c r="B3551" s="94" t="s">
        <v>19128</v>
      </c>
      <c r="C3551" s="94" t="s">
        <v>16077</v>
      </c>
      <c r="D3551" s="95">
        <v>4.33</v>
      </c>
    </row>
    <row r="3552" spans="1:4" ht="15" customHeight="1" x14ac:dyDescent="0.2">
      <c r="A3552" s="93" t="s">
        <v>19129</v>
      </c>
      <c r="B3552" s="94" t="s">
        <v>19130</v>
      </c>
      <c r="C3552" s="94" t="s">
        <v>16077</v>
      </c>
      <c r="D3552" s="95">
        <v>4.67</v>
      </c>
    </row>
    <row r="3553" spans="1:4" ht="15" customHeight="1" x14ac:dyDescent="0.2">
      <c r="A3553" s="93" t="s">
        <v>19131</v>
      </c>
      <c r="B3553" s="94" t="s">
        <v>19132</v>
      </c>
      <c r="C3553" s="94" t="s">
        <v>16077</v>
      </c>
      <c r="D3553" s="95">
        <v>9.99</v>
      </c>
    </row>
    <row r="3554" spans="1:4" ht="15" customHeight="1" x14ac:dyDescent="0.2">
      <c r="A3554" s="93" t="s">
        <v>19133</v>
      </c>
      <c r="B3554" s="94" t="s">
        <v>19134</v>
      </c>
      <c r="C3554" s="94" t="s">
        <v>16077</v>
      </c>
      <c r="D3554" s="95">
        <v>6.99</v>
      </c>
    </row>
    <row r="3555" spans="1:4" ht="15" customHeight="1" x14ac:dyDescent="0.2">
      <c r="A3555" s="93" t="s">
        <v>19135</v>
      </c>
      <c r="B3555" s="94" t="s">
        <v>22094</v>
      </c>
      <c r="C3555" s="94" t="s">
        <v>16077</v>
      </c>
      <c r="D3555" s="95">
        <v>0.82</v>
      </c>
    </row>
    <row r="3556" spans="1:4" ht="15" customHeight="1" x14ac:dyDescent="0.2">
      <c r="A3556" s="93" t="s">
        <v>19136</v>
      </c>
      <c r="B3556" s="94" t="s">
        <v>22095</v>
      </c>
      <c r="C3556" s="94" t="s">
        <v>16077</v>
      </c>
      <c r="D3556" s="95">
        <v>0.82</v>
      </c>
    </row>
    <row r="3557" spans="1:4" ht="15" customHeight="1" x14ac:dyDescent="0.2">
      <c r="A3557" s="93" t="s">
        <v>19137</v>
      </c>
      <c r="B3557" s="94" t="s">
        <v>22096</v>
      </c>
      <c r="C3557" s="94" t="s">
        <v>16077</v>
      </c>
      <c r="D3557" s="95">
        <v>0.84</v>
      </c>
    </row>
    <row r="3558" spans="1:4" ht="15" customHeight="1" x14ac:dyDescent="0.2">
      <c r="A3558" s="93" t="s">
        <v>19138</v>
      </c>
      <c r="B3558" s="94" t="s">
        <v>22097</v>
      </c>
      <c r="C3558" s="94" t="s">
        <v>16077</v>
      </c>
      <c r="D3558" s="95">
        <v>0.92</v>
      </c>
    </row>
    <row r="3559" spans="1:4" ht="15" customHeight="1" x14ac:dyDescent="0.2">
      <c r="A3559" s="93" t="s">
        <v>19139</v>
      </c>
      <c r="B3559" s="94" t="s">
        <v>21989</v>
      </c>
      <c r="C3559" s="94" t="s">
        <v>16077</v>
      </c>
      <c r="D3559" s="95">
        <v>2.02</v>
      </c>
    </row>
    <row r="3560" spans="1:4" ht="15" customHeight="1" x14ac:dyDescent="0.2">
      <c r="A3560" s="93" t="s">
        <v>19140</v>
      </c>
      <c r="B3560" s="94" t="s">
        <v>19141</v>
      </c>
      <c r="C3560" s="94" t="s">
        <v>16077</v>
      </c>
      <c r="D3560" s="95">
        <v>4.45</v>
      </c>
    </row>
    <row r="3561" spans="1:4" ht="15" customHeight="1" x14ac:dyDescent="0.2">
      <c r="A3561" s="93" t="s">
        <v>19142</v>
      </c>
      <c r="B3561" s="94" t="s">
        <v>19143</v>
      </c>
      <c r="C3561" s="94" t="s">
        <v>16077</v>
      </c>
      <c r="D3561" s="95">
        <v>2.61</v>
      </c>
    </row>
    <row r="3562" spans="1:4" ht="15" customHeight="1" x14ac:dyDescent="0.2">
      <c r="A3562" s="93" t="s">
        <v>19144</v>
      </c>
      <c r="B3562" s="94" t="s">
        <v>17273</v>
      </c>
      <c r="C3562" s="94" t="s">
        <v>16077</v>
      </c>
      <c r="D3562" s="95">
        <v>14.69</v>
      </c>
    </row>
    <row r="3563" spans="1:4" ht="15" customHeight="1" x14ac:dyDescent="0.2">
      <c r="A3563" s="93" t="s">
        <v>19145</v>
      </c>
      <c r="B3563" s="94" t="s">
        <v>19146</v>
      </c>
      <c r="C3563" s="94" t="s">
        <v>16077</v>
      </c>
      <c r="D3563" s="95">
        <v>6.53</v>
      </c>
    </row>
    <row r="3564" spans="1:4" ht="15" customHeight="1" x14ac:dyDescent="0.2">
      <c r="A3564" s="93" t="s">
        <v>19147</v>
      </c>
      <c r="B3564" s="94" t="s">
        <v>19148</v>
      </c>
      <c r="C3564" s="94" t="s">
        <v>16077</v>
      </c>
      <c r="D3564" s="95">
        <v>11.9</v>
      </c>
    </row>
    <row r="3565" spans="1:4" ht="15" customHeight="1" x14ac:dyDescent="0.2">
      <c r="A3565" s="93" t="s">
        <v>19149</v>
      </c>
      <c r="B3565" s="94" t="s">
        <v>19150</v>
      </c>
      <c r="C3565" s="94" t="s">
        <v>16077</v>
      </c>
      <c r="D3565" s="95">
        <v>2.02</v>
      </c>
    </row>
    <row r="3566" spans="1:4" ht="15" customHeight="1" x14ac:dyDescent="0.2">
      <c r="A3566" s="93" t="s">
        <v>19151</v>
      </c>
      <c r="B3566" s="94" t="s">
        <v>17329</v>
      </c>
      <c r="C3566" s="94" t="s">
        <v>16077</v>
      </c>
      <c r="D3566" s="95">
        <v>1.91</v>
      </c>
    </row>
    <row r="3567" spans="1:4" ht="15" customHeight="1" x14ac:dyDescent="0.2">
      <c r="A3567" s="93" t="s">
        <v>19152</v>
      </c>
      <c r="B3567" s="94" t="s">
        <v>17330</v>
      </c>
      <c r="C3567" s="94" t="s">
        <v>16077</v>
      </c>
      <c r="D3567" s="95">
        <v>3.42</v>
      </c>
    </row>
    <row r="3568" spans="1:4" ht="15" customHeight="1" x14ac:dyDescent="0.2">
      <c r="A3568" s="93" t="s">
        <v>19153</v>
      </c>
      <c r="B3568" s="94" t="s">
        <v>19154</v>
      </c>
      <c r="C3568" s="94" t="s">
        <v>16077</v>
      </c>
      <c r="D3568" s="95">
        <v>2.2000000000000002</v>
      </c>
    </row>
    <row r="3569" spans="1:4" ht="15" customHeight="1" x14ac:dyDescent="0.2">
      <c r="A3569" s="93" t="s">
        <v>19155</v>
      </c>
      <c r="B3569" s="94" t="s">
        <v>19156</v>
      </c>
      <c r="C3569" s="94" t="s">
        <v>16077</v>
      </c>
      <c r="D3569" s="95">
        <v>4.13</v>
      </c>
    </row>
    <row r="3570" spans="1:4" ht="15" customHeight="1" x14ac:dyDescent="0.2">
      <c r="A3570" s="93" t="s">
        <v>19157</v>
      </c>
      <c r="B3570" s="94" t="s">
        <v>19158</v>
      </c>
      <c r="C3570" s="94" t="s">
        <v>16077</v>
      </c>
      <c r="D3570" s="95">
        <v>2.69</v>
      </c>
    </row>
    <row r="3571" spans="1:4" ht="15" customHeight="1" x14ac:dyDescent="0.2">
      <c r="A3571" s="93" t="s">
        <v>19159</v>
      </c>
      <c r="B3571" s="94" t="s">
        <v>17288</v>
      </c>
      <c r="C3571" s="94" t="s">
        <v>16077</v>
      </c>
      <c r="D3571" s="95">
        <v>4.5999999999999996</v>
      </c>
    </row>
    <row r="3572" spans="1:4" ht="15" customHeight="1" x14ac:dyDescent="0.2">
      <c r="A3572" s="93" t="s">
        <v>19160</v>
      </c>
      <c r="B3572" s="94" t="s">
        <v>19161</v>
      </c>
      <c r="C3572" s="94" t="s">
        <v>16077</v>
      </c>
      <c r="D3572" s="95">
        <v>2.69</v>
      </c>
    </row>
    <row r="3573" spans="1:4" ht="15" customHeight="1" x14ac:dyDescent="0.2">
      <c r="A3573" s="93" t="s">
        <v>19162</v>
      </c>
      <c r="B3573" s="94" t="s">
        <v>19163</v>
      </c>
      <c r="C3573" s="94" t="s">
        <v>16077</v>
      </c>
      <c r="D3573" s="95">
        <v>2.4</v>
      </c>
    </row>
    <row r="3574" spans="1:4" ht="15" customHeight="1" x14ac:dyDescent="0.2">
      <c r="A3574" s="93" t="s">
        <v>19164</v>
      </c>
      <c r="B3574" s="94" t="s">
        <v>19165</v>
      </c>
      <c r="C3574" s="94" t="s">
        <v>16077</v>
      </c>
      <c r="D3574" s="95">
        <v>4.62</v>
      </c>
    </row>
    <row r="3575" spans="1:4" ht="15" customHeight="1" x14ac:dyDescent="0.2">
      <c r="A3575" s="93" t="s">
        <v>19166</v>
      </c>
      <c r="B3575" s="94" t="s">
        <v>12630</v>
      </c>
      <c r="C3575" s="94" t="s">
        <v>16077</v>
      </c>
      <c r="D3575" s="95">
        <v>17.899999999999999</v>
      </c>
    </row>
    <row r="3576" spans="1:4" ht="15" customHeight="1" x14ac:dyDescent="0.2">
      <c r="A3576" s="93" t="s">
        <v>19167</v>
      </c>
      <c r="B3576" s="94" t="s">
        <v>19168</v>
      </c>
      <c r="C3576" s="94" t="s">
        <v>16077</v>
      </c>
      <c r="D3576" s="95">
        <v>104.88</v>
      </c>
    </row>
    <row r="3577" spans="1:4" ht="15" customHeight="1" x14ac:dyDescent="0.2">
      <c r="A3577" s="93" t="s">
        <v>19169</v>
      </c>
      <c r="B3577" s="94" t="s">
        <v>19170</v>
      </c>
      <c r="C3577" s="94" t="s">
        <v>16077</v>
      </c>
      <c r="D3577" s="95">
        <v>63.25</v>
      </c>
    </row>
    <row r="3578" spans="1:4" ht="15" customHeight="1" x14ac:dyDescent="0.2">
      <c r="A3578" s="93" t="s">
        <v>19171</v>
      </c>
      <c r="B3578" s="94" t="s">
        <v>19172</v>
      </c>
      <c r="C3578" s="94" t="s">
        <v>16077</v>
      </c>
      <c r="D3578" s="95">
        <v>86.79</v>
      </c>
    </row>
    <row r="3579" spans="1:4" ht="15" customHeight="1" x14ac:dyDescent="0.2">
      <c r="A3579" s="93" t="s">
        <v>19173</v>
      </c>
      <c r="B3579" s="94" t="s">
        <v>19174</v>
      </c>
      <c r="C3579" s="94" t="s">
        <v>16077</v>
      </c>
      <c r="D3579" s="95">
        <v>17.100000000000001</v>
      </c>
    </row>
    <row r="3580" spans="1:4" ht="15" customHeight="1" x14ac:dyDescent="0.2">
      <c r="A3580" s="93" t="s">
        <v>19175</v>
      </c>
      <c r="B3580" s="94" t="s">
        <v>19176</v>
      </c>
      <c r="C3580" s="94" t="s">
        <v>16077</v>
      </c>
      <c r="D3580" s="95">
        <v>11</v>
      </c>
    </row>
    <row r="3581" spans="1:4" ht="15" customHeight="1" x14ac:dyDescent="0.2">
      <c r="A3581" s="93" t="s">
        <v>19177</v>
      </c>
      <c r="B3581" s="94" t="s">
        <v>19178</v>
      </c>
      <c r="C3581" s="94" t="s">
        <v>16077</v>
      </c>
      <c r="D3581" s="95">
        <v>1140.1600000000001</v>
      </c>
    </row>
    <row r="3582" spans="1:4" ht="15" customHeight="1" x14ac:dyDescent="0.2">
      <c r="A3582" s="93" t="s">
        <v>19179</v>
      </c>
      <c r="B3582" s="94" t="s">
        <v>19180</v>
      </c>
      <c r="C3582" s="94" t="s">
        <v>16077</v>
      </c>
      <c r="D3582" s="95">
        <v>30.35</v>
      </c>
    </row>
    <row r="3583" spans="1:4" ht="15" customHeight="1" x14ac:dyDescent="0.2">
      <c r="A3583" s="93" t="s">
        <v>19181</v>
      </c>
      <c r="B3583" s="94" t="s">
        <v>19182</v>
      </c>
      <c r="C3583" s="94" t="s">
        <v>16077</v>
      </c>
      <c r="D3583" s="95">
        <v>28.2</v>
      </c>
    </row>
    <row r="3584" spans="1:4" ht="15" customHeight="1" x14ac:dyDescent="0.2">
      <c r="A3584" s="93" t="s">
        <v>19183</v>
      </c>
      <c r="B3584" s="94" t="s">
        <v>19184</v>
      </c>
      <c r="C3584" s="94" t="s">
        <v>16077</v>
      </c>
      <c r="D3584" s="95">
        <v>172.19</v>
      </c>
    </row>
    <row r="3585" spans="1:4" ht="15" customHeight="1" x14ac:dyDescent="0.2">
      <c r="A3585" s="93" t="s">
        <v>19185</v>
      </c>
      <c r="B3585" s="94" t="s">
        <v>19186</v>
      </c>
      <c r="C3585" s="94" t="s">
        <v>16077</v>
      </c>
      <c r="D3585" s="95">
        <v>249.89</v>
      </c>
    </row>
    <row r="3586" spans="1:4" ht="15" customHeight="1" x14ac:dyDescent="0.2">
      <c r="A3586" s="93" t="s">
        <v>19187</v>
      </c>
      <c r="B3586" s="94" t="s">
        <v>19188</v>
      </c>
      <c r="C3586" s="94" t="s">
        <v>16077</v>
      </c>
      <c r="D3586" s="95">
        <v>25</v>
      </c>
    </row>
    <row r="3587" spans="1:4" ht="15" customHeight="1" x14ac:dyDescent="0.2">
      <c r="A3587" s="93" t="s">
        <v>19189</v>
      </c>
      <c r="B3587" s="94" t="s">
        <v>19190</v>
      </c>
      <c r="C3587" s="94" t="s">
        <v>16077</v>
      </c>
      <c r="D3587" s="95">
        <v>5.47</v>
      </c>
    </row>
    <row r="3588" spans="1:4" ht="15" customHeight="1" x14ac:dyDescent="0.2">
      <c r="A3588" s="93" t="s">
        <v>19191</v>
      </c>
      <c r="B3588" s="94" t="s">
        <v>19192</v>
      </c>
      <c r="C3588" s="94" t="s">
        <v>16077</v>
      </c>
      <c r="D3588" s="95">
        <v>7.19</v>
      </c>
    </row>
    <row r="3589" spans="1:4" ht="15" customHeight="1" x14ac:dyDescent="0.2">
      <c r="A3589" s="93" t="s">
        <v>19193</v>
      </c>
      <c r="B3589" s="94" t="s">
        <v>17278</v>
      </c>
      <c r="C3589" s="94" t="s">
        <v>16077</v>
      </c>
      <c r="D3589" s="95">
        <v>7.7</v>
      </c>
    </row>
    <row r="3590" spans="1:4" ht="15" customHeight="1" x14ac:dyDescent="0.2">
      <c r="A3590" s="93" t="s">
        <v>19194</v>
      </c>
      <c r="B3590" s="94" t="s">
        <v>19195</v>
      </c>
      <c r="C3590" s="94" t="s">
        <v>16077</v>
      </c>
      <c r="D3590" s="95">
        <v>9.6</v>
      </c>
    </row>
    <row r="3591" spans="1:4" ht="15" customHeight="1" x14ac:dyDescent="0.2">
      <c r="A3591" s="93" t="s">
        <v>19196</v>
      </c>
      <c r="B3591" s="94" t="s">
        <v>19197</v>
      </c>
      <c r="C3591" s="94" t="s">
        <v>16077</v>
      </c>
      <c r="D3591" s="95">
        <v>11.72</v>
      </c>
    </row>
    <row r="3592" spans="1:4" ht="15" customHeight="1" x14ac:dyDescent="0.2">
      <c r="A3592" s="93" t="s">
        <v>19198</v>
      </c>
      <c r="B3592" s="94" t="s">
        <v>19199</v>
      </c>
      <c r="C3592" s="94" t="s">
        <v>16077</v>
      </c>
      <c r="D3592" s="95">
        <v>13.26</v>
      </c>
    </row>
    <row r="3593" spans="1:4" ht="15" customHeight="1" x14ac:dyDescent="0.2">
      <c r="A3593" s="93" t="s">
        <v>19200</v>
      </c>
      <c r="B3593" s="94" t="s">
        <v>19201</v>
      </c>
      <c r="C3593" s="94" t="s">
        <v>16077</v>
      </c>
      <c r="D3593" s="95">
        <v>15.52</v>
      </c>
    </row>
    <row r="3594" spans="1:4" ht="15" customHeight="1" x14ac:dyDescent="0.2">
      <c r="A3594" s="93" t="s">
        <v>19202</v>
      </c>
      <c r="B3594" s="94" t="s">
        <v>19203</v>
      </c>
      <c r="C3594" s="94" t="s">
        <v>16077</v>
      </c>
      <c r="D3594" s="95">
        <v>16.52</v>
      </c>
    </row>
    <row r="3595" spans="1:4" ht="15" customHeight="1" x14ac:dyDescent="0.2">
      <c r="A3595" s="93" t="s">
        <v>19204</v>
      </c>
      <c r="B3595" s="94" t="s">
        <v>19205</v>
      </c>
      <c r="C3595" s="94" t="s">
        <v>16077</v>
      </c>
      <c r="D3595" s="95">
        <v>31.85</v>
      </c>
    </row>
    <row r="3596" spans="1:4" ht="15" customHeight="1" x14ac:dyDescent="0.2">
      <c r="A3596" s="93" t="s">
        <v>19206</v>
      </c>
      <c r="B3596" s="94" t="s">
        <v>17336</v>
      </c>
      <c r="C3596" s="94" t="s">
        <v>16077</v>
      </c>
      <c r="D3596" s="95">
        <v>9.61</v>
      </c>
    </row>
    <row r="3597" spans="1:4" ht="15" customHeight="1" x14ac:dyDescent="0.2">
      <c r="A3597" s="93" t="s">
        <v>19207</v>
      </c>
      <c r="B3597" s="94" t="s">
        <v>17337</v>
      </c>
      <c r="C3597" s="94" t="s">
        <v>16077</v>
      </c>
      <c r="D3597" s="95">
        <v>40.700000000000003</v>
      </c>
    </row>
    <row r="3598" spans="1:4" ht="15" customHeight="1" x14ac:dyDescent="0.2">
      <c r="A3598" s="93" t="s">
        <v>19208</v>
      </c>
      <c r="B3598" s="94" t="s">
        <v>17311</v>
      </c>
      <c r="C3598" s="94" t="s">
        <v>16077</v>
      </c>
      <c r="D3598" s="95">
        <v>18.5</v>
      </c>
    </row>
    <row r="3599" spans="1:4" ht="15" customHeight="1" x14ac:dyDescent="0.2">
      <c r="A3599" s="93" t="s">
        <v>19209</v>
      </c>
      <c r="B3599" s="94" t="s">
        <v>19210</v>
      </c>
      <c r="C3599" s="94" t="s">
        <v>16077</v>
      </c>
      <c r="D3599" s="95">
        <v>104.1</v>
      </c>
    </row>
    <row r="3600" spans="1:4" ht="15" customHeight="1" x14ac:dyDescent="0.2">
      <c r="A3600" s="93" t="s">
        <v>19211</v>
      </c>
      <c r="B3600" s="94" t="s">
        <v>19212</v>
      </c>
      <c r="C3600" s="94" t="s">
        <v>16077</v>
      </c>
      <c r="D3600" s="95">
        <v>104.1</v>
      </c>
    </row>
    <row r="3601" spans="1:4" ht="15" customHeight="1" x14ac:dyDescent="0.2">
      <c r="A3601" s="93" t="s">
        <v>19213</v>
      </c>
      <c r="B3601" s="94" t="s">
        <v>17312</v>
      </c>
      <c r="C3601" s="94" t="s">
        <v>16077</v>
      </c>
      <c r="D3601" s="95">
        <v>48</v>
      </c>
    </row>
    <row r="3602" spans="1:4" ht="15" customHeight="1" x14ac:dyDescent="0.2">
      <c r="A3602" s="93" t="s">
        <v>19214</v>
      </c>
      <c r="B3602" s="94" t="s">
        <v>19215</v>
      </c>
      <c r="C3602" s="94" t="s">
        <v>16077</v>
      </c>
      <c r="D3602" s="95">
        <v>57.41</v>
      </c>
    </row>
    <row r="3603" spans="1:4" ht="15" customHeight="1" x14ac:dyDescent="0.2">
      <c r="A3603" s="93" t="s">
        <v>19216</v>
      </c>
      <c r="B3603" s="94" t="s">
        <v>19217</v>
      </c>
      <c r="C3603" s="94" t="s">
        <v>16077</v>
      </c>
      <c r="D3603" s="95">
        <v>57.41</v>
      </c>
    </row>
    <row r="3604" spans="1:4" ht="15" customHeight="1" x14ac:dyDescent="0.2">
      <c r="A3604" s="93" t="s">
        <v>19218</v>
      </c>
      <c r="B3604" s="94" t="s">
        <v>19219</v>
      </c>
      <c r="C3604" s="94" t="s">
        <v>16077</v>
      </c>
      <c r="D3604" s="95">
        <v>57.41</v>
      </c>
    </row>
    <row r="3605" spans="1:4" ht="15" customHeight="1" x14ac:dyDescent="0.2">
      <c r="A3605" s="93" t="s">
        <v>19220</v>
      </c>
      <c r="B3605" s="94" t="s">
        <v>19221</v>
      </c>
      <c r="C3605" s="94" t="s">
        <v>16077</v>
      </c>
      <c r="D3605" s="95">
        <v>82.62</v>
      </c>
    </row>
    <row r="3606" spans="1:4" ht="15" customHeight="1" x14ac:dyDescent="0.2">
      <c r="A3606" s="93" t="s">
        <v>19222</v>
      </c>
      <c r="B3606" s="94" t="s">
        <v>19223</v>
      </c>
      <c r="C3606" s="94" t="s">
        <v>16077</v>
      </c>
      <c r="D3606" s="95">
        <v>104.1</v>
      </c>
    </row>
    <row r="3607" spans="1:4" ht="15" customHeight="1" x14ac:dyDescent="0.2">
      <c r="A3607" s="93" t="s">
        <v>19224</v>
      </c>
      <c r="B3607" s="94" t="s">
        <v>19225</v>
      </c>
      <c r="C3607" s="94" t="s">
        <v>16077</v>
      </c>
      <c r="D3607" s="95">
        <v>57.41</v>
      </c>
    </row>
    <row r="3608" spans="1:4" ht="15" customHeight="1" x14ac:dyDescent="0.2">
      <c r="A3608" s="93" t="s">
        <v>19226</v>
      </c>
      <c r="B3608" s="94" t="s">
        <v>19227</v>
      </c>
      <c r="C3608" s="94" t="s">
        <v>16077</v>
      </c>
      <c r="D3608" s="95">
        <v>104.1</v>
      </c>
    </row>
    <row r="3609" spans="1:4" ht="15" customHeight="1" x14ac:dyDescent="0.2">
      <c r="A3609" s="93" t="s">
        <v>19228</v>
      </c>
      <c r="B3609" s="94" t="s">
        <v>19229</v>
      </c>
      <c r="C3609" s="94" t="s">
        <v>16077</v>
      </c>
      <c r="D3609" s="95">
        <v>104.1</v>
      </c>
    </row>
    <row r="3610" spans="1:4" ht="15" customHeight="1" x14ac:dyDescent="0.2">
      <c r="A3610" s="93" t="s">
        <v>19230</v>
      </c>
      <c r="B3610" s="94" t="s">
        <v>19231</v>
      </c>
      <c r="C3610" s="94" t="s">
        <v>16077</v>
      </c>
      <c r="D3610" s="95">
        <v>57.41</v>
      </c>
    </row>
    <row r="3611" spans="1:4" ht="15" customHeight="1" x14ac:dyDescent="0.2">
      <c r="A3611" s="93" t="s">
        <v>19232</v>
      </c>
      <c r="B3611" s="94" t="s">
        <v>19233</v>
      </c>
      <c r="C3611" s="94" t="s">
        <v>16077</v>
      </c>
      <c r="D3611" s="95">
        <v>57.41</v>
      </c>
    </row>
    <row r="3612" spans="1:4" ht="15" customHeight="1" x14ac:dyDescent="0.2">
      <c r="A3612" s="93" t="s">
        <v>19234</v>
      </c>
      <c r="B3612" s="94" t="s">
        <v>19235</v>
      </c>
      <c r="C3612" s="94" t="s">
        <v>16077</v>
      </c>
      <c r="D3612" s="95">
        <v>104.1</v>
      </c>
    </row>
    <row r="3613" spans="1:4" ht="15" customHeight="1" x14ac:dyDescent="0.2">
      <c r="A3613" s="93" t="s">
        <v>19236</v>
      </c>
      <c r="B3613" s="94" t="s">
        <v>19237</v>
      </c>
      <c r="C3613" s="94" t="s">
        <v>16077</v>
      </c>
      <c r="D3613" s="95">
        <v>104.1</v>
      </c>
    </row>
    <row r="3614" spans="1:4" ht="15" customHeight="1" x14ac:dyDescent="0.2">
      <c r="A3614" s="93" t="s">
        <v>19238</v>
      </c>
      <c r="B3614" s="94" t="s">
        <v>19239</v>
      </c>
      <c r="C3614" s="94" t="s">
        <v>16077</v>
      </c>
      <c r="D3614" s="95">
        <v>58.85</v>
      </c>
    </row>
    <row r="3615" spans="1:4" ht="15" customHeight="1" x14ac:dyDescent="0.2">
      <c r="A3615" s="93" t="s">
        <v>19240</v>
      </c>
      <c r="B3615" s="94" t="s">
        <v>19241</v>
      </c>
      <c r="C3615" s="94" t="s">
        <v>16077</v>
      </c>
      <c r="D3615" s="95">
        <v>104.1</v>
      </c>
    </row>
    <row r="3616" spans="1:4" ht="15" customHeight="1" x14ac:dyDescent="0.2">
      <c r="A3616" s="93" t="s">
        <v>19242</v>
      </c>
      <c r="B3616" s="94" t="s">
        <v>17313</v>
      </c>
      <c r="C3616" s="94" t="s">
        <v>16077</v>
      </c>
      <c r="D3616" s="95">
        <v>39.5</v>
      </c>
    </row>
    <row r="3617" spans="1:4" ht="15" customHeight="1" x14ac:dyDescent="0.2">
      <c r="A3617" s="93" t="s">
        <v>19243</v>
      </c>
      <c r="B3617" s="94" t="s">
        <v>17310</v>
      </c>
      <c r="C3617" s="94" t="s">
        <v>16077</v>
      </c>
      <c r="D3617" s="95">
        <v>34.619999999999997</v>
      </c>
    </row>
    <row r="3618" spans="1:4" ht="15" customHeight="1" x14ac:dyDescent="0.2">
      <c r="A3618" s="93" t="s">
        <v>19244</v>
      </c>
      <c r="B3618" s="94" t="s">
        <v>19245</v>
      </c>
      <c r="C3618" s="94" t="s">
        <v>16077</v>
      </c>
      <c r="D3618" s="95">
        <v>150</v>
      </c>
    </row>
    <row r="3619" spans="1:4" ht="15" customHeight="1" x14ac:dyDescent="0.2">
      <c r="A3619" s="93" t="s">
        <v>19246</v>
      </c>
      <c r="B3619" s="94" t="s">
        <v>19247</v>
      </c>
      <c r="C3619" s="94" t="s">
        <v>16077</v>
      </c>
      <c r="D3619" s="95">
        <v>150</v>
      </c>
    </row>
    <row r="3620" spans="1:4" ht="15" customHeight="1" x14ac:dyDescent="0.2">
      <c r="A3620" s="93" t="s">
        <v>19248</v>
      </c>
      <c r="B3620" s="94" t="s">
        <v>17327</v>
      </c>
      <c r="C3620" s="94" t="s">
        <v>16077</v>
      </c>
      <c r="D3620" s="95">
        <v>6.52</v>
      </c>
    </row>
    <row r="3621" spans="1:4" ht="15" customHeight="1" x14ac:dyDescent="0.2">
      <c r="A3621" s="93" t="s">
        <v>19249</v>
      </c>
      <c r="B3621" s="94" t="s">
        <v>12481</v>
      </c>
      <c r="C3621" s="94" t="s">
        <v>16077</v>
      </c>
      <c r="D3621" s="95">
        <v>13.24</v>
      </c>
    </row>
    <row r="3622" spans="1:4" ht="15" customHeight="1" x14ac:dyDescent="0.2">
      <c r="A3622" s="93" t="s">
        <v>19250</v>
      </c>
      <c r="B3622" s="94" t="s">
        <v>17328</v>
      </c>
      <c r="C3622" s="94" t="s">
        <v>16077</v>
      </c>
      <c r="D3622" s="95">
        <v>8.86</v>
      </c>
    </row>
    <row r="3623" spans="1:4" ht="15" customHeight="1" x14ac:dyDescent="0.2">
      <c r="A3623" s="93" t="s">
        <v>19251</v>
      </c>
      <c r="B3623" s="94" t="s">
        <v>19252</v>
      </c>
      <c r="C3623" s="94" t="s">
        <v>16077</v>
      </c>
      <c r="D3623" s="95">
        <v>119.12</v>
      </c>
    </row>
    <row r="3624" spans="1:4" ht="15" customHeight="1" x14ac:dyDescent="0.2">
      <c r="A3624" s="93" t="s">
        <v>19253</v>
      </c>
      <c r="B3624" s="94" t="s">
        <v>12485</v>
      </c>
      <c r="C3624" s="94" t="s">
        <v>16077</v>
      </c>
      <c r="D3624" s="95">
        <v>144.12</v>
      </c>
    </row>
    <row r="3625" spans="1:4" ht="15" customHeight="1" x14ac:dyDescent="0.2">
      <c r="A3625" s="93" t="s">
        <v>19254</v>
      </c>
      <c r="B3625" s="94" t="s">
        <v>12487</v>
      </c>
      <c r="C3625" s="94" t="s">
        <v>16077</v>
      </c>
      <c r="D3625" s="95">
        <v>174.12</v>
      </c>
    </row>
    <row r="3626" spans="1:4" ht="15" customHeight="1" x14ac:dyDescent="0.2">
      <c r="A3626" s="93" t="s">
        <v>19255</v>
      </c>
      <c r="B3626" s="94" t="s">
        <v>22098</v>
      </c>
      <c r="C3626" s="94" t="s">
        <v>16077</v>
      </c>
      <c r="D3626" s="95">
        <v>7.11</v>
      </c>
    </row>
    <row r="3627" spans="1:4" ht="15" customHeight="1" x14ac:dyDescent="0.2">
      <c r="A3627" s="93" t="s">
        <v>19256</v>
      </c>
      <c r="B3627" s="94" t="s">
        <v>22099</v>
      </c>
      <c r="C3627" s="94" t="s">
        <v>16077</v>
      </c>
      <c r="D3627" s="95">
        <v>5.0999999999999996</v>
      </c>
    </row>
    <row r="3628" spans="1:4" ht="15" customHeight="1" x14ac:dyDescent="0.2">
      <c r="A3628" s="93" t="s">
        <v>19257</v>
      </c>
      <c r="B3628" s="94" t="s">
        <v>19258</v>
      </c>
      <c r="C3628" s="94" t="s">
        <v>16077</v>
      </c>
      <c r="D3628" s="95">
        <v>10</v>
      </c>
    </row>
    <row r="3629" spans="1:4" ht="15" customHeight="1" x14ac:dyDescent="0.2">
      <c r="A3629" s="93" t="s">
        <v>19259</v>
      </c>
      <c r="B3629" s="94" t="s">
        <v>19260</v>
      </c>
      <c r="C3629" s="94" t="s">
        <v>16077</v>
      </c>
      <c r="D3629" s="95">
        <v>13</v>
      </c>
    </row>
    <row r="3630" spans="1:4" ht="15" customHeight="1" x14ac:dyDescent="0.2">
      <c r="A3630" s="93" t="s">
        <v>19261</v>
      </c>
      <c r="B3630" s="94" t="s">
        <v>19262</v>
      </c>
      <c r="C3630" s="94" t="s">
        <v>16077</v>
      </c>
      <c r="D3630" s="95">
        <v>10</v>
      </c>
    </row>
    <row r="3631" spans="1:4" ht="15" customHeight="1" x14ac:dyDescent="0.2">
      <c r="A3631" s="93" t="s">
        <v>19263</v>
      </c>
      <c r="B3631" s="94" t="s">
        <v>19264</v>
      </c>
      <c r="C3631" s="94" t="s">
        <v>16077</v>
      </c>
      <c r="D3631" s="95">
        <v>13</v>
      </c>
    </row>
    <row r="3632" spans="1:4" ht="15" customHeight="1" x14ac:dyDescent="0.2">
      <c r="A3632" s="93" t="s">
        <v>19265</v>
      </c>
      <c r="B3632" s="94" t="s">
        <v>19266</v>
      </c>
      <c r="C3632" s="94" t="s">
        <v>16077</v>
      </c>
      <c r="D3632" s="95">
        <v>13</v>
      </c>
    </row>
    <row r="3633" spans="1:4" ht="15" customHeight="1" x14ac:dyDescent="0.2">
      <c r="A3633" s="93" t="s">
        <v>19267</v>
      </c>
      <c r="B3633" s="94" t="s">
        <v>19268</v>
      </c>
      <c r="C3633" s="94" t="s">
        <v>16077</v>
      </c>
      <c r="D3633" s="95">
        <v>4.9000000000000004</v>
      </c>
    </row>
    <row r="3634" spans="1:4" ht="15" customHeight="1" x14ac:dyDescent="0.2">
      <c r="A3634" s="93" t="s">
        <v>19269</v>
      </c>
      <c r="B3634" s="94" t="s">
        <v>19270</v>
      </c>
      <c r="C3634" s="94" t="s">
        <v>16077</v>
      </c>
      <c r="D3634" s="95">
        <v>6</v>
      </c>
    </row>
    <row r="3635" spans="1:4" ht="15" customHeight="1" x14ac:dyDescent="0.2">
      <c r="A3635" s="93" t="s">
        <v>19271</v>
      </c>
      <c r="B3635" s="94" t="s">
        <v>19272</v>
      </c>
      <c r="C3635" s="94" t="s">
        <v>16077</v>
      </c>
      <c r="D3635" s="95">
        <v>6.5</v>
      </c>
    </row>
    <row r="3636" spans="1:4" ht="15" customHeight="1" x14ac:dyDescent="0.2">
      <c r="A3636" s="93" t="s">
        <v>19273</v>
      </c>
      <c r="B3636" s="94" t="s">
        <v>19274</v>
      </c>
      <c r="C3636" s="94" t="s">
        <v>16077</v>
      </c>
      <c r="D3636" s="95">
        <v>8.1999999999999993</v>
      </c>
    </row>
    <row r="3637" spans="1:4" ht="15" customHeight="1" x14ac:dyDescent="0.2">
      <c r="A3637" s="93" t="s">
        <v>19275</v>
      </c>
      <c r="B3637" s="94" t="s">
        <v>19276</v>
      </c>
      <c r="C3637" s="94" t="s">
        <v>16077</v>
      </c>
      <c r="D3637" s="95">
        <v>11.32</v>
      </c>
    </row>
    <row r="3638" spans="1:4" ht="15" customHeight="1" x14ac:dyDescent="0.2">
      <c r="A3638" s="93" t="s">
        <v>19277</v>
      </c>
      <c r="B3638" s="94" t="s">
        <v>19278</v>
      </c>
      <c r="C3638" s="94" t="s">
        <v>16077</v>
      </c>
      <c r="D3638" s="95">
        <v>18.47</v>
      </c>
    </row>
    <row r="3639" spans="1:4" ht="15" customHeight="1" x14ac:dyDescent="0.2">
      <c r="A3639" s="93" t="s">
        <v>19279</v>
      </c>
      <c r="B3639" s="94" t="s">
        <v>19280</v>
      </c>
      <c r="C3639" s="94" t="s">
        <v>16077</v>
      </c>
      <c r="D3639" s="95">
        <v>14.5</v>
      </c>
    </row>
    <row r="3640" spans="1:4" ht="15" customHeight="1" x14ac:dyDescent="0.2">
      <c r="A3640" s="93" t="s">
        <v>19281</v>
      </c>
      <c r="B3640" s="94" t="s">
        <v>19282</v>
      </c>
      <c r="C3640" s="94" t="s">
        <v>16077</v>
      </c>
      <c r="D3640" s="95">
        <v>24.67</v>
      </c>
    </row>
    <row r="3641" spans="1:4" ht="15" customHeight="1" x14ac:dyDescent="0.2">
      <c r="A3641" s="93" t="s">
        <v>19283</v>
      </c>
      <c r="B3641" s="94" t="s">
        <v>19284</v>
      </c>
      <c r="C3641" s="94" t="s">
        <v>16077</v>
      </c>
      <c r="D3641" s="95">
        <v>41.6</v>
      </c>
    </row>
    <row r="3642" spans="1:4" ht="15" customHeight="1" x14ac:dyDescent="0.2">
      <c r="A3642" s="93" t="s">
        <v>19285</v>
      </c>
      <c r="B3642" s="94" t="s">
        <v>19286</v>
      </c>
      <c r="C3642" s="94" t="s">
        <v>16077</v>
      </c>
      <c r="D3642" s="95">
        <v>59</v>
      </c>
    </row>
    <row r="3643" spans="1:4" ht="15" customHeight="1" x14ac:dyDescent="0.2">
      <c r="A3643" s="93" t="s">
        <v>19287</v>
      </c>
      <c r="B3643" s="94" t="s">
        <v>22100</v>
      </c>
      <c r="C3643" s="94" t="s">
        <v>16077</v>
      </c>
      <c r="D3643" s="95">
        <v>13.9</v>
      </c>
    </row>
    <row r="3644" spans="1:4" ht="15" customHeight="1" x14ac:dyDescent="0.2">
      <c r="A3644" s="93" t="s">
        <v>19288</v>
      </c>
      <c r="B3644" s="94" t="s">
        <v>22101</v>
      </c>
      <c r="C3644" s="94" t="s">
        <v>16077</v>
      </c>
      <c r="D3644" s="95">
        <v>13.69</v>
      </c>
    </row>
    <row r="3645" spans="1:4" ht="15" customHeight="1" x14ac:dyDescent="0.2">
      <c r="A3645" s="93" t="s">
        <v>19289</v>
      </c>
      <c r="B3645" s="94" t="s">
        <v>22102</v>
      </c>
      <c r="C3645" s="94" t="s">
        <v>16077</v>
      </c>
      <c r="D3645" s="95">
        <v>20.99</v>
      </c>
    </row>
    <row r="3646" spans="1:4" ht="15" customHeight="1" x14ac:dyDescent="0.2">
      <c r="A3646" s="93" t="s">
        <v>19290</v>
      </c>
      <c r="B3646" s="94" t="s">
        <v>22103</v>
      </c>
      <c r="C3646" s="94" t="s">
        <v>16077</v>
      </c>
      <c r="D3646" s="95">
        <v>7.33</v>
      </c>
    </row>
    <row r="3647" spans="1:4" ht="15" customHeight="1" x14ac:dyDescent="0.2">
      <c r="A3647" s="93" t="s">
        <v>19291</v>
      </c>
      <c r="B3647" s="94" t="s">
        <v>22104</v>
      </c>
      <c r="C3647" s="94" t="s">
        <v>16077</v>
      </c>
      <c r="D3647" s="95">
        <v>51.26</v>
      </c>
    </row>
    <row r="3648" spans="1:4" ht="15" customHeight="1" x14ac:dyDescent="0.2">
      <c r="A3648" s="93" t="s">
        <v>19292</v>
      </c>
      <c r="B3648" s="94" t="s">
        <v>19293</v>
      </c>
      <c r="C3648" s="94" t="s">
        <v>16077</v>
      </c>
      <c r="D3648" s="95">
        <v>115.56</v>
      </c>
    </row>
    <row r="3649" spans="1:4" ht="15" customHeight="1" x14ac:dyDescent="0.2">
      <c r="A3649" s="93" t="s">
        <v>19294</v>
      </c>
      <c r="B3649" s="94" t="s">
        <v>19295</v>
      </c>
      <c r="C3649" s="94" t="s">
        <v>16077</v>
      </c>
      <c r="D3649" s="95">
        <v>140.02000000000001</v>
      </c>
    </row>
    <row r="3650" spans="1:4" ht="15" customHeight="1" x14ac:dyDescent="0.2">
      <c r="A3650" s="93" t="s">
        <v>19296</v>
      </c>
      <c r="B3650" s="94" t="s">
        <v>19297</v>
      </c>
      <c r="C3650" s="94" t="s">
        <v>16077</v>
      </c>
      <c r="D3650" s="95">
        <v>74</v>
      </c>
    </row>
    <row r="3651" spans="1:4" ht="15" customHeight="1" x14ac:dyDescent="0.2">
      <c r="A3651" s="93" t="s">
        <v>19298</v>
      </c>
      <c r="B3651" s="94" t="s">
        <v>22105</v>
      </c>
      <c r="C3651" s="94" t="s">
        <v>16077</v>
      </c>
      <c r="D3651" s="95">
        <v>6.62</v>
      </c>
    </row>
    <row r="3652" spans="1:4" ht="15" customHeight="1" x14ac:dyDescent="0.2">
      <c r="A3652" s="93" t="s">
        <v>19299</v>
      </c>
      <c r="B3652" s="94" t="s">
        <v>19300</v>
      </c>
      <c r="C3652" s="94" t="s">
        <v>16077</v>
      </c>
      <c r="D3652" s="95">
        <v>4.0599999999999996</v>
      </c>
    </row>
    <row r="3653" spans="1:4" ht="15" customHeight="1" x14ac:dyDescent="0.2">
      <c r="A3653" s="93" t="s">
        <v>19301</v>
      </c>
      <c r="B3653" s="94" t="s">
        <v>19302</v>
      </c>
      <c r="C3653" s="94" t="s">
        <v>16077</v>
      </c>
      <c r="D3653" s="95">
        <v>5.09</v>
      </c>
    </row>
    <row r="3654" spans="1:4" ht="15" customHeight="1" x14ac:dyDescent="0.2">
      <c r="A3654" s="93" t="s">
        <v>19303</v>
      </c>
      <c r="B3654" s="94" t="s">
        <v>19304</v>
      </c>
      <c r="C3654" s="94" t="s">
        <v>16077</v>
      </c>
      <c r="D3654" s="95">
        <v>8.5</v>
      </c>
    </row>
    <row r="3655" spans="1:4" ht="15" customHeight="1" x14ac:dyDescent="0.2">
      <c r="A3655" s="93" t="s">
        <v>19305</v>
      </c>
      <c r="B3655" s="94" t="s">
        <v>22106</v>
      </c>
      <c r="C3655" s="94" t="s">
        <v>16077</v>
      </c>
      <c r="D3655" s="95">
        <v>3.46</v>
      </c>
    </row>
    <row r="3656" spans="1:4" ht="15" customHeight="1" x14ac:dyDescent="0.2">
      <c r="A3656" s="93" t="s">
        <v>19306</v>
      </c>
      <c r="B3656" s="94" t="s">
        <v>22107</v>
      </c>
      <c r="C3656" s="94" t="s">
        <v>16077</v>
      </c>
      <c r="D3656" s="95">
        <v>4.22</v>
      </c>
    </row>
    <row r="3657" spans="1:4" ht="15" customHeight="1" x14ac:dyDescent="0.2">
      <c r="A3657" s="93" t="s">
        <v>19307</v>
      </c>
      <c r="B3657" s="94" t="s">
        <v>22108</v>
      </c>
      <c r="C3657" s="94" t="s">
        <v>16077</v>
      </c>
      <c r="D3657" s="95">
        <v>4.51</v>
      </c>
    </row>
    <row r="3658" spans="1:4" ht="15" customHeight="1" x14ac:dyDescent="0.2">
      <c r="A3658" s="93" t="s">
        <v>19308</v>
      </c>
      <c r="B3658" s="94" t="s">
        <v>22109</v>
      </c>
      <c r="C3658" s="94" t="s">
        <v>16077</v>
      </c>
      <c r="D3658" s="95">
        <v>5.86</v>
      </c>
    </row>
    <row r="3659" spans="1:4" ht="15" customHeight="1" x14ac:dyDescent="0.2">
      <c r="A3659" s="93" t="s">
        <v>19309</v>
      </c>
      <c r="B3659" s="94" t="s">
        <v>22110</v>
      </c>
      <c r="C3659" s="94" t="s">
        <v>16077</v>
      </c>
      <c r="D3659" s="95">
        <v>9.41</v>
      </c>
    </row>
    <row r="3660" spans="1:4" ht="15" customHeight="1" x14ac:dyDescent="0.2">
      <c r="A3660" s="93" t="s">
        <v>19310</v>
      </c>
      <c r="B3660" s="94" t="s">
        <v>19311</v>
      </c>
      <c r="C3660" s="94" t="s">
        <v>16077</v>
      </c>
      <c r="D3660" s="95">
        <v>846.65</v>
      </c>
    </row>
    <row r="3661" spans="1:4" ht="15" customHeight="1" x14ac:dyDescent="0.2">
      <c r="A3661" s="93" t="s">
        <v>19312</v>
      </c>
      <c r="B3661" s="94" t="s">
        <v>19313</v>
      </c>
      <c r="C3661" s="94" t="s">
        <v>16077</v>
      </c>
      <c r="D3661" s="95">
        <v>1320</v>
      </c>
    </row>
    <row r="3662" spans="1:4" ht="15" customHeight="1" x14ac:dyDescent="0.2">
      <c r="A3662" s="93" t="s">
        <v>19314</v>
      </c>
      <c r="B3662" s="94" t="s">
        <v>19315</v>
      </c>
      <c r="C3662" s="94" t="s">
        <v>16077</v>
      </c>
      <c r="D3662" s="95">
        <v>2118</v>
      </c>
    </row>
    <row r="3663" spans="1:4" ht="15" customHeight="1" x14ac:dyDescent="0.2">
      <c r="A3663" s="93" t="s">
        <v>19316</v>
      </c>
      <c r="B3663" s="94" t="s">
        <v>19317</v>
      </c>
      <c r="C3663" s="94" t="s">
        <v>16077</v>
      </c>
      <c r="D3663" s="95">
        <v>379.13</v>
      </c>
    </row>
    <row r="3664" spans="1:4" ht="15" customHeight="1" x14ac:dyDescent="0.2">
      <c r="A3664" s="93" t="s">
        <v>19318</v>
      </c>
      <c r="B3664" s="94" t="s">
        <v>19319</v>
      </c>
      <c r="C3664" s="94" t="s">
        <v>16077</v>
      </c>
      <c r="D3664" s="95">
        <v>811.32</v>
      </c>
    </row>
    <row r="3665" spans="1:4" ht="15" customHeight="1" x14ac:dyDescent="0.2">
      <c r="A3665" s="93" t="s">
        <v>19320</v>
      </c>
      <c r="B3665" s="94" t="s">
        <v>19321</v>
      </c>
      <c r="C3665" s="94" t="s">
        <v>16077</v>
      </c>
      <c r="D3665" s="95">
        <v>1122.8699999999999</v>
      </c>
    </row>
    <row r="3666" spans="1:4" ht="15" customHeight="1" x14ac:dyDescent="0.2">
      <c r="A3666" s="93" t="s">
        <v>19322</v>
      </c>
      <c r="B3666" s="94" t="s">
        <v>19323</v>
      </c>
      <c r="C3666" s="94" t="s">
        <v>16077</v>
      </c>
      <c r="D3666" s="95">
        <v>193.39</v>
      </c>
    </row>
    <row r="3667" spans="1:4" ht="15" customHeight="1" x14ac:dyDescent="0.2">
      <c r="A3667" s="93" t="s">
        <v>19324</v>
      </c>
      <c r="B3667" s="94" t="s">
        <v>19325</v>
      </c>
      <c r="C3667" s="94" t="s">
        <v>16077</v>
      </c>
      <c r="D3667" s="95">
        <v>249.2</v>
      </c>
    </row>
    <row r="3668" spans="1:4" ht="15" customHeight="1" x14ac:dyDescent="0.2">
      <c r="A3668" s="93" t="s">
        <v>19326</v>
      </c>
      <c r="B3668" s="94" t="s">
        <v>19327</v>
      </c>
      <c r="C3668" s="94" t="s">
        <v>16077</v>
      </c>
      <c r="D3668" s="95">
        <v>521.41999999999996</v>
      </c>
    </row>
    <row r="3669" spans="1:4" ht="15" customHeight="1" x14ac:dyDescent="0.2">
      <c r="A3669" s="93" t="s">
        <v>19328</v>
      </c>
      <c r="B3669" s="94" t="s">
        <v>19329</v>
      </c>
      <c r="C3669" s="94" t="s">
        <v>16077</v>
      </c>
      <c r="D3669" s="95">
        <v>12.58</v>
      </c>
    </row>
    <row r="3670" spans="1:4" ht="15" customHeight="1" x14ac:dyDescent="0.2">
      <c r="A3670" s="93" t="s">
        <v>19330</v>
      </c>
      <c r="B3670" s="94" t="s">
        <v>22111</v>
      </c>
      <c r="C3670" s="94" t="s">
        <v>16077</v>
      </c>
      <c r="D3670" s="95">
        <v>5.72</v>
      </c>
    </row>
    <row r="3671" spans="1:4" ht="15" customHeight="1" x14ac:dyDescent="0.2">
      <c r="A3671" s="93" t="s">
        <v>19331</v>
      </c>
      <c r="B3671" s="94" t="s">
        <v>19332</v>
      </c>
      <c r="C3671" s="94" t="s">
        <v>16077</v>
      </c>
      <c r="D3671" s="95">
        <v>129.16</v>
      </c>
    </row>
    <row r="3672" spans="1:4" ht="15" customHeight="1" x14ac:dyDescent="0.2">
      <c r="A3672" s="93" t="s">
        <v>19333</v>
      </c>
      <c r="B3672" s="94" t="s">
        <v>19334</v>
      </c>
      <c r="C3672" s="94" t="s">
        <v>16077</v>
      </c>
      <c r="D3672" s="95">
        <v>199.8</v>
      </c>
    </row>
    <row r="3673" spans="1:4" ht="15" customHeight="1" x14ac:dyDescent="0.2">
      <c r="A3673" s="93" t="s">
        <v>19335</v>
      </c>
      <c r="B3673" s="94" t="s">
        <v>22112</v>
      </c>
      <c r="C3673" s="94" t="s">
        <v>16077</v>
      </c>
      <c r="D3673" s="95">
        <v>21.83</v>
      </c>
    </row>
    <row r="3674" spans="1:4" ht="15" customHeight="1" x14ac:dyDescent="0.2">
      <c r="A3674" s="93" t="s">
        <v>19336</v>
      </c>
      <c r="B3674" s="94" t="s">
        <v>19337</v>
      </c>
      <c r="C3674" s="94" t="s">
        <v>16077</v>
      </c>
      <c r="D3674" s="95">
        <v>1.56</v>
      </c>
    </row>
    <row r="3675" spans="1:4" ht="15" customHeight="1" x14ac:dyDescent="0.2">
      <c r="A3675" s="93" t="s">
        <v>19338</v>
      </c>
      <c r="B3675" s="94" t="s">
        <v>19339</v>
      </c>
      <c r="C3675" s="94" t="s">
        <v>16077</v>
      </c>
      <c r="D3675" s="95">
        <v>40.32</v>
      </c>
    </row>
    <row r="3676" spans="1:4" ht="15" customHeight="1" x14ac:dyDescent="0.2">
      <c r="A3676" s="93" t="s">
        <v>19340</v>
      </c>
      <c r="B3676" s="94" t="s">
        <v>19341</v>
      </c>
      <c r="C3676" s="94" t="s">
        <v>16077</v>
      </c>
      <c r="D3676" s="95">
        <v>525.22</v>
      </c>
    </row>
    <row r="3677" spans="1:4" ht="15" customHeight="1" x14ac:dyDescent="0.2">
      <c r="A3677" s="93" t="s">
        <v>19342</v>
      </c>
      <c r="B3677" s="94" t="s">
        <v>19343</v>
      </c>
      <c r="C3677" s="94" t="s">
        <v>16077</v>
      </c>
      <c r="D3677" s="95">
        <v>1.8</v>
      </c>
    </row>
    <row r="3678" spans="1:4" ht="15" customHeight="1" x14ac:dyDescent="0.2">
      <c r="A3678" s="93" t="s">
        <v>19344</v>
      </c>
      <c r="B3678" s="94" t="s">
        <v>19345</v>
      </c>
      <c r="C3678" s="94" t="s">
        <v>16077</v>
      </c>
      <c r="D3678" s="95">
        <v>16.32</v>
      </c>
    </row>
    <row r="3679" spans="1:4" ht="15" customHeight="1" x14ac:dyDescent="0.2">
      <c r="A3679" s="93" t="s">
        <v>19346</v>
      </c>
      <c r="B3679" s="94" t="s">
        <v>19347</v>
      </c>
      <c r="C3679" s="94" t="s">
        <v>16077</v>
      </c>
      <c r="D3679" s="95">
        <v>1.74</v>
      </c>
    </row>
    <row r="3680" spans="1:4" ht="15" customHeight="1" x14ac:dyDescent="0.2">
      <c r="A3680" s="93" t="s">
        <v>19348</v>
      </c>
      <c r="B3680" s="94" t="s">
        <v>19349</v>
      </c>
      <c r="C3680" s="94" t="s">
        <v>16077</v>
      </c>
      <c r="D3680" s="95">
        <v>1.8</v>
      </c>
    </row>
    <row r="3681" spans="1:4" ht="15" customHeight="1" x14ac:dyDescent="0.2">
      <c r="A3681" s="93" t="s">
        <v>19350</v>
      </c>
      <c r="B3681" s="94" t="s">
        <v>19351</v>
      </c>
      <c r="C3681" s="94" t="s">
        <v>16077</v>
      </c>
      <c r="D3681" s="95">
        <v>21.93</v>
      </c>
    </row>
    <row r="3682" spans="1:4" ht="15" customHeight="1" x14ac:dyDescent="0.2">
      <c r="A3682" s="93" t="s">
        <v>19352</v>
      </c>
      <c r="B3682" s="94" t="s">
        <v>22113</v>
      </c>
      <c r="C3682" s="94" t="s">
        <v>16077</v>
      </c>
      <c r="D3682" s="95">
        <v>1.92</v>
      </c>
    </row>
    <row r="3683" spans="1:4" ht="15" customHeight="1" x14ac:dyDescent="0.2">
      <c r="A3683" s="93" t="s">
        <v>19353</v>
      </c>
      <c r="B3683" s="94" t="s">
        <v>19354</v>
      </c>
      <c r="C3683" s="94" t="s">
        <v>16077</v>
      </c>
      <c r="D3683" s="95">
        <v>283.87</v>
      </c>
    </row>
    <row r="3684" spans="1:4" ht="15" customHeight="1" x14ac:dyDescent="0.2">
      <c r="A3684" s="93" t="s">
        <v>19355</v>
      </c>
      <c r="B3684" s="94" t="s">
        <v>19356</v>
      </c>
      <c r="C3684" s="94" t="s">
        <v>16077</v>
      </c>
      <c r="D3684" s="95">
        <v>147.72999999999999</v>
      </c>
    </row>
    <row r="3685" spans="1:4" ht="15" customHeight="1" x14ac:dyDescent="0.2">
      <c r="A3685" s="93" t="s">
        <v>19357</v>
      </c>
      <c r="B3685" s="94" t="s">
        <v>22114</v>
      </c>
      <c r="C3685" s="94" t="s">
        <v>16077</v>
      </c>
      <c r="D3685" s="95">
        <v>3.13</v>
      </c>
    </row>
    <row r="3686" spans="1:4" ht="15" customHeight="1" x14ac:dyDescent="0.2">
      <c r="A3686" s="93" t="s">
        <v>19358</v>
      </c>
      <c r="B3686" s="94" t="s">
        <v>19359</v>
      </c>
      <c r="C3686" s="94" t="s">
        <v>16077</v>
      </c>
      <c r="D3686" s="95">
        <v>22.5</v>
      </c>
    </row>
    <row r="3687" spans="1:4" ht="15" customHeight="1" x14ac:dyDescent="0.2">
      <c r="A3687" s="93" t="s">
        <v>19360</v>
      </c>
      <c r="B3687" s="94" t="s">
        <v>22115</v>
      </c>
      <c r="C3687" s="94" t="s">
        <v>16077</v>
      </c>
      <c r="D3687" s="95">
        <v>244.2</v>
      </c>
    </row>
    <row r="3688" spans="1:4" ht="15" customHeight="1" x14ac:dyDescent="0.2">
      <c r="A3688" s="93" t="s">
        <v>19361</v>
      </c>
      <c r="B3688" s="94" t="s">
        <v>19362</v>
      </c>
      <c r="C3688" s="94" t="s">
        <v>16077</v>
      </c>
      <c r="D3688" s="95">
        <v>0.5</v>
      </c>
    </row>
    <row r="3689" spans="1:4" ht="15" customHeight="1" x14ac:dyDescent="0.2">
      <c r="A3689" s="93" t="s">
        <v>19363</v>
      </c>
      <c r="B3689" s="94" t="s">
        <v>12743</v>
      </c>
      <c r="C3689" s="94" t="s">
        <v>16077</v>
      </c>
      <c r="D3689" s="95">
        <v>1.9</v>
      </c>
    </row>
    <row r="3690" spans="1:4" ht="15" customHeight="1" x14ac:dyDescent="0.2">
      <c r="A3690" s="93" t="s">
        <v>19364</v>
      </c>
      <c r="B3690" s="94" t="s">
        <v>19365</v>
      </c>
      <c r="C3690" s="94" t="s">
        <v>16077</v>
      </c>
      <c r="D3690" s="95">
        <v>11.09</v>
      </c>
    </row>
    <row r="3691" spans="1:4" ht="15" customHeight="1" x14ac:dyDescent="0.2">
      <c r="A3691" s="93" t="s">
        <v>19366</v>
      </c>
      <c r="B3691" s="94" t="s">
        <v>22116</v>
      </c>
      <c r="C3691" s="94" t="s">
        <v>16077</v>
      </c>
      <c r="D3691" s="95">
        <v>120.96</v>
      </c>
    </row>
    <row r="3692" spans="1:4" ht="15" customHeight="1" x14ac:dyDescent="0.2">
      <c r="A3692" s="93" t="s">
        <v>19367</v>
      </c>
      <c r="B3692" s="94" t="s">
        <v>19368</v>
      </c>
      <c r="C3692" s="94" t="s">
        <v>16077</v>
      </c>
      <c r="D3692" s="95">
        <v>52.43</v>
      </c>
    </row>
    <row r="3693" spans="1:4" ht="15" customHeight="1" x14ac:dyDescent="0.2">
      <c r="A3693" s="93" t="s">
        <v>19369</v>
      </c>
      <c r="B3693" s="94" t="s">
        <v>22117</v>
      </c>
      <c r="C3693" s="94" t="s">
        <v>16077</v>
      </c>
      <c r="D3693" s="95">
        <v>2.96</v>
      </c>
    </row>
    <row r="3694" spans="1:4" ht="15" customHeight="1" x14ac:dyDescent="0.2">
      <c r="A3694" s="93" t="s">
        <v>19370</v>
      </c>
      <c r="B3694" s="94" t="s">
        <v>19371</v>
      </c>
      <c r="C3694" s="94" t="s">
        <v>16077</v>
      </c>
      <c r="D3694" s="95">
        <v>0.38</v>
      </c>
    </row>
    <row r="3695" spans="1:4" ht="15" customHeight="1" x14ac:dyDescent="0.2">
      <c r="A3695" s="93" t="s">
        <v>19372</v>
      </c>
      <c r="B3695" s="94" t="s">
        <v>22118</v>
      </c>
      <c r="C3695" s="94" t="s">
        <v>16077</v>
      </c>
      <c r="D3695" s="95">
        <v>0.4</v>
      </c>
    </row>
    <row r="3696" spans="1:4" ht="15" customHeight="1" x14ac:dyDescent="0.2">
      <c r="A3696" s="93" t="s">
        <v>19373</v>
      </c>
      <c r="B3696" s="94" t="s">
        <v>19374</v>
      </c>
      <c r="C3696" s="94" t="s">
        <v>16077</v>
      </c>
      <c r="D3696" s="95">
        <v>0.19</v>
      </c>
    </row>
    <row r="3697" spans="1:4" ht="15" customHeight="1" x14ac:dyDescent="0.2">
      <c r="A3697" s="93" t="s">
        <v>19375</v>
      </c>
      <c r="B3697" s="94" t="s">
        <v>22119</v>
      </c>
      <c r="C3697" s="94" t="s">
        <v>16077</v>
      </c>
      <c r="D3697" s="95">
        <v>11.2</v>
      </c>
    </row>
    <row r="3698" spans="1:4" ht="15" customHeight="1" x14ac:dyDescent="0.2">
      <c r="A3698" s="93" t="s">
        <v>19376</v>
      </c>
      <c r="B3698" s="94" t="s">
        <v>19377</v>
      </c>
      <c r="C3698" s="94" t="s">
        <v>16077</v>
      </c>
      <c r="D3698" s="95">
        <v>20</v>
      </c>
    </row>
    <row r="3699" spans="1:4" ht="15" customHeight="1" x14ac:dyDescent="0.2">
      <c r="A3699" s="93" t="s">
        <v>19378</v>
      </c>
      <c r="B3699" s="94" t="s">
        <v>22120</v>
      </c>
      <c r="C3699" s="94" t="s">
        <v>16077</v>
      </c>
      <c r="D3699" s="95">
        <v>34.9</v>
      </c>
    </row>
    <row r="3700" spans="1:4" ht="15" customHeight="1" x14ac:dyDescent="0.2">
      <c r="A3700" s="93" t="s">
        <v>19379</v>
      </c>
      <c r="B3700" s="94" t="s">
        <v>22121</v>
      </c>
      <c r="C3700" s="94" t="s">
        <v>16077</v>
      </c>
      <c r="D3700" s="95">
        <v>6.08</v>
      </c>
    </row>
    <row r="3701" spans="1:4" ht="15" customHeight="1" x14ac:dyDescent="0.2">
      <c r="A3701" s="93" t="s">
        <v>19380</v>
      </c>
      <c r="B3701" s="94" t="s">
        <v>19381</v>
      </c>
      <c r="C3701" s="94" t="s">
        <v>16077</v>
      </c>
      <c r="D3701" s="95">
        <v>18.78</v>
      </c>
    </row>
    <row r="3702" spans="1:4" ht="15" customHeight="1" x14ac:dyDescent="0.2">
      <c r="A3702" s="93" t="s">
        <v>19382</v>
      </c>
      <c r="B3702" s="94" t="s">
        <v>19383</v>
      </c>
      <c r="C3702" s="94" t="s">
        <v>16077</v>
      </c>
      <c r="D3702" s="95">
        <v>557.27</v>
      </c>
    </row>
    <row r="3703" spans="1:4" ht="15" customHeight="1" x14ac:dyDescent="0.2">
      <c r="A3703" s="93" t="s">
        <v>19384</v>
      </c>
      <c r="B3703" s="94" t="s">
        <v>19385</v>
      </c>
      <c r="C3703" s="94" t="s">
        <v>16077</v>
      </c>
      <c r="D3703" s="95">
        <v>65.02</v>
      </c>
    </row>
    <row r="3704" spans="1:4" ht="15" customHeight="1" x14ac:dyDescent="0.2">
      <c r="A3704" s="93" t="s">
        <v>19386</v>
      </c>
      <c r="B3704" s="94" t="s">
        <v>19387</v>
      </c>
      <c r="C3704" s="94" t="s">
        <v>16077</v>
      </c>
      <c r="D3704" s="95">
        <v>5.6</v>
      </c>
    </row>
    <row r="3705" spans="1:4" ht="15" customHeight="1" x14ac:dyDescent="0.2">
      <c r="A3705" s="93" t="s">
        <v>19388</v>
      </c>
      <c r="B3705" s="94" t="s">
        <v>19389</v>
      </c>
      <c r="C3705" s="94" t="s">
        <v>16077</v>
      </c>
      <c r="D3705" s="95">
        <v>74.900000000000006</v>
      </c>
    </row>
    <row r="3706" spans="1:4" ht="15" customHeight="1" x14ac:dyDescent="0.2">
      <c r="A3706" s="93" t="s">
        <v>19390</v>
      </c>
      <c r="B3706" s="94" t="s">
        <v>19391</v>
      </c>
      <c r="C3706" s="94" t="s">
        <v>16077</v>
      </c>
      <c r="D3706" s="95">
        <v>40.79</v>
      </c>
    </row>
    <row r="3707" spans="1:4" ht="15" customHeight="1" x14ac:dyDescent="0.2">
      <c r="A3707" s="93" t="s">
        <v>19392</v>
      </c>
      <c r="B3707" s="94" t="s">
        <v>19393</v>
      </c>
      <c r="C3707" s="94" t="s">
        <v>16077</v>
      </c>
      <c r="D3707" s="95">
        <v>18.010000000000002</v>
      </c>
    </row>
    <row r="3708" spans="1:4" ht="15" customHeight="1" x14ac:dyDescent="0.2">
      <c r="A3708" s="93" t="s">
        <v>19394</v>
      </c>
      <c r="B3708" s="94" t="s">
        <v>19395</v>
      </c>
      <c r="C3708" s="94" t="s">
        <v>16077</v>
      </c>
      <c r="D3708" s="95">
        <v>45.69</v>
      </c>
    </row>
    <row r="3709" spans="1:4" ht="15" customHeight="1" x14ac:dyDescent="0.2">
      <c r="A3709" s="93" t="s">
        <v>19396</v>
      </c>
      <c r="B3709" s="94" t="s">
        <v>19397</v>
      </c>
      <c r="C3709" s="94" t="s">
        <v>16077</v>
      </c>
      <c r="D3709" s="95">
        <v>61.99</v>
      </c>
    </row>
    <row r="3710" spans="1:4" ht="15" customHeight="1" x14ac:dyDescent="0.2">
      <c r="A3710" s="93" t="s">
        <v>34007</v>
      </c>
      <c r="B3710" s="94" t="s">
        <v>34008</v>
      </c>
      <c r="C3710" s="94" t="s">
        <v>53</v>
      </c>
      <c r="D3710" s="95">
        <v>12.01</v>
      </c>
    </row>
    <row r="3711" spans="1:4" ht="15" customHeight="1" x14ac:dyDescent="0.2">
      <c r="A3711" s="93" t="s">
        <v>34009</v>
      </c>
      <c r="B3711" s="94" t="s">
        <v>34010</v>
      </c>
      <c r="C3711" s="94" t="s">
        <v>53</v>
      </c>
      <c r="D3711" s="95">
        <v>17.22</v>
      </c>
    </row>
    <row r="3712" spans="1:4" ht="15" customHeight="1" x14ac:dyDescent="0.2">
      <c r="A3712" s="93" t="s">
        <v>19398</v>
      </c>
      <c r="B3712" s="94" t="s">
        <v>19399</v>
      </c>
      <c r="C3712" s="94" t="s">
        <v>4</v>
      </c>
      <c r="D3712" s="95">
        <v>31.95</v>
      </c>
    </row>
    <row r="3713" spans="1:4" ht="15" customHeight="1" x14ac:dyDescent="0.2">
      <c r="A3713" s="93" t="s">
        <v>34011</v>
      </c>
      <c r="B3713" s="94" t="s">
        <v>34012</v>
      </c>
      <c r="C3713" s="94" t="s">
        <v>53</v>
      </c>
      <c r="D3713" s="95">
        <v>15.83</v>
      </c>
    </row>
    <row r="3714" spans="1:4" ht="15" customHeight="1" x14ac:dyDescent="0.2">
      <c r="A3714" s="93" t="s">
        <v>34013</v>
      </c>
      <c r="B3714" s="94" t="s">
        <v>34014</v>
      </c>
      <c r="C3714" s="94" t="s">
        <v>53</v>
      </c>
      <c r="D3714" s="95">
        <v>28.33</v>
      </c>
    </row>
    <row r="3715" spans="1:4" ht="15" customHeight="1" x14ac:dyDescent="0.2">
      <c r="A3715" s="93" t="s">
        <v>34015</v>
      </c>
      <c r="B3715" s="94" t="s">
        <v>34016</v>
      </c>
      <c r="C3715" s="94" t="s">
        <v>53</v>
      </c>
      <c r="D3715" s="95">
        <v>31.08</v>
      </c>
    </row>
    <row r="3716" spans="1:4" ht="15" customHeight="1" x14ac:dyDescent="0.2">
      <c r="A3716" s="93" t="s">
        <v>34017</v>
      </c>
      <c r="B3716" s="94" t="s">
        <v>34018</v>
      </c>
      <c r="C3716" s="94" t="s">
        <v>53</v>
      </c>
      <c r="D3716" s="95">
        <v>33.950000000000003</v>
      </c>
    </row>
    <row r="3717" spans="1:4" ht="15" customHeight="1" x14ac:dyDescent="0.2">
      <c r="A3717" s="93" t="s">
        <v>34019</v>
      </c>
      <c r="B3717" s="94" t="s">
        <v>34020</v>
      </c>
      <c r="C3717" s="94" t="s">
        <v>53</v>
      </c>
      <c r="D3717" s="95">
        <v>36.11</v>
      </c>
    </row>
    <row r="3718" spans="1:4" ht="15" customHeight="1" x14ac:dyDescent="0.2">
      <c r="A3718" s="93" t="s">
        <v>34021</v>
      </c>
      <c r="B3718" s="94" t="s">
        <v>34022</v>
      </c>
      <c r="C3718" s="94" t="s">
        <v>53</v>
      </c>
      <c r="D3718" s="95">
        <v>34.369999999999997</v>
      </c>
    </row>
    <row r="3719" spans="1:4" ht="15" customHeight="1" x14ac:dyDescent="0.2">
      <c r="A3719" s="93" t="s">
        <v>34023</v>
      </c>
      <c r="B3719" s="94" t="s">
        <v>34024</v>
      </c>
      <c r="C3719" s="94" t="s">
        <v>53</v>
      </c>
      <c r="D3719" s="95">
        <v>34.92</v>
      </c>
    </row>
    <row r="3720" spans="1:4" ht="15" customHeight="1" x14ac:dyDescent="0.2">
      <c r="A3720" s="93" t="s">
        <v>34025</v>
      </c>
      <c r="B3720" s="94" t="s">
        <v>34026</v>
      </c>
      <c r="C3720" s="94" t="s">
        <v>53</v>
      </c>
      <c r="D3720" s="95">
        <v>46.82</v>
      </c>
    </row>
    <row r="3721" spans="1:4" ht="15" customHeight="1" x14ac:dyDescent="0.2">
      <c r="A3721" s="93" t="s">
        <v>34027</v>
      </c>
      <c r="B3721" s="94" t="s">
        <v>34028</v>
      </c>
      <c r="C3721" s="94" t="s">
        <v>53</v>
      </c>
      <c r="D3721" s="95">
        <v>36.68</v>
      </c>
    </row>
    <row r="3722" spans="1:4" ht="15" customHeight="1" x14ac:dyDescent="0.2">
      <c r="A3722" s="93" t="s">
        <v>34029</v>
      </c>
      <c r="B3722" s="94" t="s">
        <v>34030</v>
      </c>
      <c r="C3722" s="94" t="s">
        <v>53</v>
      </c>
      <c r="D3722" s="95">
        <v>41.27</v>
      </c>
    </row>
    <row r="3723" spans="1:4" ht="15" customHeight="1" x14ac:dyDescent="0.2">
      <c r="A3723" s="93" t="s">
        <v>34031</v>
      </c>
      <c r="B3723" s="94" t="s">
        <v>34032</v>
      </c>
      <c r="C3723" s="94" t="s">
        <v>53</v>
      </c>
      <c r="D3723" s="95">
        <v>10.55</v>
      </c>
    </row>
    <row r="3724" spans="1:4" ht="15" customHeight="1" x14ac:dyDescent="0.2">
      <c r="A3724" s="93" t="s">
        <v>34033</v>
      </c>
      <c r="B3724" s="94" t="s">
        <v>22122</v>
      </c>
      <c r="C3724" s="94" t="s">
        <v>53</v>
      </c>
      <c r="D3724" s="95">
        <v>31.92</v>
      </c>
    </row>
    <row r="3725" spans="1:4" ht="15" customHeight="1" x14ac:dyDescent="0.2">
      <c r="A3725" s="93" t="s">
        <v>34034</v>
      </c>
      <c r="B3725" s="94" t="s">
        <v>34035</v>
      </c>
      <c r="C3725" s="94" t="s">
        <v>53</v>
      </c>
      <c r="D3725" s="95">
        <v>52.75</v>
      </c>
    </row>
    <row r="3726" spans="1:4" ht="15" customHeight="1" x14ac:dyDescent="0.2">
      <c r="A3726" s="93" t="s">
        <v>34036</v>
      </c>
      <c r="B3726" s="94" t="s">
        <v>34037</v>
      </c>
      <c r="C3726" s="94" t="s">
        <v>53</v>
      </c>
      <c r="D3726" s="95">
        <v>60</v>
      </c>
    </row>
    <row r="3727" spans="1:4" ht="15" customHeight="1" x14ac:dyDescent="0.2">
      <c r="A3727" s="93" t="s">
        <v>19400</v>
      </c>
      <c r="B3727" s="94" t="s">
        <v>19401</v>
      </c>
      <c r="C3727" s="94" t="s">
        <v>16077</v>
      </c>
      <c r="D3727" s="95">
        <v>11.44</v>
      </c>
    </row>
    <row r="3728" spans="1:4" ht="15" customHeight="1" x14ac:dyDescent="0.2">
      <c r="A3728" s="93" t="s">
        <v>34038</v>
      </c>
      <c r="B3728" s="94" t="s">
        <v>34039</v>
      </c>
      <c r="C3728" s="94" t="s">
        <v>4</v>
      </c>
      <c r="D3728" s="95">
        <v>3.17</v>
      </c>
    </row>
    <row r="3729" spans="1:4" ht="15" customHeight="1" x14ac:dyDescent="0.2">
      <c r="A3729" s="93" t="s">
        <v>34040</v>
      </c>
      <c r="B3729" s="94" t="s">
        <v>34041</v>
      </c>
      <c r="C3729" s="94" t="s">
        <v>53</v>
      </c>
      <c r="D3729" s="95">
        <v>10.77</v>
      </c>
    </row>
    <row r="3730" spans="1:4" ht="15" customHeight="1" x14ac:dyDescent="0.2">
      <c r="A3730" s="93" t="s">
        <v>34042</v>
      </c>
      <c r="B3730" s="94" t="s">
        <v>34043</v>
      </c>
      <c r="C3730" s="94" t="s">
        <v>4</v>
      </c>
      <c r="D3730" s="95">
        <v>6.48</v>
      </c>
    </row>
    <row r="3731" spans="1:4" ht="15" customHeight="1" x14ac:dyDescent="0.2">
      <c r="A3731" s="93" t="s">
        <v>34044</v>
      </c>
      <c r="B3731" s="94" t="s">
        <v>34045</v>
      </c>
      <c r="C3731" s="94" t="s">
        <v>53</v>
      </c>
      <c r="D3731" s="95">
        <v>13.54</v>
      </c>
    </row>
    <row r="3732" spans="1:4" ht="15" customHeight="1" x14ac:dyDescent="0.2">
      <c r="A3732" s="93" t="s">
        <v>34046</v>
      </c>
      <c r="B3732" s="94" t="s">
        <v>34047</v>
      </c>
      <c r="C3732" s="94" t="s">
        <v>53</v>
      </c>
      <c r="D3732" s="95">
        <v>38.96</v>
      </c>
    </row>
    <row r="3733" spans="1:4" ht="15" customHeight="1" x14ac:dyDescent="0.2">
      <c r="A3733" s="93" t="s">
        <v>34048</v>
      </c>
      <c r="B3733" s="94" t="s">
        <v>34049</v>
      </c>
      <c r="C3733" s="94" t="s">
        <v>53</v>
      </c>
      <c r="D3733" s="95">
        <v>8.56</v>
      </c>
    </row>
    <row r="3734" spans="1:4" ht="15" customHeight="1" x14ac:dyDescent="0.2">
      <c r="A3734" s="93" t="s">
        <v>34050</v>
      </c>
      <c r="B3734" s="94" t="s">
        <v>34051</v>
      </c>
      <c r="C3734" s="94" t="s">
        <v>53</v>
      </c>
      <c r="D3734" s="95">
        <v>32.5</v>
      </c>
    </row>
    <row r="3735" spans="1:4" ht="15" customHeight="1" x14ac:dyDescent="0.2">
      <c r="A3735" s="93" t="s">
        <v>34052</v>
      </c>
      <c r="B3735" s="94" t="s">
        <v>34053</v>
      </c>
      <c r="C3735" s="94" t="s">
        <v>53</v>
      </c>
      <c r="D3735" s="95">
        <v>32.6</v>
      </c>
    </row>
    <row r="3736" spans="1:4" ht="15" customHeight="1" x14ac:dyDescent="0.2">
      <c r="A3736" s="93" t="s">
        <v>19402</v>
      </c>
      <c r="B3736" s="94" t="s">
        <v>19403</v>
      </c>
      <c r="C3736" s="94" t="s">
        <v>16077</v>
      </c>
      <c r="D3736" s="95">
        <v>13.99</v>
      </c>
    </row>
    <row r="3737" spans="1:4" ht="15" customHeight="1" x14ac:dyDescent="0.2">
      <c r="A3737" s="93" t="s">
        <v>34054</v>
      </c>
      <c r="B3737" s="94" t="s">
        <v>34055</v>
      </c>
      <c r="C3737" s="94" t="s">
        <v>53</v>
      </c>
      <c r="D3737" s="95">
        <v>23.22</v>
      </c>
    </row>
    <row r="3738" spans="1:4" ht="15" customHeight="1" x14ac:dyDescent="0.2">
      <c r="A3738" s="93" t="s">
        <v>19404</v>
      </c>
      <c r="B3738" s="94" t="s">
        <v>19405</v>
      </c>
      <c r="C3738" s="94" t="s">
        <v>4</v>
      </c>
      <c r="D3738" s="95">
        <v>39.46</v>
      </c>
    </row>
    <row r="3739" spans="1:4" ht="15" customHeight="1" x14ac:dyDescent="0.2">
      <c r="A3739" s="93" t="s">
        <v>19406</v>
      </c>
      <c r="B3739" s="94" t="s">
        <v>17308</v>
      </c>
      <c r="C3739" s="94" t="s">
        <v>16077</v>
      </c>
      <c r="D3739" s="95">
        <v>1.91</v>
      </c>
    </row>
    <row r="3740" spans="1:4" ht="15" customHeight="1" x14ac:dyDescent="0.2">
      <c r="A3740" s="93" t="s">
        <v>19407</v>
      </c>
      <c r="B3740" s="94" t="s">
        <v>19408</v>
      </c>
      <c r="C3740" s="94" t="s">
        <v>16077</v>
      </c>
      <c r="D3740" s="95">
        <v>0.8</v>
      </c>
    </row>
    <row r="3741" spans="1:4" ht="15" customHeight="1" x14ac:dyDescent="0.2">
      <c r="A3741" s="93" t="s">
        <v>34056</v>
      </c>
      <c r="B3741" s="94" t="s">
        <v>34057</v>
      </c>
      <c r="C3741" s="94" t="s">
        <v>16077</v>
      </c>
      <c r="D3741" s="95">
        <v>3.2</v>
      </c>
    </row>
    <row r="3742" spans="1:4" ht="15" customHeight="1" x14ac:dyDescent="0.2">
      <c r="A3742" s="93" t="s">
        <v>34058</v>
      </c>
      <c r="B3742" s="94" t="s">
        <v>34059</v>
      </c>
      <c r="C3742" s="94" t="s">
        <v>16077</v>
      </c>
      <c r="D3742" s="95">
        <v>6</v>
      </c>
    </row>
    <row r="3743" spans="1:4" ht="15" customHeight="1" x14ac:dyDescent="0.2">
      <c r="A3743" s="93" t="s">
        <v>19409</v>
      </c>
      <c r="B3743" s="94" t="s">
        <v>19410</v>
      </c>
      <c r="C3743" s="94" t="s">
        <v>53</v>
      </c>
      <c r="D3743" s="95">
        <v>25.87</v>
      </c>
    </row>
    <row r="3744" spans="1:4" ht="15" customHeight="1" x14ac:dyDescent="0.2">
      <c r="A3744" s="93" t="s">
        <v>19411</v>
      </c>
      <c r="B3744" s="94" t="s">
        <v>19412</v>
      </c>
      <c r="C3744" s="94" t="s">
        <v>4</v>
      </c>
      <c r="D3744" s="95">
        <v>35.19</v>
      </c>
    </row>
    <row r="3745" spans="1:4" ht="15" customHeight="1" x14ac:dyDescent="0.2">
      <c r="A3745" s="93" t="s">
        <v>19413</v>
      </c>
      <c r="B3745" s="94" t="s">
        <v>19414</v>
      </c>
      <c r="C3745" s="94" t="s">
        <v>2</v>
      </c>
      <c r="D3745" s="95">
        <v>67.97</v>
      </c>
    </row>
    <row r="3746" spans="1:4" ht="15" customHeight="1" x14ac:dyDescent="0.2">
      <c r="A3746" s="93" t="s">
        <v>19415</v>
      </c>
      <c r="B3746" s="94" t="s">
        <v>19416</v>
      </c>
      <c r="C3746" s="94" t="s">
        <v>2</v>
      </c>
      <c r="D3746" s="95">
        <v>83.67</v>
      </c>
    </row>
    <row r="3747" spans="1:4" ht="15" customHeight="1" x14ac:dyDescent="0.2">
      <c r="A3747" s="93" t="s">
        <v>19417</v>
      </c>
      <c r="B3747" s="94" t="s">
        <v>19418</v>
      </c>
      <c r="C3747" s="94" t="s">
        <v>2</v>
      </c>
      <c r="D3747" s="95">
        <v>100.92</v>
      </c>
    </row>
    <row r="3748" spans="1:4" ht="15" customHeight="1" x14ac:dyDescent="0.2">
      <c r="A3748" s="93" t="s">
        <v>19419</v>
      </c>
      <c r="B3748" s="94" t="s">
        <v>19420</v>
      </c>
      <c r="C3748" s="94" t="s">
        <v>2</v>
      </c>
      <c r="D3748" s="95">
        <v>136.97</v>
      </c>
    </row>
    <row r="3749" spans="1:4" ht="15" customHeight="1" x14ac:dyDescent="0.2">
      <c r="A3749" s="93" t="s">
        <v>19421</v>
      </c>
      <c r="B3749" s="94" t="s">
        <v>19422</v>
      </c>
      <c r="C3749" s="94" t="s">
        <v>3</v>
      </c>
      <c r="D3749" s="95">
        <v>16.93</v>
      </c>
    </row>
    <row r="3750" spans="1:4" ht="15" customHeight="1" x14ac:dyDescent="0.2">
      <c r="A3750" s="93" t="s">
        <v>19423</v>
      </c>
      <c r="B3750" s="94" t="s">
        <v>19424</v>
      </c>
      <c r="C3750" s="94" t="s">
        <v>3</v>
      </c>
      <c r="D3750" s="95">
        <v>27.9</v>
      </c>
    </row>
    <row r="3751" spans="1:4" ht="15" customHeight="1" x14ac:dyDescent="0.2">
      <c r="A3751" s="93" t="s">
        <v>19425</v>
      </c>
      <c r="B3751" s="94" t="s">
        <v>22123</v>
      </c>
      <c r="C3751" s="94" t="s">
        <v>3</v>
      </c>
      <c r="D3751" s="95">
        <v>35</v>
      </c>
    </row>
    <row r="3752" spans="1:4" ht="15" customHeight="1" x14ac:dyDescent="0.2">
      <c r="A3752" s="93" t="s">
        <v>34060</v>
      </c>
      <c r="B3752" s="94" t="s">
        <v>34061</v>
      </c>
      <c r="C3752" s="94" t="s">
        <v>16077</v>
      </c>
      <c r="D3752" s="95">
        <v>20</v>
      </c>
    </row>
    <row r="3753" spans="1:4" ht="15" customHeight="1" x14ac:dyDescent="0.2">
      <c r="A3753" s="93" t="s">
        <v>19426</v>
      </c>
      <c r="B3753" s="94" t="s">
        <v>17314</v>
      </c>
      <c r="C3753" s="94" t="s">
        <v>16077</v>
      </c>
      <c r="D3753" s="95">
        <v>59.85</v>
      </c>
    </row>
    <row r="3754" spans="1:4" ht="15" customHeight="1" x14ac:dyDescent="0.2">
      <c r="A3754" s="93" t="s">
        <v>19427</v>
      </c>
      <c r="B3754" s="94" t="s">
        <v>19428</v>
      </c>
      <c r="C3754" s="94" t="s">
        <v>16077</v>
      </c>
      <c r="D3754" s="95">
        <v>60.85</v>
      </c>
    </row>
    <row r="3755" spans="1:4" ht="15" customHeight="1" x14ac:dyDescent="0.2">
      <c r="A3755" s="93" t="s">
        <v>19429</v>
      </c>
      <c r="B3755" s="94" t="s">
        <v>19430</v>
      </c>
      <c r="C3755" s="94" t="s">
        <v>16077</v>
      </c>
      <c r="D3755" s="95">
        <v>52</v>
      </c>
    </row>
    <row r="3756" spans="1:4" ht="15" customHeight="1" x14ac:dyDescent="0.2">
      <c r="A3756" s="93" t="s">
        <v>19431</v>
      </c>
      <c r="B3756" s="94" t="s">
        <v>19432</v>
      </c>
      <c r="C3756" s="94" t="s">
        <v>16077</v>
      </c>
      <c r="D3756" s="95">
        <v>28</v>
      </c>
    </row>
    <row r="3757" spans="1:4" ht="15" customHeight="1" x14ac:dyDescent="0.2">
      <c r="A3757" s="93" t="s">
        <v>19433</v>
      </c>
      <c r="B3757" s="94" t="s">
        <v>19434</v>
      </c>
      <c r="C3757" s="94" t="s">
        <v>16077</v>
      </c>
      <c r="D3757" s="95">
        <v>52</v>
      </c>
    </row>
    <row r="3758" spans="1:4" ht="15" customHeight="1" x14ac:dyDescent="0.2">
      <c r="A3758" s="93" t="s">
        <v>19435</v>
      </c>
      <c r="B3758" s="94" t="s">
        <v>19436</v>
      </c>
      <c r="C3758" s="94" t="s">
        <v>16077</v>
      </c>
      <c r="D3758" s="95">
        <v>99.9</v>
      </c>
    </row>
    <row r="3759" spans="1:4" ht="15" customHeight="1" x14ac:dyDescent="0.2">
      <c r="A3759" s="93" t="s">
        <v>19437</v>
      </c>
      <c r="B3759" s="94" t="s">
        <v>19438</v>
      </c>
      <c r="C3759" s="94" t="s">
        <v>2</v>
      </c>
      <c r="D3759" s="95">
        <v>35</v>
      </c>
    </row>
    <row r="3760" spans="1:4" ht="15" customHeight="1" x14ac:dyDescent="0.2">
      <c r="A3760" s="93" t="s">
        <v>19439</v>
      </c>
      <c r="B3760" s="94" t="s">
        <v>19440</v>
      </c>
      <c r="C3760" s="94" t="s">
        <v>2</v>
      </c>
      <c r="D3760" s="95">
        <v>46.8</v>
      </c>
    </row>
    <row r="3761" spans="1:4" ht="15" customHeight="1" x14ac:dyDescent="0.2">
      <c r="A3761" s="93" t="s">
        <v>19441</v>
      </c>
      <c r="B3761" s="94" t="s">
        <v>19442</v>
      </c>
      <c r="C3761" s="94" t="s">
        <v>2</v>
      </c>
      <c r="D3761" s="95">
        <v>49.83</v>
      </c>
    </row>
    <row r="3762" spans="1:4" ht="15" customHeight="1" x14ac:dyDescent="0.2">
      <c r="A3762" s="93" t="s">
        <v>19443</v>
      </c>
      <c r="B3762" s="94" t="s">
        <v>22124</v>
      </c>
      <c r="C3762" s="94" t="s">
        <v>2</v>
      </c>
      <c r="D3762" s="95">
        <v>55</v>
      </c>
    </row>
    <row r="3763" spans="1:4" ht="15" customHeight="1" x14ac:dyDescent="0.2">
      <c r="A3763" s="93" t="s">
        <v>19444</v>
      </c>
      <c r="B3763" s="94" t="s">
        <v>19445</v>
      </c>
      <c r="C3763" s="94" t="s">
        <v>16077</v>
      </c>
      <c r="D3763" s="95">
        <v>385</v>
      </c>
    </row>
    <row r="3764" spans="1:4" ht="15" customHeight="1" x14ac:dyDescent="0.2">
      <c r="A3764" s="93" t="s">
        <v>34062</v>
      </c>
      <c r="B3764" s="94" t="s">
        <v>34063</v>
      </c>
      <c r="C3764" s="94" t="s">
        <v>16077</v>
      </c>
      <c r="D3764" s="95">
        <v>1195</v>
      </c>
    </row>
    <row r="3765" spans="1:4" ht="15" customHeight="1" x14ac:dyDescent="0.2">
      <c r="A3765" s="93" t="s">
        <v>34064</v>
      </c>
      <c r="B3765" s="94" t="s">
        <v>34065</v>
      </c>
      <c r="C3765" s="94" t="s">
        <v>16077</v>
      </c>
      <c r="D3765" s="95">
        <v>1295</v>
      </c>
    </row>
    <row r="3766" spans="1:4" ht="15" customHeight="1" x14ac:dyDescent="0.2">
      <c r="A3766" s="93" t="s">
        <v>19446</v>
      </c>
      <c r="B3766" s="94" t="s">
        <v>19447</v>
      </c>
      <c r="C3766" s="94" t="s">
        <v>16077</v>
      </c>
      <c r="D3766" s="95">
        <v>198</v>
      </c>
    </row>
    <row r="3767" spans="1:4" ht="15" customHeight="1" x14ac:dyDescent="0.2">
      <c r="A3767" s="93" t="s">
        <v>19448</v>
      </c>
      <c r="B3767" s="94" t="s">
        <v>19449</v>
      </c>
      <c r="C3767" s="94" t="s">
        <v>16077</v>
      </c>
      <c r="D3767" s="95">
        <v>279</v>
      </c>
    </row>
    <row r="3768" spans="1:4" ht="15" customHeight="1" x14ac:dyDescent="0.2">
      <c r="A3768" s="93" t="s">
        <v>34066</v>
      </c>
      <c r="B3768" s="94" t="s">
        <v>34067</v>
      </c>
      <c r="C3768" s="94" t="s">
        <v>16077</v>
      </c>
      <c r="D3768" s="95">
        <v>34.299999999999997</v>
      </c>
    </row>
    <row r="3769" spans="1:4" ht="15" customHeight="1" x14ac:dyDescent="0.2">
      <c r="A3769" s="93" t="s">
        <v>34068</v>
      </c>
      <c r="B3769" s="94" t="s">
        <v>34069</v>
      </c>
      <c r="C3769" s="94" t="s">
        <v>16077</v>
      </c>
      <c r="D3769" s="95">
        <v>71</v>
      </c>
    </row>
    <row r="3770" spans="1:4" ht="15" customHeight="1" x14ac:dyDescent="0.2">
      <c r="A3770" s="93" t="s">
        <v>34070</v>
      </c>
      <c r="B3770" s="94" t="s">
        <v>34071</v>
      </c>
      <c r="C3770" s="94" t="s">
        <v>16077</v>
      </c>
      <c r="D3770" s="95">
        <v>250</v>
      </c>
    </row>
    <row r="3771" spans="1:4" ht="15" customHeight="1" x14ac:dyDescent="0.2">
      <c r="A3771" s="93" t="s">
        <v>34072</v>
      </c>
      <c r="B3771" s="94" t="s">
        <v>34073</v>
      </c>
      <c r="C3771" s="94" t="s">
        <v>16077</v>
      </c>
      <c r="D3771" s="95">
        <v>20</v>
      </c>
    </row>
    <row r="3772" spans="1:4" ht="15" customHeight="1" x14ac:dyDescent="0.2">
      <c r="A3772" s="93" t="s">
        <v>34074</v>
      </c>
      <c r="B3772" s="94" t="s">
        <v>34075</v>
      </c>
      <c r="C3772" s="94" t="s">
        <v>16077</v>
      </c>
      <c r="D3772" s="95">
        <v>73</v>
      </c>
    </row>
    <row r="3773" spans="1:4" ht="15" customHeight="1" x14ac:dyDescent="0.2">
      <c r="A3773" s="93" t="s">
        <v>34076</v>
      </c>
      <c r="B3773" s="94" t="s">
        <v>34077</v>
      </c>
      <c r="C3773" s="94" t="s">
        <v>16077</v>
      </c>
      <c r="D3773" s="95">
        <v>141</v>
      </c>
    </row>
    <row r="3774" spans="1:4" ht="15" customHeight="1" x14ac:dyDescent="0.2">
      <c r="A3774" s="93" t="s">
        <v>34078</v>
      </c>
      <c r="B3774" s="94" t="s">
        <v>34079</v>
      </c>
      <c r="C3774" s="94" t="s">
        <v>16077</v>
      </c>
      <c r="D3774" s="95">
        <v>290</v>
      </c>
    </row>
    <row r="3775" spans="1:4" ht="15" customHeight="1" x14ac:dyDescent="0.2">
      <c r="A3775" s="93" t="s">
        <v>34080</v>
      </c>
      <c r="B3775" s="94" t="s">
        <v>34081</v>
      </c>
      <c r="C3775" s="94" t="s">
        <v>16077</v>
      </c>
      <c r="D3775" s="95">
        <v>470</v>
      </c>
    </row>
    <row r="3776" spans="1:4" ht="15" customHeight="1" x14ac:dyDescent="0.2">
      <c r="A3776" s="93" t="s">
        <v>22125</v>
      </c>
      <c r="B3776" s="94" t="s">
        <v>22126</v>
      </c>
      <c r="C3776" s="94" t="s">
        <v>16077</v>
      </c>
      <c r="D3776" s="95">
        <v>32.11</v>
      </c>
    </row>
    <row r="3777" spans="1:4" ht="15" customHeight="1" x14ac:dyDescent="0.2">
      <c r="A3777" s="93" t="s">
        <v>22127</v>
      </c>
      <c r="B3777" s="94" t="s">
        <v>22128</v>
      </c>
      <c r="C3777" s="94" t="s">
        <v>16077</v>
      </c>
      <c r="D3777" s="95">
        <v>66.7</v>
      </c>
    </row>
    <row r="3778" spans="1:4" ht="15" customHeight="1" x14ac:dyDescent="0.2">
      <c r="A3778" s="93" t="s">
        <v>22129</v>
      </c>
      <c r="B3778" s="94" t="s">
        <v>22130</v>
      </c>
      <c r="C3778" s="94" t="s">
        <v>16077</v>
      </c>
      <c r="D3778" s="95">
        <v>163.72999999999999</v>
      </c>
    </row>
    <row r="3779" spans="1:4" ht="15" customHeight="1" x14ac:dyDescent="0.2">
      <c r="A3779" s="93" t="s">
        <v>22131</v>
      </c>
      <c r="B3779" s="94" t="s">
        <v>22132</v>
      </c>
      <c r="C3779" s="94" t="s">
        <v>16077</v>
      </c>
      <c r="D3779" s="95">
        <v>205.13</v>
      </c>
    </row>
    <row r="3780" spans="1:4" ht="15" customHeight="1" x14ac:dyDescent="0.2">
      <c r="A3780" s="93" t="s">
        <v>22133</v>
      </c>
      <c r="B3780" s="94" t="s">
        <v>22134</v>
      </c>
      <c r="C3780" s="94" t="s">
        <v>16077</v>
      </c>
      <c r="D3780" s="95">
        <v>260</v>
      </c>
    </row>
    <row r="3781" spans="1:4" ht="15" customHeight="1" x14ac:dyDescent="0.2">
      <c r="A3781" s="93" t="s">
        <v>19450</v>
      </c>
      <c r="B3781" s="94" t="s">
        <v>19451</v>
      </c>
      <c r="C3781" s="94" t="s">
        <v>16077</v>
      </c>
      <c r="D3781" s="95">
        <v>119</v>
      </c>
    </row>
    <row r="3782" spans="1:4" ht="15" customHeight="1" x14ac:dyDescent="0.2">
      <c r="A3782" s="93" t="s">
        <v>19452</v>
      </c>
      <c r="B3782" s="94" t="s">
        <v>19453</v>
      </c>
      <c r="C3782" s="94" t="s">
        <v>16077</v>
      </c>
      <c r="D3782" s="95">
        <v>143</v>
      </c>
    </row>
    <row r="3783" spans="1:4" ht="15" customHeight="1" x14ac:dyDescent="0.2">
      <c r="A3783" s="93" t="s">
        <v>19454</v>
      </c>
      <c r="B3783" s="94" t="s">
        <v>19455</v>
      </c>
      <c r="C3783" s="94" t="s">
        <v>16077</v>
      </c>
      <c r="D3783" s="95">
        <v>163</v>
      </c>
    </row>
    <row r="3784" spans="1:4" ht="15" customHeight="1" x14ac:dyDescent="0.2">
      <c r="A3784" s="93" t="s">
        <v>19456</v>
      </c>
      <c r="B3784" s="94" t="s">
        <v>19457</v>
      </c>
      <c r="C3784" s="94" t="s">
        <v>16077</v>
      </c>
      <c r="D3784" s="95">
        <v>243.19</v>
      </c>
    </row>
    <row r="3785" spans="1:4" ht="15" customHeight="1" x14ac:dyDescent="0.2">
      <c r="A3785" s="93" t="s">
        <v>19458</v>
      </c>
      <c r="B3785" s="94" t="s">
        <v>17324</v>
      </c>
      <c r="C3785" s="94" t="s">
        <v>4</v>
      </c>
      <c r="D3785" s="95">
        <v>14.17</v>
      </c>
    </row>
    <row r="3786" spans="1:4" ht="15" customHeight="1" x14ac:dyDescent="0.2">
      <c r="A3786" s="93" t="s">
        <v>34082</v>
      </c>
      <c r="B3786" s="94" t="s">
        <v>34083</v>
      </c>
      <c r="C3786" s="94" t="s">
        <v>4</v>
      </c>
      <c r="D3786" s="95">
        <v>28.37</v>
      </c>
    </row>
    <row r="3787" spans="1:4" ht="15" customHeight="1" x14ac:dyDescent="0.2">
      <c r="A3787" s="93" t="s">
        <v>19459</v>
      </c>
      <c r="B3787" s="94" t="s">
        <v>19460</v>
      </c>
      <c r="C3787" s="94" t="s">
        <v>4</v>
      </c>
      <c r="D3787" s="95">
        <v>24.87</v>
      </c>
    </row>
    <row r="3788" spans="1:4" ht="15" customHeight="1" x14ac:dyDescent="0.2">
      <c r="A3788" s="93" t="s">
        <v>19461</v>
      </c>
      <c r="B3788" s="94" t="s">
        <v>17294</v>
      </c>
      <c r="C3788" s="94" t="s">
        <v>4</v>
      </c>
      <c r="D3788" s="95">
        <v>29.9</v>
      </c>
    </row>
    <row r="3789" spans="1:4" ht="15" customHeight="1" x14ac:dyDescent="0.2">
      <c r="A3789" s="93" t="s">
        <v>19462</v>
      </c>
      <c r="B3789" s="94" t="s">
        <v>19463</v>
      </c>
      <c r="C3789" s="94" t="s">
        <v>16077</v>
      </c>
      <c r="D3789" s="95">
        <v>1.27</v>
      </c>
    </row>
    <row r="3790" spans="1:4" ht="15" customHeight="1" x14ac:dyDescent="0.2">
      <c r="A3790" s="93" t="s">
        <v>19464</v>
      </c>
      <c r="B3790" s="94" t="s">
        <v>19465</v>
      </c>
      <c r="C3790" s="94" t="s">
        <v>16077</v>
      </c>
      <c r="D3790" s="95">
        <v>2.39</v>
      </c>
    </row>
    <row r="3791" spans="1:4" ht="15" customHeight="1" x14ac:dyDescent="0.2">
      <c r="A3791" s="93" t="s">
        <v>19466</v>
      </c>
      <c r="B3791" s="94" t="s">
        <v>17282</v>
      </c>
      <c r="C3791" s="94" t="s">
        <v>4</v>
      </c>
      <c r="D3791" s="95">
        <v>22.2</v>
      </c>
    </row>
    <row r="3792" spans="1:4" ht="15" customHeight="1" x14ac:dyDescent="0.2">
      <c r="A3792" s="93" t="s">
        <v>19467</v>
      </c>
      <c r="B3792" s="94" t="s">
        <v>19468</v>
      </c>
      <c r="C3792" s="94" t="s">
        <v>16077</v>
      </c>
      <c r="D3792" s="95">
        <v>1.1599999999999999</v>
      </c>
    </row>
    <row r="3793" spans="1:4" ht="15" customHeight="1" x14ac:dyDescent="0.2">
      <c r="A3793" s="93" t="s">
        <v>19469</v>
      </c>
      <c r="B3793" s="94" t="s">
        <v>17307</v>
      </c>
      <c r="C3793" s="94" t="s">
        <v>16077</v>
      </c>
      <c r="D3793" s="95">
        <v>197.04</v>
      </c>
    </row>
    <row r="3794" spans="1:4" ht="15" customHeight="1" x14ac:dyDescent="0.2">
      <c r="A3794" s="93" t="s">
        <v>19470</v>
      </c>
      <c r="B3794" s="94" t="s">
        <v>19471</v>
      </c>
      <c r="C3794" s="94" t="s">
        <v>16077</v>
      </c>
      <c r="D3794" s="95">
        <v>199.1</v>
      </c>
    </row>
    <row r="3795" spans="1:4" ht="15" customHeight="1" x14ac:dyDescent="0.2">
      <c r="A3795" s="93" t="s">
        <v>19472</v>
      </c>
      <c r="B3795" s="94" t="s">
        <v>19473</v>
      </c>
      <c r="C3795" s="94" t="s">
        <v>16077</v>
      </c>
      <c r="D3795" s="95">
        <v>573.70000000000005</v>
      </c>
    </row>
    <row r="3796" spans="1:4" ht="15" customHeight="1" x14ac:dyDescent="0.2">
      <c r="A3796" s="93" t="s">
        <v>19474</v>
      </c>
      <c r="B3796" s="94" t="s">
        <v>19475</v>
      </c>
      <c r="C3796" s="94" t="s">
        <v>16077</v>
      </c>
      <c r="D3796" s="95">
        <v>435.4</v>
      </c>
    </row>
    <row r="3797" spans="1:4" ht="15" customHeight="1" x14ac:dyDescent="0.2">
      <c r="A3797" s="93" t="s">
        <v>19476</v>
      </c>
      <c r="B3797" s="94" t="s">
        <v>19477</v>
      </c>
      <c r="C3797" s="94" t="s">
        <v>16077</v>
      </c>
      <c r="D3797" s="95">
        <v>289.7</v>
      </c>
    </row>
    <row r="3798" spans="1:4" ht="15" customHeight="1" x14ac:dyDescent="0.2">
      <c r="A3798" s="93" t="s">
        <v>19478</v>
      </c>
      <c r="B3798" s="94" t="s">
        <v>19479</v>
      </c>
      <c r="C3798" s="94" t="s">
        <v>16077</v>
      </c>
      <c r="D3798" s="95">
        <v>768.5</v>
      </c>
    </row>
    <row r="3799" spans="1:4" ht="15" customHeight="1" x14ac:dyDescent="0.2">
      <c r="A3799" s="93" t="s">
        <v>19480</v>
      </c>
      <c r="B3799" s="94" t="s">
        <v>19481</v>
      </c>
      <c r="C3799" s="94" t="s">
        <v>3</v>
      </c>
      <c r="D3799" s="95">
        <v>72.569999999999993</v>
      </c>
    </row>
    <row r="3800" spans="1:4" ht="15" customHeight="1" x14ac:dyDescent="0.2">
      <c r="A3800" s="93" t="s">
        <v>19482</v>
      </c>
      <c r="B3800" s="94" t="s">
        <v>19483</v>
      </c>
      <c r="C3800" s="94" t="s">
        <v>16077</v>
      </c>
      <c r="D3800" s="95">
        <v>0.67</v>
      </c>
    </row>
    <row r="3801" spans="1:4" ht="15" customHeight="1" x14ac:dyDescent="0.2">
      <c r="A3801" s="93" t="s">
        <v>19484</v>
      </c>
      <c r="B3801" s="94" t="s">
        <v>19485</v>
      </c>
      <c r="C3801" s="94" t="s">
        <v>16077</v>
      </c>
      <c r="D3801" s="95">
        <v>1.91</v>
      </c>
    </row>
    <row r="3802" spans="1:4" ht="15" customHeight="1" x14ac:dyDescent="0.2">
      <c r="A3802" s="93" t="s">
        <v>19486</v>
      </c>
      <c r="B3802" s="94" t="s">
        <v>19487</v>
      </c>
      <c r="C3802" s="94" t="s">
        <v>16077</v>
      </c>
      <c r="D3802" s="95">
        <v>1.2</v>
      </c>
    </row>
    <row r="3803" spans="1:4" ht="15" customHeight="1" x14ac:dyDescent="0.2">
      <c r="A3803" s="93" t="s">
        <v>19488</v>
      </c>
      <c r="B3803" s="94" t="s">
        <v>19489</v>
      </c>
      <c r="C3803" s="94" t="s">
        <v>16077</v>
      </c>
      <c r="D3803" s="95">
        <v>4.84</v>
      </c>
    </row>
    <row r="3804" spans="1:4" ht="15" customHeight="1" x14ac:dyDescent="0.2">
      <c r="A3804" s="93" t="s">
        <v>19490</v>
      </c>
      <c r="B3804" s="94" t="s">
        <v>19491</v>
      </c>
      <c r="C3804" s="94" t="s">
        <v>16077</v>
      </c>
      <c r="D3804" s="95">
        <v>5.27</v>
      </c>
    </row>
    <row r="3805" spans="1:4" ht="15" customHeight="1" x14ac:dyDescent="0.2">
      <c r="A3805" s="93" t="s">
        <v>19492</v>
      </c>
      <c r="B3805" s="94" t="s">
        <v>19493</v>
      </c>
      <c r="C3805" s="94" t="s">
        <v>16077</v>
      </c>
      <c r="D3805" s="95">
        <v>5.39</v>
      </c>
    </row>
    <row r="3806" spans="1:4" ht="15" customHeight="1" x14ac:dyDescent="0.2">
      <c r="A3806" s="93" t="s">
        <v>19494</v>
      </c>
      <c r="B3806" s="94" t="s">
        <v>19495</v>
      </c>
      <c r="C3806" s="94" t="s">
        <v>16077</v>
      </c>
      <c r="D3806" s="95">
        <v>4.08</v>
      </c>
    </row>
    <row r="3807" spans="1:4" ht="15" customHeight="1" x14ac:dyDescent="0.2">
      <c r="A3807" s="93" t="s">
        <v>19496</v>
      </c>
      <c r="B3807" s="94" t="s">
        <v>19497</v>
      </c>
      <c r="C3807" s="94" t="s">
        <v>16077</v>
      </c>
      <c r="D3807" s="95">
        <v>3.6</v>
      </c>
    </row>
    <row r="3808" spans="1:4" ht="15" customHeight="1" x14ac:dyDescent="0.2">
      <c r="A3808" s="93" t="s">
        <v>19498</v>
      </c>
      <c r="B3808" s="94" t="s">
        <v>19499</v>
      </c>
      <c r="C3808" s="94" t="s">
        <v>16077</v>
      </c>
      <c r="D3808" s="95">
        <v>4.3</v>
      </c>
    </row>
    <row r="3809" spans="1:4" ht="15" customHeight="1" x14ac:dyDescent="0.2">
      <c r="A3809" s="93" t="s">
        <v>19500</v>
      </c>
      <c r="B3809" s="94" t="s">
        <v>19501</v>
      </c>
      <c r="C3809" s="94" t="s">
        <v>16077</v>
      </c>
      <c r="D3809" s="95">
        <v>2.59</v>
      </c>
    </row>
    <row r="3810" spans="1:4" ht="15" customHeight="1" x14ac:dyDescent="0.2">
      <c r="A3810" s="93" t="s">
        <v>19502</v>
      </c>
      <c r="B3810" s="94" t="s">
        <v>17281</v>
      </c>
      <c r="C3810" s="94" t="s">
        <v>2</v>
      </c>
      <c r="D3810" s="95">
        <v>224</v>
      </c>
    </row>
    <row r="3811" spans="1:4" ht="15" customHeight="1" x14ac:dyDescent="0.2">
      <c r="A3811" s="93" t="s">
        <v>19503</v>
      </c>
      <c r="B3811" s="94" t="s">
        <v>22135</v>
      </c>
      <c r="C3811" s="94" t="s">
        <v>2</v>
      </c>
      <c r="D3811" s="95">
        <v>224</v>
      </c>
    </row>
    <row r="3812" spans="1:4" ht="15" customHeight="1" x14ac:dyDescent="0.2">
      <c r="A3812" s="93" t="s">
        <v>19504</v>
      </c>
      <c r="B3812" s="94" t="s">
        <v>19505</v>
      </c>
      <c r="C3812" s="94" t="s">
        <v>2</v>
      </c>
      <c r="D3812" s="95">
        <v>171.14</v>
      </c>
    </row>
    <row r="3813" spans="1:4" ht="15" customHeight="1" x14ac:dyDescent="0.2">
      <c r="A3813" s="93" t="s">
        <v>19506</v>
      </c>
      <c r="B3813" s="94" t="s">
        <v>19507</v>
      </c>
      <c r="C3813" s="94" t="s">
        <v>2</v>
      </c>
      <c r="D3813" s="95">
        <v>224</v>
      </c>
    </row>
    <row r="3814" spans="1:4" ht="15" customHeight="1" x14ac:dyDescent="0.2">
      <c r="A3814" s="93" t="s">
        <v>19508</v>
      </c>
      <c r="B3814" s="94" t="s">
        <v>19509</v>
      </c>
      <c r="C3814" s="94" t="s">
        <v>3</v>
      </c>
      <c r="D3814" s="95">
        <v>35.299999999999997</v>
      </c>
    </row>
    <row r="3815" spans="1:4" ht="15" customHeight="1" x14ac:dyDescent="0.2">
      <c r="A3815" s="93" t="s">
        <v>19510</v>
      </c>
      <c r="B3815" s="94" t="s">
        <v>19511</v>
      </c>
      <c r="C3815" s="94" t="s">
        <v>3</v>
      </c>
      <c r="D3815" s="95">
        <v>126</v>
      </c>
    </row>
    <row r="3816" spans="1:4" ht="15" customHeight="1" x14ac:dyDescent="0.2">
      <c r="A3816" s="93" t="s">
        <v>19512</v>
      </c>
      <c r="B3816" s="94" t="s">
        <v>19513</v>
      </c>
      <c r="C3816" s="94" t="s">
        <v>3</v>
      </c>
      <c r="D3816" s="95">
        <v>154.41</v>
      </c>
    </row>
    <row r="3817" spans="1:4" ht="15" customHeight="1" x14ac:dyDescent="0.2">
      <c r="A3817" s="93" t="s">
        <v>19514</v>
      </c>
      <c r="B3817" s="94" t="s">
        <v>19515</v>
      </c>
      <c r="C3817" s="94" t="s">
        <v>3</v>
      </c>
      <c r="D3817" s="95">
        <v>209</v>
      </c>
    </row>
    <row r="3818" spans="1:4" ht="15" customHeight="1" x14ac:dyDescent="0.2">
      <c r="A3818" s="93" t="s">
        <v>19516</v>
      </c>
      <c r="B3818" s="94" t="s">
        <v>19517</v>
      </c>
      <c r="C3818" s="94" t="s">
        <v>3</v>
      </c>
      <c r="D3818" s="95">
        <v>354</v>
      </c>
    </row>
    <row r="3819" spans="1:4" ht="15" customHeight="1" x14ac:dyDescent="0.2">
      <c r="A3819" s="93" t="s">
        <v>19518</v>
      </c>
      <c r="B3819" s="94" t="s">
        <v>19519</v>
      </c>
      <c r="C3819" s="94" t="s">
        <v>3</v>
      </c>
      <c r="D3819" s="95">
        <v>307</v>
      </c>
    </row>
    <row r="3820" spans="1:4" ht="15" customHeight="1" x14ac:dyDescent="0.2">
      <c r="A3820" s="93" t="s">
        <v>19520</v>
      </c>
      <c r="B3820" s="94" t="s">
        <v>19521</v>
      </c>
      <c r="C3820" s="94" t="s">
        <v>3</v>
      </c>
      <c r="D3820" s="95">
        <v>719</v>
      </c>
    </row>
    <row r="3821" spans="1:4" ht="15" customHeight="1" x14ac:dyDescent="0.2">
      <c r="A3821" s="93" t="s">
        <v>19522</v>
      </c>
      <c r="B3821" s="94" t="s">
        <v>19523</v>
      </c>
      <c r="C3821" s="94" t="s">
        <v>3</v>
      </c>
      <c r="D3821" s="95">
        <v>1054.6199999999999</v>
      </c>
    </row>
    <row r="3822" spans="1:4" ht="15" customHeight="1" x14ac:dyDescent="0.2">
      <c r="A3822" s="93" t="s">
        <v>19524</v>
      </c>
      <c r="B3822" s="94" t="s">
        <v>19525</v>
      </c>
      <c r="C3822" s="94" t="s">
        <v>3</v>
      </c>
      <c r="D3822" s="95">
        <v>152</v>
      </c>
    </row>
    <row r="3823" spans="1:4" ht="15" customHeight="1" x14ac:dyDescent="0.2">
      <c r="A3823" s="93" t="s">
        <v>19526</v>
      </c>
      <c r="B3823" s="94" t="s">
        <v>19527</v>
      </c>
      <c r="C3823" s="94" t="s">
        <v>3</v>
      </c>
      <c r="D3823" s="95">
        <v>202</v>
      </c>
    </row>
    <row r="3824" spans="1:4" ht="15" customHeight="1" x14ac:dyDescent="0.2">
      <c r="A3824" s="93" t="s">
        <v>19528</v>
      </c>
      <c r="B3824" s="94" t="s">
        <v>19529</v>
      </c>
      <c r="C3824" s="94" t="s">
        <v>3</v>
      </c>
      <c r="D3824" s="95">
        <v>251</v>
      </c>
    </row>
    <row r="3825" spans="1:4" ht="15" customHeight="1" x14ac:dyDescent="0.2">
      <c r="A3825" s="93" t="s">
        <v>19530</v>
      </c>
      <c r="B3825" s="94" t="s">
        <v>19531</v>
      </c>
      <c r="C3825" s="94" t="s">
        <v>3</v>
      </c>
      <c r="D3825" s="95">
        <v>425</v>
      </c>
    </row>
    <row r="3826" spans="1:4" ht="15" customHeight="1" x14ac:dyDescent="0.2">
      <c r="A3826" s="93" t="s">
        <v>19532</v>
      </c>
      <c r="B3826" s="94" t="s">
        <v>19533</v>
      </c>
      <c r="C3826" s="94" t="s">
        <v>3</v>
      </c>
      <c r="D3826" s="95">
        <v>562</v>
      </c>
    </row>
    <row r="3827" spans="1:4" ht="15" customHeight="1" x14ac:dyDescent="0.2">
      <c r="A3827" s="93" t="s">
        <v>19534</v>
      </c>
      <c r="B3827" s="94" t="s">
        <v>19535</v>
      </c>
      <c r="C3827" s="94" t="s">
        <v>3</v>
      </c>
      <c r="D3827" s="95">
        <v>862</v>
      </c>
    </row>
    <row r="3828" spans="1:4" ht="15" customHeight="1" x14ac:dyDescent="0.2">
      <c r="A3828" s="93" t="s">
        <v>19536</v>
      </c>
      <c r="B3828" s="94" t="s">
        <v>19537</v>
      </c>
      <c r="C3828" s="94" t="s">
        <v>3</v>
      </c>
      <c r="D3828" s="95">
        <v>1412</v>
      </c>
    </row>
    <row r="3829" spans="1:4" ht="15" customHeight="1" x14ac:dyDescent="0.2">
      <c r="A3829" s="93" t="s">
        <v>19538</v>
      </c>
      <c r="B3829" s="94" t="s">
        <v>19539</v>
      </c>
      <c r="C3829" s="94" t="s">
        <v>3</v>
      </c>
      <c r="D3829" s="95">
        <v>314</v>
      </c>
    </row>
    <row r="3830" spans="1:4" ht="15" customHeight="1" x14ac:dyDescent="0.2">
      <c r="A3830" s="93" t="s">
        <v>19540</v>
      </c>
      <c r="B3830" s="94" t="s">
        <v>19541</v>
      </c>
      <c r="C3830" s="94" t="s">
        <v>3</v>
      </c>
      <c r="D3830" s="95">
        <v>532</v>
      </c>
    </row>
    <row r="3831" spans="1:4" ht="15" customHeight="1" x14ac:dyDescent="0.2">
      <c r="A3831" s="93" t="s">
        <v>19542</v>
      </c>
      <c r="B3831" s="94" t="s">
        <v>19543</v>
      </c>
      <c r="C3831" s="94" t="s">
        <v>3</v>
      </c>
      <c r="D3831" s="95">
        <v>682.77</v>
      </c>
    </row>
    <row r="3832" spans="1:4" ht="15" customHeight="1" x14ac:dyDescent="0.2">
      <c r="A3832" s="93" t="s">
        <v>19544</v>
      </c>
      <c r="B3832" s="94" t="s">
        <v>19545</v>
      </c>
      <c r="C3832" s="94" t="s">
        <v>3</v>
      </c>
      <c r="D3832" s="95">
        <v>1085.92</v>
      </c>
    </row>
    <row r="3833" spans="1:4" ht="15" customHeight="1" x14ac:dyDescent="0.2">
      <c r="A3833" s="93" t="s">
        <v>19546</v>
      </c>
      <c r="B3833" s="94" t="s">
        <v>19547</v>
      </c>
      <c r="C3833" s="94" t="s">
        <v>3</v>
      </c>
      <c r="D3833" s="95">
        <v>1649.15</v>
      </c>
    </row>
    <row r="3834" spans="1:4" ht="15" customHeight="1" x14ac:dyDescent="0.2">
      <c r="A3834" s="93" t="s">
        <v>19548</v>
      </c>
      <c r="B3834" s="94" t="s">
        <v>19549</v>
      </c>
      <c r="C3834" s="94" t="s">
        <v>3</v>
      </c>
      <c r="D3834" s="95">
        <v>167</v>
      </c>
    </row>
    <row r="3835" spans="1:4" ht="15" customHeight="1" x14ac:dyDescent="0.2">
      <c r="A3835" s="93" t="s">
        <v>19550</v>
      </c>
      <c r="B3835" s="94" t="s">
        <v>19551</v>
      </c>
      <c r="C3835" s="94" t="s">
        <v>3</v>
      </c>
      <c r="D3835" s="95">
        <v>238</v>
      </c>
    </row>
    <row r="3836" spans="1:4" ht="15" customHeight="1" x14ac:dyDescent="0.2">
      <c r="A3836" s="93" t="s">
        <v>19552</v>
      </c>
      <c r="B3836" s="94" t="s">
        <v>19553</v>
      </c>
      <c r="C3836" s="94" t="s">
        <v>3</v>
      </c>
      <c r="D3836" s="95">
        <v>274</v>
      </c>
    </row>
    <row r="3837" spans="1:4" ht="15" customHeight="1" x14ac:dyDescent="0.2">
      <c r="A3837" s="93" t="s">
        <v>19554</v>
      </c>
      <c r="B3837" s="94" t="s">
        <v>19555</v>
      </c>
      <c r="C3837" s="94" t="s">
        <v>3</v>
      </c>
      <c r="D3837" s="95">
        <v>423</v>
      </c>
    </row>
    <row r="3838" spans="1:4" ht="15" customHeight="1" x14ac:dyDescent="0.2">
      <c r="A3838" s="93" t="s">
        <v>19556</v>
      </c>
      <c r="B3838" s="94" t="s">
        <v>19557</v>
      </c>
      <c r="C3838" s="94" t="s">
        <v>3</v>
      </c>
      <c r="D3838" s="95">
        <v>588</v>
      </c>
    </row>
    <row r="3839" spans="1:4" ht="15" customHeight="1" x14ac:dyDescent="0.2">
      <c r="A3839" s="93" t="s">
        <v>19558</v>
      </c>
      <c r="B3839" s="94" t="s">
        <v>19559</v>
      </c>
      <c r="C3839" s="94" t="s">
        <v>3</v>
      </c>
      <c r="D3839" s="95">
        <v>1223</v>
      </c>
    </row>
    <row r="3840" spans="1:4" ht="15" customHeight="1" x14ac:dyDescent="0.2">
      <c r="A3840" s="93" t="s">
        <v>19560</v>
      </c>
      <c r="B3840" s="94" t="s">
        <v>19561</v>
      </c>
      <c r="C3840" s="94" t="s">
        <v>3</v>
      </c>
      <c r="D3840" s="95">
        <v>354</v>
      </c>
    </row>
    <row r="3841" spans="1:4" ht="15" customHeight="1" x14ac:dyDescent="0.2">
      <c r="A3841" s="93" t="s">
        <v>19562</v>
      </c>
      <c r="B3841" s="94" t="s">
        <v>19563</v>
      </c>
      <c r="C3841" s="94" t="s">
        <v>3</v>
      </c>
      <c r="D3841" s="95">
        <v>51</v>
      </c>
    </row>
    <row r="3842" spans="1:4" ht="15" customHeight="1" x14ac:dyDescent="0.2">
      <c r="A3842" s="93" t="s">
        <v>19564</v>
      </c>
      <c r="B3842" s="94" t="s">
        <v>19565</v>
      </c>
      <c r="C3842" s="94" t="s">
        <v>3</v>
      </c>
      <c r="D3842" s="95">
        <v>45</v>
      </c>
    </row>
    <row r="3843" spans="1:4" ht="15" customHeight="1" x14ac:dyDescent="0.2">
      <c r="A3843" s="93" t="s">
        <v>19566</v>
      </c>
      <c r="B3843" s="94" t="s">
        <v>19567</v>
      </c>
      <c r="C3843" s="94" t="s">
        <v>3</v>
      </c>
      <c r="D3843" s="95">
        <v>65</v>
      </c>
    </row>
    <row r="3844" spans="1:4" ht="15" customHeight="1" x14ac:dyDescent="0.2">
      <c r="A3844" s="93" t="s">
        <v>19568</v>
      </c>
      <c r="B3844" s="94" t="s">
        <v>19569</v>
      </c>
      <c r="C3844" s="94" t="s">
        <v>3</v>
      </c>
      <c r="D3844" s="95">
        <v>80</v>
      </c>
    </row>
    <row r="3845" spans="1:4" ht="15" customHeight="1" x14ac:dyDescent="0.2">
      <c r="A3845" s="93" t="s">
        <v>19570</v>
      </c>
      <c r="B3845" s="94" t="s">
        <v>19571</v>
      </c>
      <c r="C3845" s="94" t="s">
        <v>3</v>
      </c>
      <c r="D3845" s="95">
        <v>93</v>
      </c>
    </row>
    <row r="3846" spans="1:4" ht="15" customHeight="1" x14ac:dyDescent="0.2">
      <c r="A3846" s="93" t="s">
        <v>19572</v>
      </c>
      <c r="B3846" s="94" t="s">
        <v>22136</v>
      </c>
      <c r="C3846" s="94" t="s">
        <v>16077</v>
      </c>
      <c r="D3846" s="95">
        <v>459</v>
      </c>
    </row>
    <row r="3847" spans="1:4" ht="15" customHeight="1" x14ac:dyDescent="0.2">
      <c r="A3847" s="93" t="s">
        <v>19573</v>
      </c>
      <c r="B3847" s="94" t="s">
        <v>19574</v>
      </c>
      <c r="C3847" s="94" t="s">
        <v>16077</v>
      </c>
      <c r="D3847" s="95">
        <v>229</v>
      </c>
    </row>
    <row r="3848" spans="1:4" ht="15" customHeight="1" x14ac:dyDescent="0.2">
      <c r="A3848" s="93" t="s">
        <v>19575</v>
      </c>
      <c r="B3848" s="94" t="s">
        <v>19576</v>
      </c>
      <c r="C3848" s="94" t="s">
        <v>16077</v>
      </c>
      <c r="D3848" s="95">
        <v>169.31</v>
      </c>
    </row>
    <row r="3849" spans="1:4" ht="15" customHeight="1" x14ac:dyDescent="0.2">
      <c r="A3849" s="93" t="s">
        <v>19577</v>
      </c>
      <c r="B3849" s="94" t="s">
        <v>19578</v>
      </c>
      <c r="C3849" s="94" t="s">
        <v>16077</v>
      </c>
      <c r="D3849" s="95">
        <v>107.31</v>
      </c>
    </row>
    <row r="3850" spans="1:4" ht="15" customHeight="1" x14ac:dyDescent="0.2">
      <c r="A3850" s="93" t="s">
        <v>19579</v>
      </c>
      <c r="B3850" s="94" t="s">
        <v>19580</v>
      </c>
      <c r="C3850" s="94" t="s">
        <v>16077</v>
      </c>
      <c r="D3850" s="95">
        <v>477.31</v>
      </c>
    </row>
    <row r="3851" spans="1:4" ht="15" customHeight="1" x14ac:dyDescent="0.2">
      <c r="A3851" s="93" t="s">
        <v>19581</v>
      </c>
      <c r="B3851" s="94" t="s">
        <v>19582</v>
      </c>
      <c r="C3851" s="94" t="s">
        <v>16077</v>
      </c>
      <c r="D3851" s="95">
        <v>583.17999999999995</v>
      </c>
    </row>
    <row r="3852" spans="1:4" ht="15" customHeight="1" x14ac:dyDescent="0.2">
      <c r="A3852" s="93" t="s">
        <v>19583</v>
      </c>
      <c r="B3852" s="94" t="s">
        <v>19584</v>
      </c>
      <c r="C3852" s="94" t="s">
        <v>3</v>
      </c>
      <c r="D3852" s="95">
        <v>249</v>
      </c>
    </row>
    <row r="3853" spans="1:4" ht="15" customHeight="1" x14ac:dyDescent="0.2">
      <c r="A3853" s="93" t="s">
        <v>19585</v>
      </c>
      <c r="B3853" s="94" t="s">
        <v>19586</v>
      </c>
      <c r="C3853" s="94" t="s">
        <v>16077</v>
      </c>
      <c r="D3853" s="95">
        <v>1183.01</v>
      </c>
    </row>
    <row r="3854" spans="1:4" ht="15" customHeight="1" x14ac:dyDescent="0.2">
      <c r="A3854" s="93" t="s">
        <v>19587</v>
      </c>
      <c r="B3854" s="94" t="s">
        <v>19588</v>
      </c>
      <c r="C3854" s="94" t="s">
        <v>3</v>
      </c>
      <c r="D3854" s="95">
        <v>139</v>
      </c>
    </row>
    <row r="3855" spans="1:4" ht="15" customHeight="1" x14ac:dyDescent="0.2">
      <c r="A3855" s="93" t="s">
        <v>19589</v>
      </c>
      <c r="B3855" s="94" t="s">
        <v>19590</v>
      </c>
      <c r="C3855" s="94" t="s">
        <v>16077</v>
      </c>
      <c r="D3855" s="95">
        <v>90</v>
      </c>
    </row>
    <row r="3856" spans="1:4" ht="15" customHeight="1" x14ac:dyDescent="0.2">
      <c r="A3856" s="93" t="s">
        <v>19591</v>
      </c>
      <c r="B3856" s="94" t="s">
        <v>19592</v>
      </c>
      <c r="C3856" s="94" t="s">
        <v>16077</v>
      </c>
      <c r="D3856" s="95">
        <v>168</v>
      </c>
    </row>
    <row r="3857" spans="1:4" ht="15" customHeight="1" x14ac:dyDescent="0.2">
      <c r="A3857" s="93" t="s">
        <v>19593</v>
      </c>
      <c r="B3857" s="94" t="s">
        <v>19594</v>
      </c>
      <c r="C3857" s="94" t="s">
        <v>16077</v>
      </c>
      <c r="D3857" s="95">
        <v>174</v>
      </c>
    </row>
    <row r="3858" spans="1:4" ht="15" customHeight="1" x14ac:dyDescent="0.2">
      <c r="A3858" s="93" t="s">
        <v>19595</v>
      </c>
      <c r="B3858" s="94" t="s">
        <v>19596</v>
      </c>
      <c r="C3858" s="94" t="s">
        <v>16077</v>
      </c>
      <c r="D3858" s="95">
        <v>156</v>
      </c>
    </row>
    <row r="3859" spans="1:4" ht="15" customHeight="1" x14ac:dyDescent="0.2">
      <c r="A3859" s="93" t="s">
        <v>19597</v>
      </c>
      <c r="B3859" s="94" t="s">
        <v>19598</v>
      </c>
      <c r="C3859" s="94" t="s">
        <v>16077</v>
      </c>
      <c r="D3859" s="95">
        <v>200</v>
      </c>
    </row>
    <row r="3860" spans="1:4" ht="15" customHeight="1" x14ac:dyDescent="0.2">
      <c r="A3860" s="93" t="s">
        <v>19599</v>
      </c>
      <c r="B3860" s="94" t="s">
        <v>19600</v>
      </c>
      <c r="C3860" s="94" t="s">
        <v>16077</v>
      </c>
      <c r="D3860" s="95">
        <v>520</v>
      </c>
    </row>
    <row r="3861" spans="1:4" ht="15" customHeight="1" x14ac:dyDescent="0.2">
      <c r="A3861" s="93" t="s">
        <v>19601</v>
      </c>
      <c r="B3861" s="94" t="s">
        <v>19602</v>
      </c>
      <c r="C3861" s="94" t="s">
        <v>2</v>
      </c>
      <c r="D3861" s="95">
        <v>153.96</v>
      </c>
    </row>
    <row r="3862" spans="1:4" ht="15" customHeight="1" x14ac:dyDescent="0.2">
      <c r="A3862" s="93" t="s">
        <v>19603</v>
      </c>
      <c r="B3862" s="94" t="s">
        <v>19604</v>
      </c>
      <c r="C3862" s="94" t="s">
        <v>2</v>
      </c>
      <c r="D3862" s="95">
        <v>221.8</v>
      </c>
    </row>
    <row r="3863" spans="1:4" ht="15" customHeight="1" x14ac:dyDescent="0.2">
      <c r="A3863" s="93" t="s">
        <v>19605</v>
      </c>
      <c r="B3863" s="94" t="s">
        <v>19606</v>
      </c>
      <c r="C3863" s="94" t="s">
        <v>2</v>
      </c>
      <c r="D3863" s="95">
        <v>223.88</v>
      </c>
    </row>
    <row r="3864" spans="1:4" ht="15" customHeight="1" x14ac:dyDescent="0.2">
      <c r="A3864" s="93" t="s">
        <v>19607</v>
      </c>
      <c r="B3864" s="94" t="s">
        <v>19608</v>
      </c>
      <c r="C3864" s="94" t="s">
        <v>2</v>
      </c>
      <c r="D3864" s="95">
        <v>646.77</v>
      </c>
    </row>
    <row r="3865" spans="1:4" ht="15" customHeight="1" x14ac:dyDescent="0.2">
      <c r="A3865" s="93" t="s">
        <v>19609</v>
      </c>
      <c r="B3865" s="94" t="s">
        <v>19610</v>
      </c>
      <c r="C3865" s="94" t="s">
        <v>2</v>
      </c>
      <c r="D3865" s="95">
        <v>376.24</v>
      </c>
    </row>
    <row r="3866" spans="1:4" ht="15" customHeight="1" x14ac:dyDescent="0.2">
      <c r="A3866" s="93" t="s">
        <v>19611</v>
      </c>
      <c r="B3866" s="94" t="s">
        <v>19612</v>
      </c>
      <c r="C3866" s="94" t="s">
        <v>16077</v>
      </c>
      <c r="D3866" s="95">
        <v>3.01</v>
      </c>
    </row>
    <row r="3867" spans="1:4" ht="15" customHeight="1" x14ac:dyDescent="0.2">
      <c r="A3867" s="93" t="s">
        <v>19613</v>
      </c>
      <c r="B3867" s="94" t="s">
        <v>19614</v>
      </c>
      <c r="C3867" s="94" t="s">
        <v>2</v>
      </c>
      <c r="D3867" s="95">
        <v>145.65</v>
      </c>
    </row>
    <row r="3868" spans="1:4" ht="15" customHeight="1" x14ac:dyDescent="0.2">
      <c r="A3868" s="93" t="s">
        <v>19615</v>
      </c>
      <c r="B3868" s="94" t="s">
        <v>19616</v>
      </c>
      <c r="C3868" s="94" t="s">
        <v>2</v>
      </c>
      <c r="D3868" s="95">
        <v>67.819999999999993</v>
      </c>
    </row>
    <row r="3869" spans="1:4" ht="15" customHeight="1" x14ac:dyDescent="0.2">
      <c r="A3869" s="93" t="s">
        <v>34084</v>
      </c>
      <c r="B3869" s="94" t="s">
        <v>34085</v>
      </c>
      <c r="C3869" s="94" t="s">
        <v>2</v>
      </c>
      <c r="D3869" s="95">
        <v>31.44</v>
      </c>
    </row>
    <row r="3870" spans="1:4" ht="15" customHeight="1" x14ac:dyDescent="0.2">
      <c r="A3870" s="93" t="s">
        <v>34086</v>
      </c>
      <c r="B3870" s="94" t="s">
        <v>34087</v>
      </c>
      <c r="C3870" s="94" t="s">
        <v>2</v>
      </c>
      <c r="D3870" s="95">
        <v>99.9</v>
      </c>
    </row>
    <row r="3871" spans="1:4" ht="15" customHeight="1" x14ac:dyDescent="0.2">
      <c r="A3871" s="93" t="s">
        <v>34088</v>
      </c>
      <c r="B3871" s="94" t="s">
        <v>34089</v>
      </c>
      <c r="C3871" s="94" t="s">
        <v>2</v>
      </c>
      <c r="D3871" s="95">
        <v>32</v>
      </c>
    </row>
    <row r="3872" spans="1:4" ht="15" customHeight="1" x14ac:dyDescent="0.2">
      <c r="A3872" s="93" t="s">
        <v>19617</v>
      </c>
      <c r="B3872" s="94" t="s">
        <v>17322</v>
      </c>
      <c r="C3872" s="94" t="s">
        <v>2</v>
      </c>
      <c r="D3872" s="95">
        <v>25.95</v>
      </c>
    </row>
    <row r="3873" spans="1:4" ht="15" customHeight="1" x14ac:dyDescent="0.2">
      <c r="A3873" s="93" t="s">
        <v>19618</v>
      </c>
      <c r="B3873" s="94" t="s">
        <v>22137</v>
      </c>
      <c r="C3873" s="94" t="s">
        <v>2</v>
      </c>
      <c r="D3873" s="95">
        <v>50</v>
      </c>
    </row>
    <row r="3874" spans="1:4" ht="15" customHeight="1" x14ac:dyDescent="0.2">
      <c r="A3874" s="93" t="s">
        <v>19619</v>
      </c>
      <c r="B3874" s="94" t="s">
        <v>19620</v>
      </c>
      <c r="C3874" s="94" t="s">
        <v>2</v>
      </c>
      <c r="D3874" s="95">
        <v>60.25</v>
      </c>
    </row>
    <row r="3875" spans="1:4" ht="15" customHeight="1" x14ac:dyDescent="0.2">
      <c r="A3875" s="93" t="s">
        <v>19621</v>
      </c>
      <c r="B3875" s="94" t="s">
        <v>22138</v>
      </c>
      <c r="C3875" s="94" t="s">
        <v>2</v>
      </c>
      <c r="D3875" s="95">
        <v>211.14</v>
      </c>
    </row>
    <row r="3876" spans="1:4" ht="15" customHeight="1" x14ac:dyDescent="0.2">
      <c r="A3876" s="93" t="s">
        <v>19622</v>
      </c>
      <c r="B3876" s="94" t="s">
        <v>17235</v>
      </c>
      <c r="C3876" s="94" t="s">
        <v>2</v>
      </c>
      <c r="D3876" s="95">
        <v>122.09</v>
      </c>
    </row>
    <row r="3877" spans="1:4" ht="15" customHeight="1" x14ac:dyDescent="0.2">
      <c r="A3877" s="93" t="s">
        <v>19623</v>
      </c>
      <c r="B3877" s="94" t="s">
        <v>19624</v>
      </c>
      <c r="C3877" s="94" t="s">
        <v>2</v>
      </c>
      <c r="D3877" s="95">
        <v>188.09</v>
      </c>
    </row>
    <row r="3878" spans="1:4" ht="15" customHeight="1" x14ac:dyDescent="0.2">
      <c r="A3878" s="93" t="s">
        <v>19625</v>
      </c>
      <c r="B3878" s="94" t="s">
        <v>19626</v>
      </c>
      <c r="C3878" s="94" t="s">
        <v>2</v>
      </c>
      <c r="D3878" s="95">
        <v>224</v>
      </c>
    </row>
    <row r="3879" spans="1:4" ht="15" customHeight="1" x14ac:dyDescent="0.2">
      <c r="A3879" s="93" t="s">
        <v>19627</v>
      </c>
      <c r="B3879" s="94" t="s">
        <v>19628</v>
      </c>
      <c r="C3879" s="94" t="s">
        <v>2</v>
      </c>
      <c r="D3879" s="95">
        <v>151.36000000000001</v>
      </c>
    </row>
    <row r="3880" spans="1:4" ht="15" customHeight="1" x14ac:dyDescent="0.2">
      <c r="A3880" s="93" t="s">
        <v>19629</v>
      </c>
      <c r="B3880" s="94" t="s">
        <v>17323</v>
      </c>
      <c r="C3880" s="94" t="s">
        <v>2</v>
      </c>
      <c r="D3880" s="95">
        <v>82.9</v>
      </c>
    </row>
    <row r="3881" spans="1:4" ht="15" customHeight="1" x14ac:dyDescent="0.2">
      <c r="A3881" s="93" t="s">
        <v>34090</v>
      </c>
      <c r="B3881" s="94" t="s">
        <v>19630</v>
      </c>
      <c r="C3881" s="94" t="s">
        <v>4</v>
      </c>
      <c r="D3881" s="95">
        <v>37.32</v>
      </c>
    </row>
    <row r="3882" spans="1:4" ht="15" customHeight="1" x14ac:dyDescent="0.2">
      <c r="A3882" s="93" t="s">
        <v>19631</v>
      </c>
      <c r="B3882" s="94" t="s">
        <v>19632</v>
      </c>
      <c r="C3882" s="94" t="s">
        <v>4</v>
      </c>
      <c r="D3882" s="95">
        <v>35.770000000000003</v>
      </c>
    </row>
    <row r="3883" spans="1:4" ht="15" customHeight="1" x14ac:dyDescent="0.2">
      <c r="A3883" s="93" t="s">
        <v>19633</v>
      </c>
      <c r="B3883" s="94" t="s">
        <v>19634</v>
      </c>
      <c r="C3883" s="94" t="s">
        <v>2</v>
      </c>
      <c r="D3883" s="95">
        <v>73.2</v>
      </c>
    </row>
    <row r="3884" spans="1:4" ht="15" customHeight="1" x14ac:dyDescent="0.2">
      <c r="A3884" s="93" t="s">
        <v>19635</v>
      </c>
      <c r="B3884" s="94" t="s">
        <v>19636</v>
      </c>
      <c r="C3884" s="94" t="s">
        <v>2</v>
      </c>
      <c r="D3884" s="95">
        <v>71.37</v>
      </c>
    </row>
    <row r="3885" spans="1:4" ht="15" customHeight="1" x14ac:dyDescent="0.2">
      <c r="A3885" s="93" t="s">
        <v>19637</v>
      </c>
      <c r="B3885" s="94" t="s">
        <v>19638</v>
      </c>
      <c r="C3885" s="94" t="s">
        <v>3</v>
      </c>
      <c r="D3885" s="95">
        <v>1.76</v>
      </c>
    </row>
    <row r="3886" spans="1:4" ht="15" customHeight="1" x14ac:dyDescent="0.2">
      <c r="A3886" s="93" t="s">
        <v>19639</v>
      </c>
      <c r="B3886" s="94" t="s">
        <v>19640</v>
      </c>
      <c r="C3886" s="94" t="s">
        <v>3</v>
      </c>
      <c r="D3886" s="95">
        <v>23</v>
      </c>
    </row>
    <row r="3887" spans="1:4" ht="15" customHeight="1" x14ac:dyDescent="0.2">
      <c r="A3887" s="93" t="s">
        <v>19641</v>
      </c>
      <c r="B3887" s="94" t="s">
        <v>17326</v>
      </c>
      <c r="C3887" s="94" t="s">
        <v>3</v>
      </c>
      <c r="D3887" s="95">
        <v>36.9</v>
      </c>
    </row>
    <row r="3888" spans="1:4" ht="15" customHeight="1" x14ac:dyDescent="0.2">
      <c r="A3888" s="93" t="s">
        <v>19642</v>
      </c>
      <c r="B3888" s="94" t="s">
        <v>19643</v>
      </c>
      <c r="C3888" s="94" t="s">
        <v>3</v>
      </c>
      <c r="D3888" s="95">
        <v>29</v>
      </c>
    </row>
    <row r="3889" spans="1:4" ht="15" customHeight="1" x14ac:dyDescent="0.2">
      <c r="A3889" s="93" t="s">
        <v>19644</v>
      </c>
      <c r="B3889" s="94" t="s">
        <v>19645</v>
      </c>
      <c r="C3889" s="94" t="s">
        <v>3</v>
      </c>
      <c r="D3889" s="95">
        <v>6.06</v>
      </c>
    </row>
    <row r="3890" spans="1:4" ht="15" customHeight="1" x14ac:dyDescent="0.2">
      <c r="A3890" s="93" t="s">
        <v>19646</v>
      </c>
      <c r="B3890" s="94" t="s">
        <v>19647</v>
      </c>
      <c r="C3890" s="94" t="s">
        <v>2</v>
      </c>
      <c r="D3890" s="95">
        <v>224</v>
      </c>
    </row>
    <row r="3891" spans="1:4" ht="15" customHeight="1" x14ac:dyDescent="0.2">
      <c r="A3891" s="93" t="s">
        <v>19648</v>
      </c>
      <c r="B3891" s="94" t="s">
        <v>22139</v>
      </c>
      <c r="C3891" s="94" t="s">
        <v>2</v>
      </c>
      <c r="D3891" s="95">
        <v>41.09</v>
      </c>
    </row>
    <row r="3892" spans="1:4" ht="15" customHeight="1" x14ac:dyDescent="0.2">
      <c r="A3892" s="93" t="s">
        <v>19649</v>
      </c>
      <c r="B3892" s="94" t="s">
        <v>19650</v>
      </c>
      <c r="C3892" s="94" t="s">
        <v>2</v>
      </c>
      <c r="D3892" s="95">
        <v>37.9</v>
      </c>
    </row>
    <row r="3893" spans="1:4" ht="15" customHeight="1" x14ac:dyDescent="0.2">
      <c r="A3893" s="93" t="s">
        <v>19651</v>
      </c>
      <c r="B3893" s="94" t="s">
        <v>19652</v>
      </c>
      <c r="C3893" s="94" t="s">
        <v>2</v>
      </c>
      <c r="D3893" s="95">
        <v>45.99</v>
      </c>
    </row>
    <row r="3894" spans="1:4" ht="15" customHeight="1" x14ac:dyDescent="0.2">
      <c r="A3894" s="93" t="s">
        <v>19653</v>
      </c>
      <c r="B3894" s="94" t="s">
        <v>19654</v>
      </c>
      <c r="C3894" s="94" t="s">
        <v>16077</v>
      </c>
      <c r="D3894" s="95">
        <v>87.73</v>
      </c>
    </row>
    <row r="3895" spans="1:4" ht="15" customHeight="1" x14ac:dyDescent="0.2">
      <c r="A3895" s="93" t="s">
        <v>19655</v>
      </c>
      <c r="B3895" s="94" t="s">
        <v>19656</v>
      </c>
      <c r="C3895" s="94" t="s">
        <v>16077</v>
      </c>
      <c r="D3895" s="95">
        <v>2054</v>
      </c>
    </row>
    <row r="3896" spans="1:4" ht="15" customHeight="1" x14ac:dyDescent="0.2">
      <c r="A3896" s="93" t="s">
        <v>19657</v>
      </c>
      <c r="B3896" s="94" t="s">
        <v>19658</v>
      </c>
      <c r="C3896" s="94" t="s">
        <v>16077</v>
      </c>
      <c r="D3896" s="95">
        <v>3858.89</v>
      </c>
    </row>
    <row r="3897" spans="1:4" ht="15" customHeight="1" x14ac:dyDescent="0.2">
      <c r="A3897" s="93" t="s">
        <v>19659</v>
      </c>
      <c r="B3897" s="94" t="s">
        <v>19660</v>
      </c>
      <c r="C3897" s="94" t="s">
        <v>6001</v>
      </c>
      <c r="D3897" s="95">
        <v>1515.18</v>
      </c>
    </row>
    <row r="3898" spans="1:4" ht="15" customHeight="1" x14ac:dyDescent="0.2">
      <c r="A3898" s="93" t="s">
        <v>19661</v>
      </c>
      <c r="B3898" s="94" t="s">
        <v>19662</v>
      </c>
      <c r="C3898" s="94" t="s">
        <v>16077</v>
      </c>
      <c r="D3898" s="95">
        <v>92.49</v>
      </c>
    </row>
    <row r="3899" spans="1:4" ht="15" customHeight="1" x14ac:dyDescent="0.2">
      <c r="A3899" s="93" t="s">
        <v>19663</v>
      </c>
      <c r="B3899" s="94" t="s">
        <v>19664</v>
      </c>
      <c r="C3899" s="94" t="s">
        <v>16077</v>
      </c>
      <c r="D3899" s="95">
        <v>120</v>
      </c>
    </row>
    <row r="3900" spans="1:4" ht="15" customHeight="1" x14ac:dyDescent="0.2">
      <c r="A3900" s="93" t="s">
        <v>19665</v>
      </c>
      <c r="B3900" s="94" t="s">
        <v>13151</v>
      </c>
      <c r="C3900" s="94" t="s">
        <v>16077</v>
      </c>
      <c r="D3900" s="95">
        <v>1670</v>
      </c>
    </row>
    <row r="3901" spans="1:4" ht="15" customHeight="1" x14ac:dyDescent="0.2">
      <c r="A3901" s="93" t="s">
        <v>19666</v>
      </c>
      <c r="B3901" s="94" t="s">
        <v>19667</v>
      </c>
      <c r="C3901" s="94" t="s">
        <v>19668</v>
      </c>
      <c r="D3901" s="95">
        <v>233.08</v>
      </c>
    </row>
    <row r="3902" spans="1:4" ht="15" customHeight="1" x14ac:dyDescent="0.2">
      <c r="A3902" s="93" t="s">
        <v>19669</v>
      </c>
      <c r="B3902" s="94" t="s">
        <v>19670</v>
      </c>
      <c r="C3902" s="94" t="s">
        <v>3</v>
      </c>
      <c r="D3902" s="95">
        <v>2.21</v>
      </c>
    </row>
    <row r="3903" spans="1:4" ht="15" customHeight="1" x14ac:dyDescent="0.2">
      <c r="A3903" s="93" t="s">
        <v>19671</v>
      </c>
      <c r="B3903" s="94" t="s">
        <v>22140</v>
      </c>
      <c r="C3903" s="94" t="s">
        <v>16077</v>
      </c>
      <c r="D3903" s="95">
        <v>3.19</v>
      </c>
    </row>
    <row r="3904" spans="1:4" ht="15" customHeight="1" x14ac:dyDescent="0.2">
      <c r="A3904" s="93" t="s">
        <v>19672</v>
      </c>
      <c r="B3904" s="94" t="s">
        <v>19673</v>
      </c>
      <c r="C3904" s="94" t="s">
        <v>16077</v>
      </c>
      <c r="D3904" s="95">
        <v>3197.05</v>
      </c>
    </row>
    <row r="3905" spans="1:4" ht="15" customHeight="1" x14ac:dyDescent="0.2">
      <c r="A3905" s="93" t="s">
        <v>19674</v>
      </c>
      <c r="B3905" s="94" t="s">
        <v>13249</v>
      </c>
      <c r="C3905" s="94" t="s">
        <v>16077</v>
      </c>
      <c r="D3905" s="95">
        <v>7095.64</v>
      </c>
    </row>
    <row r="3906" spans="1:4" ht="15" customHeight="1" x14ac:dyDescent="0.2">
      <c r="A3906" s="93" t="s">
        <v>19675</v>
      </c>
      <c r="B3906" s="94" t="s">
        <v>13251</v>
      </c>
      <c r="C3906" s="94" t="s">
        <v>16077</v>
      </c>
      <c r="D3906" s="95">
        <v>6619.44</v>
      </c>
    </row>
    <row r="3907" spans="1:4" ht="15" customHeight="1" x14ac:dyDescent="0.2">
      <c r="A3907" s="93" t="s">
        <v>19676</v>
      </c>
      <c r="B3907" s="94" t="s">
        <v>13253</v>
      </c>
      <c r="C3907" s="94" t="s">
        <v>16077</v>
      </c>
      <c r="D3907" s="95">
        <v>6619.44</v>
      </c>
    </row>
    <row r="3908" spans="1:4" ht="15" customHeight="1" x14ac:dyDescent="0.2">
      <c r="A3908" s="93" t="s">
        <v>19677</v>
      </c>
      <c r="B3908" s="94" t="s">
        <v>13255</v>
      </c>
      <c r="C3908" s="94" t="s">
        <v>16077</v>
      </c>
      <c r="D3908" s="95">
        <v>2691</v>
      </c>
    </row>
    <row r="3909" spans="1:4" ht="15" customHeight="1" x14ac:dyDescent="0.2">
      <c r="A3909" s="93" t="s">
        <v>19678</v>
      </c>
      <c r="B3909" s="94" t="s">
        <v>19679</v>
      </c>
      <c r="C3909" s="94" t="s">
        <v>2</v>
      </c>
      <c r="D3909" s="95">
        <v>40.29</v>
      </c>
    </row>
    <row r="3910" spans="1:4" ht="15" customHeight="1" x14ac:dyDescent="0.2">
      <c r="A3910" s="93" t="s">
        <v>19680</v>
      </c>
      <c r="B3910" s="94" t="s">
        <v>19681</v>
      </c>
      <c r="C3910" s="94" t="s">
        <v>16077</v>
      </c>
      <c r="D3910" s="95">
        <v>525</v>
      </c>
    </row>
    <row r="3911" spans="1:4" ht="15" customHeight="1" x14ac:dyDescent="0.2">
      <c r="A3911" s="93" t="s">
        <v>19682</v>
      </c>
      <c r="B3911" s="94" t="s">
        <v>19683</v>
      </c>
      <c r="C3911" s="94" t="s">
        <v>16077</v>
      </c>
      <c r="D3911" s="95">
        <v>720</v>
      </c>
    </row>
    <row r="3912" spans="1:4" ht="15" customHeight="1" x14ac:dyDescent="0.2">
      <c r="A3912" s="93" t="s">
        <v>19684</v>
      </c>
      <c r="B3912" s="94" t="s">
        <v>19685</v>
      </c>
      <c r="C3912" s="94" t="s">
        <v>16077</v>
      </c>
      <c r="D3912" s="95">
        <v>135</v>
      </c>
    </row>
    <row r="3913" spans="1:4" ht="15" customHeight="1" x14ac:dyDescent="0.2">
      <c r="A3913" s="93" t="s">
        <v>19686</v>
      </c>
      <c r="B3913" s="94" t="s">
        <v>19687</v>
      </c>
      <c r="C3913" s="94" t="s">
        <v>16077</v>
      </c>
      <c r="D3913" s="95">
        <v>5</v>
      </c>
    </row>
    <row r="3914" spans="1:4" ht="15" customHeight="1" x14ac:dyDescent="0.2">
      <c r="A3914" s="93" t="s">
        <v>19688</v>
      </c>
      <c r="B3914" s="94" t="s">
        <v>19689</v>
      </c>
      <c r="C3914" s="94" t="s">
        <v>16077</v>
      </c>
      <c r="D3914" s="95">
        <v>12</v>
      </c>
    </row>
    <row r="3915" spans="1:4" ht="15" customHeight="1" x14ac:dyDescent="0.2">
      <c r="A3915" s="93" t="s">
        <v>19690</v>
      </c>
      <c r="B3915" s="94" t="s">
        <v>19691</v>
      </c>
      <c r="C3915" s="94" t="s">
        <v>16077</v>
      </c>
      <c r="D3915" s="95">
        <v>94</v>
      </c>
    </row>
    <row r="3916" spans="1:4" ht="15" customHeight="1" x14ac:dyDescent="0.2">
      <c r="A3916" s="93" t="s">
        <v>19692</v>
      </c>
      <c r="B3916" s="94" t="s">
        <v>19693</v>
      </c>
      <c r="C3916" s="94" t="s">
        <v>16077</v>
      </c>
      <c r="D3916" s="95">
        <v>45</v>
      </c>
    </row>
    <row r="3917" spans="1:4" ht="15" customHeight="1" x14ac:dyDescent="0.2">
      <c r="A3917" s="93" t="s">
        <v>19694</v>
      </c>
      <c r="B3917" s="94" t="s">
        <v>19695</v>
      </c>
      <c r="C3917" s="94" t="s">
        <v>16077</v>
      </c>
      <c r="D3917" s="95">
        <v>645</v>
      </c>
    </row>
    <row r="3918" spans="1:4" ht="15" customHeight="1" x14ac:dyDescent="0.2">
      <c r="A3918" s="93" t="s">
        <v>19696</v>
      </c>
      <c r="B3918" s="94" t="s">
        <v>19697</v>
      </c>
      <c r="C3918" s="94" t="s">
        <v>16077</v>
      </c>
      <c r="D3918" s="95">
        <v>935</v>
      </c>
    </row>
    <row r="3919" spans="1:4" ht="15" customHeight="1" x14ac:dyDescent="0.2">
      <c r="A3919" s="93" t="s">
        <v>19698</v>
      </c>
      <c r="B3919" s="94" t="s">
        <v>19699</v>
      </c>
      <c r="C3919" s="94" t="s">
        <v>16077</v>
      </c>
      <c r="D3919" s="95">
        <v>935</v>
      </c>
    </row>
    <row r="3920" spans="1:4" ht="15" customHeight="1" x14ac:dyDescent="0.2">
      <c r="A3920" s="93" t="s">
        <v>19700</v>
      </c>
      <c r="B3920" s="94" t="s">
        <v>19701</v>
      </c>
      <c r="C3920" s="94" t="s">
        <v>16077</v>
      </c>
      <c r="D3920" s="95">
        <v>367.6</v>
      </c>
    </row>
    <row r="3921" spans="1:4" ht="15" customHeight="1" x14ac:dyDescent="0.2">
      <c r="A3921" s="93" t="s">
        <v>19702</v>
      </c>
      <c r="B3921" s="94" t="s">
        <v>19703</v>
      </c>
      <c r="C3921" s="94" t="s">
        <v>16077</v>
      </c>
      <c r="D3921" s="95">
        <v>508.2</v>
      </c>
    </row>
    <row r="3922" spans="1:4" ht="15" customHeight="1" x14ac:dyDescent="0.2">
      <c r="A3922" s="93" t="s">
        <v>19704</v>
      </c>
      <c r="B3922" s="94" t="s">
        <v>19705</v>
      </c>
      <c r="C3922" s="94" t="s">
        <v>16077</v>
      </c>
      <c r="D3922" s="95">
        <v>37.56</v>
      </c>
    </row>
    <row r="3923" spans="1:4" ht="15" customHeight="1" x14ac:dyDescent="0.2">
      <c r="A3923" s="93" t="s">
        <v>19706</v>
      </c>
      <c r="B3923" s="94" t="s">
        <v>19707</v>
      </c>
      <c r="C3923" s="94" t="s">
        <v>16077</v>
      </c>
      <c r="D3923" s="95">
        <v>668.16</v>
      </c>
    </row>
    <row r="3924" spans="1:4" ht="15" customHeight="1" x14ac:dyDescent="0.2">
      <c r="A3924" s="93" t="s">
        <v>19708</v>
      </c>
      <c r="B3924" s="94" t="s">
        <v>19709</v>
      </c>
      <c r="C3924" s="94" t="s">
        <v>16077</v>
      </c>
      <c r="D3924" s="95">
        <v>1068</v>
      </c>
    </row>
    <row r="3925" spans="1:4" ht="15" customHeight="1" x14ac:dyDescent="0.2">
      <c r="A3925" s="93" t="s">
        <v>19710</v>
      </c>
      <c r="B3925" s="94" t="s">
        <v>19711</v>
      </c>
      <c r="C3925" s="94" t="s">
        <v>16077</v>
      </c>
      <c r="D3925" s="95">
        <v>270</v>
      </c>
    </row>
    <row r="3926" spans="1:4" ht="15" customHeight="1" x14ac:dyDescent="0.2">
      <c r="A3926" s="93" t="s">
        <v>19712</v>
      </c>
      <c r="B3926" s="94" t="s">
        <v>19713</v>
      </c>
      <c r="C3926" s="94" t="s">
        <v>16077</v>
      </c>
      <c r="D3926" s="95">
        <v>300</v>
      </c>
    </row>
    <row r="3927" spans="1:4" ht="15" customHeight="1" x14ac:dyDescent="0.2">
      <c r="A3927" s="93" t="s">
        <v>19714</v>
      </c>
      <c r="B3927" s="94" t="s">
        <v>10492</v>
      </c>
      <c r="C3927" s="94" t="s">
        <v>16077</v>
      </c>
      <c r="D3927" s="95">
        <v>175</v>
      </c>
    </row>
    <row r="3928" spans="1:4" ht="15" customHeight="1" x14ac:dyDescent="0.2">
      <c r="A3928" s="93" t="s">
        <v>19715</v>
      </c>
      <c r="B3928" s="94" t="s">
        <v>19716</v>
      </c>
      <c r="C3928" s="94" t="s">
        <v>16077</v>
      </c>
      <c r="D3928" s="95">
        <v>200</v>
      </c>
    </row>
    <row r="3929" spans="1:4" ht="15" customHeight="1" x14ac:dyDescent="0.2">
      <c r="A3929" s="93" t="s">
        <v>19717</v>
      </c>
      <c r="B3929" s="94" t="s">
        <v>19718</v>
      </c>
      <c r="C3929" s="94" t="s">
        <v>16077</v>
      </c>
      <c r="D3929" s="95">
        <v>9.5</v>
      </c>
    </row>
    <row r="3930" spans="1:4" ht="15" customHeight="1" x14ac:dyDescent="0.2">
      <c r="A3930" s="93" t="s">
        <v>19719</v>
      </c>
      <c r="B3930" s="94" t="s">
        <v>19720</v>
      </c>
      <c r="C3930" s="94" t="s">
        <v>16077</v>
      </c>
      <c r="D3930" s="95">
        <v>5</v>
      </c>
    </row>
    <row r="3931" spans="1:4" ht="15" customHeight="1" x14ac:dyDescent="0.2">
      <c r="A3931" s="93" t="s">
        <v>19721</v>
      </c>
      <c r="B3931" s="94" t="s">
        <v>19722</v>
      </c>
      <c r="C3931" s="94" t="s">
        <v>16077</v>
      </c>
      <c r="D3931" s="95">
        <v>27.75</v>
      </c>
    </row>
    <row r="3932" spans="1:4" ht="15" customHeight="1" x14ac:dyDescent="0.2">
      <c r="A3932" s="93" t="s">
        <v>19723</v>
      </c>
      <c r="B3932" s="94" t="s">
        <v>19724</v>
      </c>
      <c r="C3932" s="94" t="s">
        <v>16077</v>
      </c>
      <c r="D3932" s="95">
        <v>54</v>
      </c>
    </row>
    <row r="3933" spans="1:4" ht="15" customHeight="1" x14ac:dyDescent="0.2">
      <c r="A3933" s="93" t="s">
        <v>19725</v>
      </c>
      <c r="B3933" s="94" t="s">
        <v>19726</v>
      </c>
      <c r="C3933" s="94" t="s">
        <v>16077</v>
      </c>
      <c r="D3933" s="95">
        <v>54</v>
      </c>
    </row>
    <row r="3934" spans="1:4" ht="15" customHeight="1" x14ac:dyDescent="0.2">
      <c r="A3934" s="93" t="s">
        <v>19727</v>
      </c>
      <c r="B3934" s="94" t="s">
        <v>19728</v>
      </c>
      <c r="C3934" s="94" t="s">
        <v>16077</v>
      </c>
      <c r="D3934" s="95">
        <v>54</v>
      </c>
    </row>
    <row r="3935" spans="1:4" ht="15" customHeight="1" x14ac:dyDescent="0.2">
      <c r="A3935" s="93" t="s">
        <v>19729</v>
      </c>
      <c r="B3935" s="94" t="s">
        <v>19730</v>
      </c>
      <c r="C3935" s="94" t="s">
        <v>16077</v>
      </c>
      <c r="D3935" s="95">
        <v>14.5</v>
      </c>
    </row>
    <row r="3936" spans="1:4" ht="15" customHeight="1" x14ac:dyDescent="0.2">
      <c r="A3936" s="93" t="s">
        <v>19731</v>
      </c>
      <c r="B3936" s="94" t="s">
        <v>19732</v>
      </c>
      <c r="C3936" s="94" t="s">
        <v>16077</v>
      </c>
      <c r="D3936" s="95">
        <v>10</v>
      </c>
    </row>
    <row r="3937" spans="1:4" ht="15" customHeight="1" x14ac:dyDescent="0.2">
      <c r="A3937" s="93" t="s">
        <v>19733</v>
      </c>
      <c r="B3937" s="94" t="s">
        <v>19734</v>
      </c>
      <c r="C3937" s="94" t="s">
        <v>16077</v>
      </c>
      <c r="D3937" s="95">
        <v>14.5</v>
      </c>
    </row>
    <row r="3938" spans="1:4" ht="15" customHeight="1" x14ac:dyDescent="0.2">
      <c r="A3938" s="93" t="s">
        <v>19735</v>
      </c>
      <c r="B3938" s="94" t="s">
        <v>19736</v>
      </c>
      <c r="C3938" s="94" t="s">
        <v>16077</v>
      </c>
      <c r="D3938" s="95">
        <v>9</v>
      </c>
    </row>
    <row r="3939" spans="1:4" ht="15" customHeight="1" x14ac:dyDescent="0.2">
      <c r="A3939" s="93" t="s">
        <v>19737</v>
      </c>
      <c r="B3939" s="94" t="s">
        <v>19738</v>
      </c>
      <c r="C3939" s="94" t="s">
        <v>18623</v>
      </c>
      <c r="D3939" s="95">
        <v>2.8</v>
      </c>
    </row>
    <row r="3940" spans="1:4" ht="15" customHeight="1" x14ac:dyDescent="0.2">
      <c r="A3940" s="93" t="s">
        <v>19739</v>
      </c>
      <c r="B3940" s="94" t="s">
        <v>19740</v>
      </c>
      <c r="C3940" s="94" t="s">
        <v>16077</v>
      </c>
      <c r="D3940" s="95">
        <v>4.5</v>
      </c>
    </row>
    <row r="3941" spans="1:4" ht="15" customHeight="1" x14ac:dyDescent="0.2">
      <c r="A3941" s="93" t="s">
        <v>19741</v>
      </c>
      <c r="B3941" s="94" t="s">
        <v>19742</v>
      </c>
      <c r="C3941" s="94" t="s">
        <v>16077</v>
      </c>
      <c r="D3941" s="95">
        <v>43.46</v>
      </c>
    </row>
    <row r="3942" spans="1:4" ht="15" customHeight="1" x14ac:dyDescent="0.2">
      <c r="A3942" s="93" t="s">
        <v>19743</v>
      </c>
      <c r="B3942" s="94" t="s">
        <v>19744</v>
      </c>
      <c r="C3942" s="94" t="s">
        <v>19745</v>
      </c>
      <c r="D3942" s="95">
        <v>41.41</v>
      </c>
    </row>
    <row r="3943" spans="1:4" ht="15" customHeight="1" x14ac:dyDescent="0.2">
      <c r="A3943" s="93" t="s">
        <v>19746</v>
      </c>
      <c r="B3943" s="94" t="s">
        <v>22141</v>
      </c>
      <c r="C3943" s="94" t="s">
        <v>2</v>
      </c>
      <c r="D3943" s="95">
        <v>1.39</v>
      </c>
    </row>
    <row r="3944" spans="1:4" ht="15" customHeight="1" x14ac:dyDescent="0.2">
      <c r="A3944" s="93" t="s">
        <v>19747</v>
      </c>
      <c r="B3944" s="94" t="s">
        <v>22142</v>
      </c>
      <c r="C3944" s="94" t="s">
        <v>2</v>
      </c>
      <c r="D3944" s="95">
        <v>1.84</v>
      </c>
    </row>
    <row r="3945" spans="1:4" ht="15" customHeight="1" x14ac:dyDescent="0.2">
      <c r="A3945" s="93" t="s">
        <v>19748</v>
      </c>
      <c r="B3945" s="94" t="s">
        <v>19749</v>
      </c>
      <c r="C3945" s="94" t="s">
        <v>16077</v>
      </c>
      <c r="D3945" s="95">
        <v>190.12</v>
      </c>
    </row>
    <row r="3946" spans="1:4" ht="15" customHeight="1" x14ac:dyDescent="0.2">
      <c r="A3946" s="93" t="s">
        <v>19750</v>
      </c>
      <c r="B3946" s="94" t="s">
        <v>19751</v>
      </c>
      <c r="C3946" s="94" t="s">
        <v>19752</v>
      </c>
      <c r="D3946" s="95">
        <v>1</v>
      </c>
    </row>
    <row r="3947" spans="1:4" ht="15" customHeight="1" x14ac:dyDescent="0.2">
      <c r="A3947" s="93" t="s">
        <v>19753</v>
      </c>
      <c r="B3947" s="94" t="s">
        <v>19754</v>
      </c>
      <c r="C3947" s="94" t="s">
        <v>16077</v>
      </c>
      <c r="D3947" s="95">
        <v>361</v>
      </c>
    </row>
    <row r="3948" spans="1:4" ht="15" customHeight="1" x14ac:dyDescent="0.2">
      <c r="A3948" s="93" t="s">
        <v>19755</v>
      </c>
      <c r="B3948" s="94" t="s">
        <v>19756</v>
      </c>
      <c r="C3948" s="94" t="s">
        <v>16077</v>
      </c>
      <c r="D3948" s="95">
        <v>464.39</v>
      </c>
    </row>
    <row r="3949" spans="1:4" ht="15" customHeight="1" x14ac:dyDescent="0.2">
      <c r="A3949" s="93" t="s">
        <v>19757</v>
      </c>
      <c r="B3949" s="94" t="s">
        <v>19758</v>
      </c>
      <c r="C3949" s="94" t="s">
        <v>16077</v>
      </c>
      <c r="D3949" s="95">
        <v>148</v>
      </c>
    </row>
    <row r="3950" spans="1:4" ht="15" customHeight="1" x14ac:dyDescent="0.2">
      <c r="A3950" s="93" t="s">
        <v>19759</v>
      </c>
      <c r="B3950" s="94" t="s">
        <v>19760</v>
      </c>
      <c r="C3950" s="94" t="s">
        <v>16077</v>
      </c>
      <c r="D3950" s="95">
        <v>1304.0999999999999</v>
      </c>
    </row>
    <row r="3951" spans="1:4" ht="15" customHeight="1" x14ac:dyDescent="0.2">
      <c r="A3951" s="93" t="s">
        <v>19761</v>
      </c>
      <c r="B3951" s="94" t="s">
        <v>19762</v>
      </c>
      <c r="C3951" s="94" t="s">
        <v>16077</v>
      </c>
      <c r="D3951" s="95">
        <v>919.56</v>
      </c>
    </row>
    <row r="3952" spans="1:4" ht="15" customHeight="1" x14ac:dyDescent="0.2">
      <c r="A3952" s="93" t="s">
        <v>19763</v>
      </c>
      <c r="B3952" s="94" t="s">
        <v>19764</v>
      </c>
      <c r="C3952" s="94" t="s">
        <v>16077</v>
      </c>
      <c r="D3952" s="95">
        <v>733.76</v>
      </c>
    </row>
    <row r="3953" spans="1:4" ht="15" customHeight="1" x14ac:dyDescent="0.2">
      <c r="A3953" s="93" t="s">
        <v>19765</v>
      </c>
      <c r="B3953" s="94" t="s">
        <v>19766</v>
      </c>
      <c r="C3953" s="94" t="s">
        <v>16077</v>
      </c>
      <c r="D3953" s="95">
        <v>908.44</v>
      </c>
    </row>
    <row r="3954" spans="1:4" ht="15" customHeight="1" x14ac:dyDescent="0.2">
      <c r="A3954" s="93" t="s">
        <v>19767</v>
      </c>
      <c r="B3954" s="94" t="s">
        <v>19768</v>
      </c>
      <c r="C3954" s="94" t="s">
        <v>16077</v>
      </c>
      <c r="D3954" s="95">
        <v>937.12</v>
      </c>
    </row>
    <row r="3955" spans="1:4" ht="15" customHeight="1" x14ac:dyDescent="0.2">
      <c r="A3955" s="93" t="s">
        <v>19769</v>
      </c>
      <c r="B3955" s="94" t="s">
        <v>19770</v>
      </c>
      <c r="C3955" s="94" t="s">
        <v>16077</v>
      </c>
      <c r="D3955" s="95">
        <v>1079.5899999999999</v>
      </c>
    </row>
    <row r="3956" spans="1:4" ht="15" customHeight="1" x14ac:dyDescent="0.2">
      <c r="A3956" s="93" t="s">
        <v>19771</v>
      </c>
      <c r="B3956" s="94" t="s">
        <v>19772</v>
      </c>
      <c r="C3956" s="94" t="s">
        <v>16077</v>
      </c>
      <c r="D3956" s="95">
        <v>710.44</v>
      </c>
    </row>
    <row r="3957" spans="1:4" ht="15" customHeight="1" x14ac:dyDescent="0.2">
      <c r="A3957" s="93" t="s">
        <v>19773</v>
      </c>
      <c r="B3957" s="94" t="s">
        <v>19774</v>
      </c>
      <c r="C3957" s="94" t="s">
        <v>16077</v>
      </c>
      <c r="D3957" s="95">
        <v>503.3</v>
      </c>
    </row>
    <row r="3958" spans="1:4" ht="15" customHeight="1" x14ac:dyDescent="0.2">
      <c r="A3958" s="93" t="s">
        <v>19775</v>
      </c>
      <c r="B3958" s="94" t="s">
        <v>19776</v>
      </c>
      <c r="C3958" s="94" t="s">
        <v>16077</v>
      </c>
      <c r="D3958" s="95">
        <v>41.15</v>
      </c>
    </row>
    <row r="3959" spans="1:4" ht="15" customHeight="1" x14ac:dyDescent="0.2">
      <c r="A3959" s="93" t="s">
        <v>19777</v>
      </c>
      <c r="B3959" s="94" t="s">
        <v>19778</v>
      </c>
      <c r="C3959" s="94" t="s">
        <v>16077</v>
      </c>
      <c r="D3959" s="95">
        <v>5309.1</v>
      </c>
    </row>
    <row r="3960" spans="1:4" ht="15" customHeight="1" x14ac:dyDescent="0.2">
      <c r="A3960" s="93" t="s">
        <v>19779</v>
      </c>
      <c r="B3960" s="94" t="s">
        <v>19780</v>
      </c>
      <c r="C3960" s="94" t="s">
        <v>16077</v>
      </c>
      <c r="D3960" s="95">
        <v>61483.9</v>
      </c>
    </row>
    <row r="3961" spans="1:4" ht="15" customHeight="1" x14ac:dyDescent="0.2">
      <c r="A3961" s="93" t="s">
        <v>19781</v>
      </c>
      <c r="B3961" s="94" t="s">
        <v>17331</v>
      </c>
      <c r="C3961" s="94" t="s">
        <v>16077</v>
      </c>
      <c r="D3961" s="95">
        <v>50000</v>
      </c>
    </row>
    <row r="3962" spans="1:4" ht="15" customHeight="1" x14ac:dyDescent="0.2">
      <c r="A3962" s="93" t="s">
        <v>19782</v>
      </c>
      <c r="B3962" s="94" t="s">
        <v>19783</v>
      </c>
      <c r="C3962" s="94" t="s">
        <v>16077</v>
      </c>
      <c r="D3962" s="95">
        <v>93450</v>
      </c>
    </row>
    <row r="3963" spans="1:4" ht="15" customHeight="1" x14ac:dyDescent="0.2">
      <c r="A3963" s="93" t="s">
        <v>19784</v>
      </c>
      <c r="B3963" s="94" t="s">
        <v>19785</v>
      </c>
      <c r="C3963" s="94" t="s">
        <v>16077</v>
      </c>
      <c r="D3963" s="95">
        <v>37094.58</v>
      </c>
    </row>
    <row r="3964" spans="1:4" ht="15" customHeight="1" x14ac:dyDescent="0.2">
      <c r="A3964" s="93" t="s">
        <v>19786</v>
      </c>
      <c r="B3964" s="94" t="s">
        <v>19787</v>
      </c>
      <c r="C3964" s="94" t="s">
        <v>16077</v>
      </c>
      <c r="D3964" s="95">
        <v>280</v>
      </c>
    </row>
    <row r="3965" spans="1:4" ht="15" customHeight="1" x14ac:dyDescent="0.2">
      <c r="A3965" s="93" t="s">
        <v>19788</v>
      </c>
      <c r="B3965" s="94" t="s">
        <v>19789</v>
      </c>
      <c r="C3965" s="94" t="s">
        <v>16077</v>
      </c>
      <c r="D3965" s="95">
        <v>195</v>
      </c>
    </row>
    <row r="3966" spans="1:4" ht="15" customHeight="1" x14ac:dyDescent="0.2">
      <c r="A3966" s="93" t="s">
        <v>19790</v>
      </c>
      <c r="B3966" s="94" t="s">
        <v>19791</v>
      </c>
      <c r="C3966" s="94" t="s">
        <v>16077</v>
      </c>
      <c r="D3966" s="95">
        <v>149.5</v>
      </c>
    </row>
    <row r="3967" spans="1:4" ht="15" customHeight="1" x14ac:dyDescent="0.2">
      <c r="A3967" s="93" t="s">
        <v>19792</v>
      </c>
      <c r="B3967" s="94" t="s">
        <v>19793</v>
      </c>
      <c r="C3967" s="94" t="s">
        <v>16077</v>
      </c>
      <c r="D3967" s="95">
        <v>234.08</v>
      </c>
    </row>
    <row r="3968" spans="1:4" ht="15" customHeight="1" x14ac:dyDescent="0.2">
      <c r="A3968" s="93" t="s">
        <v>19794</v>
      </c>
      <c r="B3968" s="94" t="s">
        <v>19795</v>
      </c>
      <c r="C3968" s="94" t="s">
        <v>16077</v>
      </c>
      <c r="D3968" s="95">
        <v>699</v>
      </c>
    </row>
    <row r="3969" spans="1:4" ht="15" customHeight="1" x14ac:dyDescent="0.2">
      <c r="A3969" s="93" t="s">
        <v>19796</v>
      </c>
      <c r="B3969" s="94" t="s">
        <v>19797</v>
      </c>
      <c r="C3969" s="94" t="s">
        <v>16077</v>
      </c>
      <c r="D3969" s="95">
        <v>132.88999999999999</v>
      </c>
    </row>
    <row r="3970" spans="1:4" ht="15" customHeight="1" x14ac:dyDescent="0.2">
      <c r="A3970" s="93" t="s">
        <v>19798</v>
      </c>
      <c r="B3970" s="94" t="s">
        <v>19799</v>
      </c>
      <c r="C3970" s="94" t="s">
        <v>19745</v>
      </c>
      <c r="D3970" s="95">
        <v>73.319999999999993</v>
      </c>
    </row>
    <row r="3971" spans="1:4" ht="15" customHeight="1" x14ac:dyDescent="0.2">
      <c r="A3971" s="93" t="s">
        <v>19800</v>
      </c>
      <c r="B3971" s="94" t="s">
        <v>19801</v>
      </c>
      <c r="C3971" s="94" t="s">
        <v>19745</v>
      </c>
      <c r="D3971" s="95">
        <v>427.4</v>
      </c>
    </row>
    <row r="3972" spans="1:4" ht="15" customHeight="1" x14ac:dyDescent="0.2">
      <c r="A3972" s="93" t="s">
        <v>19802</v>
      </c>
      <c r="B3972" s="94" t="s">
        <v>19803</v>
      </c>
      <c r="C3972" s="94" t="s">
        <v>19745</v>
      </c>
      <c r="D3972" s="95">
        <v>69.73</v>
      </c>
    </row>
    <row r="3973" spans="1:4" ht="15" customHeight="1" x14ac:dyDescent="0.2">
      <c r="A3973" s="93" t="s">
        <v>19804</v>
      </c>
      <c r="B3973" s="94" t="s">
        <v>19805</v>
      </c>
      <c r="C3973" s="94" t="s">
        <v>16077</v>
      </c>
      <c r="D3973" s="95">
        <v>635</v>
      </c>
    </row>
    <row r="3974" spans="1:4" ht="15" customHeight="1" x14ac:dyDescent="0.2">
      <c r="A3974" s="93" t="s">
        <v>19806</v>
      </c>
      <c r="B3974" s="94" t="s">
        <v>19807</v>
      </c>
      <c r="C3974" s="94" t="s">
        <v>16077</v>
      </c>
      <c r="D3974" s="95">
        <v>650</v>
      </c>
    </row>
    <row r="3975" spans="1:4" ht="15" customHeight="1" x14ac:dyDescent="0.2">
      <c r="A3975" s="93" t="s">
        <v>19808</v>
      </c>
      <c r="B3975" s="94" t="s">
        <v>19809</v>
      </c>
      <c r="C3975" s="94" t="s">
        <v>16077</v>
      </c>
      <c r="D3975" s="95">
        <v>265</v>
      </c>
    </row>
    <row r="3976" spans="1:4" ht="15" customHeight="1" x14ac:dyDescent="0.2">
      <c r="A3976" s="93" t="s">
        <v>19810</v>
      </c>
      <c r="B3976" s="94" t="s">
        <v>19811</v>
      </c>
      <c r="C3976" s="94" t="s">
        <v>16077</v>
      </c>
      <c r="D3976" s="95">
        <v>295</v>
      </c>
    </row>
    <row r="3977" spans="1:4" ht="15" customHeight="1" x14ac:dyDescent="0.2">
      <c r="A3977" s="93" t="s">
        <v>19812</v>
      </c>
      <c r="B3977" s="94" t="s">
        <v>19813</v>
      </c>
      <c r="C3977" s="94" t="s">
        <v>16077</v>
      </c>
      <c r="D3977" s="95">
        <v>1.35</v>
      </c>
    </row>
    <row r="3978" spans="1:4" ht="15" customHeight="1" x14ac:dyDescent="0.2">
      <c r="A3978" s="93" t="s">
        <v>19814</v>
      </c>
      <c r="B3978" s="94" t="s">
        <v>19815</v>
      </c>
      <c r="C3978" s="94" t="s">
        <v>16077</v>
      </c>
      <c r="D3978" s="95">
        <v>6.99</v>
      </c>
    </row>
    <row r="3979" spans="1:4" ht="15" customHeight="1" x14ac:dyDescent="0.2">
      <c r="A3979" s="93" t="s">
        <v>19816</v>
      </c>
      <c r="B3979" s="94" t="s">
        <v>19817</v>
      </c>
      <c r="C3979" s="94" t="s">
        <v>16077</v>
      </c>
      <c r="D3979" s="95">
        <v>9.69</v>
      </c>
    </row>
    <row r="3980" spans="1:4" ht="15" customHeight="1" x14ac:dyDescent="0.2">
      <c r="A3980" s="93" t="s">
        <v>19818</v>
      </c>
      <c r="B3980" s="94" t="s">
        <v>19819</v>
      </c>
      <c r="C3980" s="94" t="s">
        <v>19745</v>
      </c>
      <c r="D3980" s="95">
        <v>42.42</v>
      </c>
    </row>
    <row r="3981" spans="1:4" ht="15" customHeight="1" x14ac:dyDescent="0.2">
      <c r="A3981" s="93" t="s">
        <v>19820</v>
      </c>
      <c r="B3981" s="94" t="s">
        <v>17276</v>
      </c>
      <c r="C3981" s="94" t="s">
        <v>16077</v>
      </c>
      <c r="D3981" s="95">
        <v>81</v>
      </c>
    </row>
    <row r="3982" spans="1:4" ht="15" customHeight="1" x14ac:dyDescent="0.2">
      <c r="A3982" s="93" t="s">
        <v>19821</v>
      </c>
      <c r="B3982" s="94" t="s">
        <v>17277</v>
      </c>
      <c r="C3982" s="94" t="s">
        <v>16077</v>
      </c>
      <c r="D3982" s="95">
        <v>39</v>
      </c>
    </row>
    <row r="3983" spans="1:4" ht="15" customHeight="1" x14ac:dyDescent="0.2">
      <c r="A3983" s="93" t="s">
        <v>19822</v>
      </c>
      <c r="B3983" s="94" t="s">
        <v>19823</v>
      </c>
      <c r="C3983" s="94" t="s">
        <v>16077</v>
      </c>
      <c r="D3983" s="95">
        <v>143</v>
      </c>
    </row>
    <row r="3984" spans="1:4" ht="15" customHeight="1" x14ac:dyDescent="0.2">
      <c r="A3984" s="93" t="s">
        <v>19824</v>
      </c>
      <c r="B3984" s="94" t="s">
        <v>19825</v>
      </c>
      <c r="C3984" s="94" t="s">
        <v>3</v>
      </c>
      <c r="D3984" s="95">
        <v>0.06</v>
      </c>
    </row>
    <row r="3985" spans="1:4" ht="15" customHeight="1" x14ac:dyDescent="0.2">
      <c r="A3985" s="93" t="s">
        <v>19826</v>
      </c>
      <c r="B3985" s="94" t="s">
        <v>19827</v>
      </c>
      <c r="C3985" s="94" t="s">
        <v>38</v>
      </c>
      <c r="D3985" s="95">
        <v>50</v>
      </c>
    </row>
    <row r="3986" spans="1:4" ht="15" customHeight="1" x14ac:dyDescent="0.2">
      <c r="A3986" s="93" t="s">
        <v>19828</v>
      </c>
      <c r="B3986" s="94" t="s">
        <v>19829</v>
      </c>
      <c r="C3986" s="94" t="s">
        <v>38</v>
      </c>
      <c r="D3986" s="95">
        <v>510</v>
      </c>
    </row>
    <row r="3987" spans="1:4" ht="15" customHeight="1" x14ac:dyDescent="0.2">
      <c r="A3987" s="93" t="s">
        <v>19830</v>
      </c>
      <c r="B3987" s="94" t="s">
        <v>19831</v>
      </c>
      <c r="C3987" s="94" t="s">
        <v>38</v>
      </c>
      <c r="D3987" s="95">
        <v>505</v>
      </c>
    </row>
    <row r="3988" spans="1:4" ht="15" customHeight="1" x14ac:dyDescent="0.2">
      <c r="A3988" s="93" t="s">
        <v>19832</v>
      </c>
      <c r="B3988" s="94" t="s">
        <v>19833</v>
      </c>
      <c r="C3988" s="94" t="s">
        <v>38</v>
      </c>
      <c r="D3988" s="95">
        <v>540</v>
      </c>
    </row>
    <row r="3989" spans="1:4" ht="15" customHeight="1" x14ac:dyDescent="0.2">
      <c r="A3989" s="93" t="s">
        <v>19834</v>
      </c>
      <c r="B3989" s="94" t="s">
        <v>19835</v>
      </c>
      <c r="C3989" s="94" t="s">
        <v>38</v>
      </c>
      <c r="D3989" s="95">
        <v>555</v>
      </c>
    </row>
    <row r="3990" spans="1:4" ht="15" customHeight="1" x14ac:dyDescent="0.2">
      <c r="A3990" s="93" t="s">
        <v>19836</v>
      </c>
      <c r="B3990" s="94" t="s">
        <v>19837</v>
      </c>
      <c r="C3990" s="94" t="s">
        <v>38</v>
      </c>
      <c r="D3990" s="95">
        <v>585</v>
      </c>
    </row>
    <row r="3991" spans="1:4" ht="15" customHeight="1" x14ac:dyDescent="0.2">
      <c r="A3991" s="93" t="s">
        <v>19838</v>
      </c>
      <c r="B3991" s="94" t="s">
        <v>19839</v>
      </c>
      <c r="C3991" s="94" t="s">
        <v>38</v>
      </c>
      <c r="D3991" s="95">
        <v>615</v>
      </c>
    </row>
    <row r="3992" spans="1:4" ht="15" customHeight="1" x14ac:dyDescent="0.2">
      <c r="A3992" s="93" t="s">
        <v>19840</v>
      </c>
      <c r="B3992" s="94" t="s">
        <v>19841</v>
      </c>
      <c r="C3992" s="94" t="s">
        <v>38</v>
      </c>
      <c r="D3992" s="95">
        <v>505</v>
      </c>
    </row>
    <row r="3993" spans="1:4" ht="15" customHeight="1" x14ac:dyDescent="0.2">
      <c r="A3993" s="93" t="s">
        <v>19842</v>
      </c>
      <c r="B3993" s="94" t="s">
        <v>22143</v>
      </c>
      <c r="C3993" s="94" t="s">
        <v>38</v>
      </c>
      <c r="D3993" s="95">
        <v>640</v>
      </c>
    </row>
    <row r="3994" spans="1:4" ht="15" customHeight="1" x14ac:dyDescent="0.2">
      <c r="A3994" s="93" t="s">
        <v>19843</v>
      </c>
      <c r="B3994" s="94" t="s">
        <v>22144</v>
      </c>
      <c r="C3994" s="94" t="s">
        <v>38</v>
      </c>
      <c r="D3994" s="95">
        <v>655</v>
      </c>
    </row>
    <row r="3995" spans="1:4" ht="15" customHeight="1" x14ac:dyDescent="0.2">
      <c r="A3995" s="93" t="s">
        <v>19844</v>
      </c>
      <c r="B3995" s="94" t="s">
        <v>22145</v>
      </c>
      <c r="C3995" s="94" t="s">
        <v>38</v>
      </c>
      <c r="D3995" s="95">
        <v>665</v>
      </c>
    </row>
    <row r="3996" spans="1:4" ht="15" customHeight="1" x14ac:dyDescent="0.2">
      <c r="A3996" s="93" t="s">
        <v>19845</v>
      </c>
      <c r="B3996" s="94" t="s">
        <v>22146</v>
      </c>
      <c r="C3996" s="94" t="s">
        <v>38</v>
      </c>
      <c r="D3996" s="95">
        <v>557</v>
      </c>
    </row>
    <row r="3997" spans="1:4" ht="15" customHeight="1" x14ac:dyDescent="0.2">
      <c r="A3997" s="93" t="s">
        <v>19846</v>
      </c>
      <c r="B3997" s="94" t="s">
        <v>22147</v>
      </c>
      <c r="C3997" s="94" t="s">
        <v>38</v>
      </c>
      <c r="D3997" s="95">
        <v>557</v>
      </c>
    </row>
    <row r="3998" spans="1:4" ht="15" customHeight="1" x14ac:dyDescent="0.2">
      <c r="A3998" s="93" t="s">
        <v>19847</v>
      </c>
      <c r="B3998" s="94" t="s">
        <v>22148</v>
      </c>
      <c r="C3998" s="94" t="s">
        <v>38</v>
      </c>
      <c r="D3998" s="95">
        <v>590</v>
      </c>
    </row>
    <row r="3999" spans="1:4" ht="15" customHeight="1" x14ac:dyDescent="0.2">
      <c r="A3999" s="93" t="s">
        <v>19848</v>
      </c>
      <c r="B3999" s="94" t="s">
        <v>19849</v>
      </c>
      <c r="C3999" s="94" t="s">
        <v>38</v>
      </c>
      <c r="D3999" s="95">
        <v>650</v>
      </c>
    </row>
    <row r="4000" spans="1:4" ht="15" customHeight="1" x14ac:dyDescent="0.2">
      <c r="A4000" s="93" t="s">
        <v>19850</v>
      </c>
      <c r="B4000" s="94" t="s">
        <v>19851</v>
      </c>
      <c r="C4000" s="94" t="s">
        <v>38</v>
      </c>
      <c r="D4000" s="95">
        <v>680</v>
      </c>
    </row>
    <row r="4001" spans="1:4" ht="15" customHeight="1" x14ac:dyDescent="0.2">
      <c r="A4001" s="93" t="s">
        <v>19852</v>
      </c>
      <c r="B4001" s="94" t="s">
        <v>19853</v>
      </c>
      <c r="C4001" s="94" t="s">
        <v>38</v>
      </c>
      <c r="D4001" s="95">
        <v>690</v>
      </c>
    </row>
    <row r="4002" spans="1:4" ht="15" customHeight="1" x14ac:dyDescent="0.2">
      <c r="A4002" s="93" t="s">
        <v>19854</v>
      </c>
      <c r="B4002" s="94" t="s">
        <v>19855</v>
      </c>
      <c r="C4002" s="94" t="s">
        <v>16077</v>
      </c>
      <c r="D4002" s="95">
        <v>3500</v>
      </c>
    </row>
    <row r="4003" spans="1:4" ht="15" customHeight="1" x14ac:dyDescent="0.2">
      <c r="A4003" s="93" t="s">
        <v>19856</v>
      </c>
      <c r="B4003" s="94" t="s">
        <v>19857</v>
      </c>
      <c r="C4003" s="94" t="s">
        <v>3</v>
      </c>
      <c r="D4003" s="95">
        <v>23.88</v>
      </c>
    </row>
    <row r="4004" spans="1:4" ht="15" customHeight="1" x14ac:dyDescent="0.2">
      <c r="A4004" s="93" t="s">
        <v>34091</v>
      </c>
      <c r="B4004" s="94" t="s">
        <v>34092</v>
      </c>
      <c r="C4004" s="94" t="s">
        <v>3</v>
      </c>
      <c r="D4004" s="95">
        <v>18.04</v>
      </c>
    </row>
    <row r="4005" spans="1:4" ht="15" customHeight="1" x14ac:dyDescent="0.2">
      <c r="A4005" s="93" t="s">
        <v>34093</v>
      </c>
      <c r="B4005" s="94" t="s">
        <v>34094</v>
      </c>
      <c r="C4005" s="94" t="s">
        <v>3</v>
      </c>
      <c r="D4005" s="95">
        <v>28.22</v>
      </c>
    </row>
    <row r="4006" spans="1:4" ht="15" customHeight="1" x14ac:dyDescent="0.2">
      <c r="A4006" s="93" t="s">
        <v>19858</v>
      </c>
      <c r="B4006" s="94" t="s">
        <v>19859</v>
      </c>
      <c r="C4006" s="94" t="s">
        <v>16077</v>
      </c>
      <c r="D4006" s="95">
        <v>4800</v>
      </c>
    </row>
    <row r="4007" spans="1:4" ht="15" customHeight="1" x14ac:dyDescent="0.2">
      <c r="A4007" s="93" t="s">
        <v>19860</v>
      </c>
      <c r="B4007" s="94" t="s">
        <v>19861</v>
      </c>
      <c r="C4007" s="94" t="s">
        <v>3</v>
      </c>
      <c r="D4007" s="95">
        <v>38</v>
      </c>
    </row>
    <row r="4008" spans="1:4" ht="15" customHeight="1" x14ac:dyDescent="0.2">
      <c r="A4008" s="93" t="s">
        <v>19862</v>
      </c>
      <c r="B4008" s="94" t="s">
        <v>19863</v>
      </c>
      <c r="C4008" s="94" t="s">
        <v>3</v>
      </c>
      <c r="D4008" s="95">
        <v>55</v>
      </c>
    </row>
    <row r="4009" spans="1:4" ht="15" customHeight="1" x14ac:dyDescent="0.2">
      <c r="A4009" s="93" t="s">
        <v>19864</v>
      </c>
      <c r="B4009" s="94" t="s">
        <v>19865</v>
      </c>
      <c r="C4009" s="94" t="s">
        <v>16077</v>
      </c>
      <c r="D4009" s="95">
        <v>28000</v>
      </c>
    </row>
    <row r="4010" spans="1:4" ht="15" customHeight="1" x14ac:dyDescent="0.2">
      <c r="A4010" s="93" t="s">
        <v>19866</v>
      </c>
      <c r="B4010" s="94" t="s">
        <v>19867</v>
      </c>
      <c r="C4010" s="94" t="s">
        <v>3</v>
      </c>
      <c r="D4010" s="95">
        <v>245</v>
      </c>
    </row>
    <row r="4011" spans="1:4" ht="15" customHeight="1" x14ac:dyDescent="0.2">
      <c r="A4011" s="93" t="s">
        <v>19868</v>
      </c>
      <c r="B4011" s="94" t="s">
        <v>19869</v>
      </c>
      <c r="C4011" s="94" t="s">
        <v>3</v>
      </c>
      <c r="D4011" s="95">
        <v>980</v>
      </c>
    </row>
    <row r="4012" spans="1:4" ht="15" customHeight="1" x14ac:dyDescent="0.2">
      <c r="A4012" s="93" t="s">
        <v>19870</v>
      </c>
      <c r="B4012" s="94" t="s">
        <v>19871</v>
      </c>
      <c r="C4012" s="94" t="s">
        <v>8</v>
      </c>
      <c r="D4012" s="95">
        <v>17.190000000000001</v>
      </c>
    </row>
    <row r="4013" spans="1:4" ht="15" customHeight="1" x14ac:dyDescent="0.2">
      <c r="A4013" s="93" t="s">
        <v>19872</v>
      </c>
      <c r="B4013" s="94" t="s">
        <v>19873</v>
      </c>
      <c r="C4013" s="94" t="s">
        <v>8</v>
      </c>
      <c r="D4013" s="95">
        <v>48.91</v>
      </c>
    </row>
    <row r="4014" spans="1:4" ht="15" customHeight="1" x14ac:dyDescent="0.2">
      <c r="A4014" s="93" t="s">
        <v>34095</v>
      </c>
      <c r="B4014" s="94" t="s">
        <v>34096</v>
      </c>
      <c r="C4014" s="94" t="s">
        <v>3</v>
      </c>
      <c r="D4014" s="95">
        <v>200</v>
      </c>
    </row>
    <row r="4015" spans="1:4" ht="15" customHeight="1" x14ac:dyDescent="0.2">
      <c r="A4015" s="93" t="s">
        <v>34097</v>
      </c>
      <c r="B4015" s="94" t="s">
        <v>34098</v>
      </c>
      <c r="C4015" s="94" t="s">
        <v>3</v>
      </c>
      <c r="D4015" s="95">
        <v>337</v>
      </c>
    </row>
    <row r="4016" spans="1:4" ht="15" customHeight="1" x14ac:dyDescent="0.2">
      <c r="A4016" s="93" t="s">
        <v>34099</v>
      </c>
      <c r="B4016" s="94" t="s">
        <v>34100</v>
      </c>
      <c r="C4016" s="94" t="s">
        <v>3</v>
      </c>
      <c r="D4016" s="95">
        <v>290</v>
      </c>
    </row>
    <row r="4017" spans="1:4" ht="15" customHeight="1" x14ac:dyDescent="0.2">
      <c r="A4017" s="93" t="s">
        <v>34101</v>
      </c>
      <c r="B4017" s="94" t="s">
        <v>34102</v>
      </c>
      <c r="C4017" s="94" t="s">
        <v>3</v>
      </c>
      <c r="D4017" s="95">
        <v>680</v>
      </c>
    </row>
    <row r="4018" spans="1:4" ht="15" customHeight="1" x14ac:dyDescent="0.2">
      <c r="A4018" s="93" t="s">
        <v>34103</v>
      </c>
      <c r="B4018" s="94" t="s">
        <v>34104</v>
      </c>
      <c r="C4018" s="94" t="s">
        <v>3</v>
      </c>
      <c r="D4018" s="95">
        <v>900</v>
      </c>
    </row>
    <row r="4019" spans="1:4" ht="15" customHeight="1" x14ac:dyDescent="0.2">
      <c r="A4019" s="93" t="s">
        <v>34105</v>
      </c>
      <c r="B4019" s="94" t="s">
        <v>34106</v>
      </c>
      <c r="C4019" s="94" t="s">
        <v>3</v>
      </c>
      <c r="D4019" s="95">
        <v>760</v>
      </c>
    </row>
    <row r="4020" spans="1:4" ht="15" customHeight="1" x14ac:dyDescent="0.2">
      <c r="A4020" s="93" t="s">
        <v>19874</v>
      </c>
      <c r="B4020" s="94" t="s">
        <v>19875</v>
      </c>
      <c r="C4020" s="94" t="s">
        <v>16077</v>
      </c>
      <c r="D4020" s="95">
        <v>15000</v>
      </c>
    </row>
    <row r="4021" spans="1:4" ht="15" customHeight="1" x14ac:dyDescent="0.2">
      <c r="A4021" s="93" t="s">
        <v>19876</v>
      </c>
      <c r="B4021" s="94" t="s">
        <v>22149</v>
      </c>
      <c r="C4021" s="94" t="s">
        <v>3</v>
      </c>
      <c r="D4021" s="95">
        <v>36</v>
      </c>
    </row>
    <row r="4022" spans="1:4" ht="15" customHeight="1" x14ac:dyDescent="0.2">
      <c r="A4022" s="93" t="s">
        <v>19877</v>
      </c>
      <c r="B4022" s="94" t="s">
        <v>22150</v>
      </c>
      <c r="C4022" s="94" t="s">
        <v>3</v>
      </c>
      <c r="D4022" s="95">
        <v>56</v>
      </c>
    </row>
    <row r="4023" spans="1:4" ht="15" customHeight="1" x14ac:dyDescent="0.2">
      <c r="A4023" s="93" t="s">
        <v>19878</v>
      </c>
      <c r="B4023" s="94" t="s">
        <v>22151</v>
      </c>
      <c r="C4023" s="94" t="s">
        <v>3</v>
      </c>
      <c r="D4023" s="95">
        <v>88</v>
      </c>
    </row>
    <row r="4024" spans="1:4" ht="15" customHeight="1" x14ac:dyDescent="0.2">
      <c r="A4024" s="93" t="s">
        <v>34107</v>
      </c>
      <c r="B4024" s="94" t="s">
        <v>34108</v>
      </c>
      <c r="C4024" s="94" t="s">
        <v>3</v>
      </c>
      <c r="D4024" s="95">
        <v>128</v>
      </c>
    </row>
    <row r="4025" spans="1:4" ht="15" customHeight="1" x14ac:dyDescent="0.2">
      <c r="A4025" s="93" t="s">
        <v>34109</v>
      </c>
      <c r="B4025" s="94" t="s">
        <v>34110</v>
      </c>
      <c r="C4025" s="94" t="s">
        <v>3</v>
      </c>
      <c r="D4025" s="95">
        <v>144</v>
      </c>
    </row>
    <row r="4026" spans="1:4" ht="15" customHeight="1" x14ac:dyDescent="0.2">
      <c r="A4026" s="93" t="s">
        <v>19879</v>
      </c>
      <c r="B4026" s="94" t="s">
        <v>19880</v>
      </c>
      <c r="C4026" s="94" t="s">
        <v>2</v>
      </c>
      <c r="D4026" s="95">
        <v>15.95</v>
      </c>
    </row>
    <row r="4027" spans="1:4" ht="15" customHeight="1" x14ac:dyDescent="0.2">
      <c r="A4027" s="93" t="s">
        <v>19881</v>
      </c>
      <c r="B4027" s="94" t="s">
        <v>22152</v>
      </c>
      <c r="C4027" s="94" t="s">
        <v>2</v>
      </c>
      <c r="D4027" s="95">
        <v>11</v>
      </c>
    </row>
    <row r="4028" spans="1:4" ht="15" customHeight="1" x14ac:dyDescent="0.2">
      <c r="A4028" s="93" t="s">
        <v>19882</v>
      </c>
      <c r="B4028" s="94" t="s">
        <v>22153</v>
      </c>
      <c r="C4028" s="94" t="s">
        <v>16077</v>
      </c>
      <c r="D4028" s="95">
        <v>0.49</v>
      </c>
    </row>
    <row r="4029" spans="1:4" ht="15" customHeight="1" x14ac:dyDescent="0.2">
      <c r="A4029" s="93" t="s">
        <v>19883</v>
      </c>
      <c r="B4029" s="94" t="s">
        <v>22154</v>
      </c>
      <c r="C4029" s="94" t="s">
        <v>38</v>
      </c>
      <c r="D4029" s="95">
        <v>78</v>
      </c>
    </row>
    <row r="4030" spans="1:4" ht="15" customHeight="1" x14ac:dyDescent="0.2">
      <c r="A4030" s="93" t="s">
        <v>19884</v>
      </c>
      <c r="B4030" s="94" t="s">
        <v>13687</v>
      </c>
      <c r="C4030" s="94" t="s">
        <v>38</v>
      </c>
      <c r="D4030" s="95">
        <v>460</v>
      </c>
    </row>
    <row r="4031" spans="1:4" ht="15" customHeight="1" x14ac:dyDescent="0.2">
      <c r="A4031" s="93" t="s">
        <v>19885</v>
      </c>
      <c r="B4031" s="94" t="s">
        <v>19886</v>
      </c>
      <c r="C4031" s="94" t="s">
        <v>4</v>
      </c>
      <c r="D4031" s="95">
        <v>7.08</v>
      </c>
    </row>
    <row r="4032" spans="1:4" ht="15" customHeight="1" x14ac:dyDescent="0.2">
      <c r="A4032" s="93" t="s">
        <v>19887</v>
      </c>
      <c r="B4032" s="94" t="s">
        <v>19888</v>
      </c>
      <c r="C4032" s="94" t="s">
        <v>4</v>
      </c>
      <c r="D4032" s="95">
        <v>9.02</v>
      </c>
    </row>
    <row r="4033" spans="1:4" ht="15" customHeight="1" x14ac:dyDescent="0.2">
      <c r="A4033" s="93" t="s">
        <v>19889</v>
      </c>
      <c r="B4033" s="94" t="s">
        <v>19890</v>
      </c>
      <c r="C4033" s="94" t="s">
        <v>4</v>
      </c>
      <c r="D4033" s="95">
        <v>0.12</v>
      </c>
    </row>
    <row r="4034" spans="1:4" ht="15" customHeight="1" x14ac:dyDescent="0.2">
      <c r="A4034" s="93" t="s">
        <v>19891</v>
      </c>
      <c r="B4034" s="94" t="s">
        <v>19892</v>
      </c>
      <c r="C4034" s="94" t="s">
        <v>16077</v>
      </c>
      <c r="D4034" s="95">
        <v>112.28</v>
      </c>
    </row>
    <row r="4035" spans="1:4" ht="15" customHeight="1" x14ac:dyDescent="0.2">
      <c r="A4035" s="93" t="s">
        <v>19893</v>
      </c>
      <c r="B4035" s="94" t="s">
        <v>19894</v>
      </c>
      <c r="C4035" s="94" t="s">
        <v>16077</v>
      </c>
      <c r="D4035" s="95">
        <v>112.28</v>
      </c>
    </row>
    <row r="4036" spans="1:4" ht="15" customHeight="1" x14ac:dyDescent="0.2">
      <c r="A4036" s="93" t="s">
        <v>19895</v>
      </c>
      <c r="B4036" s="94" t="s">
        <v>19896</v>
      </c>
      <c r="C4036" s="94" t="s">
        <v>16077</v>
      </c>
      <c r="D4036" s="95">
        <v>112.28</v>
      </c>
    </row>
    <row r="4037" spans="1:4" ht="15" customHeight="1" x14ac:dyDescent="0.2">
      <c r="A4037" s="93" t="s">
        <v>19897</v>
      </c>
      <c r="B4037" s="94" t="s">
        <v>19898</v>
      </c>
      <c r="C4037" s="94" t="s">
        <v>16077</v>
      </c>
      <c r="D4037" s="95">
        <v>211.28</v>
      </c>
    </row>
    <row r="4038" spans="1:4" ht="15" customHeight="1" x14ac:dyDescent="0.2">
      <c r="A4038" s="93" t="s">
        <v>19899</v>
      </c>
      <c r="B4038" s="94" t="s">
        <v>19900</v>
      </c>
      <c r="C4038" s="94" t="s">
        <v>16077</v>
      </c>
      <c r="D4038" s="95">
        <v>126.59</v>
      </c>
    </row>
    <row r="4039" spans="1:4" ht="15" customHeight="1" x14ac:dyDescent="0.2">
      <c r="A4039" s="93" t="s">
        <v>19901</v>
      </c>
      <c r="B4039" s="94" t="s">
        <v>13707</v>
      </c>
      <c r="C4039" s="94" t="s">
        <v>16077</v>
      </c>
      <c r="D4039" s="95">
        <v>46.49</v>
      </c>
    </row>
    <row r="4040" spans="1:4" ht="15" customHeight="1" x14ac:dyDescent="0.2">
      <c r="A4040" s="93" t="s">
        <v>19902</v>
      </c>
      <c r="B4040" s="94" t="s">
        <v>13709</v>
      </c>
      <c r="C4040" s="94" t="s">
        <v>16077</v>
      </c>
      <c r="D4040" s="95">
        <v>76.28</v>
      </c>
    </row>
    <row r="4041" spans="1:4" ht="15" customHeight="1" x14ac:dyDescent="0.2">
      <c r="A4041" s="93" t="s">
        <v>19903</v>
      </c>
      <c r="B4041" s="94" t="s">
        <v>13711</v>
      </c>
      <c r="C4041" s="94" t="s">
        <v>16077</v>
      </c>
      <c r="D4041" s="95">
        <v>30.29</v>
      </c>
    </row>
    <row r="4042" spans="1:4" ht="15" customHeight="1" x14ac:dyDescent="0.2">
      <c r="A4042" s="93" t="s">
        <v>19904</v>
      </c>
      <c r="B4042" s="94" t="s">
        <v>19905</v>
      </c>
      <c r="C4042" s="94" t="s">
        <v>16077</v>
      </c>
      <c r="D4042" s="95">
        <v>49.19</v>
      </c>
    </row>
    <row r="4043" spans="1:4" ht="15" customHeight="1" x14ac:dyDescent="0.2">
      <c r="A4043" s="93" t="s">
        <v>19906</v>
      </c>
      <c r="B4043" s="94" t="s">
        <v>19907</v>
      </c>
      <c r="C4043" s="94" t="s">
        <v>16077</v>
      </c>
      <c r="D4043" s="95">
        <v>27.59</v>
      </c>
    </row>
    <row r="4044" spans="1:4" ht="15" customHeight="1" x14ac:dyDescent="0.2">
      <c r="A4044" s="93" t="s">
        <v>19908</v>
      </c>
      <c r="B4044" s="94" t="s">
        <v>19909</v>
      </c>
      <c r="C4044" s="94" t="s">
        <v>16077</v>
      </c>
      <c r="D4044" s="95">
        <v>48.68</v>
      </c>
    </row>
    <row r="4045" spans="1:4" ht="15" customHeight="1" x14ac:dyDescent="0.2">
      <c r="A4045" s="93" t="s">
        <v>19910</v>
      </c>
      <c r="B4045" s="94" t="s">
        <v>19911</v>
      </c>
      <c r="C4045" s="94" t="s">
        <v>2</v>
      </c>
      <c r="D4045" s="95">
        <v>7.5</v>
      </c>
    </row>
    <row r="4046" spans="1:4" ht="15" customHeight="1" x14ac:dyDescent="0.2">
      <c r="A4046" s="93" t="s">
        <v>19912</v>
      </c>
      <c r="B4046" s="94" t="s">
        <v>22155</v>
      </c>
      <c r="C4046" s="94" t="s">
        <v>2</v>
      </c>
      <c r="D4046" s="95">
        <v>140</v>
      </c>
    </row>
    <row r="4047" spans="1:4" ht="15" customHeight="1" x14ac:dyDescent="0.2">
      <c r="A4047" s="93" t="s">
        <v>19913</v>
      </c>
      <c r="B4047" s="94" t="s">
        <v>19914</v>
      </c>
      <c r="C4047" s="94" t="s">
        <v>2</v>
      </c>
      <c r="D4047" s="95">
        <v>95</v>
      </c>
    </row>
    <row r="4048" spans="1:4" ht="15" customHeight="1" x14ac:dyDescent="0.2">
      <c r="A4048" s="93" t="s">
        <v>19915</v>
      </c>
      <c r="B4048" s="94" t="s">
        <v>22156</v>
      </c>
      <c r="C4048" s="94" t="s">
        <v>2</v>
      </c>
      <c r="D4048" s="95">
        <v>45.5</v>
      </c>
    </row>
    <row r="4049" spans="1:4" ht="15" customHeight="1" x14ac:dyDescent="0.2">
      <c r="A4049" s="93" t="s">
        <v>19916</v>
      </c>
      <c r="B4049" s="94" t="s">
        <v>19917</v>
      </c>
      <c r="C4049" s="94" t="s">
        <v>3978</v>
      </c>
      <c r="D4049" s="95">
        <v>650</v>
      </c>
    </row>
    <row r="4050" spans="1:4" ht="15" customHeight="1" x14ac:dyDescent="0.2">
      <c r="A4050" s="93" t="s">
        <v>19918</v>
      </c>
      <c r="B4050" s="94" t="s">
        <v>19919</v>
      </c>
      <c r="C4050" s="94" t="s">
        <v>3978</v>
      </c>
      <c r="D4050" s="95">
        <v>790</v>
      </c>
    </row>
    <row r="4051" spans="1:4" ht="15" customHeight="1" x14ac:dyDescent="0.2">
      <c r="A4051" s="93" t="s">
        <v>19920</v>
      </c>
      <c r="B4051" s="94" t="s">
        <v>19921</v>
      </c>
      <c r="C4051" s="94" t="s">
        <v>3978</v>
      </c>
      <c r="D4051" s="95">
        <v>1700</v>
      </c>
    </row>
    <row r="4052" spans="1:4" ht="15" customHeight="1" x14ac:dyDescent="0.2">
      <c r="A4052" s="93" t="s">
        <v>19922</v>
      </c>
      <c r="B4052" s="94" t="s">
        <v>19923</v>
      </c>
      <c r="C4052" s="94" t="s">
        <v>3978</v>
      </c>
      <c r="D4052" s="95">
        <v>1700</v>
      </c>
    </row>
    <row r="4053" spans="1:4" ht="15" customHeight="1" x14ac:dyDescent="0.2">
      <c r="A4053" s="93" t="s">
        <v>19924</v>
      </c>
      <c r="B4053" s="94" t="s">
        <v>19925</v>
      </c>
      <c r="C4053" s="94" t="s">
        <v>3978</v>
      </c>
      <c r="D4053" s="95">
        <v>1700</v>
      </c>
    </row>
    <row r="4054" spans="1:4" ht="15" customHeight="1" x14ac:dyDescent="0.2">
      <c r="A4054" s="93" t="s">
        <v>19926</v>
      </c>
      <c r="B4054" s="94" t="s">
        <v>19927</v>
      </c>
      <c r="C4054" s="94" t="s">
        <v>3978</v>
      </c>
      <c r="D4054" s="95">
        <v>650</v>
      </c>
    </row>
    <row r="4055" spans="1:4" ht="15" customHeight="1" x14ac:dyDescent="0.2">
      <c r="A4055" s="93" t="s">
        <v>19928</v>
      </c>
      <c r="B4055" s="94" t="s">
        <v>19929</v>
      </c>
      <c r="C4055" s="94" t="s">
        <v>3978</v>
      </c>
      <c r="D4055" s="95">
        <v>1400</v>
      </c>
    </row>
    <row r="4056" spans="1:4" ht="15" customHeight="1" x14ac:dyDescent="0.2">
      <c r="A4056" s="93" t="s">
        <v>19930</v>
      </c>
      <c r="B4056" s="94" t="s">
        <v>19931</v>
      </c>
      <c r="C4056" s="94" t="s">
        <v>3978</v>
      </c>
      <c r="D4056" s="95">
        <v>680</v>
      </c>
    </row>
    <row r="4057" spans="1:4" ht="15" customHeight="1" x14ac:dyDescent="0.2">
      <c r="A4057" s="93" t="s">
        <v>19932</v>
      </c>
      <c r="B4057" s="94" t="s">
        <v>19933</v>
      </c>
      <c r="C4057" s="94" t="s">
        <v>3978</v>
      </c>
      <c r="D4057" s="95">
        <v>900</v>
      </c>
    </row>
    <row r="4058" spans="1:4" ht="15" customHeight="1" x14ac:dyDescent="0.2">
      <c r="A4058" s="93" t="s">
        <v>19934</v>
      </c>
      <c r="B4058" s="94" t="s">
        <v>19935</v>
      </c>
      <c r="C4058" s="94" t="s">
        <v>16077</v>
      </c>
      <c r="D4058" s="95">
        <v>1200</v>
      </c>
    </row>
    <row r="4059" spans="1:4" ht="15" customHeight="1" x14ac:dyDescent="0.2">
      <c r="A4059" s="93" t="s">
        <v>19936</v>
      </c>
      <c r="B4059" s="94" t="s">
        <v>10466</v>
      </c>
      <c r="C4059" s="94" t="s">
        <v>16077</v>
      </c>
      <c r="D4059" s="95">
        <v>1200</v>
      </c>
    </row>
    <row r="4060" spans="1:4" ht="15" customHeight="1" x14ac:dyDescent="0.2">
      <c r="A4060" s="93" t="s">
        <v>19937</v>
      </c>
      <c r="B4060" s="94" t="s">
        <v>19938</v>
      </c>
      <c r="C4060" s="94" t="s">
        <v>3978</v>
      </c>
      <c r="D4060" s="95">
        <v>250</v>
      </c>
    </row>
    <row r="4061" spans="1:4" ht="15" customHeight="1" x14ac:dyDescent="0.2">
      <c r="A4061" s="93" t="s">
        <v>19939</v>
      </c>
      <c r="B4061" s="94" t="s">
        <v>19940</v>
      </c>
      <c r="C4061" s="94" t="s">
        <v>3978</v>
      </c>
      <c r="D4061" s="95">
        <v>340</v>
      </c>
    </row>
    <row r="4062" spans="1:4" ht="15" customHeight="1" x14ac:dyDescent="0.2">
      <c r="A4062" s="93" t="s">
        <v>19941</v>
      </c>
      <c r="B4062" s="94" t="s">
        <v>19942</v>
      </c>
      <c r="C4062" s="94" t="s">
        <v>3978</v>
      </c>
      <c r="D4062" s="95">
        <v>900</v>
      </c>
    </row>
    <row r="4063" spans="1:4" ht="15" customHeight="1" x14ac:dyDescent="0.2">
      <c r="A4063" s="93" t="s">
        <v>19943</v>
      </c>
      <c r="B4063" s="94" t="s">
        <v>19944</v>
      </c>
      <c r="C4063" s="94" t="s">
        <v>3978</v>
      </c>
      <c r="D4063" s="95">
        <v>3600</v>
      </c>
    </row>
    <row r="4064" spans="1:4" ht="15" customHeight="1" x14ac:dyDescent="0.2">
      <c r="A4064" s="93" t="s">
        <v>19945</v>
      </c>
      <c r="B4064" s="94" t="s">
        <v>19946</v>
      </c>
      <c r="C4064" s="94" t="s">
        <v>16077</v>
      </c>
      <c r="D4064" s="95">
        <v>5270</v>
      </c>
    </row>
    <row r="4065" spans="1:4" ht="15" customHeight="1" x14ac:dyDescent="0.2">
      <c r="A4065" s="93" t="s">
        <v>19947</v>
      </c>
      <c r="B4065" s="94" t="s">
        <v>19948</v>
      </c>
      <c r="C4065" s="94" t="s">
        <v>16077</v>
      </c>
      <c r="D4065" s="95">
        <v>3727.22</v>
      </c>
    </row>
    <row r="4066" spans="1:4" ht="15" customHeight="1" x14ac:dyDescent="0.2">
      <c r="A4066" s="93" t="s">
        <v>19949</v>
      </c>
      <c r="B4066" s="94" t="s">
        <v>19950</v>
      </c>
      <c r="C4066" s="94" t="s">
        <v>19951</v>
      </c>
      <c r="D4066" s="95">
        <v>149</v>
      </c>
    </row>
    <row r="4067" spans="1:4" ht="15" customHeight="1" x14ac:dyDescent="0.2">
      <c r="A4067" s="93" t="s">
        <v>19952</v>
      </c>
      <c r="B4067" s="94" t="s">
        <v>19953</v>
      </c>
      <c r="C4067" s="94" t="s">
        <v>19951</v>
      </c>
      <c r="D4067" s="95">
        <v>1654.78</v>
      </c>
    </row>
    <row r="4068" spans="1:4" ht="15" customHeight="1" x14ac:dyDescent="0.2">
      <c r="A4068" s="93" t="s">
        <v>19954</v>
      </c>
      <c r="B4068" s="94" t="s">
        <v>19955</v>
      </c>
      <c r="C4068" s="94" t="s">
        <v>16077</v>
      </c>
      <c r="D4068" s="95">
        <v>8500</v>
      </c>
    </row>
    <row r="4069" spans="1:4" ht="15" customHeight="1" x14ac:dyDescent="0.2">
      <c r="A4069" s="93" t="s">
        <v>19956</v>
      </c>
      <c r="B4069" s="94" t="s">
        <v>19957</v>
      </c>
      <c r="C4069" s="94" t="s">
        <v>16077</v>
      </c>
      <c r="D4069" s="95">
        <v>3</v>
      </c>
    </row>
    <row r="4070" spans="1:4" ht="15" customHeight="1" x14ac:dyDescent="0.2">
      <c r="A4070" s="93" t="s">
        <v>19958</v>
      </c>
      <c r="B4070" s="94" t="s">
        <v>19959</v>
      </c>
      <c r="C4070" s="94" t="s">
        <v>16077</v>
      </c>
      <c r="D4070" s="95">
        <v>3.6</v>
      </c>
    </row>
    <row r="4071" spans="1:4" ht="15" customHeight="1" x14ac:dyDescent="0.2">
      <c r="A4071" s="93" t="s">
        <v>19960</v>
      </c>
      <c r="B4071" s="94" t="s">
        <v>19961</v>
      </c>
      <c r="C4071" s="94" t="s">
        <v>16077</v>
      </c>
      <c r="D4071" s="95">
        <v>7.2</v>
      </c>
    </row>
    <row r="4072" spans="1:4" ht="15" customHeight="1" x14ac:dyDescent="0.2">
      <c r="A4072" s="93" t="s">
        <v>19962</v>
      </c>
      <c r="B4072" s="94" t="s">
        <v>19963</v>
      </c>
      <c r="C4072" s="94" t="s">
        <v>16077</v>
      </c>
      <c r="D4072" s="95">
        <v>0.15</v>
      </c>
    </row>
    <row r="4073" spans="1:4" ht="15" customHeight="1" x14ac:dyDescent="0.2">
      <c r="A4073" s="93" t="s">
        <v>19964</v>
      </c>
      <c r="B4073" s="94" t="s">
        <v>19965</v>
      </c>
      <c r="C4073" s="94" t="s">
        <v>16077</v>
      </c>
      <c r="D4073" s="95">
        <v>0.4</v>
      </c>
    </row>
    <row r="4074" spans="1:4" ht="15" customHeight="1" x14ac:dyDescent="0.2">
      <c r="A4074" s="93" t="s">
        <v>19966</v>
      </c>
      <c r="B4074" s="94" t="s">
        <v>19967</v>
      </c>
      <c r="C4074" s="94" t="s">
        <v>16077</v>
      </c>
      <c r="D4074" s="95">
        <v>1.3</v>
      </c>
    </row>
    <row r="4075" spans="1:4" ht="15" customHeight="1" x14ac:dyDescent="0.2">
      <c r="A4075" s="93" t="s">
        <v>19968</v>
      </c>
      <c r="B4075" s="94" t="s">
        <v>19969</v>
      </c>
      <c r="C4075" s="94" t="s">
        <v>16077</v>
      </c>
      <c r="D4075" s="95">
        <v>2.6</v>
      </c>
    </row>
    <row r="4076" spans="1:4" ht="15" customHeight="1" x14ac:dyDescent="0.2">
      <c r="A4076" s="93" t="s">
        <v>19970</v>
      </c>
      <c r="B4076" s="94" t="s">
        <v>19971</v>
      </c>
      <c r="C4076" s="94" t="s">
        <v>16077</v>
      </c>
      <c r="D4076" s="95">
        <v>4</v>
      </c>
    </row>
    <row r="4077" spans="1:4" ht="15" customHeight="1" x14ac:dyDescent="0.2">
      <c r="A4077" s="93" t="s">
        <v>34111</v>
      </c>
      <c r="B4077" s="94" t="s">
        <v>34112</v>
      </c>
      <c r="C4077" s="94" t="s">
        <v>16077</v>
      </c>
      <c r="D4077" s="95">
        <v>2</v>
      </c>
    </row>
    <row r="4078" spans="1:4" ht="15" customHeight="1" x14ac:dyDescent="0.2">
      <c r="A4078" s="93" t="s">
        <v>19972</v>
      </c>
      <c r="B4078" s="94" t="s">
        <v>34113</v>
      </c>
      <c r="C4078" s="94" t="s">
        <v>16077</v>
      </c>
      <c r="D4078" s="95">
        <v>3</v>
      </c>
    </row>
    <row r="4079" spans="1:4" ht="15" customHeight="1" x14ac:dyDescent="0.2">
      <c r="A4079" s="93" t="s">
        <v>19973</v>
      </c>
      <c r="B4079" s="94" t="s">
        <v>34114</v>
      </c>
      <c r="C4079" s="94" t="s">
        <v>16077</v>
      </c>
      <c r="D4079" s="95">
        <v>5.4</v>
      </c>
    </row>
    <row r="4080" spans="1:4" ht="15" customHeight="1" x14ac:dyDescent="0.2">
      <c r="A4080" s="93" t="s">
        <v>19974</v>
      </c>
      <c r="B4080" s="94" t="s">
        <v>34115</v>
      </c>
      <c r="C4080" s="94" t="s">
        <v>16077</v>
      </c>
      <c r="D4080" s="95">
        <v>7</v>
      </c>
    </row>
    <row r="4081" spans="1:4" ht="15" customHeight="1" x14ac:dyDescent="0.2">
      <c r="A4081" s="93" t="s">
        <v>19975</v>
      </c>
      <c r="B4081" s="94" t="s">
        <v>34116</v>
      </c>
      <c r="C4081" s="94" t="s">
        <v>16077</v>
      </c>
      <c r="D4081" s="95">
        <v>18</v>
      </c>
    </row>
    <row r="4082" spans="1:4" ht="15" customHeight="1" x14ac:dyDescent="0.2">
      <c r="A4082" s="93" t="s">
        <v>19976</v>
      </c>
      <c r="B4082" s="94" t="s">
        <v>34117</v>
      </c>
      <c r="C4082" s="94" t="s">
        <v>16077</v>
      </c>
      <c r="D4082" s="95">
        <v>6.5</v>
      </c>
    </row>
    <row r="4083" spans="1:4" ht="15" customHeight="1" x14ac:dyDescent="0.2">
      <c r="A4083" s="93" t="s">
        <v>19977</v>
      </c>
      <c r="B4083" s="94" t="s">
        <v>34118</v>
      </c>
      <c r="C4083" s="94" t="s">
        <v>16077</v>
      </c>
      <c r="D4083" s="95">
        <v>11</v>
      </c>
    </row>
    <row r="4084" spans="1:4" ht="15" customHeight="1" x14ac:dyDescent="0.2">
      <c r="A4084" s="93" t="s">
        <v>19978</v>
      </c>
      <c r="B4084" s="94" t="s">
        <v>34119</v>
      </c>
      <c r="C4084" s="94" t="s">
        <v>16077</v>
      </c>
      <c r="D4084" s="95">
        <v>13.5</v>
      </c>
    </row>
    <row r="4085" spans="1:4" ht="15" customHeight="1" x14ac:dyDescent="0.2">
      <c r="A4085" s="93" t="s">
        <v>19979</v>
      </c>
      <c r="B4085" s="94" t="s">
        <v>34120</v>
      </c>
      <c r="C4085" s="94" t="s">
        <v>16077</v>
      </c>
      <c r="D4085" s="95">
        <v>0.9</v>
      </c>
    </row>
    <row r="4086" spans="1:4" ht="15" customHeight="1" x14ac:dyDescent="0.2">
      <c r="A4086" s="93" t="s">
        <v>19980</v>
      </c>
      <c r="B4086" s="94" t="s">
        <v>34121</v>
      </c>
      <c r="C4086" s="94" t="s">
        <v>16077</v>
      </c>
      <c r="D4086" s="95">
        <v>2.5</v>
      </c>
    </row>
    <row r="4087" spans="1:4" ht="15" customHeight="1" x14ac:dyDescent="0.2">
      <c r="A4087" s="93" t="s">
        <v>19981</v>
      </c>
      <c r="B4087" s="94" t="s">
        <v>34122</v>
      </c>
      <c r="C4087" s="94" t="s">
        <v>16077</v>
      </c>
      <c r="D4087" s="95">
        <v>6.5</v>
      </c>
    </row>
    <row r="4088" spans="1:4" ht="15" customHeight="1" x14ac:dyDescent="0.2">
      <c r="A4088" s="93" t="s">
        <v>19982</v>
      </c>
      <c r="B4088" s="94" t="s">
        <v>34123</v>
      </c>
      <c r="C4088" s="94" t="s">
        <v>16077</v>
      </c>
      <c r="D4088" s="95">
        <v>8.6999999999999993</v>
      </c>
    </row>
    <row r="4089" spans="1:4" ht="15" customHeight="1" x14ac:dyDescent="0.2">
      <c r="A4089" s="93" t="s">
        <v>19983</v>
      </c>
      <c r="B4089" s="94" t="s">
        <v>34124</v>
      </c>
      <c r="C4089" s="94" t="s">
        <v>16077</v>
      </c>
      <c r="D4089" s="95">
        <v>10.8</v>
      </c>
    </row>
    <row r="4090" spans="1:4" ht="15" customHeight="1" x14ac:dyDescent="0.2">
      <c r="A4090" s="93" t="s">
        <v>19984</v>
      </c>
      <c r="B4090" s="94" t="s">
        <v>34125</v>
      </c>
      <c r="C4090" s="94" t="s">
        <v>16077</v>
      </c>
      <c r="D4090" s="95">
        <v>10</v>
      </c>
    </row>
    <row r="4091" spans="1:4" ht="15" customHeight="1" x14ac:dyDescent="0.2">
      <c r="A4091" s="93" t="s">
        <v>19985</v>
      </c>
      <c r="B4091" s="94" t="s">
        <v>34126</v>
      </c>
      <c r="C4091" s="94" t="s">
        <v>16077</v>
      </c>
      <c r="D4091" s="95">
        <v>12</v>
      </c>
    </row>
    <row r="4092" spans="1:4" ht="15" customHeight="1" x14ac:dyDescent="0.2">
      <c r="A4092" s="93" t="s">
        <v>19986</v>
      </c>
      <c r="B4092" s="94" t="s">
        <v>34127</v>
      </c>
      <c r="C4092" s="94" t="s">
        <v>16077</v>
      </c>
      <c r="D4092" s="95">
        <v>16</v>
      </c>
    </row>
    <row r="4093" spans="1:4" ht="15" customHeight="1" x14ac:dyDescent="0.2">
      <c r="A4093" s="93" t="s">
        <v>19987</v>
      </c>
      <c r="B4093" s="94" t="s">
        <v>19988</v>
      </c>
      <c r="C4093" s="94" t="s">
        <v>16077</v>
      </c>
      <c r="D4093" s="95">
        <v>4</v>
      </c>
    </row>
    <row r="4094" spans="1:4" ht="15" customHeight="1" x14ac:dyDescent="0.2">
      <c r="A4094" s="93" t="s">
        <v>19989</v>
      </c>
      <c r="B4094" s="94" t="s">
        <v>19990</v>
      </c>
      <c r="C4094" s="94" t="s">
        <v>16077</v>
      </c>
      <c r="D4094" s="95">
        <v>3</v>
      </c>
    </row>
    <row r="4095" spans="1:4" ht="15" customHeight="1" x14ac:dyDescent="0.2">
      <c r="A4095" s="93" t="s">
        <v>19991</v>
      </c>
      <c r="B4095" s="94" t="s">
        <v>19992</v>
      </c>
      <c r="C4095" s="94" t="s">
        <v>16077</v>
      </c>
      <c r="D4095" s="95">
        <v>1.5</v>
      </c>
    </row>
    <row r="4096" spans="1:4" ht="15" customHeight="1" x14ac:dyDescent="0.2">
      <c r="A4096" s="93" t="s">
        <v>19993</v>
      </c>
      <c r="B4096" s="94" t="s">
        <v>19994</v>
      </c>
      <c r="C4096" s="94" t="s">
        <v>16077</v>
      </c>
      <c r="D4096" s="95">
        <v>0.3</v>
      </c>
    </row>
    <row r="4097" spans="1:4" ht="15" customHeight="1" x14ac:dyDescent="0.2">
      <c r="A4097" s="93" t="s">
        <v>19995</v>
      </c>
      <c r="B4097" s="94" t="s">
        <v>19996</v>
      </c>
      <c r="C4097" s="94" t="s">
        <v>16077</v>
      </c>
      <c r="D4097" s="95">
        <v>1.1100000000000001</v>
      </c>
    </row>
    <row r="4098" spans="1:4" ht="15" customHeight="1" x14ac:dyDescent="0.2">
      <c r="A4098" s="93" t="s">
        <v>19997</v>
      </c>
      <c r="B4098" s="94" t="s">
        <v>19998</v>
      </c>
      <c r="C4098" s="94" t="s">
        <v>16077</v>
      </c>
      <c r="D4098" s="95">
        <v>0.89</v>
      </c>
    </row>
    <row r="4099" spans="1:4" ht="15" customHeight="1" x14ac:dyDescent="0.2">
      <c r="A4099" s="93" t="s">
        <v>19999</v>
      </c>
      <c r="B4099" s="94" t="s">
        <v>20000</v>
      </c>
      <c r="C4099" s="94" t="s">
        <v>16077</v>
      </c>
      <c r="D4099" s="95">
        <v>37.53</v>
      </c>
    </row>
    <row r="4100" spans="1:4" ht="15" customHeight="1" x14ac:dyDescent="0.2">
      <c r="A4100" s="93" t="s">
        <v>20001</v>
      </c>
      <c r="B4100" s="94" t="s">
        <v>20002</v>
      </c>
      <c r="C4100" s="94" t="s">
        <v>16077</v>
      </c>
      <c r="D4100" s="95">
        <v>58.31</v>
      </c>
    </row>
    <row r="4101" spans="1:4" ht="15" customHeight="1" x14ac:dyDescent="0.2">
      <c r="A4101" s="93" t="s">
        <v>20003</v>
      </c>
      <c r="B4101" s="94" t="s">
        <v>20004</v>
      </c>
      <c r="C4101" s="94" t="s">
        <v>16077</v>
      </c>
      <c r="D4101" s="95">
        <v>1500</v>
      </c>
    </row>
    <row r="4102" spans="1:4" ht="15" customHeight="1" x14ac:dyDescent="0.2">
      <c r="A4102" s="93" t="s">
        <v>20005</v>
      </c>
      <c r="B4102" s="94" t="s">
        <v>20006</v>
      </c>
      <c r="C4102" s="94" t="s">
        <v>3</v>
      </c>
      <c r="D4102" s="95">
        <v>95</v>
      </c>
    </row>
    <row r="4103" spans="1:4" ht="15" customHeight="1" x14ac:dyDescent="0.2">
      <c r="A4103" s="93" t="s">
        <v>20007</v>
      </c>
      <c r="B4103" s="94" t="s">
        <v>20008</v>
      </c>
      <c r="C4103" s="94" t="s">
        <v>16077</v>
      </c>
      <c r="D4103" s="95">
        <v>350</v>
      </c>
    </row>
    <row r="4104" spans="1:4" ht="15" customHeight="1" x14ac:dyDescent="0.2">
      <c r="A4104" s="93" t="s">
        <v>20009</v>
      </c>
      <c r="B4104" s="94" t="s">
        <v>20010</v>
      </c>
      <c r="C4104" s="94" t="s">
        <v>16077</v>
      </c>
      <c r="D4104" s="95">
        <v>875</v>
      </c>
    </row>
    <row r="4105" spans="1:4" ht="15" customHeight="1" x14ac:dyDescent="0.2">
      <c r="A4105" s="93" t="s">
        <v>20011</v>
      </c>
      <c r="B4105" s="94" t="s">
        <v>20012</v>
      </c>
      <c r="C4105" s="94" t="s">
        <v>3</v>
      </c>
      <c r="D4105" s="95">
        <v>130</v>
      </c>
    </row>
    <row r="4106" spans="1:4" ht="15" customHeight="1" x14ac:dyDescent="0.2">
      <c r="A4106" s="93" t="s">
        <v>20013</v>
      </c>
      <c r="B4106" s="94" t="s">
        <v>20014</v>
      </c>
      <c r="C4106" s="94" t="s">
        <v>38</v>
      </c>
      <c r="D4106" s="95">
        <v>900</v>
      </c>
    </row>
    <row r="4107" spans="1:4" ht="15" customHeight="1" x14ac:dyDescent="0.2">
      <c r="A4107" s="93" t="s">
        <v>20015</v>
      </c>
      <c r="B4107" s="94" t="s">
        <v>20016</v>
      </c>
      <c r="C4107" s="94" t="s">
        <v>3</v>
      </c>
      <c r="D4107" s="95">
        <v>600</v>
      </c>
    </row>
    <row r="4108" spans="1:4" ht="15" customHeight="1" x14ac:dyDescent="0.2">
      <c r="A4108" s="93" t="s">
        <v>20017</v>
      </c>
      <c r="B4108" s="94" t="s">
        <v>20018</v>
      </c>
      <c r="C4108" s="94" t="s">
        <v>16077</v>
      </c>
      <c r="D4108" s="95">
        <v>3000</v>
      </c>
    </row>
    <row r="4109" spans="1:4" ht="15" customHeight="1" x14ac:dyDescent="0.2">
      <c r="A4109" s="93" t="s">
        <v>20019</v>
      </c>
      <c r="B4109" s="94" t="s">
        <v>20020</v>
      </c>
      <c r="C4109" s="94" t="s">
        <v>16077</v>
      </c>
      <c r="D4109" s="95">
        <v>950</v>
      </c>
    </row>
    <row r="4110" spans="1:4" ht="15" customHeight="1" x14ac:dyDescent="0.2">
      <c r="A4110" s="93" t="s">
        <v>20021</v>
      </c>
      <c r="B4110" s="94" t="s">
        <v>20022</v>
      </c>
      <c r="C4110" s="94" t="s">
        <v>3</v>
      </c>
      <c r="D4110" s="95">
        <v>345</v>
      </c>
    </row>
    <row r="4111" spans="1:4" ht="15" customHeight="1" x14ac:dyDescent="0.2">
      <c r="A4111" s="93" t="s">
        <v>20023</v>
      </c>
      <c r="B4111" s="94" t="s">
        <v>20024</v>
      </c>
      <c r="C4111" s="94" t="s">
        <v>3</v>
      </c>
      <c r="D4111" s="95">
        <v>600</v>
      </c>
    </row>
    <row r="4112" spans="1:4" ht="15" customHeight="1" x14ac:dyDescent="0.2">
      <c r="A4112" s="93" t="s">
        <v>20025</v>
      </c>
      <c r="B4112" s="94" t="s">
        <v>20026</v>
      </c>
      <c r="C4112" s="94" t="s">
        <v>3</v>
      </c>
      <c r="D4112" s="95">
        <v>720</v>
      </c>
    </row>
    <row r="4113" spans="1:4" ht="15" customHeight="1" x14ac:dyDescent="0.2">
      <c r="A4113" s="93" t="s">
        <v>20027</v>
      </c>
      <c r="B4113" s="94" t="s">
        <v>20028</v>
      </c>
      <c r="C4113" s="94" t="s">
        <v>16077</v>
      </c>
      <c r="D4113" s="95">
        <v>1000</v>
      </c>
    </row>
    <row r="4114" spans="1:4" ht="15" customHeight="1" x14ac:dyDescent="0.2">
      <c r="A4114" s="93" t="s">
        <v>20029</v>
      </c>
      <c r="B4114" s="94" t="s">
        <v>20030</v>
      </c>
      <c r="C4114" s="94" t="s">
        <v>16077</v>
      </c>
      <c r="D4114" s="95">
        <v>3000</v>
      </c>
    </row>
    <row r="4115" spans="1:4" ht="15" customHeight="1" x14ac:dyDescent="0.2">
      <c r="A4115" s="93" t="s">
        <v>20031</v>
      </c>
      <c r="B4115" s="94" t="s">
        <v>20032</v>
      </c>
      <c r="C4115" s="94" t="s">
        <v>16077</v>
      </c>
      <c r="D4115" s="95">
        <v>1500</v>
      </c>
    </row>
    <row r="4116" spans="1:4" ht="15" customHeight="1" x14ac:dyDescent="0.2">
      <c r="A4116" s="93" t="s">
        <v>20033</v>
      </c>
      <c r="B4116" s="94" t="s">
        <v>20034</v>
      </c>
      <c r="C4116" s="94" t="s">
        <v>16077</v>
      </c>
      <c r="D4116" s="95">
        <v>1000</v>
      </c>
    </row>
    <row r="4117" spans="1:4" ht="15" customHeight="1" x14ac:dyDescent="0.2">
      <c r="A4117" s="93" t="s">
        <v>20035</v>
      </c>
      <c r="B4117" s="94" t="s">
        <v>20036</v>
      </c>
      <c r="C4117" s="94" t="s">
        <v>16077</v>
      </c>
      <c r="D4117" s="95">
        <v>1000</v>
      </c>
    </row>
    <row r="4118" spans="1:4" ht="15" customHeight="1" x14ac:dyDescent="0.2">
      <c r="A4118" s="93" t="s">
        <v>20037</v>
      </c>
      <c r="B4118" s="94" t="s">
        <v>20038</v>
      </c>
      <c r="C4118" s="94" t="s">
        <v>16077</v>
      </c>
      <c r="D4118" s="95">
        <v>350</v>
      </c>
    </row>
    <row r="4119" spans="1:4" ht="15" customHeight="1" x14ac:dyDescent="0.2">
      <c r="A4119" s="93" t="s">
        <v>20039</v>
      </c>
      <c r="B4119" s="94" t="s">
        <v>20040</v>
      </c>
      <c r="C4119" s="94" t="s">
        <v>16077</v>
      </c>
      <c r="D4119" s="95">
        <v>100</v>
      </c>
    </row>
    <row r="4120" spans="1:4" ht="15" customHeight="1" x14ac:dyDescent="0.2">
      <c r="A4120" s="93" t="s">
        <v>20041</v>
      </c>
      <c r="B4120" s="94" t="s">
        <v>20042</v>
      </c>
      <c r="C4120" s="94" t="s">
        <v>16077</v>
      </c>
      <c r="D4120" s="95">
        <v>101.2</v>
      </c>
    </row>
    <row r="4121" spans="1:4" ht="15" customHeight="1" x14ac:dyDescent="0.2">
      <c r="A4121" s="93" t="s">
        <v>20043</v>
      </c>
      <c r="B4121" s="94" t="s">
        <v>20044</v>
      </c>
      <c r="C4121" s="94" t="s">
        <v>16077</v>
      </c>
      <c r="D4121" s="95">
        <v>110.2</v>
      </c>
    </row>
    <row r="4122" spans="1:4" ht="15" customHeight="1" x14ac:dyDescent="0.2">
      <c r="A4122" s="93" t="s">
        <v>20045</v>
      </c>
      <c r="B4122" s="94" t="s">
        <v>20046</v>
      </c>
      <c r="C4122" s="94" t="s">
        <v>16077</v>
      </c>
      <c r="D4122" s="95">
        <v>399</v>
      </c>
    </row>
    <row r="4123" spans="1:4" ht="15" customHeight="1" x14ac:dyDescent="0.2">
      <c r="A4123" s="93" t="s">
        <v>20047</v>
      </c>
      <c r="B4123" s="94" t="s">
        <v>20048</v>
      </c>
      <c r="C4123" s="94" t="s">
        <v>16077</v>
      </c>
      <c r="D4123" s="95">
        <v>2761</v>
      </c>
    </row>
    <row r="4124" spans="1:4" ht="15" customHeight="1" x14ac:dyDescent="0.2">
      <c r="A4124" s="93" t="s">
        <v>20049</v>
      </c>
      <c r="B4124" s="94" t="s">
        <v>20050</v>
      </c>
      <c r="C4124" s="94" t="s">
        <v>16077</v>
      </c>
      <c r="D4124" s="95">
        <v>3937.88</v>
      </c>
    </row>
    <row r="4125" spans="1:4" ht="15" customHeight="1" x14ac:dyDescent="0.2">
      <c r="A4125" s="93" t="s">
        <v>20051</v>
      </c>
      <c r="B4125" s="94" t="s">
        <v>20052</v>
      </c>
      <c r="C4125" s="94" t="s">
        <v>16077</v>
      </c>
      <c r="D4125" s="95">
        <v>355.5</v>
      </c>
    </row>
    <row r="4126" spans="1:4" ht="15" customHeight="1" x14ac:dyDescent="0.2">
      <c r="A4126" s="93" t="s">
        <v>20053</v>
      </c>
      <c r="B4126" s="94" t="s">
        <v>20054</v>
      </c>
      <c r="C4126" s="94" t="s">
        <v>16077</v>
      </c>
      <c r="D4126" s="95">
        <v>150</v>
      </c>
    </row>
    <row r="4127" spans="1:4" ht="15" customHeight="1" x14ac:dyDescent="0.2">
      <c r="A4127" s="93" t="s">
        <v>20055</v>
      </c>
      <c r="B4127" s="94" t="s">
        <v>20056</v>
      </c>
      <c r="C4127" s="94" t="s">
        <v>16077</v>
      </c>
      <c r="D4127" s="95">
        <v>352</v>
      </c>
    </row>
    <row r="4128" spans="1:4" ht="15" customHeight="1" x14ac:dyDescent="0.2">
      <c r="A4128" s="93" t="s">
        <v>20057</v>
      </c>
      <c r="B4128" s="94" t="s">
        <v>20058</v>
      </c>
      <c r="C4128" s="94" t="s">
        <v>16077</v>
      </c>
      <c r="D4128" s="95">
        <v>185</v>
      </c>
    </row>
    <row r="4129" spans="1:4" ht="15" customHeight="1" x14ac:dyDescent="0.2">
      <c r="A4129" s="93" t="s">
        <v>20059</v>
      </c>
      <c r="B4129" s="94" t="s">
        <v>20060</v>
      </c>
      <c r="C4129" s="94" t="s">
        <v>16077</v>
      </c>
      <c r="D4129" s="95">
        <v>300</v>
      </c>
    </row>
    <row r="4130" spans="1:4" ht="15" customHeight="1" x14ac:dyDescent="0.2">
      <c r="A4130" s="93" t="s">
        <v>20061</v>
      </c>
      <c r="B4130" s="94" t="s">
        <v>20062</v>
      </c>
      <c r="C4130" s="94" t="s">
        <v>16077</v>
      </c>
      <c r="D4130" s="95">
        <v>90</v>
      </c>
    </row>
    <row r="4131" spans="1:4" ht="15" customHeight="1" x14ac:dyDescent="0.2">
      <c r="A4131" s="93" t="s">
        <v>20063</v>
      </c>
      <c r="B4131" s="94" t="s">
        <v>20064</v>
      </c>
      <c r="C4131" s="94" t="s">
        <v>16077</v>
      </c>
      <c r="D4131" s="95">
        <v>240</v>
      </c>
    </row>
    <row r="4132" spans="1:4" ht="15" customHeight="1" x14ac:dyDescent="0.2">
      <c r="A4132" s="93" t="s">
        <v>20065</v>
      </c>
      <c r="B4132" s="94" t="s">
        <v>20066</v>
      </c>
      <c r="C4132" s="94" t="s">
        <v>16077</v>
      </c>
      <c r="D4132" s="95">
        <v>330</v>
      </c>
    </row>
    <row r="4133" spans="1:4" ht="15" customHeight="1" x14ac:dyDescent="0.2">
      <c r="A4133" s="93" t="s">
        <v>20067</v>
      </c>
      <c r="B4133" s="94" t="s">
        <v>20068</v>
      </c>
      <c r="C4133" s="94" t="s">
        <v>16077</v>
      </c>
      <c r="D4133" s="95">
        <v>72</v>
      </c>
    </row>
    <row r="4134" spans="1:4" ht="15" customHeight="1" x14ac:dyDescent="0.2">
      <c r="A4134" s="93" t="s">
        <v>20069</v>
      </c>
      <c r="B4134" s="94" t="s">
        <v>20070</v>
      </c>
      <c r="C4134" s="94" t="s">
        <v>16077</v>
      </c>
      <c r="D4134" s="95">
        <v>120</v>
      </c>
    </row>
    <row r="4135" spans="1:4" ht="15" customHeight="1" x14ac:dyDescent="0.2">
      <c r="A4135" s="93" t="s">
        <v>20071</v>
      </c>
      <c r="B4135" s="94" t="s">
        <v>20072</v>
      </c>
      <c r="C4135" s="94" t="s">
        <v>16077</v>
      </c>
      <c r="D4135" s="95">
        <v>150</v>
      </c>
    </row>
    <row r="4136" spans="1:4" ht="15" customHeight="1" x14ac:dyDescent="0.2">
      <c r="A4136" s="93" t="s">
        <v>20073</v>
      </c>
      <c r="B4136" s="94" t="s">
        <v>20074</v>
      </c>
      <c r="C4136" s="94" t="s">
        <v>16077</v>
      </c>
      <c r="D4136" s="95">
        <v>30</v>
      </c>
    </row>
    <row r="4137" spans="1:4" ht="15" customHeight="1" x14ac:dyDescent="0.2">
      <c r="A4137" s="93" t="s">
        <v>20075</v>
      </c>
      <c r="B4137" s="94" t="s">
        <v>20076</v>
      </c>
      <c r="C4137" s="94" t="s">
        <v>16077</v>
      </c>
      <c r="D4137" s="95">
        <v>120</v>
      </c>
    </row>
    <row r="4138" spans="1:4" ht="15" customHeight="1" x14ac:dyDescent="0.2">
      <c r="A4138" s="93" t="s">
        <v>20077</v>
      </c>
      <c r="B4138" s="94" t="s">
        <v>20078</v>
      </c>
      <c r="C4138" s="94" t="s">
        <v>16077</v>
      </c>
      <c r="D4138" s="95">
        <v>100</v>
      </c>
    </row>
    <row r="4139" spans="1:4" ht="15" customHeight="1" x14ac:dyDescent="0.2">
      <c r="A4139" s="93" t="s">
        <v>20079</v>
      </c>
      <c r="B4139" s="94" t="s">
        <v>20080</v>
      </c>
      <c r="C4139" s="94" t="s">
        <v>16077</v>
      </c>
      <c r="D4139" s="95">
        <v>250</v>
      </c>
    </row>
    <row r="4140" spans="1:4" ht="15" customHeight="1" x14ac:dyDescent="0.2">
      <c r="A4140" s="93" t="s">
        <v>20081</v>
      </c>
      <c r="B4140" s="94" t="s">
        <v>20082</v>
      </c>
      <c r="C4140" s="94" t="s">
        <v>16077</v>
      </c>
      <c r="D4140" s="95">
        <v>75</v>
      </c>
    </row>
    <row r="4141" spans="1:4" ht="15" customHeight="1" x14ac:dyDescent="0.2">
      <c r="A4141" s="93" t="s">
        <v>20083</v>
      </c>
      <c r="B4141" s="94" t="s">
        <v>20084</v>
      </c>
      <c r="C4141" s="94" t="s">
        <v>16077</v>
      </c>
      <c r="D4141" s="95">
        <v>75</v>
      </c>
    </row>
    <row r="4142" spans="1:4" ht="15" customHeight="1" x14ac:dyDescent="0.2">
      <c r="A4142" s="93" t="s">
        <v>20085</v>
      </c>
      <c r="B4142" s="94" t="s">
        <v>20086</v>
      </c>
      <c r="C4142" s="94" t="s">
        <v>16077</v>
      </c>
      <c r="D4142" s="95">
        <v>250</v>
      </c>
    </row>
    <row r="4143" spans="1:4" ht="15" customHeight="1" x14ac:dyDescent="0.2">
      <c r="A4143" s="93" t="s">
        <v>20087</v>
      </c>
      <c r="B4143" s="94" t="s">
        <v>20088</v>
      </c>
      <c r="C4143" s="94" t="s">
        <v>16077</v>
      </c>
      <c r="D4143" s="95">
        <v>100</v>
      </c>
    </row>
    <row r="4144" spans="1:4" ht="15" customHeight="1" x14ac:dyDescent="0.2">
      <c r="A4144" s="93" t="s">
        <v>20089</v>
      </c>
      <c r="B4144" s="94" t="s">
        <v>20090</v>
      </c>
      <c r="C4144" s="94" t="s">
        <v>16077</v>
      </c>
      <c r="D4144" s="95">
        <v>110</v>
      </c>
    </row>
    <row r="4145" spans="1:4" ht="15" customHeight="1" x14ac:dyDescent="0.2">
      <c r="A4145" s="93" t="s">
        <v>20091</v>
      </c>
      <c r="B4145" s="94" t="s">
        <v>20092</v>
      </c>
      <c r="C4145" s="94" t="s">
        <v>16077</v>
      </c>
      <c r="D4145" s="95">
        <v>120</v>
      </c>
    </row>
    <row r="4146" spans="1:4" ht="15" customHeight="1" x14ac:dyDescent="0.2">
      <c r="A4146" s="93" t="s">
        <v>20093</v>
      </c>
      <c r="B4146" s="94" t="s">
        <v>20094</v>
      </c>
      <c r="C4146" s="94" t="s">
        <v>16077</v>
      </c>
      <c r="D4146" s="95">
        <v>50</v>
      </c>
    </row>
    <row r="4147" spans="1:4" ht="15" customHeight="1" x14ac:dyDescent="0.2">
      <c r="A4147" s="93" t="s">
        <v>20095</v>
      </c>
      <c r="B4147" s="94" t="s">
        <v>20096</v>
      </c>
      <c r="C4147" s="94" t="s">
        <v>16077</v>
      </c>
      <c r="D4147" s="95">
        <v>120</v>
      </c>
    </row>
    <row r="4148" spans="1:4" ht="15" customHeight="1" x14ac:dyDescent="0.2">
      <c r="A4148" s="93" t="s">
        <v>20097</v>
      </c>
      <c r="B4148" s="94" t="s">
        <v>20098</v>
      </c>
      <c r="C4148" s="94" t="s">
        <v>16077</v>
      </c>
      <c r="D4148" s="95">
        <v>150</v>
      </c>
    </row>
    <row r="4149" spans="1:4" ht="15" customHeight="1" x14ac:dyDescent="0.2">
      <c r="A4149" s="93" t="s">
        <v>20099</v>
      </c>
      <c r="B4149" s="94" t="s">
        <v>20100</v>
      </c>
      <c r="C4149" s="94" t="s">
        <v>16077</v>
      </c>
      <c r="D4149" s="95">
        <v>120</v>
      </c>
    </row>
    <row r="4150" spans="1:4" ht="15" customHeight="1" x14ac:dyDescent="0.2">
      <c r="A4150" s="93" t="s">
        <v>20101</v>
      </c>
      <c r="B4150" s="94" t="s">
        <v>20102</v>
      </c>
      <c r="C4150" s="94" t="s">
        <v>16077</v>
      </c>
      <c r="D4150" s="95">
        <v>118</v>
      </c>
    </row>
    <row r="4151" spans="1:4" ht="15" customHeight="1" x14ac:dyDescent="0.2">
      <c r="A4151" s="93" t="s">
        <v>20103</v>
      </c>
      <c r="B4151" s="94" t="s">
        <v>20104</v>
      </c>
      <c r="C4151" s="94" t="s">
        <v>16077</v>
      </c>
      <c r="D4151" s="95">
        <v>165</v>
      </c>
    </row>
    <row r="4152" spans="1:4" ht="15" customHeight="1" x14ac:dyDescent="0.2">
      <c r="A4152" s="93" t="s">
        <v>20105</v>
      </c>
      <c r="B4152" s="94" t="s">
        <v>20106</v>
      </c>
      <c r="C4152" s="94" t="s">
        <v>16077</v>
      </c>
      <c r="D4152" s="95">
        <v>500</v>
      </c>
    </row>
    <row r="4153" spans="1:4" ht="15" customHeight="1" x14ac:dyDescent="0.2">
      <c r="A4153" s="93" t="s">
        <v>20107</v>
      </c>
      <c r="B4153" s="94" t="s">
        <v>20108</v>
      </c>
      <c r="C4153" s="94" t="s">
        <v>16077</v>
      </c>
      <c r="D4153" s="95">
        <v>500</v>
      </c>
    </row>
    <row r="4154" spans="1:4" ht="15" customHeight="1" x14ac:dyDescent="0.2">
      <c r="A4154" s="93" t="s">
        <v>20109</v>
      </c>
      <c r="B4154" s="94" t="s">
        <v>20110</v>
      </c>
      <c r="C4154" s="94" t="s">
        <v>16077</v>
      </c>
      <c r="D4154" s="95">
        <v>400</v>
      </c>
    </row>
    <row r="4155" spans="1:4" ht="15" customHeight="1" x14ac:dyDescent="0.2">
      <c r="A4155" s="93" t="s">
        <v>20111</v>
      </c>
      <c r="B4155" s="94" t="s">
        <v>20112</v>
      </c>
      <c r="C4155" s="94" t="s">
        <v>16077</v>
      </c>
      <c r="D4155" s="95">
        <v>869</v>
      </c>
    </row>
    <row r="4156" spans="1:4" ht="15" customHeight="1" x14ac:dyDescent="0.2">
      <c r="A4156" s="93" t="s">
        <v>20113</v>
      </c>
      <c r="B4156" s="94" t="s">
        <v>20114</v>
      </c>
      <c r="C4156" s="94" t="s">
        <v>16077</v>
      </c>
      <c r="D4156" s="95">
        <v>889</v>
      </c>
    </row>
    <row r="4157" spans="1:4" ht="15" customHeight="1" x14ac:dyDescent="0.2">
      <c r="A4157" s="93" t="s">
        <v>20115</v>
      </c>
      <c r="B4157" s="94" t="s">
        <v>20116</v>
      </c>
      <c r="C4157" s="94" t="s">
        <v>16077</v>
      </c>
      <c r="D4157" s="95">
        <v>889</v>
      </c>
    </row>
    <row r="4158" spans="1:4" ht="15" customHeight="1" x14ac:dyDescent="0.2">
      <c r="A4158" s="93" t="s">
        <v>20117</v>
      </c>
      <c r="B4158" s="94" t="s">
        <v>20118</v>
      </c>
      <c r="C4158" s="94" t="s">
        <v>16077</v>
      </c>
      <c r="D4158" s="95">
        <v>1199</v>
      </c>
    </row>
    <row r="4159" spans="1:4" ht="15" customHeight="1" x14ac:dyDescent="0.2">
      <c r="A4159" s="93" t="s">
        <v>20119</v>
      </c>
      <c r="B4159" s="94" t="s">
        <v>20120</v>
      </c>
      <c r="C4159" s="94" t="s">
        <v>16077</v>
      </c>
      <c r="D4159" s="95">
        <v>1309</v>
      </c>
    </row>
    <row r="4160" spans="1:4" ht="15" customHeight="1" x14ac:dyDescent="0.2">
      <c r="A4160" s="93" t="s">
        <v>20121</v>
      </c>
      <c r="B4160" s="94" t="s">
        <v>20122</v>
      </c>
      <c r="C4160" s="94" t="s">
        <v>16077</v>
      </c>
      <c r="D4160" s="95">
        <v>1000</v>
      </c>
    </row>
    <row r="4161" spans="1:4" ht="15" customHeight="1" x14ac:dyDescent="0.2">
      <c r="A4161" s="93" t="s">
        <v>20123</v>
      </c>
      <c r="B4161" s="94" t="s">
        <v>20124</v>
      </c>
      <c r="C4161" s="94" t="s">
        <v>16077</v>
      </c>
      <c r="D4161" s="95">
        <v>1000</v>
      </c>
    </row>
    <row r="4162" spans="1:4" ht="15" customHeight="1" x14ac:dyDescent="0.2">
      <c r="A4162" s="93" t="s">
        <v>20125</v>
      </c>
      <c r="B4162" s="94" t="s">
        <v>20126</v>
      </c>
      <c r="C4162" s="94" t="s">
        <v>16077</v>
      </c>
      <c r="D4162" s="95">
        <v>500</v>
      </c>
    </row>
    <row r="4163" spans="1:4" ht="15" customHeight="1" x14ac:dyDescent="0.2">
      <c r="A4163" s="93" t="s">
        <v>20127</v>
      </c>
      <c r="B4163" s="94" t="s">
        <v>20128</v>
      </c>
      <c r="C4163" s="94" t="s">
        <v>16077</v>
      </c>
      <c r="D4163" s="95">
        <v>500</v>
      </c>
    </row>
    <row r="4164" spans="1:4" ht="15" customHeight="1" x14ac:dyDescent="0.2">
      <c r="A4164" s="93" t="s">
        <v>20129</v>
      </c>
      <c r="B4164" s="94" t="s">
        <v>20130</v>
      </c>
      <c r="C4164" s="94" t="s">
        <v>16077</v>
      </c>
      <c r="D4164" s="95">
        <v>500</v>
      </c>
    </row>
    <row r="4165" spans="1:4" ht="15" customHeight="1" x14ac:dyDescent="0.2">
      <c r="A4165" s="93" t="s">
        <v>20131</v>
      </c>
      <c r="B4165" s="94" t="s">
        <v>20132</v>
      </c>
      <c r="C4165" s="94" t="s">
        <v>16077</v>
      </c>
      <c r="D4165" s="95">
        <v>500</v>
      </c>
    </row>
    <row r="4166" spans="1:4" ht="15" customHeight="1" x14ac:dyDescent="0.2">
      <c r="A4166" s="93" t="s">
        <v>20133</v>
      </c>
      <c r="B4166" s="94" t="s">
        <v>20134</v>
      </c>
      <c r="C4166" s="94" t="s">
        <v>16077</v>
      </c>
      <c r="D4166" s="95">
        <v>600</v>
      </c>
    </row>
    <row r="4167" spans="1:4" ht="15" customHeight="1" x14ac:dyDescent="0.2">
      <c r="A4167" s="93" t="s">
        <v>20135</v>
      </c>
      <c r="B4167" s="94" t="s">
        <v>20136</v>
      </c>
      <c r="C4167" s="94" t="s">
        <v>16077</v>
      </c>
      <c r="D4167" s="95">
        <v>600</v>
      </c>
    </row>
    <row r="4168" spans="1:4" ht="15" customHeight="1" x14ac:dyDescent="0.2">
      <c r="A4168" s="93" t="s">
        <v>20137</v>
      </c>
      <c r="B4168" s="94" t="s">
        <v>20138</v>
      </c>
      <c r="C4168" s="94" t="s">
        <v>16077</v>
      </c>
      <c r="D4168" s="95">
        <v>110</v>
      </c>
    </row>
    <row r="4169" spans="1:4" ht="15" customHeight="1" x14ac:dyDescent="0.2">
      <c r="A4169" s="93" t="s">
        <v>20139</v>
      </c>
      <c r="B4169" s="94" t="s">
        <v>20140</v>
      </c>
      <c r="C4169" s="94" t="s">
        <v>16077</v>
      </c>
      <c r="D4169" s="95">
        <v>150</v>
      </c>
    </row>
    <row r="4170" spans="1:4" ht="15" customHeight="1" x14ac:dyDescent="0.2">
      <c r="A4170" s="93" t="s">
        <v>20141</v>
      </c>
      <c r="B4170" s="94" t="s">
        <v>20142</v>
      </c>
      <c r="C4170" s="94" t="s">
        <v>16077</v>
      </c>
      <c r="D4170" s="95">
        <v>150</v>
      </c>
    </row>
    <row r="4171" spans="1:4" ht="15" customHeight="1" x14ac:dyDescent="0.2">
      <c r="A4171" s="93" t="s">
        <v>20143</v>
      </c>
      <c r="B4171" s="94" t="s">
        <v>20144</v>
      </c>
      <c r="C4171" s="94" t="s">
        <v>16077</v>
      </c>
      <c r="D4171" s="95">
        <v>169.4</v>
      </c>
    </row>
    <row r="4172" spans="1:4" ht="15" customHeight="1" x14ac:dyDescent="0.2">
      <c r="A4172" s="93" t="s">
        <v>20145</v>
      </c>
      <c r="B4172" s="94" t="s">
        <v>20146</v>
      </c>
      <c r="C4172" s="94" t="s">
        <v>16077</v>
      </c>
      <c r="D4172" s="95">
        <v>93.5</v>
      </c>
    </row>
    <row r="4173" spans="1:4" ht="15" customHeight="1" x14ac:dyDescent="0.2">
      <c r="A4173" s="93" t="s">
        <v>20147</v>
      </c>
      <c r="B4173" s="94" t="s">
        <v>20148</v>
      </c>
      <c r="C4173" s="94" t="s">
        <v>16077</v>
      </c>
      <c r="D4173" s="95">
        <v>250</v>
      </c>
    </row>
    <row r="4174" spans="1:4" ht="15" customHeight="1" x14ac:dyDescent="0.2">
      <c r="A4174" s="93" t="s">
        <v>20149</v>
      </c>
      <c r="B4174" s="94" t="s">
        <v>20150</v>
      </c>
      <c r="C4174" s="94" t="s">
        <v>16077</v>
      </c>
      <c r="D4174" s="95">
        <v>350</v>
      </c>
    </row>
    <row r="4175" spans="1:4" ht="15" customHeight="1" x14ac:dyDescent="0.2">
      <c r="A4175" s="93" t="s">
        <v>20151</v>
      </c>
      <c r="B4175" s="94" t="s">
        <v>20152</v>
      </c>
      <c r="C4175" s="94" t="s">
        <v>16077</v>
      </c>
      <c r="D4175" s="95">
        <v>275</v>
      </c>
    </row>
    <row r="4176" spans="1:4" ht="15" customHeight="1" x14ac:dyDescent="0.2">
      <c r="A4176" s="93" t="s">
        <v>20153</v>
      </c>
      <c r="B4176" s="94" t="s">
        <v>20154</v>
      </c>
      <c r="C4176" s="94" t="s">
        <v>16077</v>
      </c>
      <c r="D4176" s="95">
        <v>250</v>
      </c>
    </row>
    <row r="4177" spans="1:4" ht="15" customHeight="1" x14ac:dyDescent="0.2">
      <c r="A4177" s="93" t="s">
        <v>20155</v>
      </c>
      <c r="B4177" s="94" t="s">
        <v>20156</v>
      </c>
      <c r="C4177" s="94" t="s">
        <v>16077</v>
      </c>
      <c r="D4177" s="95">
        <v>150</v>
      </c>
    </row>
    <row r="4178" spans="1:4" ht="15" customHeight="1" x14ac:dyDescent="0.2">
      <c r="A4178" s="93" t="s">
        <v>20157</v>
      </c>
      <c r="B4178" s="94" t="s">
        <v>20158</v>
      </c>
      <c r="C4178" s="94" t="s">
        <v>16077</v>
      </c>
      <c r="D4178" s="95">
        <v>350</v>
      </c>
    </row>
    <row r="4179" spans="1:4" ht="15" customHeight="1" x14ac:dyDescent="0.2">
      <c r="A4179" s="93" t="s">
        <v>20159</v>
      </c>
      <c r="B4179" s="94" t="s">
        <v>20160</v>
      </c>
      <c r="C4179" s="94" t="s">
        <v>16077</v>
      </c>
      <c r="D4179" s="95">
        <v>350</v>
      </c>
    </row>
    <row r="4180" spans="1:4" ht="15" customHeight="1" x14ac:dyDescent="0.2">
      <c r="A4180" s="93" t="s">
        <v>20161</v>
      </c>
      <c r="B4180" s="94" t="s">
        <v>20162</v>
      </c>
      <c r="C4180" s="94" t="s">
        <v>16077</v>
      </c>
      <c r="D4180" s="95">
        <v>350</v>
      </c>
    </row>
    <row r="4181" spans="1:4" ht="15" customHeight="1" x14ac:dyDescent="0.2">
      <c r="A4181" s="93" t="s">
        <v>20163</v>
      </c>
      <c r="B4181" s="94" t="s">
        <v>20164</v>
      </c>
      <c r="C4181" s="94" t="s">
        <v>16077</v>
      </c>
      <c r="D4181" s="95">
        <v>350</v>
      </c>
    </row>
    <row r="4182" spans="1:4" ht="15" customHeight="1" x14ac:dyDescent="0.2">
      <c r="A4182" s="93" t="s">
        <v>20165</v>
      </c>
      <c r="B4182" s="94" t="s">
        <v>20166</v>
      </c>
      <c r="C4182" s="94" t="s">
        <v>16077</v>
      </c>
      <c r="D4182" s="95">
        <v>120</v>
      </c>
    </row>
    <row r="4183" spans="1:4" ht="15" customHeight="1" x14ac:dyDescent="0.2">
      <c r="A4183" s="93" t="s">
        <v>20167</v>
      </c>
      <c r="B4183" s="94" t="s">
        <v>20168</v>
      </c>
      <c r="C4183" s="94" t="s">
        <v>16077</v>
      </c>
      <c r="D4183" s="95">
        <v>500</v>
      </c>
    </row>
    <row r="4184" spans="1:4" ht="15" customHeight="1" x14ac:dyDescent="0.2">
      <c r="A4184" s="93" t="s">
        <v>20169</v>
      </c>
      <c r="B4184" s="94" t="s">
        <v>20170</v>
      </c>
      <c r="C4184" s="94" t="s">
        <v>16077</v>
      </c>
      <c r="D4184" s="95">
        <v>200</v>
      </c>
    </row>
    <row r="4185" spans="1:4" ht="15" customHeight="1" x14ac:dyDescent="0.2">
      <c r="A4185" s="93" t="s">
        <v>20171</v>
      </c>
      <c r="B4185" s="94" t="s">
        <v>20172</v>
      </c>
      <c r="C4185" s="94" t="s">
        <v>16077</v>
      </c>
      <c r="D4185" s="95">
        <v>350</v>
      </c>
    </row>
    <row r="4186" spans="1:4" ht="15" customHeight="1" x14ac:dyDescent="0.2">
      <c r="A4186" s="93" t="s">
        <v>20173</v>
      </c>
      <c r="B4186" s="94" t="s">
        <v>20174</v>
      </c>
      <c r="C4186" s="94" t="s">
        <v>16077</v>
      </c>
      <c r="D4186" s="95">
        <v>350</v>
      </c>
    </row>
    <row r="4187" spans="1:4" ht="15" customHeight="1" x14ac:dyDescent="0.2">
      <c r="A4187" s="93" t="s">
        <v>20175</v>
      </c>
      <c r="B4187" s="94" t="s">
        <v>20176</v>
      </c>
      <c r="C4187" s="94" t="s">
        <v>16077</v>
      </c>
      <c r="D4187" s="95">
        <v>500</v>
      </c>
    </row>
    <row r="4188" spans="1:4" ht="15" customHeight="1" x14ac:dyDescent="0.2">
      <c r="A4188" s="93" t="s">
        <v>20177</v>
      </c>
      <c r="B4188" s="94" t="s">
        <v>20178</v>
      </c>
      <c r="C4188" s="94" t="s">
        <v>16077</v>
      </c>
      <c r="D4188" s="95">
        <v>500</v>
      </c>
    </row>
    <row r="4189" spans="1:4" ht="15" customHeight="1" x14ac:dyDescent="0.2">
      <c r="A4189" s="93" t="s">
        <v>20179</v>
      </c>
      <c r="B4189" s="94" t="s">
        <v>20180</v>
      </c>
      <c r="C4189" s="94" t="s">
        <v>16077</v>
      </c>
      <c r="D4189" s="95">
        <v>120</v>
      </c>
    </row>
    <row r="4190" spans="1:4" ht="15" customHeight="1" x14ac:dyDescent="0.2">
      <c r="A4190" s="93" t="s">
        <v>20181</v>
      </c>
      <c r="B4190" s="94" t="s">
        <v>20182</v>
      </c>
      <c r="C4190" s="94" t="s">
        <v>16077</v>
      </c>
      <c r="D4190" s="95">
        <v>120</v>
      </c>
    </row>
    <row r="4191" spans="1:4" ht="15" customHeight="1" x14ac:dyDescent="0.2">
      <c r="A4191" s="93" t="s">
        <v>20183</v>
      </c>
      <c r="B4191" s="94" t="s">
        <v>20184</v>
      </c>
      <c r="C4191" s="94" t="s">
        <v>16077</v>
      </c>
      <c r="D4191" s="95">
        <v>300</v>
      </c>
    </row>
    <row r="4192" spans="1:4" ht="15" customHeight="1" x14ac:dyDescent="0.2">
      <c r="A4192" s="93" t="s">
        <v>20185</v>
      </c>
      <c r="B4192" s="94" t="s">
        <v>20186</v>
      </c>
      <c r="C4192" s="94" t="s">
        <v>16077</v>
      </c>
      <c r="D4192" s="95">
        <v>500</v>
      </c>
    </row>
    <row r="4193" spans="1:4" ht="15" customHeight="1" x14ac:dyDescent="0.2">
      <c r="A4193" s="93" t="s">
        <v>20187</v>
      </c>
      <c r="B4193" s="94" t="s">
        <v>20188</v>
      </c>
      <c r="C4193" s="94" t="s">
        <v>16077</v>
      </c>
      <c r="D4193" s="95">
        <v>1633.5</v>
      </c>
    </row>
    <row r="4194" spans="1:4" ht="15" customHeight="1" x14ac:dyDescent="0.2">
      <c r="A4194" s="93" t="s">
        <v>20189</v>
      </c>
      <c r="B4194" s="94" t="s">
        <v>20190</v>
      </c>
      <c r="C4194" s="94" t="s">
        <v>16077</v>
      </c>
      <c r="D4194" s="95">
        <v>400</v>
      </c>
    </row>
    <row r="4195" spans="1:4" ht="15" customHeight="1" x14ac:dyDescent="0.2">
      <c r="A4195" s="93" t="s">
        <v>20191</v>
      </c>
      <c r="B4195" s="94" t="s">
        <v>20192</v>
      </c>
      <c r="C4195" s="94" t="s">
        <v>16077</v>
      </c>
      <c r="D4195" s="95">
        <v>20</v>
      </c>
    </row>
    <row r="4196" spans="1:4" ht="15" customHeight="1" x14ac:dyDescent="0.2">
      <c r="A4196" s="93" t="s">
        <v>20193</v>
      </c>
      <c r="B4196" s="94" t="s">
        <v>20194</v>
      </c>
      <c r="C4196" s="94" t="s">
        <v>16077</v>
      </c>
      <c r="D4196" s="95">
        <v>20</v>
      </c>
    </row>
    <row r="4197" spans="1:4" ht="15" customHeight="1" x14ac:dyDescent="0.2">
      <c r="A4197" s="93" t="s">
        <v>20195</v>
      </c>
      <c r="B4197" s="94" t="s">
        <v>20196</v>
      </c>
      <c r="C4197" s="94" t="s">
        <v>16077</v>
      </c>
      <c r="D4197" s="95">
        <v>50</v>
      </c>
    </row>
    <row r="4198" spans="1:4" ht="15" customHeight="1" x14ac:dyDescent="0.2">
      <c r="A4198" s="93" t="s">
        <v>20197</v>
      </c>
      <c r="B4198" s="94" t="s">
        <v>20198</v>
      </c>
      <c r="C4198" s="94" t="s">
        <v>16077</v>
      </c>
      <c r="D4198" s="95">
        <v>119.67</v>
      </c>
    </row>
    <row r="4199" spans="1:4" ht="15" customHeight="1" x14ac:dyDescent="0.2">
      <c r="A4199" s="93" t="s">
        <v>20199</v>
      </c>
      <c r="B4199" s="94" t="s">
        <v>20200</v>
      </c>
      <c r="C4199" s="94" t="s">
        <v>16077</v>
      </c>
      <c r="D4199" s="95">
        <v>200</v>
      </c>
    </row>
    <row r="4200" spans="1:4" ht="15" customHeight="1" x14ac:dyDescent="0.2">
      <c r="A4200" s="93" t="s">
        <v>20201</v>
      </c>
      <c r="B4200" s="94" t="s">
        <v>20202</v>
      </c>
      <c r="C4200" s="94" t="s">
        <v>16077</v>
      </c>
      <c r="D4200" s="95">
        <v>600</v>
      </c>
    </row>
    <row r="4201" spans="1:4" ht="15" customHeight="1" x14ac:dyDescent="0.2">
      <c r="A4201" s="93" t="s">
        <v>20203</v>
      </c>
      <c r="B4201" s="94" t="s">
        <v>20204</v>
      </c>
      <c r="C4201" s="94" t="s">
        <v>16077</v>
      </c>
      <c r="D4201" s="95">
        <v>700</v>
      </c>
    </row>
    <row r="4202" spans="1:4" ht="15" customHeight="1" x14ac:dyDescent="0.2">
      <c r="A4202" s="93" t="s">
        <v>20205</v>
      </c>
      <c r="B4202" s="94" t="s">
        <v>20206</v>
      </c>
      <c r="C4202" s="94" t="s">
        <v>20207</v>
      </c>
      <c r="D4202" s="95">
        <v>80</v>
      </c>
    </row>
    <row r="4203" spans="1:4" ht="15" customHeight="1" x14ac:dyDescent="0.2">
      <c r="A4203" s="93" t="s">
        <v>20208</v>
      </c>
      <c r="B4203" s="94" t="s">
        <v>20209</v>
      </c>
      <c r="C4203" s="94" t="s">
        <v>20207</v>
      </c>
      <c r="D4203" s="95">
        <v>80</v>
      </c>
    </row>
    <row r="4204" spans="1:4" ht="15" customHeight="1" x14ac:dyDescent="0.2">
      <c r="A4204" s="93" t="s">
        <v>20210</v>
      </c>
      <c r="B4204" s="94" t="s">
        <v>20211</v>
      </c>
      <c r="C4204" s="94" t="s">
        <v>20207</v>
      </c>
      <c r="D4204" s="95">
        <v>80</v>
      </c>
    </row>
    <row r="4205" spans="1:4" ht="15" customHeight="1" x14ac:dyDescent="0.2">
      <c r="A4205" s="93" t="s">
        <v>20212</v>
      </c>
      <c r="B4205" s="94" t="s">
        <v>20213</v>
      </c>
      <c r="C4205" s="94" t="s">
        <v>20207</v>
      </c>
      <c r="D4205" s="95">
        <v>80</v>
      </c>
    </row>
    <row r="4206" spans="1:4" ht="15" customHeight="1" x14ac:dyDescent="0.2">
      <c r="A4206" s="93" t="s">
        <v>20214</v>
      </c>
      <c r="B4206" s="94" t="s">
        <v>20215</v>
      </c>
      <c r="C4206" s="94" t="s">
        <v>16077</v>
      </c>
      <c r="D4206" s="95">
        <v>100</v>
      </c>
    </row>
    <row r="4207" spans="1:4" ht="15" customHeight="1" x14ac:dyDescent="0.2">
      <c r="A4207" s="93" t="s">
        <v>20216</v>
      </c>
      <c r="B4207" s="94" t="s">
        <v>20217</v>
      </c>
      <c r="C4207" s="94" t="s">
        <v>16077</v>
      </c>
      <c r="D4207" s="95">
        <v>150</v>
      </c>
    </row>
    <row r="4208" spans="1:4" ht="15" customHeight="1" x14ac:dyDescent="0.2">
      <c r="A4208" s="93" t="s">
        <v>20218</v>
      </c>
      <c r="B4208" s="94" t="s">
        <v>20219</v>
      </c>
      <c r="C4208" s="94" t="s">
        <v>16077</v>
      </c>
      <c r="D4208" s="95">
        <v>500</v>
      </c>
    </row>
    <row r="4209" spans="1:4" ht="15" customHeight="1" x14ac:dyDescent="0.2">
      <c r="A4209" s="93" t="s">
        <v>20220</v>
      </c>
      <c r="B4209" s="94" t="s">
        <v>20221</v>
      </c>
      <c r="C4209" s="94" t="s">
        <v>16077</v>
      </c>
      <c r="D4209" s="95">
        <v>500</v>
      </c>
    </row>
    <row r="4210" spans="1:4" ht="15" customHeight="1" x14ac:dyDescent="0.2">
      <c r="A4210" s="93" t="s">
        <v>20222</v>
      </c>
      <c r="B4210" s="94" t="s">
        <v>20223</v>
      </c>
      <c r="C4210" s="94" t="s">
        <v>16077</v>
      </c>
      <c r="D4210" s="95">
        <v>500</v>
      </c>
    </row>
    <row r="4211" spans="1:4" ht="15" customHeight="1" x14ac:dyDescent="0.2">
      <c r="A4211" s="93"/>
      <c r="B4211" s="94"/>
      <c r="C4211" s="94"/>
      <c r="D4211" s="95"/>
    </row>
    <row r="4212" spans="1:4" ht="15" customHeight="1" x14ac:dyDescent="0.2">
      <c r="A4212" s="93"/>
      <c r="B4212" s="94"/>
      <c r="C4212" s="94"/>
      <c r="D4212" s="95"/>
    </row>
    <row r="4213" spans="1:4" ht="15" customHeight="1" x14ac:dyDescent="0.2">
      <c r="A4213" s="93"/>
      <c r="B4213" s="94"/>
      <c r="C4213" s="94"/>
      <c r="D4213" s="95"/>
    </row>
    <row r="4214" spans="1:4" ht="15" customHeight="1" x14ac:dyDescent="0.2">
      <c r="A4214" s="93"/>
      <c r="B4214" s="94"/>
      <c r="C4214" s="94"/>
      <c r="D4214" s="95"/>
    </row>
    <row r="4215" spans="1:4" ht="15" customHeight="1" x14ac:dyDescent="0.2">
      <c r="A4215" s="93"/>
      <c r="B4215" s="94"/>
      <c r="C4215" s="94"/>
      <c r="D4215" s="95"/>
    </row>
    <row r="4216" spans="1:4" ht="15" customHeight="1" x14ac:dyDescent="0.2">
      <c r="A4216" s="93"/>
      <c r="B4216" s="94"/>
      <c r="C4216" s="94"/>
      <c r="D4216" s="95"/>
    </row>
    <row r="4217" spans="1:4" ht="15" customHeight="1" x14ac:dyDescent="0.2">
      <c r="A4217" s="93"/>
      <c r="B4217" s="94"/>
      <c r="C4217" s="94"/>
      <c r="D4217" s="95"/>
    </row>
    <row r="4218" spans="1:4" ht="15" customHeight="1" x14ac:dyDescent="0.2">
      <c r="A4218" s="93"/>
      <c r="B4218" s="94"/>
      <c r="C4218" s="94"/>
      <c r="D4218" s="95"/>
    </row>
    <row r="4219" spans="1:4" ht="15" customHeight="1" x14ac:dyDescent="0.2">
      <c r="A4219" s="93"/>
      <c r="B4219" s="94"/>
      <c r="C4219" s="94"/>
      <c r="D4219" s="95"/>
    </row>
    <row r="4220" spans="1:4" ht="15" customHeight="1" x14ac:dyDescent="0.2">
      <c r="A4220" s="93"/>
      <c r="B4220" s="94"/>
      <c r="C4220" s="94"/>
      <c r="D4220" s="95"/>
    </row>
    <row r="4221" spans="1:4" ht="15" customHeight="1" x14ac:dyDescent="0.2">
      <c r="A4221" s="93"/>
      <c r="B4221" s="94"/>
      <c r="C4221" s="94"/>
      <c r="D4221" s="95"/>
    </row>
    <row r="4222" spans="1:4" ht="15" customHeight="1" x14ac:dyDescent="0.2">
      <c r="A4222" s="93"/>
      <c r="B4222" s="94"/>
      <c r="C4222" s="94"/>
      <c r="D4222" s="95"/>
    </row>
    <row r="4223" spans="1:4" ht="15" customHeight="1" x14ac:dyDescent="0.2">
      <c r="A4223" s="93"/>
      <c r="B4223" s="94"/>
      <c r="C4223" s="94"/>
      <c r="D4223" s="95"/>
    </row>
    <row r="4224" spans="1:4" ht="15" customHeight="1" x14ac:dyDescent="0.2">
      <c r="A4224" s="93"/>
      <c r="B4224" s="94"/>
      <c r="C4224" s="94"/>
      <c r="D4224" s="95"/>
    </row>
    <row r="4225" spans="1:4" ht="15" customHeight="1" x14ac:dyDescent="0.2">
      <c r="A4225" s="93"/>
      <c r="B4225" s="94"/>
      <c r="C4225" s="94"/>
      <c r="D4225" s="95"/>
    </row>
    <row r="4226" spans="1:4" ht="15" customHeight="1" x14ac:dyDescent="0.2">
      <c r="A4226" s="93"/>
      <c r="B4226" s="94"/>
      <c r="C4226" s="94"/>
      <c r="D4226" s="95"/>
    </row>
    <row r="4227" spans="1:4" ht="15" customHeight="1" x14ac:dyDescent="0.2">
      <c r="A4227" s="93"/>
      <c r="B4227" s="94"/>
      <c r="C4227" s="94"/>
      <c r="D4227" s="95"/>
    </row>
    <row r="4228" spans="1:4" ht="15" customHeight="1" x14ac:dyDescent="0.2">
      <c r="A4228" s="93"/>
      <c r="B4228" s="94"/>
      <c r="C4228" s="94"/>
      <c r="D4228" s="95"/>
    </row>
    <row r="4229" spans="1:4" ht="15" customHeight="1" x14ac:dyDescent="0.2">
      <c r="A4229" s="93"/>
      <c r="B4229" s="94"/>
      <c r="C4229" s="94"/>
      <c r="D4229" s="95"/>
    </row>
    <row r="4230" spans="1:4" ht="15" customHeight="1" x14ac:dyDescent="0.2">
      <c r="A4230" s="93"/>
      <c r="B4230" s="94"/>
      <c r="C4230" s="94"/>
      <c r="D4230" s="95"/>
    </row>
    <row r="4231" spans="1:4" ht="15" customHeight="1" x14ac:dyDescent="0.2">
      <c r="A4231" s="93"/>
      <c r="B4231" s="94"/>
      <c r="C4231" s="94"/>
      <c r="D4231" s="95"/>
    </row>
    <row r="4232" spans="1:4" ht="15" customHeight="1" x14ac:dyDescent="0.2">
      <c r="A4232" s="93"/>
      <c r="B4232" s="94"/>
      <c r="C4232" s="94"/>
      <c r="D4232" s="95"/>
    </row>
    <row r="4233" spans="1:4" ht="15" customHeight="1" x14ac:dyDescent="0.2">
      <c r="A4233" s="93"/>
      <c r="B4233" s="94"/>
      <c r="C4233" s="94"/>
      <c r="D4233" s="95"/>
    </row>
    <row r="4234" spans="1:4" ht="15" customHeight="1" x14ac:dyDescent="0.2">
      <c r="A4234" s="93"/>
      <c r="B4234" s="94"/>
      <c r="C4234" s="94"/>
      <c r="D4234" s="95"/>
    </row>
    <row r="4235" spans="1:4" ht="15" customHeight="1" x14ac:dyDescent="0.2">
      <c r="A4235" s="93"/>
      <c r="B4235" s="94"/>
      <c r="C4235" s="94"/>
      <c r="D4235" s="95"/>
    </row>
    <row r="4236" spans="1:4" ht="15" customHeight="1" x14ac:dyDescent="0.2">
      <c r="A4236" s="93"/>
      <c r="B4236" s="94"/>
      <c r="C4236" s="94"/>
      <c r="D4236" s="95"/>
    </row>
    <row r="4237" spans="1:4" ht="15" customHeight="1" x14ac:dyDescent="0.2">
      <c r="A4237" s="93"/>
      <c r="B4237" s="94"/>
      <c r="C4237" s="94"/>
      <c r="D4237" s="95"/>
    </row>
    <row r="4238" spans="1:4" ht="15" customHeight="1" x14ac:dyDescent="0.2">
      <c r="A4238" s="93"/>
      <c r="B4238" s="94"/>
      <c r="C4238" s="94"/>
      <c r="D4238" s="95"/>
    </row>
    <row r="4239" spans="1:4" ht="15" customHeight="1" x14ac:dyDescent="0.2">
      <c r="A4239" s="93"/>
      <c r="B4239" s="94"/>
      <c r="C4239" s="94"/>
      <c r="D4239" s="95"/>
    </row>
    <row r="4240" spans="1:4" ht="15" customHeight="1" x14ac:dyDescent="0.2">
      <c r="A4240" s="93"/>
      <c r="B4240" s="94"/>
      <c r="C4240" s="94"/>
      <c r="D4240" s="95"/>
    </row>
    <row r="4241" spans="1:4" ht="15" customHeight="1" x14ac:dyDescent="0.2">
      <c r="A4241" s="93"/>
      <c r="B4241" s="94"/>
      <c r="C4241" s="94"/>
      <c r="D4241" s="95"/>
    </row>
    <row r="4242" spans="1:4" ht="15" customHeight="1" x14ac:dyDescent="0.2">
      <c r="A4242" s="93"/>
      <c r="B4242" s="94"/>
      <c r="C4242" s="94"/>
      <c r="D4242" s="95"/>
    </row>
    <row r="4243" spans="1:4" ht="15" customHeight="1" x14ac:dyDescent="0.2">
      <c r="A4243" s="93"/>
      <c r="B4243" s="94"/>
      <c r="C4243" s="94"/>
      <c r="D4243" s="95"/>
    </row>
    <row r="4244" spans="1:4" ht="15" customHeight="1" x14ac:dyDescent="0.2">
      <c r="A4244" s="93"/>
      <c r="B4244" s="94"/>
      <c r="C4244" s="94"/>
      <c r="D4244" s="95"/>
    </row>
    <row r="4245" spans="1:4" ht="15" customHeight="1" x14ac:dyDescent="0.2">
      <c r="A4245" s="93"/>
      <c r="B4245" s="94"/>
      <c r="C4245" s="94"/>
      <c r="D4245" s="95"/>
    </row>
    <row r="4246" spans="1:4" ht="15" customHeight="1" x14ac:dyDescent="0.2">
      <c r="A4246" s="93"/>
      <c r="B4246" s="94"/>
      <c r="C4246" s="94"/>
      <c r="D4246" s="95"/>
    </row>
    <row r="4247" spans="1:4" ht="15" customHeight="1" x14ac:dyDescent="0.2">
      <c r="A4247" s="93"/>
      <c r="B4247" s="94"/>
      <c r="C4247" s="94"/>
      <c r="D4247" s="95"/>
    </row>
    <row r="4248" spans="1:4" ht="15" customHeight="1" x14ac:dyDescent="0.2">
      <c r="A4248" s="93"/>
      <c r="B4248" s="94"/>
      <c r="C4248" s="94"/>
      <c r="D4248" s="95"/>
    </row>
    <row r="4249" spans="1:4" ht="15" customHeight="1" x14ac:dyDescent="0.2">
      <c r="A4249" s="93"/>
      <c r="B4249" s="94"/>
      <c r="C4249" s="94"/>
      <c r="D4249" s="95"/>
    </row>
    <row r="4250" spans="1:4" ht="15" customHeight="1" x14ac:dyDescent="0.2">
      <c r="A4250" s="93"/>
      <c r="B4250" s="94"/>
      <c r="C4250" s="94"/>
      <c r="D4250" s="95"/>
    </row>
    <row r="4251" spans="1:4" ht="15" customHeight="1" x14ac:dyDescent="0.2">
      <c r="A4251" s="93"/>
      <c r="B4251" s="94"/>
      <c r="C4251" s="94"/>
      <c r="D4251" s="95"/>
    </row>
    <row r="4252" spans="1:4" ht="15" customHeight="1" x14ac:dyDescent="0.2">
      <c r="A4252" s="93"/>
      <c r="B4252" s="94"/>
      <c r="C4252" s="94"/>
      <c r="D4252" s="95"/>
    </row>
    <row r="4253" spans="1:4" ht="15" customHeight="1" x14ac:dyDescent="0.2">
      <c r="A4253" s="93"/>
      <c r="B4253" s="94"/>
      <c r="C4253" s="94"/>
      <c r="D4253" s="95"/>
    </row>
    <row r="4254" spans="1:4" ht="15" customHeight="1" x14ac:dyDescent="0.2">
      <c r="A4254" s="93"/>
      <c r="B4254" s="94"/>
      <c r="C4254" s="94"/>
      <c r="D4254" s="95"/>
    </row>
    <row r="4255" spans="1:4" ht="15" customHeight="1" x14ac:dyDescent="0.2">
      <c r="A4255" s="93"/>
      <c r="B4255" s="94"/>
      <c r="C4255" s="94"/>
      <c r="D4255" s="95"/>
    </row>
    <row r="4256" spans="1:4" ht="15" customHeight="1" x14ac:dyDescent="0.2">
      <c r="A4256" s="93"/>
      <c r="B4256" s="94"/>
      <c r="C4256" s="94"/>
      <c r="D4256" s="95"/>
    </row>
    <row r="4257" spans="1:4" ht="15" customHeight="1" x14ac:dyDescent="0.2">
      <c r="A4257" s="93"/>
      <c r="B4257" s="94"/>
      <c r="C4257" s="94"/>
      <c r="D4257" s="95"/>
    </row>
    <row r="4258" spans="1:4" ht="15" customHeight="1" x14ac:dyDescent="0.2">
      <c r="A4258" s="93"/>
      <c r="B4258" s="94"/>
      <c r="C4258" s="94"/>
      <c r="D4258" s="95"/>
    </row>
    <row r="4259" spans="1:4" ht="15" customHeight="1" x14ac:dyDescent="0.2">
      <c r="A4259" s="93"/>
      <c r="B4259" s="94"/>
      <c r="C4259" s="94"/>
      <c r="D4259" s="95"/>
    </row>
    <row r="4260" spans="1:4" ht="15" customHeight="1" x14ac:dyDescent="0.2">
      <c r="A4260" s="93"/>
      <c r="B4260" s="94"/>
      <c r="C4260" s="94"/>
      <c r="D4260" s="95"/>
    </row>
    <row r="4261" spans="1:4" ht="15" customHeight="1" x14ac:dyDescent="0.2">
      <c r="A4261" s="82"/>
      <c r="B4261" s="82"/>
      <c r="C4261" s="82"/>
      <c r="D4261" s="83"/>
    </row>
    <row r="4262" spans="1:4" ht="15" customHeight="1" x14ac:dyDescent="0.2">
      <c r="A4262" s="82"/>
      <c r="B4262" s="82"/>
      <c r="C4262" s="82"/>
      <c r="D4262" s="83"/>
    </row>
    <row r="4263" spans="1:4" ht="15" customHeight="1" x14ac:dyDescent="0.2">
      <c r="A4263" s="82"/>
      <c r="B4263" s="82"/>
      <c r="C4263" s="82"/>
      <c r="D4263" s="83"/>
    </row>
    <row r="4264" spans="1:4" ht="15" customHeight="1" x14ac:dyDescent="0.2">
      <c r="A4264" s="82"/>
      <c r="B4264" s="82"/>
      <c r="C4264" s="82"/>
      <c r="D4264" s="83"/>
    </row>
    <row r="4265" spans="1:4" ht="15" customHeight="1" x14ac:dyDescent="0.2">
      <c r="A4265" s="82"/>
      <c r="B4265" s="82"/>
      <c r="C4265" s="82"/>
      <c r="D4265" s="83"/>
    </row>
    <row r="4266" spans="1:4" ht="15" customHeight="1" x14ac:dyDescent="0.2">
      <c r="A4266" s="82"/>
      <c r="B4266" s="82"/>
      <c r="C4266" s="82"/>
      <c r="D4266" s="83"/>
    </row>
    <row r="4267" spans="1:4" ht="15" customHeight="1" x14ac:dyDescent="0.2">
      <c r="A4267" s="82"/>
      <c r="B4267" s="82"/>
      <c r="C4267" s="82"/>
      <c r="D4267" s="83"/>
    </row>
    <row r="4268" spans="1:4" ht="15" customHeight="1" x14ac:dyDescent="0.2">
      <c r="A4268" s="82"/>
      <c r="B4268" s="82"/>
      <c r="C4268" s="82"/>
      <c r="D4268" s="83"/>
    </row>
    <row r="4269" spans="1:4" ht="15" customHeight="1" x14ac:dyDescent="0.2">
      <c r="A4269" s="82"/>
      <c r="B4269" s="82"/>
      <c r="C4269" s="82"/>
      <c r="D4269" s="83"/>
    </row>
    <row r="4270" spans="1:4" ht="15" customHeight="1" x14ac:dyDescent="0.2">
      <c r="A4270" s="82"/>
      <c r="B4270" s="82"/>
      <c r="C4270" s="82"/>
      <c r="D4270" s="83"/>
    </row>
    <row r="4271" spans="1:4" ht="15" customHeight="1" x14ac:dyDescent="0.2">
      <c r="A4271" s="82"/>
      <c r="B4271" s="82"/>
      <c r="C4271" s="82"/>
      <c r="D4271" s="83"/>
    </row>
    <row r="4272" spans="1:4" ht="15" customHeight="1" x14ac:dyDescent="0.2">
      <c r="A4272" s="82"/>
      <c r="B4272" s="82"/>
      <c r="C4272" s="82"/>
      <c r="D4272" s="83"/>
    </row>
    <row r="4273" spans="1:4" ht="15" customHeight="1" x14ac:dyDescent="0.2">
      <c r="A4273" s="82"/>
      <c r="B4273" s="82"/>
      <c r="C4273" s="82"/>
      <c r="D4273" s="83"/>
    </row>
    <row r="4274" spans="1:4" ht="15" customHeight="1" x14ac:dyDescent="0.2">
      <c r="A4274" s="82"/>
      <c r="B4274" s="82"/>
      <c r="C4274" s="82"/>
      <c r="D4274" s="83"/>
    </row>
    <row r="4275" spans="1:4" ht="15" customHeight="1" x14ac:dyDescent="0.2">
      <c r="A4275" s="82"/>
      <c r="B4275" s="82"/>
      <c r="C4275" s="82"/>
      <c r="D4275" s="83"/>
    </row>
    <row r="4276" spans="1:4" ht="15" customHeight="1" x14ac:dyDescent="0.2">
      <c r="A4276" s="82"/>
      <c r="B4276" s="82"/>
      <c r="C4276" s="82"/>
      <c r="D4276" s="83"/>
    </row>
    <row r="4277" spans="1:4" ht="15" customHeight="1" x14ac:dyDescent="0.2">
      <c r="A4277" s="82"/>
      <c r="B4277" s="82"/>
      <c r="C4277" s="82"/>
      <c r="D4277" s="83"/>
    </row>
    <row r="4278" spans="1:4" ht="15" customHeight="1" x14ac:dyDescent="0.2">
      <c r="A4278" s="82"/>
      <c r="B4278" s="82"/>
      <c r="C4278" s="82"/>
      <c r="D4278" s="83"/>
    </row>
    <row r="4279" spans="1:4" ht="15" customHeight="1" x14ac:dyDescent="0.2">
      <c r="A4279" s="82"/>
      <c r="B4279" s="82"/>
      <c r="C4279" s="82"/>
      <c r="D4279" s="83"/>
    </row>
    <row r="4280" spans="1:4" ht="15" customHeight="1" x14ac:dyDescent="0.2">
      <c r="A4280" s="82"/>
      <c r="B4280" s="82"/>
      <c r="C4280" s="82"/>
      <c r="D4280" s="83"/>
    </row>
    <row r="4281" spans="1:4" ht="15" customHeight="1" x14ac:dyDescent="0.2">
      <c r="A4281" s="82"/>
      <c r="B4281" s="82"/>
      <c r="C4281" s="82"/>
      <c r="D4281" s="83"/>
    </row>
    <row r="4282" spans="1:4" ht="15" customHeight="1" x14ac:dyDescent="0.2">
      <c r="A4282" s="82"/>
      <c r="B4282" s="82"/>
      <c r="C4282" s="82"/>
      <c r="D4282" s="83"/>
    </row>
    <row r="4283" spans="1:4" ht="15" customHeight="1" x14ac:dyDescent="0.2">
      <c r="A4283" s="82"/>
      <c r="B4283" s="82"/>
      <c r="C4283" s="82"/>
      <c r="D4283" s="83"/>
    </row>
    <row r="4284" spans="1:4" ht="15" customHeight="1" x14ac:dyDescent="0.2">
      <c r="A4284" s="82"/>
      <c r="B4284" s="82"/>
      <c r="C4284" s="82"/>
      <c r="D4284" s="83"/>
    </row>
    <row r="4285" spans="1:4" ht="15" customHeight="1" x14ac:dyDescent="0.2">
      <c r="A4285" s="82"/>
      <c r="B4285" s="82"/>
      <c r="C4285" s="82"/>
      <c r="D4285" s="83"/>
    </row>
    <row r="4286" spans="1:4" ht="15" customHeight="1" x14ac:dyDescent="0.2">
      <c r="A4286" s="82"/>
      <c r="B4286" s="82"/>
      <c r="C4286" s="82"/>
      <c r="D4286" s="83"/>
    </row>
    <row r="4287" spans="1:4" ht="15" customHeight="1" x14ac:dyDescent="0.2">
      <c r="A4287" s="82"/>
      <c r="B4287" s="82"/>
      <c r="C4287" s="82"/>
      <c r="D4287" s="83"/>
    </row>
    <row r="4288" spans="1:4" ht="15" customHeight="1" x14ac:dyDescent="0.2">
      <c r="A4288" s="82"/>
      <c r="B4288" s="82"/>
      <c r="C4288" s="82"/>
      <c r="D4288" s="83"/>
    </row>
    <row r="4289" spans="1:4" ht="15" customHeight="1" x14ac:dyDescent="0.2">
      <c r="A4289" s="82"/>
      <c r="B4289" s="82"/>
      <c r="C4289" s="82"/>
      <c r="D4289" s="83"/>
    </row>
    <row r="4290" spans="1:4" ht="15" customHeight="1" x14ac:dyDescent="0.2">
      <c r="A4290" s="82"/>
      <c r="B4290" s="82"/>
      <c r="C4290" s="82"/>
      <c r="D4290" s="83"/>
    </row>
    <row r="4291" spans="1:4" ht="15" customHeight="1" x14ac:dyDescent="0.2">
      <c r="A4291" s="82"/>
      <c r="B4291" s="82"/>
      <c r="C4291" s="82"/>
      <c r="D4291" s="83"/>
    </row>
    <row r="4292" spans="1:4" ht="15" customHeight="1" x14ac:dyDescent="0.2">
      <c r="A4292" s="82"/>
      <c r="B4292" s="82"/>
      <c r="C4292" s="82"/>
      <c r="D4292" s="83"/>
    </row>
    <row r="4293" spans="1:4" ht="15" customHeight="1" x14ac:dyDescent="0.2">
      <c r="A4293" s="82"/>
      <c r="B4293" s="82"/>
      <c r="C4293" s="82"/>
      <c r="D4293" s="83"/>
    </row>
    <row r="4294" spans="1:4" ht="15" customHeight="1" x14ac:dyDescent="0.2">
      <c r="A4294" s="82"/>
      <c r="B4294" s="82"/>
      <c r="C4294" s="82"/>
      <c r="D4294" s="83"/>
    </row>
    <row r="4295" spans="1:4" ht="15" customHeight="1" x14ac:dyDescent="0.2">
      <c r="A4295" s="82"/>
      <c r="B4295" s="82"/>
      <c r="C4295" s="82"/>
      <c r="D4295" s="83"/>
    </row>
    <row r="4296" spans="1:4" ht="15" customHeight="1" x14ac:dyDescent="0.2">
      <c r="A4296" s="82"/>
      <c r="B4296" s="82"/>
      <c r="C4296" s="82"/>
      <c r="D4296" s="83"/>
    </row>
    <row r="4297" spans="1:4" ht="15" customHeight="1" x14ac:dyDescent="0.2">
      <c r="A4297" s="82"/>
      <c r="B4297" s="82"/>
      <c r="C4297" s="82"/>
      <c r="D4297" s="83"/>
    </row>
    <row r="4298" spans="1:4" ht="15" customHeight="1" x14ac:dyDescent="0.2">
      <c r="A4298" s="82"/>
      <c r="B4298" s="82"/>
      <c r="C4298" s="82"/>
      <c r="D4298" s="83"/>
    </row>
    <row r="4299" spans="1:4" ht="15" customHeight="1" x14ac:dyDescent="0.2">
      <c r="A4299" s="82"/>
      <c r="B4299" s="82"/>
      <c r="C4299" s="82"/>
      <c r="D4299" s="83"/>
    </row>
    <row r="4300" spans="1:4" ht="15" customHeight="1" x14ac:dyDescent="0.2">
      <c r="A4300" s="82"/>
      <c r="B4300" s="82"/>
      <c r="C4300" s="82"/>
      <c r="D4300" s="83"/>
    </row>
    <row r="4301" spans="1:4" ht="15" customHeight="1" x14ac:dyDescent="0.2">
      <c r="A4301" s="82"/>
      <c r="B4301" s="82"/>
      <c r="C4301" s="82"/>
      <c r="D4301" s="83"/>
    </row>
    <row r="4302" spans="1:4" ht="15" customHeight="1" x14ac:dyDescent="0.2">
      <c r="A4302" s="82"/>
      <c r="B4302" s="82"/>
      <c r="C4302" s="82"/>
      <c r="D4302" s="83"/>
    </row>
    <row r="4303" spans="1:4" ht="15" customHeight="1" x14ac:dyDescent="0.2">
      <c r="A4303" s="82"/>
      <c r="B4303" s="82"/>
      <c r="C4303" s="82"/>
      <c r="D4303" s="83"/>
    </row>
    <row r="4304" spans="1:4" ht="15" customHeight="1" x14ac:dyDescent="0.2">
      <c r="A4304" s="82"/>
      <c r="B4304" s="82"/>
      <c r="C4304" s="82"/>
      <c r="D4304" s="83"/>
    </row>
    <row r="4305" spans="1:4" ht="15" customHeight="1" x14ac:dyDescent="0.2">
      <c r="A4305" s="82"/>
      <c r="B4305" s="82"/>
      <c r="C4305" s="82"/>
      <c r="D4305" s="83"/>
    </row>
    <row r="4306" spans="1:4" ht="15" customHeight="1" x14ac:dyDescent="0.2">
      <c r="A4306" s="82"/>
      <c r="B4306" s="82"/>
      <c r="C4306" s="82"/>
      <c r="D4306" s="83"/>
    </row>
    <row r="4307" spans="1:4" ht="15" customHeight="1" x14ac:dyDescent="0.2">
      <c r="A4307" s="82"/>
      <c r="B4307" s="82"/>
      <c r="C4307" s="82"/>
      <c r="D4307" s="83"/>
    </row>
    <row r="4308" spans="1:4" ht="15" customHeight="1" x14ac:dyDescent="0.2">
      <c r="A4308" s="82"/>
      <c r="B4308" s="82"/>
      <c r="C4308" s="82"/>
      <c r="D4308" s="83"/>
    </row>
    <row r="4309" spans="1:4" ht="15" customHeight="1" x14ac:dyDescent="0.2">
      <c r="A4309" s="82"/>
      <c r="B4309" s="82"/>
      <c r="C4309" s="82"/>
      <c r="D4309" s="83"/>
    </row>
    <row r="4310" spans="1:4" ht="15" customHeight="1" x14ac:dyDescent="0.2">
      <c r="A4310" s="82"/>
      <c r="B4310" s="82"/>
      <c r="C4310" s="82"/>
      <c r="D4310" s="83"/>
    </row>
    <row r="4311" spans="1:4" ht="15" customHeight="1" x14ac:dyDescent="0.2">
      <c r="A4311" s="82"/>
      <c r="B4311" s="82"/>
      <c r="C4311" s="82"/>
      <c r="D4311" s="83"/>
    </row>
    <row r="4312" spans="1:4" ht="15" customHeight="1" x14ac:dyDescent="0.2">
      <c r="A4312" s="82"/>
      <c r="B4312" s="82"/>
      <c r="C4312" s="82"/>
      <c r="D4312" s="83"/>
    </row>
    <row r="4313" spans="1:4" ht="15" customHeight="1" x14ac:dyDescent="0.2">
      <c r="A4313" s="82"/>
      <c r="B4313" s="82"/>
      <c r="C4313" s="82"/>
      <c r="D4313" s="83"/>
    </row>
    <row r="4314" spans="1:4" ht="15" customHeight="1" x14ac:dyDescent="0.2">
      <c r="A4314" s="82"/>
      <c r="B4314" s="82"/>
      <c r="C4314" s="82"/>
      <c r="D4314" s="83"/>
    </row>
    <row r="4315" spans="1:4" ht="15" customHeight="1" x14ac:dyDescent="0.2">
      <c r="A4315" s="82"/>
      <c r="B4315" s="82"/>
      <c r="C4315" s="82"/>
      <c r="D4315" s="83"/>
    </row>
    <row r="4316" spans="1:4" ht="15" customHeight="1" x14ac:dyDescent="0.2">
      <c r="A4316" s="82"/>
      <c r="B4316" s="82"/>
      <c r="C4316" s="82"/>
      <c r="D4316" s="83"/>
    </row>
    <row r="4317" spans="1:4" ht="15" customHeight="1" x14ac:dyDescent="0.2">
      <c r="A4317" s="82"/>
      <c r="B4317" s="82"/>
      <c r="C4317" s="82"/>
      <c r="D4317" s="83"/>
    </row>
    <row r="4318" spans="1:4" ht="15" customHeight="1" x14ac:dyDescent="0.2">
      <c r="A4318" s="82"/>
      <c r="B4318" s="82"/>
      <c r="C4318" s="82"/>
      <c r="D4318" s="83"/>
    </row>
    <row r="4319" spans="1:4" ht="15" customHeight="1" x14ac:dyDescent="0.2">
      <c r="A4319" s="82"/>
      <c r="B4319" s="82"/>
      <c r="C4319" s="82"/>
      <c r="D4319" s="83"/>
    </row>
    <row r="4320" spans="1:4" ht="15" customHeight="1" x14ac:dyDescent="0.2">
      <c r="A4320" s="82"/>
      <c r="B4320" s="82"/>
      <c r="C4320" s="82"/>
      <c r="D4320" s="83"/>
    </row>
    <row r="4321" spans="1:4" ht="15" customHeight="1" x14ac:dyDescent="0.2">
      <c r="A4321" s="82"/>
      <c r="B4321" s="82"/>
      <c r="C4321" s="82"/>
      <c r="D4321" s="83"/>
    </row>
    <row r="4322" spans="1:4" ht="15" customHeight="1" x14ac:dyDescent="0.2">
      <c r="A4322" s="82"/>
      <c r="B4322" s="82"/>
      <c r="C4322" s="82"/>
      <c r="D4322" s="83"/>
    </row>
    <row r="4323" spans="1:4" ht="15" customHeight="1" x14ac:dyDescent="0.2">
      <c r="A4323" s="82"/>
      <c r="B4323" s="82"/>
      <c r="C4323" s="82"/>
      <c r="D4323" s="83"/>
    </row>
    <row r="4324" spans="1:4" ht="15" customHeight="1" x14ac:dyDescent="0.2">
      <c r="A4324" s="82"/>
      <c r="B4324" s="82"/>
      <c r="C4324" s="82"/>
      <c r="D4324" s="83"/>
    </row>
    <row r="4325" spans="1:4" ht="15" customHeight="1" x14ac:dyDescent="0.2">
      <c r="A4325" s="82"/>
      <c r="B4325" s="82"/>
      <c r="C4325" s="82"/>
      <c r="D4325" s="83"/>
    </row>
    <row r="4326" spans="1:4" ht="15" customHeight="1" x14ac:dyDescent="0.2">
      <c r="A4326" s="82"/>
      <c r="B4326" s="82"/>
      <c r="C4326" s="82"/>
      <c r="D4326" s="83"/>
    </row>
    <row r="4327" spans="1:4" ht="15" customHeight="1" x14ac:dyDescent="0.2">
      <c r="A4327" s="82"/>
      <c r="B4327" s="82"/>
      <c r="C4327" s="82"/>
      <c r="D4327" s="83"/>
    </row>
    <row r="4328" spans="1:4" ht="15" customHeight="1" x14ac:dyDescent="0.2">
      <c r="A4328" s="82"/>
      <c r="B4328" s="82"/>
      <c r="C4328" s="82"/>
      <c r="D4328" s="83"/>
    </row>
    <row r="4329" spans="1:4" ht="15" customHeight="1" x14ac:dyDescent="0.2">
      <c r="A4329" s="82"/>
      <c r="B4329" s="82"/>
      <c r="C4329" s="82"/>
      <c r="D4329" s="83"/>
    </row>
    <row r="4330" spans="1:4" ht="15" customHeight="1" x14ac:dyDescent="0.2">
      <c r="A4330" s="82"/>
      <c r="B4330" s="82"/>
      <c r="C4330" s="82"/>
      <c r="D4330" s="83"/>
    </row>
    <row r="4331" spans="1:4" ht="15" customHeight="1" x14ac:dyDescent="0.2">
      <c r="A4331" s="82"/>
      <c r="B4331" s="82"/>
      <c r="C4331" s="82"/>
      <c r="D4331" s="83"/>
    </row>
    <row r="4332" spans="1:4" ht="15" customHeight="1" x14ac:dyDescent="0.2">
      <c r="A4332" s="82"/>
      <c r="B4332" s="82"/>
      <c r="C4332" s="82"/>
      <c r="D4332" s="83"/>
    </row>
    <row r="4333" spans="1:4" ht="15" customHeight="1" x14ac:dyDescent="0.2">
      <c r="A4333" s="82"/>
      <c r="B4333" s="82"/>
      <c r="C4333" s="82"/>
      <c r="D4333" s="83"/>
    </row>
    <row r="4334" spans="1:4" ht="15" customHeight="1" x14ac:dyDescent="0.2">
      <c r="A4334" s="82"/>
      <c r="B4334" s="82"/>
      <c r="C4334" s="82"/>
      <c r="D4334" s="83"/>
    </row>
    <row r="4335" spans="1:4" ht="15" customHeight="1" x14ac:dyDescent="0.2">
      <c r="A4335" s="82"/>
      <c r="B4335" s="82"/>
      <c r="C4335" s="82"/>
      <c r="D4335" s="83"/>
    </row>
    <row r="4336" spans="1:4" ht="15" customHeight="1" x14ac:dyDescent="0.2">
      <c r="A4336" s="82"/>
      <c r="B4336" s="82"/>
      <c r="C4336" s="82"/>
      <c r="D4336" s="83"/>
    </row>
    <row r="4337" spans="1:4" ht="15" customHeight="1" x14ac:dyDescent="0.2">
      <c r="A4337" s="82"/>
      <c r="B4337" s="82"/>
      <c r="C4337" s="82"/>
      <c r="D4337" s="83"/>
    </row>
    <row r="4338" spans="1:4" ht="15" customHeight="1" x14ac:dyDescent="0.2">
      <c r="A4338" s="82"/>
      <c r="B4338" s="82"/>
      <c r="C4338" s="82"/>
      <c r="D4338" s="83"/>
    </row>
    <row r="4339" spans="1:4" ht="15" customHeight="1" x14ac:dyDescent="0.2">
      <c r="A4339" s="82"/>
      <c r="B4339" s="82"/>
      <c r="C4339" s="82"/>
      <c r="D4339" s="83"/>
    </row>
    <row r="4340" spans="1:4" ht="15" customHeight="1" x14ac:dyDescent="0.2">
      <c r="A4340" s="82"/>
      <c r="B4340" s="82"/>
      <c r="C4340" s="82"/>
      <c r="D4340" s="83"/>
    </row>
    <row r="4341" spans="1:4" ht="15" customHeight="1" x14ac:dyDescent="0.2">
      <c r="A4341" s="82"/>
      <c r="B4341" s="82"/>
      <c r="C4341" s="82"/>
      <c r="D4341" s="83"/>
    </row>
    <row r="4342" spans="1:4" ht="15" customHeight="1" x14ac:dyDescent="0.2">
      <c r="A4342" s="82"/>
      <c r="B4342" s="82"/>
      <c r="C4342" s="82"/>
      <c r="D4342" s="83"/>
    </row>
    <row r="4343" spans="1:4" ht="15" customHeight="1" x14ac:dyDescent="0.2">
      <c r="A4343" s="82"/>
      <c r="B4343" s="82"/>
      <c r="C4343" s="82"/>
      <c r="D4343" s="83"/>
    </row>
    <row r="4344" spans="1:4" ht="15" customHeight="1" x14ac:dyDescent="0.2">
      <c r="A4344" s="82"/>
      <c r="B4344" s="82"/>
      <c r="C4344" s="82"/>
      <c r="D4344" s="83"/>
    </row>
    <row r="4345" spans="1:4" ht="15" customHeight="1" x14ac:dyDescent="0.2">
      <c r="A4345" s="82"/>
      <c r="B4345" s="82"/>
      <c r="C4345" s="82"/>
      <c r="D4345" s="83"/>
    </row>
    <row r="4346" spans="1:4" ht="15" customHeight="1" x14ac:dyDescent="0.2">
      <c r="A4346" s="82"/>
      <c r="B4346" s="82"/>
      <c r="C4346" s="82"/>
      <c r="D4346" s="83"/>
    </row>
    <row r="4347" spans="1:4" ht="15" customHeight="1" x14ac:dyDescent="0.2">
      <c r="A4347" s="82"/>
      <c r="B4347" s="82"/>
      <c r="C4347" s="82"/>
      <c r="D4347" s="83"/>
    </row>
    <row r="4348" spans="1:4" ht="15" customHeight="1" x14ac:dyDescent="0.2">
      <c r="A4348" s="82"/>
      <c r="B4348" s="82"/>
      <c r="C4348" s="82"/>
      <c r="D4348" s="83"/>
    </row>
    <row r="4349" spans="1:4" ht="15" customHeight="1" x14ac:dyDescent="0.2">
      <c r="A4349" s="82"/>
      <c r="B4349" s="82"/>
      <c r="C4349" s="82"/>
      <c r="D4349" s="83"/>
    </row>
    <row r="4350" spans="1:4" ht="15" customHeight="1" x14ac:dyDescent="0.2">
      <c r="A4350" s="82"/>
      <c r="B4350" s="82"/>
      <c r="C4350" s="82"/>
      <c r="D4350" s="83"/>
    </row>
    <row r="4351" spans="1:4" ht="15" customHeight="1" x14ac:dyDescent="0.2">
      <c r="A4351" s="82"/>
      <c r="B4351" s="82"/>
      <c r="C4351" s="82"/>
      <c r="D4351" s="83"/>
    </row>
    <row r="4352" spans="1:4" ht="15" customHeight="1" x14ac:dyDescent="0.2">
      <c r="A4352" s="82"/>
      <c r="B4352" s="82"/>
      <c r="C4352" s="82"/>
      <c r="D4352" s="83"/>
    </row>
    <row r="4353" spans="1:4" ht="15" customHeight="1" x14ac:dyDescent="0.2">
      <c r="A4353" s="82"/>
      <c r="B4353" s="82"/>
      <c r="C4353" s="82"/>
      <c r="D4353" s="83"/>
    </row>
    <row r="4354" spans="1:4" ht="15" customHeight="1" x14ac:dyDescent="0.2">
      <c r="A4354" s="82"/>
      <c r="B4354" s="82"/>
      <c r="C4354" s="82"/>
      <c r="D4354" s="83"/>
    </row>
    <row r="4355" spans="1:4" ht="15" customHeight="1" x14ac:dyDescent="0.2">
      <c r="A4355" s="82"/>
      <c r="B4355" s="82"/>
      <c r="C4355" s="82"/>
      <c r="D4355" s="83"/>
    </row>
    <row r="4356" spans="1:4" ht="15" customHeight="1" x14ac:dyDescent="0.2">
      <c r="A4356" s="82"/>
      <c r="B4356" s="82"/>
      <c r="C4356" s="82"/>
      <c r="D4356" s="83"/>
    </row>
    <row r="4357" spans="1:4" ht="15" customHeight="1" x14ac:dyDescent="0.2">
      <c r="A4357" s="82"/>
      <c r="B4357" s="82"/>
      <c r="C4357" s="82"/>
      <c r="D4357" s="83"/>
    </row>
    <row r="4358" spans="1:4" ht="15" customHeight="1" x14ac:dyDescent="0.2">
      <c r="A4358" s="82"/>
      <c r="B4358" s="82"/>
      <c r="C4358" s="82"/>
      <c r="D4358" s="83"/>
    </row>
    <row r="4359" spans="1:4" ht="15" customHeight="1" x14ac:dyDescent="0.2">
      <c r="A4359" s="82"/>
      <c r="B4359" s="82"/>
      <c r="C4359" s="82"/>
      <c r="D4359" s="83"/>
    </row>
    <row r="4360" spans="1:4" ht="15" customHeight="1" x14ac:dyDescent="0.2">
      <c r="A4360" s="82"/>
      <c r="B4360" s="82"/>
      <c r="C4360" s="82"/>
      <c r="D4360" s="83"/>
    </row>
    <row r="4361" spans="1:4" ht="15" customHeight="1" x14ac:dyDescent="0.2">
      <c r="A4361" s="82"/>
      <c r="B4361" s="82"/>
      <c r="C4361" s="82"/>
      <c r="D4361" s="83"/>
    </row>
    <row r="4362" spans="1:4" ht="15" customHeight="1" x14ac:dyDescent="0.2">
      <c r="A4362" s="82"/>
      <c r="B4362" s="82"/>
      <c r="C4362" s="82"/>
      <c r="D4362" s="83"/>
    </row>
    <row r="4363" spans="1:4" ht="15" customHeight="1" x14ac:dyDescent="0.2">
      <c r="A4363" s="82"/>
      <c r="B4363" s="82"/>
      <c r="C4363" s="82"/>
      <c r="D4363" s="83"/>
    </row>
    <row r="4364" spans="1:4" ht="15" customHeight="1" x14ac:dyDescent="0.2">
      <c r="A4364" s="82"/>
      <c r="B4364" s="82"/>
      <c r="C4364" s="82"/>
      <c r="D4364" s="83"/>
    </row>
    <row r="4365" spans="1:4" ht="15" customHeight="1" x14ac:dyDescent="0.2">
      <c r="A4365" s="82"/>
      <c r="B4365" s="82"/>
      <c r="C4365" s="82"/>
      <c r="D4365" s="83"/>
    </row>
    <row r="4366" spans="1:4" ht="15" customHeight="1" x14ac:dyDescent="0.2">
      <c r="A4366" s="82"/>
      <c r="B4366" s="82"/>
      <c r="C4366" s="82"/>
      <c r="D4366" s="83"/>
    </row>
    <row r="4367" spans="1:4" ht="15" customHeight="1" x14ac:dyDescent="0.2">
      <c r="A4367" s="82"/>
      <c r="B4367" s="82"/>
      <c r="C4367" s="82"/>
      <c r="D4367" s="83"/>
    </row>
    <row r="4368" spans="1:4" ht="15" customHeight="1" x14ac:dyDescent="0.2">
      <c r="A4368" s="82"/>
      <c r="B4368" s="82"/>
      <c r="C4368" s="82"/>
      <c r="D4368" s="83"/>
    </row>
    <row r="4369" spans="1:4" ht="15" customHeight="1" x14ac:dyDescent="0.2">
      <c r="A4369" s="82"/>
      <c r="B4369" s="82"/>
      <c r="C4369" s="82"/>
      <c r="D4369" s="83"/>
    </row>
    <row r="4370" spans="1:4" ht="15" customHeight="1" x14ac:dyDescent="0.2">
      <c r="A4370" s="82"/>
      <c r="B4370" s="82"/>
      <c r="C4370" s="82"/>
      <c r="D4370" s="83"/>
    </row>
    <row r="4371" spans="1:4" ht="15" customHeight="1" x14ac:dyDescent="0.2">
      <c r="A4371" s="82"/>
      <c r="B4371" s="82"/>
      <c r="C4371" s="82"/>
      <c r="D4371" s="83"/>
    </row>
    <row r="4372" spans="1:4" ht="15" customHeight="1" x14ac:dyDescent="0.2">
      <c r="A4372" s="82"/>
      <c r="B4372" s="82"/>
      <c r="C4372" s="82"/>
      <c r="D4372" s="83"/>
    </row>
    <row r="4373" spans="1:4" ht="15" customHeight="1" x14ac:dyDescent="0.2">
      <c r="A4373" s="82"/>
      <c r="B4373" s="82"/>
      <c r="C4373" s="82"/>
      <c r="D4373" s="83"/>
    </row>
    <row r="4374" spans="1:4" ht="15" customHeight="1" x14ac:dyDescent="0.2">
      <c r="A4374" s="82"/>
      <c r="B4374" s="82"/>
      <c r="C4374" s="82"/>
      <c r="D4374" s="83"/>
    </row>
    <row r="4375" spans="1:4" ht="15" customHeight="1" x14ac:dyDescent="0.2">
      <c r="A4375" s="82"/>
      <c r="B4375" s="82"/>
      <c r="C4375" s="82"/>
      <c r="D4375" s="83"/>
    </row>
  </sheetData>
  <pageMargins left="0.33464565873146102" right="0.30314961075782798" top="0.31102362275123602" bottom="0.27952757477760298"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
  <sheetViews>
    <sheetView zoomScaleNormal="100" zoomScaleSheetLayoutView="100" workbookViewId="0"/>
  </sheetViews>
  <sheetFormatPr defaultColWidth="15.7109375" defaultRowHeight="15" customHeight="1" x14ac:dyDescent="0.25"/>
  <cols>
    <col min="1" max="16384" width="15.7109375" style="51"/>
  </cols>
  <sheetData/>
  <printOptions horizontalCentered="1"/>
  <pageMargins left="0.23622047244094491" right="0.23622047244094491" top="0.74803149606299213" bottom="0.74803149606299213" header="0.31496062992125984" footer="0.31496062992125984"/>
  <pageSetup paperSize="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3805"/>
  <sheetViews>
    <sheetView showGridLines="0" zoomScaleNormal="100" zoomScaleSheetLayoutView="100" workbookViewId="0">
      <selection sqref="A1:XFD1048576"/>
    </sheetView>
  </sheetViews>
  <sheetFormatPr defaultColWidth="9.140625" defaultRowHeight="15" customHeight="1" x14ac:dyDescent="0.25"/>
  <cols>
    <col min="1" max="2" width="12.7109375" style="2" customWidth="1"/>
    <col min="3" max="3" width="200.7109375" style="1" customWidth="1"/>
    <col min="4" max="5" width="12.7109375" style="2" customWidth="1"/>
    <col min="6" max="16384" width="9.140625" style="1"/>
  </cols>
  <sheetData>
    <row r="1" spans="1:5" ht="15" customHeight="1" x14ac:dyDescent="0.25">
      <c r="A1" s="2" t="s">
        <v>5969</v>
      </c>
      <c r="C1" s="1" t="s">
        <v>15303</v>
      </c>
      <c r="D1" s="2" t="s">
        <v>9</v>
      </c>
      <c r="E1" s="2">
        <v>0.2</v>
      </c>
    </row>
    <row r="2" spans="1:5" ht="15" customHeight="1" x14ac:dyDescent="0.25">
      <c r="A2" s="2" t="s">
        <v>3420</v>
      </c>
      <c r="C2" s="1" t="s">
        <v>15304</v>
      </c>
      <c r="D2" s="2" t="s">
        <v>9</v>
      </c>
      <c r="E2" s="2">
        <v>0.5</v>
      </c>
    </row>
    <row r="3" spans="1:5" ht="15" customHeight="1" x14ac:dyDescent="0.25">
      <c r="A3" s="2" t="s">
        <v>5968</v>
      </c>
      <c r="C3" s="1" t="s">
        <v>15305</v>
      </c>
      <c r="D3" s="2" t="s">
        <v>9</v>
      </c>
      <c r="E3" s="2">
        <v>0.3</v>
      </c>
    </row>
    <row r="4" spans="1:5" ht="15" customHeight="1" x14ac:dyDescent="0.25">
      <c r="A4" s="2" t="s">
        <v>5972</v>
      </c>
      <c r="C4" s="1" t="s">
        <v>15306</v>
      </c>
      <c r="D4" s="2" t="s">
        <v>9</v>
      </c>
      <c r="E4" s="2">
        <v>1</v>
      </c>
    </row>
    <row r="5" spans="1:5" ht="15" customHeight="1" x14ac:dyDescent="0.25">
      <c r="A5" s="2" t="s">
        <v>5971</v>
      </c>
      <c r="C5" s="1" t="s">
        <v>15307</v>
      </c>
      <c r="D5" s="2" t="s">
        <v>9</v>
      </c>
      <c r="E5" s="2">
        <v>1.5</v>
      </c>
    </row>
    <row r="6" spans="1:5" ht="15" customHeight="1" x14ac:dyDescent="0.25">
      <c r="A6" s="2" t="s">
        <v>5970</v>
      </c>
      <c r="C6" s="1" t="s">
        <v>15308</v>
      </c>
      <c r="D6" s="2" t="s">
        <v>9</v>
      </c>
      <c r="E6" s="2">
        <v>2</v>
      </c>
    </row>
    <row r="7" spans="1:5" ht="15" customHeight="1" x14ac:dyDescent="0.25">
      <c r="A7" s="2" t="s">
        <v>5973</v>
      </c>
      <c r="C7" s="1" t="s">
        <v>5974</v>
      </c>
      <c r="D7" s="2" t="s">
        <v>2</v>
      </c>
      <c r="E7" s="2">
        <v>1.31</v>
      </c>
    </row>
    <row r="8" spans="1:5" ht="15" customHeight="1" x14ac:dyDescent="0.25">
      <c r="A8" s="2" t="s">
        <v>16914</v>
      </c>
      <c r="C8" s="1" t="s">
        <v>16915</v>
      </c>
      <c r="D8" s="2" t="s">
        <v>16077</v>
      </c>
      <c r="E8" s="2">
        <v>403.61</v>
      </c>
    </row>
    <row r="9" spans="1:5" ht="15" customHeight="1" x14ac:dyDescent="0.25">
      <c r="A9" s="2" t="s">
        <v>5975</v>
      </c>
      <c r="C9" s="1" t="s">
        <v>16916</v>
      </c>
      <c r="D9" s="2" t="s">
        <v>2</v>
      </c>
      <c r="E9" s="2">
        <v>2.3199999999999998</v>
      </c>
    </row>
    <row r="10" spans="1:5" ht="15" customHeight="1" x14ac:dyDescent="0.25">
      <c r="A10" s="2" t="s">
        <v>5976</v>
      </c>
      <c r="C10" s="1" t="s">
        <v>16917</v>
      </c>
      <c r="D10" s="2" t="s">
        <v>2</v>
      </c>
      <c r="E10" s="2">
        <v>0.87</v>
      </c>
    </row>
    <row r="11" spans="1:5" ht="15" customHeight="1" x14ac:dyDescent="0.25">
      <c r="A11" s="2" t="s">
        <v>16918</v>
      </c>
      <c r="C11" s="1" t="s">
        <v>16919</v>
      </c>
      <c r="D11" s="2" t="s">
        <v>2</v>
      </c>
      <c r="E11" s="2">
        <v>0.19</v>
      </c>
    </row>
    <row r="12" spans="1:5" ht="15" customHeight="1" x14ac:dyDescent="0.25">
      <c r="A12" s="2" t="s">
        <v>5977</v>
      </c>
      <c r="C12" s="1" t="s">
        <v>16920</v>
      </c>
      <c r="D12" s="2" t="s">
        <v>2</v>
      </c>
      <c r="E12" s="2">
        <v>0.51</v>
      </c>
    </row>
    <row r="13" spans="1:5" ht="15" customHeight="1" x14ac:dyDescent="0.25">
      <c r="A13" s="2" t="s">
        <v>5978</v>
      </c>
      <c r="C13" s="1" t="s">
        <v>16921</v>
      </c>
      <c r="D13" s="2" t="s">
        <v>16077</v>
      </c>
      <c r="E13" s="2">
        <v>90.19</v>
      </c>
    </row>
    <row r="14" spans="1:5" ht="15" customHeight="1" x14ac:dyDescent="0.25">
      <c r="A14" s="2" t="s">
        <v>5979</v>
      </c>
      <c r="C14" s="1" t="s">
        <v>16922</v>
      </c>
      <c r="D14" s="2" t="s">
        <v>16077</v>
      </c>
      <c r="E14" s="2">
        <v>54.11</v>
      </c>
    </row>
    <row r="15" spans="1:5" ht="15" customHeight="1" x14ac:dyDescent="0.25">
      <c r="A15" s="2" t="s">
        <v>5983</v>
      </c>
      <c r="C15" s="1" t="s">
        <v>16923</v>
      </c>
      <c r="D15" s="2" t="s">
        <v>3</v>
      </c>
      <c r="E15" s="2">
        <v>4.5999999999999996</v>
      </c>
    </row>
    <row r="16" spans="1:5" ht="15" customHeight="1" x14ac:dyDescent="0.25">
      <c r="A16" s="2" t="s">
        <v>5984</v>
      </c>
      <c r="C16" s="1" t="s">
        <v>16924</v>
      </c>
      <c r="D16" s="2" t="s">
        <v>3</v>
      </c>
      <c r="E16" s="2">
        <v>5.5</v>
      </c>
    </row>
    <row r="17" spans="1:5" ht="15" customHeight="1" x14ac:dyDescent="0.25">
      <c r="A17" s="2" t="s">
        <v>5982</v>
      </c>
      <c r="C17" s="1" t="s">
        <v>16925</v>
      </c>
      <c r="D17" s="2" t="s">
        <v>2</v>
      </c>
      <c r="E17" s="2">
        <v>11.12</v>
      </c>
    </row>
    <row r="18" spans="1:5" ht="15" customHeight="1" x14ac:dyDescent="0.25">
      <c r="A18" s="2" t="s">
        <v>5980</v>
      </c>
      <c r="C18" s="1" t="s">
        <v>16926</v>
      </c>
      <c r="D18" s="2" t="s">
        <v>2</v>
      </c>
      <c r="E18" s="2">
        <v>22.25</v>
      </c>
    </row>
    <row r="19" spans="1:5" ht="15" customHeight="1" x14ac:dyDescent="0.25">
      <c r="A19" s="2" t="s">
        <v>5981</v>
      </c>
      <c r="C19" s="1" t="s">
        <v>16927</v>
      </c>
      <c r="D19" s="2" t="s">
        <v>2</v>
      </c>
      <c r="E19" s="2">
        <v>14.83</v>
      </c>
    </row>
    <row r="20" spans="1:5" ht="15" customHeight="1" x14ac:dyDescent="0.25">
      <c r="A20" s="2" t="s">
        <v>5985</v>
      </c>
      <c r="C20" s="1" t="s">
        <v>16928</v>
      </c>
      <c r="D20" s="2" t="s">
        <v>3</v>
      </c>
      <c r="E20" s="2">
        <v>6.76</v>
      </c>
    </row>
    <row r="21" spans="1:5" ht="15" customHeight="1" x14ac:dyDescent="0.25">
      <c r="A21" s="2" t="s">
        <v>5988</v>
      </c>
      <c r="C21" s="1" t="s">
        <v>16929</v>
      </c>
      <c r="D21" s="2" t="s">
        <v>2</v>
      </c>
      <c r="E21" s="2">
        <v>12.71</v>
      </c>
    </row>
    <row r="22" spans="1:5" ht="15" customHeight="1" x14ac:dyDescent="0.25">
      <c r="A22" s="2" t="s">
        <v>5986</v>
      </c>
      <c r="C22" s="1" t="s">
        <v>16930</v>
      </c>
      <c r="D22" s="2" t="s">
        <v>2</v>
      </c>
      <c r="E22" s="2">
        <v>23.9</v>
      </c>
    </row>
    <row r="23" spans="1:5" ht="15" customHeight="1" x14ac:dyDescent="0.25">
      <c r="A23" s="2" t="s">
        <v>5989</v>
      </c>
      <c r="C23" s="1" t="s">
        <v>20363</v>
      </c>
      <c r="D23" s="2" t="s">
        <v>2</v>
      </c>
      <c r="E23" s="2">
        <v>24.23</v>
      </c>
    </row>
    <row r="24" spans="1:5" ht="15" customHeight="1" x14ac:dyDescent="0.25">
      <c r="A24" s="2" t="s">
        <v>5987</v>
      </c>
      <c r="C24" s="1" t="s">
        <v>16931</v>
      </c>
      <c r="D24" s="2" t="s">
        <v>2</v>
      </c>
      <c r="E24" s="2">
        <v>8.9</v>
      </c>
    </row>
    <row r="25" spans="1:5" ht="15" customHeight="1" x14ac:dyDescent="0.25">
      <c r="A25" s="2" t="s">
        <v>5995</v>
      </c>
      <c r="C25" s="1" t="s">
        <v>16932</v>
      </c>
      <c r="D25" s="2" t="s">
        <v>3</v>
      </c>
      <c r="E25" s="2">
        <v>8.24</v>
      </c>
    </row>
    <row r="26" spans="1:5" ht="15" customHeight="1" x14ac:dyDescent="0.25">
      <c r="A26" s="2" t="s">
        <v>5991</v>
      </c>
      <c r="C26" s="1" t="s">
        <v>16933</v>
      </c>
      <c r="D26" s="2" t="s">
        <v>16077</v>
      </c>
      <c r="E26" s="2">
        <v>43.59</v>
      </c>
    </row>
    <row r="27" spans="1:5" ht="15" customHeight="1" x14ac:dyDescent="0.25">
      <c r="A27" s="2" t="s">
        <v>5992</v>
      </c>
      <c r="C27" s="1" t="s">
        <v>16934</v>
      </c>
      <c r="D27" s="2" t="s">
        <v>16077</v>
      </c>
      <c r="E27" s="2">
        <v>10.5</v>
      </c>
    </row>
    <row r="28" spans="1:5" ht="15" customHeight="1" x14ac:dyDescent="0.25">
      <c r="A28" s="2" t="s">
        <v>5993</v>
      </c>
      <c r="C28" s="1" t="s">
        <v>16935</v>
      </c>
      <c r="D28" s="2" t="s">
        <v>16077</v>
      </c>
      <c r="E28" s="2">
        <v>6.12</v>
      </c>
    </row>
    <row r="29" spans="1:5" ht="15" customHeight="1" x14ac:dyDescent="0.25">
      <c r="A29" s="2" t="s">
        <v>5990</v>
      </c>
      <c r="C29" s="1" t="s">
        <v>16936</v>
      </c>
      <c r="D29" s="2" t="s">
        <v>3</v>
      </c>
      <c r="E29" s="2">
        <v>9.16</v>
      </c>
    </row>
    <row r="30" spans="1:5" ht="15" customHeight="1" x14ac:dyDescent="0.25">
      <c r="A30" s="2" t="s">
        <v>5994</v>
      </c>
      <c r="C30" s="1" t="s">
        <v>16937</v>
      </c>
      <c r="D30" s="2" t="s">
        <v>3</v>
      </c>
      <c r="E30" s="2">
        <v>11.89</v>
      </c>
    </row>
    <row r="31" spans="1:5" ht="15" customHeight="1" x14ac:dyDescent="0.25">
      <c r="A31" s="2" t="s">
        <v>5996</v>
      </c>
      <c r="C31" s="1" t="s">
        <v>16938</v>
      </c>
      <c r="D31" s="2" t="s">
        <v>2</v>
      </c>
      <c r="E31" s="2">
        <v>5.46</v>
      </c>
    </row>
    <row r="32" spans="1:5" ht="15" customHeight="1" x14ac:dyDescent="0.25">
      <c r="A32" s="2" t="s">
        <v>5997</v>
      </c>
      <c r="C32" s="1" t="s">
        <v>16939</v>
      </c>
      <c r="D32" s="2" t="s">
        <v>2</v>
      </c>
      <c r="E32" s="2">
        <v>2.06</v>
      </c>
    </row>
    <row r="33" spans="1:5" ht="15" customHeight="1" x14ac:dyDescent="0.25">
      <c r="A33" s="2" t="s">
        <v>5998</v>
      </c>
      <c r="C33" s="1" t="s">
        <v>16940</v>
      </c>
      <c r="D33" s="2" t="s">
        <v>2</v>
      </c>
      <c r="E33" s="2">
        <v>6.18</v>
      </c>
    </row>
    <row r="34" spans="1:5" ht="15" customHeight="1" x14ac:dyDescent="0.25">
      <c r="A34" s="2" t="s">
        <v>5999</v>
      </c>
      <c r="C34" s="1" t="s">
        <v>16941</v>
      </c>
      <c r="D34" s="2" t="s">
        <v>2</v>
      </c>
      <c r="E34" s="2">
        <v>9.75</v>
      </c>
    </row>
    <row r="35" spans="1:5" ht="15" customHeight="1" x14ac:dyDescent="0.25">
      <c r="A35" s="2" t="s">
        <v>16942</v>
      </c>
      <c r="C35" s="1" t="s">
        <v>16943</v>
      </c>
      <c r="D35" s="2" t="s">
        <v>2</v>
      </c>
      <c r="E35" s="2">
        <v>4.12</v>
      </c>
    </row>
    <row r="36" spans="1:5" ht="15" customHeight="1" x14ac:dyDescent="0.25">
      <c r="A36" s="2" t="s">
        <v>6000</v>
      </c>
      <c r="C36" s="1" t="s">
        <v>16944</v>
      </c>
      <c r="D36" s="2" t="s">
        <v>6001</v>
      </c>
      <c r="E36" s="2">
        <v>3.45</v>
      </c>
    </row>
    <row r="37" spans="1:5" ht="15" customHeight="1" x14ac:dyDescent="0.25">
      <c r="A37" s="2" t="s">
        <v>6002</v>
      </c>
      <c r="C37" s="1" t="s">
        <v>16945</v>
      </c>
      <c r="D37" s="2" t="s">
        <v>16077</v>
      </c>
      <c r="E37" s="2">
        <v>21.19</v>
      </c>
    </row>
    <row r="38" spans="1:5" ht="15" customHeight="1" x14ac:dyDescent="0.25">
      <c r="A38" s="2" t="s">
        <v>6005</v>
      </c>
      <c r="C38" s="1" t="s">
        <v>16946</v>
      </c>
      <c r="D38" s="2" t="s">
        <v>2</v>
      </c>
      <c r="E38" s="2">
        <v>13.2</v>
      </c>
    </row>
    <row r="39" spans="1:5" ht="15" customHeight="1" x14ac:dyDescent="0.25">
      <c r="A39" s="2" t="s">
        <v>6006</v>
      </c>
      <c r="C39" s="1" t="s">
        <v>16947</v>
      </c>
      <c r="D39" s="2" t="s">
        <v>2</v>
      </c>
      <c r="E39" s="2">
        <v>18.329999999999998</v>
      </c>
    </row>
    <row r="40" spans="1:5" ht="15" customHeight="1" x14ac:dyDescent="0.25">
      <c r="A40" s="2" t="s">
        <v>6003</v>
      </c>
      <c r="C40" s="1" t="s">
        <v>16948</v>
      </c>
      <c r="D40" s="2" t="s">
        <v>2</v>
      </c>
      <c r="E40" s="2">
        <v>8.91</v>
      </c>
    </row>
    <row r="41" spans="1:5" ht="15" customHeight="1" x14ac:dyDescent="0.25">
      <c r="A41" s="2" t="s">
        <v>6004</v>
      </c>
      <c r="C41" s="1" t="s">
        <v>16949</v>
      </c>
      <c r="D41" s="2" t="s">
        <v>16077</v>
      </c>
      <c r="E41" s="2">
        <v>17.97</v>
      </c>
    </row>
    <row r="42" spans="1:5" ht="15" customHeight="1" x14ac:dyDescent="0.25">
      <c r="A42" s="2" t="s">
        <v>6007</v>
      </c>
      <c r="C42" s="1" t="s">
        <v>16950</v>
      </c>
      <c r="D42" s="2" t="s">
        <v>2</v>
      </c>
      <c r="E42" s="2">
        <v>27.28</v>
      </c>
    </row>
    <row r="43" spans="1:5" ht="15" customHeight="1" x14ac:dyDescent="0.25">
      <c r="A43" s="2" t="s">
        <v>6008</v>
      </c>
      <c r="C43" s="1" t="s">
        <v>16951</v>
      </c>
      <c r="D43" s="2" t="s">
        <v>16077</v>
      </c>
      <c r="E43" s="2">
        <v>42.58</v>
      </c>
    </row>
    <row r="44" spans="1:5" ht="15" customHeight="1" x14ac:dyDescent="0.25">
      <c r="A44" s="2" t="s">
        <v>6009</v>
      </c>
      <c r="C44" s="1" t="s">
        <v>16952</v>
      </c>
      <c r="D44" s="2" t="s">
        <v>16077</v>
      </c>
      <c r="E44" s="2">
        <v>6.35</v>
      </c>
    </row>
    <row r="45" spans="1:5" ht="15" customHeight="1" x14ac:dyDescent="0.25">
      <c r="A45" s="2" t="s">
        <v>6010</v>
      </c>
      <c r="C45" s="1" t="s">
        <v>16953</v>
      </c>
      <c r="D45" s="2" t="s">
        <v>16077</v>
      </c>
      <c r="E45" s="2">
        <v>20.22</v>
      </c>
    </row>
    <row r="46" spans="1:5" ht="15" customHeight="1" x14ac:dyDescent="0.25">
      <c r="A46" s="2" t="s">
        <v>6011</v>
      </c>
      <c r="C46" s="1" t="s">
        <v>16954</v>
      </c>
      <c r="D46" s="2" t="s">
        <v>2</v>
      </c>
      <c r="E46" s="2">
        <v>17.36</v>
      </c>
    </row>
    <row r="47" spans="1:5" ht="15" customHeight="1" x14ac:dyDescent="0.25">
      <c r="A47" s="2" t="s">
        <v>6012</v>
      </c>
      <c r="C47" s="1" t="s">
        <v>16955</v>
      </c>
      <c r="D47" s="2" t="s">
        <v>2</v>
      </c>
      <c r="E47" s="2">
        <v>7.01</v>
      </c>
    </row>
    <row r="48" spans="1:5" ht="15" customHeight="1" x14ac:dyDescent="0.25">
      <c r="A48" s="2" t="s">
        <v>6013</v>
      </c>
      <c r="C48" s="1" t="s">
        <v>16956</v>
      </c>
      <c r="D48" s="2" t="s">
        <v>2</v>
      </c>
      <c r="E48" s="2">
        <v>10.7</v>
      </c>
    </row>
    <row r="49" spans="1:5" ht="15" customHeight="1" x14ac:dyDescent="0.25">
      <c r="A49" s="2" t="s">
        <v>6014</v>
      </c>
      <c r="C49" s="1" t="s">
        <v>16957</v>
      </c>
      <c r="D49" s="2" t="s">
        <v>2</v>
      </c>
      <c r="E49" s="2">
        <v>53.08</v>
      </c>
    </row>
    <row r="50" spans="1:5" ht="15" customHeight="1" x14ac:dyDescent="0.25">
      <c r="A50" s="2" t="s">
        <v>16958</v>
      </c>
      <c r="C50" s="1" t="s">
        <v>16959</v>
      </c>
      <c r="D50" s="2" t="s">
        <v>2</v>
      </c>
      <c r="E50" s="2">
        <v>44.31</v>
      </c>
    </row>
    <row r="51" spans="1:5" ht="15" customHeight="1" x14ac:dyDescent="0.25">
      <c r="A51" s="2" t="s">
        <v>6015</v>
      </c>
      <c r="C51" s="1" t="s">
        <v>16960</v>
      </c>
      <c r="D51" s="2" t="s">
        <v>38</v>
      </c>
      <c r="E51" s="2">
        <v>150.03</v>
      </c>
    </row>
    <row r="52" spans="1:5" ht="15" customHeight="1" x14ac:dyDescent="0.25">
      <c r="A52" s="2" t="s">
        <v>6016</v>
      </c>
      <c r="C52" s="1" t="s">
        <v>16961</v>
      </c>
      <c r="D52" s="2" t="s">
        <v>38</v>
      </c>
      <c r="E52" s="2">
        <v>103.14</v>
      </c>
    </row>
    <row r="53" spans="1:5" ht="15" customHeight="1" x14ac:dyDescent="0.25">
      <c r="A53" s="2" t="s">
        <v>16962</v>
      </c>
      <c r="C53" s="1" t="s">
        <v>16963</v>
      </c>
      <c r="D53" s="2" t="s">
        <v>2</v>
      </c>
      <c r="E53" s="2">
        <v>16.399999999999999</v>
      </c>
    </row>
    <row r="54" spans="1:5" ht="15" customHeight="1" x14ac:dyDescent="0.25">
      <c r="A54" s="2" t="s">
        <v>6019</v>
      </c>
      <c r="C54" s="1" t="s">
        <v>16964</v>
      </c>
      <c r="D54" s="2" t="s">
        <v>38</v>
      </c>
      <c r="E54" s="2">
        <v>471.52</v>
      </c>
    </row>
    <row r="55" spans="1:5" ht="15" customHeight="1" x14ac:dyDescent="0.25">
      <c r="A55" s="2" t="s">
        <v>6022</v>
      </c>
      <c r="C55" s="1" t="s">
        <v>16965</v>
      </c>
      <c r="D55" s="2" t="s">
        <v>38</v>
      </c>
      <c r="E55" s="2">
        <v>285.77</v>
      </c>
    </row>
    <row r="56" spans="1:5" ht="15" customHeight="1" x14ac:dyDescent="0.25">
      <c r="A56" s="2" t="s">
        <v>6017</v>
      </c>
      <c r="C56" s="1" t="s">
        <v>16966</v>
      </c>
      <c r="D56" s="2" t="s">
        <v>38</v>
      </c>
      <c r="E56" s="2">
        <v>241.63</v>
      </c>
    </row>
    <row r="57" spans="1:5" ht="15" customHeight="1" x14ac:dyDescent="0.25">
      <c r="A57" s="2" t="s">
        <v>6018</v>
      </c>
      <c r="C57" s="1" t="s">
        <v>16967</v>
      </c>
      <c r="D57" s="2" t="s">
        <v>38</v>
      </c>
      <c r="E57" s="2">
        <v>293.83999999999997</v>
      </c>
    </row>
    <row r="58" spans="1:5" ht="15" customHeight="1" x14ac:dyDescent="0.25">
      <c r="A58" s="2" t="s">
        <v>6020</v>
      </c>
      <c r="C58" s="1" t="s">
        <v>16968</v>
      </c>
      <c r="D58" s="2" t="s">
        <v>38</v>
      </c>
      <c r="E58" s="2">
        <v>148.69</v>
      </c>
    </row>
    <row r="59" spans="1:5" ht="15" customHeight="1" x14ac:dyDescent="0.25">
      <c r="A59" s="2" t="s">
        <v>6021</v>
      </c>
      <c r="C59" s="1" t="s">
        <v>16969</v>
      </c>
      <c r="D59" s="2" t="s">
        <v>38</v>
      </c>
      <c r="E59" s="2">
        <v>180.34</v>
      </c>
    </row>
    <row r="60" spans="1:5" ht="15" customHeight="1" x14ac:dyDescent="0.25">
      <c r="A60" s="2" t="s">
        <v>6024</v>
      </c>
      <c r="C60" s="1" t="s">
        <v>16970</v>
      </c>
      <c r="D60" s="2" t="s">
        <v>16077</v>
      </c>
      <c r="E60" s="2">
        <v>97.34</v>
      </c>
    </row>
    <row r="61" spans="1:5" ht="15" customHeight="1" x14ac:dyDescent="0.25">
      <c r="A61" s="2" t="s">
        <v>6023</v>
      </c>
      <c r="C61" s="1" t="s">
        <v>16971</v>
      </c>
      <c r="D61" s="2" t="s">
        <v>16077</v>
      </c>
      <c r="E61" s="2">
        <v>245.12</v>
      </c>
    </row>
    <row r="62" spans="1:5" ht="15" customHeight="1" x14ac:dyDescent="0.25">
      <c r="A62" s="2" t="s">
        <v>6028</v>
      </c>
      <c r="C62" s="1" t="s">
        <v>16972</v>
      </c>
      <c r="D62" s="2" t="s">
        <v>2</v>
      </c>
      <c r="E62" s="2">
        <v>41.25</v>
      </c>
    </row>
    <row r="63" spans="1:5" ht="15" customHeight="1" x14ac:dyDescent="0.25">
      <c r="A63" s="2" t="s">
        <v>6032</v>
      </c>
      <c r="C63" s="1" t="s">
        <v>16973</v>
      </c>
      <c r="D63" s="2" t="s">
        <v>2</v>
      </c>
      <c r="E63" s="2">
        <v>10.3</v>
      </c>
    </row>
    <row r="64" spans="1:5" ht="15" customHeight="1" x14ac:dyDescent="0.25">
      <c r="A64" s="2" t="s">
        <v>6026</v>
      </c>
      <c r="C64" s="1" t="s">
        <v>16974</v>
      </c>
      <c r="D64" s="2" t="s">
        <v>2</v>
      </c>
      <c r="E64" s="2">
        <v>21.91</v>
      </c>
    </row>
    <row r="65" spans="1:5" ht="15" customHeight="1" x14ac:dyDescent="0.25">
      <c r="A65" s="2" t="s">
        <v>6027</v>
      </c>
      <c r="C65" s="1" t="s">
        <v>16975</v>
      </c>
      <c r="D65" s="2" t="s">
        <v>2</v>
      </c>
      <c r="E65" s="2">
        <v>26.2</v>
      </c>
    </row>
    <row r="66" spans="1:5" ht="15" customHeight="1" x14ac:dyDescent="0.25">
      <c r="A66" s="2" t="s">
        <v>6031</v>
      </c>
      <c r="C66" s="1" t="s">
        <v>16976</v>
      </c>
      <c r="D66" s="2" t="s">
        <v>2</v>
      </c>
      <c r="E66" s="2">
        <v>8.77</v>
      </c>
    </row>
    <row r="67" spans="1:5" ht="15" customHeight="1" x14ac:dyDescent="0.25">
      <c r="A67" s="2" t="s">
        <v>6033</v>
      </c>
      <c r="C67" s="1" t="s">
        <v>16977</v>
      </c>
      <c r="D67" s="2" t="s">
        <v>2</v>
      </c>
      <c r="E67" s="2">
        <v>14.17</v>
      </c>
    </row>
    <row r="68" spans="1:5" ht="15" customHeight="1" x14ac:dyDescent="0.25">
      <c r="A68" s="2" t="s">
        <v>6025</v>
      </c>
      <c r="C68" s="1" t="s">
        <v>16978</v>
      </c>
      <c r="D68" s="2" t="s">
        <v>2</v>
      </c>
      <c r="E68" s="2">
        <v>8.5500000000000007</v>
      </c>
    </row>
    <row r="69" spans="1:5" ht="15" customHeight="1" x14ac:dyDescent="0.25">
      <c r="A69" s="2" t="s">
        <v>6034</v>
      </c>
      <c r="C69" s="1" t="s">
        <v>16979</v>
      </c>
      <c r="D69" s="2" t="s">
        <v>3</v>
      </c>
      <c r="E69" s="2">
        <v>20.62</v>
      </c>
    </row>
    <row r="70" spans="1:5" ht="15" customHeight="1" x14ac:dyDescent="0.25">
      <c r="A70" s="2" t="s">
        <v>6035</v>
      </c>
      <c r="C70" s="1" t="s">
        <v>16980</v>
      </c>
      <c r="D70" s="2" t="s">
        <v>3</v>
      </c>
      <c r="E70" s="2">
        <v>11</v>
      </c>
    </row>
    <row r="71" spans="1:5" ht="15" customHeight="1" x14ac:dyDescent="0.25">
      <c r="A71" s="2" t="s">
        <v>6029</v>
      </c>
      <c r="C71" s="1" t="s">
        <v>20364</v>
      </c>
      <c r="D71" s="2" t="s">
        <v>2</v>
      </c>
      <c r="E71" s="2">
        <v>14.17</v>
      </c>
    </row>
    <row r="72" spans="1:5" ht="15" customHeight="1" x14ac:dyDescent="0.25">
      <c r="A72" s="2" t="s">
        <v>6030</v>
      </c>
      <c r="C72" s="1" t="s">
        <v>16981</v>
      </c>
      <c r="D72" s="2" t="s">
        <v>2</v>
      </c>
      <c r="E72" s="2">
        <v>15.75</v>
      </c>
    </row>
    <row r="73" spans="1:5" ht="15" customHeight="1" x14ac:dyDescent="0.25">
      <c r="A73" s="2" t="s">
        <v>6036</v>
      </c>
      <c r="C73" s="1" t="s">
        <v>16982</v>
      </c>
      <c r="D73" s="2" t="s">
        <v>2</v>
      </c>
      <c r="E73" s="2">
        <v>10.3</v>
      </c>
    </row>
    <row r="74" spans="1:5" ht="15" customHeight="1" x14ac:dyDescent="0.25">
      <c r="A74" s="2" t="s">
        <v>6037</v>
      </c>
      <c r="C74" s="1" t="s">
        <v>16983</v>
      </c>
      <c r="D74" s="2" t="s">
        <v>2</v>
      </c>
      <c r="E74" s="2">
        <v>9.81</v>
      </c>
    </row>
    <row r="75" spans="1:5" ht="15" customHeight="1" x14ac:dyDescent="0.25">
      <c r="A75" s="2" t="s">
        <v>6038</v>
      </c>
      <c r="C75" s="1" t="s">
        <v>16984</v>
      </c>
      <c r="D75" s="2" t="s">
        <v>2</v>
      </c>
      <c r="E75" s="2">
        <v>20.45</v>
      </c>
    </row>
    <row r="76" spans="1:5" ht="15" customHeight="1" x14ac:dyDescent="0.25">
      <c r="A76" s="2" t="s">
        <v>6039</v>
      </c>
      <c r="C76" s="1" t="s">
        <v>16985</v>
      </c>
      <c r="D76" s="2" t="s">
        <v>2</v>
      </c>
      <c r="E76" s="2">
        <v>24.55</v>
      </c>
    </row>
    <row r="77" spans="1:5" ht="15" customHeight="1" x14ac:dyDescent="0.25">
      <c r="A77" s="2" t="s">
        <v>6040</v>
      </c>
      <c r="C77" s="1" t="s">
        <v>16986</v>
      </c>
      <c r="D77" s="2" t="s">
        <v>3</v>
      </c>
      <c r="E77" s="2">
        <v>8.0500000000000007</v>
      </c>
    </row>
    <row r="78" spans="1:5" ht="15" customHeight="1" x14ac:dyDescent="0.25">
      <c r="A78" s="2" t="s">
        <v>6041</v>
      </c>
      <c r="C78" s="1" t="s">
        <v>16987</v>
      </c>
      <c r="D78" s="2" t="s">
        <v>2</v>
      </c>
      <c r="E78" s="2">
        <v>16.36</v>
      </c>
    </row>
    <row r="79" spans="1:5" ht="15" customHeight="1" x14ac:dyDescent="0.25">
      <c r="A79" s="2" t="s">
        <v>6042</v>
      </c>
      <c r="C79" s="1" t="s">
        <v>16988</v>
      </c>
      <c r="D79" s="2" t="s">
        <v>2</v>
      </c>
      <c r="E79" s="2">
        <v>17.53</v>
      </c>
    </row>
    <row r="80" spans="1:5" ht="15" customHeight="1" x14ac:dyDescent="0.25">
      <c r="A80" s="2" t="s">
        <v>6044</v>
      </c>
      <c r="C80" s="1" t="s">
        <v>16989</v>
      </c>
      <c r="D80" s="2" t="s">
        <v>2</v>
      </c>
      <c r="E80" s="2">
        <v>20.45</v>
      </c>
    </row>
    <row r="81" spans="1:5" ht="15" customHeight="1" x14ac:dyDescent="0.25">
      <c r="A81" s="2" t="s">
        <v>6043</v>
      </c>
      <c r="C81" s="1" t="s">
        <v>16990</v>
      </c>
      <c r="D81" s="2" t="s">
        <v>2</v>
      </c>
      <c r="E81" s="2">
        <v>22.31</v>
      </c>
    </row>
    <row r="82" spans="1:5" ht="15" customHeight="1" x14ac:dyDescent="0.25">
      <c r="A82" s="2" t="s">
        <v>6047</v>
      </c>
      <c r="C82" s="1" t="s">
        <v>16991</v>
      </c>
      <c r="D82" s="2" t="s">
        <v>2</v>
      </c>
      <c r="E82" s="2">
        <v>8.67</v>
      </c>
    </row>
    <row r="83" spans="1:5" ht="15" customHeight="1" x14ac:dyDescent="0.25">
      <c r="A83" s="2" t="s">
        <v>6048</v>
      </c>
      <c r="C83" s="1" t="s">
        <v>16992</v>
      </c>
      <c r="D83" s="2" t="s">
        <v>3</v>
      </c>
      <c r="E83" s="2">
        <v>2.7</v>
      </c>
    </row>
    <row r="84" spans="1:5" ht="15" customHeight="1" x14ac:dyDescent="0.25">
      <c r="A84" s="2" t="s">
        <v>6045</v>
      </c>
      <c r="C84" s="1" t="s">
        <v>16993</v>
      </c>
      <c r="D84" s="2" t="s">
        <v>2</v>
      </c>
      <c r="E84" s="2">
        <v>24.55</v>
      </c>
    </row>
    <row r="85" spans="1:5" ht="15" customHeight="1" x14ac:dyDescent="0.25">
      <c r="A85" s="2" t="s">
        <v>6046</v>
      </c>
      <c r="C85" s="1" t="s">
        <v>16994</v>
      </c>
      <c r="D85" s="2" t="s">
        <v>2</v>
      </c>
      <c r="E85" s="2">
        <v>21.35</v>
      </c>
    </row>
    <row r="86" spans="1:5" ht="15" customHeight="1" x14ac:dyDescent="0.25">
      <c r="A86" s="2" t="s">
        <v>6049</v>
      </c>
      <c r="C86" s="1" t="s">
        <v>16995</v>
      </c>
      <c r="D86" s="2" t="s">
        <v>3</v>
      </c>
      <c r="E86" s="2">
        <v>8.6</v>
      </c>
    </row>
    <row r="87" spans="1:5" ht="15" customHeight="1" x14ac:dyDescent="0.25">
      <c r="A87" s="2" t="s">
        <v>6050</v>
      </c>
      <c r="C87" s="1" t="s">
        <v>16996</v>
      </c>
      <c r="D87" s="2" t="s">
        <v>2</v>
      </c>
      <c r="E87" s="2">
        <v>18.88</v>
      </c>
    </row>
    <row r="88" spans="1:5" ht="15" customHeight="1" x14ac:dyDescent="0.25">
      <c r="A88" s="2" t="s">
        <v>6051</v>
      </c>
      <c r="C88" s="1" t="s">
        <v>16997</v>
      </c>
      <c r="D88" s="2" t="s">
        <v>2</v>
      </c>
      <c r="E88" s="2">
        <v>16.36</v>
      </c>
    </row>
    <row r="89" spans="1:5" ht="15" customHeight="1" x14ac:dyDescent="0.25">
      <c r="A89" s="2" t="s">
        <v>6052</v>
      </c>
      <c r="C89" s="1" t="s">
        <v>16998</v>
      </c>
      <c r="D89" s="2" t="s">
        <v>3</v>
      </c>
      <c r="E89" s="2">
        <v>2.73</v>
      </c>
    </row>
    <row r="90" spans="1:5" ht="15" customHeight="1" x14ac:dyDescent="0.25">
      <c r="A90" s="2" t="s">
        <v>6053</v>
      </c>
      <c r="C90" s="1" t="s">
        <v>16999</v>
      </c>
      <c r="D90" s="2" t="s">
        <v>2</v>
      </c>
      <c r="E90" s="2">
        <v>6.43</v>
      </c>
    </row>
    <row r="91" spans="1:5" ht="15" customHeight="1" x14ac:dyDescent="0.25">
      <c r="A91" s="2" t="s">
        <v>6054</v>
      </c>
      <c r="C91" s="1" t="s">
        <v>17000</v>
      </c>
      <c r="D91" s="2" t="s">
        <v>2</v>
      </c>
      <c r="E91" s="2">
        <v>27.5</v>
      </c>
    </row>
    <row r="92" spans="1:5" ht="15" customHeight="1" x14ac:dyDescent="0.25">
      <c r="A92" s="2" t="s">
        <v>6055</v>
      </c>
      <c r="C92" s="1" t="s">
        <v>6056</v>
      </c>
      <c r="D92" s="2" t="s">
        <v>2</v>
      </c>
      <c r="E92" s="2">
        <v>324.16000000000003</v>
      </c>
    </row>
    <row r="93" spans="1:5" ht="15" customHeight="1" x14ac:dyDescent="0.25">
      <c r="A93" s="2" t="s">
        <v>17001</v>
      </c>
      <c r="C93" s="1" t="s">
        <v>17002</v>
      </c>
      <c r="D93" s="2" t="s">
        <v>16077</v>
      </c>
      <c r="E93" s="2">
        <v>1458.72</v>
      </c>
    </row>
    <row r="94" spans="1:5" ht="15" customHeight="1" x14ac:dyDescent="0.25">
      <c r="A94" s="2" t="s">
        <v>17003</v>
      </c>
      <c r="C94" s="1" t="s">
        <v>17004</v>
      </c>
      <c r="D94" s="2" t="s">
        <v>16077</v>
      </c>
      <c r="E94" s="2">
        <v>3889.92</v>
      </c>
    </row>
    <row r="95" spans="1:5" ht="15" customHeight="1" x14ac:dyDescent="0.25">
      <c r="A95" s="2" t="s">
        <v>17005</v>
      </c>
      <c r="C95" s="1" t="s">
        <v>17006</v>
      </c>
      <c r="D95" s="2" t="s">
        <v>16077</v>
      </c>
      <c r="E95" s="2">
        <v>5834.88</v>
      </c>
    </row>
    <row r="96" spans="1:5" ht="15" customHeight="1" x14ac:dyDescent="0.25">
      <c r="A96" s="2" t="s">
        <v>6057</v>
      </c>
      <c r="C96" s="1" t="s">
        <v>6058</v>
      </c>
      <c r="D96" s="2" t="s">
        <v>16077</v>
      </c>
      <c r="E96" s="2">
        <v>398.48</v>
      </c>
    </row>
    <row r="97" spans="1:5" ht="15" customHeight="1" x14ac:dyDescent="0.25">
      <c r="A97" s="2" t="s">
        <v>34852</v>
      </c>
      <c r="C97" s="1" t="s">
        <v>34853</v>
      </c>
      <c r="D97" s="2" t="s">
        <v>16077</v>
      </c>
      <c r="E97" s="2">
        <v>805</v>
      </c>
    </row>
    <row r="98" spans="1:5" ht="15" customHeight="1" x14ac:dyDescent="0.25">
      <c r="A98" s="2" t="s">
        <v>6059</v>
      </c>
      <c r="C98" s="1" t="s">
        <v>17007</v>
      </c>
      <c r="D98" s="2" t="s">
        <v>16077</v>
      </c>
      <c r="E98" s="2">
        <v>1209.45</v>
      </c>
    </row>
    <row r="99" spans="1:5" ht="15" customHeight="1" x14ac:dyDescent="0.25">
      <c r="A99" s="2" t="s">
        <v>6060</v>
      </c>
      <c r="C99" s="1" t="s">
        <v>17008</v>
      </c>
      <c r="D99" s="2" t="s">
        <v>2</v>
      </c>
      <c r="E99" s="2">
        <v>128.5</v>
      </c>
    </row>
    <row r="100" spans="1:5" ht="15" customHeight="1" x14ac:dyDescent="0.25">
      <c r="A100" s="2" t="s">
        <v>6062</v>
      </c>
      <c r="C100" s="1" t="s">
        <v>6063</v>
      </c>
      <c r="D100" s="2" t="s">
        <v>2</v>
      </c>
      <c r="E100" s="2">
        <v>583.42999999999995</v>
      </c>
    </row>
    <row r="101" spans="1:5" ht="15" customHeight="1" x14ac:dyDescent="0.25">
      <c r="A101" s="2" t="s">
        <v>6064</v>
      </c>
      <c r="C101" s="1" t="s">
        <v>6065</v>
      </c>
      <c r="D101" s="2" t="s">
        <v>16077</v>
      </c>
      <c r="E101" s="2">
        <v>7905.94</v>
      </c>
    </row>
    <row r="102" spans="1:5" ht="15" customHeight="1" x14ac:dyDescent="0.25">
      <c r="A102" s="2" t="s">
        <v>6066</v>
      </c>
      <c r="C102" s="1" t="s">
        <v>6067</v>
      </c>
      <c r="D102" s="2" t="s">
        <v>16077</v>
      </c>
      <c r="E102" s="2">
        <v>13111.77</v>
      </c>
    </row>
    <row r="103" spans="1:5" ht="15" customHeight="1" x14ac:dyDescent="0.25">
      <c r="A103" s="2" t="s">
        <v>6068</v>
      </c>
      <c r="C103" s="1" t="s">
        <v>6069</v>
      </c>
      <c r="D103" s="2" t="s">
        <v>16077</v>
      </c>
      <c r="E103" s="2">
        <v>10348.6</v>
      </c>
    </row>
    <row r="104" spans="1:5" ht="15" customHeight="1" x14ac:dyDescent="0.25">
      <c r="A104" s="2" t="s">
        <v>6070</v>
      </c>
      <c r="C104" s="1" t="s">
        <v>6071</v>
      </c>
      <c r="D104" s="2" t="s">
        <v>16077</v>
      </c>
      <c r="E104" s="2">
        <v>12008.1</v>
      </c>
    </row>
    <row r="105" spans="1:5" ht="15" customHeight="1" x14ac:dyDescent="0.25">
      <c r="A105" s="2" t="s">
        <v>6072</v>
      </c>
      <c r="C105" s="1" t="s">
        <v>6073</v>
      </c>
      <c r="D105" s="2" t="s">
        <v>16077</v>
      </c>
      <c r="E105" s="2">
        <v>10288.450000000001</v>
      </c>
    </row>
    <row r="106" spans="1:5" ht="15" customHeight="1" x14ac:dyDescent="0.25">
      <c r="A106" s="2" t="s">
        <v>6074</v>
      </c>
      <c r="C106" s="1" t="s">
        <v>6075</v>
      </c>
      <c r="D106" s="2" t="s">
        <v>16077</v>
      </c>
      <c r="E106" s="2">
        <v>11947.95</v>
      </c>
    </row>
    <row r="107" spans="1:5" ht="15" customHeight="1" x14ac:dyDescent="0.25">
      <c r="A107" s="2" t="s">
        <v>6076</v>
      </c>
      <c r="C107" s="1" t="s">
        <v>6077</v>
      </c>
      <c r="D107" s="2" t="s">
        <v>16077</v>
      </c>
      <c r="E107" s="2">
        <v>8812.6299999999992</v>
      </c>
    </row>
    <row r="108" spans="1:5" ht="15" customHeight="1" x14ac:dyDescent="0.25">
      <c r="A108" s="2" t="s">
        <v>6078</v>
      </c>
      <c r="C108" s="1" t="s">
        <v>6079</v>
      </c>
      <c r="D108" s="2" t="s">
        <v>16077</v>
      </c>
      <c r="E108" s="2">
        <v>11215.11</v>
      </c>
    </row>
    <row r="109" spans="1:5" ht="15" customHeight="1" x14ac:dyDescent="0.25">
      <c r="A109" s="2" t="s">
        <v>6080</v>
      </c>
      <c r="C109" s="1" t="s">
        <v>6081</v>
      </c>
      <c r="D109" s="2" t="s">
        <v>16077</v>
      </c>
      <c r="E109" s="2">
        <v>15816.25</v>
      </c>
    </row>
    <row r="110" spans="1:5" ht="15" customHeight="1" x14ac:dyDescent="0.25">
      <c r="A110" s="2" t="s">
        <v>6082</v>
      </c>
      <c r="C110" s="1" t="s">
        <v>6083</v>
      </c>
      <c r="D110" s="2" t="s">
        <v>16077</v>
      </c>
      <c r="E110" s="2">
        <v>9901.01</v>
      </c>
    </row>
    <row r="111" spans="1:5" ht="15" customHeight="1" x14ac:dyDescent="0.25">
      <c r="A111" s="2" t="s">
        <v>6084</v>
      </c>
      <c r="C111" s="1" t="s">
        <v>6085</v>
      </c>
      <c r="D111" s="2" t="s">
        <v>16077</v>
      </c>
      <c r="E111" s="2">
        <v>13392.41</v>
      </c>
    </row>
    <row r="112" spans="1:5" ht="15" customHeight="1" x14ac:dyDescent="0.25">
      <c r="A112" s="2" t="s">
        <v>6086</v>
      </c>
      <c r="C112" s="1" t="s">
        <v>6087</v>
      </c>
      <c r="D112" s="2" t="s">
        <v>16077</v>
      </c>
      <c r="E112" s="2">
        <v>13628.63</v>
      </c>
    </row>
    <row r="113" spans="1:5" ht="15" customHeight="1" x14ac:dyDescent="0.25">
      <c r="A113" s="2" t="s">
        <v>6088</v>
      </c>
      <c r="C113" s="1" t="s">
        <v>6089</v>
      </c>
      <c r="D113" s="2" t="s">
        <v>16077</v>
      </c>
      <c r="E113" s="2">
        <v>26223.83</v>
      </c>
    </row>
    <row r="114" spans="1:5" ht="15" customHeight="1" x14ac:dyDescent="0.25">
      <c r="A114" s="2" t="s">
        <v>6091</v>
      </c>
      <c r="C114" s="1" t="s">
        <v>6092</v>
      </c>
      <c r="D114" s="2" t="s">
        <v>16077</v>
      </c>
      <c r="E114" s="2">
        <v>301.23</v>
      </c>
    </row>
    <row r="115" spans="1:5" ht="15" customHeight="1" x14ac:dyDescent="0.25">
      <c r="A115" s="2" t="s">
        <v>6093</v>
      </c>
      <c r="C115" s="1" t="s">
        <v>6094</v>
      </c>
      <c r="D115" s="2" t="s">
        <v>16077</v>
      </c>
      <c r="E115" s="2">
        <v>354.39</v>
      </c>
    </row>
    <row r="116" spans="1:5" ht="15" customHeight="1" x14ac:dyDescent="0.25">
      <c r="A116" s="2" t="s">
        <v>6095</v>
      </c>
      <c r="C116" s="1" t="s">
        <v>6096</v>
      </c>
      <c r="D116" s="2" t="s">
        <v>16077</v>
      </c>
      <c r="E116" s="2">
        <v>335.74</v>
      </c>
    </row>
    <row r="117" spans="1:5" ht="15" customHeight="1" x14ac:dyDescent="0.25">
      <c r="A117" s="2" t="s">
        <v>6097</v>
      </c>
      <c r="C117" s="1" t="s">
        <v>6098</v>
      </c>
      <c r="D117" s="2" t="s">
        <v>16077</v>
      </c>
      <c r="E117" s="2">
        <v>335.74</v>
      </c>
    </row>
    <row r="118" spans="1:5" ht="15" customHeight="1" x14ac:dyDescent="0.25">
      <c r="A118" s="2" t="s">
        <v>3745</v>
      </c>
      <c r="C118" s="1" t="s">
        <v>6099</v>
      </c>
      <c r="D118" s="2" t="s">
        <v>16077</v>
      </c>
      <c r="E118" s="2">
        <v>636.97</v>
      </c>
    </row>
    <row r="119" spans="1:5" ht="15" customHeight="1" x14ac:dyDescent="0.25">
      <c r="A119" s="2" t="s">
        <v>6100</v>
      </c>
      <c r="C119" s="1" t="s">
        <v>6101</v>
      </c>
      <c r="D119" s="2" t="s">
        <v>16077</v>
      </c>
      <c r="E119" s="2">
        <v>335.74</v>
      </c>
    </row>
    <row r="120" spans="1:5" ht="15" customHeight="1" x14ac:dyDescent="0.25">
      <c r="A120" s="2" t="s">
        <v>3746</v>
      </c>
      <c r="C120" s="1" t="s">
        <v>6102</v>
      </c>
      <c r="D120" s="2" t="s">
        <v>16077</v>
      </c>
      <c r="E120" s="2">
        <v>335.74</v>
      </c>
    </row>
    <row r="121" spans="1:5" ht="15" customHeight="1" x14ac:dyDescent="0.25">
      <c r="A121" s="2" t="s">
        <v>6103</v>
      </c>
      <c r="C121" s="1" t="s">
        <v>6104</v>
      </c>
      <c r="D121" s="2" t="s">
        <v>16077</v>
      </c>
      <c r="E121" s="2">
        <v>1077.6500000000001</v>
      </c>
    </row>
    <row r="122" spans="1:5" ht="15" customHeight="1" x14ac:dyDescent="0.25">
      <c r="A122" s="2" t="s">
        <v>6105</v>
      </c>
      <c r="C122" s="1" t="s">
        <v>6106</v>
      </c>
      <c r="D122" s="2" t="s">
        <v>16077</v>
      </c>
      <c r="E122" s="2">
        <v>690.13</v>
      </c>
    </row>
    <row r="123" spans="1:5" ht="15" customHeight="1" x14ac:dyDescent="0.25">
      <c r="A123" s="2" t="s">
        <v>3747</v>
      </c>
      <c r="C123" s="1" t="s">
        <v>6107</v>
      </c>
      <c r="D123" s="2" t="s">
        <v>16077</v>
      </c>
      <c r="E123" s="2">
        <v>911.57</v>
      </c>
    </row>
    <row r="124" spans="1:5" ht="15" customHeight="1" x14ac:dyDescent="0.25">
      <c r="A124" s="2" t="s">
        <v>6108</v>
      </c>
      <c r="C124" s="1" t="s">
        <v>6109</v>
      </c>
      <c r="D124" s="2" t="s">
        <v>16077</v>
      </c>
      <c r="E124" s="2">
        <v>335.74</v>
      </c>
    </row>
    <row r="125" spans="1:5" ht="15" customHeight="1" x14ac:dyDescent="0.25">
      <c r="A125" s="2" t="s">
        <v>6061</v>
      </c>
      <c r="C125" s="1" t="s">
        <v>14969</v>
      </c>
      <c r="D125" s="2" t="s">
        <v>1549</v>
      </c>
      <c r="E125" s="2">
        <v>836.4</v>
      </c>
    </row>
    <row r="126" spans="1:5" ht="15" customHeight="1" x14ac:dyDescent="0.25">
      <c r="A126" s="2" t="s">
        <v>6110</v>
      </c>
      <c r="C126" s="1" t="s">
        <v>6111</v>
      </c>
      <c r="D126" s="2" t="s">
        <v>1549</v>
      </c>
      <c r="E126" s="2">
        <v>869.66</v>
      </c>
    </row>
    <row r="127" spans="1:5" ht="15" customHeight="1" x14ac:dyDescent="0.25">
      <c r="A127" s="2" t="s">
        <v>3748</v>
      </c>
      <c r="C127" s="1" t="s">
        <v>6112</v>
      </c>
      <c r="D127" s="2" t="s">
        <v>1549</v>
      </c>
      <c r="E127" s="2">
        <v>1036.8800000000001</v>
      </c>
    </row>
    <row r="128" spans="1:5" ht="15" customHeight="1" x14ac:dyDescent="0.25">
      <c r="A128" s="2" t="s">
        <v>6113</v>
      </c>
      <c r="C128" s="1" t="s">
        <v>6114</v>
      </c>
      <c r="D128" s="2" t="s">
        <v>1549</v>
      </c>
      <c r="E128" s="2">
        <v>750.3</v>
      </c>
    </row>
    <row r="129" spans="1:5" ht="15" customHeight="1" x14ac:dyDescent="0.25">
      <c r="A129" s="2" t="s">
        <v>3749</v>
      </c>
      <c r="C129" s="1" t="s">
        <v>6115</v>
      </c>
      <c r="D129" s="2" t="s">
        <v>1549</v>
      </c>
      <c r="E129" s="2">
        <v>665.49</v>
      </c>
    </row>
    <row r="130" spans="1:5" ht="15" customHeight="1" x14ac:dyDescent="0.25">
      <c r="A130" s="2" t="s">
        <v>6116</v>
      </c>
      <c r="C130" s="1" t="s">
        <v>6117</v>
      </c>
      <c r="D130" s="2" t="s">
        <v>1549</v>
      </c>
      <c r="E130" s="2">
        <v>913.49</v>
      </c>
    </row>
    <row r="131" spans="1:5" ht="15" customHeight="1" x14ac:dyDescent="0.25">
      <c r="A131" s="2" t="s">
        <v>6118</v>
      </c>
      <c r="C131" s="1" t="s">
        <v>6119</v>
      </c>
      <c r="D131" s="2" t="s">
        <v>1549</v>
      </c>
      <c r="E131" s="2">
        <v>879.14</v>
      </c>
    </row>
    <row r="132" spans="1:5" ht="15" customHeight="1" x14ac:dyDescent="0.25">
      <c r="A132" s="2" t="s">
        <v>3750</v>
      </c>
      <c r="C132" s="1" t="s">
        <v>6120</v>
      </c>
      <c r="D132" s="2" t="s">
        <v>1549</v>
      </c>
      <c r="E132" s="2">
        <v>884.31</v>
      </c>
    </row>
    <row r="133" spans="1:5" ht="15" customHeight="1" x14ac:dyDescent="0.25">
      <c r="A133" s="2" t="s">
        <v>6121</v>
      </c>
      <c r="C133" s="1" t="s">
        <v>6122</v>
      </c>
      <c r="D133" s="2" t="s">
        <v>1549</v>
      </c>
      <c r="E133" s="2">
        <v>689.91</v>
      </c>
    </row>
    <row r="134" spans="1:5" ht="15" customHeight="1" x14ac:dyDescent="0.25">
      <c r="A134" s="2" t="s">
        <v>3417</v>
      </c>
      <c r="C134" s="1" t="s">
        <v>17009</v>
      </c>
      <c r="D134" s="2" t="s">
        <v>16077</v>
      </c>
      <c r="E134" s="2">
        <v>1474.86</v>
      </c>
    </row>
    <row r="135" spans="1:5" ht="15" customHeight="1" x14ac:dyDescent="0.25">
      <c r="A135" s="2" t="s">
        <v>17010</v>
      </c>
      <c r="C135" s="1" t="s">
        <v>17011</v>
      </c>
      <c r="D135" s="2" t="s">
        <v>3</v>
      </c>
      <c r="E135" s="2">
        <v>53.73</v>
      </c>
    </row>
    <row r="136" spans="1:5" ht="15" customHeight="1" x14ac:dyDescent="0.25">
      <c r="A136" s="2" t="s">
        <v>6123</v>
      </c>
      <c r="C136" s="1" t="s">
        <v>17012</v>
      </c>
      <c r="D136" s="2" t="s">
        <v>16077</v>
      </c>
      <c r="E136" s="2">
        <v>35.29</v>
      </c>
    </row>
    <row r="137" spans="1:5" ht="15" customHeight="1" x14ac:dyDescent="0.25">
      <c r="A137" s="2" t="s">
        <v>6125</v>
      </c>
      <c r="C137" s="1" t="s">
        <v>17013</v>
      </c>
      <c r="D137" s="2" t="s">
        <v>16077</v>
      </c>
      <c r="E137" s="2">
        <v>61.09</v>
      </c>
    </row>
    <row r="138" spans="1:5" ht="15" customHeight="1" x14ac:dyDescent="0.25">
      <c r="A138" s="2" t="s">
        <v>6124</v>
      </c>
      <c r="C138" s="1" t="s">
        <v>17014</v>
      </c>
      <c r="D138" s="2" t="s">
        <v>16077</v>
      </c>
      <c r="E138" s="2">
        <v>81.16</v>
      </c>
    </row>
    <row r="139" spans="1:5" ht="15" customHeight="1" x14ac:dyDescent="0.25">
      <c r="A139" s="2" t="s">
        <v>6126</v>
      </c>
      <c r="C139" s="1" t="s">
        <v>17015</v>
      </c>
      <c r="D139" s="2" t="s">
        <v>3</v>
      </c>
      <c r="E139" s="2">
        <v>42.2</v>
      </c>
    </row>
    <row r="140" spans="1:5" ht="15" customHeight="1" x14ac:dyDescent="0.25">
      <c r="A140" s="2" t="s">
        <v>6130</v>
      </c>
      <c r="C140" s="1" t="s">
        <v>20365</v>
      </c>
      <c r="D140" s="2" t="s">
        <v>2</v>
      </c>
      <c r="E140" s="2">
        <v>152.63</v>
      </c>
    </row>
    <row r="141" spans="1:5" ht="15" customHeight="1" x14ac:dyDescent="0.25">
      <c r="A141" s="2" t="s">
        <v>6127</v>
      </c>
      <c r="C141" s="1" t="s">
        <v>17016</v>
      </c>
      <c r="D141" s="2" t="s">
        <v>2</v>
      </c>
      <c r="E141" s="2">
        <v>10.4</v>
      </c>
    </row>
    <row r="142" spans="1:5" ht="15" customHeight="1" x14ac:dyDescent="0.25">
      <c r="A142" s="2" t="s">
        <v>6129</v>
      </c>
      <c r="C142" s="1" t="s">
        <v>34854</v>
      </c>
      <c r="D142" s="2" t="s">
        <v>3</v>
      </c>
      <c r="E142" s="2">
        <v>12.8</v>
      </c>
    </row>
    <row r="143" spans="1:5" ht="15" customHeight="1" x14ac:dyDescent="0.25">
      <c r="A143" s="2" t="s">
        <v>6133</v>
      </c>
      <c r="C143" s="1" t="s">
        <v>17017</v>
      </c>
      <c r="D143" s="2" t="s">
        <v>3</v>
      </c>
      <c r="E143" s="2">
        <v>201.94</v>
      </c>
    </row>
    <row r="144" spans="1:5" ht="15" customHeight="1" x14ac:dyDescent="0.25">
      <c r="A144" s="2" t="s">
        <v>6132</v>
      </c>
      <c r="C144" s="1" t="s">
        <v>17018</v>
      </c>
      <c r="D144" s="2" t="s">
        <v>2</v>
      </c>
      <c r="E144" s="2">
        <v>80.98</v>
      </c>
    </row>
    <row r="145" spans="1:5" ht="15" customHeight="1" x14ac:dyDescent="0.25">
      <c r="A145" s="2" t="s">
        <v>20361</v>
      </c>
      <c r="C145" s="1" t="s">
        <v>20362</v>
      </c>
      <c r="D145" s="2" t="s">
        <v>2</v>
      </c>
      <c r="E145" s="2">
        <v>60.16</v>
      </c>
    </row>
    <row r="146" spans="1:5" ht="15" customHeight="1" x14ac:dyDescent="0.25">
      <c r="A146" s="2" t="s">
        <v>6131</v>
      </c>
      <c r="C146" s="1" t="s">
        <v>34855</v>
      </c>
      <c r="D146" s="2" t="s">
        <v>2</v>
      </c>
      <c r="E146" s="2">
        <v>76.05</v>
      </c>
    </row>
    <row r="147" spans="1:5" ht="15" customHeight="1" x14ac:dyDescent="0.25">
      <c r="A147" s="2" t="s">
        <v>14970</v>
      </c>
      <c r="C147" s="1" t="s">
        <v>14971</v>
      </c>
      <c r="D147" s="2" t="s">
        <v>16077</v>
      </c>
      <c r="E147" s="2">
        <v>5</v>
      </c>
    </row>
    <row r="148" spans="1:5" ht="15" customHeight="1" x14ac:dyDescent="0.25">
      <c r="A148" s="2" t="s">
        <v>6134</v>
      </c>
      <c r="C148" s="1" t="s">
        <v>17019</v>
      </c>
      <c r="D148" s="2" t="s">
        <v>3</v>
      </c>
      <c r="E148" s="2">
        <v>2.79</v>
      </c>
    </row>
    <row r="149" spans="1:5" ht="15" customHeight="1" x14ac:dyDescent="0.25">
      <c r="A149" s="2" t="s">
        <v>6135</v>
      </c>
      <c r="C149" s="1" t="s">
        <v>34856</v>
      </c>
      <c r="D149" s="2" t="s">
        <v>3</v>
      </c>
      <c r="E149" s="2">
        <v>10.75</v>
      </c>
    </row>
    <row r="150" spans="1:5" ht="15" customHeight="1" x14ac:dyDescent="0.25">
      <c r="A150" s="2" t="s">
        <v>17020</v>
      </c>
      <c r="C150" s="1" t="s">
        <v>17021</v>
      </c>
      <c r="D150" s="2" t="s">
        <v>3</v>
      </c>
      <c r="E150" s="2">
        <v>1.6</v>
      </c>
    </row>
    <row r="151" spans="1:5" ht="15" customHeight="1" x14ac:dyDescent="0.25">
      <c r="A151" s="2" t="s">
        <v>17022</v>
      </c>
      <c r="C151" s="1" t="s">
        <v>20366</v>
      </c>
      <c r="D151" s="2" t="s">
        <v>2</v>
      </c>
      <c r="E151" s="2">
        <v>1.46</v>
      </c>
    </row>
    <row r="152" spans="1:5" ht="15" customHeight="1" x14ac:dyDescent="0.25">
      <c r="A152" s="2" t="s">
        <v>6136</v>
      </c>
      <c r="C152" s="1" t="s">
        <v>17023</v>
      </c>
      <c r="D152" s="2" t="s">
        <v>20367</v>
      </c>
      <c r="E152" s="2">
        <v>45.55</v>
      </c>
    </row>
    <row r="153" spans="1:5" ht="15" customHeight="1" x14ac:dyDescent="0.25">
      <c r="A153" s="2" t="s">
        <v>6137</v>
      </c>
      <c r="C153" s="1" t="s">
        <v>6138</v>
      </c>
      <c r="D153" s="2" t="s">
        <v>20368</v>
      </c>
      <c r="E153" s="2">
        <v>6.66</v>
      </c>
    </row>
    <row r="154" spans="1:5" ht="15" customHeight="1" x14ac:dyDescent="0.25">
      <c r="A154" s="2" t="s">
        <v>6139</v>
      </c>
      <c r="C154" s="1" t="s">
        <v>6140</v>
      </c>
      <c r="D154" s="2" t="s">
        <v>20367</v>
      </c>
      <c r="E154" s="2">
        <v>20</v>
      </c>
    </row>
    <row r="155" spans="1:5" ht="15" customHeight="1" x14ac:dyDescent="0.25">
      <c r="A155" s="2" t="s">
        <v>6141</v>
      </c>
      <c r="C155" s="1" t="s">
        <v>6142</v>
      </c>
      <c r="D155" s="2" t="s">
        <v>2</v>
      </c>
      <c r="E155" s="2">
        <v>9.15</v>
      </c>
    </row>
    <row r="156" spans="1:5" ht="15" customHeight="1" x14ac:dyDescent="0.25">
      <c r="A156" s="2" t="s">
        <v>6143</v>
      </c>
      <c r="C156" s="1" t="s">
        <v>6144</v>
      </c>
      <c r="D156" s="2" t="s">
        <v>2</v>
      </c>
      <c r="E156" s="2">
        <v>12.58</v>
      </c>
    </row>
    <row r="157" spans="1:5" ht="15" customHeight="1" x14ac:dyDescent="0.25">
      <c r="A157" s="2" t="s">
        <v>6145</v>
      </c>
      <c r="C157" s="1" t="s">
        <v>6146</v>
      </c>
      <c r="D157" s="2" t="s">
        <v>3</v>
      </c>
      <c r="E157" s="2">
        <v>10.25</v>
      </c>
    </row>
    <row r="158" spans="1:5" ht="15" customHeight="1" x14ac:dyDescent="0.25">
      <c r="A158" s="2" t="s">
        <v>6147</v>
      </c>
      <c r="C158" s="1" t="s">
        <v>17024</v>
      </c>
      <c r="D158" s="2" t="s">
        <v>2</v>
      </c>
      <c r="E158" s="2">
        <v>12.21</v>
      </c>
    </row>
    <row r="159" spans="1:5" ht="15" customHeight="1" x14ac:dyDescent="0.25">
      <c r="A159" s="2" t="s">
        <v>6148</v>
      </c>
      <c r="C159" s="1" t="s">
        <v>17025</v>
      </c>
      <c r="D159" s="2" t="s">
        <v>2</v>
      </c>
      <c r="E159" s="2">
        <v>13.86</v>
      </c>
    </row>
    <row r="160" spans="1:5" ht="15" customHeight="1" x14ac:dyDescent="0.25">
      <c r="A160" s="2" t="s">
        <v>17026</v>
      </c>
      <c r="C160" s="1" t="s">
        <v>17027</v>
      </c>
      <c r="D160" s="2" t="s">
        <v>3</v>
      </c>
      <c r="E160" s="2">
        <v>211.47</v>
      </c>
    </row>
    <row r="161" spans="1:5" ht="15" customHeight="1" x14ac:dyDescent="0.25">
      <c r="A161" s="2" t="s">
        <v>17028</v>
      </c>
      <c r="C161" s="1" t="s">
        <v>17029</v>
      </c>
      <c r="D161" s="2" t="s">
        <v>3</v>
      </c>
      <c r="E161" s="2">
        <v>131.94</v>
      </c>
    </row>
    <row r="162" spans="1:5" ht="15" customHeight="1" x14ac:dyDescent="0.25">
      <c r="A162" s="2" t="s">
        <v>6149</v>
      </c>
      <c r="C162" s="1" t="s">
        <v>20369</v>
      </c>
      <c r="D162" s="2" t="s">
        <v>38</v>
      </c>
      <c r="E162" s="2">
        <v>3.72</v>
      </c>
    </row>
    <row r="163" spans="1:5" ht="15" customHeight="1" x14ac:dyDescent="0.25">
      <c r="A163" s="2" t="s">
        <v>6152</v>
      </c>
      <c r="C163" s="1" t="s">
        <v>20370</v>
      </c>
      <c r="D163" s="2" t="s">
        <v>2</v>
      </c>
      <c r="E163" s="2">
        <v>9.7200000000000006</v>
      </c>
    </row>
    <row r="164" spans="1:5" ht="15" customHeight="1" x14ac:dyDescent="0.25">
      <c r="A164" s="2" t="s">
        <v>6151</v>
      </c>
      <c r="C164" s="1" t="s">
        <v>20371</v>
      </c>
      <c r="D164" s="2" t="s">
        <v>2</v>
      </c>
      <c r="E164" s="2">
        <v>2.87</v>
      </c>
    </row>
    <row r="165" spans="1:5" ht="15" customHeight="1" x14ac:dyDescent="0.25">
      <c r="A165" s="2" t="s">
        <v>6150</v>
      </c>
      <c r="C165" s="1" t="s">
        <v>20372</v>
      </c>
      <c r="D165" s="2" t="s">
        <v>2</v>
      </c>
      <c r="E165" s="2">
        <v>4.7300000000000004</v>
      </c>
    </row>
    <row r="166" spans="1:5" ht="15" customHeight="1" x14ac:dyDescent="0.25">
      <c r="A166" s="2" t="s">
        <v>6161</v>
      </c>
      <c r="C166" s="1" t="s">
        <v>20373</v>
      </c>
      <c r="D166" s="2" t="s">
        <v>38</v>
      </c>
      <c r="E166" s="2">
        <v>9.49</v>
      </c>
    </row>
    <row r="167" spans="1:5" ht="15" customHeight="1" x14ac:dyDescent="0.25">
      <c r="A167" s="2" t="s">
        <v>6158</v>
      </c>
      <c r="C167" s="1" t="s">
        <v>20374</v>
      </c>
      <c r="D167" s="2" t="s">
        <v>38</v>
      </c>
      <c r="E167" s="2">
        <v>8.3000000000000007</v>
      </c>
    </row>
    <row r="168" spans="1:5" ht="15" customHeight="1" x14ac:dyDescent="0.25">
      <c r="A168" s="2" t="s">
        <v>6162</v>
      </c>
      <c r="C168" s="1" t="s">
        <v>20375</v>
      </c>
      <c r="D168" s="2" t="s">
        <v>38</v>
      </c>
      <c r="E168" s="2">
        <v>8.9</v>
      </c>
    </row>
    <row r="169" spans="1:5" ht="15" customHeight="1" x14ac:dyDescent="0.25">
      <c r="A169" s="2" t="s">
        <v>6159</v>
      </c>
      <c r="C169" s="1" t="s">
        <v>20376</v>
      </c>
      <c r="D169" s="2" t="s">
        <v>38</v>
      </c>
      <c r="E169" s="2">
        <v>7.85</v>
      </c>
    </row>
    <row r="170" spans="1:5" ht="15" customHeight="1" x14ac:dyDescent="0.25">
      <c r="A170" s="2" t="s">
        <v>6160</v>
      </c>
      <c r="C170" s="1" t="s">
        <v>20377</v>
      </c>
      <c r="D170" s="2" t="s">
        <v>38</v>
      </c>
      <c r="E170" s="2">
        <v>11.12</v>
      </c>
    </row>
    <row r="171" spans="1:5" ht="15" customHeight="1" x14ac:dyDescent="0.25">
      <c r="A171" s="2" t="s">
        <v>6157</v>
      </c>
      <c r="C171" s="1" t="s">
        <v>20378</v>
      </c>
      <c r="D171" s="2" t="s">
        <v>38</v>
      </c>
      <c r="E171" s="2">
        <v>9.6300000000000008</v>
      </c>
    </row>
    <row r="172" spans="1:5" ht="15" customHeight="1" x14ac:dyDescent="0.25">
      <c r="A172" s="2" t="s">
        <v>6153</v>
      </c>
      <c r="C172" s="1" t="s">
        <v>20379</v>
      </c>
      <c r="D172" s="2" t="s">
        <v>38</v>
      </c>
      <c r="E172" s="2">
        <v>7.71</v>
      </c>
    </row>
    <row r="173" spans="1:5" ht="15" customHeight="1" x14ac:dyDescent="0.25">
      <c r="A173" s="2" t="s">
        <v>6154</v>
      </c>
      <c r="C173" s="1" t="s">
        <v>20380</v>
      </c>
      <c r="D173" s="2" t="s">
        <v>38</v>
      </c>
      <c r="E173" s="2">
        <v>9.6300000000000008</v>
      </c>
    </row>
    <row r="174" spans="1:5" ht="15" customHeight="1" x14ac:dyDescent="0.25">
      <c r="A174" s="2" t="s">
        <v>6163</v>
      </c>
      <c r="C174" s="1" t="s">
        <v>20381</v>
      </c>
      <c r="D174" s="2" t="s">
        <v>38</v>
      </c>
      <c r="E174" s="2">
        <v>8.4499999999999993</v>
      </c>
    </row>
    <row r="175" spans="1:5" ht="15" customHeight="1" x14ac:dyDescent="0.25">
      <c r="A175" s="2" t="s">
        <v>6155</v>
      </c>
      <c r="C175" s="1" t="s">
        <v>20382</v>
      </c>
      <c r="D175" s="2" t="s">
        <v>38</v>
      </c>
      <c r="E175" s="2">
        <v>3.1</v>
      </c>
    </row>
    <row r="176" spans="1:5" ht="15" customHeight="1" x14ac:dyDescent="0.25">
      <c r="A176" s="2" t="s">
        <v>6156</v>
      </c>
      <c r="C176" s="1" t="s">
        <v>20383</v>
      </c>
      <c r="D176" s="2" t="s">
        <v>38</v>
      </c>
      <c r="E176" s="2">
        <v>4.66</v>
      </c>
    </row>
    <row r="177" spans="1:5" ht="15" customHeight="1" x14ac:dyDescent="0.25">
      <c r="A177" s="2" t="s">
        <v>6164</v>
      </c>
      <c r="C177" s="1" t="s">
        <v>20384</v>
      </c>
      <c r="D177" s="2" t="s">
        <v>38</v>
      </c>
      <c r="E177" s="2">
        <v>39.479999999999997</v>
      </c>
    </row>
    <row r="178" spans="1:5" ht="15" customHeight="1" x14ac:dyDescent="0.25">
      <c r="A178" s="2" t="s">
        <v>6165</v>
      </c>
      <c r="C178" s="1" t="s">
        <v>20385</v>
      </c>
      <c r="D178" s="2" t="s">
        <v>38</v>
      </c>
      <c r="E178" s="2">
        <v>88.89</v>
      </c>
    </row>
    <row r="179" spans="1:5" ht="15" customHeight="1" x14ac:dyDescent="0.25">
      <c r="A179" s="2" t="s">
        <v>6166</v>
      </c>
      <c r="C179" s="1" t="s">
        <v>20386</v>
      </c>
      <c r="D179" s="2" t="s">
        <v>38</v>
      </c>
      <c r="E179" s="2">
        <v>117.81</v>
      </c>
    </row>
    <row r="180" spans="1:5" ht="15" customHeight="1" x14ac:dyDescent="0.25">
      <c r="A180" s="2" t="s">
        <v>6167</v>
      </c>
      <c r="C180" s="1" t="s">
        <v>20387</v>
      </c>
      <c r="D180" s="2" t="s">
        <v>38</v>
      </c>
      <c r="E180" s="2">
        <v>67.39</v>
      </c>
    </row>
    <row r="181" spans="1:5" ht="15" customHeight="1" x14ac:dyDescent="0.25">
      <c r="A181" s="2" t="s">
        <v>6169</v>
      </c>
      <c r="C181" s="1" t="s">
        <v>20388</v>
      </c>
      <c r="D181" s="2" t="s">
        <v>2</v>
      </c>
      <c r="E181" s="2">
        <v>22.72</v>
      </c>
    </row>
    <row r="182" spans="1:5" ht="15" customHeight="1" x14ac:dyDescent="0.25">
      <c r="A182" s="2" t="s">
        <v>6168</v>
      </c>
      <c r="C182" s="1" t="s">
        <v>20389</v>
      </c>
      <c r="D182" s="2" t="s">
        <v>2</v>
      </c>
      <c r="E182" s="2">
        <v>12.59</v>
      </c>
    </row>
    <row r="183" spans="1:5" ht="15" customHeight="1" x14ac:dyDescent="0.25">
      <c r="A183" s="2" t="s">
        <v>6173</v>
      </c>
      <c r="C183" s="1" t="s">
        <v>20390</v>
      </c>
      <c r="D183" s="2" t="s">
        <v>38</v>
      </c>
      <c r="E183" s="2">
        <v>67.39</v>
      </c>
    </row>
    <row r="184" spans="1:5" ht="15" customHeight="1" x14ac:dyDescent="0.25">
      <c r="A184" s="2" t="s">
        <v>20391</v>
      </c>
      <c r="C184" s="1" t="s">
        <v>20392</v>
      </c>
      <c r="D184" s="2" t="s">
        <v>38</v>
      </c>
      <c r="E184" s="2">
        <v>7.98</v>
      </c>
    </row>
    <row r="185" spans="1:5" ht="15" customHeight="1" x14ac:dyDescent="0.25">
      <c r="A185" s="2" t="s">
        <v>20393</v>
      </c>
      <c r="C185" s="1" t="s">
        <v>20394</v>
      </c>
      <c r="D185" s="2" t="s">
        <v>38</v>
      </c>
      <c r="E185" s="2">
        <v>5.01</v>
      </c>
    </row>
    <row r="186" spans="1:5" ht="15" customHeight="1" x14ac:dyDescent="0.25">
      <c r="A186" s="2" t="s">
        <v>6171</v>
      </c>
      <c r="C186" s="1" t="s">
        <v>20395</v>
      </c>
      <c r="D186" s="2" t="s">
        <v>38</v>
      </c>
      <c r="E186" s="2">
        <v>4.45</v>
      </c>
    </row>
    <row r="187" spans="1:5" ht="15" customHeight="1" x14ac:dyDescent="0.25">
      <c r="A187" s="2" t="s">
        <v>6172</v>
      </c>
      <c r="C187" s="1" t="s">
        <v>20396</v>
      </c>
      <c r="D187" s="2" t="s">
        <v>38</v>
      </c>
      <c r="E187" s="2">
        <v>2.69</v>
      </c>
    </row>
    <row r="188" spans="1:5" ht="15" customHeight="1" x14ac:dyDescent="0.25">
      <c r="A188" s="2" t="s">
        <v>6170</v>
      </c>
      <c r="C188" s="1" t="s">
        <v>20397</v>
      </c>
      <c r="D188" s="2" t="s">
        <v>38</v>
      </c>
      <c r="E188" s="2">
        <v>44.98</v>
      </c>
    </row>
    <row r="189" spans="1:5" ht="15" customHeight="1" x14ac:dyDescent="0.25">
      <c r="A189" s="2" t="s">
        <v>6175</v>
      </c>
      <c r="C189" s="1" t="s">
        <v>20398</v>
      </c>
      <c r="D189" s="2" t="s">
        <v>38</v>
      </c>
      <c r="E189" s="2">
        <v>67.39</v>
      </c>
    </row>
    <row r="190" spans="1:5" ht="15" customHeight="1" x14ac:dyDescent="0.25">
      <c r="A190" s="2" t="s">
        <v>6174</v>
      </c>
      <c r="C190" s="1" t="s">
        <v>20399</v>
      </c>
      <c r="D190" s="2" t="s">
        <v>38</v>
      </c>
      <c r="E190" s="2">
        <v>40.380000000000003</v>
      </c>
    </row>
    <row r="191" spans="1:5" ht="15" customHeight="1" x14ac:dyDescent="0.25">
      <c r="A191" s="2" t="s">
        <v>20400</v>
      </c>
      <c r="C191" s="1" t="s">
        <v>20401</v>
      </c>
      <c r="D191" s="2" t="s">
        <v>3</v>
      </c>
      <c r="E191" s="2">
        <v>108.27</v>
      </c>
    </row>
    <row r="192" spans="1:5" ht="15" customHeight="1" x14ac:dyDescent="0.25">
      <c r="A192" s="2" t="s">
        <v>20402</v>
      </c>
      <c r="C192" s="1" t="s">
        <v>20403</v>
      </c>
      <c r="D192" s="2" t="s">
        <v>2</v>
      </c>
      <c r="E192" s="2">
        <v>73.69</v>
      </c>
    </row>
    <row r="193" spans="1:5" ht="15" customHeight="1" x14ac:dyDescent="0.25">
      <c r="A193" s="2" t="s">
        <v>20404</v>
      </c>
      <c r="C193" s="1" t="s">
        <v>20405</v>
      </c>
      <c r="D193" s="2" t="s">
        <v>38</v>
      </c>
      <c r="E193" s="2">
        <v>164.85</v>
      </c>
    </row>
    <row r="194" spans="1:5" ht="15" customHeight="1" x14ac:dyDescent="0.25">
      <c r="A194" s="2" t="s">
        <v>20406</v>
      </c>
      <c r="C194" s="1" t="s">
        <v>20407</v>
      </c>
      <c r="D194" s="2" t="s">
        <v>16077</v>
      </c>
      <c r="E194" s="2">
        <v>32.9</v>
      </c>
    </row>
    <row r="195" spans="1:5" ht="15" customHeight="1" x14ac:dyDescent="0.25">
      <c r="A195" s="2" t="s">
        <v>20408</v>
      </c>
      <c r="C195" s="1" t="s">
        <v>20409</v>
      </c>
      <c r="D195" s="2" t="s">
        <v>16077</v>
      </c>
      <c r="E195" s="2">
        <v>38.119999999999997</v>
      </c>
    </row>
    <row r="196" spans="1:5" ht="15" customHeight="1" x14ac:dyDescent="0.25">
      <c r="A196" s="2" t="s">
        <v>20410</v>
      </c>
      <c r="C196" s="1" t="s">
        <v>20411</v>
      </c>
      <c r="D196" s="2" t="s">
        <v>16077</v>
      </c>
      <c r="E196" s="2">
        <v>16.45</v>
      </c>
    </row>
    <row r="197" spans="1:5" ht="15" customHeight="1" x14ac:dyDescent="0.25">
      <c r="A197" s="2" t="s">
        <v>20412</v>
      </c>
      <c r="C197" s="1" t="s">
        <v>20413</v>
      </c>
      <c r="D197" s="2" t="s">
        <v>16077</v>
      </c>
      <c r="E197" s="2">
        <v>19.059999999999999</v>
      </c>
    </row>
    <row r="198" spans="1:5" ht="15" customHeight="1" x14ac:dyDescent="0.25">
      <c r="A198" s="2" t="s">
        <v>20414</v>
      </c>
      <c r="C198" s="1" t="s">
        <v>20415</v>
      </c>
      <c r="D198" s="2" t="s">
        <v>38</v>
      </c>
      <c r="E198" s="2">
        <v>153.16</v>
      </c>
    </row>
    <row r="199" spans="1:5" ht="15" customHeight="1" x14ac:dyDescent="0.25">
      <c r="A199" s="2" t="s">
        <v>6183</v>
      </c>
      <c r="C199" s="1" t="s">
        <v>20416</v>
      </c>
      <c r="D199" s="2" t="s">
        <v>3</v>
      </c>
      <c r="E199" s="2">
        <v>153.68</v>
      </c>
    </row>
    <row r="200" spans="1:5" ht="15" customHeight="1" x14ac:dyDescent="0.25">
      <c r="A200" s="2" t="s">
        <v>6184</v>
      </c>
      <c r="C200" s="1" t="s">
        <v>20417</v>
      </c>
      <c r="D200" s="2" t="s">
        <v>3</v>
      </c>
      <c r="E200" s="2">
        <v>160.30000000000001</v>
      </c>
    </row>
    <row r="201" spans="1:5" ht="15" customHeight="1" x14ac:dyDescent="0.25">
      <c r="A201" s="2" t="s">
        <v>6185</v>
      </c>
      <c r="C201" s="1" t="s">
        <v>20418</v>
      </c>
      <c r="D201" s="2" t="s">
        <v>3</v>
      </c>
      <c r="E201" s="2">
        <v>194.87</v>
      </c>
    </row>
    <row r="202" spans="1:5" ht="15" customHeight="1" x14ac:dyDescent="0.25">
      <c r="A202" s="2" t="s">
        <v>6186</v>
      </c>
      <c r="C202" s="1" t="s">
        <v>20419</v>
      </c>
      <c r="D202" s="2" t="s">
        <v>3</v>
      </c>
      <c r="E202" s="2">
        <v>216.37</v>
      </c>
    </row>
    <row r="203" spans="1:5" ht="15" customHeight="1" x14ac:dyDescent="0.25">
      <c r="A203" s="2" t="s">
        <v>6187</v>
      </c>
      <c r="C203" s="1" t="s">
        <v>20420</v>
      </c>
      <c r="D203" s="2" t="s">
        <v>3</v>
      </c>
      <c r="E203" s="2">
        <v>236.48</v>
      </c>
    </row>
    <row r="204" spans="1:5" ht="15" customHeight="1" x14ac:dyDescent="0.25">
      <c r="A204" s="2" t="s">
        <v>6188</v>
      </c>
      <c r="C204" s="1" t="s">
        <v>20421</v>
      </c>
      <c r="D204" s="2" t="s">
        <v>3</v>
      </c>
      <c r="E204" s="2">
        <v>286.45999999999998</v>
      </c>
    </row>
    <row r="205" spans="1:5" ht="15" customHeight="1" x14ac:dyDescent="0.25">
      <c r="A205" s="2" t="s">
        <v>6189</v>
      </c>
      <c r="C205" s="1" t="s">
        <v>20422</v>
      </c>
      <c r="D205" s="2" t="s">
        <v>3</v>
      </c>
      <c r="E205" s="2">
        <v>347.85</v>
      </c>
    </row>
    <row r="206" spans="1:5" ht="15" customHeight="1" x14ac:dyDescent="0.25">
      <c r="A206" s="2" t="s">
        <v>6191</v>
      </c>
      <c r="C206" s="1" t="s">
        <v>20423</v>
      </c>
      <c r="D206" s="2" t="s">
        <v>3</v>
      </c>
      <c r="E206" s="2">
        <v>422.8</v>
      </c>
    </row>
    <row r="207" spans="1:5" ht="15" customHeight="1" x14ac:dyDescent="0.25">
      <c r="A207" s="2" t="s">
        <v>6193</v>
      </c>
      <c r="C207" s="1" t="s">
        <v>20424</v>
      </c>
      <c r="D207" s="2" t="s">
        <v>3</v>
      </c>
      <c r="E207" s="2">
        <v>476.21</v>
      </c>
    </row>
    <row r="208" spans="1:5" ht="15" customHeight="1" x14ac:dyDescent="0.25">
      <c r="A208" s="2" t="s">
        <v>6195</v>
      </c>
      <c r="C208" s="1" t="s">
        <v>20425</v>
      </c>
      <c r="D208" s="2" t="s">
        <v>3</v>
      </c>
      <c r="E208" s="2">
        <v>559.76</v>
      </c>
    </row>
    <row r="209" spans="1:5" ht="15" customHeight="1" x14ac:dyDescent="0.25">
      <c r="A209" s="2" t="s">
        <v>6197</v>
      </c>
      <c r="C209" s="1" t="s">
        <v>20426</v>
      </c>
      <c r="D209" s="2" t="s">
        <v>3</v>
      </c>
      <c r="E209" s="2">
        <v>685.62</v>
      </c>
    </row>
    <row r="210" spans="1:5" ht="15" customHeight="1" x14ac:dyDescent="0.25">
      <c r="A210" s="2" t="s">
        <v>6190</v>
      </c>
      <c r="C210" s="1" t="s">
        <v>20427</v>
      </c>
      <c r="D210" s="2" t="s">
        <v>3</v>
      </c>
      <c r="E210" s="2">
        <v>168.7</v>
      </c>
    </row>
    <row r="211" spans="1:5" ht="15" customHeight="1" x14ac:dyDescent="0.25">
      <c r="A211" s="2" t="s">
        <v>6192</v>
      </c>
      <c r="C211" s="1" t="s">
        <v>20428</v>
      </c>
      <c r="D211" s="2" t="s">
        <v>3</v>
      </c>
      <c r="E211" s="2">
        <v>206.36</v>
      </c>
    </row>
    <row r="212" spans="1:5" ht="15" customHeight="1" x14ac:dyDescent="0.25">
      <c r="A212" s="2" t="s">
        <v>6194</v>
      </c>
      <c r="C212" s="1" t="s">
        <v>20429</v>
      </c>
      <c r="D212" s="2" t="s">
        <v>3</v>
      </c>
      <c r="E212" s="2">
        <v>232.96</v>
      </c>
    </row>
    <row r="213" spans="1:5" ht="15" customHeight="1" x14ac:dyDescent="0.25">
      <c r="A213" s="2" t="s">
        <v>6196</v>
      </c>
      <c r="C213" s="1" t="s">
        <v>20430</v>
      </c>
      <c r="D213" s="2" t="s">
        <v>3</v>
      </c>
      <c r="E213" s="2">
        <v>275.91000000000003</v>
      </c>
    </row>
    <row r="214" spans="1:5" ht="15" customHeight="1" x14ac:dyDescent="0.25">
      <c r="A214" s="2" t="s">
        <v>6198</v>
      </c>
      <c r="C214" s="1" t="s">
        <v>20431</v>
      </c>
      <c r="D214" s="2" t="s">
        <v>3</v>
      </c>
      <c r="E214" s="2">
        <v>339.63</v>
      </c>
    </row>
    <row r="215" spans="1:5" ht="15" customHeight="1" x14ac:dyDescent="0.25">
      <c r="A215" s="2" t="s">
        <v>6176</v>
      </c>
      <c r="C215" s="1" t="s">
        <v>20432</v>
      </c>
      <c r="D215" s="2" t="s">
        <v>16077</v>
      </c>
      <c r="E215" s="2">
        <v>71.73</v>
      </c>
    </row>
    <row r="216" spans="1:5" ht="15" customHeight="1" x14ac:dyDescent="0.25">
      <c r="A216" s="2" t="s">
        <v>20433</v>
      </c>
      <c r="C216" s="1" t="s">
        <v>20434</v>
      </c>
      <c r="D216" s="2" t="s">
        <v>16077</v>
      </c>
      <c r="E216" s="2">
        <v>237.7</v>
      </c>
    </row>
    <row r="217" spans="1:5" ht="15" customHeight="1" x14ac:dyDescent="0.25">
      <c r="A217" s="2" t="s">
        <v>20435</v>
      </c>
      <c r="C217" s="1" t="s">
        <v>20436</v>
      </c>
      <c r="D217" s="2" t="s">
        <v>16077</v>
      </c>
      <c r="E217" s="2">
        <v>287.3</v>
      </c>
    </row>
    <row r="218" spans="1:5" ht="15" customHeight="1" x14ac:dyDescent="0.25">
      <c r="A218" s="2" t="s">
        <v>20437</v>
      </c>
      <c r="C218" s="1" t="s">
        <v>20438</v>
      </c>
      <c r="D218" s="2" t="s">
        <v>16077</v>
      </c>
      <c r="E218" s="2">
        <v>118.85</v>
      </c>
    </row>
    <row r="219" spans="1:5" ht="15" customHeight="1" x14ac:dyDescent="0.25">
      <c r="A219" s="2" t="s">
        <v>20439</v>
      </c>
      <c r="C219" s="1" t="s">
        <v>20440</v>
      </c>
      <c r="D219" s="2" t="s">
        <v>16077</v>
      </c>
      <c r="E219" s="2">
        <v>143.65</v>
      </c>
    </row>
    <row r="220" spans="1:5" ht="15" customHeight="1" x14ac:dyDescent="0.25">
      <c r="A220" s="2" t="s">
        <v>6177</v>
      </c>
      <c r="C220" s="1" t="s">
        <v>6178</v>
      </c>
      <c r="D220" s="2" t="s">
        <v>3</v>
      </c>
      <c r="E220" s="2">
        <v>242.26</v>
      </c>
    </row>
    <row r="221" spans="1:5" ht="15" customHeight="1" x14ac:dyDescent="0.25">
      <c r="A221" s="2" t="s">
        <v>6182</v>
      </c>
      <c r="C221" s="1" t="s">
        <v>20441</v>
      </c>
      <c r="D221" s="2" t="s">
        <v>38</v>
      </c>
      <c r="E221" s="2">
        <v>345.75</v>
      </c>
    </row>
    <row r="222" spans="1:5" ht="15" customHeight="1" x14ac:dyDescent="0.25">
      <c r="A222" s="2" t="s">
        <v>14972</v>
      </c>
      <c r="C222" s="1" t="s">
        <v>20442</v>
      </c>
      <c r="D222" s="2" t="s">
        <v>3</v>
      </c>
      <c r="E222" s="2">
        <v>36.56</v>
      </c>
    </row>
    <row r="223" spans="1:5" ht="15" customHeight="1" x14ac:dyDescent="0.25">
      <c r="A223" s="2" t="s">
        <v>6199</v>
      </c>
      <c r="C223" s="1" t="s">
        <v>20443</v>
      </c>
      <c r="D223" s="2" t="s">
        <v>3</v>
      </c>
      <c r="E223" s="2">
        <v>51.51</v>
      </c>
    </row>
    <row r="224" spans="1:5" ht="15" customHeight="1" x14ac:dyDescent="0.25">
      <c r="A224" s="2" t="s">
        <v>6200</v>
      </c>
      <c r="C224" s="1" t="s">
        <v>20444</v>
      </c>
      <c r="D224" s="2" t="s">
        <v>3</v>
      </c>
      <c r="E224" s="2">
        <v>70.900000000000006</v>
      </c>
    </row>
    <row r="225" spans="1:5" ht="15" customHeight="1" x14ac:dyDescent="0.25">
      <c r="A225" s="2" t="s">
        <v>6201</v>
      </c>
      <c r="C225" s="1" t="s">
        <v>20445</v>
      </c>
      <c r="D225" s="2" t="s">
        <v>3</v>
      </c>
      <c r="E225" s="2">
        <v>94.6</v>
      </c>
    </row>
    <row r="226" spans="1:5" ht="15" customHeight="1" x14ac:dyDescent="0.25">
      <c r="A226" s="2" t="s">
        <v>6202</v>
      </c>
      <c r="C226" s="1" t="s">
        <v>20446</v>
      </c>
      <c r="D226" s="2" t="s">
        <v>3</v>
      </c>
      <c r="E226" s="2">
        <v>154.93</v>
      </c>
    </row>
    <row r="227" spans="1:5" ht="15" customHeight="1" x14ac:dyDescent="0.25">
      <c r="A227" s="2" t="s">
        <v>14973</v>
      </c>
      <c r="C227" s="1" t="s">
        <v>20447</v>
      </c>
      <c r="D227" s="2" t="s">
        <v>3</v>
      </c>
      <c r="E227" s="2">
        <v>40.950000000000003</v>
      </c>
    </row>
    <row r="228" spans="1:5" ht="15" customHeight="1" x14ac:dyDescent="0.25">
      <c r="A228" s="2" t="s">
        <v>6179</v>
      </c>
      <c r="C228" s="1" t="s">
        <v>20448</v>
      </c>
      <c r="D228" s="2" t="s">
        <v>3</v>
      </c>
      <c r="E228" s="2">
        <v>77.150000000000006</v>
      </c>
    </row>
    <row r="229" spans="1:5" ht="15" customHeight="1" x14ac:dyDescent="0.25">
      <c r="A229" s="2" t="s">
        <v>14974</v>
      </c>
      <c r="C229" s="1" t="s">
        <v>20449</v>
      </c>
      <c r="D229" s="2" t="s">
        <v>3</v>
      </c>
      <c r="E229" s="2">
        <v>43.11</v>
      </c>
    </row>
    <row r="230" spans="1:5" ht="15" customHeight="1" x14ac:dyDescent="0.25">
      <c r="A230" s="2" t="s">
        <v>6180</v>
      </c>
      <c r="C230" s="1" t="s">
        <v>20450</v>
      </c>
      <c r="D230" s="2" t="s">
        <v>3</v>
      </c>
      <c r="E230" s="2">
        <v>102.43</v>
      </c>
    </row>
    <row r="231" spans="1:5" ht="15" customHeight="1" x14ac:dyDescent="0.25">
      <c r="A231" s="2" t="s">
        <v>14975</v>
      </c>
      <c r="C231" s="1" t="s">
        <v>20451</v>
      </c>
      <c r="D231" s="2" t="s">
        <v>3</v>
      </c>
      <c r="E231" s="2">
        <v>44.62</v>
      </c>
    </row>
    <row r="232" spans="1:5" ht="15" customHeight="1" x14ac:dyDescent="0.25">
      <c r="A232" s="2" t="s">
        <v>6181</v>
      </c>
      <c r="C232" s="1" t="s">
        <v>20452</v>
      </c>
      <c r="D232" s="2" t="s">
        <v>3</v>
      </c>
      <c r="E232" s="2">
        <v>128.27000000000001</v>
      </c>
    </row>
    <row r="233" spans="1:5" ht="15" customHeight="1" x14ac:dyDescent="0.25">
      <c r="A233" s="2" t="s">
        <v>14976</v>
      </c>
      <c r="C233" s="1" t="s">
        <v>20453</v>
      </c>
      <c r="D233" s="2" t="s">
        <v>3</v>
      </c>
      <c r="E233" s="2">
        <v>46.75</v>
      </c>
    </row>
    <row r="234" spans="1:5" ht="15" customHeight="1" x14ac:dyDescent="0.25">
      <c r="A234" s="2" t="s">
        <v>14977</v>
      </c>
      <c r="C234" s="1" t="s">
        <v>20454</v>
      </c>
      <c r="D234" s="2" t="s">
        <v>3</v>
      </c>
      <c r="E234" s="2">
        <v>153.4</v>
      </c>
    </row>
    <row r="235" spans="1:5" ht="15" customHeight="1" x14ac:dyDescent="0.25">
      <c r="A235" s="2" t="s">
        <v>20455</v>
      </c>
      <c r="C235" s="1" t="s">
        <v>20456</v>
      </c>
      <c r="D235" s="2" t="s">
        <v>16077</v>
      </c>
      <c r="E235" s="2">
        <v>8812.74</v>
      </c>
    </row>
    <row r="236" spans="1:5" ht="15" customHeight="1" x14ac:dyDescent="0.25">
      <c r="A236" s="2" t="s">
        <v>20457</v>
      </c>
      <c r="C236" s="1" t="s">
        <v>20458</v>
      </c>
      <c r="D236" s="2" t="s">
        <v>2582</v>
      </c>
      <c r="E236" s="2">
        <v>23.09</v>
      </c>
    </row>
    <row r="237" spans="1:5" ht="15" customHeight="1" x14ac:dyDescent="0.25">
      <c r="A237" s="2" t="s">
        <v>20459</v>
      </c>
      <c r="C237" s="1" t="s">
        <v>20460</v>
      </c>
      <c r="D237" s="2" t="s">
        <v>16077</v>
      </c>
      <c r="E237" s="2">
        <v>18109.04</v>
      </c>
    </row>
    <row r="238" spans="1:5" ht="15" customHeight="1" x14ac:dyDescent="0.25">
      <c r="A238" s="2" t="s">
        <v>20461</v>
      </c>
      <c r="C238" s="1" t="s">
        <v>20462</v>
      </c>
      <c r="D238" s="2" t="s">
        <v>2582</v>
      </c>
      <c r="E238" s="2">
        <v>23.09</v>
      </c>
    </row>
    <row r="239" spans="1:5" ht="15" customHeight="1" x14ac:dyDescent="0.25">
      <c r="A239" s="2" t="s">
        <v>20463</v>
      </c>
      <c r="C239" s="1" t="s">
        <v>20464</v>
      </c>
      <c r="D239" s="2" t="s">
        <v>16077</v>
      </c>
      <c r="E239" s="2">
        <v>4586.8</v>
      </c>
    </row>
    <row r="240" spans="1:5" ht="15" customHeight="1" x14ac:dyDescent="0.25">
      <c r="A240" s="2" t="s">
        <v>20465</v>
      </c>
      <c r="C240" s="1" t="s">
        <v>20466</v>
      </c>
      <c r="D240" s="2" t="s">
        <v>2582</v>
      </c>
      <c r="E240" s="2">
        <v>9.83</v>
      </c>
    </row>
    <row r="241" spans="1:5" ht="15" customHeight="1" x14ac:dyDescent="0.25">
      <c r="A241" s="2" t="s">
        <v>20467</v>
      </c>
      <c r="C241" s="1" t="s">
        <v>20468</v>
      </c>
      <c r="D241" s="2" t="s">
        <v>16077</v>
      </c>
      <c r="E241" s="2">
        <v>4051.68</v>
      </c>
    </row>
    <row r="242" spans="1:5" ht="15" customHeight="1" x14ac:dyDescent="0.25">
      <c r="A242" s="2" t="s">
        <v>20469</v>
      </c>
      <c r="C242" s="1" t="s">
        <v>20470</v>
      </c>
      <c r="D242" s="2" t="s">
        <v>2582</v>
      </c>
      <c r="E242" s="2">
        <v>23.24</v>
      </c>
    </row>
    <row r="243" spans="1:5" ht="15" customHeight="1" x14ac:dyDescent="0.25">
      <c r="A243" s="2" t="s">
        <v>20471</v>
      </c>
      <c r="C243" s="1" t="s">
        <v>20472</v>
      </c>
      <c r="D243" s="2" t="s">
        <v>38</v>
      </c>
      <c r="E243" s="2">
        <v>95.36</v>
      </c>
    </row>
    <row r="244" spans="1:5" ht="15" customHeight="1" x14ac:dyDescent="0.25">
      <c r="A244" s="2" t="s">
        <v>6203</v>
      </c>
      <c r="C244" s="1" t="s">
        <v>34857</v>
      </c>
      <c r="D244" s="2" t="s">
        <v>2</v>
      </c>
      <c r="E244" s="2">
        <v>71.98</v>
      </c>
    </row>
    <row r="245" spans="1:5" ht="15" customHeight="1" x14ac:dyDescent="0.25">
      <c r="A245" s="2" t="s">
        <v>6204</v>
      </c>
      <c r="C245" s="1" t="s">
        <v>34858</v>
      </c>
      <c r="D245" s="2" t="s">
        <v>2</v>
      </c>
      <c r="E245" s="2">
        <v>64.23</v>
      </c>
    </row>
    <row r="246" spans="1:5" ht="15" customHeight="1" x14ac:dyDescent="0.25">
      <c r="A246" s="2" t="s">
        <v>6205</v>
      </c>
      <c r="C246" s="1" t="s">
        <v>34859</v>
      </c>
      <c r="D246" s="2" t="s">
        <v>2</v>
      </c>
      <c r="E246" s="2">
        <v>60.87</v>
      </c>
    </row>
    <row r="247" spans="1:5" ht="15" customHeight="1" x14ac:dyDescent="0.25">
      <c r="A247" s="2" t="s">
        <v>6206</v>
      </c>
      <c r="C247" s="1" t="s">
        <v>20473</v>
      </c>
      <c r="D247" s="2" t="s">
        <v>38</v>
      </c>
      <c r="E247" s="2">
        <v>671.56</v>
      </c>
    </row>
    <row r="248" spans="1:5" ht="15" customHeight="1" x14ac:dyDescent="0.25">
      <c r="A248" s="2" t="s">
        <v>6207</v>
      </c>
      <c r="C248" s="1" t="s">
        <v>20474</v>
      </c>
      <c r="D248" s="2" t="s">
        <v>38</v>
      </c>
      <c r="E248" s="2">
        <v>688.06</v>
      </c>
    </row>
    <row r="249" spans="1:5" ht="15" customHeight="1" x14ac:dyDescent="0.25">
      <c r="A249" s="2" t="s">
        <v>34860</v>
      </c>
      <c r="C249" s="1" t="s">
        <v>34861</v>
      </c>
      <c r="D249" s="2" t="s">
        <v>38</v>
      </c>
      <c r="E249" s="2">
        <v>709.01</v>
      </c>
    </row>
    <row r="250" spans="1:5" ht="15" customHeight="1" x14ac:dyDescent="0.25">
      <c r="A250" s="2" t="s">
        <v>6208</v>
      </c>
      <c r="C250" s="1" t="s">
        <v>20475</v>
      </c>
      <c r="D250" s="2" t="s">
        <v>38</v>
      </c>
      <c r="E250" s="2">
        <v>708.16</v>
      </c>
    </row>
    <row r="251" spans="1:5" ht="15" customHeight="1" x14ac:dyDescent="0.25">
      <c r="A251" s="2" t="s">
        <v>6209</v>
      </c>
      <c r="C251" s="1" t="s">
        <v>20476</v>
      </c>
      <c r="D251" s="2" t="s">
        <v>38</v>
      </c>
      <c r="E251" s="2">
        <v>728.24</v>
      </c>
    </row>
    <row r="252" spans="1:5" ht="15" customHeight="1" x14ac:dyDescent="0.25">
      <c r="A252" s="2" t="s">
        <v>6210</v>
      </c>
      <c r="C252" s="1" t="s">
        <v>20477</v>
      </c>
      <c r="D252" s="2" t="s">
        <v>38</v>
      </c>
      <c r="E252" s="2">
        <v>756</v>
      </c>
    </row>
    <row r="253" spans="1:5" ht="15" customHeight="1" x14ac:dyDescent="0.25">
      <c r="A253" s="2" t="s">
        <v>6211</v>
      </c>
      <c r="C253" s="1" t="s">
        <v>20478</v>
      </c>
      <c r="D253" s="2" t="s">
        <v>38</v>
      </c>
      <c r="E253" s="2">
        <v>670.59</v>
      </c>
    </row>
    <row r="254" spans="1:5" ht="15" customHeight="1" x14ac:dyDescent="0.25">
      <c r="A254" s="2" t="s">
        <v>6212</v>
      </c>
      <c r="C254" s="1" t="s">
        <v>20479</v>
      </c>
      <c r="D254" s="2" t="s">
        <v>38</v>
      </c>
      <c r="E254" s="2">
        <v>695.27</v>
      </c>
    </row>
    <row r="255" spans="1:5" ht="15" customHeight="1" x14ac:dyDescent="0.25">
      <c r="A255" s="2" t="s">
        <v>6213</v>
      </c>
      <c r="C255" s="1" t="s">
        <v>20480</v>
      </c>
      <c r="D255" s="2" t="s">
        <v>38</v>
      </c>
      <c r="E255" s="2">
        <v>719.77</v>
      </c>
    </row>
    <row r="256" spans="1:5" ht="15" customHeight="1" x14ac:dyDescent="0.25">
      <c r="A256" s="2" t="s">
        <v>6214</v>
      </c>
      <c r="C256" s="1" t="s">
        <v>20481</v>
      </c>
      <c r="D256" s="2" t="s">
        <v>38</v>
      </c>
      <c r="E256" s="2">
        <v>745.03</v>
      </c>
    </row>
    <row r="257" spans="1:5" ht="15" customHeight="1" x14ac:dyDescent="0.25">
      <c r="A257" s="2" t="s">
        <v>6215</v>
      </c>
      <c r="C257" s="1" t="s">
        <v>20482</v>
      </c>
      <c r="D257" s="2" t="s">
        <v>38</v>
      </c>
      <c r="E257" s="2">
        <v>766.4</v>
      </c>
    </row>
    <row r="258" spans="1:5" ht="15" customHeight="1" x14ac:dyDescent="0.25">
      <c r="A258" s="2" t="s">
        <v>6216</v>
      </c>
      <c r="C258" s="1" t="s">
        <v>20483</v>
      </c>
      <c r="D258" s="2" t="s">
        <v>38</v>
      </c>
      <c r="E258" s="2">
        <v>623.26</v>
      </c>
    </row>
    <row r="259" spans="1:5" ht="15" customHeight="1" x14ac:dyDescent="0.25">
      <c r="A259" s="2" t="s">
        <v>6217</v>
      </c>
      <c r="C259" s="1" t="s">
        <v>20484</v>
      </c>
      <c r="D259" s="2" t="s">
        <v>38</v>
      </c>
      <c r="E259" s="2">
        <v>646.66999999999996</v>
      </c>
    </row>
    <row r="260" spans="1:5" ht="15" customHeight="1" x14ac:dyDescent="0.25">
      <c r="A260" s="2" t="s">
        <v>6218</v>
      </c>
      <c r="C260" s="1" t="s">
        <v>20485</v>
      </c>
      <c r="D260" s="2" t="s">
        <v>38</v>
      </c>
      <c r="E260" s="2">
        <v>682.4</v>
      </c>
    </row>
    <row r="261" spans="1:5" ht="15" customHeight="1" x14ac:dyDescent="0.25">
      <c r="A261" s="2" t="s">
        <v>6219</v>
      </c>
      <c r="C261" s="1" t="s">
        <v>20486</v>
      </c>
      <c r="D261" s="2" t="s">
        <v>38</v>
      </c>
      <c r="E261" s="2">
        <v>703.89</v>
      </c>
    </row>
    <row r="262" spans="1:5" ht="15" customHeight="1" x14ac:dyDescent="0.25">
      <c r="A262" s="2" t="s">
        <v>6220</v>
      </c>
      <c r="C262" s="1" t="s">
        <v>20487</v>
      </c>
      <c r="D262" s="2" t="s">
        <v>38</v>
      </c>
      <c r="E262" s="2">
        <v>748.52</v>
      </c>
    </row>
    <row r="263" spans="1:5" ht="15" customHeight="1" x14ac:dyDescent="0.25">
      <c r="A263" s="2" t="s">
        <v>6221</v>
      </c>
      <c r="C263" s="1" t="s">
        <v>20488</v>
      </c>
      <c r="D263" s="2" t="s">
        <v>38</v>
      </c>
      <c r="E263" s="2">
        <v>775.1</v>
      </c>
    </row>
    <row r="264" spans="1:5" ht="15" customHeight="1" x14ac:dyDescent="0.25">
      <c r="A264" s="2" t="s">
        <v>6222</v>
      </c>
      <c r="C264" s="1" t="s">
        <v>20489</v>
      </c>
      <c r="D264" s="2" t="s">
        <v>38</v>
      </c>
      <c r="E264" s="2">
        <v>818</v>
      </c>
    </row>
    <row r="265" spans="1:5" ht="15" customHeight="1" x14ac:dyDescent="0.25">
      <c r="A265" s="2" t="s">
        <v>6223</v>
      </c>
      <c r="C265" s="1" t="s">
        <v>20490</v>
      </c>
      <c r="D265" s="2" t="s">
        <v>38</v>
      </c>
      <c r="E265" s="2">
        <v>622.21</v>
      </c>
    </row>
    <row r="266" spans="1:5" ht="15" customHeight="1" x14ac:dyDescent="0.25">
      <c r="A266" s="2" t="s">
        <v>6224</v>
      </c>
      <c r="C266" s="1" t="s">
        <v>20491</v>
      </c>
      <c r="D266" s="2" t="s">
        <v>38</v>
      </c>
      <c r="E266" s="2">
        <v>644.32000000000005</v>
      </c>
    </row>
    <row r="267" spans="1:5" ht="15" customHeight="1" x14ac:dyDescent="0.25">
      <c r="A267" s="2" t="s">
        <v>6225</v>
      </c>
      <c r="C267" s="1" t="s">
        <v>20492</v>
      </c>
      <c r="D267" s="2" t="s">
        <v>38</v>
      </c>
      <c r="E267" s="2">
        <v>643.44000000000005</v>
      </c>
    </row>
    <row r="268" spans="1:5" ht="15" customHeight="1" x14ac:dyDescent="0.25">
      <c r="A268" s="2" t="s">
        <v>6226</v>
      </c>
      <c r="C268" s="1" t="s">
        <v>20493</v>
      </c>
      <c r="D268" s="2" t="s">
        <v>38</v>
      </c>
      <c r="E268" s="2">
        <v>670.43</v>
      </c>
    </row>
    <row r="269" spans="1:5" ht="15" customHeight="1" x14ac:dyDescent="0.25">
      <c r="A269" s="2" t="s">
        <v>6227</v>
      </c>
      <c r="C269" s="1" t="s">
        <v>20494</v>
      </c>
      <c r="D269" s="2" t="s">
        <v>38</v>
      </c>
      <c r="E269" s="2">
        <v>615.76</v>
      </c>
    </row>
    <row r="270" spans="1:5" ht="15" customHeight="1" x14ac:dyDescent="0.25">
      <c r="A270" s="2" t="s">
        <v>6228</v>
      </c>
      <c r="C270" s="1" t="s">
        <v>20495</v>
      </c>
      <c r="D270" s="2" t="s">
        <v>38</v>
      </c>
      <c r="E270" s="2">
        <v>509.07</v>
      </c>
    </row>
    <row r="271" spans="1:5" ht="15" customHeight="1" x14ac:dyDescent="0.25">
      <c r="A271" s="2" t="s">
        <v>6229</v>
      </c>
      <c r="C271" s="1" t="s">
        <v>20496</v>
      </c>
      <c r="D271" s="2" t="s">
        <v>38</v>
      </c>
      <c r="E271" s="2">
        <v>409.63</v>
      </c>
    </row>
    <row r="272" spans="1:5" ht="15" customHeight="1" x14ac:dyDescent="0.25">
      <c r="A272" s="2" t="s">
        <v>6230</v>
      </c>
      <c r="C272" s="1" t="s">
        <v>20497</v>
      </c>
      <c r="D272" s="2" t="s">
        <v>38</v>
      </c>
      <c r="E272" s="2">
        <v>422.99</v>
      </c>
    </row>
    <row r="273" spans="1:5" ht="15" customHeight="1" x14ac:dyDescent="0.25">
      <c r="A273" s="2" t="s">
        <v>6231</v>
      </c>
      <c r="C273" s="1" t="s">
        <v>20498</v>
      </c>
      <c r="D273" s="2" t="s">
        <v>38</v>
      </c>
      <c r="E273" s="2">
        <v>159.72999999999999</v>
      </c>
    </row>
    <row r="274" spans="1:5" ht="15" customHeight="1" x14ac:dyDescent="0.25">
      <c r="A274" s="2" t="s">
        <v>6232</v>
      </c>
      <c r="C274" s="1" t="s">
        <v>20499</v>
      </c>
      <c r="D274" s="2" t="s">
        <v>38</v>
      </c>
      <c r="E274" s="2">
        <v>173.46</v>
      </c>
    </row>
    <row r="275" spans="1:5" ht="15" customHeight="1" x14ac:dyDescent="0.25">
      <c r="A275" s="2" t="s">
        <v>6233</v>
      </c>
      <c r="C275" s="1" t="s">
        <v>6234</v>
      </c>
      <c r="D275" s="2" t="s">
        <v>38</v>
      </c>
      <c r="E275" s="2">
        <v>522.92999999999995</v>
      </c>
    </row>
    <row r="276" spans="1:5" ht="15" customHeight="1" x14ac:dyDescent="0.25">
      <c r="A276" s="2" t="s">
        <v>9803</v>
      </c>
      <c r="C276" s="1" t="s">
        <v>9804</v>
      </c>
      <c r="D276" s="2" t="s">
        <v>38</v>
      </c>
      <c r="E276" s="2">
        <v>254.66</v>
      </c>
    </row>
    <row r="277" spans="1:5" ht="15" customHeight="1" x14ac:dyDescent="0.25">
      <c r="A277" s="2" t="s">
        <v>6235</v>
      </c>
      <c r="C277" s="1" t="s">
        <v>20500</v>
      </c>
      <c r="D277" s="2" t="s">
        <v>38</v>
      </c>
      <c r="E277" s="2">
        <v>241.47</v>
      </c>
    </row>
    <row r="278" spans="1:5" ht="15" customHeight="1" x14ac:dyDescent="0.25">
      <c r="A278" s="2" t="s">
        <v>6236</v>
      </c>
      <c r="C278" s="1" t="s">
        <v>20501</v>
      </c>
      <c r="D278" s="2" t="s">
        <v>38</v>
      </c>
      <c r="E278" s="2">
        <v>162.30000000000001</v>
      </c>
    </row>
    <row r="279" spans="1:5" ht="15" customHeight="1" x14ac:dyDescent="0.25">
      <c r="A279" s="2" t="s">
        <v>20502</v>
      </c>
      <c r="C279" s="1" t="s">
        <v>20503</v>
      </c>
      <c r="D279" s="2" t="s">
        <v>2</v>
      </c>
      <c r="E279" s="2">
        <v>34.630000000000003</v>
      </c>
    </row>
    <row r="280" spans="1:5" ht="15" customHeight="1" x14ac:dyDescent="0.25">
      <c r="A280" s="2" t="s">
        <v>20504</v>
      </c>
      <c r="C280" s="1" t="s">
        <v>20505</v>
      </c>
      <c r="D280" s="2" t="s">
        <v>2</v>
      </c>
      <c r="E280" s="2">
        <v>16.63</v>
      </c>
    </row>
    <row r="281" spans="1:5" ht="15" customHeight="1" x14ac:dyDescent="0.25">
      <c r="A281" s="2" t="s">
        <v>20506</v>
      </c>
      <c r="C281" s="1" t="s">
        <v>20507</v>
      </c>
      <c r="D281" s="2" t="s">
        <v>2</v>
      </c>
      <c r="E281" s="2">
        <v>18.52</v>
      </c>
    </row>
    <row r="282" spans="1:5" ht="15" customHeight="1" x14ac:dyDescent="0.25">
      <c r="A282" s="2" t="s">
        <v>20508</v>
      </c>
      <c r="C282" s="1" t="s">
        <v>20509</v>
      </c>
      <c r="D282" s="2" t="s">
        <v>2</v>
      </c>
      <c r="E282" s="2">
        <v>23.18</v>
      </c>
    </row>
    <row r="283" spans="1:5" ht="15" customHeight="1" x14ac:dyDescent="0.25">
      <c r="A283" s="2" t="s">
        <v>20510</v>
      </c>
      <c r="C283" s="1" t="s">
        <v>20511</v>
      </c>
      <c r="D283" s="2" t="s">
        <v>4</v>
      </c>
      <c r="E283" s="2">
        <v>13.44</v>
      </c>
    </row>
    <row r="284" spans="1:5" ht="15" customHeight="1" x14ac:dyDescent="0.25">
      <c r="A284" s="2" t="s">
        <v>20512</v>
      </c>
      <c r="C284" s="1" t="s">
        <v>20513</v>
      </c>
      <c r="D284" s="2" t="s">
        <v>4</v>
      </c>
      <c r="E284" s="2">
        <v>12.19</v>
      </c>
    </row>
    <row r="285" spans="1:5" ht="15" customHeight="1" x14ac:dyDescent="0.25">
      <c r="A285" s="2" t="s">
        <v>20514</v>
      </c>
      <c r="C285" s="1" t="s">
        <v>20515</v>
      </c>
      <c r="D285" s="2" t="s">
        <v>4</v>
      </c>
      <c r="E285" s="2">
        <v>12.25</v>
      </c>
    </row>
    <row r="286" spans="1:5" ht="15" customHeight="1" x14ac:dyDescent="0.25">
      <c r="A286" s="2" t="s">
        <v>6241</v>
      </c>
      <c r="C286" s="1" t="s">
        <v>20516</v>
      </c>
      <c r="D286" s="2" t="s">
        <v>4</v>
      </c>
      <c r="E286" s="2">
        <v>12.49</v>
      </c>
    </row>
    <row r="287" spans="1:5" ht="15" customHeight="1" x14ac:dyDescent="0.25">
      <c r="A287" s="2" t="s">
        <v>20517</v>
      </c>
      <c r="C287" s="1" t="s">
        <v>20518</v>
      </c>
      <c r="D287" s="2" t="s">
        <v>4</v>
      </c>
      <c r="E287" s="2">
        <v>13.49</v>
      </c>
    </row>
    <row r="288" spans="1:5" ht="15" customHeight="1" x14ac:dyDescent="0.25">
      <c r="A288" s="2" t="s">
        <v>20519</v>
      </c>
      <c r="C288" s="1" t="s">
        <v>20520</v>
      </c>
      <c r="D288" s="2" t="s">
        <v>4</v>
      </c>
      <c r="E288" s="2">
        <v>13.49</v>
      </c>
    </row>
    <row r="289" spans="1:5" ht="15" customHeight="1" x14ac:dyDescent="0.25">
      <c r="A289" s="2" t="s">
        <v>6242</v>
      </c>
      <c r="C289" s="1" t="s">
        <v>20521</v>
      </c>
      <c r="D289" s="2" t="s">
        <v>4</v>
      </c>
      <c r="E289" s="2">
        <v>13.43</v>
      </c>
    </row>
    <row r="290" spans="1:5" ht="15" customHeight="1" x14ac:dyDescent="0.25">
      <c r="A290" s="2" t="s">
        <v>20522</v>
      </c>
      <c r="C290" s="1" t="s">
        <v>20523</v>
      </c>
      <c r="D290" s="2" t="s">
        <v>4</v>
      </c>
      <c r="E290" s="2">
        <v>13.96</v>
      </c>
    </row>
    <row r="291" spans="1:5" ht="15" customHeight="1" x14ac:dyDescent="0.25">
      <c r="A291" s="2" t="s">
        <v>20524</v>
      </c>
      <c r="C291" s="1" t="s">
        <v>20525</v>
      </c>
      <c r="D291" s="2" t="s">
        <v>4</v>
      </c>
      <c r="E291" s="2">
        <v>14.01</v>
      </c>
    </row>
    <row r="292" spans="1:5" ht="15" customHeight="1" x14ac:dyDescent="0.25">
      <c r="A292" s="2" t="s">
        <v>6243</v>
      </c>
      <c r="C292" s="1" t="s">
        <v>20526</v>
      </c>
      <c r="D292" s="2" t="s">
        <v>4</v>
      </c>
      <c r="E292" s="2">
        <v>13.18</v>
      </c>
    </row>
    <row r="293" spans="1:5" ht="15" customHeight="1" x14ac:dyDescent="0.25">
      <c r="A293" s="2" t="s">
        <v>6244</v>
      </c>
      <c r="C293" s="1" t="s">
        <v>20527</v>
      </c>
      <c r="D293" s="2" t="s">
        <v>4</v>
      </c>
      <c r="E293" s="2">
        <v>12.93</v>
      </c>
    </row>
    <row r="294" spans="1:5" ht="15" customHeight="1" x14ac:dyDescent="0.25">
      <c r="A294" s="2" t="s">
        <v>20528</v>
      </c>
      <c r="C294" s="1" t="s">
        <v>20529</v>
      </c>
      <c r="D294" s="2" t="s">
        <v>4</v>
      </c>
      <c r="E294" s="2">
        <v>12.93</v>
      </c>
    </row>
    <row r="295" spans="1:5" ht="15" customHeight="1" x14ac:dyDescent="0.25">
      <c r="A295" s="2" t="s">
        <v>20530</v>
      </c>
      <c r="C295" s="1" t="s">
        <v>20531</v>
      </c>
      <c r="D295" s="2" t="s">
        <v>4</v>
      </c>
      <c r="E295" s="2">
        <v>12.93</v>
      </c>
    </row>
    <row r="296" spans="1:5" ht="15" customHeight="1" x14ac:dyDescent="0.25">
      <c r="A296" s="2" t="s">
        <v>6245</v>
      </c>
      <c r="C296" s="1" t="s">
        <v>20532</v>
      </c>
      <c r="D296" s="2" t="s">
        <v>2</v>
      </c>
      <c r="E296" s="2">
        <v>72.73</v>
      </c>
    </row>
    <row r="297" spans="1:5" ht="15" customHeight="1" x14ac:dyDescent="0.25">
      <c r="A297" s="2" t="s">
        <v>6246</v>
      </c>
      <c r="C297" s="1" t="s">
        <v>20533</v>
      </c>
      <c r="D297" s="2" t="s">
        <v>2</v>
      </c>
      <c r="E297" s="2">
        <v>52.68</v>
      </c>
    </row>
    <row r="298" spans="1:5" ht="15" customHeight="1" x14ac:dyDescent="0.25">
      <c r="A298" s="2" t="s">
        <v>6247</v>
      </c>
      <c r="C298" s="1" t="s">
        <v>20534</v>
      </c>
      <c r="D298" s="2" t="s">
        <v>2</v>
      </c>
      <c r="E298" s="2">
        <v>58.63</v>
      </c>
    </row>
    <row r="299" spans="1:5" ht="15" customHeight="1" x14ac:dyDescent="0.25">
      <c r="A299" s="2" t="s">
        <v>6248</v>
      </c>
      <c r="C299" s="1" t="s">
        <v>20535</v>
      </c>
      <c r="D299" s="2" t="s">
        <v>2</v>
      </c>
      <c r="E299" s="2">
        <v>59.59</v>
      </c>
    </row>
    <row r="300" spans="1:5" ht="15" customHeight="1" x14ac:dyDescent="0.25">
      <c r="A300" s="2" t="s">
        <v>6249</v>
      </c>
      <c r="C300" s="1" t="s">
        <v>20536</v>
      </c>
      <c r="D300" s="2" t="s">
        <v>2</v>
      </c>
      <c r="E300" s="2">
        <v>63.1</v>
      </c>
    </row>
    <row r="301" spans="1:5" ht="15" customHeight="1" x14ac:dyDescent="0.25">
      <c r="A301" s="2" t="s">
        <v>6250</v>
      </c>
      <c r="C301" s="1" t="s">
        <v>20537</v>
      </c>
      <c r="D301" s="2" t="s">
        <v>2</v>
      </c>
      <c r="E301" s="2">
        <v>65.819999999999993</v>
      </c>
    </row>
    <row r="302" spans="1:5" ht="15" customHeight="1" x14ac:dyDescent="0.25">
      <c r="A302" s="2" t="s">
        <v>6251</v>
      </c>
      <c r="C302" s="1" t="s">
        <v>20538</v>
      </c>
      <c r="D302" s="2" t="s">
        <v>2</v>
      </c>
      <c r="E302" s="2">
        <v>135.03</v>
      </c>
    </row>
    <row r="303" spans="1:5" ht="15" customHeight="1" x14ac:dyDescent="0.25">
      <c r="A303" s="2" t="s">
        <v>6252</v>
      </c>
      <c r="C303" s="1" t="s">
        <v>20539</v>
      </c>
      <c r="D303" s="2" t="s">
        <v>2</v>
      </c>
      <c r="E303" s="2">
        <v>111.08</v>
      </c>
    </row>
    <row r="304" spans="1:5" ht="15" customHeight="1" x14ac:dyDescent="0.25">
      <c r="A304" s="2" t="s">
        <v>6253</v>
      </c>
      <c r="C304" s="1" t="s">
        <v>20540</v>
      </c>
      <c r="D304" s="2" t="s">
        <v>2</v>
      </c>
      <c r="E304" s="2">
        <v>91.92</v>
      </c>
    </row>
    <row r="305" spans="1:5" ht="15" customHeight="1" x14ac:dyDescent="0.25">
      <c r="A305" s="2" t="s">
        <v>6254</v>
      </c>
      <c r="C305" s="1" t="s">
        <v>20541</v>
      </c>
      <c r="D305" s="2" t="s">
        <v>2</v>
      </c>
      <c r="E305" s="2">
        <v>57.79</v>
      </c>
    </row>
    <row r="306" spans="1:5" ht="15" customHeight="1" x14ac:dyDescent="0.25">
      <c r="A306" s="2" t="s">
        <v>6255</v>
      </c>
      <c r="C306" s="1" t="s">
        <v>20542</v>
      </c>
      <c r="D306" s="2" t="s">
        <v>2</v>
      </c>
      <c r="E306" s="2">
        <v>46.69</v>
      </c>
    </row>
    <row r="307" spans="1:5" ht="15" customHeight="1" x14ac:dyDescent="0.25">
      <c r="A307" s="2" t="s">
        <v>6256</v>
      </c>
      <c r="C307" s="1" t="s">
        <v>20543</v>
      </c>
      <c r="D307" s="2" t="s">
        <v>2</v>
      </c>
      <c r="E307" s="2">
        <v>108.64</v>
      </c>
    </row>
    <row r="308" spans="1:5" ht="15" customHeight="1" x14ac:dyDescent="0.25">
      <c r="A308" s="2" t="s">
        <v>34862</v>
      </c>
      <c r="C308" s="1" t="s">
        <v>34863</v>
      </c>
      <c r="D308" s="2" t="s">
        <v>2</v>
      </c>
      <c r="E308" s="2">
        <v>64.31</v>
      </c>
    </row>
    <row r="309" spans="1:5" ht="15" customHeight="1" x14ac:dyDescent="0.25">
      <c r="A309" s="2" t="s">
        <v>34864</v>
      </c>
      <c r="C309" s="1" t="s">
        <v>34865</v>
      </c>
      <c r="D309" s="2" t="s">
        <v>2</v>
      </c>
      <c r="E309" s="2">
        <v>46.4</v>
      </c>
    </row>
    <row r="310" spans="1:5" ht="15" customHeight="1" x14ac:dyDescent="0.25">
      <c r="A310" s="2" t="s">
        <v>34866</v>
      </c>
      <c r="C310" s="1" t="s">
        <v>34867</v>
      </c>
      <c r="D310" s="2" t="s">
        <v>2</v>
      </c>
      <c r="E310" s="2">
        <v>46.92</v>
      </c>
    </row>
    <row r="311" spans="1:5" ht="15" customHeight="1" x14ac:dyDescent="0.25">
      <c r="A311" s="2" t="s">
        <v>34868</v>
      </c>
      <c r="C311" s="1" t="s">
        <v>34869</v>
      </c>
      <c r="D311" s="2" t="s">
        <v>2</v>
      </c>
      <c r="E311" s="2">
        <v>51.64</v>
      </c>
    </row>
    <row r="312" spans="1:5" ht="15" customHeight="1" x14ac:dyDescent="0.25">
      <c r="A312" s="2" t="s">
        <v>34870</v>
      </c>
      <c r="C312" s="1" t="s">
        <v>34871</v>
      </c>
      <c r="D312" s="2" t="s">
        <v>2</v>
      </c>
      <c r="E312" s="2">
        <v>55.03</v>
      </c>
    </row>
    <row r="313" spans="1:5" ht="15" customHeight="1" x14ac:dyDescent="0.25">
      <c r="A313" s="2" t="s">
        <v>34872</v>
      </c>
      <c r="C313" s="1" t="s">
        <v>34873</v>
      </c>
      <c r="D313" s="2" t="s">
        <v>2</v>
      </c>
      <c r="E313" s="2">
        <v>57.66</v>
      </c>
    </row>
    <row r="314" spans="1:5" ht="15" customHeight="1" x14ac:dyDescent="0.25">
      <c r="A314" s="2" t="s">
        <v>34874</v>
      </c>
      <c r="C314" s="1" t="s">
        <v>34875</v>
      </c>
      <c r="D314" s="2" t="s">
        <v>2</v>
      </c>
      <c r="E314" s="2">
        <v>50.17</v>
      </c>
    </row>
    <row r="315" spans="1:5" ht="15" customHeight="1" x14ac:dyDescent="0.25">
      <c r="A315" s="2" t="s">
        <v>34876</v>
      </c>
      <c r="C315" s="1" t="s">
        <v>34877</v>
      </c>
      <c r="D315" s="2" t="s">
        <v>2</v>
      </c>
      <c r="E315" s="2">
        <v>40.299999999999997</v>
      </c>
    </row>
    <row r="316" spans="1:5" ht="15" customHeight="1" x14ac:dyDescent="0.25">
      <c r="A316" s="2" t="s">
        <v>6257</v>
      </c>
      <c r="C316" s="1" t="s">
        <v>20544</v>
      </c>
      <c r="D316" s="2" t="s">
        <v>20368</v>
      </c>
      <c r="E316" s="2">
        <v>58.1</v>
      </c>
    </row>
    <row r="317" spans="1:5" ht="15" customHeight="1" x14ac:dyDescent="0.25">
      <c r="A317" s="2" t="s">
        <v>6258</v>
      </c>
      <c r="C317" s="1" t="s">
        <v>20545</v>
      </c>
      <c r="D317" s="2" t="s">
        <v>20368</v>
      </c>
      <c r="E317" s="2">
        <v>58.68</v>
      </c>
    </row>
    <row r="318" spans="1:5" ht="15" customHeight="1" x14ac:dyDescent="0.25">
      <c r="A318" s="2" t="s">
        <v>34878</v>
      </c>
      <c r="C318" s="1" t="s">
        <v>34879</v>
      </c>
      <c r="D318" s="2" t="s">
        <v>2</v>
      </c>
      <c r="E318" s="2">
        <v>89.37</v>
      </c>
    </row>
    <row r="319" spans="1:5" ht="15" customHeight="1" x14ac:dyDescent="0.25">
      <c r="A319" s="2" t="s">
        <v>34880</v>
      </c>
      <c r="C319" s="1" t="s">
        <v>34881</v>
      </c>
      <c r="D319" s="2" t="s">
        <v>2</v>
      </c>
      <c r="E319" s="2">
        <v>62.54</v>
      </c>
    </row>
    <row r="320" spans="1:5" ht="15" customHeight="1" x14ac:dyDescent="0.25">
      <c r="A320" s="2" t="s">
        <v>34882</v>
      </c>
      <c r="C320" s="1" t="s">
        <v>34883</v>
      </c>
      <c r="D320" s="2" t="s">
        <v>2</v>
      </c>
      <c r="E320" s="2">
        <v>63.16</v>
      </c>
    </row>
    <row r="321" spans="1:5" ht="15" customHeight="1" x14ac:dyDescent="0.25">
      <c r="A321" s="2" t="s">
        <v>34884</v>
      </c>
      <c r="C321" s="1" t="s">
        <v>34885</v>
      </c>
      <c r="D321" s="2" t="s">
        <v>2</v>
      </c>
      <c r="E321" s="2">
        <v>74.489999999999995</v>
      </c>
    </row>
    <row r="322" spans="1:5" ht="15" customHeight="1" x14ac:dyDescent="0.25">
      <c r="A322" s="2" t="s">
        <v>34886</v>
      </c>
      <c r="C322" s="1" t="s">
        <v>34887</v>
      </c>
      <c r="D322" s="2" t="s">
        <v>2</v>
      </c>
      <c r="E322" s="2">
        <v>78.47</v>
      </c>
    </row>
    <row r="323" spans="1:5" ht="15" customHeight="1" x14ac:dyDescent="0.25">
      <c r="A323" s="2" t="s">
        <v>34888</v>
      </c>
      <c r="C323" s="1" t="s">
        <v>34889</v>
      </c>
      <c r="D323" s="2" t="s">
        <v>2</v>
      </c>
      <c r="E323" s="2">
        <v>81.55</v>
      </c>
    </row>
    <row r="324" spans="1:5" ht="15" customHeight="1" x14ac:dyDescent="0.25">
      <c r="A324" s="2" t="s">
        <v>34890</v>
      </c>
      <c r="C324" s="1" t="s">
        <v>34891</v>
      </c>
      <c r="D324" s="2" t="s">
        <v>2</v>
      </c>
      <c r="E324" s="2">
        <v>72.680000000000007</v>
      </c>
    </row>
    <row r="325" spans="1:5" ht="15" customHeight="1" x14ac:dyDescent="0.25">
      <c r="A325" s="2" t="s">
        <v>34892</v>
      </c>
      <c r="C325" s="1" t="s">
        <v>34893</v>
      </c>
      <c r="D325" s="2" t="s">
        <v>2</v>
      </c>
      <c r="E325" s="2">
        <v>59.29</v>
      </c>
    </row>
    <row r="326" spans="1:5" ht="15" customHeight="1" x14ac:dyDescent="0.25">
      <c r="A326" s="2" t="s">
        <v>34894</v>
      </c>
      <c r="C326" s="1" t="s">
        <v>34895</v>
      </c>
      <c r="D326" s="2" t="s">
        <v>2</v>
      </c>
      <c r="E326" s="2">
        <v>75.63</v>
      </c>
    </row>
    <row r="327" spans="1:5" ht="15" customHeight="1" x14ac:dyDescent="0.25">
      <c r="A327" s="2" t="s">
        <v>34896</v>
      </c>
      <c r="C327" s="1" t="s">
        <v>34897</v>
      </c>
      <c r="D327" s="2" t="s">
        <v>2</v>
      </c>
      <c r="E327" s="2">
        <v>79.86</v>
      </c>
    </row>
    <row r="328" spans="1:5" ht="15" customHeight="1" x14ac:dyDescent="0.25">
      <c r="A328" s="2" t="s">
        <v>34898</v>
      </c>
      <c r="C328" s="1" t="s">
        <v>34899</v>
      </c>
      <c r="D328" s="2" t="s">
        <v>2</v>
      </c>
      <c r="E328" s="2">
        <v>58.97</v>
      </c>
    </row>
    <row r="329" spans="1:5" ht="15" customHeight="1" x14ac:dyDescent="0.25">
      <c r="A329" s="2" t="s">
        <v>34900</v>
      </c>
      <c r="C329" s="1" t="s">
        <v>34901</v>
      </c>
      <c r="D329" s="2" t="s">
        <v>2</v>
      </c>
      <c r="E329" s="2">
        <v>66.64</v>
      </c>
    </row>
    <row r="330" spans="1:5" ht="15" customHeight="1" x14ac:dyDescent="0.25">
      <c r="A330" s="2" t="s">
        <v>34902</v>
      </c>
      <c r="C330" s="1" t="s">
        <v>34903</v>
      </c>
      <c r="D330" s="2" t="s">
        <v>2</v>
      </c>
      <c r="E330" s="2">
        <v>70.17</v>
      </c>
    </row>
    <row r="331" spans="1:5" ht="15" customHeight="1" x14ac:dyDescent="0.25">
      <c r="A331" s="2" t="s">
        <v>34904</v>
      </c>
      <c r="C331" s="1" t="s">
        <v>34905</v>
      </c>
      <c r="D331" s="2" t="s">
        <v>2</v>
      </c>
      <c r="E331" s="2">
        <v>72.91</v>
      </c>
    </row>
    <row r="332" spans="1:5" ht="15" customHeight="1" x14ac:dyDescent="0.25">
      <c r="A332" s="2" t="s">
        <v>34906</v>
      </c>
      <c r="C332" s="1" t="s">
        <v>34907</v>
      </c>
      <c r="D332" s="2" t="s">
        <v>2</v>
      </c>
      <c r="E332" s="2">
        <v>64.31</v>
      </c>
    </row>
    <row r="333" spans="1:5" ht="15" customHeight="1" x14ac:dyDescent="0.25">
      <c r="A333" s="2" t="s">
        <v>34908</v>
      </c>
      <c r="C333" s="1" t="s">
        <v>34909</v>
      </c>
      <c r="D333" s="2" t="s">
        <v>2</v>
      </c>
      <c r="E333" s="2">
        <v>52.14</v>
      </c>
    </row>
    <row r="334" spans="1:5" ht="15" customHeight="1" x14ac:dyDescent="0.25">
      <c r="A334" s="2" t="s">
        <v>6259</v>
      </c>
      <c r="C334" s="1" t="s">
        <v>20546</v>
      </c>
      <c r="D334" s="2" t="s">
        <v>38</v>
      </c>
      <c r="E334" s="2">
        <v>685.55</v>
      </c>
    </row>
    <row r="335" spans="1:5" ht="15" customHeight="1" x14ac:dyDescent="0.25">
      <c r="A335" s="2" t="s">
        <v>6260</v>
      </c>
      <c r="C335" s="1" t="s">
        <v>20547</v>
      </c>
      <c r="D335" s="2" t="s">
        <v>38</v>
      </c>
      <c r="E335" s="2">
        <v>702.05</v>
      </c>
    </row>
    <row r="336" spans="1:5" ht="15" customHeight="1" x14ac:dyDescent="0.25">
      <c r="A336" s="2" t="s">
        <v>6261</v>
      </c>
      <c r="C336" s="1" t="s">
        <v>20548</v>
      </c>
      <c r="D336" s="2" t="s">
        <v>38</v>
      </c>
      <c r="E336" s="2">
        <v>722.15</v>
      </c>
    </row>
    <row r="337" spans="1:5" ht="15" customHeight="1" x14ac:dyDescent="0.25">
      <c r="A337" s="2" t="s">
        <v>6262</v>
      </c>
      <c r="C337" s="1" t="s">
        <v>20549</v>
      </c>
      <c r="D337" s="2" t="s">
        <v>38</v>
      </c>
      <c r="E337" s="2">
        <v>742.23</v>
      </c>
    </row>
    <row r="338" spans="1:5" ht="15" customHeight="1" x14ac:dyDescent="0.25">
      <c r="A338" s="2" t="s">
        <v>6263</v>
      </c>
      <c r="C338" s="1" t="s">
        <v>20550</v>
      </c>
      <c r="D338" s="2" t="s">
        <v>38</v>
      </c>
      <c r="E338" s="2">
        <v>769.99</v>
      </c>
    </row>
    <row r="339" spans="1:5" ht="15" customHeight="1" x14ac:dyDescent="0.25">
      <c r="A339" s="2" t="s">
        <v>6264</v>
      </c>
      <c r="C339" s="1" t="s">
        <v>20551</v>
      </c>
      <c r="D339" s="2" t="s">
        <v>38</v>
      </c>
      <c r="E339" s="2">
        <v>829.77</v>
      </c>
    </row>
    <row r="340" spans="1:5" ht="15" customHeight="1" x14ac:dyDescent="0.25">
      <c r="A340" s="2" t="s">
        <v>6265</v>
      </c>
      <c r="C340" s="1" t="s">
        <v>20552</v>
      </c>
      <c r="D340" s="2" t="s">
        <v>38</v>
      </c>
      <c r="E340" s="2">
        <v>703.71</v>
      </c>
    </row>
    <row r="341" spans="1:5" ht="15" customHeight="1" x14ac:dyDescent="0.25">
      <c r="A341" s="2" t="s">
        <v>6266</v>
      </c>
      <c r="C341" s="1" t="s">
        <v>20553</v>
      </c>
      <c r="D341" s="2" t="s">
        <v>38</v>
      </c>
      <c r="E341" s="2">
        <v>728.39</v>
      </c>
    </row>
    <row r="342" spans="1:5" ht="15" customHeight="1" x14ac:dyDescent="0.25">
      <c r="A342" s="2" t="s">
        <v>6267</v>
      </c>
      <c r="C342" s="1" t="s">
        <v>20554</v>
      </c>
      <c r="D342" s="2" t="s">
        <v>38</v>
      </c>
      <c r="E342" s="2">
        <v>752.89</v>
      </c>
    </row>
    <row r="343" spans="1:5" ht="15" customHeight="1" x14ac:dyDescent="0.25">
      <c r="A343" s="2" t="s">
        <v>6268</v>
      </c>
      <c r="C343" s="1" t="s">
        <v>20555</v>
      </c>
      <c r="D343" s="2" t="s">
        <v>38</v>
      </c>
      <c r="E343" s="2">
        <v>778.15</v>
      </c>
    </row>
    <row r="344" spans="1:5" ht="15" customHeight="1" x14ac:dyDescent="0.25">
      <c r="A344" s="2" t="s">
        <v>6269</v>
      </c>
      <c r="C344" s="1" t="s">
        <v>20556</v>
      </c>
      <c r="D344" s="2" t="s">
        <v>38</v>
      </c>
      <c r="E344" s="2">
        <v>799.52</v>
      </c>
    </row>
    <row r="345" spans="1:5" ht="15" customHeight="1" x14ac:dyDescent="0.25">
      <c r="A345" s="2" t="s">
        <v>6270</v>
      </c>
      <c r="C345" s="1" t="s">
        <v>20557</v>
      </c>
      <c r="D345" s="2" t="s">
        <v>38</v>
      </c>
      <c r="E345" s="2">
        <v>834.17</v>
      </c>
    </row>
    <row r="346" spans="1:5" ht="15" customHeight="1" x14ac:dyDescent="0.25">
      <c r="A346" s="2" t="s">
        <v>6271</v>
      </c>
      <c r="C346" s="1" t="s">
        <v>20558</v>
      </c>
      <c r="D346" s="2" t="s">
        <v>38</v>
      </c>
      <c r="E346" s="2">
        <v>656.38</v>
      </c>
    </row>
    <row r="347" spans="1:5" ht="15" customHeight="1" x14ac:dyDescent="0.25">
      <c r="A347" s="2" t="s">
        <v>6272</v>
      </c>
      <c r="C347" s="1" t="s">
        <v>20559</v>
      </c>
      <c r="D347" s="2" t="s">
        <v>38</v>
      </c>
      <c r="E347" s="2">
        <v>679.79</v>
      </c>
    </row>
    <row r="348" spans="1:5" ht="15" customHeight="1" x14ac:dyDescent="0.25">
      <c r="A348" s="2" t="s">
        <v>6273</v>
      </c>
      <c r="C348" s="1" t="s">
        <v>20560</v>
      </c>
      <c r="D348" s="2" t="s">
        <v>38</v>
      </c>
      <c r="E348" s="2">
        <v>740.81</v>
      </c>
    </row>
    <row r="349" spans="1:5" ht="15" customHeight="1" x14ac:dyDescent="0.25">
      <c r="A349" s="2" t="s">
        <v>6274</v>
      </c>
      <c r="C349" s="1" t="s">
        <v>20561</v>
      </c>
      <c r="D349" s="2" t="s">
        <v>38</v>
      </c>
      <c r="E349" s="2">
        <v>761.37</v>
      </c>
    </row>
    <row r="350" spans="1:5" ht="15" customHeight="1" x14ac:dyDescent="0.25">
      <c r="A350" s="2" t="s">
        <v>6275</v>
      </c>
      <c r="C350" s="1" t="s">
        <v>20562</v>
      </c>
      <c r="D350" s="2" t="s">
        <v>38</v>
      </c>
      <c r="E350" s="2">
        <v>785.19</v>
      </c>
    </row>
    <row r="351" spans="1:5" ht="15" customHeight="1" x14ac:dyDescent="0.25">
      <c r="A351" s="2" t="s">
        <v>6276</v>
      </c>
      <c r="C351" s="1" t="s">
        <v>20563</v>
      </c>
      <c r="D351" s="2" t="s">
        <v>38</v>
      </c>
      <c r="E351" s="2">
        <v>807.84</v>
      </c>
    </row>
    <row r="352" spans="1:5" ht="15" customHeight="1" x14ac:dyDescent="0.25">
      <c r="A352" s="2" t="s">
        <v>6277</v>
      </c>
      <c r="C352" s="1" t="s">
        <v>20564</v>
      </c>
      <c r="D352" s="2" t="s">
        <v>38</v>
      </c>
      <c r="E352" s="2">
        <v>831.21</v>
      </c>
    </row>
    <row r="353" spans="1:5" ht="15" customHeight="1" x14ac:dyDescent="0.25">
      <c r="A353" s="2" t="s">
        <v>6278</v>
      </c>
      <c r="C353" s="1" t="s">
        <v>20565</v>
      </c>
      <c r="D353" s="2" t="s">
        <v>38</v>
      </c>
      <c r="E353" s="2">
        <v>855.3</v>
      </c>
    </row>
    <row r="354" spans="1:5" ht="15" customHeight="1" x14ac:dyDescent="0.25">
      <c r="A354" s="2" t="s">
        <v>6279</v>
      </c>
      <c r="C354" s="1" t="s">
        <v>20566</v>
      </c>
      <c r="D354" s="2" t="s">
        <v>38</v>
      </c>
      <c r="E354" s="2">
        <v>704.77</v>
      </c>
    </row>
    <row r="355" spans="1:5" ht="15" customHeight="1" x14ac:dyDescent="0.25">
      <c r="A355" s="2" t="s">
        <v>6280</v>
      </c>
      <c r="C355" s="1" t="s">
        <v>20567</v>
      </c>
      <c r="D355" s="2" t="s">
        <v>38</v>
      </c>
      <c r="E355" s="2">
        <v>736.16</v>
      </c>
    </row>
    <row r="356" spans="1:5" ht="15" customHeight="1" x14ac:dyDescent="0.25">
      <c r="A356" s="2" t="s">
        <v>6281</v>
      </c>
      <c r="C356" s="1" t="s">
        <v>20568</v>
      </c>
      <c r="D356" s="2" t="s">
        <v>38</v>
      </c>
      <c r="E356" s="2">
        <v>781.64</v>
      </c>
    </row>
    <row r="357" spans="1:5" ht="15" customHeight="1" x14ac:dyDescent="0.25">
      <c r="A357" s="2" t="s">
        <v>6282</v>
      </c>
      <c r="C357" s="1" t="s">
        <v>20569</v>
      </c>
      <c r="D357" s="2" t="s">
        <v>38</v>
      </c>
      <c r="E357" s="2">
        <v>808.22</v>
      </c>
    </row>
    <row r="358" spans="1:5" ht="15" customHeight="1" x14ac:dyDescent="0.25">
      <c r="A358" s="2" t="s">
        <v>6283</v>
      </c>
      <c r="C358" s="1" t="s">
        <v>20570</v>
      </c>
      <c r="D358" s="2" t="s">
        <v>38</v>
      </c>
      <c r="E358" s="2">
        <v>851.12</v>
      </c>
    </row>
    <row r="359" spans="1:5" ht="15" customHeight="1" x14ac:dyDescent="0.25">
      <c r="A359" s="2" t="s">
        <v>6284</v>
      </c>
      <c r="C359" s="1" t="s">
        <v>20571</v>
      </c>
      <c r="D359" s="2" t="s">
        <v>38</v>
      </c>
      <c r="E359" s="2">
        <v>655.33000000000004</v>
      </c>
    </row>
    <row r="360" spans="1:5" ht="15" customHeight="1" x14ac:dyDescent="0.25">
      <c r="A360" s="2" t="s">
        <v>6285</v>
      </c>
      <c r="C360" s="1" t="s">
        <v>20572</v>
      </c>
      <c r="D360" s="2" t="s">
        <v>38</v>
      </c>
      <c r="E360" s="2">
        <v>677.44</v>
      </c>
    </row>
    <row r="361" spans="1:5" ht="15" customHeight="1" x14ac:dyDescent="0.25">
      <c r="A361" s="2" t="s">
        <v>6286</v>
      </c>
      <c r="C361" s="1" t="s">
        <v>20573</v>
      </c>
      <c r="D361" s="2" t="s">
        <v>38</v>
      </c>
      <c r="E361" s="2">
        <v>685.97</v>
      </c>
    </row>
    <row r="362" spans="1:5" ht="15" customHeight="1" x14ac:dyDescent="0.25">
      <c r="A362" s="2" t="s">
        <v>6287</v>
      </c>
      <c r="C362" s="1" t="s">
        <v>20574</v>
      </c>
      <c r="D362" s="2" t="s">
        <v>38</v>
      </c>
      <c r="E362" s="2">
        <v>703.55</v>
      </c>
    </row>
    <row r="363" spans="1:5" ht="15" customHeight="1" x14ac:dyDescent="0.25">
      <c r="A363" s="2" t="s">
        <v>6288</v>
      </c>
      <c r="C363" s="1" t="s">
        <v>20575</v>
      </c>
      <c r="D363" s="2" t="s">
        <v>38</v>
      </c>
      <c r="E363" s="2">
        <v>648.88</v>
      </c>
    </row>
    <row r="364" spans="1:5" ht="15" customHeight="1" x14ac:dyDescent="0.25">
      <c r="A364" s="2" t="s">
        <v>6289</v>
      </c>
      <c r="C364" s="1" t="s">
        <v>6290</v>
      </c>
      <c r="D364" s="2" t="s">
        <v>4</v>
      </c>
      <c r="E364" s="2">
        <v>26.59</v>
      </c>
    </row>
    <row r="365" spans="1:5" ht="15" customHeight="1" x14ac:dyDescent="0.25">
      <c r="A365" s="2" t="s">
        <v>6291</v>
      </c>
      <c r="C365" s="1" t="s">
        <v>6292</v>
      </c>
      <c r="D365" s="2" t="s">
        <v>4</v>
      </c>
      <c r="E365" s="2">
        <v>26.59</v>
      </c>
    </row>
    <row r="366" spans="1:5" ht="15" customHeight="1" x14ac:dyDescent="0.25">
      <c r="A366" s="2" t="s">
        <v>6293</v>
      </c>
      <c r="C366" s="1" t="s">
        <v>20576</v>
      </c>
      <c r="D366" s="2" t="s">
        <v>2</v>
      </c>
      <c r="E366" s="2">
        <v>142.66999999999999</v>
      </c>
    </row>
    <row r="367" spans="1:5" ht="15" customHeight="1" x14ac:dyDescent="0.25">
      <c r="A367" s="2" t="s">
        <v>6294</v>
      </c>
      <c r="C367" s="1" t="s">
        <v>20577</v>
      </c>
      <c r="D367" s="2" t="s">
        <v>2</v>
      </c>
      <c r="E367" s="2">
        <v>150.19</v>
      </c>
    </row>
    <row r="368" spans="1:5" ht="15" customHeight="1" x14ac:dyDescent="0.25">
      <c r="A368" s="2" t="s">
        <v>6295</v>
      </c>
      <c r="C368" s="1" t="s">
        <v>20578</v>
      </c>
      <c r="D368" s="2" t="s">
        <v>2</v>
      </c>
      <c r="E368" s="2">
        <v>157.74</v>
      </c>
    </row>
    <row r="369" spans="1:5" ht="15" customHeight="1" x14ac:dyDescent="0.25">
      <c r="A369" s="2" t="s">
        <v>6296</v>
      </c>
      <c r="C369" s="1" t="s">
        <v>20579</v>
      </c>
      <c r="D369" s="2" t="s">
        <v>2</v>
      </c>
      <c r="E369" s="2">
        <v>146.41999999999999</v>
      </c>
    </row>
    <row r="370" spans="1:5" ht="15" customHeight="1" x14ac:dyDescent="0.25">
      <c r="A370" s="2" t="s">
        <v>6297</v>
      </c>
      <c r="C370" s="1" t="s">
        <v>20580</v>
      </c>
      <c r="D370" s="2" t="s">
        <v>2</v>
      </c>
      <c r="E370" s="2">
        <v>157.74</v>
      </c>
    </row>
    <row r="371" spans="1:5" ht="15" customHeight="1" x14ac:dyDescent="0.25">
      <c r="A371" s="2" t="s">
        <v>6298</v>
      </c>
      <c r="C371" s="1" t="s">
        <v>20581</v>
      </c>
      <c r="D371" s="2" t="s">
        <v>2</v>
      </c>
      <c r="E371" s="2">
        <v>174.06</v>
      </c>
    </row>
    <row r="372" spans="1:5" ht="15" customHeight="1" x14ac:dyDescent="0.25">
      <c r="A372" s="2" t="s">
        <v>6299</v>
      </c>
      <c r="C372" s="1" t="s">
        <v>20582</v>
      </c>
      <c r="D372" s="2" t="s">
        <v>2</v>
      </c>
      <c r="E372" s="2">
        <v>187.09</v>
      </c>
    </row>
    <row r="373" spans="1:5" ht="15" customHeight="1" x14ac:dyDescent="0.25">
      <c r="A373" s="2" t="s">
        <v>6300</v>
      </c>
      <c r="C373" s="1" t="s">
        <v>20583</v>
      </c>
      <c r="D373" s="2" t="s">
        <v>2</v>
      </c>
      <c r="E373" s="2">
        <v>150.19</v>
      </c>
    </row>
    <row r="374" spans="1:5" ht="15" customHeight="1" x14ac:dyDescent="0.25">
      <c r="A374" s="2" t="s">
        <v>6301</v>
      </c>
      <c r="C374" s="1" t="s">
        <v>20584</v>
      </c>
      <c r="D374" s="2" t="s">
        <v>2</v>
      </c>
      <c r="E374" s="2">
        <v>163.97</v>
      </c>
    </row>
    <row r="375" spans="1:5" ht="15" customHeight="1" x14ac:dyDescent="0.25">
      <c r="A375" s="2" t="s">
        <v>6302</v>
      </c>
      <c r="C375" s="1" t="s">
        <v>20585</v>
      </c>
      <c r="D375" s="2" t="s">
        <v>2</v>
      </c>
      <c r="E375" s="2">
        <v>201.89</v>
      </c>
    </row>
    <row r="376" spans="1:5" ht="15" customHeight="1" x14ac:dyDescent="0.25">
      <c r="A376" s="2" t="s">
        <v>6303</v>
      </c>
      <c r="C376" s="1" t="s">
        <v>20586</v>
      </c>
      <c r="D376" s="2" t="s">
        <v>2</v>
      </c>
      <c r="E376" s="2">
        <v>132.25</v>
      </c>
    </row>
    <row r="377" spans="1:5" ht="15" customHeight="1" x14ac:dyDescent="0.25">
      <c r="A377" s="2" t="s">
        <v>6304</v>
      </c>
      <c r="C377" s="1" t="s">
        <v>20587</v>
      </c>
      <c r="D377" s="2" t="s">
        <v>2</v>
      </c>
      <c r="E377" s="2">
        <v>139.77000000000001</v>
      </c>
    </row>
    <row r="378" spans="1:5" ht="15" customHeight="1" x14ac:dyDescent="0.25">
      <c r="A378" s="2" t="s">
        <v>6305</v>
      </c>
      <c r="C378" s="1" t="s">
        <v>20588</v>
      </c>
      <c r="D378" s="2" t="s">
        <v>2</v>
      </c>
      <c r="E378" s="2">
        <v>147.32</v>
      </c>
    </row>
    <row r="379" spans="1:5" ht="15" customHeight="1" x14ac:dyDescent="0.25">
      <c r="A379" s="2" t="s">
        <v>6306</v>
      </c>
      <c r="C379" s="1" t="s">
        <v>20589</v>
      </c>
      <c r="D379" s="2" t="s">
        <v>2</v>
      </c>
      <c r="E379" s="2">
        <v>136</v>
      </c>
    </row>
    <row r="380" spans="1:5" ht="15" customHeight="1" x14ac:dyDescent="0.25">
      <c r="A380" s="2" t="s">
        <v>6307</v>
      </c>
      <c r="C380" s="1" t="s">
        <v>20590</v>
      </c>
      <c r="D380" s="2" t="s">
        <v>2</v>
      </c>
      <c r="E380" s="2">
        <v>147.32</v>
      </c>
    </row>
    <row r="381" spans="1:5" ht="15" customHeight="1" x14ac:dyDescent="0.25">
      <c r="A381" s="2" t="s">
        <v>6308</v>
      </c>
      <c r="C381" s="1" t="s">
        <v>20591</v>
      </c>
      <c r="D381" s="2" t="s">
        <v>2</v>
      </c>
      <c r="E381" s="2">
        <v>163.63999999999999</v>
      </c>
    </row>
    <row r="382" spans="1:5" ht="15" customHeight="1" x14ac:dyDescent="0.25">
      <c r="A382" s="2" t="s">
        <v>6309</v>
      </c>
      <c r="C382" s="1" t="s">
        <v>20592</v>
      </c>
      <c r="D382" s="2" t="s">
        <v>2</v>
      </c>
      <c r="E382" s="2">
        <v>139.77000000000001</v>
      </c>
    </row>
    <row r="383" spans="1:5" ht="15" customHeight="1" x14ac:dyDescent="0.25">
      <c r="A383" s="2" t="s">
        <v>6310</v>
      </c>
      <c r="C383" s="1" t="s">
        <v>20593</v>
      </c>
      <c r="D383" s="2" t="s">
        <v>2</v>
      </c>
      <c r="E383" s="2">
        <v>153.55000000000001</v>
      </c>
    </row>
    <row r="384" spans="1:5" ht="15" customHeight="1" x14ac:dyDescent="0.25">
      <c r="A384" s="2" t="s">
        <v>6311</v>
      </c>
      <c r="C384" s="1" t="s">
        <v>20594</v>
      </c>
      <c r="D384" s="2" t="s">
        <v>2</v>
      </c>
      <c r="E384" s="2">
        <v>191.47</v>
      </c>
    </row>
    <row r="385" spans="1:5" ht="15" customHeight="1" x14ac:dyDescent="0.25">
      <c r="A385" s="2">
        <v>8753</v>
      </c>
      <c r="C385" s="1" t="s">
        <v>34910</v>
      </c>
      <c r="D385" s="2" t="s">
        <v>61</v>
      </c>
    </row>
    <row r="386" spans="1:5" ht="15" customHeight="1" x14ac:dyDescent="0.25">
      <c r="A386" s="2" t="s">
        <v>6312</v>
      </c>
      <c r="C386" s="1" t="s">
        <v>6313</v>
      </c>
      <c r="D386" s="2" t="s">
        <v>20368</v>
      </c>
      <c r="E386" s="2">
        <v>17.53</v>
      </c>
    </row>
    <row r="387" spans="1:5" ht="15" customHeight="1" x14ac:dyDescent="0.25">
      <c r="A387" s="2" t="s">
        <v>6314</v>
      </c>
      <c r="C387" s="1" t="s">
        <v>6315</v>
      </c>
      <c r="D387" s="2" t="s">
        <v>20368</v>
      </c>
      <c r="E387" s="2">
        <v>18.11</v>
      </c>
    </row>
    <row r="388" spans="1:5" ht="15" customHeight="1" x14ac:dyDescent="0.25">
      <c r="A388" s="2" t="s">
        <v>6316</v>
      </c>
      <c r="C388" s="1" t="s">
        <v>6317</v>
      </c>
      <c r="D388" s="2" t="s">
        <v>20368</v>
      </c>
      <c r="E388" s="2">
        <v>14.03</v>
      </c>
    </row>
    <row r="389" spans="1:5" ht="15" customHeight="1" x14ac:dyDescent="0.25">
      <c r="A389" s="2" t="s">
        <v>6318</v>
      </c>
      <c r="C389" s="1" t="s">
        <v>6319</v>
      </c>
      <c r="D389" s="2" t="s">
        <v>20368</v>
      </c>
      <c r="E389" s="2">
        <v>14.74</v>
      </c>
    </row>
    <row r="390" spans="1:5" ht="15" customHeight="1" x14ac:dyDescent="0.25">
      <c r="A390" s="2" t="s">
        <v>6320</v>
      </c>
      <c r="C390" s="1" t="s">
        <v>6321</v>
      </c>
      <c r="D390" s="2" t="s">
        <v>20368</v>
      </c>
      <c r="E390" s="2">
        <v>11.72</v>
      </c>
    </row>
    <row r="391" spans="1:5" ht="15" customHeight="1" x14ac:dyDescent="0.25">
      <c r="A391" s="2" t="s">
        <v>6322</v>
      </c>
      <c r="C391" s="1" t="s">
        <v>20595</v>
      </c>
      <c r="D391" s="2" t="s">
        <v>2</v>
      </c>
      <c r="E391" s="2">
        <v>13.15</v>
      </c>
    </row>
    <row r="392" spans="1:5" ht="15" customHeight="1" x14ac:dyDescent="0.25">
      <c r="A392" s="2" t="s">
        <v>20596</v>
      </c>
      <c r="C392" s="1" t="s">
        <v>34911</v>
      </c>
      <c r="D392" s="2" t="s">
        <v>38</v>
      </c>
      <c r="E392" s="2">
        <v>669.45</v>
      </c>
    </row>
    <row r="393" spans="1:5" ht="15" customHeight="1" x14ac:dyDescent="0.25">
      <c r="A393" s="2" t="s">
        <v>6323</v>
      </c>
      <c r="C393" s="1" t="s">
        <v>20597</v>
      </c>
      <c r="D393" s="2" t="s">
        <v>38</v>
      </c>
      <c r="E393" s="2">
        <v>2922.22</v>
      </c>
    </row>
    <row r="394" spans="1:5" ht="15" customHeight="1" x14ac:dyDescent="0.25">
      <c r="A394" s="2" t="s">
        <v>6324</v>
      </c>
      <c r="C394" s="1" t="s">
        <v>20598</v>
      </c>
      <c r="D394" s="2" t="s">
        <v>20599</v>
      </c>
      <c r="E394" s="2">
        <v>395.67</v>
      </c>
    </row>
    <row r="395" spans="1:5" ht="15" customHeight="1" x14ac:dyDescent="0.25">
      <c r="A395" s="2" t="s">
        <v>6325</v>
      </c>
      <c r="C395" s="1" t="s">
        <v>20600</v>
      </c>
      <c r="D395" s="2" t="s">
        <v>2</v>
      </c>
      <c r="E395" s="2">
        <v>169.89</v>
      </c>
    </row>
    <row r="396" spans="1:5" ht="15" customHeight="1" x14ac:dyDescent="0.25">
      <c r="A396" s="2" t="s">
        <v>6326</v>
      </c>
      <c r="C396" s="1" t="s">
        <v>20601</v>
      </c>
      <c r="D396" s="2" t="s">
        <v>3</v>
      </c>
      <c r="E396" s="2">
        <v>8.2799999999999994</v>
      </c>
    </row>
    <row r="397" spans="1:5" ht="15" customHeight="1" x14ac:dyDescent="0.25">
      <c r="A397" s="2" t="s">
        <v>6327</v>
      </c>
      <c r="C397" s="1" t="s">
        <v>20602</v>
      </c>
      <c r="D397" s="2" t="s">
        <v>3</v>
      </c>
      <c r="E397" s="2">
        <v>6.29</v>
      </c>
    </row>
    <row r="398" spans="1:5" ht="15" customHeight="1" x14ac:dyDescent="0.25">
      <c r="A398" s="2" t="s">
        <v>20603</v>
      </c>
      <c r="C398" s="1" t="s">
        <v>20604</v>
      </c>
      <c r="D398" s="2" t="s">
        <v>4</v>
      </c>
      <c r="E398" s="2">
        <v>59.89</v>
      </c>
    </row>
    <row r="399" spans="1:5" ht="15" customHeight="1" x14ac:dyDescent="0.25">
      <c r="A399" s="2" t="s">
        <v>6328</v>
      </c>
      <c r="C399" s="1" t="s">
        <v>20605</v>
      </c>
      <c r="D399" s="2" t="s">
        <v>4</v>
      </c>
      <c r="E399" s="2">
        <v>16.760000000000002</v>
      </c>
    </row>
    <row r="400" spans="1:5" ht="15" customHeight="1" x14ac:dyDescent="0.25">
      <c r="A400" s="2" t="s">
        <v>7273</v>
      </c>
      <c r="C400" s="1" t="s">
        <v>7274</v>
      </c>
      <c r="D400" s="2" t="s">
        <v>2</v>
      </c>
      <c r="E400" s="2">
        <v>41.63</v>
      </c>
    </row>
    <row r="401" spans="1:5" ht="15" customHeight="1" x14ac:dyDescent="0.25">
      <c r="A401" s="2" t="s">
        <v>7275</v>
      </c>
      <c r="C401" s="1" t="s">
        <v>7276</v>
      </c>
      <c r="D401" s="2" t="s">
        <v>2</v>
      </c>
      <c r="E401" s="2">
        <v>43.44</v>
      </c>
    </row>
    <row r="402" spans="1:5" ht="15" customHeight="1" x14ac:dyDescent="0.25">
      <c r="A402" s="2" t="s">
        <v>6329</v>
      </c>
      <c r="C402" s="1" t="s">
        <v>6330</v>
      </c>
      <c r="D402" s="2" t="s">
        <v>2</v>
      </c>
      <c r="E402" s="2">
        <v>132.81</v>
      </c>
    </row>
    <row r="403" spans="1:5" ht="15" customHeight="1" x14ac:dyDescent="0.25">
      <c r="A403" s="2" t="s">
        <v>6331</v>
      </c>
      <c r="C403" s="1" t="s">
        <v>6332</v>
      </c>
      <c r="D403" s="2" t="s">
        <v>2</v>
      </c>
      <c r="E403" s="2">
        <v>247.48</v>
      </c>
    </row>
    <row r="404" spans="1:5" ht="15" customHeight="1" x14ac:dyDescent="0.25">
      <c r="A404" s="2" t="s">
        <v>6333</v>
      </c>
      <c r="C404" s="1" t="s">
        <v>6334</v>
      </c>
      <c r="D404" s="2" t="s">
        <v>2</v>
      </c>
      <c r="E404" s="2">
        <v>79.319999999999993</v>
      </c>
    </row>
    <row r="405" spans="1:5" ht="15" customHeight="1" x14ac:dyDescent="0.25">
      <c r="A405" s="2" t="s">
        <v>6335</v>
      </c>
      <c r="C405" s="1" t="s">
        <v>6336</v>
      </c>
      <c r="D405" s="2" t="s">
        <v>2</v>
      </c>
      <c r="E405" s="2">
        <v>92.58</v>
      </c>
    </row>
    <row r="406" spans="1:5" ht="15" customHeight="1" x14ac:dyDescent="0.25">
      <c r="A406" s="2" t="s">
        <v>6337</v>
      </c>
      <c r="C406" s="1" t="s">
        <v>6338</v>
      </c>
      <c r="D406" s="2" t="s">
        <v>2</v>
      </c>
      <c r="E406" s="2">
        <v>89.58</v>
      </c>
    </row>
    <row r="407" spans="1:5" ht="15" customHeight="1" x14ac:dyDescent="0.25">
      <c r="A407" s="2" t="s">
        <v>6339</v>
      </c>
      <c r="C407" s="1" t="s">
        <v>6340</v>
      </c>
      <c r="D407" s="2" t="s">
        <v>2</v>
      </c>
      <c r="E407" s="2">
        <v>163.31</v>
      </c>
    </row>
    <row r="408" spans="1:5" ht="15" customHeight="1" x14ac:dyDescent="0.25">
      <c r="A408" s="2" t="s">
        <v>6341</v>
      </c>
      <c r="C408" s="1" t="s">
        <v>6342</v>
      </c>
      <c r="D408" s="2" t="s">
        <v>2</v>
      </c>
      <c r="E408" s="2">
        <v>157.72</v>
      </c>
    </row>
    <row r="409" spans="1:5" ht="15" customHeight="1" x14ac:dyDescent="0.25">
      <c r="A409" s="2" t="s">
        <v>6343</v>
      </c>
      <c r="C409" s="1" t="s">
        <v>6344</v>
      </c>
      <c r="D409" s="2" t="s">
        <v>2</v>
      </c>
      <c r="E409" s="2">
        <v>66.67</v>
      </c>
    </row>
    <row r="410" spans="1:5" ht="15" customHeight="1" x14ac:dyDescent="0.25">
      <c r="A410" s="2" t="s">
        <v>6345</v>
      </c>
      <c r="C410" s="1" t="s">
        <v>6346</v>
      </c>
      <c r="D410" s="2" t="s">
        <v>2</v>
      </c>
      <c r="E410" s="2">
        <v>68.47</v>
      </c>
    </row>
    <row r="411" spans="1:5" ht="15" customHeight="1" x14ac:dyDescent="0.25">
      <c r="A411" s="2" t="s">
        <v>6347</v>
      </c>
      <c r="C411" s="1" t="s">
        <v>6348</v>
      </c>
      <c r="D411" s="2" t="s">
        <v>2</v>
      </c>
      <c r="E411" s="2">
        <v>82.07</v>
      </c>
    </row>
    <row r="412" spans="1:5" ht="15" customHeight="1" x14ac:dyDescent="0.25">
      <c r="A412" s="2" t="s">
        <v>6349</v>
      </c>
      <c r="C412" s="1" t="s">
        <v>6350</v>
      </c>
      <c r="D412" s="2" t="s">
        <v>2</v>
      </c>
      <c r="E412" s="2">
        <v>48.63</v>
      </c>
    </row>
    <row r="413" spans="1:5" ht="15" customHeight="1" x14ac:dyDescent="0.25">
      <c r="A413" s="2" t="s">
        <v>6351</v>
      </c>
      <c r="C413" s="1" t="s">
        <v>6352</v>
      </c>
      <c r="D413" s="2" t="s">
        <v>2</v>
      </c>
      <c r="E413" s="2">
        <v>69.349999999999994</v>
      </c>
    </row>
    <row r="414" spans="1:5" ht="15" customHeight="1" x14ac:dyDescent="0.25">
      <c r="A414" s="2" t="s">
        <v>6353</v>
      </c>
      <c r="C414" s="1" t="s">
        <v>6354</v>
      </c>
      <c r="D414" s="2" t="s">
        <v>2</v>
      </c>
      <c r="E414" s="2">
        <v>64.81</v>
      </c>
    </row>
    <row r="415" spans="1:5" ht="15" customHeight="1" x14ac:dyDescent="0.25">
      <c r="A415" s="2" t="s">
        <v>6355</v>
      </c>
      <c r="C415" s="1" t="s">
        <v>6356</v>
      </c>
      <c r="D415" s="2" t="s">
        <v>2</v>
      </c>
      <c r="E415" s="2">
        <v>83.86</v>
      </c>
    </row>
    <row r="416" spans="1:5" ht="15" customHeight="1" x14ac:dyDescent="0.25">
      <c r="A416" s="2" t="s">
        <v>6357</v>
      </c>
      <c r="C416" s="1" t="s">
        <v>6358</v>
      </c>
      <c r="D416" s="2" t="s">
        <v>2</v>
      </c>
      <c r="E416" s="2">
        <v>99.66</v>
      </c>
    </row>
    <row r="417" spans="1:5" ht="15" customHeight="1" x14ac:dyDescent="0.25">
      <c r="A417" s="2" t="s">
        <v>6359</v>
      </c>
      <c r="C417" s="1" t="s">
        <v>6360</v>
      </c>
      <c r="D417" s="2" t="s">
        <v>2</v>
      </c>
      <c r="E417" s="2">
        <v>56.28</v>
      </c>
    </row>
    <row r="418" spans="1:5" ht="15" customHeight="1" x14ac:dyDescent="0.25">
      <c r="A418" s="2" t="s">
        <v>6361</v>
      </c>
      <c r="C418" s="1" t="s">
        <v>6362</v>
      </c>
      <c r="D418" s="2" t="s">
        <v>2</v>
      </c>
      <c r="E418" s="2">
        <v>63.86</v>
      </c>
    </row>
    <row r="419" spans="1:5" ht="15" customHeight="1" x14ac:dyDescent="0.25">
      <c r="A419" s="2" t="s">
        <v>6363</v>
      </c>
      <c r="C419" s="1" t="s">
        <v>6364</v>
      </c>
      <c r="D419" s="2" t="s">
        <v>2</v>
      </c>
      <c r="E419" s="2">
        <v>60.76</v>
      </c>
    </row>
    <row r="420" spans="1:5" ht="15" customHeight="1" x14ac:dyDescent="0.25">
      <c r="A420" s="2" t="s">
        <v>6365</v>
      </c>
      <c r="C420" s="1" t="s">
        <v>6366</v>
      </c>
      <c r="D420" s="2" t="s">
        <v>2</v>
      </c>
      <c r="E420" s="2">
        <v>74.73</v>
      </c>
    </row>
    <row r="421" spans="1:5" ht="15" customHeight="1" x14ac:dyDescent="0.25">
      <c r="A421" s="2" t="s">
        <v>6367</v>
      </c>
      <c r="C421" s="1" t="s">
        <v>6368</v>
      </c>
      <c r="D421" s="2" t="s">
        <v>2</v>
      </c>
      <c r="E421" s="2">
        <v>69.88</v>
      </c>
    </row>
    <row r="422" spans="1:5" ht="15" customHeight="1" x14ac:dyDescent="0.25">
      <c r="A422" s="2" t="s">
        <v>6369</v>
      </c>
      <c r="C422" s="1" t="s">
        <v>6370</v>
      </c>
      <c r="D422" s="2" t="s">
        <v>2</v>
      </c>
      <c r="E422" s="2">
        <v>87.42</v>
      </c>
    </row>
    <row r="423" spans="1:5" ht="15" customHeight="1" x14ac:dyDescent="0.25">
      <c r="A423" s="2" t="s">
        <v>6371</v>
      </c>
      <c r="C423" s="1" t="s">
        <v>6372</v>
      </c>
      <c r="D423" s="2" t="s">
        <v>2</v>
      </c>
      <c r="E423" s="2">
        <v>49.6</v>
      </c>
    </row>
    <row r="424" spans="1:5" ht="15" customHeight="1" x14ac:dyDescent="0.25">
      <c r="A424" s="2" t="s">
        <v>6373</v>
      </c>
      <c r="C424" s="1" t="s">
        <v>6374</v>
      </c>
      <c r="D424" s="2" t="s">
        <v>2</v>
      </c>
      <c r="E424" s="2">
        <v>58.13</v>
      </c>
    </row>
    <row r="425" spans="1:5" ht="15" customHeight="1" x14ac:dyDescent="0.25">
      <c r="A425" s="2" t="s">
        <v>6375</v>
      </c>
      <c r="C425" s="1" t="s">
        <v>6376</v>
      </c>
      <c r="D425" s="2" t="s">
        <v>3</v>
      </c>
      <c r="E425" s="2">
        <v>24.81</v>
      </c>
    </row>
    <row r="426" spans="1:5" ht="15" customHeight="1" x14ac:dyDescent="0.25">
      <c r="A426" s="2" t="s">
        <v>6377</v>
      </c>
      <c r="C426" s="1" t="s">
        <v>6378</v>
      </c>
      <c r="D426" s="2" t="s">
        <v>3</v>
      </c>
      <c r="E426" s="2">
        <v>20.92</v>
      </c>
    </row>
    <row r="427" spans="1:5" ht="15" customHeight="1" x14ac:dyDescent="0.25">
      <c r="A427" s="2" t="s">
        <v>6379</v>
      </c>
      <c r="C427" s="1" t="s">
        <v>6380</v>
      </c>
      <c r="D427" s="2" t="s">
        <v>3</v>
      </c>
      <c r="E427" s="2">
        <v>18.760000000000002</v>
      </c>
    </row>
    <row r="428" spans="1:5" ht="15" customHeight="1" x14ac:dyDescent="0.25">
      <c r="A428" s="2" t="s">
        <v>6381</v>
      </c>
      <c r="C428" s="1" t="s">
        <v>6382</v>
      </c>
      <c r="D428" s="2" t="s">
        <v>3</v>
      </c>
      <c r="E428" s="2">
        <v>30.52</v>
      </c>
    </row>
    <row r="429" spans="1:5" ht="15" customHeight="1" x14ac:dyDescent="0.25">
      <c r="A429" s="2" t="s">
        <v>6383</v>
      </c>
      <c r="C429" s="1" t="s">
        <v>6384</v>
      </c>
      <c r="D429" s="2" t="s">
        <v>3</v>
      </c>
      <c r="E429" s="2">
        <v>32.68</v>
      </c>
    </row>
    <row r="430" spans="1:5" ht="15" customHeight="1" x14ac:dyDescent="0.25">
      <c r="A430" s="2" t="s">
        <v>6385</v>
      </c>
      <c r="C430" s="1" t="s">
        <v>6386</v>
      </c>
      <c r="D430" s="2" t="s">
        <v>3</v>
      </c>
      <c r="E430" s="2">
        <v>25.3</v>
      </c>
    </row>
    <row r="431" spans="1:5" ht="15" customHeight="1" x14ac:dyDescent="0.25">
      <c r="A431" s="2" t="s">
        <v>6387</v>
      </c>
      <c r="C431" s="1" t="s">
        <v>6388</v>
      </c>
      <c r="D431" s="2" t="s">
        <v>3</v>
      </c>
      <c r="E431" s="2">
        <v>19.25</v>
      </c>
    </row>
    <row r="432" spans="1:5" ht="15" customHeight="1" x14ac:dyDescent="0.25">
      <c r="A432" s="2" t="s">
        <v>6389</v>
      </c>
      <c r="C432" s="1" t="s">
        <v>6390</v>
      </c>
      <c r="D432" s="2" t="s">
        <v>3</v>
      </c>
      <c r="E432" s="2">
        <v>18.420000000000002</v>
      </c>
    </row>
    <row r="433" spans="1:5" ht="15" customHeight="1" x14ac:dyDescent="0.25">
      <c r="A433" s="2" t="s">
        <v>6391</v>
      </c>
      <c r="C433" s="1" t="s">
        <v>6392</v>
      </c>
      <c r="D433" s="2" t="s">
        <v>2</v>
      </c>
      <c r="E433" s="2">
        <v>78.88</v>
      </c>
    </row>
    <row r="434" spans="1:5" ht="15" customHeight="1" x14ac:dyDescent="0.25">
      <c r="A434" s="2" t="s">
        <v>6393</v>
      </c>
      <c r="C434" s="1" t="s">
        <v>6394</v>
      </c>
      <c r="D434" s="2" t="s">
        <v>2</v>
      </c>
      <c r="E434" s="2">
        <v>123.59</v>
      </c>
    </row>
    <row r="435" spans="1:5" ht="15" customHeight="1" x14ac:dyDescent="0.25">
      <c r="A435" s="2" t="s">
        <v>6395</v>
      </c>
      <c r="C435" s="1" t="s">
        <v>6396</v>
      </c>
      <c r="D435" s="2" t="s">
        <v>2</v>
      </c>
      <c r="E435" s="2">
        <v>158.80000000000001</v>
      </c>
    </row>
    <row r="436" spans="1:5" ht="15" customHeight="1" x14ac:dyDescent="0.25">
      <c r="A436" s="2" t="s">
        <v>6415</v>
      </c>
      <c r="C436" s="1" t="s">
        <v>6416</v>
      </c>
      <c r="D436" s="2" t="s">
        <v>2</v>
      </c>
      <c r="E436" s="2">
        <v>98.55</v>
      </c>
    </row>
    <row r="437" spans="1:5" ht="15" customHeight="1" x14ac:dyDescent="0.25">
      <c r="A437" s="2" t="s">
        <v>6417</v>
      </c>
      <c r="C437" s="1" t="s">
        <v>6418</v>
      </c>
      <c r="D437" s="2" t="s">
        <v>2</v>
      </c>
      <c r="E437" s="2">
        <v>101.58</v>
      </c>
    </row>
    <row r="438" spans="1:5" ht="15" customHeight="1" x14ac:dyDescent="0.25">
      <c r="A438" s="2" t="s">
        <v>6419</v>
      </c>
      <c r="C438" s="1" t="s">
        <v>6420</v>
      </c>
      <c r="D438" s="2" t="s">
        <v>2</v>
      </c>
      <c r="E438" s="2">
        <v>89.7</v>
      </c>
    </row>
    <row r="439" spans="1:5" ht="15" customHeight="1" x14ac:dyDescent="0.25">
      <c r="A439" s="2">
        <v>8765</v>
      </c>
      <c r="C439" s="1" t="s">
        <v>34912</v>
      </c>
      <c r="D439" s="2" t="s">
        <v>61</v>
      </c>
    </row>
    <row r="440" spans="1:5" ht="15" customHeight="1" x14ac:dyDescent="0.25">
      <c r="A440" s="2" t="s">
        <v>6421</v>
      </c>
      <c r="C440" s="1" t="s">
        <v>6422</v>
      </c>
      <c r="D440" s="2" t="s">
        <v>2</v>
      </c>
      <c r="E440" s="2">
        <v>1531.22</v>
      </c>
    </row>
    <row r="441" spans="1:5" ht="15" customHeight="1" x14ac:dyDescent="0.25">
      <c r="A441" s="2" t="s">
        <v>6423</v>
      </c>
      <c r="C441" s="1" t="s">
        <v>6424</v>
      </c>
      <c r="D441" s="2" t="s">
        <v>2</v>
      </c>
      <c r="E441" s="2">
        <v>1526.11</v>
      </c>
    </row>
    <row r="442" spans="1:5" ht="15" customHeight="1" x14ac:dyDescent="0.25">
      <c r="A442" s="2" t="s">
        <v>6425</v>
      </c>
      <c r="C442" s="1" t="s">
        <v>6426</v>
      </c>
      <c r="D442" s="2" t="s">
        <v>2</v>
      </c>
      <c r="E442" s="2">
        <v>627.34</v>
      </c>
    </row>
    <row r="443" spans="1:5" ht="15" customHeight="1" x14ac:dyDescent="0.25">
      <c r="A443" s="2" t="s">
        <v>6429</v>
      </c>
      <c r="C443" s="1" t="s">
        <v>6430</v>
      </c>
      <c r="D443" s="2" t="s">
        <v>3</v>
      </c>
      <c r="E443" s="2">
        <v>6.56</v>
      </c>
    </row>
    <row r="444" spans="1:5" ht="15" customHeight="1" x14ac:dyDescent="0.25">
      <c r="A444" s="2" t="s">
        <v>6431</v>
      </c>
      <c r="C444" s="1" t="s">
        <v>6432</v>
      </c>
      <c r="D444" s="2" t="s">
        <v>3</v>
      </c>
      <c r="E444" s="2">
        <v>9.51</v>
      </c>
    </row>
    <row r="445" spans="1:5" ht="15" customHeight="1" x14ac:dyDescent="0.25">
      <c r="A445" s="2" t="s">
        <v>6433</v>
      </c>
      <c r="C445" s="1" t="s">
        <v>34913</v>
      </c>
      <c r="D445" s="2" t="s">
        <v>38</v>
      </c>
      <c r="E445" s="2">
        <v>3056.2</v>
      </c>
    </row>
    <row r="446" spans="1:5" ht="15" customHeight="1" x14ac:dyDescent="0.25">
      <c r="A446" s="2" t="s">
        <v>6434</v>
      </c>
      <c r="C446" s="1" t="s">
        <v>34914</v>
      </c>
      <c r="D446" s="2" t="s">
        <v>38</v>
      </c>
      <c r="E446" s="2">
        <v>2828.32</v>
      </c>
    </row>
    <row r="447" spans="1:5" ht="15" customHeight="1" x14ac:dyDescent="0.25">
      <c r="A447" s="2" t="s">
        <v>6435</v>
      </c>
      <c r="C447" s="1" t="s">
        <v>17031</v>
      </c>
      <c r="D447" s="2" t="s">
        <v>2</v>
      </c>
      <c r="E447" s="2">
        <v>105.31</v>
      </c>
    </row>
    <row r="448" spans="1:5" ht="15" customHeight="1" x14ac:dyDescent="0.25">
      <c r="A448" s="2" t="s">
        <v>6436</v>
      </c>
      <c r="C448" s="1" t="s">
        <v>17032</v>
      </c>
      <c r="D448" s="2" t="s">
        <v>2</v>
      </c>
      <c r="E448" s="2">
        <v>94.91</v>
      </c>
    </row>
    <row r="449" spans="1:5" ht="15" customHeight="1" x14ac:dyDescent="0.25">
      <c r="A449" s="2" t="s">
        <v>6437</v>
      </c>
      <c r="C449" s="1" t="s">
        <v>17033</v>
      </c>
      <c r="D449" s="2" t="s">
        <v>2</v>
      </c>
      <c r="E449" s="2">
        <v>115.72</v>
      </c>
    </row>
    <row r="450" spans="1:5" ht="15" customHeight="1" x14ac:dyDescent="0.25">
      <c r="A450" s="2" t="s">
        <v>6438</v>
      </c>
      <c r="C450" s="1" t="s">
        <v>6439</v>
      </c>
      <c r="D450" s="2" t="s">
        <v>2</v>
      </c>
      <c r="E450" s="2">
        <v>100.93</v>
      </c>
    </row>
    <row r="451" spans="1:5" ht="15" customHeight="1" x14ac:dyDescent="0.25">
      <c r="A451" s="2" t="s">
        <v>6440</v>
      </c>
      <c r="C451" s="1" t="s">
        <v>6441</v>
      </c>
      <c r="D451" s="2" t="s">
        <v>2</v>
      </c>
      <c r="E451" s="2">
        <v>100.44</v>
      </c>
    </row>
    <row r="452" spans="1:5" ht="15" customHeight="1" x14ac:dyDescent="0.25">
      <c r="A452" s="2" t="s">
        <v>6442</v>
      </c>
      <c r="C452" s="1" t="s">
        <v>6443</v>
      </c>
      <c r="D452" s="2" t="s">
        <v>2</v>
      </c>
      <c r="E452" s="2">
        <v>315.33999999999997</v>
      </c>
    </row>
    <row r="453" spans="1:5" ht="15" customHeight="1" x14ac:dyDescent="0.25">
      <c r="A453" s="2" t="s">
        <v>6444</v>
      </c>
      <c r="C453" s="1" t="s">
        <v>6445</v>
      </c>
      <c r="D453" s="2" t="s">
        <v>2</v>
      </c>
      <c r="E453" s="2">
        <v>243.57</v>
      </c>
    </row>
    <row r="454" spans="1:5" ht="15" customHeight="1" x14ac:dyDescent="0.25">
      <c r="A454" s="2" t="s">
        <v>6446</v>
      </c>
      <c r="C454" s="1" t="s">
        <v>6447</v>
      </c>
      <c r="D454" s="2" t="s">
        <v>2</v>
      </c>
      <c r="E454" s="2">
        <v>676.02</v>
      </c>
    </row>
    <row r="455" spans="1:5" ht="15" customHeight="1" x14ac:dyDescent="0.25">
      <c r="A455" s="2" t="s">
        <v>6448</v>
      </c>
      <c r="C455" s="1" t="s">
        <v>6449</v>
      </c>
      <c r="D455" s="2" t="s">
        <v>2</v>
      </c>
      <c r="E455" s="2">
        <v>602.13</v>
      </c>
    </row>
    <row r="456" spans="1:5" ht="15" customHeight="1" x14ac:dyDescent="0.25">
      <c r="A456" s="2" t="s">
        <v>6450</v>
      </c>
      <c r="C456" s="1" t="s">
        <v>6451</v>
      </c>
      <c r="D456" s="2" t="s">
        <v>2</v>
      </c>
      <c r="E456" s="2">
        <v>569.02</v>
      </c>
    </row>
    <row r="457" spans="1:5" ht="15" customHeight="1" x14ac:dyDescent="0.25">
      <c r="A457" s="2" t="s">
        <v>6452</v>
      </c>
      <c r="C457" s="1" t="s">
        <v>6453</v>
      </c>
      <c r="D457" s="2" t="s">
        <v>16077</v>
      </c>
      <c r="E457" s="2">
        <v>557.87</v>
      </c>
    </row>
    <row r="458" spans="1:5" ht="15" customHeight="1" x14ac:dyDescent="0.25">
      <c r="A458" s="2" t="s">
        <v>6454</v>
      </c>
      <c r="C458" s="1" t="s">
        <v>6455</v>
      </c>
      <c r="D458" s="2" t="s">
        <v>2</v>
      </c>
      <c r="E458" s="2">
        <v>360.11</v>
      </c>
    </row>
    <row r="459" spans="1:5" ht="15" customHeight="1" x14ac:dyDescent="0.25">
      <c r="A459" s="2" t="s">
        <v>6456</v>
      </c>
      <c r="C459" s="1" t="s">
        <v>6457</v>
      </c>
      <c r="D459" s="2" t="s">
        <v>2</v>
      </c>
      <c r="E459" s="2">
        <v>401.66</v>
      </c>
    </row>
    <row r="460" spans="1:5" ht="15" customHeight="1" x14ac:dyDescent="0.25">
      <c r="A460" s="2" t="s">
        <v>6458</v>
      </c>
      <c r="C460" s="1" t="s">
        <v>6459</v>
      </c>
      <c r="D460" s="2" t="s">
        <v>2</v>
      </c>
      <c r="E460" s="2">
        <v>425.9</v>
      </c>
    </row>
    <row r="461" spans="1:5" ht="15" customHeight="1" x14ac:dyDescent="0.25">
      <c r="A461" s="2" t="s">
        <v>6460</v>
      </c>
      <c r="C461" s="1" t="s">
        <v>6461</v>
      </c>
      <c r="D461" s="2" t="s">
        <v>2</v>
      </c>
      <c r="E461" s="2">
        <v>404.01</v>
      </c>
    </row>
    <row r="462" spans="1:5" ht="15" customHeight="1" x14ac:dyDescent="0.25">
      <c r="A462" s="2" t="s">
        <v>6462</v>
      </c>
      <c r="C462" s="1" t="s">
        <v>6463</v>
      </c>
      <c r="D462" s="2" t="s">
        <v>2</v>
      </c>
      <c r="E462" s="2">
        <v>411.78</v>
      </c>
    </row>
    <row r="463" spans="1:5" ht="15" customHeight="1" x14ac:dyDescent="0.25">
      <c r="A463" s="2" t="s">
        <v>7118</v>
      </c>
      <c r="C463" s="1" t="s">
        <v>7119</v>
      </c>
      <c r="D463" s="2" t="s">
        <v>2</v>
      </c>
      <c r="E463" s="2">
        <v>417.11</v>
      </c>
    </row>
    <row r="464" spans="1:5" ht="15" customHeight="1" x14ac:dyDescent="0.25">
      <c r="A464" s="2" t="s">
        <v>7120</v>
      </c>
      <c r="C464" s="1" t="s">
        <v>7121</v>
      </c>
      <c r="D464" s="2" t="s">
        <v>2</v>
      </c>
      <c r="E464" s="2">
        <v>392.96</v>
      </c>
    </row>
    <row r="465" spans="1:5" ht="15" customHeight="1" x14ac:dyDescent="0.25">
      <c r="A465" s="2" t="s">
        <v>7122</v>
      </c>
      <c r="C465" s="1" t="s">
        <v>7123</v>
      </c>
      <c r="D465" s="2" t="s">
        <v>2</v>
      </c>
      <c r="E465" s="2">
        <v>529.61</v>
      </c>
    </row>
    <row r="466" spans="1:5" ht="15" customHeight="1" x14ac:dyDescent="0.25">
      <c r="A466" s="2" t="s">
        <v>7124</v>
      </c>
      <c r="C466" s="1" t="s">
        <v>7125</v>
      </c>
      <c r="D466" s="2" t="s">
        <v>2</v>
      </c>
      <c r="E466" s="2">
        <v>548.38</v>
      </c>
    </row>
    <row r="467" spans="1:5" ht="15" customHeight="1" x14ac:dyDescent="0.25">
      <c r="A467" s="2" t="s">
        <v>20606</v>
      </c>
      <c r="C467" s="1" t="s">
        <v>34915</v>
      </c>
      <c r="D467" s="2" t="s">
        <v>16077</v>
      </c>
      <c r="E467" s="2">
        <v>91.13</v>
      </c>
    </row>
    <row r="468" spans="1:5" ht="15" customHeight="1" x14ac:dyDescent="0.25">
      <c r="A468" s="2" t="s">
        <v>20607</v>
      </c>
      <c r="C468" s="1" t="s">
        <v>20608</v>
      </c>
      <c r="D468" s="2" t="s">
        <v>16077</v>
      </c>
      <c r="E468" s="2">
        <v>132.77000000000001</v>
      </c>
    </row>
    <row r="469" spans="1:5" ht="15" customHeight="1" x14ac:dyDescent="0.25">
      <c r="A469" s="2" t="s">
        <v>20609</v>
      </c>
      <c r="C469" s="1" t="s">
        <v>20610</v>
      </c>
      <c r="D469" s="2" t="s">
        <v>2</v>
      </c>
      <c r="E469" s="2">
        <v>1725.55</v>
      </c>
    </row>
    <row r="470" spans="1:5" ht="15" customHeight="1" x14ac:dyDescent="0.25">
      <c r="A470" s="2" t="s">
        <v>20611</v>
      </c>
      <c r="C470" s="1" t="s">
        <v>20612</v>
      </c>
      <c r="D470" s="2" t="s">
        <v>2</v>
      </c>
      <c r="E470" s="2">
        <v>606.29</v>
      </c>
    </row>
    <row r="471" spans="1:5" ht="15" customHeight="1" x14ac:dyDescent="0.25">
      <c r="A471" s="2" t="s">
        <v>20613</v>
      </c>
      <c r="C471" s="1" t="s">
        <v>20614</v>
      </c>
      <c r="D471" s="2" t="s">
        <v>2</v>
      </c>
      <c r="E471" s="2">
        <v>1055.5999999999999</v>
      </c>
    </row>
    <row r="472" spans="1:5" ht="15" customHeight="1" x14ac:dyDescent="0.25">
      <c r="A472" s="2" t="s">
        <v>20615</v>
      </c>
      <c r="C472" s="1" t="s">
        <v>20616</v>
      </c>
      <c r="D472" s="2" t="s">
        <v>2</v>
      </c>
      <c r="E472" s="2">
        <v>949.45</v>
      </c>
    </row>
    <row r="473" spans="1:5" ht="15" customHeight="1" x14ac:dyDescent="0.25">
      <c r="A473" s="2" t="s">
        <v>6466</v>
      </c>
      <c r="C473" s="1" t="s">
        <v>6467</v>
      </c>
      <c r="D473" s="2" t="s">
        <v>2</v>
      </c>
      <c r="E473" s="2">
        <v>96.97</v>
      </c>
    </row>
    <row r="474" spans="1:5" ht="15" customHeight="1" x14ac:dyDescent="0.25">
      <c r="A474" s="2" t="s">
        <v>6468</v>
      </c>
      <c r="C474" s="1" t="s">
        <v>6469</v>
      </c>
      <c r="D474" s="2" t="s">
        <v>2</v>
      </c>
      <c r="E474" s="2">
        <v>157.91</v>
      </c>
    </row>
    <row r="475" spans="1:5" ht="15" customHeight="1" x14ac:dyDescent="0.25">
      <c r="A475" s="2" t="s">
        <v>6470</v>
      </c>
      <c r="C475" s="1" t="s">
        <v>6471</v>
      </c>
      <c r="D475" s="2" t="s">
        <v>2</v>
      </c>
      <c r="E475" s="2">
        <v>63.7</v>
      </c>
    </row>
    <row r="476" spans="1:5" ht="15" customHeight="1" x14ac:dyDescent="0.25">
      <c r="A476" s="2" t="s">
        <v>6472</v>
      </c>
      <c r="C476" s="1" t="s">
        <v>20790</v>
      </c>
      <c r="D476" s="2" t="s">
        <v>2</v>
      </c>
      <c r="E476" s="2">
        <v>268.51</v>
      </c>
    </row>
    <row r="477" spans="1:5" ht="15" customHeight="1" x14ac:dyDescent="0.25">
      <c r="A477" s="2" t="s">
        <v>6473</v>
      </c>
      <c r="C477" s="1" t="s">
        <v>6474</v>
      </c>
      <c r="D477" s="2" t="s">
        <v>2</v>
      </c>
      <c r="E477" s="2">
        <v>476.79</v>
      </c>
    </row>
    <row r="478" spans="1:5" ht="15" customHeight="1" x14ac:dyDescent="0.25">
      <c r="A478" s="2" t="s">
        <v>6475</v>
      </c>
      <c r="C478" s="1" t="s">
        <v>6476</v>
      </c>
      <c r="D478" s="2" t="s">
        <v>2</v>
      </c>
      <c r="E478" s="2">
        <v>499.31</v>
      </c>
    </row>
    <row r="479" spans="1:5" ht="15" customHeight="1" x14ac:dyDescent="0.25">
      <c r="A479" s="2" t="s">
        <v>6477</v>
      </c>
      <c r="C479" s="1" t="s">
        <v>6478</v>
      </c>
      <c r="D479" s="2" t="s">
        <v>2</v>
      </c>
      <c r="E479" s="2">
        <v>560.79999999999995</v>
      </c>
    </row>
    <row r="480" spans="1:5" ht="15" customHeight="1" x14ac:dyDescent="0.25">
      <c r="A480" s="2" t="s">
        <v>6479</v>
      </c>
      <c r="C480" s="1" t="s">
        <v>6480</v>
      </c>
      <c r="D480" s="2" t="s">
        <v>2</v>
      </c>
      <c r="E480" s="2">
        <v>566.73</v>
      </c>
    </row>
    <row r="481" spans="1:5" ht="15" customHeight="1" x14ac:dyDescent="0.25">
      <c r="A481" s="2" t="s">
        <v>6481</v>
      </c>
      <c r="C481" s="1" t="s">
        <v>6482</v>
      </c>
      <c r="D481" s="2" t="s">
        <v>2</v>
      </c>
      <c r="E481" s="2">
        <v>396.36</v>
      </c>
    </row>
    <row r="482" spans="1:5" ht="15" customHeight="1" x14ac:dyDescent="0.25">
      <c r="A482" s="2" t="s">
        <v>6483</v>
      </c>
      <c r="C482" s="1" t="s">
        <v>6484</v>
      </c>
      <c r="D482" s="2" t="s">
        <v>2</v>
      </c>
      <c r="E482" s="2">
        <v>392.89</v>
      </c>
    </row>
    <row r="483" spans="1:5" ht="15" customHeight="1" x14ac:dyDescent="0.25">
      <c r="A483" s="2" t="s">
        <v>6485</v>
      </c>
      <c r="C483" s="1" t="s">
        <v>6486</v>
      </c>
      <c r="D483" s="2" t="s">
        <v>2</v>
      </c>
      <c r="E483" s="2">
        <v>648.49</v>
      </c>
    </row>
    <row r="484" spans="1:5" ht="15" customHeight="1" x14ac:dyDescent="0.25">
      <c r="A484" s="2" t="s">
        <v>20617</v>
      </c>
      <c r="C484" s="1" t="s">
        <v>20618</v>
      </c>
      <c r="D484" s="2" t="s">
        <v>16077</v>
      </c>
      <c r="E484" s="2">
        <v>178.06</v>
      </c>
    </row>
    <row r="485" spans="1:5" ht="15" customHeight="1" x14ac:dyDescent="0.25">
      <c r="A485" s="2" t="s">
        <v>20619</v>
      </c>
      <c r="C485" s="1" t="s">
        <v>34916</v>
      </c>
      <c r="D485" s="2" t="s">
        <v>16077</v>
      </c>
      <c r="E485" s="2">
        <v>195.43</v>
      </c>
    </row>
    <row r="486" spans="1:5" ht="15" customHeight="1" x14ac:dyDescent="0.25">
      <c r="A486" s="2" t="s">
        <v>20620</v>
      </c>
      <c r="C486" s="1" t="s">
        <v>20621</v>
      </c>
      <c r="D486" s="2" t="s">
        <v>16077</v>
      </c>
      <c r="E486" s="2">
        <v>2131.4499999999998</v>
      </c>
    </row>
    <row r="487" spans="1:5" ht="15" customHeight="1" x14ac:dyDescent="0.25">
      <c r="A487" s="2" t="s">
        <v>20622</v>
      </c>
      <c r="C487" s="1" t="s">
        <v>20623</v>
      </c>
      <c r="D487" s="2" t="s">
        <v>16077</v>
      </c>
      <c r="E487" s="2">
        <v>2303.1999999999998</v>
      </c>
    </row>
    <row r="488" spans="1:5" ht="15" customHeight="1" x14ac:dyDescent="0.25">
      <c r="A488" s="2" t="s">
        <v>20624</v>
      </c>
      <c r="C488" s="1" t="s">
        <v>20625</v>
      </c>
      <c r="D488" s="2" t="s">
        <v>16077</v>
      </c>
      <c r="E488" s="2">
        <v>2474.9299999999998</v>
      </c>
    </row>
    <row r="489" spans="1:5" ht="15" customHeight="1" x14ac:dyDescent="0.25">
      <c r="A489" s="2" t="s">
        <v>20626</v>
      </c>
      <c r="C489" s="1" t="s">
        <v>20627</v>
      </c>
      <c r="D489" s="2" t="s">
        <v>16077</v>
      </c>
      <c r="E489" s="2">
        <v>1664.32</v>
      </c>
    </row>
    <row r="490" spans="1:5" ht="15" customHeight="1" x14ac:dyDescent="0.25">
      <c r="A490" s="2" t="s">
        <v>20628</v>
      </c>
      <c r="C490" s="1" t="s">
        <v>20629</v>
      </c>
      <c r="D490" s="2" t="s">
        <v>16077</v>
      </c>
      <c r="E490" s="2">
        <v>1815.07</v>
      </c>
    </row>
    <row r="491" spans="1:5" ht="15" customHeight="1" x14ac:dyDescent="0.25">
      <c r="A491" s="2" t="s">
        <v>20630</v>
      </c>
      <c r="C491" s="1" t="s">
        <v>20631</v>
      </c>
      <c r="D491" s="2" t="s">
        <v>16077</v>
      </c>
      <c r="E491" s="2">
        <v>1965.89</v>
      </c>
    </row>
    <row r="492" spans="1:5" ht="15" customHeight="1" x14ac:dyDescent="0.25">
      <c r="A492" s="2" t="s">
        <v>20632</v>
      </c>
      <c r="C492" s="1" t="s">
        <v>20633</v>
      </c>
      <c r="D492" s="2" t="s">
        <v>16077</v>
      </c>
      <c r="E492" s="2">
        <v>2116.7199999999998</v>
      </c>
    </row>
    <row r="493" spans="1:5" ht="15" customHeight="1" x14ac:dyDescent="0.25">
      <c r="A493" s="2" t="s">
        <v>6464</v>
      </c>
      <c r="C493" s="1" t="s">
        <v>6465</v>
      </c>
      <c r="D493" s="2" t="s">
        <v>2</v>
      </c>
      <c r="E493" s="2">
        <v>138.66999999999999</v>
      </c>
    </row>
    <row r="494" spans="1:5" ht="15" customHeight="1" x14ac:dyDescent="0.25">
      <c r="A494" s="2" t="s">
        <v>7130</v>
      </c>
      <c r="C494" s="1" t="s">
        <v>7131</v>
      </c>
      <c r="D494" s="2" t="s">
        <v>16077</v>
      </c>
      <c r="E494" s="2">
        <v>450.95</v>
      </c>
    </row>
    <row r="495" spans="1:5" ht="15" customHeight="1" x14ac:dyDescent="0.25">
      <c r="A495" s="2" t="s">
        <v>6487</v>
      </c>
      <c r="C495" s="1" t="s">
        <v>6488</v>
      </c>
      <c r="D495" s="2" t="s">
        <v>17030</v>
      </c>
      <c r="E495" s="2">
        <v>479.89</v>
      </c>
    </row>
    <row r="496" spans="1:5" ht="15" customHeight="1" x14ac:dyDescent="0.25">
      <c r="A496" s="2" t="s">
        <v>6489</v>
      </c>
      <c r="C496" s="1" t="s">
        <v>6490</v>
      </c>
      <c r="D496" s="2" t="s">
        <v>17030</v>
      </c>
      <c r="E496" s="2">
        <v>516.07000000000005</v>
      </c>
    </row>
    <row r="497" spans="1:5" ht="15" customHeight="1" x14ac:dyDescent="0.25">
      <c r="A497" s="2" t="s">
        <v>6491</v>
      </c>
      <c r="C497" s="1" t="s">
        <v>6492</v>
      </c>
      <c r="D497" s="2" t="s">
        <v>17030</v>
      </c>
      <c r="E497" s="2">
        <v>572.66</v>
      </c>
    </row>
    <row r="498" spans="1:5" ht="15" customHeight="1" x14ac:dyDescent="0.25">
      <c r="A498" s="2" t="s">
        <v>6493</v>
      </c>
      <c r="C498" s="1" t="s">
        <v>6494</v>
      </c>
      <c r="D498" s="2" t="s">
        <v>17030</v>
      </c>
      <c r="E498" s="2">
        <v>709.74</v>
      </c>
    </row>
    <row r="499" spans="1:5" ht="15" customHeight="1" x14ac:dyDescent="0.25">
      <c r="A499" s="2" t="s">
        <v>6495</v>
      </c>
      <c r="C499" s="1" t="s">
        <v>6496</v>
      </c>
      <c r="D499" s="2" t="s">
        <v>17030</v>
      </c>
      <c r="E499" s="2">
        <v>598.35</v>
      </c>
    </row>
    <row r="500" spans="1:5" ht="15" customHeight="1" x14ac:dyDescent="0.25">
      <c r="A500" s="2" t="s">
        <v>6497</v>
      </c>
      <c r="C500" s="1" t="s">
        <v>6498</v>
      </c>
      <c r="D500" s="2" t="s">
        <v>17030</v>
      </c>
      <c r="E500" s="2">
        <v>426.48</v>
      </c>
    </row>
    <row r="501" spans="1:5" ht="15" customHeight="1" x14ac:dyDescent="0.25">
      <c r="A501" s="2" t="s">
        <v>6499</v>
      </c>
      <c r="C501" s="1" t="s">
        <v>6500</v>
      </c>
      <c r="D501" s="2" t="s">
        <v>17030</v>
      </c>
      <c r="E501" s="2">
        <v>372.94</v>
      </c>
    </row>
    <row r="502" spans="1:5" ht="15" customHeight="1" x14ac:dyDescent="0.25">
      <c r="A502" s="2" t="s">
        <v>6501</v>
      </c>
      <c r="C502" s="1" t="s">
        <v>6502</v>
      </c>
      <c r="D502" s="2" t="s">
        <v>17030</v>
      </c>
      <c r="E502" s="2">
        <v>414.73</v>
      </c>
    </row>
    <row r="503" spans="1:5" ht="15" customHeight="1" x14ac:dyDescent="0.25">
      <c r="A503" s="2" t="s">
        <v>6503</v>
      </c>
      <c r="C503" s="1" t="s">
        <v>6504</v>
      </c>
      <c r="D503" s="2" t="s">
        <v>2</v>
      </c>
      <c r="E503" s="2">
        <v>406.12</v>
      </c>
    </row>
    <row r="504" spans="1:5" ht="15" customHeight="1" x14ac:dyDescent="0.25">
      <c r="A504" s="2" t="s">
        <v>6505</v>
      </c>
      <c r="C504" s="1" t="s">
        <v>6506</v>
      </c>
      <c r="D504" s="2" t="s">
        <v>17030</v>
      </c>
      <c r="E504" s="2">
        <v>300.7</v>
      </c>
    </row>
    <row r="505" spans="1:5" ht="15" customHeight="1" x14ac:dyDescent="0.25">
      <c r="A505" s="2" t="s">
        <v>6507</v>
      </c>
      <c r="C505" s="1" t="s">
        <v>6508</v>
      </c>
      <c r="D505" s="2" t="s">
        <v>17030</v>
      </c>
      <c r="E505" s="2">
        <v>363.63</v>
      </c>
    </row>
    <row r="506" spans="1:5" ht="15" customHeight="1" x14ac:dyDescent="0.25">
      <c r="A506" s="2" t="s">
        <v>6509</v>
      </c>
      <c r="C506" s="1" t="s">
        <v>6510</v>
      </c>
      <c r="D506" s="2" t="s">
        <v>17030</v>
      </c>
      <c r="E506" s="2">
        <v>370.46</v>
      </c>
    </row>
    <row r="507" spans="1:5" ht="15" customHeight="1" x14ac:dyDescent="0.25">
      <c r="A507" s="2" t="s">
        <v>6511</v>
      </c>
      <c r="C507" s="1" t="s">
        <v>6512</v>
      </c>
      <c r="D507" s="2" t="s">
        <v>17030</v>
      </c>
      <c r="E507" s="2">
        <v>377.31</v>
      </c>
    </row>
    <row r="508" spans="1:5" ht="15" customHeight="1" x14ac:dyDescent="0.25">
      <c r="A508" s="2" t="s">
        <v>6513</v>
      </c>
      <c r="C508" s="1" t="s">
        <v>6514</v>
      </c>
      <c r="D508" s="2" t="s">
        <v>17030</v>
      </c>
      <c r="E508" s="2">
        <v>408.18</v>
      </c>
    </row>
    <row r="509" spans="1:5" ht="15" customHeight="1" x14ac:dyDescent="0.25">
      <c r="A509" s="2" t="s">
        <v>6515</v>
      </c>
      <c r="C509" s="1" t="s">
        <v>6516</v>
      </c>
      <c r="D509" s="2" t="s">
        <v>17030</v>
      </c>
      <c r="E509" s="2">
        <v>281.56</v>
      </c>
    </row>
    <row r="510" spans="1:5" ht="15" customHeight="1" x14ac:dyDescent="0.25">
      <c r="A510" s="2" t="s">
        <v>6517</v>
      </c>
      <c r="C510" s="1" t="s">
        <v>6518</v>
      </c>
      <c r="D510" s="2" t="s">
        <v>17030</v>
      </c>
      <c r="E510" s="2">
        <v>288.75</v>
      </c>
    </row>
    <row r="511" spans="1:5" ht="15" customHeight="1" x14ac:dyDescent="0.25">
      <c r="A511" s="2" t="s">
        <v>6519</v>
      </c>
      <c r="C511" s="1" t="s">
        <v>6520</v>
      </c>
      <c r="D511" s="2" t="s">
        <v>17030</v>
      </c>
      <c r="E511" s="2">
        <v>286.69</v>
      </c>
    </row>
    <row r="512" spans="1:5" ht="15" customHeight="1" x14ac:dyDescent="0.25">
      <c r="A512" s="2" t="s">
        <v>6521</v>
      </c>
      <c r="C512" s="1" t="s">
        <v>6522</v>
      </c>
      <c r="D512" s="2" t="s">
        <v>17030</v>
      </c>
      <c r="E512" s="2">
        <v>295.27999999999997</v>
      </c>
    </row>
    <row r="513" spans="1:5" ht="15" customHeight="1" x14ac:dyDescent="0.25">
      <c r="A513" s="2" t="s">
        <v>6523</v>
      </c>
      <c r="C513" s="1" t="s">
        <v>6524</v>
      </c>
      <c r="D513" s="2" t="s">
        <v>17030</v>
      </c>
      <c r="E513" s="2">
        <v>801.64</v>
      </c>
    </row>
    <row r="514" spans="1:5" ht="15" customHeight="1" x14ac:dyDescent="0.25">
      <c r="A514" s="2" t="s">
        <v>6525</v>
      </c>
      <c r="C514" s="1" t="s">
        <v>6526</v>
      </c>
      <c r="D514" s="2" t="s">
        <v>17030</v>
      </c>
      <c r="E514" s="2">
        <v>869.35</v>
      </c>
    </row>
    <row r="515" spans="1:5" ht="15" customHeight="1" x14ac:dyDescent="0.25">
      <c r="A515" s="2" t="s">
        <v>6527</v>
      </c>
      <c r="C515" s="1" t="s">
        <v>6528</v>
      </c>
      <c r="D515" s="2" t="s">
        <v>17030</v>
      </c>
      <c r="E515" s="2">
        <v>929.47</v>
      </c>
    </row>
    <row r="516" spans="1:5" ht="15" customHeight="1" x14ac:dyDescent="0.25">
      <c r="A516" s="2" t="s">
        <v>6529</v>
      </c>
      <c r="C516" s="1" t="s">
        <v>6530</v>
      </c>
      <c r="D516" s="2" t="s">
        <v>17030</v>
      </c>
      <c r="E516" s="2">
        <v>959.73</v>
      </c>
    </row>
    <row r="517" spans="1:5" ht="15" customHeight="1" x14ac:dyDescent="0.25">
      <c r="A517" s="2" t="s">
        <v>6531</v>
      </c>
      <c r="C517" s="1" t="s">
        <v>6532</v>
      </c>
      <c r="D517" s="2" t="s">
        <v>6001</v>
      </c>
      <c r="E517" s="2">
        <v>72.83</v>
      </c>
    </row>
    <row r="518" spans="1:5" ht="15" customHeight="1" x14ac:dyDescent="0.25">
      <c r="A518" s="2" t="s">
        <v>6533</v>
      </c>
      <c r="C518" s="1" t="s">
        <v>6534</v>
      </c>
      <c r="D518" s="2" t="s">
        <v>6001</v>
      </c>
      <c r="E518" s="2">
        <v>95.99</v>
      </c>
    </row>
    <row r="519" spans="1:5" ht="15" customHeight="1" x14ac:dyDescent="0.25">
      <c r="A519" s="2" t="s">
        <v>6535</v>
      </c>
      <c r="C519" s="1" t="s">
        <v>6536</v>
      </c>
      <c r="D519" s="2" t="s">
        <v>17030</v>
      </c>
      <c r="E519" s="2">
        <v>1177.06</v>
      </c>
    </row>
    <row r="520" spans="1:5" ht="15" customHeight="1" x14ac:dyDescent="0.25">
      <c r="A520" s="2" t="s">
        <v>6537</v>
      </c>
      <c r="C520" s="1" t="s">
        <v>6538</v>
      </c>
      <c r="D520" s="2" t="s">
        <v>17030</v>
      </c>
      <c r="E520" s="2">
        <v>1244.77</v>
      </c>
    </row>
    <row r="521" spans="1:5" ht="15" customHeight="1" x14ac:dyDescent="0.25">
      <c r="A521" s="2" t="s">
        <v>6539</v>
      </c>
      <c r="C521" s="1" t="s">
        <v>6540</v>
      </c>
      <c r="D521" s="2" t="s">
        <v>17030</v>
      </c>
      <c r="E521" s="2">
        <v>1304.8900000000001</v>
      </c>
    </row>
    <row r="522" spans="1:5" ht="15" customHeight="1" x14ac:dyDescent="0.25">
      <c r="A522" s="2" t="s">
        <v>6541</v>
      </c>
      <c r="C522" s="1" t="s">
        <v>6542</v>
      </c>
      <c r="D522" s="2" t="s">
        <v>17030</v>
      </c>
      <c r="E522" s="2">
        <v>984.55</v>
      </c>
    </row>
    <row r="523" spans="1:5" ht="15" customHeight="1" x14ac:dyDescent="0.25">
      <c r="A523" s="2" t="s">
        <v>6543</v>
      </c>
      <c r="C523" s="1" t="s">
        <v>6544</v>
      </c>
      <c r="D523" s="2" t="s">
        <v>17030</v>
      </c>
      <c r="E523" s="2">
        <v>906.02</v>
      </c>
    </row>
    <row r="524" spans="1:5" ht="15" customHeight="1" x14ac:dyDescent="0.25">
      <c r="A524" s="2" t="s">
        <v>6545</v>
      </c>
      <c r="C524" s="1" t="s">
        <v>6546</v>
      </c>
      <c r="D524" s="2" t="s">
        <v>17030</v>
      </c>
      <c r="E524" s="2">
        <v>619.92999999999995</v>
      </c>
    </row>
    <row r="525" spans="1:5" ht="15" customHeight="1" x14ac:dyDescent="0.25">
      <c r="A525" s="2" t="s">
        <v>6547</v>
      </c>
      <c r="C525" s="1" t="s">
        <v>6548</v>
      </c>
      <c r="D525" s="2" t="s">
        <v>17030</v>
      </c>
      <c r="E525" s="2">
        <v>499.95</v>
      </c>
    </row>
    <row r="526" spans="1:5" ht="15" customHeight="1" x14ac:dyDescent="0.25">
      <c r="A526" s="2" t="s">
        <v>6549</v>
      </c>
      <c r="C526" s="1" t="s">
        <v>6550</v>
      </c>
      <c r="D526" s="2" t="s">
        <v>17030</v>
      </c>
      <c r="E526" s="2">
        <v>661.86</v>
      </c>
    </row>
    <row r="527" spans="1:5" ht="15" customHeight="1" x14ac:dyDescent="0.25">
      <c r="A527" s="2" t="s">
        <v>6551</v>
      </c>
      <c r="C527" s="1" t="s">
        <v>6552</v>
      </c>
      <c r="D527" s="2" t="s">
        <v>17030</v>
      </c>
      <c r="E527" s="2">
        <v>530.07000000000005</v>
      </c>
    </row>
    <row r="528" spans="1:5" ht="15" customHeight="1" x14ac:dyDescent="0.25">
      <c r="A528" s="2" t="s">
        <v>6553</v>
      </c>
      <c r="C528" s="1" t="s">
        <v>6554</v>
      </c>
      <c r="D528" s="2" t="s">
        <v>17030</v>
      </c>
      <c r="E528" s="2">
        <v>541.88</v>
      </c>
    </row>
    <row r="529" spans="1:5" ht="15" customHeight="1" x14ac:dyDescent="0.25">
      <c r="A529" s="2" t="s">
        <v>6555</v>
      </c>
      <c r="C529" s="1" t="s">
        <v>6556</v>
      </c>
      <c r="D529" s="2" t="s">
        <v>17030</v>
      </c>
      <c r="E529" s="2">
        <v>540.30999999999995</v>
      </c>
    </row>
    <row r="530" spans="1:5" ht="15" customHeight="1" x14ac:dyDescent="0.25">
      <c r="A530" s="2" t="s">
        <v>6560</v>
      </c>
      <c r="C530" s="1" t="s">
        <v>6561</v>
      </c>
      <c r="D530" s="2" t="s">
        <v>16077</v>
      </c>
      <c r="E530" s="2">
        <v>102.4</v>
      </c>
    </row>
    <row r="531" spans="1:5" ht="15" customHeight="1" x14ac:dyDescent="0.25">
      <c r="A531" s="2" t="s">
        <v>6562</v>
      </c>
      <c r="C531" s="1" t="s">
        <v>6563</v>
      </c>
      <c r="D531" s="2" t="s">
        <v>16077</v>
      </c>
      <c r="E531" s="2">
        <v>21.16</v>
      </c>
    </row>
    <row r="532" spans="1:5" ht="15" customHeight="1" x14ac:dyDescent="0.25">
      <c r="A532" s="2" t="s">
        <v>6564</v>
      </c>
      <c r="C532" s="1" t="s">
        <v>6565</v>
      </c>
      <c r="D532" s="2" t="s">
        <v>16077</v>
      </c>
      <c r="E532" s="2">
        <v>25.85</v>
      </c>
    </row>
    <row r="533" spans="1:5" ht="15" customHeight="1" x14ac:dyDescent="0.25">
      <c r="A533" s="2" t="s">
        <v>15112</v>
      </c>
      <c r="C533" s="1" t="s">
        <v>15309</v>
      </c>
      <c r="D533" s="2" t="s">
        <v>16077</v>
      </c>
      <c r="E533" s="2">
        <v>23.7</v>
      </c>
    </row>
    <row r="534" spans="1:5" ht="15" customHeight="1" x14ac:dyDescent="0.25">
      <c r="A534" s="2" t="s">
        <v>15113</v>
      </c>
      <c r="C534" s="1" t="s">
        <v>15310</v>
      </c>
      <c r="D534" s="2" t="s">
        <v>16077</v>
      </c>
      <c r="E534" s="2">
        <v>19.68</v>
      </c>
    </row>
    <row r="535" spans="1:5" ht="15" customHeight="1" x14ac:dyDescent="0.25">
      <c r="A535" s="2" t="s">
        <v>6566</v>
      </c>
      <c r="C535" s="1" t="s">
        <v>6567</v>
      </c>
      <c r="D535" s="2" t="s">
        <v>16077</v>
      </c>
      <c r="E535" s="2">
        <v>109.58</v>
      </c>
    </row>
    <row r="536" spans="1:5" ht="15" customHeight="1" x14ac:dyDescent="0.25">
      <c r="A536" s="2" t="s">
        <v>6568</v>
      </c>
      <c r="C536" s="1" t="s">
        <v>6569</v>
      </c>
      <c r="D536" s="2" t="s">
        <v>16077</v>
      </c>
      <c r="E536" s="2">
        <v>91.81</v>
      </c>
    </row>
    <row r="537" spans="1:5" ht="15" customHeight="1" x14ac:dyDescent="0.25">
      <c r="A537" s="2" t="s">
        <v>6570</v>
      </c>
      <c r="C537" s="1" t="s">
        <v>6571</v>
      </c>
      <c r="D537" s="2" t="s">
        <v>16077</v>
      </c>
      <c r="E537" s="2">
        <v>116.61</v>
      </c>
    </row>
    <row r="538" spans="1:5" ht="15" customHeight="1" x14ac:dyDescent="0.25">
      <c r="A538" s="2" t="s">
        <v>6572</v>
      </c>
      <c r="C538" s="1" t="s">
        <v>6573</v>
      </c>
      <c r="D538" s="2" t="s">
        <v>16077</v>
      </c>
      <c r="E538" s="2">
        <v>117.26</v>
      </c>
    </row>
    <row r="539" spans="1:5" ht="15" customHeight="1" x14ac:dyDescent="0.25">
      <c r="A539" s="2" t="s">
        <v>15114</v>
      </c>
      <c r="C539" s="1" t="s">
        <v>15311</v>
      </c>
      <c r="D539" s="2" t="s">
        <v>16077</v>
      </c>
      <c r="E539" s="2">
        <v>83.72</v>
      </c>
    </row>
    <row r="540" spans="1:5" ht="15" customHeight="1" x14ac:dyDescent="0.25">
      <c r="A540" s="2" t="s">
        <v>6574</v>
      </c>
      <c r="C540" s="1" t="s">
        <v>6575</v>
      </c>
      <c r="D540" s="2" t="s">
        <v>16077</v>
      </c>
      <c r="E540" s="2">
        <v>155.29</v>
      </c>
    </row>
    <row r="541" spans="1:5" ht="15" customHeight="1" x14ac:dyDescent="0.25">
      <c r="A541" s="2" t="s">
        <v>6576</v>
      </c>
      <c r="C541" s="1" t="s">
        <v>6577</v>
      </c>
      <c r="D541" s="2" t="s">
        <v>16077</v>
      </c>
      <c r="E541" s="2">
        <v>314.55</v>
      </c>
    </row>
    <row r="542" spans="1:5" ht="15" customHeight="1" x14ac:dyDescent="0.25">
      <c r="A542" s="2" t="s">
        <v>6578</v>
      </c>
      <c r="C542" s="1" t="s">
        <v>6579</v>
      </c>
      <c r="D542" s="2" t="s">
        <v>17030</v>
      </c>
      <c r="E542" s="2">
        <v>168.95</v>
      </c>
    </row>
    <row r="543" spans="1:5" ht="15" customHeight="1" x14ac:dyDescent="0.25">
      <c r="A543" s="2" t="s">
        <v>6580</v>
      </c>
      <c r="C543" s="1" t="s">
        <v>15312</v>
      </c>
      <c r="D543" s="2" t="s">
        <v>16077</v>
      </c>
      <c r="E543" s="2">
        <v>19.86</v>
      </c>
    </row>
    <row r="544" spans="1:5" ht="15" customHeight="1" x14ac:dyDescent="0.25">
      <c r="A544" s="2" t="s">
        <v>6581</v>
      </c>
      <c r="C544" s="1" t="s">
        <v>15313</v>
      </c>
      <c r="D544" s="2" t="s">
        <v>16077</v>
      </c>
      <c r="E544" s="2">
        <v>65.27</v>
      </c>
    </row>
    <row r="545" spans="1:5" ht="15" customHeight="1" x14ac:dyDescent="0.25">
      <c r="A545" s="2">
        <v>8784</v>
      </c>
      <c r="C545" s="1" t="s">
        <v>34917</v>
      </c>
      <c r="D545" s="2" t="s">
        <v>61</v>
      </c>
    </row>
    <row r="546" spans="1:5" ht="15" customHeight="1" x14ac:dyDescent="0.25">
      <c r="A546" s="2" t="s">
        <v>6586</v>
      </c>
      <c r="C546" s="1" t="s">
        <v>17035</v>
      </c>
      <c r="D546" s="2" t="s">
        <v>17030</v>
      </c>
      <c r="E546" s="2">
        <v>2811.62</v>
      </c>
    </row>
    <row r="547" spans="1:5" ht="15" customHeight="1" x14ac:dyDescent="0.25">
      <c r="A547" s="2" t="s">
        <v>6582</v>
      </c>
      <c r="C547" s="1" t="s">
        <v>6583</v>
      </c>
      <c r="D547" s="2" t="s">
        <v>17030</v>
      </c>
      <c r="E547" s="2">
        <v>1547.35</v>
      </c>
    </row>
    <row r="548" spans="1:5" ht="15" customHeight="1" x14ac:dyDescent="0.25">
      <c r="A548" s="2" t="s">
        <v>6584</v>
      </c>
      <c r="C548" s="1" t="s">
        <v>6585</v>
      </c>
      <c r="D548" s="2" t="s">
        <v>17030</v>
      </c>
      <c r="E548" s="2">
        <v>1635.43</v>
      </c>
    </row>
    <row r="549" spans="1:5" ht="15" customHeight="1" x14ac:dyDescent="0.25">
      <c r="A549" s="2" t="s">
        <v>6587</v>
      </c>
      <c r="C549" s="1" t="s">
        <v>6588</v>
      </c>
      <c r="D549" s="2" t="s">
        <v>3</v>
      </c>
      <c r="E549" s="2">
        <v>22.66</v>
      </c>
    </row>
    <row r="550" spans="1:5" ht="15" customHeight="1" x14ac:dyDescent="0.25">
      <c r="A550" s="2" t="s">
        <v>7149</v>
      </c>
      <c r="C550" s="1" t="s">
        <v>7150</v>
      </c>
      <c r="D550" s="2" t="s">
        <v>2</v>
      </c>
      <c r="E550" s="2">
        <v>472.43</v>
      </c>
    </row>
    <row r="551" spans="1:5" ht="15" customHeight="1" x14ac:dyDescent="0.25">
      <c r="A551" s="2" t="s">
        <v>6589</v>
      </c>
      <c r="C551" s="1" t="s">
        <v>6590</v>
      </c>
      <c r="D551" s="2" t="s">
        <v>3</v>
      </c>
      <c r="E551" s="2">
        <v>14.2</v>
      </c>
    </row>
    <row r="552" spans="1:5" ht="15" customHeight="1" x14ac:dyDescent="0.25">
      <c r="A552" s="2" t="s">
        <v>6591</v>
      </c>
      <c r="C552" s="1" t="s">
        <v>6592</v>
      </c>
      <c r="D552" s="2" t="s">
        <v>2</v>
      </c>
      <c r="E552" s="2">
        <v>83.09</v>
      </c>
    </row>
    <row r="553" spans="1:5" ht="15" customHeight="1" x14ac:dyDescent="0.25">
      <c r="A553" s="2" t="s">
        <v>6593</v>
      </c>
      <c r="C553" s="1" t="s">
        <v>6594</v>
      </c>
      <c r="D553" s="2" t="s">
        <v>2</v>
      </c>
      <c r="E553" s="2">
        <v>26.9</v>
      </c>
    </row>
    <row r="554" spans="1:5" ht="15" customHeight="1" x14ac:dyDescent="0.25">
      <c r="A554" s="2" t="s">
        <v>6595</v>
      </c>
      <c r="C554" s="1" t="s">
        <v>6596</v>
      </c>
      <c r="D554" s="2" t="s">
        <v>2</v>
      </c>
      <c r="E554" s="2">
        <v>25.56</v>
      </c>
    </row>
    <row r="555" spans="1:5" ht="15" customHeight="1" x14ac:dyDescent="0.25">
      <c r="A555" s="2" t="s">
        <v>6597</v>
      </c>
      <c r="C555" s="1" t="s">
        <v>6598</v>
      </c>
      <c r="D555" s="2" t="s">
        <v>2</v>
      </c>
      <c r="E555" s="2">
        <v>148</v>
      </c>
    </row>
    <row r="556" spans="1:5" ht="15" customHeight="1" x14ac:dyDescent="0.25">
      <c r="A556" s="2" t="s">
        <v>6599</v>
      </c>
      <c r="C556" s="1" t="s">
        <v>6600</v>
      </c>
      <c r="D556" s="2" t="s">
        <v>3</v>
      </c>
      <c r="E556" s="2">
        <v>38.11</v>
      </c>
    </row>
    <row r="557" spans="1:5" ht="15" customHeight="1" x14ac:dyDescent="0.25">
      <c r="A557" s="2" t="s">
        <v>6601</v>
      </c>
      <c r="C557" s="1" t="s">
        <v>6602</v>
      </c>
      <c r="D557" s="2" t="s">
        <v>3</v>
      </c>
      <c r="E557" s="2">
        <v>45.3</v>
      </c>
    </row>
    <row r="558" spans="1:5" ht="15" customHeight="1" x14ac:dyDescent="0.25">
      <c r="A558" s="2" t="s">
        <v>6603</v>
      </c>
      <c r="C558" s="1" t="s">
        <v>6604</v>
      </c>
      <c r="D558" s="2" t="s">
        <v>3</v>
      </c>
      <c r="E558" s="2">
        <v>26.58</v>
      </c>
    </row>
    <row r="559" spans="1:5" ht="15" customHeight="1" x14ac:dyDescent="0.25">
      <c r="A559" s="2" t="s">
        <v>6605</v>
      </c>
      <c r="C559" s="1" t="s">
        <v>6606</v>
      </c>
      <c r="D559" s="2" t="s">
        <v>3</v>
      </c>
      <c r="E559" s="2">
        <v>10.85</v>
      </c>
    </row>
    <row r="560" spans="1:5" ht="15" customHeight="1" x14ac:dyDescent="0.25">
      <c r="A560" s="2" t="s">
        <v>6607</v>
      </c>
      <c r="C560" s="1" t="s">
        <v>6608</v>
      </c>
      <c r="D560" s="2" t="s">
        <v>4</v>
      </c>
      <c r="E560" s="2">
        <v>24.16</v>
      </c>
    </row>
    <row r="561" spans="1:5" ht="15" customHeight="1" x14ac:dyDescent="0.25">
      <c r="A561" s="2" t="s">
        <v>6609</v>
      </c>
      <c r="C561" s="1" t="s">
        <v>6610</v>
      </c>
      <c r="D561" s="2" t="s">
        <v>2</v>
      </c>
      <c r="E561" s="2">
        <v>374.89</v>
      </c>
    </row>
    <row r="562" spans="1:5" ht="15" customHeight="1" x14ac:dyDescent="0.25">
      <c r="A562" s="2" t="s">
        <v>6611</v>
      </c>
      <c r="C562" s="1" t="s">
        <v>6612</v>
      </c>
      <c r="D562" s="2" t="s">
        <v>2</v>
      </c>
      <c r="E562" s="2">
        <v>392.08</v>
      </c>
    </row>
    <row r="563" spans="1:5" ht="15" customHeight="1" x14ac:dyDescent="0.25">
      <c r="A563" s="2" t="s">
        <v>6613</v>
      </c>
      <c r="C563" s="1" t="s">
        <v>6614</v>
      </c>
      <c r="D563" s="2" t="s">
        <v>2</v>
      </c>
      <c r="E563" s="2">
        <v>376.84</v>
      </c>
    </row>
    <row r="564" spans="1:5" ht="15" customHeight="1" x14ac:dyDescent="0.25">
      <c r="A564" s="2" t="s">
        <v>6615</v>
      </c>
      <c r="C564" s="1" t="s">
        <v>6616</v>
      </c>
      <c r="D564" s="2" t="s">
        <v>2</v>
      </c>
      <c r="E564" s="2">
        <v>874.78</v>
      </c>
    </row>
    <row r="565" spans="1:5" ht="15" customHeight="1" x14ac:dyDescent="0.25">
      <c r="A565" s="2" t="s">
        <v>6617</v>
      </c>
      <c r="C565" s="1" t="s">
        <v>6618</v>
      </c>
      <c r="D565" s="2" t="s">
        <v>2</v>
      </c>
      <c r="E565" s="2">
        <v>406.56</v>
      </c>
    </row>
    <row r="566" spans="1:5" ht="15" customHeight="1" x14ac:dyDescent="0.25">
      <c r="A566" s="2" t="s">
        <v>6619</v>
      </c>
      <c r="C566" s="1" t="s">
        <v>6620</v>
      </c>
      <c r="D566" s="2" t="s">
        <v>2</v>
      </c>
      <c r="E566" s="2">
        <v>298.04000000000002</v>
      </c>
    </row>
    <row r="567" spans="1:5" ht="15" customHeight="1" x14ac:dyDescent="0.25">
      <c r="A567" s="2" t="s">
        <v>6621</v>
      </c>
      <c r="C567" s="1" t="s">
        <v>6622</v>
      </c>
      <c r="D567" s="2" t="s">
        <v>2</v>
      </c>
      <c r="E567" s="2">
        <v>275.14999999999998</v>
      </c>
    </row>
    <row r="568" spans="1:5" ht="15" customHeight="1" x14ac:dyDescent="0.25">
      <c r="A568" s="2" t="s">
        <v>6623</v>
      </c>
      <c r="C568" s="1" t="s">
        <v>6624</v>
      </c>
      <c r="D568" s="2" t="s">
        <v>2</v>
      </c>
      <c r="E568" s="2">
        <v>103.18</v>
      </c>
    </row>
    <row r="569" spans="1:5" ht="15" customHeight="1" x14ac:dyDescent="0.25">
      <c r="A569" s="2" t="s">
        <v>6625</v>
      </c>
      <c r="C569" s="1" t="s">
        <v>6626</v>
      </c>
      <c r="D569" s="2" t="s">
        <v>2</v>
      </c>
      <c r="E569" s="2">
        <v>38.96</v>
      </c>
    </row>
    <row r="570" spans="1:5" ht="15" customHeight="1" x14ac:dyDescent="0.25">
      <c r="A570" s="2" t="s">
        <v>6627</v>
      </c>
      <c r="C570" s="1" t="s">
        <v>6628</v>
      </c>
      <c r="D570" s="2" t="s">
        <v>2</v>
      </c>
      <c r="E570" s="2">
        <v>38.85</v>
      </c>
    </row>
    <row r="571" spans="1:5" ht="15" customHeight="1" x14ac:dyDescent="0.25">
      <c r="A571" s="2" t="s">
        <v>6629</v>
      </c>
      <c r="C571" s="1" t="s">
        <v>6630</v>
      </c>
      <c r="D571" s="2" t="s">
        <v>2</v>
      </c>
      <c r="E571" s="2">
        <v>159.59</v>
      </c>
    </row>
    <row r="572" spans="1:5" ht="15" customHeight="1" x14ac:dyDescent="0.25">
      <c r="A572" s="2" t="s">
        <v>6631</v>
      </c>
      <c r="C572" s="1" t="s">
        <v>6632</v>
      </c>
      <c r="D572" s="2" t="s">
        <v>2</v>
      </c>
      <c r="E572" s="2">
        <v>217.26</v>
      </c>
    </row>
    <row r="573" spans="1:5" ht="15" customHeight="1" x14ac:dyDescent="0.25">
      <c r="A573" s="2" t="s">
        <v>6633</v>
      </c>
      <c r="C573" s="1" t="s">
        <v>6634</v>
      </c>
      <c r="D573" s="2" t="s">
        <v>3</v>
      </c>
      <c r="E573" s="2">
        <v>49.07</v>
      </c>
    </row>
    <row r="574" spans="1:5" ht="15" customHeight="1" x14ac:dyDescent="0.25">
      <c r="A574" s="2" t="s">
        <v>6635</v>
      </c>
      <c r="C574" s="1" t="s">
        <v>6636</v>
      </c>
      <c r="D574" s="2" t="s">
        <v>2</v>
      </c>
      <c r="E574" s="2">
        <v>97.86</v>
      </c>
    </row>
    <row r="575" spans="1:5" ht="15" customHeight="1" x14ac:dyDescent="0.25">
      <c r="A575" s="2" t="s">
        <v>6637</v>
      </c>
      <c r="C575" s="1" t="s">
        <v>6638</v>
      </c>
      <c r="D575" s="2" t="s">
        <v>2</v>
      </c>
      <c r="E575" s="2">
        <v>206.08</v>
      </c>
    </row>
    <row r="576" spans="1:5" ht="15" customHeight="1" x14ac:dyDescent="0.25">
      <c r="A576" s="2" t="s">
        <v>6639</v>
      </c>
      <c r="C576" s="1" t="s">
        <v>6640</v>
      </c>
      <c r="D576" s="2" t="s">
        <v>2</v>
      </c>
      <c r="E576" s="2">
        <v>237.97</v>
      </c>
    </row>
    <row r="577" spans="1:5" ht="15" customHeight="1" x14ac:dyDescent="0.25">
      <c r="A577" s="2" t="s">
        <v>6641</v>
      </c>
      <c r="C577" s="1" t="s">
        <v>6642</v>
      </c>
      <c r="D577" s="2" t="s">
        <v>2</v>
      </c>
      <c r="E577" s="2">
        <v>102.14</v>
      </c>
    </row>
    <row r="578" spans="1:5" ht="15" customHeight="1" x14ac:dyDescent="0.25">
      <c r="A578" s="2" t="s">
        <v>6643</v>
      </c>
      <c r="C578" s="1" t="s">
        <v>6644</v>
      </c>
      <c r="D578" s="2" t="s">
        <v>2</v>
      </c>
      <c r="E578" s="2">
        <v>75.67</v>
      </c>
    </row>
    <row r="579" spans="1:5" ht="15" customHeight="1" x14ac:dyDescent="0.25">
      <c r="A579" s="2" t="s">
        <v>6645</v>
      </c>
      <c r="C579" s="1" t="s">
        <v>6646</v>
      </c>
      <c r="D579" s="2" t="s">
        <v>2</v>
      </c>
      <c r="E579" s="2">
        <v>78.73</v>
      </c>
    </row>
    <row r="580" spans="1:5" ht="15" customHeight="1" x14ac:dyDescent="0.25">
      <c r="A580" s="2" t="s">
        <v>6647</v>
      </c>
      <c r="C580" s="1" t="s">
        <v>6648</v>
      </c>
      <c r="D580" s="2" t="s">
        <v>3</v>
      </c>
      <c r="E580" s="2">
        <v>58.08</v>
      </c>
    </row>
    <row r="581" spans="1:5" ht="15" customHeight="1" x14ac:dyDescent="0.25">
      <c r="A581" s="2" t="s">
        <v>6649</v>
      </c>
      <c r="C581" s="1" t="s">
        <v>6650</v>
      </c>
      <c r="D581" s="2" t="s">
        <v>2</v>
      </c>
      <c r="E581" s="2">
        <v>119.84</v>
      </c>
    </row>
    <row r="582" spans="1:5" ht="15" customHeight="1" x14ac:dyDescent="0.25">
      <c r="A582" s="2" t="s">
        <v>6651</v>
      </c>
      <c r="C582" s="1" t="s">
        <v>6652</v>
      </c>
      <c r="D582" s="2" t="s">
        <v>2</v>
      </c>
      <c r="E582" s="2">
        <v>100.76</v>
      </c>
    </row>
    <row r="583" spans="1:5" ht="15" customHeight="1" x14ac:dyDescent="0.25">
      <c r="A583" s="2" t="s">
        <v>6653</v>
      </c>
      <c r="C583" s="1" t="s">
        <v>6654</v>
      </c>
      <c r="D583" s="2" t="s">
        <v>2</v>
      </c>
      <c r="E583" s="2">
        <v>87.17</v>
      </c>
    </row>
    <row r="584" spans="1:5" ht="15" customHeight="1" x14ac:dyDescent="0.25">
      <c r="A584" s="2" t="s">
        <v>6655</v>
      </c>
      <c r="C584" s="1" t="s">
        <v>6656</v>
      </c>
      <c r="D584" s="2" t="s">
        <v>3</v>
      </c>
      <c r="E584" s="2">
        <v>15.64</v>
      </c>
    </row>
    <row r="585" spans="1:5" ht="15" customHeight="1" x14ac:dyDescent="0.25">
      <c r="A585" s="2" t="s">
        <v>6657</v>
      </c>
      <c r="C585" s="1" t="s">
        <v>6658</v>
      </c>
      <c r="D585" s="2" t="s">
        <v>3</v>
      </c>
      <c r="E585" s="2">
        <v>84.93</v>
      </c>
    </row>
    <row r="586" spans="1:5" ht="15" customHeight="1" x14ac:dyDescent="0.25">
      <c r="A586" s="2" t="s">
        <v>6659</v>
      </c>
      <c r="C586" s="1" t="s">
        <v>6660</v>
      </c>
      <c r="D586" s="2" t="s">
        <v>3</v>
      </c>
      <c r="E586" s="2">
        <v>125.62</v>
      </c>
    </row>
    <row r="587" spans="1:5" ht="15" customHeight="1" x14ac:dyDescent="0.25">
      <c r="A587" s="2" t="s">
        <v>6661</v>
      </c>
      <c r="C587" s="1" t="s">
        <v>6662</v>
      </c>
      <c r="D587" s="2" t="s">
        <v>3</v>
      </c>
      <c r="E587" s="2">
        <v>56.99</v>
      </c>
    </row>
    <row r="588" spans="1:5" ht="15" customHeight="1" x14ac:dyDescent="0.25">
      <c r="A588" s="2" t="s">
        <v>6663</v>
      </c>
      <c r="C588" s="1" t="s">
        <v>6664</v>
      </c>
      <c r="D588" s="2" t="s">
        <v>3</v>
      </c>
      <c r="E588" s="2">
        <v>50.29</v>
      </c>
    </row>
    <row r="589" spans="1:5" ht="15" customHeight="1" x14ac:dyDescent="0.25">
      <c r="A589" s="2" t="s">
        <v>6665</v>
      </c>
      <c r="C589" s="1" t="s">
        <v>6666</v>
      </c>
      <c r="D589" s="2" t="s">
        <v>3</v>
      </c>
      <c r="E589" s="2">
        <v>43.78</v>
      </c>
    </row>
    <row r="590" spans="1:5" ht="15" customHeight="1" x14ac:dyDescent="0.25">
      <c r="A590" s="2" t="s">
        <v>6667</v>
      </c>
      <c r="C590" s="1" t="s">
        <v>6668</v>
      </c>
      <c r="D590" s="2" t="s">
        <v>3</v>
      </c>
      <c r="E590" s="2">
        <v>71.650000000000006</v>
      </c>
    </row>
    <row r="591" spans="1:5" ht="15" customHeight="1" x14ac:dyDescent="0.25">
      <c r="A591" s="2" t="s">
        <v>6669</v>
      </c>
      <c r="C591" s="1" t="s">
        <v>34918</v>
      </c>
      <c r="D591" s="2" t="s">
        <v>3</v>
      </c>
      <c r="E591" s="2">
        <v>33.950000000000003</v>
      </c>
    </row>
    <row r="592" spans="1:5" ht="15" customHeight="1" x14ac:dyDescent="0.25">
      <c r="A592" s="2" t="s">
        <v>6683</v>
      </c>
      <c r="C592" s="1" t="s">
        <v>14978</v>
      </c>
      <c r="D592" s="2" t="s">
        <v>3</v>
      </c>
      <c r="E592" s="2">
        <v>47.26</v>
      </c>
    </row>
    <row r="593" spans="1:5" ht="15" customHeight="1" x14ac:dyDescent="0.25">
      <c r="A593" s="2" t="s">
        <v>6684</v>
      </c>
      <c r="C593" s="1" t="s">
        <v>14979</v>
      </c>
      <c r="D593" s="2" t="s">
        <v>3</v>
      </c>
      <c r="E593" s="2">
        <v>55.2</v>
      </c>
    </row>
    <row r="594" spans="1:5" ht="15" customHeight="1" x14ac:dyDescent="0.25">
      <c r="A594" s="2" t="s">
        <v>6685</v>
      </c>
      <c r="C594" s="1" t="s">
        <v>14980</v>
      </c>
      <c r="D594" s="2" t="s">
        <v>3</v>
      </c>
      <c r="E594" s="2">
        <v>71.72</v>
      </c>
    </row>
    <row r="595" spans="1:5" ht="15" customHeight="1" x14ac:dyDescent="0.25">
      <c r="A595" s="2" t="s">
        <v>6676</v>
      </c>
      <c r="C595" s="1" t="s">
        <v>14981</v>
      </c>
      <c r="D595" s="2" t="s">
        <v>3</v>
      </c>
      <c r="E595" s="2">
        <v>162.68</v>
      </c>
    </row>
    <row r="596" spans="1:5" ht="15" customHeight="1" x14ac:dyDescent="0.25">
      <c r="A596" s="2" t="s">
        <v>6677</v>
      </c>
      <c r="C596" s="1" t="s">
        <v>14982</v>
      </c>
      <c r="D596" s="2" t="s">
        <v>3</v>
      </c>
      <c r="E596" s="2">
        <v>56.15</v>
      </c>
    </row>
    <row r="597" spans="1:5" ht="15" customHeight="1" x14ac:dyDescent="0.25">
      <c r="A597" s="2" t="s">
        <v>6678</v>
      </c>
      <c r="C597" s="1" t="s">
        <v>14983</v>
      </c>
      <c r="D597" s="2" t="s">
        <v>3</v>
      </c>
      <c r="E597" s="2">
        <v>65.97</v>
      </c>
    </row>
    <row r="598" spans="1:5" ht="15" customHeight="1" x14ac:dyDescent="0.25">
      <c r="A598" s="2" t="s">
        <v>6679</v>
      </c>
      <c r="C598" s="1" t="s">
        <v>14984</v>
      </c>
      <c r="D598" s="2" t="s">
        <v>3</v>
      </c>
      <c r="E598" s="2">
        <v>80.48</v>
      </c>
    </row>
    <row r="599" spans="1:5" ht="15" customHeight="1" x14ac:dyDescent="0.25">
      <c r="A599" s="2" t="s">
        <v>6680</v>
      </c>
      <c r="C599" s="1" t="s">
        <v>14985</v>
      </c>
      <c r="D599" s="2" t="s">
        <v>3</v>
      </c>
      <c r="E599" s="2">
        <v>94.97</v>
      </c>
    </row>
    <row r="600" spans="1:5" ht="15" customHeight="1" x14ac:dyDescent="0.25">
      <c r="A600" s="2" t="s">
        <v>6681</v>
      </c>
      <c r="C600" s="1" t="s">
        <v>14986</v>
      </c>
      <c r="D600" s="2" t="s">
        <v>3</v>
      </c>
      <c r="E600" s="2">
        <v>104.2</v>
      </c>
    </row>
    <row r="601" spans="1:5" ht="15" customHeight="1" x14ac:dyDescent="0.25">
      <c r="A601" s="2" t="s">
        <v>6682</v>
      </c>
      <c r="C601" s="1" t="s">
        <v>14987</v>
      </c>
      <c r="D601" s="2" t="s">
        <v>3</v>
      </c>
      <c r="E601" s="2">
        <v>118.26</v>
      </c>
    </row>
    <row r="602" spans="1:5" ht="15" customHeight="1" x14ac:dyDescent="0.25">
      <c r="A602" s="2" t="s">
        <v>6670</v>
      </c>
      <c r="C602" s="1" t="s">
        <v>14988</v>
      </c>
      <c r="D602" s="2" t="s">
        <v>3</v>
      </c>
      <c r="E602" s="2">
        <v>189.6</v>
      </c>
    </row>
    <row r="603" spans="1:5" ht="15" customHeight="1" x14ac:dyDescent="0.25">
      <c r="A603" s="2" t="s">
        <v>6671</v>
      </c>
      <c r="C603" s="1" t="s">
        <v>14989</v>
      </c>
      <c r="D603" s="2" t="s">
        <v>3</v>
      </c>
      <c r="E603" s="2">
        <v>65.03</v>
      </c>
    </row>
    <row r="604" spans="1:5" ht="15" customHeight="1" x14ac:dyDescent="0.25">
      <c r="A604" s="2" t="s">
        <v>6672</v>
      </c>
      <c r="C604" s="1" t="s">
        <v>14990</v>
      </c>
      <c r="D604" s="2" t="s">
        <v>3</v>
      </c>
      <c r="E604" s="2">
        <v>76.73</v>
      </c>
    </row>
    <row r="605" spans="1:5" ht="15" customHeight="1" x14ac:dyDescent="0.25">
      <c r="A605" s="2" t="s">
        <v>6673</v>
      </c>
      <c r="C605" s="1" t="s">
        <v>14991</v>
      </c>
      <c r="D605" s="2" t="s">
        <v>3</v>
      </c>
      <c r="E605" s="2">
        <v>93.94</v>
      </c>
    </row>
    <row r="606" spans="1:5" ht="15" customHeight="1" x14ac:dyDescent="0.25">
      <c r="A606" s="2" t="s">
        <v>6674</v>
      </c>
      <c r="C606" s="1" t="s">
        <v>14992</v>
      </c>
      <c r="D606" s="2" t="s">
        <v>3</v>
      </c>
      <c r="E606" s="2">
        <v>121.97</v>
      </c>
    </row>
    <row r="607" spans="1:5" ht="15" customHeight="1" x14ac:dyDescent="0.25">
      <c r="A607" s="2" t="s">
        <v>6675</v>
      </c>
      <c r="C607" s="1" t="s">
        <v>14993</v>
      </c>
      <c r="D607" s="2" t="s">
        <v>3</v>
      </c>
      <c r="E607" s="2">
        <v>138.44999999999999</v>
      </c>
    </row>
    <row r="608" spans="1:5" ht="15" customHeight="1" x14ac:dyDescent="0.25">
      <c r="A608" s="2" t="s">
        <v>6693</v>
      </c>
      <c r="C608" s="1" t="s">
        <v>17036</v>
      </c>
      <c r="D608" s="2" t="s">
        <v>3</v>
      </c>
      <c r="E608" s="2">
        <v>26.53</v>
      </c>
    </row>
    <row r="609" spans="1:5" ht="15" customHeight="1" x14ac:dyDescent="0.25">
      <c r="A609" s="2" t="s">
        <v>6694</v>
      </c>
      <c r="C609" s="1" t="s">
        <v>17037</v>
      </c>
      <c r="D609" s="2" t="s">
        <v>3</v>
      </c>
      <c r="E609" s="2">
        <v>43.29</v>
      </c>
    </row>
    <row r="610" spans="1:5" ht="15" customHeight="1" x14ac:dyDescent="0.25">
      <c r="A610" s="2" t="s">
        <v>6686</v>
      </c>
      <c r="C610" s="1" t="s">
        <v>17038</v>
      </c>
      <c r="D610" s="2" t="s">
        <v>3</v>
      </c>
      <c r="E610" s="2">
        <v>30.57</v>
      </c>
    </row>
    <row r="611" spans="1:5" ht="15" customHeight="1" x14ac:dyDescent="0.25">
      <c r="A611" s="2" t="s">
        <v>6687</v>
      </c>
      <c r="C611" s="1" t="s">
        <v>17039</v>
      </c>
      <c r="D611" s="2" t="s">
        <v>3</v>
      </c>
      <c r="E611" s="2">
        <v>37.33</v>
      </c>
    </row>
    <row r="612" spans="1:5" ht="15" customHeight="1" x14ac:dyDescent="0.25">
      <c r="A612" s="2" t="s">
        <v>6688</v>
      </c>
      <c r="C612" s="1" t="s">
        <v>17040</v>
      </c>
      <c r="D612" s="2" t="s">
        <v>3</v>
      </c>
      <c r="E612" s="2">
        <v>43.92</v>
      </c>
    </row>
    <row r="613" spans="1:5" ht="15" customHeight="1" x14ac:dyDescent="0.25">
      <c r="A613" s="2" t="s">
        <v>6689</v>
      </c>
      <c r="C613" s="1" t="s">
        <v>17041</v>
      </c>
      <c r="D613" s="2" t="s">
        <v>3</v>
      </c>
      <c r="E613" s="2">
        <v>54.49</v>
      </c>
    </row>
    <row r="614" spans="1:5" ht="15" customHeight="1" x14ac:dyDescent="0.25">
      <c r="A614" s="2" t="s">
        <v>6690</v>
      </c>
      <c r="C614" s="1" t="s">
        <v>17042</v>
      </c>
      <c r="D614" s="2" t="s">
        <v>3</v>
      </c>
      <c r="E614" s="2">
        <v>77.94</v>
      </c>
    </row>
    <row r="615" spans="1:5" ht="15" customHeight="1" x14ac:dyDescent="0.25">
      <c r="A615" s="2" t="s">
        <v>6691</v>
      </c>
      <c r="C615" s="1" t="s">
        <v>17043</v>
      </c>
      <c r="D615" s="2" t="s">
        <v>3</v>
      </c>
      <c r="E615" s="2">
        <v>91.93</v>
      </c>
    </row>
    <row r="616" spans="1:5" ht="15" customHeight="1" x14ac:dyDescent="0.25">
      <c r="A616" s="2" t="s">
        <v>6692</v>
      </c>
      <c r="C616" s="1" t="s">
        <v>17044</v>
      </c>
      <c r="D616" s="2" t="s">
        <v>3</v>
      </c>
      <c r="E616" s="2">
        <v>106.97</v>
      </c>
    </row>
    <row r="617" spans="1:5" ht="15" customHeight="1" x14ac:dyDescent="0.25">
      <c r="A617" s="2" t="s">
        <v>6695</v>
      </c>
      <c r="C617" s="1" t="s">
        <v>14994</v>
      </c>
      <c r="D617" s="2" t="s">
        <v>3</v>
      </c>
      <c r="E617" s="2">
        <v>36.700000000000003</v>
      </c>
    </row>
    <row r="618" spans="1:5" ht="15" customHeight="1" x14ac:dyDescent="0.25">
      <c r="A618" s="2" t="s">
        <v>6696</v>
      </c>
      <c r="C618" s="1" t="s">
        <v>14995</v>
      </c>
      <c r="D618" s="2" t="s">
        <v>3</v>
      </c>
      <c r="E618" s="2">
        <v>45.6</v>
      </c>
    </row>
    <row r="619" spans="1:5" ht="15" customHeight="1" x14ac:dyDescent="0.25">
      <c r="A619" s="2" t="s">
        <v>6697</v>
      </c>
      <c r="C619" s="1" t="s">
        <v>14996</v>
      </c>
      <c r="D619" s="2" t="s">
        <v>3</v>
      </c>
      <c r="E619" s="2">
        <v>62.37</v>
      </c>
    </row>
    <row r="620" spans="1:5" ht="15" customHeight="1" x14ac:dyDescent="0.25">
      <c r="A620" s="2" t="s">
        <v>6698</v>
      </c>
      <c r="C620" s="1" t="s">
        <v>6699</v>
      </c>
      <c r="D620" s="2" t="s">
        <v>2</v>
      </c>
      <c r="E620" s="2">
        <v>15.76</v>
      </c>
    </row>
    <row r="621" spans="1:5" ht="15" customHeight="1" x14ac:dyDescent="0.25">
      <c r="A621" s="2" t="s">
        <v>14665</v>
      </c>
      <c r="C621" s="1" t="s">
        <v>14666</v>
      </c>
      <c r="D621" s="2" t="s">
        <v>3</v>
      </c>
      <c r="E621" s="2">
        <v>88.09</v>
      </c>
    </row>
    <row r="622" spans="1:5" ht="15" customHeight="1" x14ac:dyDescent="0.25">
      <c r="A622" s="2" t="s">
        <v>6700</v>
      </c>
      <c r="C622" s="1" t="s">
        <v>6701</v>
      </c>
      <c r="D622" s="2" t="s">
        <v>3</v>
      </c>
      <c r="E622" s="2">
        <v>87.89</v>
      </c>
    </row>
    <row r="623" spans="1:5" ht="15" customHeight="1" x14ac:dyDescent="0.25">
      <c r="A623" s="2" t="s">
        <v>6702</v>
      </c>
      <c r="C623" s="1" t="s">
        <v>20791</v>
      </c>
      <c r="D623" s="2" t="s">
        <v>17030</v>
      </c>
      <c r="E623" s="2">
        <v>42.79</v>
      </c>
    </row>
    <row r="624" spans="1:5" ht="15" customHeight="1" x14ac:dyDescent="0.25">
      <c r="A624" s="2" t="s">
        <v>6703</v>
      </c>
      <c r="C624" s="1" t="s">
        <v>20792</v>
      </c>
      <c r="D624" s="2" t="s">
        <v>17030</v>
      </c>
      <c r="E624" s="2">
        <v>63.46</v>
      </c>
    </row>
    <row r="625" spans="1:5" ht="15" customHeight="1" x14ac:dyDescent="0.25">
      <c r="A625" s="2" t="s">
        <v>6704</v>
      </c>
      <c r="C625" s="1" t="s">
        <v>20793</v>
      </c>
      <c r="D625" s="2" t="s">
        <v>17030</v>
      </c>
      <c r="E625" s="2">
        <v>40.32</v>
      </c>
    </row>
    <row r="626" spans="1:5" ht="15" customHeight="1" x14ac:dyDescent="0.25">
      <c r="A626" s="2" t="s">
        <v>6705</v>
      </c>
      <c r="C626" s="1" t="s">
        <v>6706</v>
      </c>
      <c r="D626" s="2" t="s">
        <v>17030</v>
      </c>
      <c r="E626" s="2">
        <v>39.92</v>
      </c>
    </row>
    <row r="627" spans="1:5" ht="15" customHeight="1" x14ac:dyDescent="0.25">
      <c r="A627" s="2" t="s">
        <v>6707</v>
      </c>
      <c r="C627" s="1" t="s">
        <v>6708</v>
      </c>
      <c r="D627" s="2" t="s">
        <v>17030</v>
      </c>
      <c r="E627" s="2">
        <v>33.520000000000003</v>
      </c>
    </row>
    <row r="628" spans="1:5" ht="15" customHeight="1" x14ac:dyDescent="0.25">
      <c r="A628" s="2" t="s">
        <v>6709</v>
      </c>
      <c r="C628" s="1" t="s">
        <v>6710</v>
      </c>
      <c r="D628" s="2" t="s">
        <v>17030</v>
      </c>
      <c r="E628" s="2">
        <v>36.01</v>
      </c>
    </row>
    <row r="629" spans="1:5" ht="15" customHeight="1" x14ac:dyDescent="0.25">
      <c r="A629" s="2" t="s">
        <v>6711</v>
      </c>
      <c r="C629" s="1" t="s">
        <v>6712</v>
      </c>
      <c r="D629" s="2" t="s">
        <v>3</v>
      </c>
      <c r="E629" s="2">
        <v>32.46</v>
      </c>
    </row>
    <row r="630" spans="1:5" ht="15" customHeight="1" x14ac:dyDescent="0.25">
      <c r="A630" s="2" t="s">
        <v>17045</v>
      </c>
      <c r="C630" s="1" t="s">
        <v>17046</v>
      </c>
      <c r="D630" s="2" t="s">
        <v>3</v>
      </c>
      <c r="E630" s="2">
        <v>65.83</v>
      </c>
    </row>
    <row r="631" spans="1:5" ht="15" customHeight="1" x14ac:dyDescent="0.25">
      <c r="A631" s="2" t="s">
        <v>7114</v>
      </c>
      <c r="C631" s="1" t="s">
        <v>7115</v>
      </c>
      <c r="D631" s="2" t="s">
        <v>2</v>
      </c>
      <c r="E631" s="2">
        <v>23.69</v>
      </c>
    </row>
    <row r="632" spans="1:5" ht="15" customHeight="1" x14ac:dyDescent="0.25">
      <c r="A632" s="2" t="s">
        <v>6713</v>
      </c>
      <c r="C632" s="1" t="s">
        <v>6714</v>
      </c>
      <c r="D632" s="2" t="s">
        <v>2</v>
      </c>
      <c r="E632" s="2">
        <v>66.56</v>
      </c>
    </row>
    <row r="633" spans="1:5" ht="15" customHeight="1" x14ac:dyDescent="0.25">
      <c r="A633" s="2" t="s">
        <v>6715</v>
      </c>
      <c r="C633" s="1" t="s">
        <v>6716</v>
      </c>
      <c r="D633" s="2" t="s">
        <v>2</v>
      </c>
      <c r="E633" s="2">
        <v>53.9</v>
      </c>
    </row>
    <row r="634" spans="1:5" ht="15" customHeight="1" x14ac:dyDescent="0.25">
      <c r="A634" s="2" t="s">
        <v>6717</v>
      </c>
      <c r="C634" s="1" t="s">
        <v>6718</v>
      </c>
      <c r="D634" s="2" t="s">
        <v>2</v>
      </c>
      <c r="E634" s="2">
        <v>23.43</v>
      </c>
    </row>
    <row r="635" spans="1:5" ht="15" customHeight="1" x14ac:dyDescent="0.25">
      <c r="A635" s="2" t="s">
        <v>6719</v>
      </c>
      <c r="C635" s="1" t="s">
        <v>6720</v>
      </c>
      <c r="D635" s="2" t="s">
        <v>2</v>
      </c>
      <c r="E635" s="2">
        <v>22.34</v>
      </c>
    </row>
    <row r="636" spans="1:5" ht="15" customHeight="1" x14ac:dyDescent="0.25">
      <c r="A636" s="2" t="s">
        <v>6721</v>
      </c>
      <c r="C636" s="1" t="s">
        <v>34919</v>
      </c>
      <c r="D636" s="2" t="s">
        <v>2</v>
      </c>
      <c r="E636" s="2">
        <v>32.75</v>
      </c>
    </row>
    <row r="637" spans="1:5" ht="15" customHeight="1" x14ac:dyDescent="0.25">
      <c r="A637" s="2" t="s">
        <v>6722</v>
      </c>
      <c r="C637" s="1" t="s">
        <v>34920</v>
      </c>
      <c r="D637" s="2" t="s">
        <v>2</v>
      </c>
      <c r="E637" s="2">
        <v>36.21</v>
      </c>
    </row>
    <row r="638" spans="1:5" ht="15" customHeight="1" x14ac:dyDescent="0.25">
      <c r="A638" s="2" t="s">
        <v>6723</v>
      </c>
      <c r="C638" s="1" t="s">
        <v>34921</v>
      </c>
      <c r="D638" s="2" t="s">
        <v>2</v>
      </c>
      <c r="E638" s="2">
        <v>39.659999999999997</v>
      </c>
    </row>
    <row r="639" spans="1:5" ht="15" customHeight="1" x14ac:dyDescent="0.25">
      <c r="A639" s="2" t="s">
        <v>6724</v>
      </c>
      <c r="C639" s="1" t="s">
        <v>34922</v>
      </c>
      <c r="D639" s="2" t="s">
        <v>2</v>
      </c>
      <c r="E639" s="2">
        <v>43.12</v>
      </c>
    </row>
    <row r="640" spans="1:5" ht="15" customHeight="1" x14ac:dyDescent="0.25">
      <c r="A640" s="2" t="s">
        <v>6725</v>
      </c>
      <c r="C640" s="1" t="s">
        <v>34923</v>
      </c>
      <c r="D640" s="2" t="s">
        <v>2</v>
      </c>
      <c r="E640" s="2">
        <v>31.19</v>
      </c>
    </row>
    <row r="641" spans="1:5" ht="15" customHeight="1" x14ac:dyDescent="0.25">
      <c r="A641" s="2" t="s">
        <v>6726</v>
      </c>
      <c r="C641" s="1" t="s">
        <v>34924</v>
      </c>
      <c r="D641" s="2" t="s">
        <v>2</v>
      </c>
      <c r="E641" s="2">
        <v>34.130000000000003</v>
      </c>
    </row>
    <row r="642" spans="1:5" ht="15" customHeight="1" x14ac:dyDescent="0.25">
      <c r="A642" s="2" t="s">
        <v>6727</v>
      </c>
      <c r="C642" s="1" t="s">
        <v>34925</v>
      </c>
      <c r="D642" s="2" t="s">
        <v>2</v>
      </c>
      <c r="E642" s="2">
        <v>37.06</v>
      </c>
    </row>
    <row r="643" spans="1:5" ht="15" customHeight="1" x14ac:dyDescent="0.25">
      <c r="A643" s="2" t="s">
        <v>6728</v>
      </c>
      <c r="C643" s="1" t="s">
        <v>34926</v>
      </c>
      <c r="D643" s="2" t="s">
        <v>2</v>
      </c>
      <c r="E643" s="2">
        <v>40</v>
      </c>
    </row>
    <row r="644" spans="1:5" ht="15" customHeight="1" x14ac:dyDescent="0.25">
      <c r="A644" s="2" t="s">
        <v>6729</v>
      </c>
      <c r="C644" s="1" t="s">
        <v>34927</v>
      </c>
      <c r="D644" s="2" t="s">
        <v>2</v>
      </c>
      <c r="E644" s="2">
        <v>28.2</v>
      </c>
    </row>
    <row r="645" spans="1:5" ht="15" customHeight="1" x14ac:dyDescent="0.25">
      <c r="A645" s="2" t="s">
        <v>6730</v>
      </c>
      <c r="C645" s="1" t="s">
        <v>34928</v>
      </c>
      <c r="D645" s="2" t="s">
        <v>2</v>
      </c>
      <c r="E645" s="2">
        <v>31.66</v>
      </c>
    </row>
    <row r="646" spans="1:5" ht="15" customHeight="1" x14ac:dyDescent="0.25">
      <c r="A646" s="2" t="s">
        <v>6731</v>
      </c>
      <c r="C646" s="1" t="s">
        <v>34929</v>
      </c>
      <c r="D646" s="2" t="s">
        <v>2</v>
      </c>
      <c r="E646" s="2">
        <v>35.11</v>
      </c>
    </row>
    <row r="647" spans="1:5" ht="15" customHeight="1" x14ac:dyDescent="0.25">
      <c r="A647" s="2" t="s">
        <v>6732</v>
      </c>
      <c r="C647" s="1" t="s">
        <v>34930</v>
      </c>
      <c r="D647" s="2" t="s">
        <v>2</v>
      </c>
      <c r="E647" s="2">
        <v>38.57</v>
      </c>
    </row>
    <row r="648" spans="1:5" ht="15" customHeight="1" x14ac:dyDescent="0.25">
      <c r="A648" s="2" t="s">
        <v>6733</v>
      </c>
      <c r="C648" s="1" t="s">
        <v>34931</v>
      </c>
      <c r="D648" s="2" t="s">
        <v>2</v>
      </c>
      <c r="E648" s="2">
        <v>26.64</v>
      </c>
    </row>
    <row r="649" spans="1:5" ht="15" customHeight="1" x14ac:dyDescent="0.25">
      <c r="A649" s="2" t="s">
        <v>6734</v>
      </c>
      <c r="C649" s="1" t="s">
        <v>34932</v>
      </c>
      <c r="D649" s="2" t="s">
        <v>2</v>
      </c>
      <c r="E649" s="2">
        <v>29.58</v>
      </c>
    </row>
    <row r="650" spans="1:5" ht="15" customHeight="1" x14ac:dyDescent="0.25">
      <c r="A650" s="2" t="s">
        <v>6735</v>
      </c>
      <c r="C650" s="1" t="s">
        <v>34933</v>
      </c>
      <c r="D650" s="2" t="s">
        <v>2</v>
      </c>
      <c r="E650" s="2">
        <v>32.51</v>
      </c>
    </row>
    <row r="651" spans="1:5" ht="15" customHeight="1" x14ac:dyDescent="0.25">
      <c r="A651" s="2" t="s">
        <v>6736</v>
      </c>
      <c r="C651" s="1" t="s">
        <v>34934</v>
      </c>
      <c r="D651" s="2" t="s">
        <v>2</v>
      </c>
      <c r="E651" s="2">
        <v>35.450000000000003</v>
      </c>
    </row>
    <row r="652" spans="1:5" ht="15" customHeight="1" x14ac:dyDescent="0.25">
      <c r="A652" s="2" t="s">
        <v>6737</v>
      </c>
      <c r="C652" s="1" t="s">
        <v>20794</v>
      </c>
      <c r="D652" s="2" t="s">
        <v>3</v>
      </c>
      <c r="E652" s="2">
        <v>14.17</v>
      </c>
    </row>
    <row r="653" spans="1:5" ht="15" customHeight="1" x14ac:dyDescent="0.25">
      <c r="A653" s="2" t="s">
        <v>6738</v>
      </c>
      <c r="C653" s="1" t="s">
        <v>6739</v>
      </c>
      <c r="D653" s="2" t="s">
        <v>2</v>
      </c>
      <c r="E653" s="2">
        <v>24.97</v>
      </c>
    </row>
    <row r="654" spans="1:5" ht="15" customHeight="1" x14ac:dyDescent="0.25">
      <c r="A654" s="2" t="s">
        <v>6740</v>
      </c>
      <c r="C654" s="1" t="s">
        <v>6741</v>
      </c>
      <c r="D654" s="2" t="s">
        <v>2</v>
      </c>
      <c r="E654" s="2">
        <v>63.52</v>
      </c>
    </row>
    <row r="655" spans="1:5" ht="15" customHeight="1" x14ac:dyDescent="0.25">
      <c r="A655" s="2" t="s">
        <v>6742</v>
      </c>
      <c r="C655" s="1" t="s">
        <v>6743</v>
      </c>
      <c r="D655" s="2" t="s">
        <v>2</v>
      </c>
      <c r="E655" s="2">
        <v>64.459999999999994</v>
      </c>
    </row>
    <row r="656" spans="1:5" ht="15" customHeight="1" x14ac:dyDescent="0.25">
      <c r="A656" s="2" t="s">
        <v>6744</v>
      </c>
      <c r="C656" s="1" t="s">
        <v>6745</v>
      </c>
      <c r="D656" s="2" t="s">
        <v>2</v>
      </c>
      <c r="E656" s="2">
        <v>9.8800000000000008</v>
      </c>
    </row>
    <row r="657" spans="1:5" ht="15" customHeight="1" x14ac:dyDescent="0.25">
      <c r="A657" s="2" t="s">
        <v>6746</v>
      </c>
      <c r="C657" s="1" t="s">
        <v>6747</v>
      </c>
      <c r="D657" s="2" t="s">
        <v>2</v>
      </c>
      <c r="E657" s="2">
        <v>2.91</v>
      </c>
    </row>
    <row r="658" spans="1:5" ht="15" customHeight="1" x14ac:dyDescent="0.25">
      <c r="A658" s="2" t="s">
        <v>6748</v>
      </c>
      <c r="C658" s="1" t="s">
        <v>6749</v>
      </c>
      <c r="D658" s="2" t="s">
        <v>2</v>
      </c>
      <c r="E658" s="2">
        <v>35.58</v>
      </c>
    </row>
    <row r="659" spans="1:5" ht="15" customHeight="1" x14ac:dyDescent="0.25">
      <c r="A659" s="2" t="s">
        <v>6750</v>
      </c>
      <c r="C659" s="1" t="s">
        <v>6751</v>
      </c>
      <c r="D659" s="2" t="s">
        <v>2</v>
      </c>
      <c r="E659" s="2">
        <v>38.869999999999997</v>
      </c>
    </row>
    <row r="660" spans="1:5" ht="15" customHeight="1" x14ac:dyDescent="0.25">
      <c r="A660" s="2" t="s">
        <v>6752</v>
      </c>
      <c r="C660" s="1" t="s">
        <v>6753</v>
      </c>
      <c r="D660" s="2" t="s">
        <v>2</v>
      </c>
      <c r="E660" s="2">
        <v>42.17</v>
      </c>
    </row>
    <row r="661" spans="1:5" ht="15" customHeight="1" x14ac:dyDescent="0.25">
      <c r="A661" s="2" t="s">
        <v>6754</v>
      </c>
      <c r="C661" s="1" t="s">
        <v>6755</v>
      </c>
      <c r="D661" s="2" t="s">
        <v>2</v>
      </c>
      <c r="E661" s="2">
        <v>59.09</v>
      </c>
    </row>
    <row r="662" spans="1:5" ht="15" customHeight="1" x14ac:dyDescent="0.25">
      <c r="A662" s="2" t="s">
        <v>6756</v>
      </c>
      <c r="C662" s="1" t="s">
        <v>6757</v>
      </c>
      <c r="D662" s="2" t="s">
        <v>2</v>
      </c>
      <c r="E662" s="2">
        <v>65.72</v>
      </c>
    </row>
    <row r="663" spans="1:5" ht="15" customHeight="1" x14ac:dyDescent="0.25">
      <c r="A663" s="2" t="s">
        <v>6758</v>
      </c>
      <c r="C663" s="1" t="s">
        <v>6759</v>
      </c>
      <c r="D663" s="2" t="s">
        <v>2</v>
      </c>
      <c r="E663" s="2">
        <v>67.930000000000007</v>
      </c>
    </row>
    <row r="664" spans="1:5" ht="15" customHeight="1" x14ac:dyDescent="0.25">
      <c r="A664" s="2" t="s">
        <v>6760</v>
      </c>
      <c r="C664" s="1" t="s">
        <v>6761</v>
      </c>
      <c r="D664" s="2" t="s">
        <v>2</v>
      </c>
      <c r="E664" s="2">
        <v>71.099999999999994</v>
      </c>
    </row>
    <row r="665" spans="1:5" ht="15" customHeight="1" x14ac:dyDescent="0.25">
      <c r="A665" s="2" t="s">
        <v>6763</v>
      </c>
      <c r="C665" s="1" t="s">
        <v>6764</v>
      </c>
      <c r="D665" s="2" t="s">
        <v>2</v>
      </c>
      <c r="E665" s="2">
        <v>73.010000000000005</v>
      </c>
    </row>
    <row r="666" spans="1:5" ht="15" customHeight="1" x14ac:dyDescent="0.25">
      <c r="A666" s="2" t="s">
        <v>6765</v>
      </c>
      <c r="C666" s="1" t="s">
        <v>6766</v>
      </c>
      <c r="D666" s="2" t="s">
        <v>2</v>
      </c>
      <c r="E666" s="2">
        <v>68.81</v>
      </c>
    </row>
    <row r="667" spans="1:5" ht="15" customHeight="1" x14ac:dyDescent="0.25">
      <c r="A667" s="2" t="s">
        <v>6767</v>
      </c>
      <c r="C667" s="1" t="s">
        <v>6768</v>
      </c>
      <c r="D667" s="2" t="s">
        <v>2</v>
      </c>
      <c r="E667" s="2">
        <v>60.81</v>
      </c>
    </row>
    <row r="668" spans="1:5" ht="15" customHeight="1" x14ac:dyDescent="0.25">
      <c r="A668" s="2" t="s">
        <v>6769</v>
      </c>
      <c r="C668" s="1" t="s">
        <v>6770</v>
      </c>
      <c r="D668" s="2" t="s">
        <v>2</v>
      </c>
      <c r="E668" s="2">
        <v>59.16</v>
      </c>
    </row>
    <row r="669" spans="1:5" ht="15" customHeight="1" x14ac:dyDescent="0.25">
      <c r="A669" s="2" t="s">
        <v>6771</v>
      </c>
      <c r="C669" s="1" t="s">
        <v>6772</v>
      </c>
      <c r="D669" s="2" t="s">
        <v>2</v>
      </c>
      <c r="E669" s="2">
        <v>86.75</v>
      </c>
    </row>
    <row r="670" spans="1:5" ht="15" customHeight="1" x14ac:dyDescent="0.25">
      <c r="A670" s="2" t="s">
        <v>6773</v>
      </c>
      <c r="C670" s="1" t="s">
        <v>6774</v>
      </c>
      <c r="D670" s="2" t="s">
        <v>2</v>
      </c>
      <c r="E670" s="2">
        <v>91.15</v>
      </c>
    </row>
    <row r="671" spans="1:5" ht="15" customHeight="1" x14ac:dyDescent="0.25">
      <c r="A671" s="2" t="s">
        <v>6762</v>
      </c>
      <c r="C671" s="1" t="s">
        <v>14997</v>
      </c>
      <c r="D671" s="2" t="s">
        <v>2</v>
      </c>
      <c r="E671" s="2">
        <v>100.77</v>
      </c>
    </row>
    <row r="672" spans="1:5" ht="15" customHeight="1" x14ac:dyDescent="0.25">
      <c r="A672" s="2" t="s">
        <v>6775</v>
      </c>
      <c r="C672" s="1" t="s">
        <v>6776</v>
      </c>
      <c r="D672" s="2" t="s">
        <v>2</v>
      </c>
      <c r="E672" s="2">
        <v>145.91999999999999</v>
      </c>
    </row>
    <row r="673" spans="1:5" ht="15" customHeight="1" x14ac:dyDescent="0.25">
      <c r="A673" s="2" t="s">
        <v>6777</v>
      </c>
      <c r="C673" s="1" t="s">
        <v>6778</v>
      </c>
      <c r="D673" s="2" t="s">
        <v>2</v>
      </c>
      <c r="E673" s="2">
        <v>131.33000000000001</v>
      </c>
    </row>
    <row r="674" spans="1:5" ht="15" customHeight="1" x14ac:dyDescent="0.25">
      <c r="A674" s="2" t="s">
        <v>6779</v>
      </c>
      <c r="C674" s="1" t="s">
        <v>6780</v>
      </c>
      <c r="D674" s="2" t="s">
        <v>2</v>
      </c>
      <c r="E674" s="2">
        <v>91.54</v>
      </c>
    </row>
    <row r="675" spans="1:5" ht="15" customHeight="1" x14ac:dyDescent="0.25">
      <c r="A675" s="2" t="s">
        <v>6781</v>
      </c>
      <c r="C675" s="1" t="s">
        <v>6782</v>
      </c>
      <c r="D675" s="2" t="s">
        <v>2</v>
      </c>
      <c r="E675" s="2">
        <v>88.36</v>
      </c>
    </row>
    <row r="676" spans="1:5" ht="15" customHeight="1" x14ac:dyDescent="0.25">
      <c r="A676" s="2" t="s">
        <v>6783</v>
      </c>
      <c r="C676" s="1" t="s">
        <v>6784</v>
      </c>
      <c r="D676" s="2" t="s">
        <v>2</v>
      </c>
      <c r="E676" s="2">
        <v>69.39</v>
      </c>
    </row>
    <row r="677" spans="1:5" ht="15" customHeight="1" x14ac:dyDescent="0.25">
      <c r="A677" s="2" t="s">
        <v>6785</v>
      </c>
      <c r="C677" s="1" t="s">
        <v>6786</v>
      </c>
      <c r="D677" s="2" t="s">
        <v>2</v>
      </c>
      <c r="E677" s="2">
        <v>98.62</v>
      </c>
    </row>
    <row r="678" spans="1:5" ht="15" customHeight="1" x14ac:dyDescent="0.25">
      <c r="A678" s="2" t="s">
        <v>6787</v>
      </c>
      <c r="C678" s="1" t="s">
        <v>6788</v>
      </c>
      <c r="D678" s="2" t="s">
        <v>2</v>
      </c>
      <c r="E678" s="2">
        <v>94.19</v>
      </c>
    </row>
    <row r="679" spans="1:5" ht="15" customHeight="1" x14ac:dyDescent="0.25">
      <c r="A679" s="2" t="s">
        <v>6789</v>
      </c>
      <c r="C679" s="1" t="s">
        <v>6790</v>
      </c>
      <c r="D679" s="2" t="s">
        <v>2</v>
      </c>
      <c r="E679" s="2">
        <v>72.53</v>
      </c>
    </row>
    <row r="680" spans="1:5" ht="15" customHeight="1" x14ac:dyDescent="0.25">
      <c r="A680" s="2" t="s">
        <v>6792</v>
      </c>
      <c r="C680" s="1" t="s">
        <v>6793</v>
      </c>
      <c r="D680" s="2" t="s">
        <v>2</v>
      </c>
      <c r="E680" s="2">
        <v>262.56</v>
      </c>
    </row>
    <row r="681" spans="1:5" ht="15" customHeight="1" x14ac:dyDescent="0.25">
      <c r="A681" s="2" t="s">
        <v>6794</v>
      </c>
      <c r="C681" s="1" t="s">
        <v>6795</v>
      </c>
      <c r="D681" s="2" t="s">
        <v>2</v>
      </c>
      <c r="E681" s="2">
        <v>237.88</v>
      </c>
    </row>
    <row r="682" spans="1:5" ht="15" customHeight="1" x14ac:dyDescent="0.25">
      <c r="A682" s="2" t="s">
        <v>6796</v>
      </c>
      <c r="C682" s="1" t="s">
        <v>6797</v>
      </c>
      <c r="D682" s="2" t="s">
        <v>2</v>
      </c>
      <c r="E682" s="2">
        <v>313.64</v>
      </c>
    </row>
    <row r="683" spans="1:5" ht="15" customHeight="1" x14ac:dyDescent="0.25">
      <c r="A683" s="2" t="s">
        <v>6798</v>
      </c>
      <c r="C683" s="1" t="s">
        <v>6799</v>
      </c>
      <c r="D683" s="2" t="s">
        <v>2</v>
      </c>
      <c r="E683" s="2">
        <v>5.14</v>
      </c>
    </row>
    <row r="684" spans="1:5" ht="15" customHeight="1" x14ac:dyDescent="0.25">
      <c r="A684" s="2" t="s">
        <v>7053</v>
      </c>
      <c r="C684" s="1" t="s">
        <v>7054</v>
      </c>
      <c r="D684" s="2" t="s">
        <v>2</v>
      </c>
      <c r="E684" s="2">
        <v>5.68</v>
      </c>
    </row>
    <row r="685" spans="1:5" ht="15" customHeight="1" x14ac:dyDescent="0.25">
      <c r="A685" s="2" t="s">
        <v>6800</v>
      </c>
      <c r="C685" s="1" t="s">
        <v>6801</v>
      </c>
      <c r="D685" s="2" t="s">
        <v>2</v>
      </c>
      <c r="E685" s="2">
        <v>5.76</v>
      </c>
    </row>
    <row r="686" spans="1:5" ht="15" customHeight="1" x14ac:dyDescent="0.25">
      <c r="A686" s="2" t="s">
        <v>6802</v>
      </c>
      <c r="C686" s="1" t="s">
        <v>6803</v>
      </c>
      <c r="D686" s="2" t="s">
        <v>2</v>
      </c>
      <c r="E686" s="2">
        <v>7.53</v>
      </c>
    </row>
    <row r="687" spans="1:5" ht="15" customHeight="1" x14ac:dyDescent="0.25">
      <c r="A687" s="2" t="s">
        <v>6804</v>
      </c>
      <c r="C687" s="1" t="s">
        <v>6805</v>
      </c>
      <c r="D687" s="2" t="s">
        <v>2</v>
      </c>
      <c r="E687" s="2">
        <v>9.01</v>
      </c>
    </row>
    <row r="688" spans="1:5" ht="15" customHeight="1" x14ac:dyDescent="0.25">
      <c r="A688" s="2" t="s">
        <v>6806</v>
      </c>
      <c r="C688" s="1" t="s">
        <v>6807</v>
      </c>
      <c r="D688" s="2" t="s">
        <v>2</v>
      </c>
      <c r="E688" s="2">
        <v>16.010000000000002</v>
      </c>
    </row>
    <row r="689" spans="1:5" ht="15" customHeight="1" x14ac:dyDescent="0.25">
      <c r="A689" s="2" t="s">
        <v>6808</v>
      </c>
      <c r="C689" s="1" t="s">
        <v>6809</v>
      </c>
      <c r="D689" s="2" t="s">
        <v>2</v>
      </c>
      <c r="E689" s="2">
        <v>124.5</v>
      </c>
    </row>
    <row r="690" spans="1:5" ht="15" customHeight="1" x14ac:dyDescent="0.25">
      <c r="A690" s="2" t="s">
        <v>6810</v>
      </c>
      <c r="C690" s="1" t="s">
        <v>6811</v>
      </c>
      <c r="D690" s="2" t="s">
        <v>2</v>
      </c>
      <c r="E690" s="2">
        <v>48.56</v>
      </c>
    </row>
    <row r="691" spans="1:5" ht="15" customHeight="1" x14ac:dyDescent="0.25">
      <c r="A691" s="2" t="s">
        <v>6812</v>
      </c>
      <c r="C691" s="1" t="s">
        <v>6813</v>
      </c>
      <c r="D691" s="2" t="s">
        <v>2</v>
      </c>
      <c r="E691" s="2">
        <v>48.91</v>
      </c>
    </row>
    <row r="692" spans="1:5" ht="15" customHeight="1" x14ac:dyDescent="0.25">
      <c r="A692" s="2" t="s">
        <v>6814</v>
      </c>
      <c r="C692" s="1" t="s">
        <v>6815</v>
      </c>
      <c r="D692" s="2" t="s">
        <v>2</v>
      </c>
      <c r="E692" s="2">
        <v>50.66</v>
      </c>
    </row>
    <row r="693" spans="1:5" ht="15" customHeight="1" x14ac:dyDescent="0.25">
      <c r="A693" s="2" t="s">
        <v>6816</v>
      </c>
      <c r="C693" s="1" t="s">
        <v>6817</v>
      </c>
      <c r="D693" s="2" t="s">
        <v>2</v>
      </c>
      <c r="E693" s="2">
        <v>13.19</v>
      </c>
    </row>
    <row r="694" spans="1:5" ht="15" customHeight="1" x14ac:dyDescent="0.25">
      <c r="A694" s="2" t="s">
        <v>6818</v>
      </c>
      <c r="C694" s="1" t="s">
        <v>6819</v>
      </c>
      <c r="D694" s="2" t="s">
        <v>2</v>
      </c>
      <c r="E694" s="2">
        <v>16.899999999999999</v>
      </c>
    </row>
    <row r="695" spans="1:5" ht="15" customHeight="1" x14ac:dyDescent="0.25">
      <c r="A695" s="2" t="s">
        <v>6820</v>
      </c>
      <c r="C695" s="1" t="s">
        <v>6821</v>
      </c>
      <c r="D695" s="2" t="s">
        <v>2</v>
      </c>
      <c r="E695" s="2">
        <v>17.25</v>
      </c>
    </row>
    <row r="696" spans="1:5" ht="15" customHeight="1" x14ac:dyDescent="0.25">
      <c r="A696" s="2" t="s">
        <v>6822</v>
      </c>
      <c r="C696" s="1" t="s">
        <v>6823</v>
      </c>
      <c r="D696" s="2" t="s">
        <v>2</v>
      </c>
      <c r="E696" s="2">
        <v>19</v>
      </c>
    </row>
    <row r="697" spans="1:5" ht="15" customHeight="1" x14ac:dyDescent="0.25">
      <c r="A697" s="2" t="s">
        <v>6824</v>
      </c>
      <c r="C697" s="1" t="s">
        <v>6825</v>
      </c>
      <c r="D697" s="2" t="s">
        <v>2</v>
      </c>
      <c r="E697" s="2">
        <v>5.28</v>
      </c>
    </row>
    <row r="698" spans="1:5" ht="15" customHeight="1" x14ac:dyDescent="0.25">
      <c r="A698" s="2" t="s">
        <v>6826</v>
      </c>
      <c r="C698" s="1" t="s">
        <v>6827</v>
      </c>
      <c r="D698" s="2" t="s">
        <v>2</v>
      </c>
      <c r="E698" s="2">
        <v>125.49</v>
      </c>
    </row>
    <row r="699" spans="1:5" ht="15" customHeight="1" x14ac:dyDescent="0.25">
      <c r="A699" s="2" t="s">
        <v>6828</v>
      </c>
      <c r="C699" s="1" t="s">
        <v>6829</v>
      </c>
      <c r="D699" s="2" t="s">
        <v>2</v>
      </c>
      <c r="E699" s="2">
        <v>111.06</v>
      </c>
    </row>
    <row r="700" spans="1:5" ht="15" customHeight="1" x14ac:dyDescent="0.25">
      <c r="A700" s="2" t="s">
        <v>6830</v>
      </c>
      <c r="C700" s="1" t="s">
        <v>6831</v>
      </c>
      <c r="D700" s="2" t="s">
        <v>2</v>
      </c>
      <c r="E700" s="2">
        <v>52.14</v>
      </c>
    </row>
    <row r="701" spans="1:5" ht="15" customHeight="1" x14ac:dyDescent="0.25">
      <c r="A701" s="2" t="s">
        <v>6832</v>
      </c>
      <c r="C701" s="1" t="s">
        <v>6833</v>
      </c>
      <c r="D701" s="2" t="s">
        <v>2</v>
      </c>
      <c r="E701" s="2">
        <v>57.65</v>
      </c>
    </row>
    <row r="702" spans="1:5" ht="15" customHeight="1" x14ac:dyDescent="0.25">
      <c r="A702" s="2" t="s">
        <v>6834</v>
      </c>
      <c r="C702" s="1" t="s">
        <v>6835</v>
      </c>
      <c r="D702" s="2" t="s">
        <v>2</v>
      </c>
      <c r="E702" s="2">
        <v>54.4</v>
      </c>
    </row>
    <row r="703" spans="1:5" ht="15" customHeight="1" x14ac:dyDescent="0.25">
      <c r="A703" s="2" t="s">
        <v>6836</v>
      </c>
      <c r="C703" s="1" t="s">
        <v>6837</v>
      </c>
      <c r="D703" s="2" t="s">
        <v>2</v>
      </c>
      <c r="E703" s="2">
        <v>62.38</v>
      </c>
    </row>
    <row r="704" spans="1:5" ht="15" customHeight="1" x14ac:dyDescent="0.25">
      <c r="A704" s="2" t="s">
        <v>6838</v>
      </c>
      <c r="C704" s="1" t="s">
        <v>6839</v>
      </c>
      <c r="D704" s="2" t="s">
        <v>2</v>
      </c>
      <c r="E704" s="2">
        <v>63.31</v>
      </c>
    </row>
    <row r="705" spans="1:5" ht="15" customHeight="1" x14ac:dyDescent="0.25">
      <c r="A705" s="2" t="s">
        <v>6840</v>
      </c>
      <c r="C705" s="1" t="s">
        <v>6841</v>
      </c>
      <c r="D705" s="2" t="s">
        <v>2</v>
      </c>
      <c r="E705" s="2">
        <v>60.06</v>
      </c>
    </row>
    <row r="706" spans="1:5" ht="15" customHeight="1" x14ac:dyDescent="0.25">
      <c r="A706" s="2" t="s">
        <v>6842</v>
      </c>
      <c r="C706" s="1" t="s">
        <v>6843</v>
      </c>
      <c r="D706" s="2" t="s">
        <v>2</v>
      </c>
      <c r="E706" s="2">
        <v>68.040000000000006</v>
      </c>
    </row>
    <row r="707" spans="1:5" ht="15" customHeight="1" x14ac:dyDescent="0.25">
      <c r="A707" s="2" t="s">
        <v>6844</v>
      </c>
      <c r="C707" s="1" t="s">
        <v>6845</v>
      </c>
      <c r="D707" s="2" t="s">
        <v>2</v>
      </c>
      <c r="E707" s="2">
        <v>81.22</v>
      </c>
    </row>
    <row r="708" spans="1:5" ht="15" customHeight="1" x14ac:dyDescent="0.25">
      <c r="A708" s="2" t="s">
        <v>6846</v>
      </c>
      <c r="C708" s="1" t="s">
        <v>6847</v>
      </c>
      <c r="D708" s="2" t="s">
        <v>2</v>
      </c>
      <c r="E708" s="2">
        <v>54.9</v>
      </c>
    </row>
    <row r="709" spans="1:5" ht="15" customHeight="1" x14ac:dyDescent="0.25">
      <c r="A709" s="2" t="s">
        <v>6848</v>
      </c>
      <c r="C709" s="1" t="s">
        <v>6849</v>
      </c>
      <c r="D709" s="2" t="s">
        <v>2</v>
      </c>
      <c r="E709" s="2">
        <v>41.7</v>
      </c>
    </row>
    <row r="710" spans="1:5" ht="15" customHeight="1" x14ac:dyDescent="0.25">
      <c r="A710" s="2" t="s">
        <v>6850</v>
      </c>
      <c r="C710" s="1" t="s">
        <v>6851</v>
      </c>
      <c r="D710" s="2" t="s">
        <v>2</v>
      </c>
      <c r="E710" s="2">
        <v>60.24</v>
      </c>
    </row>
    <row r="711" spans="1:5" ht="15" customHeight="1" x14ac:dyDescent="0.25">
      <c r="A711" s="2" t="s">
        <v>6852</v>
      </c>
      <c r="C711" s="1" t="s">
        <v>6853</v>
      </c>
      <c r="D711" s="2" t="s">
        <v>2</v>
      </c>
      <c r="E711" s="2">
        <v>56.99</v>
      </c>
    </row>
    <row r="712" spans="1:5" ht="15" customHeight="1" x14ac:dyDescent="0.25">
      <c r="A712" s="2" t="s">
        <v>6854</v>
      </c>
      <c r="C712" s="1" t="s">
        <v>6855</v>
      </c>
      <c r="D712" s="2" t="s">
        <v>2</v>
      </c>
      <c r="E712" s="2">
        <v>64.97</v>
      </c>
    </row>
    <row r="713" spans="1:5" ht="15" customHeight="1" x14ac:dyDescent="0.25">
      <c r="A713" s="2" t="s">
        <v>6856</v>
      </c>
      <c r="C713" s="1" t="s">
        <v>6857</v>
      </c>
      <c r="D713" s="2" t="s">
        <v>2</v>
      </c>
      <c r="E713" s="2">
        <v>44.99</v>
      </c>
    </row>
    <row r="714" spans="1:5" ht="15" customHeight="1" x14ac:dyDescent="0.25">
      <c r="A714" s="2" t="s">
        <v>6858</v>
      </c>
      <c r="C714" s="1" t="s">
        <v>6859</v>
      </c>
      <c r="D714" s="2" t="s">
        <v>2</v>
      </c>
      <c r="E714" s="2">
        <v>65.569999999999993</v>
      </c>
    </row>
    <row r="715" spans="1:5" ht="15" customHeight="1" x14ac:dyDescent="0.25">
      <c r="A715" s="2" t="s">
        <v>6860</v>
      </c>
      <c r="C715" s="1" t="s">
        <v>6861</v>
      </c>
      <c r="D715" s="2" t="s">
        <v>2</v>
      </c>
      <c r="E715" s="2">
        <v>62.32</v>
      </c>
    </row>
    <row r="716" spans="1:5" ht="15" customHeight="1" x14ac:dyDescent="0.25">
      <c r="A716" s="2" t="s">
        <v>6862</v>
      </c>
      <c r="C716" s="1" t="s">
        <v>6863</v>
      </c>
      <c r="D716" s="2" t="s">
        <v>2</v>
      </c>
      <c r="E716" s="2">
        <v>70.3</v>
      </c>
    </row>
    <row r="717" spans="1:5" ht="15" customHeight="1" x14ac:dyDescent="0.25">
      <c r="A717" s="2" t="s">
        <v>6864</v>
      </c>
      <c r="C717" s="1" t="s">
        <v>6865</v>
      </c>
      <c r="D717" s="2" t="s">
        <v>2</v>
      </c>
      <c r="E717" s="2">
        <v>48.29</v>
      </c>
    </row>
    <row r="718" spans="1:5" ht="15" customHeight="1" x14ac:dyDescent="0.25">
      <c r="A718" s="2" t="s">
        <v>6866</v>
      </c>
      <c r="C718" s="1" t="s">
        <v>6867</v>
      </c>
      <c r="D718" s="2" t="s">
        <v>2</v>
      </c>
      <c r="E718" s="2">
        <v>88.3</v>
      </c>
    </row>
    <row r="719" spans="1:5" ht="15" customHeight="1" x14ac:dyDescent="0.25">
      <c r="A719" s="2" t="s">
        <v>6868</v>
      </c>
      <c r="C719" s="1" t="s">
        <v>6869</v>
      </c>
      <c r="D719" s="2" t="s">
        <v>2</v>
      </c>
      <c r="E719" s="2">
        <v>67.14</v>
      </c>
    </row>
    <row r="720" spans="1:5" ht="15" customHeight="1" x14ac:dyDescent="0.25">
      <c r="A720" s="2" t="s">
        <v>6870</v>
      </c>
      <c r="C720" s="1" t="s">
        <v>6871</v>
      </c>
      <c r="D720" s="2" t="s">
        <v>2</v>
      </c>
      <c r="E720" s="2">
        <v>26.73</v>
      </c>
    </row>
    <row r="721" spans="1:5" ht="15" customHeight="1" x14ac:dyDescent="0.25">
      <c r="A721" s="2" t="s">
        <v>6872</v>
      </c>
      <c r="C721" s="1" t="s">
        <v>6873</v>
      </c>
      <c r="D721" s="2" t="s">
        <v>2</v>
      </c>
      <c r="E721" s="2">
        <v>99.2</v>
      </c>
    </row>
    <row r="722" spans="1:5" ht="15" customHeight="1" x14ac:dyDescent="0.25">
      <c r="A722" s="2" t="s">
        <v>6874</v>
      </c>
      <c r="C722" s="1" t="s">
        <v>6875</v>
      </c>
      <c r="D722" s="2" t="s">
        <v>2</v>
      </c>
      <c r="E722" s="2">
        <v>99.2</v>
      </c>
    </row>
    <row r="723" spans="1:5" ht="15" customHeight="1" x14ac:dyDescent="0.25">
      <c r="A723" s="2" t="s">
        <v>6876</v>
      </c>
      <c r="C723" s="1" t="s">
        <v>6877</v>
      </c>
      <c r="D723" s="2" t="s">
        <v>2</v>
      </c>
      <c r="E723" s="2">
        <v>154.01</v>
      </c>
    </row>
    <row r="724" spans="1:5" ht="15" customHeight="1" x14ac:dyDescent="0.25">
      <c r="A724" s="2" t="s">
        <v>6878</v>
      </c>
      <c r="C724" s="1" t="s">
        <v>6879</v>
      </c>
      <c r="D724" s="2" t="s">
        <v>2</v>
      </c>
      <c r="E724" s="2">
        <v>137.25</v>
      </c>
    </row>
    <row r="725" spans="1:5" ht="15" customHeight="1" x14ac:dyDescent="0.25">
      <c r="A725" s="2" t="s">
        <v>6880</v>
      </c>
      <c r="C725" s="1" t="s">
        <v>6881</v>
      </c>
      <c r="D725" s="2" t="s">
        <v>2</v>
      </c>
      <c r="E725" s="2">
        <v>133.53</v>
      </c>
    </row>
    <row r="726" spans="1:5" ht="15" customHeight="1" x14ac:dyDescent="0.25">
      <c r="A726" s="2" t="s">
        <v>6882</v>
      </c>
      <c r="C726" s="1" t="s">
        <v>6883</v>
      </c>
      <c r="D726" s="2" t="s">
        <v>2</v>
      </c>
      <c r="E726" s="2">
        <v>116.77</v>
      </c>
    </row>
    <row r="727" spans="1:5" ht="15" customHeight="1" x14ac:dyDescent="0.25">
      <c r="A727" s="2" t="s">
        <v>6884</v>
      </c>
      <c r="C727" s="1" t="s">
        <v>6885</v>
      </c>
      <c r="D727" s="2" t="s">
        <v>38</v>
      </c>
      <c r="E727" s="2">
        <v>2755.04</v>
      </c>
    </row>
    <row r="728" spans="1:5" ht="15" customHeight="1" x14ac:dyDescent="0.25">
      <c r="A728" s="2" t="s">
        <v>6886</v>
      </c>
      <c r="C728" s="1" t="s">
        <v>6887</v>
      </c>
      <c r="D728" s="2" t="s">
        <v>2</v>
      </c>
      <c r="E728" s="2">
        <v>53.05</v>
      </c>
    </row>
    <row r="729" spans="1:5" ht="15" customHeight="1" x14ac:dyDescent="0.25">
      <c r="A729" s="2" t="s">
        <v>6888</v>
      </c>
      <c r="C729" s="1" t="s">
        <v>6889</v>
      </c>
      <c r="D729" s="2" t="s">
        <v>2</v>
      </c>
      <c r="E729" s="2">
        <v>83.53</v>
      </c>
    </row>
    <row r="730" spans="1:5" ht="15" customHeight="1" x14ac:dyDescent="0.25">
      <c r="A730" s="2" t="s">
        <v>6890</v>
      </c>
      <c r="C730" s="1" t="s">
        <v>6891</v>
      </c>
      <c r="D730" s="2" t="s">
        <v>2</v>
      </c>
      <c r="E730" s="2">
        <v>136.82</v>
      </c>
    </row>
    <row r="731" spans="1:5" ht="15" customHeight="1" x14ac:dyDescent="0.25">
      <c r="A731" s="2" t="s">
        <v>6892</v>
      </c>
      <c r="C731" s="1" t="s">
        <v>6893</v>
      </c>
      <c r="D731" s="2" t="s">
        <v>2</v>
      </c>
      <c r="E731" s="2">
        <v>149.38</v>
      </c>
    </row>
    <row r="732" spans="1:5" ht="15" customHeight="1" x14ac:dyDescent="0.25">
      <c r="A732" s="2" t="s">
        <v>6894</v>
      </c>
      <c r="C732" s="1" t="s">
        <v>6895</v>
      </c>
      <c r="D732" s="2" t="s">
        <v>2</v>
      </c>
      <c r="E732" s="2">
        <v>90.22</v>
      </c>
    </row>
    <row r="733" spans="1:5" ht="15" customHeight="1" x14ac:dyDescent="0.25">
      <c r="A733" s="2" t="s">
        <v>6896</v>
      </c>
      <c r="C733" s="1" t="s">
        <v>6897</v>
      </c>
      <c r="D733" s="2" t="s">
        <v>2</v>
      </c>
      <c r="E733" s="2">
        <v>64.86</v>
      </c>
    </row>
    <row r="734" spans="1:5" ht="15" customHeight="1" x14ac:dyDescent="0.25">
      <c r="A734" s="2" t="s">
        <v>6898</v>
      </c>
      <c r="C734" s="1" t="s">
        <v>6899</v>
      </c>
      <c r="D734" s="2" t="s">
        <v>2</v>
      </c>
      <c r="E734" s="2">
        <v>209.01</v>
      </c>
    </row>
    <row r="735" spans="1:5" ht="15" customHeight="1" x14ac:dyDescent="0.25">
      <c r="A735" s="2" t="s">
        <v>6900</v>
      </c>
      <c r="C735" s="1" t="s">
        <v>6901</v>
      </c>
      <c r="D735" s="2" t="s">
        <v>2</v>
      </c>
      <c r="E735" s="2">
        <v>122.73</v>
      </c>
    </row>
    <row r="736" spans="1:5" ht="15" customHeight="1" x14ac:dyDescent="0.25">
      <c r="A736" s="2" t="s">
        <v>6902</v>
      </c>
      <c r="C736" s="1" t="s">
        <v>6903</v>
      </c>
      <c r="D736" s="2" t="s">
        <v>2</v>
      </c>
      <c r="E736" s="2">
        <v>137.25</v>
      </c>
    </row>
    <row r="737" spans="1:5" ht="15" customHeight="1" x14ac:dyDescent="0.25">
      <c r="A737" s="2" t="s">
        <v>6904</v>
      </c>
      <c r="C737" s="1" t="s">
        <v>6905</v>
      </c>
      <c r="D737" s="2" t="s">
        <v>2</v>
      </c>
      <c r="E737" s="2">
        <v>142.55000000000001</v>
      </c>
    </row>
    <row r="738" spans="1:5" ht="15" customHeight="1" x14ac:dyDescent="0.25">
      <c r="A738" s="2" t="s">
        <v>6906</v>
      </c>
      <c r="C738" s="1" t="s">
        <v>6907</v>
      </c>
      <c r="D738" s="2" t="s">
        <v>2</v>
      </c>
      <c r="E738" s="2">
        <v>150.06</v>
      </c>
    </row>
    <row r="739" spans="1:5" ht="15" customHeight="1" x14ac:dyDescent="0.25">
      <c r="A739" s="2" t="s">
        <v>6908</v>
      </c>
      <c r="C739" s="1" t="s">
        <v>6909</v>
      </c>
      <c r="D739" s="2" t="s">
        <v>2</v>
      </c>
      <c r="E739" s="2">
        <v>152.71</v>
      </c>
    </row>
    <row r="740" spans="1:5" ht="15" customHeight="1" x14ac:dyDescent="0.25">
      <c r="A740" s="2" t="s">
        <v>6910</v>
      </c>
      <c r="C740" s="1" t="s">
        <v>6911</v>
      </c>
      <c r="D740" s="2" t="s">
        <v>2</v>
      </c>
      <c r="E740" s="2">
        <v>53.05</v>
      </c>
    </row>
    <row r="741" spans="1:5" ht="15" customHeight="1" x14ac:dyDescent="0.25">
      <c r="A741" s="2" t="s">
        <v>6912</v>
      </c>
      <c r="C741" s="1" t="s">
        <v>6913</v>
      </c>
      <c r="D741" s="2" t="s">
        <v>2</v>
      </c>
      <c r="E741" s="2">
        <v>59.1</v>
      </c>
    </row>
    <row r="742" spans="1:5" ht="15" customHeight="1" x14ac:dyDescent="0.25">
      <c r="A742" s="2" t="s">
        <v>6914</v>
      </c>
      <c r="C742" s="1" t="s">
        <v>6915</v>
      </c>
      <c r="D742" s="2" t="s">
        <v>2</v>
      </c>
      <c r="E742" s="2">
        <v>120.02</v>
      </c>
    </row>
    <row r="743" spans="1:5" ht="15" customHeight="1" x14ac:dyDescent="0.25">
      <c r="A743" s="2" t="s">
        <v>6916</v>
      </c>
      <c r="C743" s="1" t="s">
        <v>6917</v>
      </c>
      <c r="D743" s="2" t="s">
        <v>2</v>
      </c>
      <c r="E743" s="2">
        <v>121.79</v>
      </c>
    </row>
    <row r="744" spans="1:5" ht="15" customHeight="1" x14ac:dyDescent="0.25">
      <c r="A744" s="2" t="s">
        <v>6918</v>
      </c>
      <c r="C744" s="1" t="s">
        <v>6919</v>
      </c>
      <c r="D744" s="2" t="s">
        <v>2</v>
      </c>
      <c r="E744" s="2">
        <v>123.93</v>
      </c>
    </row>
    <row r="745" spans="1:5" ht="15" customHeight="1" x14ac:dyDescent="0.25">
      <c r="A745" s="2" t="s">
        <v>6920</v>
      </c>
      <c r="C745" s="1" t="s">
        <v>6921</v>
      </c>
      <c r="D745" s="2" t="s">
        <v>2</v>
      </c>
      <c r="E745" s="2">
        <v>75.14</v>
      </c>
    </row>
    <row r="746" spans="1:5" ht="15" customHeight="1" x14ac:dyDescent="0.25">
      <c r="A746" s="2" t="s">
        <v>6922</v>
      </c>
      <c r="C746" s="1" t="s">
        <v>6923</v>
      </c>
      <c r="D746" s="2" t="s">
        <v>2</v>
      </c>
      <c r="E746" s="2">
        <v>127.53</v>
      </c>
    </row>
    <row r="747" spans="1:5" ht="15" customHeight="1" x14ac:dyDescent="0.25">
      <c r="A747" s="2" t="s">
        <v>6924</v>
      </c>
      <c r="C747" s="1" t="s">
        <v>6925</v>
      </c>
      <c r="D747" s="2" t="s">
        <v>2</v>
      </c>
      <c r="E747" s="2">
        <v>84.99</v>
      </c>
    </row>
    <row r="748" spans="1:5" ht="15" customHeight="1" x14ac:dyDescent="0.25">
      <c r="A748" s="2" t="s">
        <v>6926</v>
      </c>
      <c r="C748" s="1" t="s">
        <v>6927</v>
      </c>
      <c r="D748" s="2" t="s">
        <v>2</v>
      </c>
      <c r="E748" s="2">
        <v>116.88</v>
      </c>
    </row>
    <row r="749" spans="1:5" ht="15" customHeight="1" x14ac:dyDescent="0.25">
      <c r="A749" s="2" t="s">
        <v>6928</v>
      </c>
      <c r="C749" s="1" t="s">
        <v>6929</v>
      </c>
      <c r="D749" s="2" t="s">
        <v>2</v>
      </c>
      <c r="E749" s="2">
        <v>103.52</v>
      </c>
    </row>
    <row r="750" spans="1:5" ht="15" customHeight="1" x14ac:dyDescent="0.25">
      <c r="A750" s="2" t="s">
        <v>6930</v>
      </c>
      <c r="C750" s="1" t="s">
        <v>6931</v>
      </c>
      <c r="D750" s="2" t="s">
        <v>2</v>
      </c>
      <c r="E750" s="2">
        <v>296.38</v>
      </c>
    </row>
    <row r="751" spans="1:5" ht="15" customHeight="1" x14ac:dyDescent="0.25">
      <c r="A751" s="2" t="s">
        <v>6932</v>
      </c>
      <c r="C751" s="1" t="s">
        <v>6933</v>
      </c>
      <c r="D751" s="2" t="s">
        <v>2</v>
      </c>
      <c r="E751" s="2">
        <v>259.64</v>
      </c>
    </row>
    <row r="752" spans="1:5" ht="15" customHeight="1" x14ac:dyDescent="0.25">
      <c r="A752" s="2" t="s">
        <v>6934</v>
      </c>
      <c r="C752" s="1" t="s">
        <v>6935</v>
      </c>
      <c r="D752" s="2" t="s">
        <v>2</v>
      </c>
      <c r="E752" s="2">
        <v>265.97000000000003</v>
      </c>
    </row>
    <row r="753" spans="1:5" ht="15" customHeight="1" x14ac:dyDescent="0.25">
      <c r="A753" s="2" t="s">
        <v>6936</v>
      </c>
      <c r="C753" s="1" t="s">
        <v>6937</v>
      </c>
      <c r="D753" s="2" t="s">
        <v>2</v>
      </c>
      <c r="E753" s="2">
        <v>262.44</v>
      </c>
    </row>
    <row r="754" spans="1:5" ht="15" customHeight="1" x14ac:dyDescent="0.25">
      <c r="A754" s="2" t="s">
        <v>6938</v>
      </c>
      <c r="C754" s="1" t="s">
        <v>6939</v>
      </c>
      <c r="D754" s="2" t="s">
        <v>2</v>
      </c>
      <c r="E754" s="2">
        <v>301.66000000000003</v>
      </c>
    </row>
    <row r="755" spans="1:5" ht="15" customHeight="1" x14ac:dyDescent="0.25">
      <c r="A755" s="2" t="s">
        <v>6940</v>
      </c>
      <c r="C755" s="1" t="s">
        <v>6941</v>
      </c>
      <c r="D755" s="2" t="s">
        <v>2</v>
      </c>
      <c r="E755" s="2">
        <v>264.01</v>
      </c>
    </row>
    <row r="756" spans="1:5" ht="15" customHeight="1" x14ac:dyDescent="0.25">
      <c r="A756" s="2" t="s">
        <v>6942</v>
      </c>
      <c r="C756" s="1" t="s">
        <v>6943</v>
      </c>
      <c r="D756" s="2" t="s">
        <v>2</v>
      </c>
      <c r="E756" s="2">
        <v>264.45</v>
      </c>
    </row>
    <row r="757" spans="1:5" ht="15" customHeight="1" x14ac:dyDescent="0.25">
      <c r="A757" s="2" t="s">
        <v>6944</v>
      </c>
      <c r="C757" s="1" t="s">
        <v>6945</v>
      </c>
      <c r="D757" s="2" t="s">
        <v>2</v>
      </c>
      <c r="E757" s="2">
        <v>261</v>
      </c>
    </row>
    <row r="758" spans="1:5" ht="15" customHeight="1" x14ac:dyDescent="0.25">
      <c r="A758" s="2" t="s">
        <v>6946</v>
      </c>
      <c r="C758" s="1" t="s">
        <v>6947</v>
      </c>
      <c r="D758" s="2" t="s">
        <v>2</v>
      </c>
      <c r="E758" s="2">
        <v>103.72</v>
      </c>
    </row>
    <row r="759" spans="1:5" ht="15" customHeight="1" x14ac:dyDescent="0.25">
      <c r="A759" s="2" t="s">
        <v>6948</v>
      </c>
      <c r="C759" s="1" t="s">
        <v>6949</v>
      </c>
      <c r="D759" s="2" t="s">
        <v>2</v>
      </c>
      <c r="E759" s="2">
        <v>133.69999999999999</v>
      </c>
    </row>
    <row r="760" spans="1:5" ht="15" customHeight="1" x14ac:dyDescent="0.25">
      <c r="A760" s="2" t="s">
        <v>6950</v>
      </c>
      <c r="C760" s="1" t="s">
        <v>6951</v>
      </c>
      <c r="D760" s="2" t="s">
        <v>2</v>
      </c>
      <c r="E760" s="2">
        <v>103.1</v>
      </c>
    </row>
    <row r="761" spans="1:5" ht="15" customHeight="1" x14ac:dyDescent="0.25">
      <c r="A761" s="2" t="s">
        <v>6952</v>
      </c>
      <c r="C761" s="1" t="s">
        <v>6953</v>
      </c>
      <c r="D761" s="2" t="s">
        <v>2</v>
      </c>
      <c r="E761" s="2">
        <v>131.58000000000001</v>
      </c>
    </row>
    <row r="762" spans="1:5" ht="15" customHeight="1" x14ac:dyDescent="0.25">
      <c r="A762" s="2" t="s">
        <v>6954</v>
      </c>
      <c r="C762" s="1" t="s">
        <v>6955</v>
      </c>
      <c r="D762" s="2" t="s">
        <v>2</v>
      </c>
      <c r="E762" s="2">
        <v>63.24</v>
      </c>
    </row>
    <row r="763" spans="1:5" ht="15" customHeight="1" x14ac:dyDescent="0.25">
      <c r="A763" s="2" t="s">
        <v>6956</v>
      </c>
      <c r="C763" s="1" t="s">
        <v>6957</v>
      </c>
      <c r="D763" s="2" t="s">
        <v>3</v>
      </c>
      <c r="E763" s="2">
        <v>31.82</v>
      </c>
    </row>
    <row r="764" spans="1:5" ht="15" customHeight="1" x14ac:dyDescent="0.25">
      <c r="A764" s="2" t="s">
        <v>6958</v>
      </c>
      <c r="C764" s="1" t="s">
        <v>6959</v>
      </c>
      <c r="D764" s="2" t="s">
        <v>3</v>
      </c>
      <c r="E764" s="2">
        <v>14.12</v>
      </c>
    </row>
    <row r="765" spans="1:5" ht="15" customHeight="1" x14ac:dyDescent="0.25">
      <c r="A765" s="2" t="s">
        <v>6960</v>
      </c>
      <c r="C765" s="1" t="s">
        <v>6961</v>
      </c>
      <c r="D765" s="2" t="s">
        <v>3</v>
      </c>
      <c r="E765" s="2">
        <v>200.81</v>
      </c>
    </row>
    <row r="766" spans="1:5" ht="15" customHeight="1" x14ac:dyDescent="0.25">
      <c r="A766" s="2" t="s">
        <v>6962</v>
      </c>
      <c r="C766" s="1" t="s">
        <v>6963</v>
      </c>
      <c r="D766" s="2" t="s">
        <v>3</v>
      </c>
      <c r="E766" s="2">
        <v>9.99</v>
      </c>
    </row>
    <row r="767" spans="1:5" ht="15" customHeight="1" x14ac:dyDescent="0.25">
      <c r="A767" s="2" t="s">
        <v>6964</v>
      </c>
      <c r="C767" s="1" t="s">
        <v>6965</v>
      </c>
      <c r="D767" s="2" t="s">
        <v>2</v>
      </c>
      <c r="E767" s="2">
        <v>96.88</v>
      </c>
    </row>
    <row r="768" spans="1:5" ht="15" customHeight="1" x14ac:dyDescent="0.25">
      <c r="A768" s="2" t="s">
        <v>6966</v>
      </c>
      <c r="C768" s="1" t="s">
        <v>6967</v>
      </c>
      <c r="D768" s="2" t="s">
        <v>3</v>
      </c>
      <c r="E768" s="2">
        <v>16.77</v>
      </c>
    </row>
    <row r="769" spans="1:5" ht="15" customHeight="1" x14ac:dyDescent="0.25">
      <c r="A769" s="2" t="s">
        <v>6968</v>
      </c>
      <c r="C769" s="1" t="s">
        <v>6969</v>
      </c>
      <c r="D769" s="2" t="s">
        <v>3</v>
      </c>
      <c r="E769" s="2">
        <v>16.98</v>
      </c>
    </row>
    <row r="770" spans="1:5" ht="15" customHeight="1" x14ac:dyDescent="0.25">
      <c r="A770" s="2" t="s">
        <v>6970</v>
      </c>
      <c r="C770" s="1" t="s">
        <v>6971</v>
      </c>
      <c r="D770" s="2" t="s">
        <v>3</v>
      </c>
      <c r="E770" s="2">
        <v>12.41</v>
      </c>
    </row>
    <row r="771" spans="1:5" ht="15" customHeight="1" x14ac:dyDescent="0.25">
      <c r="A771" s="2" t="s">
        <v>6972</v>
      </c>
      <c r="C771" s="1" t="s">
        <v>6973</v>
      </c>
      <c r="D771" s="2" t="s">
        <v>3</v>
      </c>
      <c r="E771" s="2">
        <v>51.62</v>
      </c>
    </row>
    <row r="772" spans="1:5" ht="15" customHeight="1" x14ac:dyDescent="0.25">
      <c r="A772" s="2" t="s">
        <v>6974</v>
      </c>
      <c r="C772" s="1" t="s">
        <v>6975</v>
      </c>
      <c r="D772" s="2" t="s">
        <v>3</v>
      </c>
      <c r="E772" s="2">
        <v>38.549999999999997</v>
      </c>
    </row>
    <row r="773" spans="1:5" ht="15" customHeight="1" x14ac:dyDescent="0.25">
      <c r="A773" s="2" t="s">
        <v>6976</v>
      </c>
      <c r="C773" s="1" t="s">
        <v>6977</v>
      </c>
      <c r="D773" s="2" t="s">
        <v>3</v>
      </c>
      <c r="E773" s="2">
        <v>43.77</v>
      </c>
    </row>
    <row r="774" spans="1:5" ht="15" customHeight="1" x14ac:dyDescent="0.25">
      <c r="A774" s="2" t="s">
        <v>6978</v>
      </c>
      <c r="C774" s="1" t="s">
        <v>6979</v>
      </c>
      <c r="D774" s="2" t="s">
        <v>3</v>
      </c>
      <c r="E774" s="2">
        <v>40.869999999999997</v>
      </c>
    </row>
    <row r="775" spans="1:5" ht="15" customHeight="1" x14ac:dyDescent="0.25">
      <c r="A775" s="2" t="s">
        <v>6980</v>
      </c>
      <c r="C775" s="1" t="s">
        <v>6981</v>
      </c>
      <c r="D775" s="2" t="s">
        <v>3</v>
      </c>
      <c r="E775" s="2">
        <v>33.17</v>
      </c>
    </row>
    <row r="776" spans="1:5" ht="15" customHeight="1" x14ac:dyDescent="0.25">
      <c r="A776" s="2" t="s">
        <v>6982</v>
      </c>
      <c r="C776" s="1" t="s">
        <v>6983</v>
      </c>
      <c r="D776" s="2" t="s">
        <v>3</v>
      </c>
      <c r="E776" s="2">
        <v>36.25</v>
      </c>
    </row>
    <row r="777" spans="1:5" ht="15" customHeight="1" x14ac:dyDescent="0.25">
      <c r="A777" s="2" t="s">
        <v>6984</v>
      </c>
      <c r="C777" s="1" t="s">
        <v>6985</v>
      </c>
      <c r="D777" s="2" t="s">
        <v>3</v>
      </c>
      <c r="E777" s="2">
        <v>77.260000000000005</v>
      </c>
    </row>
    <row r="778" spans="1:5" ht="15" customHeight="1" x14ac:dyDescent="0.25">
      <c r="A778" s="2" t="s">
        <v>6986</v>
      </c>
      <c r="C778" s="1" t="s">
        <v>6987</v>
      </c>
      <c r="D778" s="2" t="s">
        <v>3</v>
      </c>
      <c r="E778" s="2">
        <v>45.1</v>
      </c>
    </row>
    <row r="779" spans="1:5" ht="15" customHeight="1" x14ac:dyDescent="0.25">
      <c r="A779" s="2" t="s">
        <v>6988</v>
      </c>
      <c r="C779" s="1" t="s">
        <v>6989</v>
      </c>
      <c r="D779" s="2" t="s">
        <v>3</v>
      </c>
      <c r="E779" s="2">
        <v>55.09</v>
      </c>
    </row>
    <row r="780" spans="1:5" ht="15" customHeight="1" x14ac:dyDescent="0.25">
      <c r="A780" s="2" t="s">
        <v>6990</v>
      </c>
      <c r="C780" s="1" t="s">
        <v>6991</v>
      </c>
      <c r="D780" s="2" t="s">
        <v>3</v>
      </c>
      <c r="E780" s="2">
        <v>76.73</v>
      </c>
    </row>
    <row r="781" spans="1:5" ht="15" customHeight="1" x14ac:dyDescent="0.25">
      <c r="A781" s="2" t="s">
        <v>6992</v>
      </c>
      <c r="C781" s="1" t="s">
        <v>6993</v>
      </c>
      <c r="D781" s="2" t="s">
        <v>3</v>
      </c>
      <c r="E781" s="2">
        <v>47.46</v>
      </c>
    </row>
    <row r="782" spans="1:5" ht="15" customHeight="1" x14ac:dyDescent="0.25">
      <c r="A782" s="2" t="s">
        <v>6994</v>
      </c>
      <c r="C782" s="1" t="s">
        <v>6995</v>
      </c>
      <c r="D782" s="2" t="s">
        <v>3</v>
      </c>
      <c r="E782" s="2">
        <v>55.79</v>
      </c>
    </row>
    <row r="783" spans="1:5" ht="15" customHeight="1" x14ac:dyDescent="0.25">
      <c r="A783" s="2" t="s">
        <v>6996</v>
      </c>
      <c r="C783" s="1" t="s">
        <v>6997</v>
      </c>
      <c r="D783" s="2" t="s">
        <v>3</v>
      </c>
      <c r="E783" s="2">
        <v>18.46</v>
      </c>
    </row>
    <row r="784" spans="1:5" ht="15" customHeight="1" x14ac:dyDescent="0.25">
      <c r="A784" s="2" t="s">
        <v>6998</v>
      </c>
      <c r="C784" s="1" t="s">
        <v>6999</v>
      </c>
      <c r="D784" s="2" t="s">
        <v>3</v>
      </c>
      <c r="E784" s="2">
        <v>20.04</v>
      </c>
    </row>
    <row r="785" spans="1:5" ht="15" customHeight="1" x14ac:dyDescent="0.25">
      <c r="A785" s="2" t="s">
        <v>7000</v>
      </c>
      <c r="C785" s="1" t="s">
        <v>7001</v>
      </c>
      <c r="D785" s="2" t="s">
        <v>3</v>
      </c>
      <c r="E785" s="2">
        <v>17.41</v>
      </c>
    </row>
    <row r="786" spans="1:5" ht="15" customHeight="1" x14ac:dyDescent="0.25">
      <c r="A786" s="2" t="s">
        <v>7002</v>
      </c>
      <c r="C786" s="1" t="s">
        <v>7003</v>
      </c>
      <c r="D786" s="2" t="s">
        <v>3</v>
      </c>
      <c r="E786" s="2">
        <v>19.100000000000001</v>
      </c>
    </row>
    <row r="787" spans="1:5" ht="15" customHeight="1" x14ac:dyDescent="0.25">
      <c r="A787" s="2" t="s">
        <v>7004</v>
      </c>
      <c r="C787" s="1" t="s">
        <v>7005</v>
      </c>
      <c r="D787" s="2" t="s">
        <v>3</v>
      </c>
      <c r="E787" s="2">
        <v>38.479999999999997</v>
      </c>
    </row>
    <row r="788" spans="1:5" ht="15" customHeight="1" x14ac:dyDescent="0.25">
      <c r="A788" s="2" t="s">
        <v>7006</v>
      </c>
      <c r="C788" s="1" t="s">
        <v>7007</v>
      </c>
      <c r="D788" s="2" t="s">
        <v>3</v>
      </c>
      <c r="E788" s="2">
        <v>38.72</v>
      </c>
    </row>
    <row r="789" spans="1:5" ht="15" customHeight="1" x14ac:dyDescent="0.25">
      <c r="A789" s="2" t="s">
        <v>7008</v>
      </c>
      <c r="C789" s="1" t="s">
        <v>7009</v>
      </c>
      <c r="D789" s="2" t="s">
        <v>2</v>
      </c>
      <c r="E789" s="2">
        <v>193.13</v>
      </c>
    </row>
    <row r="790" spans="1:5" ht="15" customHeight="1" x14ac:dyDescent="0.25">
      <c r="A790" s="2" t="s">
        <v>7010</v>
      </c>
      <c r="C790" s="1" t="s">
        <v>7011</v>
      </c>
      <c r="D790" s="2" t="s">
        <v>2</v>
      </c>
      <c r="E790" s="2">
        <v>259.99</v>
      </c>
    </row>
    <row r="791" spans="1:5" ht="15" customHeight="1" x14ac:dyDescent="0.25">
      <c r="A791" s="2" t="s">
        <v>7012</v>
      </c>
      <c r="C791" s="1" t="s">
        <v>7013</v>
      </c>
      <c r="D791" s="2" t="s">
        <v>2</v>
      </c>
      <c r="E791" s="2">
        <v>308.52</v>
      </c>
    </row>
    <row r="792" spans="1:5" ht="15" customHeight="1" x14ac:dyDescent="0.25">
      <c r="A792" s="2" t="s">
        <v>7014</v>
      </c>
      <c r="C792" s="1" t="s">
        <v>7015</v>
      </c>
      <c r="D792" s="2" t="s">
        <v>2</v>
      </c>
      <c r="E792" s="2">
        <v>350.34</v>
      </c>
    </row>
    <row r="793" spans="1:5" ht="15" customHeight="1" x14ac:dyDescent="0.25">
      <c r="A793" s="2" t="s">
        <v>7016</v>
      </c>
      <c r="C793" s="1" t="s">
        <v>7017</v>
      </c>
      <c r="D793" s="2" t="s">
        <v>2</v>
      </c>
      <c r="E793" s="2">
        <v>375.1</v>
      </c>
    </row>
    <row r="794" spans="1:5" ht="15" customHeight="1" x14ac:dyDescent="0.25">
      <c r="A794" s="2" t="s">
        <v>7018</v>
      </c>
      <c r="C794" s="1" t="s">
        <v>7019</v>
      </c>
      <c r="D794" s="2" t="s">
        <v>3</v>
      </c>
      <c r="E794" s="2">
        <v>37.93</v>
      </c>
    </row>
    <row r="795" spans="1:5" ht="15" customHeight="1" x14ac:dyDescent="0.25">
      <c r="A795" s="2" t="s">
        <v>7020</v>
      </c>
      <c r="C795" s="1" t="s">
        <v>7021</v>
      </c>
      <c r="D795" s="2" t="s">
        <v>3</v>
      </c>
      <c r="E795" s="2">
        <v>57.65</v>
      </c>
    </row>
    <row r="796" spans="1:5" ht="15" customHeight="1" x14ac:dyDescent="0.25">
      <c r="A796" s="2" t="s">
        <v>7022</v>
      </c>
      <c r="C796" s="1" t="s">
        <v>7023</v>
      </c>
      <c r="D796" s="2" t="s">
        <v>3</v>
      </c>
      <c r="E796" s="2">
        <v>54.46</v>
      </c>
    </row>
    <row r="797" spans="1:5" ht="15" customHeight="1" x14ac:dyDescent="0.25">
      <c r="A797" s="2" t="s">
        <v>7024</v>
      </c>
      <c r="C797" s="1" t="s">
        <v>7025</v>
      </c>
      <c r="D797" s="2" t="s">
        <v>2</v>
      </c>
      <c r="E797" s="2">
        <v>193.13</v>
      </c>
    </row>
    <row r="798" spans="1:5" ht="15" customHeight="1" x14ac:dyDescent="0.25">
      <c r="A798" s="2" t="s">
        <v>7026</v>
      </c>
      <c r="C798" s="1" t="s">
        <v>7027</v>
      </c>
      <c r="D798" s="2" t="s">
        <v>2</v>
      </c>
      <c r="E798" s="2">
        <v>108.61</v>
      </c>
    </row>
    <row r="799" spans="1:5" ht="15" customHeight="1" x14ac:dyDescent="0.25">
      <c r="A799" s="2" t="s">
        <v>7028</v>
      </c>
      <c r="C799" s="1" t="s">
        <v>34935</v>
      </c>
      <c r="D799" s="2" t="s">
        <v>2</v>
      </c>
      <c r="E799" s="2">
        <v>303.89999999999998</v>
      </c>
    </row>
    <row r="800" spans="1:5" ht="15" customHeight="1" x14ac:dyDescent="0.25">
      <c r="A800" s="2" t="s">
        <v>7029</v>
      </c>
      <c r="C800" s="1" t="s">
        <v>34936</v>
      </c>
      <c r="D800" s="2" t="s">
        <v>2</v>
      </c>
      <c r="E800" s="2">
        <v>377.35</v>
      </c>
    </row>
    <row r="801" spans="1:5" ht="15" customHeight="1" x14ac:dyDescent="0.25">
      <c r="A801" s="2" t="s">
        <v>7030</v>
      </c>
      <c r="C801" s="1" t="s">
        <v>7031</v>
      </c>
      <c r="D801" s="2" t="s">
        <v>2</v>
      </c>
      <c r="E801" s="2">
        <v>350.34</v>
      </c>
    </row>
    <row r="802" spans="1:5" ht="15" customHeight="1" x14ac:dyDescent="0.25">
      <c r="A802" s="2" t="s">
        <v>7032</v>
      </c>
      <c r="C802" s="1" t="s">
        <v>7033</v>
      </c>
      <c r="D802" s="2" t="s">
        <v>2</v>
      </c>
      <c r="E802" s="2">
        <v>375.1</v>
      </c>
    </row>
    <row r="803" spans="1:5" ht="15" customHeight="1" x14ac:dyDescent="0.25">
      <c r="A803" s="2" t="s">
        <v>7034</v>
      </c>
      <c r="C803" s="1" t="s">
        <v>34937</v>
      </c>
      <c r="D803" s="2" t="s">
        <v>2</v>
      </c>
      <c r="E803" s="2">
        <v>14.14</v>
      </c>
    </row>
    <row r="804" spans="1:5" ht="15" customHeight="1" x14ac:dyDescent="0.25">
      <c r="A804" s="2" t="s">
        <v>7035</v>
      </c>
      <c r="C804" s="1" t="s">
        <v>34938</v>
      </c>
      <c r="D804" s="2" t="s">
        <v>2</v>
      </c>
      <c r="E804" s="2">
        <v>13.72</v>
      </c>
    </row>
    <row r="805" spans="1:5" ht="15" customHeight="1" x14ac:dyDescent="0.25">
      <c r="A805" s="2" t="s">
        <v>7036</v>
      </c>
      <c r="C805" s="1" t="s">
        <v>34939</v>
      </c>
      <c r="D805" s="2" t="s">
        <v>2</v>
      </c>
      <c r="E805" s="2">
        <v>12.89</v>
      </c>
    </row>
    <row r="806" spans="1:5" ht="15" customHeight="1" x14ac:dyDescent="0.25">
      <c r="A806" s="2" t="s">
        <v>7037</v>
      </c>
      <c r="C806" s="1" t="s">
        <v>34940</v>
      </c>
      <c r="D806" s="2" t="s">
        <v>2</v>
      </c>
      <c r="E806" s="2">
        <v>9.11</v>
      </c>
    </row>
    <row r="807" spans="1:5" ht="15" customHeight="1" x14ac:dyDescent="0.25">
      <c r="A807" s="2" t="s">
        <v>7038</v>
      </c>
      <c r="C807" s="1" t="s">
        <v>34941</v>
      </c>
      <c r="D807" s="2" t="s">
        <v>2</v>
      </c>
      <c r="E807" s="2">
        <v>12.55</v>
      </c>
    </row>
    <row r="808" spans="1:5" ht="15" customHeight="1" x14ac:dyDescent="0.25">
      <c r="A808" s="2" t="s">
        <v>7039</v>
      </c>
      <c r="C808" s="1" t="s">
        <v>34942</v>
      </c>
      <c r="D808" s="2" t="s">
        <v>2</v>
      </c>
      <c r="E808" s="2">
        <v>32.729999999999997</v>
      </c>
    </row>
    <row r="809" spans="1:5" ht="15" customHeight="1" x14ac:dyDescent="0.25">
      <c r="A809" s="2" t="s">
        <v>34943</v>
      </c>
      <c r="C809" s="1" t="s">
        <v>34944</v>
      </c>
      <c r="D809" s="2" t="s">
        <v>2</v>
      </c>
      <c r="E809" s="2">
        <v>68.72</v>
      </c>
    </row>
    <row r="810" spans="1:5" ht="15" customHeight="1" x14ac:dyDescent="0.25">
      <c r="A810" s="2" t="s">
        <v>34945</v>
      </c>
      <c r="C810" s="1" t="s">
        <v>34946</v>
      </c>
      <c r="D810" s="2" t="s">
        <v>2</v>
      </c>
      <c r="E810" s="2">
        <v>52.47</v>
      </c>
    </row>
    <row r="811" spans="1:5" ht="15" customHeight="1" x14ac:dyDescent="0.25">
      <c r="A811" s="2" t="s">
        <v>7040</v>
      </c>
      <c r="C811" s="1" t="s">
        <v>7041</v>
      </c>
      <c r="D811" s="2" t="s">
        <v>3</v>
      </c>
      <c r="E811" s="2">
        <v>22.43</v>
      </c>
    </row>
    <row r="812" spans="1:5" ht="15" customHeight="1" x14ac:dyDescent="0.25">
      <c r="A812" s="2" t="s">
        <v>7042</v>
      </c>
      <c r="C812" s="1" t="s">
        <v>34947</v>
      </c>
      <c r="D812" s="2" t="s">
        <v>2</v>
      </c>
      <c r="E812" s="2">
        <v>34.51</v>
      </c>
    </row>
    <row r="813" spans="1:5" ht="15" customHeight="1" x14ac:dyDescent="0.25">
      <c r="A813" s="2" t="s">
        <v>7043</v>
      </c>
      <c r="C813" s="1" t="s">
        <v>34948</v>
      </c>
      <c r="D813" s="2" t="s">
        <v>2</v>
      </c>
      <c r="E813" s="2">
        <v>50.5</v>
      </c>
    </row>
    <row r="814" spans="1:5" ht="15" customHeight="1" x14ac:dyDescent="0.25">
      <c r="A814" s="2" t="s">
        <v>7044</v>
      </c>
      <c r="C814" s="1" t="s">
        <v>34949</v>
      </c>
      <c r="D814" s="2" t="s">
        <v>2</v>
      </c>
      <c r="E814" s="2">
        <v>30.67</v>
      </c>
    </row>
    <row r="815" spans="1:5" ht="15" customHeight="1" x14ac:dyDescent="0.25">
      <c r="A815" s="2" t="s">
        <v>7045</v>
      </c>
      <c r="C815" s="1" t="s">
        <v>34950</v>
      </c>
      <c r="D815" s="2" t="s">
        <v>2</v>
      </c>
      <c r="E815" s="2">
        <v>31.22</v>
      </c>
    </row>
    <row r="816" spans="1:5" ht="15" customHeight="1" x14ac:dyDescent="0.25">
      <c r="A816" s="2" t="s">
        <v>7046</v>
      </c>
      <c r="C816" s="1" t="s">
        <v>34951</v>
      </c>
      <c r="D816" s="2" t="s">
        <v>2</v>
      </c>
      <c r="E816" s="2">
        <v>33.24</v>
      </c>
    </row>
    <row r="817" spans="1:5" ht="15" customHeight="1" x14ac:dyDescent="0.25">
      <c r="A817" s="2" t="s">
        <v>7047</v>
      </c>
      <c r="C817" s="1" t="s">
        <v>7048</v>
      </c>
      <c r="D817" s="2" t="s">
        <v>2</v>
      </c>
      <c r="E817" s="2">
        <v>22.52</v>
      </c>
    </row>
    <row r="818" spans="1:5" ht="15" customHeight="1" x14ac:dyDescent="0.25">
      <c r="A818" s="2" t="s">
        <v>7049</v>
      </c>
      <c r="C818" s="1" t="s">
        <v>7050</v>
      </c>
      <c r="D818" s="2" t="s">
        <v>2</v>
      </c>
      <c r="E818" s="2">
        <v>25.99</v>
      </c>
    </row>
    <row r="819" spans="1:5" ht="15" customHeight="1" x14ac:dyDescent="0.25">
      <c r="A819" s="2" t="s">
        <v>7052</v>
      </c>
      <c r="C819" s="1" t="s">
        <v>34952</v>
      </c>
      <c r="D819" s="2" t="s">
        <v>2</v>
      </c>
      <c r="E819" s="2">
        <v>51.88</v>
      </c>
    </row>
    <row r="820" spans="1:5" ht="15" customHeight="1" x14ac:dyDescent="0.25">
      <c r="A820" s="2" t="s">
        <v>7051</v>
      </c>
      <c r="C820" s="1" t="s">
        <v>34953</v>
      </c>
      <c r="D820" s="2" t="s">
        <v>2</v>
      </c>
      <c r="E820" s="2">
        <v>20.66</v>
      </c>
    </row>
    <row r="821" spans="1:5" ht="15" customHeight="1" x14ac:dyDescent="0.25">
      <c r="A821" s="2" t="s">
        <v>7055</v>
      </c>
      <c r="C821" s="1" t="s">
        <v>7056</v>
      </c>
      <c r="D821" s="2" t="s">
        <v>3</v>
      </c>
      <c r="E821" s="2">
        <v>22.98</v>
      </c>
    </row>
    <row r="822" spans="1:5" ht="15" customHeight="1" x14ac:dyDescent="0.25">
      <c r="A822" s="2" t="s">
        <v>7057</v>
      </c>
      <c r="C822" s="1" t="s">
        <v>7058</v>
      </c>
      <c r="D822" s="2" t="s">
        <v>3</v>
      </c>
      <c r="E822" s="2">
        <v>23.68</v>
      </c>
    </row>
    <row r="823" spans="1:5" ht="15" customHeight="1" x14ac:dyDescent="0.25">
      <c r="A823" s="2" t="s">
        <v>7059</v>
      </c>
      <c r="C823" s="1" t="s">
        <v>7060</v>
      </c>
      <c r="D823" s="2" t="s">
        <v>3</v>
      </c>
      <c r="E823" s="2">
        <v>35.840000000000003</v>
      </c>
    </row>
    <row r="824" spans="1:5" ht="15" customHeight="1" x14ac:dyDescent="0.25">
      <c r="A824" s="2" t="s">
        <v>7061</v>
      </c>
      <c r="C824" s="1" t="s">
        <v>7062</v>
      </c>
      <c r="D824" s="2" t="s">
        <v>2</v>
      </c>
      <c r="E824" s="2">
        <v>102.75</v>
      </c>
    </row>
    <row r="825" spans="1:5" ht="15" customHeight="1" x14ac:dyDescent="0.25">
      <c r="A825" s="2" t="s">
        <v>7063</v>
      </c>
      <c r="C825" s="1" t="s">
        <v>7064</v>
      </c>
      <c r="D825" s="2" t="s">
        <v>2</v>
      </c>
      <c r="E825" s="2">
        <v>105.9</v>
      </c>
    </row>
    <row r="826" spans="1:5" ht="15" customHeight="1" x14ac:dyDescent="0.25">
      <c r="A826" s="2" t="s">
        <v>7065</v>
      </c>
      <c r="C826" s="1" t="s">
        <v>7066</v>
      </c>
      <c r="D826" s="2" t="s">
        <v>2</v>
      </c>
      <c r="E826" s="2">
        <v>92.55</v>
      </c>
    </row>
    <row r="827" spans="1:5" ht="15" customHeight="1" x14ac:dyDescent="0.25">
      <c r="A827" s="2" t="s">
        <v>7067</v>
      </c>
      <c r="C827" s="1" t="s">
        <v>7068</v>
      </c>
      <c r="D827" s="2" t="s">
        <v>2</v>
      </c>
      <c r="E827" s="2">
        <v>86.4</v>
      </c>
    </row>
    <row r="828" spans="1:5" ht="15" customHeight="1" x14ac:dyDescent="0.25">
      <c r="A828" s="2" t="s">
        <v>7069</v>
      </c>
      <c r="C828" s="1" t="s">
        <v>7070</v>
      </c>
      <c r="D828" s="2" t="s">
        <v>2</v>
      </c>
      <c r="E828" s="2">
        <v>73.790000000000006</v>
      </c>
    </row>
    <row r="829" spans="1:5" ht="15" customHeight="1" x14ac:dyDescent="0.25">
      <c r="A829" s="2" t="s">
        <v>7071</v>
      </c>
      <c r="C829" s="1" t="s">
        <v>7072</v>
      </c>
      <c r="D829" s="2" t="s">
        <v>2</v>
      </c>
      <c r="E829" s="2">
        <v>333.5</v>
      </c>
    </row>
    <row r="830" spans="1:5" ht="15" customHeight="1" x14ac:dyDescent="0.25">
      <c r="A830" s="2" t="s">
        <v>7073</v>
      </c>
      <c r="C830" s="1" t="s">
        <v>7074</v>
      </c>
      <c r="D830" s="2" t="s">
        <v>2</v>
      </c>
      <c r="E830" s="2">
        <v>227.8</v>
      </c>
    </row>
    <row r="831" spans="1:5" ht="15" customHeight="1" x14ac:dyDescent="0.25">
      <c r="A831" s="2" t="s">
        <v>7075</v>
      </c>
      <c r="C831" s="1" t="s">
        <v>7076</v>
      </c>
      <c r="D831" s="2" t="s">
        <v>3</v>
      </c>
      <c r="E831" s="2">
        <v>27.05</v>
      </c>
    </row>
    <row r="832" spans="1:5" ht="15" customHeight="1" x14ac:dyDescent="0.25">
      <c r="A832" s="2" t="s">
        <v>7077</v>
      </c>
      <c r="C832" s="1" t="s">
        <v>7078</v>
      </c>
      <c r="D832" s="2" t="s">
        <v>2</v>
      </c>
      <c r="E832" s="2">
        <v>72.73</v>
      </c>
    </row>
    <row r="833" spans="1:5" ht="15" customHeight="1" x14ac:dyDescent="0.25">
      <c r="A833" s="2" t="s">
        <v>7079</v>
      </c>
      <c r="C833" s="1" t="s">
        <v>7080</v>
      </c>
      <c r="D833" s="2" t="s">
        <v>2</v>
      </c>
      <c r="E833" s="2">
        <v>75.87</v>
      </c>
    </row>
    <row r="834" spans="1:5" ht="15" customHeight="1" x14ac:dyDescent="0.25">
      <c r="A834" s="2" t="s">
        <v>7081</v>
      </c>
      <c r="C834" s="1" t="s">
        <v>7082</v>
      </c>
      <c r="D834" s="2" t="s">
        <v>2</v>
      </c>
      <c r="E834" s="2">
        <v>74.67</v>
      </c>
    </row>
    <row r="835" spans="1:5" ht="15" customHeight="1" x14ac:dyDescent="0.25">
      <c r="A835" s="2" t="s">
        <v>7083</v>
      </c>
      <c r="C835" s="1" t="s">
        <v>7084</v>
      </c>
      <c r="D835" s="2" t="s">
        <v>2</v>
      </c>
      <c r="E835" s="2">
        <v>276.25</v>
      </c>
    </row>
    <row r="836" spans="1:5" ht="15" customHeight="1" x14ac:dyDescent="0.25">
      <c r="A836" s="2" t="s">
        <v>7085</v>
      </c>
      <c r="C836" s="1" t="s">
        <v>7086</v>
      </c>
      <c r="D836" s="2" t="s">
        <v>2</v>
      </c>
      <c r="E836" s="2">
        <v>243.02</v>
      </c>
    </row>
    <row r="837" spans="1:5" ht="15" customHeight="1" x14ac:dyDescent="0.25">
      <c r="A837" s="2" t="s">
        <v>7087</v>
      </c>
      <c r="C837" s="1" t="s">
        <v>7088</v>
      </c>
      <c r="D837" s="2" t="s">
        <v>2</v>
      </c>
      <c r="E837" s="2">
        <v>129.46</v>
      </c>
    </row>
    <row r="838" spans="1:5" ht="15" customHeight="1" x14ac:dyDescent="0.25">
      <c r="A838" s="2" t="s">
        <v>7089</v>
      </c>
      <c r="C838" s="1" t="s">
        <v>7090</v>
      </c>
      <c r="D838" s="2" t="s">
        <v>2</v>
      </c>
      <c r="E838" s="2">
        <v>15.21</v>
      </c>
    </row>
    <row r="839" spans="1:5" ht="15" customHeight="1" x14ac:dyDescent="0.25">
      <c r="A839" s="2" t="s">
        <v>7091</v>
      </c>
      <c r="C839" s="1" t="s">
        <v>7092</v>
      </c>
      <c r="D839" s="2" t="s">
        <v>2</v>
      </c>
      <c r="E839" s="2">
        <v>128.35</v>
      </c>
    </row>
    <row r="840" spans="1:5" ht="15" customHeight="1" x14ac:dyDescent="0.25">
      <c r="A840" s="2" t="s">
        <v>7093</v>
      </c>
      <c r="C840" s="1" t="s">
        <v>7094</v>
      </c>
      <c r="D840" s="2" t="s">
        <v>2</v>
      </c>
      <c r="E840" s="2">
        <v>123.58</v>
      </c>
    </row>
    <row r="841" spans="1:5" ht="15" customHeight="1" x14ac:dyDescent="0.25">
      <c r="A841" s="2" t="s">
        <v>7095</v>
      </c>
      <c r="C841" s="1" t="s">
        <v>7096</v>
      </c>
      <c r="D841" s="2" t="s">
        <v>2</v>
      </c>
      <c r="E841" s="2">
        <v>108.33</v>
      </c>
    </row>
    <row r="842" spans="1:5" ht="15" customHeight="1" x14ac:dyDescent="0.25">
      <c r="A842" s="2" t="s">
        <v>7097</v>
      </c>
      <c r="C842" s="1" t="s">
        <v>7098</v>
      </c>
      <c r="D842" s="2" t="s">
        <v>2</v>
      </c>
      <c r="E842" s="2">
        <v>45.28</v>
      </c>
    </row>
    <row r="843" spans="1:5" ht="15" customHeight="1" x14ac:dyDescent="0.25">
      <c r="A843" s="2" t="s">
        <v>7099</v>
      </c>
      <c r="C843" s="1" t="s">
        <v>7100</v>
      </c>
      <c r="D843" s="2" t="s">
        <v>2</v>
      </c>
      <c r="E843" s="2">
        <v>170.07</v>
      </c>
    </row>
    <row r="844" spans="1:5" ht="15" customHeight="1" x14ac:dyDescent="0.25">
      <c r="A844" s="2" t="s">
        <v>7102</v>
      </c>
      <c r="C844" s="1" t="s">
        <v>17047</v>
      </c>
      <c r="D844" s="2" t="s">
        <v>2</v>
      </c>
      <c r="E844" s="2">
        <v>67.98</v>
      </c>
    </row>
    <row r="845" spans="1:5" ht="15" customHeight="1" x14ac:dyDescent="0.25">
      <c r="A845" s="2" t="s">
        <v>7101</v>
      </c>
      <c r="C845" s="1" t="s">
        <v>17048</v>
      </c>
      <c r="D845" s="2" t="s">
        <v>2</v>
      </c>
      <c r="E845" s="2">
        <v>55.04</v>
      </c>
    </row>
    <row r="846" spans="1:5" ht="15" customHeight="1" x14ac:dyDescent="0.25">
      <c r="A846" s="2" t="s">
        <v>7103</v>
      </c>
      <c r="C846" s="1" t="s">
        <v>17049</v>
      </c>
      <c r="D846" s="2" t="s">
        <v>2</v>
      </c>
      <c r="E846" s="2">
        <v>45.07</v>
      </c>
    </row>
    <row r="847" spans="1:5" ht="15" customHeight="1" x14ac:dyDescent="0.25">
      <c r="A847" s="2" t="s">
        <v>17050</v>
      </c>
      <c r="C847" s="1" t="s">
        <v>17051</v>
      </c>
      <c r="D847" s="2" t="s">
        <v>3</v>
      </c>
      <c r="E847" s="2">
        <v>18.87</v>
      </c>
    </row>
    <row r="848" spans="1:5" ht="15" customHeight="1" x14ac:dyDescent="0.25">
      <c r="A848" s="2" t="s">
        <v>7104</v>
      </c>
      <c r="C848" s="1" t="s">
        <v>7105</v>
      </c>
      <c r="D848" s="2" t="s">
        <v>3</v>
      </c>
      <c r="E848" s="2">
        <v>18.04</v>
      </c>
    </row>
    <row r="849" spans="1:5" ht="15" customHeight="1" x14ac:dyDescent="0.25">
      <c r="A849" s="2" t="s">
        <v>7106</v>
      </c>
      <c r="C849" s="1" t="s">
        <v>7107</v>
      </c>
      <c r="D849" s="2" t="s">
        <v>2</v>
      </c>
      <c r="E849" s="2">
        <v>132.6</v>
      </c>
    </row>
    <row r="850" spans="1:5" ht="15" customHeight="1" x14ac:dyDescent="0.25">
      <c r="A850" s="2" t="s">
        <v>7108</v>
      </c>
      <c r="C850" s="1" t="s">
        <v>7109</v>
      </c>
      <c r="D850" s="2" t="s">
        <v>2</v>
      </c>
      <c r="E850" s="2">
        <v>64.099999999999994</v>
      </c>
    </row>
    <row r="851" spans="1:5" ht="15" customHeight="1" x14ac:dyDescent="0.25">
      <c r="A851" s="2" t="s">
        <v>7110</v>
      </c>
      <c r="C851" s="1" t="s">
        <v>7111</v>
      </c>
      <c r="D851" s="2" t="s">
        <v>2</v>
      </c>
      <c r="E851" s="2">
        <v>82.39</v>
      </c>
    </row>
    <row r="852" spans="1:5" ht="15" customHeight="1" x14ac:dyDescent="0.25">
      <c r="A852" s="2" t="s">
        <v>17052</v>
      </c>
      <c r="C852" s="1" t="s">
        <v>17053</v>
      </c>
      <c r="D852" s="2" t="s">
        <v>2</v>
      </c>
      <c r="E852" s="2">
        <v>68.28</v>
      </c>
    </row>
    <row r="853" spans="1:5" ht="15" customHeight="1" x14ac:dyDescent="0.25">
      <c r="A853" s="2" t="s">
        <v>17054</v>
      </c>
      <c r="C853" s="1" t="s">
        <v>17055</v>
      </c>
      <c r="D853" s="2" t="s">
        <v>3</v>
      </c>
      <c r="E853" s="2">
        <v>16.760000000000002</v>
      </c>
    </row>
    <row r="854" spans="1:5" ht="15" customHeight="1" x14ac:dyDescent="0.25">
      <c r="A854" s="2" t="s">
        <v>7112</v>
      </c>
      <c r="C854" s="1" t="s">
        <v>7113</v>
      </c>
      <c r="D854" s="2" t="s">
        <v>3</v>
      </c>
      <c r="E854" s="2">
        <v>9.25</v>
      </c>
    </row>
    <row r="855" spans="1:5" ht="15" customHeight="1" x14ac:dyDescent="0.25">
      <c r="A855" s="2" t="s">
        <v>34954</v>
      </c>
      <c r="C855" s="1" t="s">
        <v>34955</v>
      </c>
      <c r="D855" s="2" t="s">
        <v>3</v>
      </c>
      <c r="E855" s="2">
        <v>221.91</v>
      </c>
    </row>
    <row r="856" spans="1:5" ht="15" customHeight="1" x14ac:dyDescent="0.25">
      <c r="A856" s="2" t="s">
        <v>34956</v>
      </c>
      <c r="C856" s="1" t="s">
        <v>34957</v>
      </c>
      <c r="D856" s="2" t="s">
        <v>3</v>
      </c>
      <c r="E856" s="2">
        <v>306.42</v>
      </c>
    </row>
    <row r="857" spans="1:5" ht="15" customHeight="1" x14ac:dyDescent="0.25">
      <c r="A857" s="2" t="s">
        <v>34958</v>
      </c>
      <c r="C857" s="1" t="s">
        <v>34959</v>
      </c>
      <c r="D857" s="2" t="s">
        <v>3</v>
      </c>
      <c r="E857" s="2">
        <v>504.83</v>
      </c>
    </row>
    <row r="858" spans="1:5" ht="15" customHeight="1" x14ac:dyDescent="0.25">
      <c r="A858" s="2" t="s">
        <v>34960</v>
      </c>
      <c r="C858" s="1" t="s">
        <v>34961</v>
      </c>
      <c r="D858" s="2" t="s">
        <v>3</v>
      </c>
      <c r="E858" s="2">
        <v>302.12</v>
      </c>
    </row>
    <row r="859" spans="1:5" ht="15" customHeight="1" x14ac:dyDescent="0.25">
      <c r="A859" s="2" t="s">
        <v>7116</v>
      </c>
      <c r="C859" s="1" t="s">
        <v>34962</v>
      </c>
      <c r="D859" s="2" t="s">
        <v>3</v>
      </c>
      <c r="E859" s="2">
        <v>121.1</v>
      </c>
    </row>
    <row r="860" spans="1:5" ht="15" customHeight="1" x14ac:dyDescent="0.25">
      <c r="A860" s="2" t="s">
        <v>7117</v>
      </c>
      <c r="C860" s="1" t="s">
        <v>34963</v>
      </c>
      <c r="D860" s="2" t="s">
        <v>3</v>
      </c>
      <c r="E860" s="2">
        <v>202.91</v>
      </c>
    </row>
    <row r="861" spans="1:5" ht="15" customHeight="1" x14ac:dyDescent="0.25">
      <c r="A861" s="2" t="s">
        <v>34964</v>
      </c>
      <c r="C861" s="1" t="s">
        <v>34965</v>
      </c>
      <c r="D861" s="2" t="s">
        <v>3</v>
      </c>
      <c r="E861" s="2">
        <v>670.29</v>
      </c>
    </row>
    <row r="862" spans="1:5" ht="15" customHeight="1" x14ac:dyDescent="0.25">
      <c r="A862" s="2" t="s">
        <v>34966</v>
      </c>
      <c r="C862" s="1" t="s">
        <v>34967</v>
      </c>
      <c r="D862" s="2" t="s">
        <v>3</v>
      </c>
      <c r="E862" s="2">
        <v>870.43</v>
      </c>
    </row>
    <row r="863" spans="1:5" ht="15" customHeight="1" x14ac:dyDescent="0.25">
      <c r="A863" s="2" t="s">
        <v>34968</v>
      </c>
      <c r="C863" s="1" t="s">
        <v>34969</v>
      </c>
      <c r="D863" s="2" t="s">
        <v>3</v>
      </c>
      <c r="E863" s="2">
        <v>770.35</v>
      </c>
    </row>
    <row r="864" spans="1:5" ht="15" customHeight="1" x14ac:dyDescent="0.25">
      <c r="A864" s="2" t="s">
        <v>34970</v>
      </c>
      <c r="C864" s="1" t="s">
        <v>34971</v>
      </c>
      <c r="D864" s="2" t="s">
        <v>3</v>
      </c>
      <c r="E864" s="2">
        <v>737.86</v>
      </c>
    </row>
    <row r="865" spans="1:5" ht="15" customHeight="1" x14ac:dyDescent="0.25">
      <c r="A865" s="2" t="s">
        <v>34972</v>
      </c>
      <c r="C865" s="1" t="s">
        <v>34973</v>
      </c>
      <c r="D865" s="2" t="s">
        <v>3</v>
      </c>
      <c r="E865" s="2">
        <v>938</v>
      </c>
    </row>
    <row r="866" spans="1:5" ht="15" customHeight="1" x14ac:dyDescent="0.25">
      <c r="A866" s="2" t="s">
        <v>34974</v>
      </c>
      <c r="C866" s="1" t="s">
        <v>34975</v>
      </c>
      <c r="D866" s="2" t="s">
        <v>3</v>
      </c>
      <c r="E866" s="2">
        <v>837.92</v>
      </c>
    </row>
    <row r="867" spans="1:5" ht="15" customHeight="1" x14ac:dyDescent="0.25">
      <c r="A867" s="2" t="s">
        <v>34976</v>
      </c>
      <c r="C867" s="1" t="s">
        <v>34977</v>
      </c>
      <c r="D867" s="2" t="s">
        <v>3</v>
      </c>
      <c r="E867" s="2">
        <v>546.23</v>
      </c>
    </row>
    <row r="868" spans="1:5" ht="15" customHeight="1" x14ac:dyDescent="0.25">
      <c r="A868" s="2" t="s">
        <v>34978</v>
      </c>
      <c r="C868" s="1" t="s">
        <v>34979</v>
      </c>
      <c r="D868" s="2" t="s">
        <v>3</v>
      </c>
      <c r="E868" s="2">
        <v>746.37</v>
      </c>
    </row>
    <row r="869" spans="1:5" ht="15" customHeight="1" x14ac:dyDescent="0.25">
      <c r="A869" s="2" t="s">
        <v>34980</v>
      </c>
      <c r="C869" s="1" t="s">
        <v>34981</v>
      </c>
      <c r="D869" s="2" t="s">
        <v>3</v>
      </c>
      <c r="E869" s="2">
        <v>646.29</v>
      </c>
    </row>
    <row r="870" spans="1:5" ht="15" customHeight="1" x14ac:dyDescent="0.25">
      <c r="A870" s="2" t="s">
        <v>34982</v>
      </c>
      <c r="C870" s="1" t="s">
        <v>34983</v>
      </c>
      <c r="D870" s="2" t="s">
        <v>3</v>
      </c>
      <c r="E870" s="2">
        <v>597.67999999999995</v>
      </c>
    </row>
    <row r="871" spans="1:5" ht="15" customHeight="1" x14ac:dyDescent="0.25">
      <c r="A871" s="2" t="s">
        <v>34984</v>
      </c>
      <c r="C871" s="1" t="s">
        <v>34985</v>
      </c>
      <c r="D871" s="2" t="s">
        <v>3</v>
      </c>
      <c r="E871" s="2">
        <v>797.82</v>
      </c>
    </row>
    <row r="872" spans="1:5" ht="15" customHeight="1" x14ac:dyDescent="0.25">
      <c r="A872" s="2" t="s">
        <v>34986</v>
      </c>
      <c r="C872" s="1" t="s">
        <v>34987</v>
      </c>
      <c r="D872" s="2" t="s">
        <v>3</v>
      </c>
      <c r="E872" s="2">
        <v>697.74</v>
      </c>
    </row>
    <row r="873" spans="1:5" ht="15" customHeight="1" x14ac:dyDescent="0.25">
      <c r="A873" s="2" t="s">
        <v>34988</v>
      </c>
      <c r="C873" s="1" t="s">
        <v>34989</v>
      </c>
      <c r="D873" s="2" t="s">
        <v>3</v>
      </c>
      <c r="E873" s="2">
        <v>658.7</v>
      </c>
    </row>
    <row r="874" spans="1:5" ht="15" customHeight="1" x14ac:dyDescent="0.25">
      <c r="A874" s="2" t="s">
        <v>34990</v>
      </c>
      <c r="C874" s="1" t="s">
        <v>34991</v>
      </c>
      <c r="D874" s="2" t="s">
        <v>3</v>
      </c>
      <c r="E874" s="2">
        <v>858.84</v>
      </c>
    </row>
    <row r="875" spans="1:5" ht="15" customHeight="1" x14ac:dyDescent="0.25">
      <c r="A875" s="2" t="s">
        <v>34992</v>
      </c>
      <c r="C875" s="1" t="s">
        <v>34993</v>
      </c>
      <c r="D875" s="2" t="s">
        <v>3</v>
      </c>
      <c r="E875" s="2">
        <v>758.76</v>
      </c>
    </row>
    <row r="876" spans="1:5" ht="15" customHeight="1" x14ac:dyDescent="0.25">
      <c r="A876" s="2" t="s">
        <v>34994</v>
      </c>
      <c r="C876" s="1" t="s">
        <v>34995</v>
      </c>
      <c r="D876" s="2" t="s">
        <v>3</v>
      </c>
      <c r="E876" s="2">
        <v>490.84</v>
      </c>
    </row>
    <row r="877" spans="1:5" ht="15" customHeight="1" x14ac:dyDescent="0.25">
      <c r="A877" s="2" t="s">
        <v>34996</v>
      </c>
      <c r="C877" s="1" t="s">
        <v>34997</v>
      </c>
      <c r="D877" s="2" t="s">
        <v>3</v>
      </c>
      <c r="E877" s="2">
        <v>690.98</v>
      </c>
    </row>
    <row r="878" spans="1:5" ht="15" customHeight="1" x14ac:dyDescent="0.25">
      <c r="A878" s="2" t="s">
        <v>34998</v>
      </c>
      <c r="C878" s="1" t="s">
        <v>34999</v>
      </c>
      <c r="D878" s="2" t="s">
        <v>3</v>
      </c>
      <c r="E878" s="2">
        <v>590.9</v>
      </c>
    </row>
    <row r="879" spans="1:5" ht="15" customHeight="1" x14ac:dyDescent="0.25">
      <c r="A879" s="2" t="s">
        <v>7127</v>
      </c>
      <c r="C879" s="1" t="s">
        <v>14998</v>
      </c>
      <c r="D879" s="2" t="s">
        <v>3</v>
      </c>
      <c r="E879" s="2">
        <v>336.38</v>
      </c>
    </row>
    <row r="880" spans="1:5" ht="15" customHeight="1" x14ac:dyDescent="0.25">
      <c r="A880" s="2" t="s">
        <v>7128</v>
      </c>
      <c r="C880" s="1" t="s">
        <v>14999</v>
      </c>
      <c r="D880" s="2" t="s">
        <v>3</v>
      </c>
      <c r="E880" s="2">
        <v>723.95</v>
      </c>
    </row>
    <row r="881" spans="1:5" ht="15" customHeight="1" x14ac:dyDescent="0.25">
      <c r="A881" s="2" t="s">
        <v>7129</v>
      </c>
      <c r="C881" s="1" t="s">
        <v>15000</v>
      </c>
      <c r="D881" s="2" t="s">
        <v>3</v>
      </c>
      <c r="E881" s="2">
        <v>1006.71</v>
      </c>
    </row>
    <row r="882" spans="1:5" ht="15" customHeight="1" x14ac:dyDescent="0.25">
      <c r="A882" s="2" t="s">
        <v>7126</v>
      </c>
      <c r="C882" s="1" t="s">
        <v>15001</v>
      </c>
      <c r="D882" s="2" t="s">
        <v>2</v>
      </c>
      <c r="E882" s="2">
        <v>178.55</v>
      </c>
    </row>
    <row r="883" spans="1:5" ht="15" customHeight="1" x14ac:dyDescent="0.25">
      <c r="A883" s="2" t="s">
        <v>15002</v>
      </c>
      <c r="C883" s="1" t="s">
        <v>15003</v>
      </c>
      <c r="D883" s="2" t="s">
        <v>16077</v>
      </c>
      <c r="E883" s="2">
        <v>1162.3399999999999</v>
      </c>
    </row>
    <row r="884" spans="1:5" ht="15" customHeight="1" x14ac:dyDescent="0.25">
      <c r="A884" s="2" t="s">
        <v>7132</v>
      </c>
      <c r="C884" s="1" t="s">
        <v>7133</v>
      </c>
      <c r="D884" s="2" t="s">
        <v>16077</v>
      </c>
      <c r="E884" s="2">
        <v>696.23</v>
      </c>
    </row>
    <row r="885" spans="1:5" ht="15" customHeight="1" x14ac:dyDescent="0.25">
      <c r="A885" s="2" t="s">
        <v>7134</v>
      </c>
      <c r="C885" s="1" t="s">
        <v>7135</v>
      </c>
      <c r="D885" s="2" t="s">
        <v>17030</v>
      </c>
      <c r="E885" s="2">
        <v>446.46</v>
      </c>
    </row>
    <row r="886" spans="1:5" ht="15" customHeight="1" x14ac:dyDescent="0.25">
      <c r="A886" s="2" t="s">
        <v>7136</v>
      </c>
      <c r="C886" s="1" t="s">
        <v>7137</v>
      </c>
      <c r="D886" s="2" t="s">
        <v>6001</v>
      </c>
      <c r="E886" s="2">
        <v>3183.48</v>
      </c>
    </row>
    <row r="887" spans="1:5" ht="15" customHeight="1" x14ac:dyDescent="0.25">
      <c r="A887" s="2" t="s">
        <v>7138</v>
      </c>
      <c r="C887" s="1" t="s">
        <v>7139</v>
      </c>
      <c r="D887" s="2" t="s">
        <v>16077</v>
      </c>
      <c r="E887" s="2">
        <v>214.83</v>
      </c>
    </row>
    <row r="888" spans="1:5" ht="15" customHeight="1" x14ac:dyDescent="0.25">
      <c r="A888" s="2" t="s">
        <v>7140</v>
      </c>
      <c r="C888" s="1" t="s">
        <v>35000</v>
      </c>
      <c r="D888" s="2" t="s">
        <v>16077</v>
      </c>
      <c r="E888" s="2">
        <v>363.99</v>
      </c>
    </row>
    <row r="889" spans="1:5" ht="15" customHeight="1" x14ac:dyDescent="0.25">
      <c r="A889" s="2" t="s">
        <v>7141</v>
      </c>
      <c r="C889" s="1" t="s">
        <v>35001</v>
      </c>
      <c r="D889" s="2" t="s">
        <v>16077</v>
      </c>
      <c r="E889" s="2">
        <v>429.12</v>
      </c>
    </row>
    <row r="890" spans="1:5" ht="15" customHeight="1" x14ac:dyDescent="0.25">
      <c r="A890" s="2" t="s">
        <v>7142</v>
      </c>
      <c r="C890" s="1" t="s">
        <v>35002</v>
      </c>
      <c r="D890" s="2" t="s">
        <v>16077</v>
      </c>
      <c r="E890" s="2">
        <v>501.32</v>
      </c>
    </row>
    <row r="891" spans="1:5" ht="15" customHeight="1" x14ac:dyDescent="0.25">
      <c r="A891" s="2" t="s">
        <v>7143</v>
      </c>
      <c r="C891" s="1" t="s">
        <v>7144</v>
      </c>
      <c r="D891" s="2" t="s">
        <v>17030</v>
      </c>
      <c r="E891" s="2">
        <v>56.18</v>
      </c>
    </row>
    <row r="892" spans="1:5" ht="15" customHeight="1" x14ac:dyDescent="0.25">
      <c r="A892" s="2" t="s">
        <v>7145</v>
      </c>
      <c r="C892" s="1" t="s">
        <v>7146</v>
      </c>
      <c r="D892" s="2" t="s">
        <v>3</v>
      </c>
      <c r="E892" s="2">
        <v>189.94</v>
      </c>
    </row>
    <row r="893" spans="1:5" ht="15" customHeight="1" x14ac:dyDescent="0.25">
      <c r="A893" s="2" t="s">
        <v>7147</v>
      </c>
      <c r="C893" s="1" t="s">
        <v>7148</v>
      </c>
      <c r="D893" s="2" t="s">
        <v>3</v>
      </c>
      <c r="E893" s="2">
        <v>398.94</v>
      </c>
    </row>
    <row r="894" spans="1:5" ht="15" customHeight="1" x14ac:dyDescent="0.25">
      <c r="A894" s="2" t="s">
        <v>6557</v>
      </c>
      <c r="C894" s="1" t="s">
        <v>17034</v>
      </c>
      <c r="D894" s="2" t="s">
        <v>3</v>
      </c>
      <c r="E894" s="2">
        <v>72.77</v>
      </c>
    </row>
    <row r="895" spans="1:5" ht="15" customHeight="1" x14ac:dyDescent="0.25">
      <c r="A895" s="2" t="s">
        <v>6558</v>
      </c>
      <c r="C895" s="1" t="s">
        <v>6559</v>
      </c>
      <c r="D895" s="2" t="s">
        <v>3</v>
      </c>
      <c r="E895" s="2">
        <v>74.38</v>
      </c>
    </row>
    <row r="896" spans="1:5" ht="15" customHeight="1" x14ac:dyDescent="0.25">
      <c r="A896" s="2" t="s">
        <v>7151</v>
      </c>
      <c r="C896" s="1" t="s">
        <v>7152</v>
      </c>
      <c r="D896" s="2" t="s">
        <v>2</v>
      </c>
      <c r="E896" s="2">
        <v>2.97</v>
      </c>
    </row>
    <row r="897" spans="1:5" ht="15" customHeight="1" x14ac:dyDescent="0.25">
      <c r="A897" s="2" t="s">
        <v>7153</v>
      </c>
      <c r="C897" s="1" t="s">
        <v>7154</v>
      </c>
      <c r="D897" s="2" t="s">
        <v>2</v>
      </c>
      <c r="E897" s="2">
        <v>4.5</v>
      </c>
    </row>
    <row r="898" spans="1:5" ht="15" customHeight="1" x14ac:dyDescent="0.25">
      <c r="A898" s="2" t="s">
        <v>7155</v>
      </c>
      <c r="C898" s="1" t="s">
        <v>7156</v>
      </c>
      <c r="D898" s="2" t="s">
        <v>2</v>
      </c>
      <c r="E898" s="2">
        <v>5.01</v>
      </c>
    </row>
    <row r="899" spans="1:5" ht="15" customHeight="1" x14ac:dyDescent="0.25">
      <c r="A899" s="2" t="s">
        <v>7157</v>
      </c>
      <c r="C899" s="1" t="s">
        <v>7158</v>
      </c>
      <c r="D899" s="2" t="s">
        <v>2</v>
      </c>
      <c r="E899" s="2">
        <v>3.37</v>
      </c>
    </row>
    <row r="900" spans="1:5" ht="15" customHeight="1" x14ac:dyDescent="0.25">
      <c r="A900" s="2" t="s">
        <v>7160</v>
      </c>
      <c r="C900" s="1" t="s">
        <v>7161</v>
      </c>
      <c r="D900" s="2" t="s">
        <v>2</v>
      </c>
      <c r="E900" s="2">
        <v>6.28</v>
      </c>
    </row>
    <row r="901" spans="1:5" ht="15" customHeight="1" x14ac:dyDescent="0.25">
      <c r="A901" s="2" t="s">
        <v>7159</v>
      </c>
      <c r="C901" s="1" t="s">
        <v>17056</v>
      </c>
      <c r="D901" s="2" t="s">
        <v>2</v>
      </c>
      <c r="E901" s="2">
        <v>5.59</v>
      </c>
    </row>
    <row r="902" spans="1:5" ht="15" customHeight="1" x14ac:dyDescent="0.25">
      <c r="A902" s="2" t="s">
        <v>7162</v>
      </c>
      <c r="C902" s="1" t="s">
        <v>7163</v>
      </c>
      <c r="D902" s="2" t="s">
        <v>2</v>
      </c>
      <c r="E902" s="2">
        <v>8.01</v>
      </c>
    </row>
    <row r="903" spans="1:5" ht="15" customHeight="1" x14ac:dyDescent="0.25">
      <c r="A903" s="2" t="s">
        <v>7164</v>
      </c>
      <c r="C903" s="1" t="s">
        <v>7165</v>
      </c>
      <c r="D903" s="2" t="s">
        <v>2</v>
      </c>
      <c r="E903" s="2">
        <v>18.36</v>
      </c>
    </row>
    <row r="904" spans="1:5" ht="15" customHeight="1" x14ac:dyDescent="0.25">
      <c r="A904" s="2" t="s">
        <v>7166</v>
      </c>
      <c r="C904" s="1" t="s">
        <v>7167</v>
      </c>
      <c r="D904" s="2" t="s">
        <v>2</v>
      </c>
      <c r="E904" s="2">
        <v>16.260000000000002</v>
      </c>
    </row>
    <row r="905" spans="1:5" ht="15" customHeight="1" x14ac:dyDescent="0.25">
      <c r="A905" s="2" t="s">
        <v>7168</v>
      </c>
      <c r="C905" s="1" t="s">
        <v>7169</v>
      </c>
      <c r="D905" s="2" t="s">
        <v>2</v>
      </c>
      <c r="E905" s="2">
        <v>22.33</v>
      </c>
    </row>
    <row r="906" spans="1:5" ht="15" customHeight="1" x14ac:dyDescent="0.25">
      <c r="A906" s="2" t="s">
        <v>7170</v>
      </c>
      <c r="C906" s="1" t="s">
        <v>7171</v>
      </c>
      <c r="D906" s="2" t="s">
        <v>2</v>
      </c>
      <c r="E906" s="2">
        <v>14.69</v>
      </c>
    </row>
    <row r="907" spans="1:5" ht="15" customHeight="1" x14ac:dyDescent="0.25">
      <c r="A907" s="2" t="s">
        <v>7172</v>
      </c>
      <c r="C907" s="1" t="s">
        <v>7173</v>
      </c>
      <c r="D907" s="2" t="s">
        <v>2</v>
      </c>
      <c r="E907" s="2">
        <v>18.45</v>
      </c>
    </row>
    <row r="908" spans="1:5" ht="15" customHeight="1" x14ac:dyDescent="0.25">
      <c r="A908" s="2" t="s">
        <v>7174</v>
      </c>
      <c r="C908" s="1" t="s">
        <v>7175</v>
      </c>
      <c r="D908" s="2" t="s">
        <v>2</v>
      </c>
      <c r="E908" s="2">
        <v>12.75</v>
      </c>
    </row>
    <row r="909" spans="1:5" ht="15" customHeight="1" x14ac:dyDescent="0.25">
      <c r="A909" s="2" t="s">
        <v>7176</v>
      </c>
      <c r="C909" s="1" t="s">
        <v>17057</v>
      </c>
      <c r="D909" s="2" t="s">
        <v>2</v>
      </c>
      <c r="E909" s="2">
        <v>14.69</v>
      </c>
    </row>
    <row r="910" spans="1:5" ht="15" customHeight="1" x14ac:dyDescent="0.25">
      <c r="A910" s="2" t="s">
        <v>7177</v>
      </c>
      <c r="C910" s="1" t="s">
        <v>17058</v>
      </c>
      <c r="D910" s="2" t="s">
        <v>2</v>
      </c>
      <c r="E910" s="2">
        <v>12.75</v>
      </c>
    </row>
    <row r="911" spans="1:5" ht="15" customHeight="1" x14ac:dyDescent="0.25">
      <c r="A911" s="2" t="s">
        <v>7178</v>
      </c>
      <c r="C911" s="1" t="s">
        <v>7179</v>
      </c>
      <c r="D911" s="2" t="s">
        <v>2</v>
      </c>
      <c r="E911" s="2">
        <v>34.54</v>
      </c>
    </row>
    <row r="912" spans="1:5" ht="15" customHeight="1" x14ac:dyDescent="0.25">
      <c r="A912" s="2" t="s">
        <v>7180</v>
      </c>
      <c r="C912" s="1" t="s">
        <v>7181</v>
      </c>
      <c r="D912" s="2" t="s">
        <v>2</v>
      </c>
      <c r="E912" s="2">
        <v>23.84</v>
      </c>
    </row>
    <row r="913" spans="1:5" ht="15" customHeight="1" x14ac:dyDescent="0.25">
      <c r="A913" s="2" t="s">
        <v>7182</v>
      </c>
      <c r="C913" s="1" t="s">
        <v>7183</v>
      </c>
      <c r="D913" s="2" t="s">
        <v>2</v>
      </c>
      <c r="E913" s="2">
        <v>30.66</v>
      </c>
    </row>
    <row r="914" spans="1:5" ht="15" customHeight="1" x14ac:dyDescent="0.25">
      <c r="A914" s="2" t="s">
        <v>7184</v>
      </c>
      <c r="C914" s="1" t="s">
        <v>7185</v>
      </c>
      <c r="D914" s="2" t="s">
        <v>2</v>
      </c>
      <c r="E914" s="2">
        <v>21.9</v>
      </c>
    </row>
    <row r="915" spans="1:5" ht="15" customHeight="1" x14ac:dyDescent="0.25">
      <c r="A915" s="2" t="s">
        <v>7186</v>
      </c>
      <c r="C915" s="1" t="s">
        <v>7187</v>
      </c>
      <c r="D915" s="2" t="s">
        <v>2</v>
      </c>
      <c r="E915" s="2">
        <v>25.45</v>
      </c>
    </row>
    <row r="916" spans="1:5" ht="15" customHeight="1" x14ac:dyDescent="0.25">
      <c r="A916" s="2" t="s">
        <v>7188</v>
      </c>
      <c r="C916" s="1" t="s">
        <v>7189</v>
      </c>
      <c r="D916" s="2" t="s">
        <v>2</v>
      </c>
      <c r="E916" s="2">
        <v>15.22</v>
      </c>
    </row>
    <row r="917" spans="1:5" ht="15" customHeight="1" x14ac:dyDescent="0.25">
      <c r="A917" s="2" t="s">
        <v>7190</v>
      </c>
      <c r="C917" s="1" t="s">
        <v>7191</v>
      </c>
      <c r="D917" s="2" t="s">
        <v>2</v>
      </c>
      <c r="E917" s="2">
        <v>27.97</v>
      </c>
    </row>
    <row r="918" spans="1:5" ht="15" customHeight="1" x14ac:dyDescent="0.25">
      <c r="A918" s="2" t="s">
        <v>7192</v>
      </c>
      <c r="C918" s="1" t="s">
        <v>7193</v>
      </c>
      <c r="D918" s="2" t="s">
        <v>2</v>
      </c>
      <c r="E918" s="2">
        <v>19.87</v>
      </c>
    </row>
    <row r="919" spans="1:5" ht="15" customHeight="1" x14ac:dyDescent="0.25">
      <c r="A919" s="2" t="s">
        <v>7194</v>
      </c>
      <c r="C919" s="1" t="s">
        <v>7195</v>
      </c>
      <c r="D919" s="2" t="s">
        <v>3</v>
      </c>
      <c r="E919" s="2">
        <v>6.45</v>
      </c>
    </row>
    <row r="920" spans="1:5" ht="15" customHeight="1" x14ac:dyDescent="0.25">
      <c r="A920" s="2" t="s">
        <v>7196</v>
      </c>
      <c r="C920" s="1" t="s">
        <v>7197</v>
      </c>
      <c r="D920" s="2" t="s">
        <v>2</v>
      </c>
      <c r="E920" s="2">
        <v>16.850000000000001</v>
      </c>
    </row>
    <row r="921" spans="1:5" ht="15" customHeight="1" x14ac:dyDescent="0.25">
      <c r="A921" s="2" t="s">
        <v>7198</v>
      </c>
      <c r="C921" s="1" t="s">
        <v>7199</v>
      </c>
      <c r="D921" s="2" t="s">
        <v>2</v>
      </c>
      <c r="E921" s="2">
        <v>38.75</v>
      </c>
    </row>
    <row r="922" spans="1:5" ht="15" customHeight="1" x14ac:dyDescent="0.25">
      <c r="A922" s="2" t="s">
        <v>7200</v>
      </c>
      <c r="C922" s="1" t="s">
        <v>7201</v>
      </c>
      <c r="D922" s="2" t="s">
        <v>2</v>
      </c>
      <c r="E922" s="2">
        <v>22.33</v>
      </c>
    </row>
    <row r="923" spans="1:5" ht="15" customHeight="1" x14ac:dyDescent="0.25">
      <c r="A923" s="2" t="s">
        <v>7202</v>
      </c>
      <c r="C923" s="1" t="s">
        <v>7203</v>
      </c>
      <c r="D923" s="2" t="s">
        <v>2</v>
      </c>
      <c r="E923" s="2">
        <v>15.14</v>
      </c>
    </row>
    <row r="924" spans="1:5" ht="15" customHeight="1" x14ac:dyDescent="0.25">
      <c r="A924" s="2" t="s">
        <v>7204</v>
      </c>
      <c r="C924" s="1" t="s">
        <v>7205</v>
      </c>
      <c r="D924" s="2" t="s">
        <v>2</v>
      </c>
      <c r="E924" s="2">
        <v>27.89</v>
      </c>
    </row>
    <row r="925" spans="1:5" ht="15" customHeight="1" x14ac:dyDescent="0.25">
      <c r="A925" s="2" t="s">
        <v>7206</v>
      </c>
      <c r="C925" s="1" t="s">
        <v>7207</v>
      </c>
      <c r="D925" s="2" t="s">
        <v>2</v>
      </c>
      <c r="E925" s="2">
        <v>19.75</v>
      </c>
    </row>
    <row r="926" spans="1:5" ht="15" customHeight="1" x14ac:dyDescent="0.25">
      <c r="A926" s="2" t="s">
        <v>7208</v>
      </c>
      <c r="C926" s="1" t="s">
        <v>7209</v>
      </c>
      <c r="D926" s="2" t="s">
        <v>2</v>
      </c>
      <c r="E926" s="2">
        <v>16.77</v>
      </c>
    </row>
    <row r="927" spans="1:5" ht="15" customHeight="1" x14ac:dyDescent="0.25">
      <c r="A927" s="2" t="s">
        <v>7210</v>
      </c>
      <c r="C927" s="1" t="s">
        <v>7211</v>
      </c>
      <c r="D927" s="2" t="s">
        <v>2</v>
      </c>
      <c r="E927" s="2">
        <v>38.67</v>
      </c>
    </row>
    <row r="928" spans="1:5" ht="15" customHeight="1" x14ac:dyDescent="0.25">
      <c r="A928" s="2" t="s">
        <v>7212</v>
      </c>
      <c r="C928" s="1" t="s">
        <v>7213</v>
      </c>
      <c r="D928" s="2" t="s">
        <v>2</v>
      </c>
      <c r="E928" s="2">
        <v>22.21</v>
      </c>
    </row>
    <row r="929" spans="1:5" ht="15" customHeight="1" x14ac:dyDescent="0.25">
      <c r="A929" s="2" t="s">
        <v>7214</v>
      </c>
      <c r="C929" s="1" t="s">
        <v>7215</v>
      </c>
      <c r="D929" s="2" t="s">
        <v>2</v>
      </c>
      <c r="E929" s="2">
        <v>14.9</v>
      </c>
    </row>
    <row r="930" spans="1:5" ht="15" customHeight="1" x14ac:dyDescent="0.25">
      <c r="A930" s="2" t="s">
        <v>7216</v>
      </c>
      <c r="C930" s="1" t="s">
        <v>7217</v>
      </c>
      <c r="D930" s="2" t="s">
        <v>2</v>
      </c>
      <c r="E930" s="2">
        <v>17.57</v>
      </c>
    </row>
    <row r="931" spans="1:5" ht="15" customHeight="1" x14ac:dyDescent="0.25">
      <c r="A931" s="2" t="s">
        <v>7218</v>
      </c>
      <c r="C931" s="1" t="s">
        <v>7219</v>
      </c>
      <c r="D931" s="2" t="s">
        <v>2</v>
      </c>
      <c r="E931" s="2">
        <v>22.21</v>
      </c>
    </row>
    <row r="932" spans="1:5" ht="15" customHeight="1" x14ac:dyDescent="0.25">
      <c r="A932" s="2" t="s">
        <v>7220</v>
      </c>
      <c r="C932" s="1" t="s">
        <v>7221</v>
      </c>
      <c r="D932" s="2" t="s">
        <v>2</v>
      </c>
      <c r="E932" s="2">
        <v>31.72</v>
      </c>
    </row>
    <row r="933" spans="1:5" ht="15" customHeight="1" x14ac:dyDescent="0.25">
      <c r="A933" s="2" t="s">
        <v>7222</v>
      </c>
      <c r="C933" s="1" t="s">
        <v>7223</v>
      </c>
      <c r="D933" s="2" t="s">
        <v>2</v>
      </c>
      <c r="E933" s="2">
        <v>19.86</v>
      </c>
    </row>
    <row r="934" spans="1:5" ht="15" customHeight="1" x14ac:dyDescent="0.25">
      <c r="A934" s="2" t="s">
        <v>7224</v>
      </c>
      <c r="C934" s="1" t="s">
        <v>7225</v>
      </c>
      <c r="D934" s="2" t="s">
        <v>2</v>
      </c>
      <c r="E934" s="2">
        <v>31.93</v>
      </c>
    </row>
    <row r="935" spans="1:5" ht="15" customHeight="1" x14ac:dyDescent="0.25">
      <c r="A935" s="2" t="s">
        <v>7226</v>
      </c>
      <c r="C935" s="1" t="s">
        <v>7227</v>
      </c>
      <c r="D935" s="2" t="s">
        <v>2</v>
      </c>
      <c r="E935" s="2">
        <v>31.6</v>
      </c>
    </row>
    <row r="936" spans="1:5" ht="15" customHeight="1" x14ac:dyDescent="0.25">
      <c r="A936" s="2" t="s">
        <v>7228</v>
      </c>
      <c r="C936" s="1" t="s">
        <v>7229</v>
      </c>
      <c r="D936" s="2" t="s">
        <v>3</v>
      </c>
      <c r="E936" s="2">
        <v>8.4</v>
      </c>
    </row>
    <row r="937" spans="1:5" ht="15" customHeight="1" x14ac:dyDescent="0.25">
      <c r="A937" s="2" t="s">
        <v>7230</v>
      </c>
      <c r="C937" s="1" t="s">
        <v>7231</v>
      </c>
      <c r="D937" s="2" t="s">
        <v>2</v>
      </c>
      <c r="E937" s="2">
        <v>24.4</v>
      </c>
    </row>
    <row r="938" spans="1:5" ht="15" customHeight="1" x14ac:dyDescent="0.25">
      <c r="A938" s="2" t="s">
        <v>7232</v>
      </c>
      <c r="C938" s="1" t="s">
        <v>7233</v>
      </c>
      <c r="D938" s="2" t="s">
        <v>2</v>
      </c>
      <c r="E938" s="2">
        <v>24.39</v>
      </c>
    </row>
    <row r="939" spans="1:5" ht="15" customHeight="1" x14ac:dyDescent="0.25">
      <c r="A939" s="2" t="s">
        <v>7234</v>
      </c>
      <c r="C939" s="1" t="s">
        <v>7235</v>
      </c>
      <c r="D939" s="2" t="s">
        <v>2</v>
      </c>
      <c r="E939" s="2">
        <v>23.86</v>
      </c>
    </row>
    <row r="940" spans="1:5" ht="15" customHeight="1" x14ac:dyDescent="0.25">
      <c r="A940" s="2" t="s">
        <v>7236</v>
      </c>
      <c r="C940" s="1" t="s">
        <v>7237</v>
      </c>
      <c r="D940" s="2" t="s">
        <v>3</v>
      </c>
      <c r="E940" s="2">
        <v>7.62</v>
      </c>
    </row>
    <row r="941" spans="1:5" ht="15" customHeight="1" x14ac:dyDescent="0.25">
      <c r="A941" s="2" t="s">
        <v>7238</v>
      </c>
      <c r="C941" s="1" t="s">
        <v>7239</v>
      </c>
      <c r="D941" s="2" t="s">
        <v>2</v>
      </c>
      <c r="E941" s="2">
        <v>26.03</v>
      </c>
    </row>
    <row r="942" spans="1:5" ht="15" customHeight="1" x14ac:dyDescent="0.25">
      <c r="A942" s="2" t="s">
        <v>17059</v>
      </c>
      <c r="C942" s="1" t="s">
        <v>17060</v>
      </c>
      <c r="D942" s="2" t="s">
        <v>2</v>
      </c>
      <c r="E942" s="2">
        <v>20.67</v>
      </c>
    </row>
    <row r="943" spans="1:5" ht="15" customHeight="1" x14ac:dyDescent="0.25">
      <c r="A943" s="2" t="s">
        <v>17061</v>
      </c>
      <c r="C943" s="1" t="s">
        <v>17062</v>
      </c>
      <c r="D943" s="2" t="s">
        <v>2</v>
      </c>
      <c r="E943" s="2">
        <v>24.39</v>
      </c>
    </row>
    <row r="944" spans="1:5" ht="15" customHeight="1" x14ac:dyDescent="0.25">
      <c r="A944" s="2" t="s">
        <v>7240</v>
      </c>
      <c r="C944" s="1" t="s">
        <v>17063</v>
      </c>
      <c r="D944" s="2" t="s">
        <v>2</v>
      </c>
      <c r="E944" s="2">
        <v>24.17</v>
      </c>
    </row>
    <row r="945" spans="1:5" ht="15" customHeight="1" x14ac:dyDescent="0.25">
      <c r="A945" s="2" t="s">
        <v>7241</v>
      </c>
      <c r="C945" s="1" t="s">
        <v>17064</v>
      </c>
      <c r="D945" s="2" t="s">
        <v>3</v>
      </c>
      <c r="E945" s="2">
        <v>6.95</v>
      </c>
    </row>
    <row r="946" spans="1:5" ht="15" customHeight="1" x14ac:dyDescent="0.25">
      <c r="A946" s="2" t="s">
        <v>7242</v>
      </c>
      <c r="C946" s="1" t="s">
        <v>7243</v>
      </c>
      <c r="D946" s="2" t="s">
        <v>2</v>
      </c>
      <c r="E946" s="2">
        <v>23.89</v>
      </c>
    </row>
    <row r="947" spans="1:5" ht="15" customHeight="1" x14ac:dyDescent="0.25">
      <c r="A947" s="2" t="s">
        <v>7244</v>
      </c>
      <c r="C947" s="1" t="s">
        <v>7245</v>
      </c>
      <c r="D947" s="2" t="s">
        <v>2</v>
      </c>
      <c r="E947" s="2">
        <v>30.97</v>
      </c>
    </row>
    <row r="948" spans="1:5" ht="15" customHeight="1" x14ac:dyDescent="0.25">
      <c r="A948" s="2" t="s">
        <v>7246</v>
      </c>
      <c r="C948" s="1" t="s">
        <v>7247</v>
      </c>
      <c r="D948" s="2" t="s">
        <v>2</v>
      </c>
      <c r="E948" s="2">
        <v>34.950000000000003</v>
      </c>
    </row>
    <row r="949" spans="1:5" ht="15" customHeight="1" x14ac:dyDescent="0.25">
      <c r="A949" s="2" t="s">
        <v>7248</v>
      </c>
      <c r="C949" s="1" t="s">
        <v>7249</v>
      </c>
      <c r="D949" s="2" t="s">
        <v>3</v>
      </c>
      <c r="E949" s="2">
        <v>22.74</v>
      </c>
    </row>
    <row r="950" spans="1:5" ht="15" customHeight="1" x14ac:dyDescent="0.25">
      <c r="A950" s="2" t="s">
        <v>7250</v>
      </c>
      <c r="C950" s="1" t="s">
        <v>20634</v>
      </c>
      <c r="D950" s="2" t="s">
        <v>2</v>
      </c>
      <c r="E950" s="2">
        <v>34.950000000000003</v>
      </c>
    </row>
    <row r="951" spans="1:5" ht="15" customHeight="1" x14ac:dyDescent="0.25">
      <c r="A951" s="2" t="s">
        <v>7251</v>
      </c>
      <c r="C951" s="1" t="s">
        <v>7252</v>
      </c>
      <c r="D951" s="2" t="s">
        <v>2</v>
      </c>
      <c r="E951" s="2">
        <v>29.32</v>
      </c>
    </row>
    <row r="952" spans="1:5" ht="15" customHeight="1" x14ac:dyDescent="0.25">
      <c r="A952" s="2" t="s">
        <v>7253</v>
      </c>
      <c r="C952" s="1" t="s">
        <v>7254</v>
      </c>
      <c r="D952" s="2" t="s">
        <v>2</v>
      </c>
      <c r="E952" s="2">
        <v>44.01</v>
      </c>
    </row>
    <row r="953" spans="1:5" ht="15" customHeight="1" x14ac:dyDescent="0.25">
      <c r="A953" s="2" t="s">
        <v>7255</v>
      </c>
      <c r="C953" s="1" t="s">
        <v>7256</v>
      </c>
      <c r="D953" s="2" t="s">
        <v>2</v>
      </c>
      <c r="E953" s="2">
        <v>41.02</v>
      </c>
    </row>
    <row r="954" spans="1:5" ht="15" customHeight="1" x14ac:dyDescent="0.25">
      <c r="A954" s="2" t="s">
        <v>7257</v>
      </c>
      <c r="C954" s="1" t="s">
        <v>7258</v>
      </c>
      <c r="D954" s="2" t="s">
        <v>2</v>
      </c>
      <c r="E954" s="2">
        <v>28.01</v>
      </c>
    </row>
    <row r="955" spans="1:5" ht="15" customHeight="1" x14ac:dyDescent="0.25">
      <c r="A955" s="2" t="s">
        <v>7259</v>
      </c>
      <c r="C955" s="1" t="s">
        <v>7260</v>
      </c>
      <c r="D955" s="2" t="s">
        <v>2</v>
      </c>
      <c r="E955" s="2">
        <v>48.44</v>
      </c>
    </row>
    <row r="956" spans="1:5" ht="15" customHeight="1" x14ac:dyDescent="0.25">
      <c r="A956" s="2" t="s">
        <v>7261</v>
      </c>
      <c r="C956" s="1" t="s">
        <v>7262</v>
      </c>
      <c r="D956" s="2" t="s">
        <v>2</v>
      </c>
      <c r="E956" s="2">
        <v>94.2</v>
      </c>
    </row>
    <row r="957" spans="1:5" ht="15" customHeight="1" x14ac:dyDescent="0.25">
      <c r="A957" s="2" t="s">
        <v>7263</v>
      </c>
      <c r="C957" s="1" t="s">
        <v>7264</v>
      </c>
      <c r="D957" s="2" t="s">
        <v>2</v>
      </c>
      <c r="E957" s="2">
        <v>15.22</v>
      </c>
    </row>
    <row r="958" spans="1:5" ht="15" customHeight="1" x14ac:dyDescent="0.25">
      <c r="A958" s="2" t="s">
        <v>7265</v>
      </c>
      <c r="C958" s="1" t="s">
        <v>7266</v>
      </c>
      <c r="D958" s="2" t="s">
        <v>2</v>
      </c>
      <c r="E958" s="2">
        <v>20.43</v>
      </c>
    </row>
    <row r="959" spans="1:5" ht="15" customHeight="1" x14ac:dyDescent="0.25">
      <c r="A959" s="2" t="s">
        <v>7267</v>
      </c>
      <c r="C959" s="1" t="s">
        <v>7268</v>
      </c>
      <c r="D959" s="2" t="s">
        <v>2</v>
      </c>
      <c r="E959" s="2">
        <v>28.19</v>
      </c>
    </row>
    <row r="960" spans="1:5" ht="15" customHeight="1" x14ac:dyDescent="0.25">
      <c r="A960" s="2" t="s">
        <v>7269</v>
      </c>
      <c r="C960" s="1" t="s">
        <v>7270</v>
      </c>
      <c r="D960" s="2" t="s">
        <v>2</v>
      </c>
      <c r="E960" s="2">
        <v>34.659999999999997</v>
      </c>
    </row>
    <row r="961" spans="1:5" ht="15" customHeight="1" x14ac:dyDescent="0.25">
      <c r="A961" s="2" t="s">
        <v>7271</v>
      </c>
      <c r="C961" s="1" t="s">
        <v>7272</v>
      </c>
      <c r="D961" s="2" t="s">
        <v>2</v>
      </c>
      <c r="E961" s="2">
        <v>19.41</v>
      </c>
    </row>
    <row r="962" spans="1:5" ht="15" customHeight="1" x14ac:dyDescent="0.25">
      <c r="A962" s="2" t="s">
        <v>7277</v>
      </c>
      <c r="C962" s="1" t="s">
        <v>7278</v>
      </c>
      <c r="D962" s="2" t="s">
        <v>2</v>
      </c>
      <c r="E962" s="2">
        <v>24.31</v>
      </c>
    </row>
    <row r="963" spans="1:5" ht="15" customHeight="1" x14ac:dyDescent="0.25">
      <c r="A963" s="2" t="s">
        <v>7279</v>
      </c>
      <c r="C963" s="1" t="s">
        <v>7280</v>
      </c>
      <c r="D963" s="2" t="s">
        <v>2</v>
      </c>
      <c r="E963" s="2">
        <v>28.14</v>
      </c>
    </row>
    <row r="964" spans="1:5" ht="15" customHeight="1" x14ac:dyDescent="0.25">
      <c r="A964" s="2" t="s">
        <v>7281</v>
      </c>
      <c r="C964" s="1" t="s">
        <v>7282</v>
      </c>
      <c r="D964" s="2" t="s">
        <v>2</v>
      </c>
      <c r="E964" s="2">
        <v>18.72</v>
      </c>
    </row>
    <row r="965" spans="1:5" ht="15" customHeight="1" x14ac:dyDescent="0.25">
      <c r="A965" s="2" t="s">
        <v>7283</v>
      </c>
      <c r="C965" s="1" t="s">
        <v>7284</v>
      </c>
      <c r="D965" s="2" t="s">
        <v>2</v>
      </c>
      <c r="E965" s="2">
        <v>22.76</v>
      </c>
    </row>
    <row r="966" spans="1:5" ht="15" customHeight="1" x14ac:dyDescent="0.25">
      <c r="A966" s="2" t="s">
        <v>7285</v>
      </c>
      <c r="C966" s="1" t="s">
        <v>7286</v>
      </c>
      <c r="D966" s="2" t="s">
        <v>2</v>
      </c>
      <c r="E966" s="2">
        <v>12.06</v>
      </c>
    </row>
    <row r="967" spans="1:5" ht="15" customHeight="1" x14ac:dyDescent="0.25">
      <c r="A967" s="2" t="s">
        <v>7287</v>
      </c>
      <c r="C967" s="1" t="s">
        <v>7288</v>
      </c>
      <c r="D967" s="2" t="s">
        <v>2</v>
      </c>
      <c r="E967" s="2">
        <v>31.42</v>
      </c>
    </row>
    <row r="968" spans="1:5" ht="15" customHeight="1" x14ac:dyDescent="0.25">
      <c r="A968" s="2" t="s">
        <v>7289</v>
      </c>
      <c r="C968" s="1" t="s">
        <v>7290</v>
      </c>
      <c r="D968" s="2" t="s">
        <v>2</v>
      </c>
      <c r="E968" s="2">
        <v>20.53</v>
      </c>
    </row>
    <row r="969" spans="1:5" ht="15" customHeight="1" x14ac:dyDescent="0.25">
      <c r="A969" s="2" t="s">
        <v>7291</v>
      </c>
      <c r="C969" s="1" t="s">
        <v>7292</v>
      </c>
      <c r="D969" s="2" t="s">
        <v>2</v>
      </c>
      <c r="E969" s="2">
        <v>36.090000000000003</v>
      </c>
    </row>
    <row r="970" spans="1:5" ht="15" customHeight="1" x14ac:dyDescent="0.25">
      <c r="A970" s="2" t="s">
        <v>7294</v>
      </c>
      <c r="C970" s="1" t="s">
        <v>7295</v>
      </c>
      <c r="D970" s="2" t="s">
        <v>2</v>
      </c>
      <c r="E970" s="2">
        <v>34.76</v>
      </c>
    </row>
    <row r="971" spans="1:5" ht="15" customHeight="1" x14ac:dyDescent="0.25">
      <c r="A971" s="2" t="s">
        <v>7296</v>
      </c>
      <c r="C971" s="1" t="s">
        <v>7297</v>
      </c>
      <c r="D971" s="2" t="s">
        <v>2</v>
      </c>
      <c r="E971" s="2">
        <v>55.64</v>
      </c>
    </row>
    <row r="972" spans="1:5" ht="15" customHeight="1" x14ac:dyDescent="0.25">
      <c r="A972" s="2" t="s">
        <v>7293</v>
      </c>
      <c r="C972" s="1" t="s">
        <v>35003</v>
      </c>
      <c r="D972" s="2" t="s">
        <v>3</v>
      </c>
      <c r="E972" s="2">
        <v>9.7200000000000006</v>
      </c>
    </row>
    <row r="973" spans="1:5" ht="15" customHeight="1" x14ac:dyDescent="0.25">
      <c r="A973" s="2" t="s">
        <v>7298</v>
      </c>
      <c r="C973" s="1" t="s">
        <v>7299</v>
      </c>
      <c r="D973" s="2" t="s">
        <v>3</v>
      </c>
      <c r="E973" s="2">
        <v>3.52</v>
      </c>
    </row>
    <row r="974" spans="1:5" ht="15" customHeight="1" x14ac:dyDescent="0.25">
      <c r="A974" s="2" t="s">
        <v>7300</v>
      </c>
      <c r="C974" s="1" t="s">
        <v>7301</v>
      </c>
      <c r="D974" s="2" t="s">
        <v>3</v>
      </c>
      <c r="E974" s="2">
        <v>4.84</v>
      </c>
    </row>
    <row r="975" spans="1:5" ht="15" customHeight="1" x14ac:dyDescent="0.25">
      <c r="A975" s="2" t="s">
        <v>7302</v>
      </c>
      <c r="C975" s="1" t="s">
        <v>7303</v>
      </c>
      <c r="D975" s="2" t="s">
        <v>2</v>
      </c>
      <c r="E975" s="2">
        <v>11.66</v>
      </c>
    </row>
    <row r="976" spans="1:5" ht="15" customHeight="1" x14ac:dyDescent="0.25">
      <c r="A976" s="2" t="s">
        <v>7304</v>
      </c>
      <c r="C976" s="1" t="s">
        <v>7305</v>
      </c>
      <c r="D976" s="2" t="s">
        <v>2</v>
      </c>
      <c r="E976" s="2">
        <v>11.66</v>
      </c>
    </row>
    <row r="977" spans="1:5" ht="15" customHeight="1" x14ac:dyDescent="0.25">
      <c r="A977" s="2" t="s">
        <v>7306</v>
      </c>
      <c r="C977" s="1" t="s">
        <v>7307</v>
      </c>
      <c r="D977" s="2" t="s">
        <v>2</v>
      </c>
      <c r="E977" s="2">
        <v>23.7</v>
      </c>
    </row>
    <row r="978" spans="1:5" ht="15" customHeight="1" x14ac:dyDescent="0.25">
      <c r="A978" s="2" t="s">
        <v>7309</v>
      </c>
      <c r="C978" s="1" t="s">
        <v>7310</v>
      </c>
      <c r="D978" s="2" t="s">
        <v>2</v>
      </c>
      <c r="E978" s="2">
        <v>10.93</v>
      </c>
    </row>
    <row r="979" spans="1:5" ht="15" customHeight="1" x14ac:dyDescent="0.25">
      <c r="A979" s="2" t="s">
        <v>7308</v>
      </c>
      <c r="C979" s="1" t="s">
        <v>35004</v>
      </c>
      <c r="D979" s="2" t="s">
        <v>3</v>
      </c>
      <c r="E979" s="2">
        <v>9.7200000000000006</v>
      </c>
    </row>
    <row r="980" spans="1:5" ht="15" customHeight="1" x14ac:dyDescent="0.25">
      <c r="A980" s="2" t="s">
        <v>7311</v>
      </c>
      <c r="C980" s="1" t="s">
        <v>7312</v>
      </c>
      <c r="D980" s="2" t="s">
        <v>3</v>
      </c>
      <c r="E980" s="2">
        <v>20.46</v>
      </c>
    </row>
    <row r="981" spans="1:5" ht="15" customHeight="1" x14ac:dyDescent="0.25">
      <c r="A981" s="2" t="s">
        <v>7313</v>
      </c>
      <c r="C981" s="1" t="s">
        <v>7314</v>
      </c>
      <c r="D981" s="2" t="s">
        <v>17030</v>
      </c>
      <c r="E981" s="2">
        <v>273.13</v>
      </c>
    </row>
    <row r="982" spans="1:5" ht="15" customHeight="1" x14ac:dyDescent="0.25">
      <c r="A982" s="2" t="s">
        <v>7315</v>
      </c>
      <c r="C982" s="1" t="s">
        <v>7316</v>
      </c>
      <c r="D982" s="2" t="s">
        <v>16077</v>
      </c>
      <c r="E982" s="2">
        <v>459.95</v>
      </c>
    </row>
    <row r="983" spans="1:5" ht="15" customHeight="1" x14ac:dyDescent="0.25">
      <c r="A983" s="2" t="s">
        <v>7317</v>
      </c>
      <c r="C983" s="1" t="s">
        <v>7318</v>
      </c>
      <c r="D983" s="2" t="s">
        <v>16077</v>
      </c>
      <c r="E983" s="2">
        <v>486.15</v>
      </c>
    </row>
    <row r="984" spans="1:5" ht="15" customHeight="1" x14ac:dyDescent="0.25">
      <c r="A984" s="2" t="s">
        <v>7319</v>
      </c>
      <c r="C984" s="1" t="s">
        <v>7320</v>
      </c>
      <c r="D984" s="2" t="s">
        <v>16077</v>
      </c>
      <c r="E984" s="2">
        <v>900</v>
      </c>
    </row>
    <row r="985" spans="1:5" ht="15" customHeight="1" x14ac:dyDescent="0.25">
      <c r="A985" s="2" t="s">
        <v>7321</v>
      </c>
      <c r="C985" s="1" t="s">
        <v>7322</v>
      </c>
      <c r="D985" s="2" t="s">
        <v>16077</v>
      </c>
      <c r="E985" s="2">
        <v>338.68</v>
      </c>
    </row>
    <row r="986" spans="1:5" ht="15" customHeight="1" x14ac:dyDescent="0.25">
      <c r="A986" s="2" t="s">
        <v>7323</v>
      </c>
      <c r="C986" s="1" t="s">
        <v>7324</v>
      </c>
      <c r="D986" s="2" t="s">
        <v>16077</v>
      </c>
      <c r="E986" s="2">
        <v>389.75</v>
      </c>
    </row>
    <row r="987" spans="1:5" ht="15" customHeight="1" x14ac:dyDescent="0.25">
      <c r="A987" s="2" t="s">
        <v>7325</v>
      </c>
      <c r="C987" s="1" t="s">
        <v>7326</v>
      </c>
      <c r="D987" s="2" t="s">
        <v>16077</v>
      </c>
      <c r="E987" s="2">
        <v>461.56</v>
      </c>
    </row>
    <row r="988" spans="1:5" ht="15" customHeight="1" x14ac:dyDescent="0.25">
      <c r="A988" s="2" t="s">
        <v>7327</v>
      </c>
      <c r="C988" s="1" t="s">
        <v>7328</v>
      </c>
      <c r="D988" s="2" t="s">
        <v>17030</v>
      </c>
      <c r="E988" s="2">
        <v>471.69</v>
      </c>
    </row>
    <row r="989" spans="1:5" ht="15" customHeight="1" x14ac:dyDescent="0.25">
      <c r="A989" s="2" t="s">
        <v>7329</v>
      </c>
      <c r="C989" s="1" t="s">
        <v>7330</v>
      </c>
      <c r="D989" s="2" t="s">
        <v>17030</v>
      </c>
      <c r="E989" s="2">
        <v>388.49</v>
      </c>
    </row>
    <row r="990" spans="1:5" ht="15" customHeight="1" x14ac:dyDescent="0.25">
      <c r="A990" s="2" t="s">
        <v>7331</v>
      </c>
      <c r="C990" s="1" t="s">
        <v>7332</v>
      </c>
      <c r="D990" s="2" t="s">
        <v>17030</v>
      </c>
      <c r="E990" s="2">
        <v>374.92</v>
      </c>
    </row>
    <row r="991" spans="1:5" ht="15" customHeight="1" x14ac:dyDescent="0.25">
      <c r="A991" s="2" t="s">
        <v>7333</v>
      </c>
      <c r="C991" s="1" t="s">
        <v>7334</v>
      </c>
      <c r="D991" s="2" t="s">
        <v>16077</v>
      </c>
      <c r="E991" s="2">
        <v>816.56</v>
      </c>
    </row>
    <row r="992" spans="1:5" ht="15" customHeight="1" x14ac:dyDescent="0.25">
      <c r="A992" s="2" t="s">
        <v>7335</v>
      </c>
      <c r="C992" s="1" t="s">
        <v>7336</v>
      </c>
      <c r="D992" s="2" t="s">
        <v>17030</v>
      </c>
      <c r="E992" s="2">
        <v>466.91</v>
      </c>
    </row>
    <row r="993" spans="1:5" ht="15" customHeight="1" x14ac:dyDescent="0.25">
      <c r="A993" s="2" t="s">
        <v>7337</v>
      </c>
      <c r="C993" s="1" t="s">
        <v>7338</v>
      </c>
      <c r="D993" s="2" t="s">
        <v>17030</v>
      </c>
      <c r="E993" s="2">
        <v>682.69</v>
      </c>
    </row>
    <row r="994" spans="1:5" ht="15" customHeight="1" x14ac:dyDescent="0.25">
      <c r="A994" s="2" t="s">
        <v>7339</v>
      </c>
      <c r="C994" s="1" t="s">
        <v>7340</v>
      </c>
      <c r="D994" s="2" t="s">
        <v>17030</v>
      </c>
      <c r="E994" s="2">
        <v>637.94000000000005</v>
      </c>
    </row>
    <row r="995" spans="1:5" ht="15" customHeight="1" x14ac:dyDescent="0.25">
      <c r="A995" s="2" t="s">
        <v>7341</v>
      </c>
      <c r="C995" s="1" t="s">
        <v>7342</v>
      </c>
      <c r="D995" s="2" t="s">
        <v>17030</v>
      </c>
      <c r="E995" s="2">
        <v>501.88</v>
      </c>
    </row>
    <row r="996" spans="1:5" ht="15" customHeight="1" x14ac:dyDescent="0.25">
      <c r="A996" s="2" t="s">
        <v>7343</v>
      </c>
      <c r="C996" s="1" t="s">
        <v>7344</v>
      </c>
      <c r="D996" s="2" t="s">
        <v>17030</v>
      </c>
      <c r="E996" s="2">
        <v>149.36000000000001</v>
      </c>
    </row>
    <row r="997" spans="1:5" ht="15" customHeight="1" x14ac:dyDescent="0.25">
      <c r="A997" s="2" t="s">
        <v>7345</v>
      </c>
      <c r="C997" s="1" t="s">
        <v>7346</v>
      </c>
      <c r="D997" s="2" t="s">
        <v>17030</v>
      </c>
      <c r="E997" s="2">
        <v>162.53</v>
      </c>
    </row>
    <row r="998" spans="1:5" ht="15" customHeight="1" x14ac:dyDescent="0.25">
      <c r="A998" s="2" t="s">
        <v>20635</v>
      </c>
      <c r="C998" s="1" t="s">
        <v>20636</v>
      </c>
      <c r="D998" s="2" t="s">
        <v>16077</v>
      </c>
      <c r="E998" s="2">
        <v>498.92</v>
      </c>
    </row>
    <row r="999" spans="1:5" ht="15" customHeight="1" x14ac:dyDescent="0.25">
      <c r="A999" s="2" t="s">
        <v>7347</v>
      </c>
      <c r="C999" s="1" t="s">
        <v>20637</v>
      </c>
      <c r="D999" s="2" t="s">
        <v>16077</v>
      </c>
      <c r="E999" s="2">
        <v>299.95999999999998</v>
      </c>
    </row>
    <row r="1000" spans="1:5" ht="15" customHeight="1" x14ac:dyDescent="0.25">
      <c r="A1000" s="2" t="s">
        <v>7348</v>
      </c>
      <c r="C1000" s="1" t="s">
        <v>20638</v>
      </c>
      <c r="D1000" s="2" t="s">
        <v>16077</v>
      </c>
      <c r="E1000" s="2">
        <v>218.59</v>
      </c>
    </row>
    <row r="1001" spans="1:5" ht="15" customHeight="1" x14ac:dyDescent="0.25">
      <c r="A1001" s="2" t="s">
        <v>7349</v>
      </c>
      <c r="C1001" s="1" t="s">
        <v>7350</v>
      </c>
      <c r="D1001" s="2" t="s">
        <v>16077</v>
      </c>
      <c r="E1001" s="2">
        <v>105</v>
      </c>
    </row>
    <row r="1002" spans="1:5" ht="15" customHeight="1" x14ac:dyDescent="0.25">
      <c r="A1002" s="2" t="s">
        <v>35005</v>
      </c>
      <c r="C1002" s="1" t="s">
        <v>35006</v>
      </c>
      <c r="D1002" s="2" t="s">
        <v>16077</v>
      </c>
      <c r="E1002" s="2">
        <v>89.01</v>
      </c>
    </row>
    <row r="1003" spans="1:5" ht="15" customHeight="1" x14ac:dyDescent="0.25">
      <c r="A1003" s="2" t="s">
        <v>7351</v>
      </c>
      <c r="C1003" s="1" t="s">
        <v>7352</v>
      </c>
      <c r="D1003" s="2" t="s">
        <v>16077</v>
      </c>
      <c r="E1003" s="2">
        <v>45.69</v>
      </c>
    </row>
    <row r="1004" spans="1:5" ht="15" customHeight="1" x14ac:dyDescent="0.25">
      <c r="A1004" s="2" t="s">
        <v>7353</v>
      </c>
      <c r="C1004" s="1" t="s">
        <v>7354</v>
      </c>
      <c r="D1004" s="2" t="s">
        <v>16077</v>
      </c>
      <c r="E1004" s="2">
        <v>130.86000000000001</v>
      </c>
    </row>
    <row r="1005" spans="1:5" ht="15" customHeight="1" x14ac:dyDescent="0.25">
      <c r="A1005" s="2" t="s">
        <v>7355</v>
      </c>
      <c r="C1005" s="1" t="s">
        <v>7356</v>
      </c>
      <c r="D1005" s="2" t="s">
        <v>16077</v>
      </c>
      <c r="E1005" s="2">
        <v>351.7</v>
      </c>
    </row>
    <row r="1006" spans="1:5" ht="15" customHeight="1" x14ac:dyDescent="0.25">
      <c r="A1006" s="2" t="s">
        <v>7357</v>
      </c>
      <c r="C1006" s="1" t="s">
        <v>7358</v>
      </c>
      <c r="D1006" s="2" t="s">
        <v>16077</v>
      </c>
      <c r="E1006" s="2">
        <v>79.37</v>
      </c>
    </row>
    <row r="1007" spans="1:5" ht="15" customHeight="1" x14ac:dyDescent="0.25">
      <c r="A1007" s="2" t="s">
        <v>7359</v>
      </c>
      <c r="C1007" s="1" t="s">
        <v>7360</v>
      </c>
      <c r="D1007" s="2" t="s">
        <v>16077</v>
      </c>
      <c r="E1007" s="2">
        <v>82.88</v>
      </c>
    </row>
    <row r="1008" spans="1:5" ht="15" customHeight="1" x14ac:dyDescent="0.25">
      <c r="A1008" s="2" t="s">
        <v>7361</v>
      </c>
      <c r="C1008" s="1" t="s">
        <v>7362</v>
      </c>
      <c r="D1008" s="2" t="s">
        <v>16077</v>
      </c>
      <c r="E1008" s="2">
        <v>160.97999999999999</v>
      </c>
    </row>
    <row r="1009" spans="1:5" ht="15" customHeight="1" x14ac:dyDescent="0.25">
      <c r="A1009" s="2" t="s">
        <v>7363</v>
      </c>
      <c r="C1009" s="1" t="s">
        <v>7364</v>
      </c>
      <c r="D1009" s="2" t="s">
        <v>16077</v>
      </c>
      <c r="E1009" s="2">
        <v>95.58</v>
      </c>
    </row>
    <row r="1010" spans="1:5" ht="15" customHeight="1" x14ac:dyDescent="0.25">
      <c r="A1010" s="2" t="s">
        <v>7365</v>
      </c>
      <c r="C1010" s="1" t="s">
        <v>20639</v>
      </c>
      <c r="D1010" s="2" t="s">
        <v>16077</v>
      </c>
      <c r="E1010" s="2">
        <v>78.47</v>
      </c>
    </row>
    <row r="1011" spans="1:5" ht="15" customHeight="1" x14ac:dyDescent="0.25">
      <c r="A1011" s="2" t="s">
        <v>7366</v>
      </c>
      <c r="C1011" s="1" t="s">
        <v>20640</v>
      </c>
      <c r="D1011" s="2" t="s">
        <v>16077</v>
      </c>
      <c r="E1011" s="2">
        <v>71.91</v>
      </c>
    </row>
    <row r="1012" spans="1:5" ht="15" customHeight="1" x14ac:dyDescent="0.25">
      <c r="A1012" s="2" t="s">
        <v>7367</v>
      </c>
      <c r="C1012" s="1" t="s">
        <v>7368</v>
      </c>
      <c r="D1012" s="2" t="s">
        <v>16077</v>
      </c>
      <c r="E1012" s="2">
        <v>58.83</v>
      </c>
    </row>
    <row r="1013" spans="1:5" ht="15" customHeight="1" x14ac:dyDescent="0.25">
      <c r="A1013" s="2" t="s">
        <v>7369</v>
      </c>
      <c r="C1013" s="1" t="s">
        <v>7370</v>
      </c>
      <c r="D1013" s="2" t="s">
        <v>17030</v>
      </c>
      <c r="E1013" s="2">
        <v>51.69</v>
      </c>
    </row>
    <row r="1014" spans="1:5" ht="15" customHeight="1" x14ac:dyDescent="0.25">
      <c r="A1014" s="2" t="s">
        <v>7371</v>
      </c>
      <c r="C1014" s="1" t="s">
        <v>7372</v>
      </c>
      <c r="D1014" s="2" t="s">
        <v>17030</v>
      </c>
      <c r="E1014" s="2">
        <v>75</v>
      </c>
    </row>
    <row r="1015" spans="1:5" ht="15" customHeight="1" x14ac:dyDescent="0.25">
      <c r="A1015" s="2" t="s">
        <v>7373</v>
      </c>
      <c r="C1015" s="1" t="s">
        <v>7374</v>
      </c>
      <c r="D1015" s="2" t="s">
        <v>17030</v>
      </c>
      <c r="E1015" s="2">
        <v>103.56</v>
      </c>
    </row>
    <row r="1016" spans="1:5" ht="15" customHeight="1" x14ac:dyDescent="0.25">
      <c r="A1016" s="2" t="s">
        <v>7375</v>
      </c>
      <c r="C1016" s="1" t="s">
        <v>7376</v>
      </c>
      <c r="D1016" s="2" t="s">
        <v>16077</v>
      </c>
      <c r="E1016" s="2">
        <v>239.45</v>
      </c>
    </row>
    <row r="1017" spans="1:5" ht="15" customHeight="1" x14ac:dyDescent="0.25">
      <c r="A1017" s="2" t="s">
        <v>7377</v>
      </c>
      <c r="C1017" s="1" t="s">
        <v>7378</v>
      </c>
      <c r="D1017" s="2" t="s">
        <v>17030</v>
      </c>
      <c r="E1017" s="2">
        <v>96.74</v>
      </c>
    </row>
    <row r="1018" spans="1:5" ht="15" customHeight="1" x14ac:dyDescent="0.25">
      <c r="A1018" s="2" t="s">
        <v>7379</v>
      </c>
      <c r="C1018" s="1" t="s">
        <v>7380</v>
      </c>
      <c r="D1018" s="2" t="s">
        <v>17030</v>
      </c>
      <c r="E1018" s="2">
        <v>94.91</v>
      </c>
    </row>
    <row r="1019" spans="1:5" ht="15" customHeight="1" x14ac:dyDescent="0.25">
      <c r="A1019" s="2" t="s">
        <v>7381</v>
      </c>
      <c r="C1019" s="1" t="s">
        <v>7382</v>
      </c>
      <c r="D1019" s="2" t="s">
        <v>17030</v>
      </c>
      <c r="E1019" s="2">
        <v>171.14</v>
      </c>
    </row>
    <row r="1020" spans="1:5" ht="15" customHeight="1" x14ac:dyDescent="0.25">
      <c r="A1020" s="2" t="s">
        <v>7383</v>
      </c>
      <c r="C1020" s="1" t="s">
        <v>7384</v>
      </c>
      <c r="D1020" s="2" t="s">
        <v>17030</v>
      </c>
      <c r="E1020" s="2">
        <v>216.71</v>
      </c>
    </row>
    <row r="1021" spans="1:5" ht="15" customHeight="1" x14ac:dyDescent="0.25">
      <c r="A1021" s="2" t="s">
        <v>7385</v>
      </c>
      <c r="C1021" s="1" t="s">
        <v>7386</v>
      </c>
      <c r="D1021" s="2" t="s">
        <v>16077</v>
      </c>
      <c r="E1021" s="2">
        <v>985.61</v>
      </c>
    </row>
    <row r="1022" spans="1:5" ht="15" customHeight="1" x14ac:dyDescent="0.25">
      <c r="A1022" s="2" t="s">
        <v>7387</v>
      </c>
      <c r="C1022" s="1" t="s">
        <v>7388</v>
      </c>
      <c r="D1022" s="2" t="s">
        <v>16077</v>
      </c>
      <c r="E1022" s="2">
        <v>511.22</v>
      </c>
    </row>
    <row r="1023" spans="1:5" ht="15" customHeight="1" x14ac:dyDescent="0.25">
      <c r="A1023" s="2" t="s">
        <v>7389</v>
      </c>
      <c r="C1023" s="1" t="s">
        <v>7390</v>
      </c>
      <c r="D1023" s="2" t="s">
        <v>16077</v>
      </c>
      <c r="E1023" s="2">
        <v>763.94</v>
      </c>
    </row>
    <row r="1024" spans="1:5" ht="15" customHeight="1" x14ac:dyDescent="0.25">
      <c r="A1024" s="2" t="s">
        <v>7391</v>
      </c>
      <c r="C1024" s="1" t="s">
        <v>7392</v>
      </c>
      <c r="D1024" s="2" t="s">
        <v>16077</v>
      </c>
      <c r="E1024" s="2">
        <v>317.97000000000003</v>
      </c>
    </row>
    <row r="1025" spans="1:5" ht="15" customHeight="1" x14ac:dyDescent="0.25">
      <c r="A1025" s="2" t="s">
        <v>7393</v>
      </c>
      <c r="C1025" s="1" t="s">
        <v>7394</v>
      </c>
      <c r="D1025" s="2" t="s">
        <v>16077</v>
      </c>
      <c r="E1025" s="2">
        <v>745.2</v>
      </c>
    </row>
    <row r="1026" spans="1:5" ht="15" customHeight="1" x14ac:dyDescent="0.25">
      <c r="A1026" s="2" t="s">
        <v>7395</v>
      </c>
      <c r="C1026" s="1" t="s">
        <v>7396</v>
      </c>
      <c r="D1026" s="2" t="s">
        <v>16077</v>
      </c>
      <c r="E1026" s="2">
        <v>947.5</v>
      </c>
    </row>
    <row r="1027" spans="1:5" ht="15" customHeight="1" x14ac:dyDescent="0.25">
      <c r="A1027" s="2" t="s">
        <v>7397</v>
      </c>
      <c r="C1027" s="1" t="s">
        <v>7398</v>
      </c>
      <c r="D1027" s="2" t="s">
        <v>16077</v>
      </c>
      <c r="E1027" s="2">
        <v>1019.52</v>
      </c>
    </row>
    <row r="1028" spans="1:5" ht="15" customHeight="1" x14ac:dyDescent="0.25">
      <c r="A1028" s="2" t="s">
        <v>7399</v>
      </c>
      <c r="C1028" s="1" t="s">
        <v>7400</v>
      </c>
      <c r="D1028" s="2" t="s">
        <v>16077</v>
      </c>
      <c r="E1028" s="2">
        <v>1310.1199999999999</v>
      </c>
    </row>
    <row r="1029" spans="1:5" ht="15" customHeight="1" x14ac:dyDescent="0.25">
      <c r="A1029" s="2" t="s">
        <v>7401</v>
      </c>
      <c r="C1029" s="1" t="s">
        <v>7402</v>
      </c>
      <c r="D1029" s="2" t="s">
        <v>17030</v>
      </c>
      <c r="E1029" s="2">
        <v>524.53</v>
      </c>
    </row>
    <row r="1030" spans="1:5" ht="15" customHeight="1" x14ac:dyDescent="0.25">
      <c r="A1030" s="2" t="s">
        <v>7403</v>
      </c>
      <c r="C1030" s="1" t="s">
        <v>7404</v>
      </c>
      <c r="D1030" s="2" t="s">
        <v>16077</v>
      </c>
      <c r="E1030" s="2">
        <v>520.23</v>
      </c>
    </row>
    <row r="1031" spans="1:5" ht="15" customHeight="1" x14ac:dyDescent="0.25">
      <c r="A1031" s="2" t="s">
        <v>7405</v>
      </c>
      <c r="C1031" s="1" t="s">
        <v>7406</v>
      </c>
      <c r="D1031" s="2" t="s">
        <v>17030</v>
      </c>
      <c r="E1031" s="2">
        <v>180.71</v>
      </c>
    </row>
    <row r="1032" spans="1:5" ht="15" customHeight="1" x14ac:dyDescent="0.25">
      <c r="A1032" s="2" t="s">
        <v>7407</v>
      </c>
      <c r="C1032" s="1" t="s">
        <v>7408</v>
      </c>
      <c r="D1032" s="2" t="s">
        <v>16077</v>
      </c>
      <c r="E1032" s="2">
        <v>273.86</v>
      </c>
    </row>
    <row r="1033" spans="1:5" ht="15" customHeight="1" x14ac:dyDescent="0.25">
      <c r="A1033" s="2" t="s">
        <v>7409</v>
      </c>
      <c r="C1033" s="1" t="s">
        <v>7410</v>
      </c>
      <c r="D1033" s="2" t="s">
        <v>17030</v>
      </c>
      <c r="E1033" s="2">
        <v>773.1</v>
      </c>
    </row>
    <row r="1034" spans="1:5" ht="15" customHeight="1" x14ac:dyDescent="0.25">
      <c r="A1034" s="2" t="s">
        <v>7411</v>
      </c>
      <c r="C1034" s="1" t="s">
        <v>7412</v>
      </c>
      <c r="D1034" s="2" t="s">
        <v>17030</v>
      </c>
      <c r="E1034" s="2">
        <v>901.07</v>
      </c>
    </row>
    <row r="1035" spans="1:5" ht="15" customHeight="1" x14ac:dyDescent="0.25">
      <c r="A1035" s="2" t="s">
        <v>7413</v>
      </c>
      <c r="C1035" s="1" t="s">
        <v>7414</v>
      </c>
      <c r="D1035" s="2" t="s">
        <v>17030</v>
      </c>
      <c r="E1035" s="2">
        <v>842.11</v>
      </c>
    </row>
    <row r="1036" spans="1:5" ht="15" customHeight="1" x14ac:dyDescent="0.25">
      <c r="A1036" s="2" t="s">
        <v>7415</v>
      </c>
      <c r="C1036" s="1" t="s">
        <v>7416</v>
      </c>
      <c r="D1036" s="2" t="s">
        <v>17030</v>
      </c>
      <c r="E1036" s="2">
        <v>760.52</v>
      </c>
    </row>
    <row r="1037" spans="1:5" ht="15" customHeight="1" x14ac:dyDescent="0.25">
      <c r="A1037" s="2" t="s">
        <v>7417</v>
      </c>
      <c r="C1037" s="1" t="s">
        <v>7418</v>
      </c>
      <c r="D1037" s="2" t="s">
        <v>16077</v>
      </c>
      <c r="E1037" s="2">
        <v>152.99</v>
      </c>
    </row>
    <row r="1038" spans="1:5" ht="15" customHeight="1" x14ac:dyDescent="0.25">
      <c r="A1038" s="2" t="s">
        <v>7419</v>
      </c>
      <c r="C1038" s="1" t="s">
        <v>7420</v>
      </c>
      <c r="D1038" s="2" t="s">
        <v>16077</v>
      </c>
      <c r="E1038" s="2">
        <v>21.14</v>
      </c>
    </row>
    <row r="1039" spans="1:5" ht="15" customHeight="1" x14ac:dyDescent="0.25">
      <c r="A1039" s="2" t="s">
        <v>6090</v>
      </c>
      <c r="C1039" s="1" t="s">
        <v>17065</v>
      </c>
      <c r="D1039" s="2" t="s">
        <v>16077</v>
      </c>
      <c r="E1039" s="2">
        <v>110.72</v>
      </c>
    </row>
    <row r="1040" spans="1:5" ht="15" customHeight="1" x14ac:dyDescent="0.25">
      <c r="A1040" s="2" t="s">
        <v>7421</v>
      </c>
      <c r="C1040" s="1" t="s">
        <v>17066</v>
      </c>
      <c r="D1040" s="2" t="s">
        <v>16077</v>
      </c>
      <c r="E1040" s="2">
        <v>238.6</v>
      </c>
    </row>
    <row r="1041" spans="1:5" ht="15" customHeight="1" x14ac:dyDescent="0.25">
      <c r="A1041" s="2" t="s">
        <v>7422</v>
      </c>
      <c r="C1041" s="1" t="s">
        <v>17067</v>
      </c>
      <c r="D1041" s="2" t="s">
        <v>16077</v>
      </c>
      <c r="E1041" s="2">
        <v>240.43</v>
      </c>
    </row>
    <row r="1042" spans="1:5" ht="15" customHeight="1" x14ac:dyDescent="0.25">
      <c r="A1042" s="2" t="s">
        <v>7423</v>
      </c>
      <c r="C1042" s="1" t="s">
        <v>7424</v>
      </c>
      <c r="D1042" s="2" t="s">
        <v>17030</v>
      </c>
      <c r="E1042" s="2">
        <v>53.67</v>
      </c>
    </row>
    <row r="1043" spans="1:5" ht="15" customHeight="1" x14ac:dyDescent="0.25">
      <c r="A1043" s="2" t="s">
        <v>7425</v>
      </c>
      <c r="C1043" s="1" t="s">
        <v>7426</v>
      </c>
      <c r="D1043" s="2" t="s">
        <v>17030</v>
      </c>
      <c r="E1043" s="2">
        <v>185.67</v>
      </c>
    </row>
    <row r="1044" spans="1:5" ht="15" customHeight="1" x14ac:dyDescent="0.25">
      <c r="A1044" s="2" t="s">
        <v>7427</v>
      </c>
      <c r="C1044" s="1" t="s">
        <v>7428</v>
      </c>
      <c r="D1044" s="2" t="s">
        <v>17030</v>
      </c>
      <c r="E1044" s="2">
        <v>1156.76</v>
      </c>
    </row>
    <row r="1045" spans="1:5" ht="15" customHeight="1" x14ac:dyDescent="0.25">
      <c r="A1045" s="2" t="s">
        <v>7429</v>
      </c>
      <c r="C1045" s="1" t="s">
        <v>7430</v>
      </c>
      <c r="D1045" s="2" t="s">
        <v>17030</v>
      </c>
      <c r="E1045" s="2">
        <v>16.53</v>
      </c>
    </row>
    <row r="1046" spans="1:5" ht="15" customHeight="1" x14ac:dyDescent="0.25">
      <c r="A1046" s="2" t="s">
        <v>7431</v>
      </c>
      <c r="C1046" s="1" t="s">
        <v>7432</v>
      </c>
      <c r="D1046" s="2" t="s">
        <v>16077</v>
      </c>
      <c r="E1046" s="2">
        <v>32.49</v>
      </c>
    </row>
    <row r="1047" spans="1:5" ht="15" customHeight="1" x14ac:dyDescent="0.25">
      <c r="A1047" s="2" t="s">
        <v>7433</v>
      </c>
      <c r="C1047" s="1" t="s">
        <v>7434</v>
      </c>
      <c r="D1047" s="2" t="s">
        <v>17030</v>
      </c>
      <c r="E1047" s="2">
        <v>50.63</v>
      </c>
    </row>
    <row r="1048" spans="1:5" ht="15" customHeight="1" x14ac:dyDescent="0.25">
      <c r="A1048" s="2" t="s">
        <v>7435</v>
      </c>
      <c r="C1048" s="1" t="s">
        <v>7436</v>
      </c>
      <c r="D1048" s="2" t="s">
        <v>17030</v>
      </c>
      <c r="E1048" s="2">
        <v>40.659999999999997</v>
      </c>
    </row>
    <row r="1049" spans="1:5" ht="15" customHeight="1" x14ac:dyDescent="0.25">
      <c r="A1049" s="2" t="s">
        <v>7437</v>
      </c>
      <c r="C1049" s="1" t="s">
        <v>7438</v>
      </c>
      <c r="D1049" s="2" t="s">
        <v>17030</v>
      </c>
      <c r="E1049" s="2">
        <v>190.23</v>
      </c>
    </row>
    <row r="1050" spans="1:5" ht="15" customHeight="1" x14ac:dyDescent="0.25">
      <c r="A1050" s="2" t="s">
        <v>7439</v>
      </c>
      <c r="C1050" s="1" t="s">
        <v>7440</v>
      </c>
      <c r="D1050" s="2" t="s">
        <v>17030</v>
      </c>
      <c r="E1050" s="2">
        <v>67.42</v>
      </c>
    </row>
    <row r="1051" spans="1:5" ht="15" customHeight="1" x14ac:dyDescent="0.25">
      <c r="A1051" s="2" t="s">
        <v>7441</v>
      </c>
      <c r="C1051" s="1" t="s">
        <v>7442</v>
      </c>
      <c r="D1051" s="2" t="s">
        <v>17030</v>
      </c>
      <c r="E1051" s="2">
        <v>63.67</v>
      </c>
    </row>
    <row r="1052" spans="1:5" ht="15" customHeight="1" x14ac:dyDescent="0.25">
      <c r="A1052" s="2" t="s">
        <v>7443</v>
      </c>
      <c r="C1052" s="1" t="s">
        <v>7444</v>
      </c>
      <c r="D1052" s="2" t="s">
        <v>16077</v>
      </c>
      <c r="E1052" s="2">
        <v>45.76</v>
      </c>
    </row>
    <row r="1053" spans="1:5" ht="15" customHeight="1" x14ac:dyDescent="0.25">
      <c r="A1053" s="2" t="s">
        <v>7445</v>
      </c>
      <c r="C1053" s="1" t="s">
        <v>7446</v>
      </c>
      <c r="D1053" s="2" t="s">
        <v>16077</v>
      </c>
      <c r="E1053" s="2">
        <v>95.99</v>
      </c>
    </row>
    <row r="1054" spans="1:5" ht="15" customHeight="1" x14ac:dyDescent="0.25">
      <c r="A1054" s="2" t="s">
        <v>7447</v>
      </c>
      <c r="C1054" s="1" t="s">
        <v>7448</v>
      </c>
      <c r="D1054" s="2" t="s">
        <v>17030</v>
      </c>
      <c r="E1054" s="2">
        <v>59.81</v>
      </c>
    </row>
    <row r="1055" spans="1:5" ht="15" customHeight="1" x14ac:dyDescent="0.25">
      <c r="A1055" s="2" t="s">
        <v>7449</v>
      </c>
      <c r="C1055" s="1" t="s">
        <v>7450</v>
      </c>
      <c r="D1055" s="2" t="s">
        <v>16077</v>
      </c>
      <c r="E1055" s="2">
        <v>4.53</v>
      </c>
    </row>
    <row r="1056" spans="1:5" ht="15" customHeight="1" x14ac:dyDescent="0.25">
      <c r="A1056" s="2" t="s">
        <v>7451</v>
      </c>
      <c r="C1056" s="1" t="s">
        <v>7452</v>
      </c>
      <c r="D1056" s="2" t="s">
        <v>16077</v>
      </c>
      <c r="E1056" s="2">
        <v>53.22</v>
      </c>
    </row>
    <row r="1057" spans="1:5" ht="15" customHeight="1" x14ac:dyDescent="0.25">
      <c r="A1057" s="2" t="s">
        <v>7453</v>
      </c>
      <c r="C1057" s="1" t="s">
        <v>7454</v>
      </c>
      <c r="D1057" s="2" t="s">
        <v>17030</v>
      </c>
      <c r="E1057" s="2">
        <v>58.27</v>
      </c>
    </row>
    <row r="1058" spans="1:5" ht="15" customHeight="1" x14ac:dyDescent="0.25">
      <c r="A1058" s="2" t="s">
        <v>7455</v>
      </c>
      <c r="C1058" s="1" t="s">
        <v>7456</v>
      </c>
      <c r="D1058" s="2" t="s">
        <v>17030</v>
      </c>
      <c r="E1058" s="2">
        <v>138.72</v>
      </c>
    </row>
    <row r="1059" spans="1:5" ht="15" customHeight="1" x14ac:dyDescent="0.25">
      <c r="A1059" s="2" t="s">
        <v>7457</v>
      </c>
      <c r="C1059" s="1" t="s">
        <v>7458</v>
      </c>
      <c r="D1059" s="2" t="s">
        <v>17030</v>
      </c>
      <c r="E1059" s="2">
        <v>153.41</v>
      </c>
    </row>
    <row r="1060" spans="1:5" ht="15" customHeight="1" x14ac:dyDescent="0.25">
      <c r="A1060" s="2" t="s">
        <v>7459</v>
      </c>
      <c r="C1060" s="1" t="s">
        <v>7460</v>
      </c>
      <c r="D1060" s="2" t="s">
        <v>17030</v>
      </c>
      <c r="E1060" s="2">
        <v>34.979999999999997</v>
      </c>
    </row>
    <row r="1061" spans="1:5" ht="15" customHeight="1" x14ac:dyDescent="0.25">
      <c r="A1061" s="2" t="s">
        <v>7461</v>
      </c>
      <c r="C1061" s="1" t="s">
        <v>7462</v>
      </c>
      <c r="D1061" s="2" t="s">
        <v>17030</v>
      </c>
      <c r="E1061" s="2">
        <v>54.53</v>
      </c>
    </row>
    <row r="1062" spans="1:5" ht="15" customHeight="1" x14ac:dyDescent="0.25">
      <c r="A1062" s="2" t="s">
        <v>7463</v>
      </c>
      <c r="C1062" s="1" t="s">
        <v>7464</v>
      </c>
      <c r="D1062" s="2" t="s">
        <v>17030</v>
      </c>
      <c r="E1062" s="2">
        <v>63.32</v>
      </c>
    </row>
    <row r="1063" spans="1:5" ht="15" customHeight="1" x14ac:dyDescent="0.25">
      <c r="A1063" s="2" t="s">
        <v>7465</v>
      </c>
      <c r="C1063" s="1" t="s">
        <v>1528</v>
      </c>
      <c r="D1063" s="2" t="s">
        <v>17030</v>
      </c>
      <c r="E1063" s="2">
        <v>66.7</v>
      </c>
    </row>
    <row r="1064" spans="1:5" ht="15" customHeight="1" x14ac:dyDescent="0.25">
      <c r="A1064" s="2" t="s">
        <v>7466</v>
      </c>
      <c r="C1064" s="1" t="s">
        <v>7467</v>
      </c>
      <c r="D1064" s="2" t="s">
        <v>17030</v>
      </c>
      <c r="E1064" s="2">
        <v>199.5</v>
      </c>
    </row>
    <row r="1065" spans="1:5" ht="15" customHeight="1" x14ac:dyDescent="0.25">
      <c r="A1065" s="2" t="s">
        <v>7468</v>
      </c>
      <c r="C1065" s="1" t="s">
        <v>7469</v>
      </c>
      <c r="D1065" s="2" t="s">
        <v>17030</v>
      </c>
      <c r="E1065" s="2">
        <v>78.34</v>
      </c>
    </row>
    <row r="1066" spans="1:5" ht="15" customHeight="1" x14ac:dyDescent="0.25">
      <c r="A1066" s="2" t="s">
        <v>7470</v>
      </c>
      <c r="C1066" s="1" t="s">
        <v>7471</v>
      </c>
      <c r="D1066" s="2" t="s">
        <v>17030</v>
      </c>
      <c r="E1066" s="2">
        <v>65.349999999999994</v>
      </c>
    </row>
    <row r="1067" spans="1:5" ht="15" customHeight="1" x14ac:dyDescent="0.25">
      <c r="A1067" s="2" t="s">
        <v>7472</v>
      </c>
      <c r="C1067" s="1" t="s">
        <v>7473</v>
      </c>
      <c r="D1067" s="2" t="s">
        <v>17030</v>
      </c>
      <c r="E1067" s="2">
        <v>601.65</v>
      </c>
    </row>
    <row r="1068" spans="1:5" ht="15" customHeight="1" x14ac:dyDescent="0.25">
      <c r="A1068" s="2" t="s">
        <v>7474</v>
      </c>
      <c r="C1068" s="1" t="s">
        <v>7475</v>
      </c>
      <c r="D1068" s="2" t="s">
        <v>16077</v>
      </c>
      <c r="E1068" s="2">
        <v>328.19</v>
      </c>
    </row>
    <row r="1069" spans="1:5" ht="15" customHeight="1" x14ac:dyDescent="0.25">
      <c r="A1069" s="2" t="s">
        <v>7476</v>
      </c>
      <c r="C1069" s="1" t="s">
        <v>7477</v>
      </c>
      <c r="D1069" s="2" t="s">
        <v>16077</v>
      </c>
      <c r="E1069" s="2">
        <v>226</v>
      </c>
    </row>
    <row r="1070" spans="1:5" ht="15" customHeight="1" x14ac:dyDescent="0.25">
      <c r="A1070" s="2" t="s">
        <v>7478</v>
      </c>
      <c r="C1070" s="1" t="s">
        <v>7479</v>
      </c>
      <c r="D1070" s="2" t="s">
        <v>16077</v>
      </c>
      <c r="E1070" s="2">
        <v>236.08</v>
      </c>
    </row>
    <row r="1071" spans="1:5" ht="15" customHeight="1" x14ac:dyDescent="0.25">
      <c r="A1071" s="2" t="s">
        <v>7480</v>
      </c>
      <c r="C1071" s="1" t="s">
        <v>7481</v>
      </c>
      <c r="D1071" s="2" t="s">
        <v>16077</v>
      </c>
      <c r="E1071" s="2">
        <v>267.55</v>
      </c>
    </row>
    <row r="1072" spans="1:5" ht="15" customHeight="1" x14ac:dyDescent="0.25">
      <c r="A1072" s="2" t="s">
        <v>7482</v>
      </c>
      <c r="C1072" s="1" t="s">
        <v>7483</v>
      </c>
      <c r="D1072" s="2" t="s">
        <v>16077</v>
      </c>
      <c r="E1072" s="2">
        <v>137.08000000000001</v>
      </c>
    </row>
    <row r="1073" spans="1:5" ht="15" customHeight="1" x14ac:dyDescent="0.25">
      <c r="A1073" s="2" t="s">
        <v>7484</v>
      </c>
      <c r="C1073" s="1" t="s">
        <v>7485</v>
      </c>
      <c r="D1073" s="2" t="s">
        <v>16077</v>
      </c>
      <c r="E1073" s="2">
        <v>181.95</v>
      </c>
    </row>
    <row r="1074" spans="1:5" ht="15" customHeight="1" x14ac:dyDescent="0.25">
      <c r="A1074" s="2" t="s">
        <v>7486</v>
      </c>
      <c r="C1074" s="1" t="s">
        <v>7487</v>
      </c>
      <c r="D1074" s="2" t="s">
        <v>16077</v>
      </c>
      <c r="E1074" s="2">
        <v>229.3</v>
      </c>
    </row>
    <row r="1075" spans="1:5" ht="15" customHeight="1" x14ac:dyDescent="0.25">
      <c r="A1075" s="2" t="s">
        <v>7488</v>
      </c>
      <c r="C1075" s="1" t="s">
        <v>7489</v>
      </c>
      <c r="D1075" s="2" t="s">
        <v>16077</v>
      </c>
      <c r="E1075" s="2">
        <v>221.26</v>
      </c>
    </row>
    <row r="1076" spans="1:5" ht="15" customHeight="1" x14ac:dyDescent="0.25">
      <c r="A1076" s="2" t="s">
        <v>7490</v>
      </c>
      <c r="C1076" s="1" t="s">
        <v>7491</v>
      </c>
      <c r="D1076" s="2" t="s">
        <v>2</v>
      </c>
      <c r="E1076" s="2">
        <v>1302.8499999999999</v>
      </c>
    </row>
    <row r="1077" spans="1:5" ht="15" customHeight="1" x14ac:dyDescent="0.25">
      <c r="A1077" s="2" t="s">
        <v>7492</v>
      </c>
      <c r="C1077" s="1" t="s">
        <v>7493</v>
      </c>
      <c r="D1077" s="2" t="s">
        <v>2</v>
      </c>
      <c r="E1077" s="2">
        <v>239.76</v>
      </c>
    </row>
    <row r="1078" spans="1:5" ht="15" customHeight="1" x14ac:dyDescent="0.25">
      <c r="A1078" s="2" t="s">
        <v>7494</v>
      </c>
      <c r="C1078" s="1" t="s">
        <v>7495</v>
      </c>
      <c r="D1078" s="2" t="s">
        <v>2</v>
      </c>
      <c r="E1078" s="2">
        <v>267.61</v>
      </c>
    </row>
    <row r="1079" spans="1:5" ht="15" customHeight="1" x14ac:dyDescent="0.25">
      <c r="A1079" s="2" t="s">
        <v>7496</v>
      </c>
      <c r="C1079" s="1" t="s">
        <v>7497</v>
      </c>
      <c r="D1079" s="2" t="s">
        <v>2</v>
      </c>
      <c r="E1079" s="2">
        <v>354.35</v>
      </c>
    </row>
    <row r="1080" spans="1:5" ht="15" customHeight="1" x14ac:dyDescent="0.25">
      <c r="A1080" s="2" t="s">
        <v>7498</v>
      </c>
      <c r="C1080" s="1" t="s">
        <v>7499</v>
      </c>
      <c r="D1080" s="2" t="s">
        <v>2</v>
      </c>
      <c r="E1080" s="2">
        <v>378.4</v>
      </c>
    </row>
    <row r="1081" spans="1:5" ht="15" customHeight="1" x14ac:dyDescent="0.25">
      <c r="A1081" s="2" t="s">
        <v>7500</v>
      </c>
      <c r="C1081" s="1" t="s">
        <v>7501</v>
      </c>
      <c r="D1081" s="2" t="s">
        <v>2</v>
      </c>
      <c r="E1081" s="2">
        <v>350.26</v>
      </c>
    </row>
    <row r="1082" spans="1:5" ht="15" customHeight="1" x14ac:dyDescent="0.25">
      <c r="A1082" s="2" t="s">
        <v>7502</v>
      </c>
      <c r="C1082" s="1" t="s">
        <v>7503</v>
      </c>
      <c r="D1082" s="2" t="s">
        <v>2</v>
      </c>
      <c r="E1082" s="2">
        <v>376.8</v>
      </c>
    </row>
    <row r="1083" spans="1:5" ht="15" customHeight="1" x14ac:dyDescent="0.25">
      <c r="A1083" s="2" t="s">
        <v>7504</v>
      </c>
      <c r="C1083" s="1" t="s">
        <v>7505</v>
      </c>
      <c r="D1083" s="2" t="s">
        <v>2</v>
      </c>
      <c r="E1083" s="2">
        <v>481.25</v>
      </c>
    </row>
    <row r="1084" spans="1:5" ht="15" customHeight="1" x14ac:dyDescent="0.25">
      <c r="A1084" s="2" t="s">
        <v>7506</v>
      </c>
      <c r="C1084" s="1" t="s">
        <v>7507</v>
      </c>
      <c r="D1084" s="2" t="s">
        <v>2</v>
      </c>
      <c r="E1084" s="2">
        <v>493.21</v>
      </c>
    </row>
    <row r="1085" spans="1:5" ht="15" customHeight="1" x14ac:dyDescent="0.25">
      <c r="A1085" s="2" t="s">
        <v>7508</v>
      </c>
      <c r="C1085" s="1" t="s">
        <v>7509</v>
      </c>
      <c r="D1085" s="2" t="s">
        <v>16077</v>
      </c>
      <c r="E1085" s="2">
        <v>112.7</v>
      </c>
    </row>
    <row r="1086" spans="1:5" ht="15" customHeight="1" x14ac:dyDescent="0.25">
      <c r="A1086" s="2" t="s">
        <v>7510</v>
      </c>
      <c r="C1086" s="1" t="s">
        <v>7511</v>
      </c>
      <c r="D1086" s="2" t="s">
        <v>3</v>
      </c>
      <c r="E1086" s="2">
        <v>50.64</v>
      </c>
    </row>
    <row r="1087" spans="1:5" ht="15" customHeight="1" x14ac:dyDescent="0.25">
      <c r="A1087" s="2" t="s">
        <v>7512</v>
      </c>
      <c r="C1087" s="1" t="s">
        <v>7513</v>
      </c>
      <c r="D1087" s="2" t="s">
        <v>3</v>
      </c>
      <c r="E1087" s="2">
        <v>42.95</v>
      </c>
    </row>
    <row r="1088" spans="1:5" ht="15" customHeight="1" x14ac:dyDescent="0.25">
      <c r="A1088" s="2" t="s">
        <v>7514</v>
      </c>
      <c r="C1088" s="1" t="s">
        <v>7515</v>
      </c>
      <c r="D1088" s="2" t="s">
        <v>3</v>
      </c>
      <c r="E1088" s="2">
        <v>14.23</v>
      </c>
    </row>
    <row r="1089" spans="1:5" ht="15" customHeight="1" x14ac:dyDescent="0.25">
      <c r="A1089" s="2" t="s">
        <v>7516</v>
      </c>
      <c r="C1089" s="1" t="s">
        <v>7517</v>
      </c>
      <c r="D1089" s="2" t="s">
        <v>3</v>
      </c>
      <c r="E1089" s="2">
        <v>195.28</v>
      </c>
    </row>
    <row r="1090" spans="1:5" ht="15" customHeight="1" x14ac:dyDescent="0.25">
      <c r="A1090" s="2" t="s">
        <v>7518</v>
      </c>
      <c r="C1090" s="1" t="s">
        <v>7519</v>
      </c>
      <c r="D1090" s="2" t="s">
        <v>3</v>
      </c>
      <c r="E1090" s="2">
        <v>177.92</v>
      </c>
    </row>
    <row r="1091" spans="1:5" ht="15" customHeight="1" x14ac:dyDescent="0.25">
      <c r="A1091" s="2" t="s">
        <v>7520</v>
      </c>
      <c r="C1091" s="1" t="s">
        <v>7521</v>
      </c>
      <c r="D1091" s="2" t="s">
        <v>3</v>
      </c>
      <c r="E1091" s="2">
        <v>182.88</v>
      </c>
    </row>
    <row r="1092" spans="1:5" ht="15" customHeight="1" x14ac:dyDescent="0.25">
      <c r="A1092" s="2" t="s">
        <v>7522</v>
      </c>
      <c r="C1092" s="1" t="s">
        <v>7523</v>
      </c>
      <c r="D1092" s="2" t="s">
        <v>3</v>
      </c>
      <c r="E1092" s="2">
        <v>38.479999999999997</v>
      </c>
    </row>
    <row r="1093" spans="1:5" ht="15" customHeight="1" x14ac:dyDescent="0.25">
      <c r="A1093" s="2" t="s">
        <v>7524</v>
      </c>
      <c r="C1093" s="1" t="s">
        <v>7525</v>
      </c>
      <c r="D1093" s="2" t="s">
        <v>3</v>
      </c>
      <c r="E1093" s="2">
        <v>30.1</v>
      </c>
    </row>
    <row r="1094" spans="1:5" ht="15" customHeight="1" x14ac:dyDescent="0.25">
      <c r="A1094" s="2" t="s">
        <v>7526</v>
      </c>
      <c r="C1094" s="1" t="s">
        <v>7527</v>
      </c>
      <c r="D1094" s="2" t="s">
        <v>3</v>
      </c>
      <c r="E1094" s="2">
        <v>14.33</v>
      </c>
    </row>
    <row r="1095" spans="1:5" ht="15" customHeight="1" x14ac:dyDescent="0.25">
      <c r="A1095" s="2" t="s">
        <v>7528</v>
      </c>
      <c r="C1095" s="1" t="s">
        <v>7529</v>
      </c>
      <c r="D1095" s="2" t="s">
        <v>2</v>
      </c>
      <c r="E1095" s="2">
        <v>315.8</v>
      </c>
    </row>
    <row r="1096" spans="1:5" ht="15" customHeight="1" x14ac:dyDescent="0.25">
      <c r="A1096" s="2" t="s">
        <v>7530</v>
      </c>
      <c r="C1096" s="1" t="s">
        <v>7531</v>
      </c>
      <c r="D1096" s="2" t="s">
        <v>2</v>
      </c>
      <c r="E1096" s="2">
        <v>300.8</v>
      </c>
    </row>
    <row r="1097" spans="1:5" ht="15" customHeight="1" x14ac:dyDescent="0.25">
      <c r="A1097" s="2" t="s">
        <v>7532</v>
      </c>
      <c r="C1097" s="1" t="s">
        <v>7533</v>
      </c>
      <c r="D1097" s="2" t="s">
        <v>2</v>
      </c>
      <c r="E1097" s="2">
        <v>227.84</v>
      </c>
    </row>
    <row r="1098" spans="1:5" ht="15" customHeight="1" x14ac:dyDescent="0.25">
      <c r="A1098" s="2" t="s">
        <v>7534</v>
      </c>
      <c r="C1098" s="1" t="s">
        <v>7535</v>
      </c>
      <c r="D1098" s="2" t="s">
        <v>2</v>
      </c>
      <c r="E1098" s="2">
        <v>220.23</v>
      </c>
    </row>
    <row r="1099" spans="1:5" ht="15" customHeight="1" x14ac:dyDescent="0.25">
      <c r="A1099" s="2" t="s">
        <v>7536</v>
      </c>
      <c r="C1099" s="1" t="s">
        <v>7537</v>
      </c>
      <c r="D1099" s="2" t="s">
        <v>2</v>
      </c>
      <c r="E1099" s="2">
        <v>267.37</v>
      </c>
    </row>
    <row r="1100" spans="1:5" ht="15" customHeight="1" x14ac:dyDescent="0.25">
      <c r="A1100" s="2" t="s">
        <v>7538</v>
      </c>
      <c r="C1100" s="1" t="s">
        <v>7539</v>
      </c>
      <c r="D1100" s="2" t="s">
        <v>2</v>
      </c>
      <c r="E1100" s="2">
        <v>262.31</v>
      </c>
    </row>
    <row r="1101" spans="1:5" ht="15" customHeight="1" x14ac:dyDescent="0.25">
      <c r="A1101" s="2" t="s">
        <v>7540</v>
      </c>
      <c r="C1101" s="1" t="s">
        <v>7541</v>
      </c>
      <c r="D1101" s="2" t="s">
        <v>2</v>
      </c>
      <c r="E1101" s="2">
        <v>323.88</v>
      </c>
    </row>
    <row r="1102" spans="1:5" ht="15" customHeight="1" x14ac:dyDescent="0.25">
      <c r="A1102" s="2" t="s">
        <v>7542</v>
      </c>
      <c r="C1102" s="1" t="s">
        <v>7543</v>
      </c>
      <c r="D1102" s="2" t="s">
        <v>2</v>
      </c>
      <c r="E1102" s="2">
        <v>318.82</v>
      </c>
    </row>
    <row r="1103" spans="1:5" ht="15" customHeight="1" x14ac:dyDescent="0.25">
      <c r="A1103" s="2" t="s">
        <v>7544</v>
      </c>
      <c r="C1103" s="1" t="s">
        <v>7545</v>
      </c>
      <c r="D1103" s="2" t="s">
        <v>2</v>
      </c>
      <c r="E1103" s="2">
        <v>190.26</v>
      </c>
    </row>
    <row r="1104" spans="1:5" ht="15" customHeight="1" x14ac:dyDescent="0.25">
      <c r="A1104" s="2" t="s">
        <v>7546</v>
      </c>
      <c r="C1104" s="1" t="s">
        <v>7547</v>
      </c>
      <c r="D1104" s="2" t="s">
        <v>2</v>
      </c>
      <c r="E1104" s="2">
        <v>193.54</v>
      </c>
    </row>
    <row r="1105" spans="1:5" ht="15" customHeight="1" x14ac:dyDescent="0.25">
      <c r="A1105" s="2" t="s">
        <v>7548</v>
      </c>
      <c r="C1105" s="1" t="s">
        <v>7549</v>
      </c>
      <c r="D1105" s="2" t="s">
        <v>2</v>
      </c>
      <c r="E1105" s="2">
        <v>268.04000000000002</v>
      </c>
    </row>
    <row r="1106" spans="1:5" ht="15" customHeight="1" x14ac:dyDescent="0.25">
      <c r="A1106" s="2" t="s">
        <v>7550</v>
      </c>
      <c r="C1106" s="1" t="s">
        <v>7551</v>
      </c>
      <c r="D1106" s="2" t="s">
        <v>2</v>
      </c>
      <c r="E1106" s="2">
        <v>258.61</v>
      </c>
    </row>
    <row r="1107" spans="1:5" ht="15" customHeight="1" x14ac:dyDescent="0.25">
      <c r="A1107" s="2" t="s">
        <v>7552</v>
      </c>
      <c r="C1107" s="1" t="s">
        <v>7553</v>
      </c>
      <c r="D1107" s="2" t="s">
        <v>3</v>
      </c>
      <c r="E1107" s="2">
        <v>14.53</v>
      </c>
    </row>
    <row r="1108" spans="1:5" ht="15" customHeight="1" x14ac:dyDescent="0.25">
      <c r="A1108" s="2" t="s">
        <v>7554</v>
      </c>
      <c r="C1108" s="1" t="s">
        <v>7555</v>
      </c>
      <c r="D1108" s="2" t="s">
        <v>3</v>
      </c>
      <c r="E1108" s="2">
        <v>3.01</v>
      </c>
    </row>
    <row r="1109" spans="1:5" ht="15" customHeight="1" x14ac:dyDescent="0.25">
      <c r="A1109" s="2" t="s">
        <v>7556</v>
      </c>
      <c r="C1109" s="1" t="s">
        <v>7557</v>
      </c>
      <c r="D1109" s="2" t="s">
        <v>3</v>
      </c>
      <c r="E1109" s="2">
        <v>20.43</v>
      </c>
    </row>
    <row r="1110" spans="1:5" ht="15" customHeight="1" x14ac:dyDescent="0.25">
      <c r="A1110" s="2" t="s">
        <v>7558</v>
      </c>
      <c r="C1110" s="1" t="s">
        <v>7559</v>
      </c>
      <c r="D1110" s="2" t="s">
        <v>3</v>
      </c>
      <c r="E1110" s="2">
        <v>4.8</v>
      </c>
    </row>
    <row r="1111" spans="1:5" ht="15" customHeight="1" x14ac:dyDescent="0.25">
      <c r="A1111" s="2" t="s">
        <v>7560</v>
      </c>
      <c r="C1111" s="1" t="s">
        <v>7561</v>
      </c>
      <c r="D1111" s="2" t="s">
        <v>3</v>
      </c>
      <c r="E1111" s="2">
        <v>29.35</v>
      </c>
    </row>
    <row r="1112" spans="1:5" ht="15" customHeight="1" x14ac:dyDescent="0.25">
      <c r="A1112" s="2" t="s">
        <v>7562</v>
      </c>
      <c r="C1112" s="1" t="s">
        <v>7563</v>
      </c>
      <c r="D1112" s="2" t="s">
        <v>3</v>
      </c>
      <c r="E1112" s="2">
        <v>41.59</v>
      </c>
    </row>
    <row r="1113" spans="1:5" ht="15" customHeight="1" x14ac:dyDescent="0.25">
      <c r="A1113" s="2" t="s">
        <v>7564</v>
      </c>
      <c r="C1113" s="1" t="s">
        <v>7565</v>
      </c>
      <c r="D1113" s="2" t="s">
        <v>3</v>
      </c>
      <c r="E1113" s="2">
        <v>6.67</v>
      </c>
    </row>
    <row r="1114" spans="1:5" ht="15" customHeight="1" x14ac:dyDescent="0.25">
      <c r="A1114" s="2" t="s">
        <v>7566</v>
      </c>
      <c r="C1114" s="1" t="s">
        <v>7567</v>
      </c>
      <c r="D1114" s="2" t="s">
        <v>3</v>
      </c>
      <c r="E1114" s="2">
        <v>9.4</v>
      </c>
    </row>
    <row r="1115" spans="1:5" ht="15" customHeight="1" x14ac:dyDescent="0.25">
      <c r="A1115" s="2" t="s">
        <v>7568</v>
      </c>
      <c r="C1115" s="1" t="s">
        <v>7569</v>
      </c>
      <c r="D1115" s="2" t="s">
        <v>3</v>
      </c>
      <c r="E1115" s="2">
        <v>11.24</v>
      </c>
    </row>
    <row r="1116" spans="1:5" ht="15" customHeight="1" x14ac:dyDescent="0.25">
      <c r="A1116" s="2" t="s">
        <v>7570</v>
      </c>
      <c r="C1116" s="1" t="s">
        <v>7571</v>
      </c>
      <c r="D1116" s="2" t="s">
        <v>3</v>
      </c>
      <c r="E1116" s="2">
        <v>5.69</v>
      </c>
    </row>
    <row r="1117" spans="1:5" ht="15" customHeight="1" x14ac:dyDescent="0.25">
      <c r="A1117" s="2" t="s">
        <v>7572</v>
      </c>
      <c r="C1117" s="1" t="s">
        <v>7573</v>
      </c>
      <c r="D1117" s="2" t="s">
        <v>3</v>
      </c>
      <c r="E1117" s="2">
        <v>6.53</v>
      </c>
    </row>
    <row r="1118" spans="1:5" ht="15" customHeight="1" x14ac:dyDescent="0.25">
      <c r="A1118" s="2" t="s">
        <v>7574</v>
      </c>
      <c r="C1118" s="1" t="s">
        <v>7575</v>
      </c>
      <c r="D1118" s="2" t="s">
        <v>3</v>
      </c>
      <c r="E1118" s="2">
        <v>7.71</v>
      </c>
    </row>
    <row r="1119" spans="1:5" ht="15" customHeight="1" x14ac:dyDescent="0.25">
      <c r="A1119" s="2" t="s">
        <v>7576</v>
      </c>
      <c r="C1119" s="1" t="s">
        <v>7577</v>
      </c>
      <c r="D1119" s="2" t="s">
        <v>3</v>
      </c>
      <c r="E1119" s="2">
        <v>8.9700000000000006</v>
      </c>
    </row>
    <row r="1120" spans="1:5" ht="15" customHeight="1" x14ac:dyDescent="0.25">
      <c r="A1120" s="2" t="s">
        <v>7578</v>
      </c>
      <c r="C1120" s="1" t="s">
        <v>7579</v>
      </c>
      <c r="D1120" s="2" t="s">
        <v>3</v>
      </c>
      <c r="E1120" s="2">
        <v>15.02</v>
      </c>
    </row>
    <row r="1121" spans="1:5" ht="15" customHeight="1" x14ac:dyDescent="0.25">
      <c r="A1121" s="2" t="s">
        <v>7580</v>
      </c>
      <c r="C1121" s="1" t="s">
        <v>7581</v>
      </c>
      <c r="D1121" s="2" t="s">
        <v>3</v>
      </c>
      <c r="E1121" s="2">
        <v>122.93</v>
      </c>
    </row>
    <row r="1122" spans="1:5" ht="15" customHeight="1" x14ac:dyDescent="0.25">
      <c r="A1122" s="2" t="s">
        <v>7582</v>
      </c>
      <c r="C1122" s="1" t="s">
        <v>7583</v>
      </c>
      <c r="D1122" s="2" t="s">
        <v>3</v>
      </c>
      <c r="E1122" s="2">
        <v>3.12</v>
      </c>
    </row>
    <row r="1123" spans="1:5" ht="15" customHeight="1" x14ac:dyDescent="0.25">
      <c r="A1123" s="2" t="s">
        <v>7584</v>
      </c>
      <c r="C1123" s="1" t="s">
        <v>7585</v>
      </c>
      <c r="D1123" s="2" t="s">
        <v>3</v>
      </c>
      <c r="E1123" s="2">
        <v>154.69</v>
      </c>
    </row>
    <row r="1124" spans="1:5" ht="15" customHeight="1" x14ac:dyDescent="0.25">
      <c r="A1124" s="2" t="s">
        <v>7586</v>
      </c>
      <c r="C1124" s="1" t="s">
        <v>7587</v>
      </c>
      <c r="D1124" s="2" t="s">
        <v>3</v>
      </c>
      <c r="E1124" s="2">
        <v>22.59</v>
      </c>
    </row>
    <row r="1125" spans="1:5" ht="15" customHeight="1" x14ac:dyDescent="0.25">
      <c r="A1125" s="2" t="s">
        <v>7588</v>
      </c>
      <c r="C1125" s="1" t="s">
        <v>7589</v>
      </c>
      <c r="D1125" s="2" t="s">
        <v>3</v>
      </c>
      <c r="E1125" s="2">
        <v>188.85</v>
      </c>
    </row>
    <row r="1126" spans="1:5" ht="15" customHeight="1" x14ac:dyDescent="0.25">
      <c r="A1126" s="2" t="s">
        <v>7590</v>
      </c>
      <c r="C1126" s="1" t="s">
        <v>7591</v>
      </c>
      <c r="D1126" s="2" t="s">
        <v>3</v>
      </c>
      <c r="E1126" s="2">
        <v>246.94</v>
      </c>
    </row>
    <row r="1127" spans="1:5" ht="15" customHeight="1" x14ac:dyDescent="0.25">
      <c r="A1127" s="2" t="s">
        <v>7592</v>
      </c>
      <c r="C1127" s="1" t="s">
        <v>7593</v>
      </c>
      <c r="D1127" s="2" t="s">
        <v>3</v>
      </c>
      <c r="E1127" s="2">
        <v>4.95</v>
      </c>
    </row>
    <row r="1128" spans="1:5" ht="15" customHeight="1" x14ac:dyDescent="0.25">
      <c r="A1128" s="2" t="s">
        <v>7594</v>
      </c>
      <c r="C1128" s="1" t="s">
        <v>7595</v>
      </c>
      <c r="D1128" s="2" t="s">
        <v>3</v>
      </c>
      <c r="E1128" s="2">
        <v>32.29</v>
      </c>
    </row>
    <row r="1129" spans="1:5" ht="15" customHeight="1" x14ac:dyDescent="0.25">
      <c r="A1129" s="2" t="s">
        <v>7596</v>
      </c>
      <c r="C1129" s="1" t="s">
        <v>7597</v>
      </c>
      <c r="D1129" s="2" t="s">
        <v>3</v>
      </c>
      <c r="E1129" s="2">
        <v>303.70999999999998</v>
      </c>
    </row>
    <row r="1130" spans="1:5" ht="15" customHeight="1" x14ac:dyDescent="0.25">
      <c r="A1130" s="2" t="s">
        <v>7598</v>
      </c>
      <c r="C1130" s="1" t="s">
        <v>7599</v>
      </c>
      <c r="D1130" s="2" t="s">
        <v>3</v>
      </c>
      <c r="E1130" s="2">
        <v>40.71</v>
      </c>
    </row>
    <row r="1131" spans="1:5" ht="15" customHeight="1" x14ac:dyDescent="0.25">
      <c r="A1131" s="2" t="s">
        <v>7600</v>
      </c>
      <c r="C1131" s="1" t="s">
        <v>7601</v>
      </c>
      <c r="D1131" s="2" t="s">
        <v>3</v>
      </c>
      <c r="E1131" s="2">
        <v>6.71</v>
      </c>
    </row>
    <row r="1132" spans="1:5" ht="15" customHeight="1" x14ac:dyDescent="0.25">
      <c r="A1132" s="2" t="s">
        <v>7602</v>
      </c>
      <c r="C1132" s="1" t="s">
        <v>7603</v>
      </c>
      <c r="D1132" s="2" t="s">
        <v>3</v>
      </c>
      <c r="E1132" s="2">
        <v>58.67</v>
      </c>
    </row>
    <row r="1133" spans="1:5" ht="15" customHeight="1" x14ac:dyDescent="0.25">
      <c r="A1133" s="2" t="s">
        <v>7604</v>
      </c>
      <c r="C1133" s="1" t="s">
        <v>7605</v>
      </c>
      <c r="D1133" s="2" t="s">
        <v>3</v>
      </c>
      <c r="E1133" s="2">
        <v>10.08</v>
      </c>
    </row>
    <row r="1134" spans="1:5" ht="15" customHeight="1" x14ac:dyDescent="0.25">
      <c r="A1134" s="2" t="s">
        <v>7606</v>
      </c>
      <c r="C1134" s="1" t="s">
        <v>7607</v>
      </c>
      <c r="D1134" s="2" t="s">
        <v>3</v>
      </c>
      <c r="E1134" s="2">
        <v>83.11</v>
      </c>
    </row>
    <row r="1135" spans="1:5" ht="15" customHeight="1" x14ac:dyDescent="0.25">
      <c r="A1135" s="2" t="s">
        <v>7608</v>
      </c>
      <c r="C1135" s="1" t="s">
        <v>7609</v>
      </c>
      <c r="D1135" s="2" t="s">
        <v>3</v>
      </c>
      <c r="E1135" s="2">
        <v>108.86</v>
      </c>
    </row>
    <row r="1136" spans="1:5" ht="15" customHeight="1" x14ac:dyDescent="0.25">
      <c r="A1136" s="2" t="s">
        <v>7610</v>
      </c>
      <c r="C1136" s="1" t="s">
        <v>17068</v>
      </c>
      <c r="D1136" s="2" t="s">
        <v>3</v>
      </c>
      <c r="E1136" s="2">
        <v>13.23</v>
      </c>
    </row>
    <row r="1137" spans="1:5" ht="15" customHeight="1" x14ac:dyDescent="0.25">
      <c r="A1137" s="2" t="s">
        <v>7611</v>
      </c>
      <c r="C1137" s="1" t="s">
        <v>17069</v>
      </c>
      <c r="D1137" s="2" t="s">
        <v>3</v>
      </c>
      <c r="E1137" s="2">
        <v>19.440000000000001</v>
      </c>
    </row>
    <row r="1138" spans="1:5" ht="15" customHeight="1" x14ac:dyDescent="0.25">
      <c r="A1138" s="2" t="s">
        <v>7612</v>
      </c>
      <c r="C1138" s="1" t="s">
        <v>17070</v>
      </c>
      <c r="D1138" s="2" t="s">
        <v>3</v>
      </c>
      <c r="E1138" s="2">
        <v>27.91</v>
      </c>
    </row>
    <row r="1139" spans="1:5" ht="15" customHeight="1" x14ac:dyDescent="0.25">
      <c r="A1139" s="2" t="s">
        <v>7613</v>
      </c>
      <c r="C1139" s="1" t="s">
        <v>17071</v>
      </c>
      <c r="D1139" s="2" t="s">
        <v>3</v>
      </c>
      <c r="E1139" s="2">
        <v>38.67</v>
      </c>
    </row>
    <row r="1140" spans="1:5" ht="15" customHeight="1" x14ac:dyDescent="0.25">
      <c r="A1140" s="2" t="s">
        <v>7614</v>
      </c>
      <c r="C1140" s="1" t="s">
        <v>17072</v>
      </c>
      <c r="D1140" s="2" t="s">
        <v>3</v>
      </c>
      <c r="E1140" s="2">
        <v>52.21</v>
      </c>
    </row>
    <row r="1141" spans="1:5" ht="15" customHeight="1" x14ac:dyDescent="0.25">
      <c r="A1141" s="2" t="s">
        <v>7615</v>
      </c>
      <c r="C1141" s="1" t="s">
        <v>17073</v>
      </c>
      <c r="D1141" s="2" t="s">
        <v>3</v>
      </c>
      <c r="E1141" s="2">
        <v>77.69</v>
      </c>
    </row>
    <row r="1142" spans="1:5" ht="15" customHeight="1" x14ac:dyDescent="0.25">
      <c r="A1142" s="2" t="s">
        <v>7616</v>
      </c>
      <c r="C1142" s="1" t="s">
        <v>17074</v>
      </c>
      <c r="D1142" s="2" t="s">
        <v>3</v>
      </c>
      <c r="E1142" s="2">
        <v>106.14</v>
      </c>
    </row>
    <row r="1143" spans="1:5" ht="15" customHeight="1" x14ac:dyDescent="0.25">
      <c r="A1143" s="2" t="s">
        <v>7617</v>
      </c>
      <c r="C1143" s="1" t="s">
        <v>7618</v>
      </c>
      <c r="D1143" s="2" t="s">
        <v>16077</v>
      </c>
      <c r="E1143" s="2">
        <v>17.809999999999999</v>
      </c>
    </row>
    <row r="1144" spans="1:5" ht="15" customHeight="1" x14ac:dyDescent="0.25">
      <c r="A1144" s="2" t="s">
        <v>7619</v>
      </c>
      <c r="C1144" s="1" t="s">
        <v>7620</v>
      </c>
      <c r="D1144" s="2" t="s">
        <v>16077</v>
      </c>
      <c r="E1144" s="2">
        <v>10.85</v>
      </c>
    </row>
    <row r="1145" spans="1:5" ht="15" customHeight="1" x14ac:dyDescent="0.25">
      <c r="A1145" s="2" t="s">
        <v>7621</v>
      </c>
      <c r="C1145" s="1" t="s">
        <v>17075</v>
      </c>
      <c r="D1145" s="2" t="s">
        <v>16077</v>
      </c>
      <c r="E1145" s="2">
        <v>14.88</v>
      </c>
    </row>
    <row r="1146" spans="1:5" ht="15" customHeight="1" x14ac:dyDescent="0.25">
      <c r="A1146" s="2" t="s">
        <v>7622</v>
      </c>
      <c r="C1146" s="1" t="s">
        <v>7623</v>
      </c>
      <c r="D1146" s="2" t="s">
        <v>16077</v>
      </c>
      <c r="E1146" s="2">
        <v>14.47</v>
      </c>
    </row>
    <row r="1147" spans="1:5" ht="15" customHeight="1" x14ac:dyDescent="0.25">
      <c r="A1147" s="2" t="s">
        <v>7624</v>
      </c>
      <c r="C1147" s="1" t="s">
        <v>17076</v>
      </c>
      <c r="D1147" s="2" t="s">
        <v>16077</v>
      </c>
      <c r="E1147" s="2">
        <v>16.66</v>
      </c>
    </row>
    <row r="1148" spans="1:5" ht="15" customHeight="1" x14ac:dyDescent="0.25">
      <c r="A1148" s="2" t="s">
        <v>7625</v>
      </c>
      <c r="C1148" s="1" t="s">
        <v>7626</v>
      </c>
      <c r="D1148" s="2" t="s">
        <v>16077</v>
      </c>
      <c r="E1148" s="2">
        <v>11.73</v>
      </c>
    </row>
    <row r="1149" spans="1:5" ht="15" customHeight="1" x14ac:dyDescent="0.25">
      <c r="A1149" s="2" t="s">
        <v>7627</v>
      </c>
      <c r="C1149" s="1" t="s">
        <v>7628</v>
      </c>
      <c r="D1149" s="2" t="s">
        <v>16077</v>
      </c>
      <c r="E1149" s="2">
        <v>13.28</v>
      </c>
    </row>
    <row r="1150" spans="1:5" ht="15" customHeight="1" x14ac:dyDescent="0.25">
      <c r="A1150" s="2" t="s">
        <v>7629</v>
      </c>
      <c r="C1150" s="1" t="s">
        <v>7630</v>
      </c>
      <c r="D1150" s="2" t="s">
        <v>16077</v>
      </c>
      <c r="E1150" s="2">
        <v>12.54</v>
      </c>
    </row>
    <row r="1151" spans="1:5" ht="15" customHeight="1" x14ac:dyDescent="0.25">
      <c r="A1151" s="2" t="s">
        <v>7631</v>
      </c>
      <c r="C1151" s="1" t="s">
        <v>7632</v>
      </c>
      <c r="D1151" s="2" t="s">
        <v>16077</v>
      </c>
      <c r="E1151" s="2">
        <v>10.26</v>
      </c>
    </row>
    <row r="1152" spans="1:5" ht="15" customHeight="1" x14ac:dyDescent="0.25">
      <c r="A1152" s="2" t="s">
        <v>7633</v>
      </c>
      <c r="C1152" s="1" t="s">
        <v>7634</v>
      </c>
      <c r="D1152" s="2" t="s">
        <v>16077</v>
      </c>
      <c r="E1152" s="2">
        <v>12.89</v>
      </c>
    </row>
    <row r="1153" spans="1:5" ht="15" customHeight="1" x14ac:dyDescent="0.25">
      <c r="A1153" s="2" t="s">
        <v>7635</v>
      </c>
      <c r="C1153" s="1" t="s">
        <v>20795</v>
      </c>
      <c r="D1153" s="2" t="s">
        <v>16077</v>
      </c>
      <c r="E1153" s="2">
        <v>49.39</v>
      </c>
    </row>
    <row r="1154" spans="1:5" ht="15" customHeight="1" x14ac:dyDescent="0.25">
      <c r="A1154" s="2" t="s">
        <v>7636</v>
      </c>
      <c r="C1154" s="1" t="s">
        <v>7637</v>
      </c>
      <c r="D1154" s="2" t="s">
        <v>16077</v>
      </c>
      <c r="E1154" s="2">
        <v>206.5</v>
      </c>
    </row>
    <row r="1155" spans="1:5" ht="15" customHeight="1" x14ac:dyDescent="0.25">
      <c r="A1155" s="2" t="s">
        <v>7638</v>
      </c>
      <c r="C1155" s="1" t="s">
        <v>7639</v>
      </c>
      <c r="D1155" s="2" t="s">
        <v>16077</v>
      </c>
      <c r="E1155" s="2">
        <v>706.45</v>
      </c>
    </row>
    <row r="1156" spans="1:5" ht="15" customHeight="1" x14ac:dyDescent="0.25">
      <c r="A1156" s="2" t="s">
        <v>7640</v>
      </c>
      <c r="C1156" s="1" t="s">
        <v>7641</v>
      </c>
      <c r="D1156" s="2" t="s">
        <v>16077</v>
      </c>
      <c r="E1156" s="2">
        <v>673.18</v>
      </c>
    </row>
    <row r="1157" spans="1:5" ht="15" customHeight="1" x14ac:dyDescent="0.25">
      <c r="A1157" s="2" t="s">
        <v>7642</v>
      </c>
      <c r="C1157" s="1" t="s">
        <v>7643</v>
      </c>
      <c r="D1157" s="2" t="s">
        <v>16077</v>
      </c>
      <c r="E1157" s="2">
        <v>1786.98</v>
      </c>
    </row>
    <row r="1158" spans="1:5" ht="15" customHeight="1" x14ac:dyDescent="0.25">
      <c r="A1158" s="2" t="s">
        <v>7644</v>
      </c>
      <c r="C1158" s="1" t="s">
        <v>7645</v>
      </c>
      <c r="D1158" s="2" t="s">
        <v>16077</v>
      </c>
      <c r="E1158" s="2">
        <v>1414.96</v>
      </c>
    </row>
    <row r="1159" spans="1:5" ht="15" customHeight="1" x14ac:dyDescent="0.25">
      <c r="A1159" s="2" t="s">
        <v>7646</v>
      </c>
      <c r="C1159" s="1" t="s">
        <v>7647</v>
      </c>
      <c r="D1159" s="2" t="s">
        <v>16077</v>
      </c>
      <c r="E1159" s="2">
        <v>68.64</v>
      </c>
    </row>
    <row r="1160" spans="1:5" ht="15" customHeight="1" x14ac:dyDescent="0.25">
      <c r="A1160" s="2" t="s">
        <v>7648</v>
      </c>
      <c r="C1160" s="1" t="s">
        <v>7649</v>
      </c>
      <c r="D1160" s="2" t="s">
        <v>16077</v>
      </c>
      <c r="E1160" s="2">
        <v>29.09</v>
      </c>
    </row>
    <row r="1161" spans="1:5" ht="15" customHeight="1" x14ac:dyDescent="0.25">
      <c r="A1161" s="2" t="s">
        <v>7650</v>
      </c>
      <c r="C1161" s="1" t="s">
        <v>7651</v>
      </c>
      <c r="D1161" s="2" t="s">
        <v>16077</v>
      </c>
      <c r="E1161" s="2">
        <v>52.7</v>
      </c>
    </row>
    <row r="1162" spans="1:5" ht="15" customHeight="1" x14ac:dyDescent="0.25">
      <c r="A1162" s="2" t="s">
        <v>7652</v>
      </c>
      <c r="C1162" s="1" t="s">
        <v>7653</v>
      </c>
      <c r="D1162" s="2" t="s">
        <v>16077</v>
      </c>
      <c r="E1162" s="2">
        <v>91.05</v>
      </c>
    </row>
    <row r="1163" spans="1:5" ht="15" customHeight="1" x14ac:dyDescent="0.25">
      <c r="A1163" s="2" t="s">
        <v>7654</v>
      </c>
      <c r="C1163" s="1" t="s">
        <v>7655</v>
      </c>
      <c r="D1163" s="2" t="s">
        <v>16077</v>
      </c>
      <c r="E1163" s="2">
        <v>100.34</v>
      </c>
    </row>
    <row r="1164" spans="1:5" ht="15" customHeight="1" x14ac:dyDescent="0.25">
      <c r="A1164" s="2" t="s">
        <v>7656</v>
      </c>
      <c r="C1164" s="1" t="s">
        <v>7657</v>
      </c>
      <c r="D1164" s="2" t="s">
        <v>16077</v>
      </c>
      <c r="E1164" s="2">
        <v>138.74</v>
      </c>
    </row>
    <row r="1165" spans="1:5" ht="15" customHeight="1" x14ac:dyDescent="0.25">
      <c r="A1165" s="2" t="s">
        <v>7658</v>
      </c>
      <c r="C1165" s="1" t="s">
        <v>7659</v>
      </c>
      <c r="D1165" s="2" t="s">
        <v>16077</v>
      </c>
      <c r="E1165" s="2">
        <v>117.29</v>
      </c>
    </row>
    <row r="1166" spans="1:5" ht="15" customHeight="1" x14ac:dyDescent="0.25">
      <c r="A1166" s="2" t="s">
        <v>7660</v>
      </c>
      <c r="C1166" s="1" t="s">
        <v>7661</v>
      </c>
      <c r="D1166" s="2" t="s">
        <v>16077</v>
      </c>
      <c r="E1166" s="2">
        <v>115.93</v>
      </c>
    </row>
    <row r="1167" spans="1:5" ht="15" customHeight="1" x14ac:dyDescent="0.25">
      <c r="A1167" s="2" t="s">
        <v>7662</v>
      </c>
      <c r="C1167" s="1" t="s">
        <v>7663</v>
      </c>
      <c r="D1167" s="2" t="s">
        <v>16077</v>
      </c>
      <c r="E1167" s="2">
        <v>129.65</v>
      </c>
    </row>
    <row r="1168" spans="1:5" ht="15" customHeight="1" x14ac:dyDescent="0.25">
      <c r="A1168" s="2" t="s">
        <v>7664</v>
      </c>
      <c r="C1168" s="1" t="s">
        <v>7665</v>
      </c>
      <c r="D1168" s="2" t="s">
        <v>16077</v>
      </c>
      <c r="E1168" s="2">
        <v>123.12</v>
      </c>
    </row>
    <row r="1169" spans="1:5" ht="15" customHeight="1" x14ac:dyDescent="0.25">
      <c r="A1169" s="2" t="s">
        <v>7666</v>
      </c>
      <c r="C1169" s="1" t="s">
        <v>7667</v>
      </c>
      <c r="D1169" s="2" t="s">
        <v>16077</v>
      </c>
      <c r="E1169" s="2">
        <v>68.84</v>
      </c>
    </row>
    <row r="1170" spans="1:5" ht="15" customHeight="1" x14ac:dyDescent="0.25">
      <c r="A1170" s="2" t="s">
        <v>7668</v>
      </c>
      <c r="C1170" s="1" t="s">
        <v>7669</v>
      </c>
      <c r="D1170" s="2" t="s">
        <v>16077</v>
      </c>
      <c r="E1170" s="2">
        <v>106.1</v>
      </c>
    </row>
    <row r="1171" spans="1:5" ht="15" customHeight="1" x14ac:dyDescent="0.25">
      <c r="A1171" s="2" t="s">
        <v>7670</v>
      </c>
      <c r="C1171" s="1" t="s">
        <v>7671</v>
      </c>
      <c r="D1171" s="2" t="s">
        <v>16077</v>
      </c>
      <c r="E1171" s="2">
        <v>196.59</v>
      </c>
    </row>
    <row r="1172" spans="1:5" ht="15" customHeight="1" x14ac:dyDescent="0.25">
      <c r="A1172" s="2" t="s">
        <v>7672</v>
      </c>
      <c r="C1172" s="1" t="s">
        <v>7673</v>
      </c>
      <c r="D1172" s="2" t="s">
        <v>16077</v>
      </c>
      <c r="E1172" s="2">
        <v>311.48</v>
      </c>
    </row>
    <row r="1173" spans="1:5" ht="15" customHeight="1" x14ac:dyDescent="0.25">
      <c r="A1173" s="2" t="s">
        <v>7674</v>
      </c>
      <c r="C1173" s="1" t="s">
        <v>20796</v>
      </c>
      <c r="D1173" s="2" t="s">
        <v>16077</v>
      </c>
      <c r="E1173" s="2">
        <v>34.159999999999997</v>
      </c>
    </row>
    <row r="1174" spans="1:5" ht="15" customHeight="1" x14ac:dyDescent="0.25">
      <c r="A1174" s="2" t="s">
        <v>7675</v>
      </c>
      <c r="C1174" s="1" t="s">
        <v>7676</v>
      </c>
      <c r="D1174" s="2" t="s">
        <v>16077</v>
      </c>
      <c r="E1174" s="2">
        <v>37.31</v>
      </c>
    </row>
    <row r="1175" spans="1:5" ht="15" customHeight="1" x14ac:dyDescent="0.25">
      <c r="A1175" s="2" t="s">
        <v>7677</v>
      </c>
      <c r="C1175" s="1" t="s">
        <v>7678</v>
      </c>
      <c r="D1175" s="2" t="s">
        <v>16077</v>
      </c>
      <c r="E1175" s="2">
        <v>153.83000000000001</v>
      </c>
    </row>
    <row r="1176" spans="1:5" ht="15" customHeight="1" x14ac:dyDescent="0.25">
      <c r="A1176" s="2" t="s">
        <v>7679</v>
      </c>
      <c r="C1176" s="1" t="s">
        <v>7680</v>
      </c>
      <c r="D1176" s="2" t="s">
        <v>16077</v>
      </c>
      <c r="E1176" s="2">
        <v>153.28</v>
      </c>
    </row>
    <row r="1177" spans="1:5" ht="15" customHeight="1" x14ac:dyDescent="0.25">
      <c r="A1177" s="2" t="s">
        <v>7681</v>
      </c>
      <c r="C1177" s="1" t="s">
        <v>7682</v>
      </c>
      <c r="D1177" s="2" t="s">
        <v>16077</v>
      </c>
      <c r="E1177" s="2">
        <v>268.83999999999997</v>
      </c>
    </row>
    <row r="1178" spans="1:5" ht="15" customHeight="1" x14ac:dyDescent="0.25">
      <c r="A1178" s="2" t="s">
        <v>7683</v>
      </c>
      <c r="C1178" s="1" t="s">
        <v>7684</v>
      </c>
      <c r="D1178" s="2" t="s">
        <v>16077</v>
      </c>
      <c r="E1178" s="2">
        <v>335.59</v>
      </c>
    </row>
    <row r="1179" spans="1:5" ht="15" customHeight="1" x14ac:dyDescent="0.25">
      <c r="A1179" s="2" t="s">
        <v>7688</v>
      </c>
      <c r="C1179" s="1" t="s">
        <v>7689</v>
      </c>
      <c r="D1179" s="2" t="s">
        <v>16077</v>
      </c>
      <c r="E1179" s="2">
        <v>64.92</v>
      </c>
    </row>
    <row r="1180" spans="1:5" ht="15" customHeight="1" x14ac:dyDescent="0.25">
      <c r="A1180" s="2" t="s">
        <v>7690</v>
      </c>
      <c r="C1180" s="1" t="s">
        <v>7689</v>
      </c>
      <c r="D1180" s="2" t="s">
        <v>16077</v>
      </c>
      <c r="E1180" s="2">
        <v>64.92</v>
      </c>
    </row>
    <row r="1181" spans="1:5" ht="15" customHeight="1" x14ac:dyDescent="0.25">
      <c r="A1181" s="2" t="s">
        <v>7691</v>
      </c>
      <c r="C1181" s="1" t="s">
        <v>7692</v>
      </c>
      <c r="D1181" s="2" t="s">
        <v>16077</v>
      </c>
      <c r="E1181" s="2">
        <v>126.3</v>
      </c>
    </row>
    <row r="1182" spans="1:5" ht="15" customHeight="1" x14ac:dyDescent="0.25">
      <c r="A1182" s="2" t="s">
        <v>7693</v>
      </c>
      <c r="C1182" s="1" t="s">
        <v>7694</v>
      </c>
      <c r="D1182" s="2" t="s">
        <v>16077</v>
      </c>
      <c r="E1182" s="2">
        <v>126.3</v>
      </c>
    </row>
    <row r="1183" spans="1:5" ht="15" customHeight="1" x14ac:dyDescent="0.25">
      <c r="A1183" s="2" t="s">
        <v>7696</v>
      </c>
      <c r="C1183" s="1" t="s">
        <v>7697</v>
      </c>
      <c r="D1183" s="2" t="s">
        <v>16077</v>
      </c>
      <c r="E1183" s="2">
        <v>195.1</v>
      </c>
    </row>
    <row r="1184" spans="1:5" ht="15" customHeight="1" x14ac:dyDescent="0.25">
      <c r="A1184" s="2" t="s">
        <v>7698</v>
      </c>
      <c r="C1184" s="1" t="s">
        <v>7699</v>
      </c>
      <c r="D1184" s="2" t="s">
        <v>16077</v>
      </c>
      <c r="E1184" s="2">
        <v>195.1</v>
      </c>
    </row>
    <row r="1185" spans="1:5" ht="15" customHeight="1" x14ac:dyDescent="0.25">
      <c r="A1185" s="2" t="s">
        <v>7703</v>
      </c>
      <c r="C1185" s="1" t="s">
        <v>7704</v>
      </c>
      <c r="D1185" s="2" t="s">
        <v>16077</v>
      </c>
      <c r="E1185" s="2">
        <v>763.95</v>
      </c>
    </row>
    <row r="1186" spans="1:5" ht="15" customHeight="1" x14ac:dyDescent="0.25">
      <c r="A1186" s="2" t="s">
        <v>7705</v>
      </c>
      <c r="C1186" s="1" t="s">
        <v>7706</v>
      </c>
      <c r="D1186" s="2" t="s">
        <v>16077</v>
      </c>
      <c r="E1186" s="2">
        <v>766.88</v>
      </c>
    </row>
    <row r="1187" spans="1:5" ht="15" customHeight="1" x14ac:dyDescent="0.25">
      <c r="A1187" s="2" t="s">
        <v>7695</v>
      </c>
      <c r="C1187" s="1" t="s">
        <v>17077</v>
      </c>
      <c r="D1187" s="2" t="s">
        <v>16077</v>
      </c>
      <c r="E1187" s="2">
        <v>127.55</v>
      </c>
    </row>
    <row r="1188" spans="1:5" ht="15" customHeight="1" x14ac:dyDescent="0.25">
      <c r="A1188" s="2" t="s">
        <v>7685</v>
      </c>
      <c r="C1188" s="1" t="s">
        <v>17078</v>
      </c>
      <c r="D1188" s="2" t="s">
        <v>16077</v>
      </c>
      <c r="E1188" s="2">
        <v>240.31</v>
      </c>
    </row>
    <row r="1189" spans="1:5" ht="15" customHeight="1" x14ac:dyDescent="0.25">
      <c r="A1189" s="2" t="s">
        <v>7700</v>
      </c>
      <c r="C1189" s="1" t="s">
        <v>17079</v>
      </c>
      <c r="D1189" s="2" t="s">
        <v>16077</v>
      </c>
      <c r="E1189" s="2">
        <v>251.84</v>
      </c>
    </row>
    <row r="1190" spans="1:5" ht="15" customHeight="1" x14ac:dyDescent="0.25">
      <c r="A1190" s="2" t="s">
        <v>7686</v>
      </c>
      <c r="C1190" s="1" t="s">
        <v>17080</v>
      </c>
      <c r="D1190" s="2" t="s">
        <v>16077</v>
      </c>
      <c r="E1190" s="2">
        <v>374.29</v>
      </c>
    </row>
    <row r="1191" spans="1:5" ht="15" customHeight="1" x14ac:dyDescent="0.25">
      <c r="A1191" s="2" t="s">
        <v>7701</v>
      </c>
      <c r="C1191" s="1" t="s">
        <v>17081</v>
      </c>
      <c r="D1191" s="2" t="s">
        <v>16077</v>
      </c>
      <c r="E1191" s="2">
        <v>345.99</v>
      </c>
    </row>
    <row r="1192" spans="1:5" ht="15" customHeight="1" x14ac:dyDescent="0.25">
      <c r="A1192" s="2" t="s">
        <v>7687</v>
      </c>
      <c r="C1192" s="1" t="s">
        <v>17082</v>
      </c>
      <c r="D1192" s="2" t="s">
        <v>16077</v>
      </c>
      <c r="E1192" s="2">
        <v>474.1</v>
      </c>
    </row>
    <row r="1193" spans="1:5" ht="15" customHeight="1" x14ac:dyDescent="0.25">
      <c r="A1193" s="2" t="s">
        <v>7702</v>
      </c>
      <c r="C1193" s="1" t="s">
        <v>17083</v>
      </c>
      <c r="D1193" s="2" t="s">
        <v>16077</v>
      </c>
      <c r="E1193" s="2">
        <v>532.16999999999996</v>
      </c>
    </row>
    <row r="1194" spans="1:5" ht="15" customHeight="1" x14ac:dyDescent="0.25">
      <c r="A1194" s="2" t="s">
        <v>20641</v>
      </c>
      <c r="C1194" s="1" t="s">
        <v>20642</v>
      </c>
      <c r="D1194" s="2" t="s">
        <v>16077</v>
      </c>
      <c r="E1194" s="2">
        <v>855.79</v>
      </c>
    </row>
    <row r="1195" spans="1:5" ht="15" customHeight="1" x14ac:dyDescent="0.25">
      <c r="A1195" s="2" t="s">
        <v>17084</v>
      </c>
      <c r="C1195" s="1" t="s">
        <v>17085</v>
      </c>
      <c r="D1195" s="2" t="s">
        <v>16077</v>
      </c>
      <c r="E1195" s="2">
        <v>1233.5899999999999</v>
      </c>
    </row>
    <row r="1196" spans="1:5" ht="15" customHeight="1" x14ac:dyDescent="0.25">
      <c r="A1196" s="2" t="s">
        <v>7707</v>
      </c>
      <c r="C1196" s="1" t="s">
        <v>17086</v>
      </c>
      <c r="D1196" s="2" t="s">
        <v>16077</v>
      </c>
      <c r="E1196" s="2">
        <v>1753.04</v>
      </c>
    </row>
    <row r="1197" spans="1:5" ht="15" customHeight="1" x14ac:dyDescent="0.25">
      <c r="A1197" s="2" t="s">
        <v>15115</v>
      </c>
      <c r="C1197" s="1" t="s">
        <v>17087</v>
      </c>
      <c r="D1197" s="2" t="s">
        <v>16077</v>
      </c>
      <c r="E1197" s="2">
        <v>539.55999999999995</v>
      </c>
    </row>
    <row r="1198" spans="1:5" ht="15" customHeight="1" x14ac:dyDescent="0.25">
      <c r="A1198" s="2" t="s">
        <v>7708</v>
      </c>
      <c r="C1198" s="1" t="s">
        <v>17088</v>
      </c>
      <c r="D1198" s="2" t="s">
        <v>16077</v>
      </c>
      <c r="E1198" s="2">
        <v>1153.69</v>
      </c>
    </row>
    <row r="1199" spans="1:5" ht="15" customHeight="1" x14ac:dyDescent="0.25">
      <c r="A1199" s="2" t="s">
        <v>7709</v>
      </c>
      <c r="C1199" s="1" t="s">
        <v>17089</v>
      </c>
      <c r="D1199" s="2" t="s">
        <v>16077</v>
      </c>
      <c r="E1199" s="2">
        <v>352.37</v>
      </c>
    </row>
    <row r="1200" spans="1:5" ht="15" customHeight="1" x14ac:dyDescent="0.25">
      <c r="A1200" s="2" t="s">
        <v>7710</v>
      </c>
      <c r="C1200" s="1" t="s">
        <v>20797</v>
      </c>
      <c r="D1200" s="2" t="s">
        <v>16077</v>
      </c>
      <c r="E1200" s="2">
        <v>71.77</v>
      </c>
    </row>
    <row r="1201" spans="1:5" ht="15" customHeight="1" x14ac:dyDescent="0.25">
      <c r="A1201" s="2" t="s">
        <v>7711</v>
      </c>
      <c r="C1201" s="1" t="s">
        <v>7712</v>
      </c>
      <c r="D1201" s="2" t="s">
        <v>16077</v>
      </c>
      <c r="E1201" s="2">
        <v>76.52</v>
      </c>
    </row>
    <row r="1202" spans="1:5" ht="15" customHeight="1" x14ac:dyDescent="0.25">
      <c r="A1202" s="2" t="s">
        <v>7713</v>
      </c>
      <c r="C1202" s="1" t="s">
        <v>7714</v>
      </c>
      <c r="D1202" s="2" t="s">
        <v>16077</v>
      </c>
      <c r="E1202" s="2">
        <v>81.91</v>
      </c>
    </row>
    <row r="1203" spans="1:5" ht="15" customHeight="1" x14ac:dyDescent="0.25">
      <c r="A1203" s="2" t="s">
        <v>7715</v>
      </c>
      <c r="C1203" s="1" t="s">
        <v>7716</v>
      </c>
      <c r="D1203" s="2" t="s">
        <v>16077</v>
      </c>
      <c r="E1203" s="2">
        <v>86.64</v>
      </c>
    </row>
    <row r="1204" spans="1:5" ht="15" customHeight="1" x14ac:dyDescent="0.25">
      <c r="A1204" s="2" t="s">
        <v>7717</v>
      </c>
      <c r="C1204" s="1" t="s">
        <v>7718</v>
      </c>
      <c r="D1204" s="2" t="s">
        <v>16077</v>
      </c>
      <c r="E1204" s="2">
        <v>122.76</v>
      </c>
    </row>
    <row r="1205" spans="1:5" ht="15" customHeight="1" x14ac:dyDescent="0.25">
      <c r="A1205" s="2" t="s">
        <v>7719</v>
      </c>
      <c r="C1205" s="1" t="s">
        <v>7720</v>
      </c>
      <c r="D1205" s="2" t="s">
        <v>16077</v>
      </c>
      <c r="E1205" s="2">
        <v>100.33</v>
      </c>
    </row>
    <row r="1206" spans="1:5" ht="15" customHeight="1" x14ac:dyDescent="0.25">
      <c r="A1206" s="2" t="s">
        <v>7721</v>
      </c>
      <c r="C1206" s="1" t="s">
        <v>7722</v>
      </c>
      <c r="D1206" s="2" t="s">
        <v>16077</v>
      </c>
      <c r="E1206" s="2">
        <v>96.92</v>
      </c>
    </row>
    <row r="1207" spans="1:5" ht="15" customHeight="1" x14ac:dyDescent="0.25">
      <c r="A1207" s="2" t="s">
        <v>7723</v>
      </c>
      <c r="C1207" s="1" t="s">
        <v>7724</v>
      </c>
      <c r="D1207" s="2" t="s">
        <v>16077</v>
      </c>
      <c r="E1207" s="2">
        <v>97.81</v>
      </c>
    </row>
    <row r="1208" spans="1:5" ht="15" customHeight="1" x14ac:dyDescent="0.25">
      <c r="A1208" s="2" t="s">
        <v>7725</v>
      </c>
      <c r="C1208" s="1" t="s">
        <v>7726</v>
      </c>
      <c r="D1208" s="2" t="s">
        <v>16077</v>
      </c>
      <c r="E1208" s="2">
        <v>62.64</v>
      </c>
    </row>
    <row r="1209" spans="1:5" ht="15" customHeight="1" x14ac:dyDescent="0.25">
      <c r="A1209" s="2" t="s">
        <v>7727</v>
      </c>
      <c r="C1209" s="1" t="s">
        <v>7728</v>
      </c>
      <c r="D1209" s="2" t="s">
        <v>16077</v>
      </c>
      <c r="E1209" s="2">
        <v>63.53</v>
      </c>
    </row>
    <row r="1210" spans="1:5" ht="15" customHeight="1" x14ac:dyDescent="0.25">
      <c r="A1210" s="2" t="s">
        <v>7729</v>
      </c>
      <c r="C1210" s="1" t="s">
        <v>7730</v>
      </c>
      <c r="D1210" s="2" t="s">
        <v>16077</v>
      </c>
      <c r="E1210" s="2">
        <v>47.63</v>
      </c>
    </row>
    <row r="1211" spans="1:5" ht="15" customHeight="1" x14ac:dyDescent="0.25">
      <c r="A1211" s="2" t="s">
        <v>7731</v>
      </c>
      <c r="C1211" s="1" t="s">
        <v>7732</v>
      </c>
      <c r="D1211" s="2" t="s">
        <v>16077</v>
      </c>
      <c r="E1211" s="2">
        <v>43.33</v>
      </c>
    </row>
    <row r="1212" spans="1:5" ht="15" customHeight="1" x14ac:dyDescent="0.25">
      <c r="A1212" s="2" t="s">
        <v>7733</v>
      </c>
      <c r="C1212" s="1" t="s">
        <v>7734</v>
      </c>
      <c r="D1212" s="2" t="s">
        <v>16077</v>
      </c>
      <c r="E1212" s="2">
        <v>48.06</v>
      </c>
    </row>
    <row r="1213" spans="1:5" ht="15" customHeight="1" x14ac:dyDescent="0.25">
      <c r="A1213" s="2" t="s">
        <v>7735</v>
      </c>
      <c r="C1213" s="1" t="s">
        <v>7736</v>
      </c>
      <c r="D1213" s="2" t="s">
        <v>16077</v>
      </c>
      <c r="E1213" s="2">
        <v>84.18</v>
      </c>
    </row>
    <row r="1214" spans="1:5" ht="15" customHeight="1" x14ac:dyDescent="0.25">
      <c r="A1214" s="2" t="s">
        <v>7737</v>
      </c>
      <c r="C1214" s="1" t="s">
        <v>7738</v>
      </c>
      <c r="D1214" s="2" t="s">
        <v>16077</v>
      </c>
      <c r="E1214" s="2">
        <v>61.75</v>
      </c>
    </row>
    <row r="1215" spans="1:5" ht="15" customHeight="1" x14ac:dyDescent="0.25">
      <c r="A1215" s="2" t="s">
        <v>7739</v>
      </c>
      <c r="C1215" s="1" t="s">
        <v>7740</v>
      </c>
      <c r="D1215" s="2" t="s">
        <v>16077</v>
      </c>
      <c r="E1215" s="2">
        <v>58.34</v>
      </c>
    </row>
    <row r="1216" spans="1:5" ht="15" customHeight="1" x14ac:dyDescent="0.25">
      <c r="A1216" s="2" t="s">
        <v>7741</v>
      </c>
      <c r="C1216" s="1" t="s">
        <v>7742</v>
      </c>
      <c r="D1216" s="2" t="s">
        <v>16077</v>
      </c>
      <c r="E1216" s="2">
        <v>59.23</v>
      </c>
    </row>
    <row r="1217" spans="1:5" ht="15" customHeight="1" x14ac:dyDescent="0.25">
      <c r="A1217" s="2" t="s">
        <v>7743</v>
      </c>
      <c r="C1217" s="1" t="s">
        <v>7744</v>
      </c>
      <c r="D1217" s="2" t="s">
        <v>16077</v>
      </c>
      <c r="E1217" s="2">
        <v>19.96</v>
      </c>
    </row>
    <row r="1218" spans="1:5" ht="15" customHeight="1" x14ac:dyDescent="0.25">
      <c r="A1218" s="2" t="s">
        <v>7745</v>
      </c>
      <c r="C1218" s="1" t="s">
        <v>7746</v>
      </c>
      <c r="D1218" s="2" t="s">
        <v>16077</v>
      </c>
      <c r="E1218" s="2">
        <v>40.81</v>
      </c>
    </row>
    <row r="1219" spans="1:5" ht="15" customHeight="1" x14ac:dyDescent="0.25">
      <c r="A1219" s="2" t="s">
        <v>7747</v>
      </c>
      <c r="C1219" s="1" t="s">
        <v>7748</v>
      </c>
      <c r="D1219" s="2" t="s">
        <v>16077</v>
      </c>
      <c r="E1219" s="2">
        <v>45.54</v>
      </c>
    </row>
    <row r="1220" spans="1:5" ht="15" customHeight="1" x14ac:dyDescent="0.25">
      <c r="A1220" s="2" t="s">
        <v>7749</v>
      </c>
      <c r="C1220" s="1" t="s">
        <v>7750</v>
      </c>
      <c r="D1220" s="2" t="s">
        <v>16077</v>
      </c>
      <c r="E1220" s="2">
        <v>42.59</v>
      </c>
    </row>
    <row r="1221" spans="1:5" ht="15" customHeight="1" x14ac:dyDescent="0.25">
      <c r="A1221" s="2" t="s">
        <v>7751</v>
      </c>
      <c r="C1221" s="1" t="s">
        <v>7752</v>
      </c>
      <c r="D1221" s="2" t="s">
        <v>16077</v>
      </c>
      <c r="E1221" s="2">
        <v>47.32</v>
      </c>
    </row>
    <row r="1222" spans="1:5" ht="15" customHeight="1" x14ac:dyDescent="0.25">
      <c r="A1222" s="2" t="s">
        <v>7753</v>
      </c>
      <c r="C1222" s="1" t="s">
        <v>7754</v>
      </c>
      <c r="D1222" s="2" t="s">
        <v>16077</v>
      </c>
      <c r="E1222" s="2">
        <v>43.41</v>
      </c>
    </row>
    <row r="1223" spans="1:5" ht="15" customHeight="1" x14ac:dyDescent="0.25">
      <c r="A1223" s="2" t="s">
        <v>7755</v>
      </c>
      <c r="C1223" s="1" t="s">
        <v>7756</v>
      </c>
      <c r="D1223" s="2" t="s">
        <v>16077</v>
      </c>
      <c r="E1223" s="2">
        <v>48.14</v>
      </c>
    </row>
    <row r="1224" spans="1:5" ht="15" customHeight="1" x14ac:dyDescent="0.25">
      <c r="A1224" s="2" t="s">
        <v>7757</v>
      </c>
      <c r="C1224" s="1" t="s">
        <v>7758</v>
      </c>
      <c r="D1224" s="2" t="s">
        <v>16077</v>
      </c>
      <c r="E1224" s="2">
        <v>108.67</v>
      </c>
    </row>
    <row r="1225" spans="1:5" ht="15" customHeight="1" x14ac:dyDescent="0.25">
      <c r="A1225" s="2" t="s">
        <v>7759</v>
      </c>
      <c r="C1225" s="1" t="s">
        <v>7760</v>
      </c>
      <c r="D1225" s="2" t="s">
        <v>16077</v>
      </c>
      <c r="E1225" s="2">
        <v>157.04</v>
      </c>
    </row>
    <row r="1226" spans="1:5" ht="15" customHeight="1" x14ac:dyDescent="0.25">
      <c r="A1226" s="2" t="s">
        <v>7761</v>
      </c>
      <c r="C1226" s="1" t="s">
        <v>7762</v>
      </c>
      <c r="D1226" s="2" t="s">
        <v>16077</v>
      </c>
      <c r="E1226" s="2">
        <v>79.88</v>
      </c>
    </row>
    <row r="1227" spans="1:5" ht="15" customHeight="1" x14ac:dyDescent="0.25">
      <c r="A1227" s="2" t="s">
        <v>7763</v>
      </c>
      <c r="C1227" s="1" t="s">
        <v>7764</v>
      </c>
      <c r="D1227" s="2" t="s">
        <v>16077</v>
      </c>
      <c r="E1227" s="2">
        <v>111.86</v>
      </c>
    </row>
    <row r="1228" spans="1:5" ht="15" customHeight="1" x14ac:dyDescent="0.25">
      <c r="A1228" s="2" t="s">
        <v>7765</v>
      </c>
      <c r="C1228" s="1" t="s">
        <v>7766</v>
      </c>
      <c r="D1228" s="2" t="s">
        <v>16077</v>
      </c>
      <c r="E1228" s="2">
        <v>117.47</v>
      </c>
    </row>
    <row r="1229" spans="1:5" ht="15" customHeight="1" x14ac:dyDescent="0.25">
      <c r="A1229" s="2" t="s">
        <v>7767</v>
      </c>
      <c r="C1229" s="1" t="s">
        <v>7768</v>
      </c>
      <c r="D1229" s="2" t="s">
        <v>16077</v>
      </c>
      <c r="E1229" s="2">
        <v>59.6</v>
      </c>
    </row>
    <row r="1230" spans="1:5" ht="15" customHeight="1" x14ac:dyDescent="0.25">
      <c r="A1230" s="2" t="s">
        <v>7769</v>
      </c>
      <c r="C1230" s="1" t="s">
        <v>7770</v>
      </c>
      <c r="D1230" s="2" t="s">
        <v>16077</v>
      </c>
      <c r="E1230" s="2">
        <v>46.13</v>
      </c>
    </row>
    <row r="1231" spans="1:5" ht="15" customHeight="1" x14ac:dyDescent="0.25">
      <c r="A1231" s="2" t="s">
        <v>7771</v>
      </c>
      <c r="C1231" s="1" t="s">
        <v>7772</v>
      </c>
      <c r="D1231" s="2" t="s">
        <v>16077</v>
      </c>
      <c r="E1231" s="2">
        <v>64.77</v>
      </c>
    </row>
    <row r="1232" spans="1:5" ht="15" customHeight="1" x14ac:dyDescent="0.25">
      <c r="A1232" s="2" t="s">
        <v>7773</v>
      </c>
      <c r="C1232" s="1" t="s">
        <v>7774</v>
      </c>
      <c r="D1232" s="2" t="s">
        <v>16077</v>
      </c>
      <c r="E1232" s="2">
        <v>61.36</v>
      </c>
    </row>
    <row r="1233" spans="1:5" ht="15" customHeight="1" x14ac:dyDescent="0.25">
      <c r="A1233" s="2" t="s">
        <v>7775</v>
      </c>
      <c r="C1233" s="1" t="s">
        <v>7776</v>
      </c>
      <c r="D1233" s="2" t="s">
        <v>16077</v>
      </c>
      <c r="E1233" s="2">
        <v>62.25</v>
      </c>
    </row>
    <row r="1234" spans="1:5" ht="15" customHeight="1" x14ac:dyDescent="0.25">
      <c r="A1234" s="2" t="s">
        <v>7777</v>
      </c>
      <c r="C1234" s="1" t="s">
        <v>7778</v>
      </c>
      <c r="D1234" s="2" t="s">
        <v>16077</v>
      </c>
      <c r="E1234" s="2">
        <v>51.77</v>
      </c>
    </row>
    <row r="1235" spans="1:5" ht="15" customHeight="1" x14ac:dyDescent="0.25">
      <c r="A1235" s="2" t="s">
        <v>7779</v>
      </c>
      <c r="C1235" s="1" t="s">
        <v>7780</v>
      </c>
      <c r="D1235" s="2" t="s">
        <v>16077</v>
      </c>
      <c r="E1235" s="2">
        <v>28.99</v>
      </c>
    </row>
    <row r="1236" spans="1:5" ht="15" customHeight="1" x14ac:dyDescent="0.25">
      <c r="A1236" s="2" t="s">
        <v>7781</v>
      </c>
      <c r="C1236" s="1" t="s">
        <v>7782</v>
      </c>
      <c r="D1236" s="2" t="s">
        <v>16077</v>
      </c>
      <c r="E1236" s="2">
        <v>44.22</v>
      </c>
    </row>
    <row r="1237" spans="1:5" ht="15" customHeight="1" x14ac:dyDescent="0.25">
      <c r="A1237" s="2" t="s">
        <v>7783</v>
      </c>
      <c r="C1237" s="1" t="s">
        <v>7784</v>
      </c>
      <c r="D1237" s="2" t="s">
        <v>16077</v>
      </c>
      <c r="E1237" s="2">
        <v>45.11</v>
      </c>
    </row>
    <row r="1238" spans="1:5" ht="15" customHeight="1" x14ac:dyDescent="0.25">
      <c r="A1238" s="2" t="s">
        <v>7785</v>
      </c>
      <c r="C1238" s="1" t="s">
        <v>7786</v>
      </c>
      <c r="D1238" s="2" t="s">
        <v>16077</v>
      </c>
      <c r="E1238" s="2">
        <v>28.15</v>
      </c>
    </row>
    <row r="1239" spans="1:5" ht="15" customHeight="1" x14ac:dyDescent="0.25">
      <c r="A1239" s="2" t="s">
        <v>7787</v>
      </c>
      <c r="C1239" s="1" t="s">
        <v>7788</v>
      </c>
      <c r="D1239" s="2" t="s">
        <v>16077</v>
      </c>
      <c r="E1239" s="2">
        <v>26.84</v>
      </c>
    </row>
    <row r="1240" spans="1:5" ht="15" customHeight="1" x14ac:dyDescent="0.25">
      <c r="A1240" s="2" t="s">
        <v>7789</v>
      </c>
      <c r="C1240" s="1" t="s">
        <v>7790</v>
      </c>
      <c r="D1240" s="2" t="s">
        <v>16077</v>
      </c>
      <c r="E1240" s="2">
        <v>45.48</v>
      </c>
    </row>
    <row r="1241" spans="1:5" ht="15" customHeight="1" x14ac:dyDescent="0.25">
      <c r="A1241" s="2" t="s">
        <v>7791</v>
      </c>
      <c r="C1241" s="1" t="s">
        <v>7792</v>
      </c>
      <c r="D1241" s="2" t="s">
        <v>16077</v>
      </c>
      <c r="E1241" s="2">
        <v>42.07</v>
      </c>
    </row>
    <row r="1242" spans="1:5" ht="15" customHeight="1" x14ac:dyDescent="0.25">
      <c r="A1242" s="2" t="s">
        <v>7793</v>
      </c>
      <c r="C1242" s="1" t="s">
        <v>7794</v>
      </c>
      <c r="D1242" s="2" t="s">
        <v>16077</v>
      </c>
      <c r="E1242" s="2">
        <v>42.96</v>
      </c>
    </row>
    <row r="1243" spans="1:5" ht="15" customHeight="1" x14ac:dyDescent="0.25">
      <c r="A1243" s="2" t="s">
        <v>7795</v>
      </c>
      <c r="C1243" s="1" t="s">
        <v>7796</v>
      </c>
      <c r="D1243" s="2" t="s">
        <v>16077</v>
      </c>
      <c r="E1243" s="2">
        <v>79.78</v>
      </c>
    </row>
    <row r="1244" spans="1:5" ht="15" customHeight="1" x14ac:dyDescent="0.25">
      <c r="A1244" s="2" t="s">
        <v>7797</v>
      </c>
      <c r="C1244" s="1" t="s">
        <v>7798</v>
      </c>
      <c r="D1244" s="2" t="s">
        <v>16077</v>
      </c>
      <c r="E1244" s="2">
        <v>80.67</v>
      </c>
    </row>
    <row r="1245" spans="1:5" ht="15" customHeight="1" x14ac:dyDescent="0.25">
      <c r="A1245" s="2" t="s">
        <v>7799</v>
      </c>
      <c r="C1245" s="1" t="s">
        <v>7800</v>
      </c>
      <c r="D1245" s="2" t="s">
        <v>16077</v>
      </c>
      <c r="E1245" s="2">
        <v>60.49</v>
      </c>
    </row>
    <row r="1246" spans="1:5" ht="15" customHeight="1" x14ac:dyDescent="0.25">
      <c r="A1246" s="2" t="s">
        <v>7801</v>
      </c>
      <c r="C1246" s="1" t="s">
        <v>7802</v>
      </c>
      <c r="D1246" s="2" t="s">
        <v>16077</v>
      </c>
      <c r="E1246" s="2">
        <v>61.38</v>
      </c>
    </row>
    <row r="1247" spans="1:5" ht="15" customHeight="1" x14ac:dyDescent="0.25">
      <c r="A1247" s="2" t="s">
        <v>7803</v>
      </c>
      <c r="C1247" s="1" t="s">
        <v>7804</v>
      </c>
      <c r="D1247" s="2" t="s">
        <v>16077</v>
      </c>
      <c r="E1247" s="2">
        <v>12.79</v>
      </c>
    </row>
    <row r="1248" spans="1:5" ht="15" customHeight="1" x14ac:dyDescent="0.25">
      <c r="A1248" s="2" t="s">
        <v>7857</v>
      </c>
      <c r="C1248" s="1" t="s">
        <v>15314</v>
      </c>
      <c r="D1248" s="2" t="s">
        <v>16077</v>
      </c>
      <c r="E1248" s="2">
        <v>7.6</v>
      </c>
    </row>
    <row r="1249" spans="1:5" ht="15" customHeight="1" x14ac:dyDescent="0.25">
      <c r="A1249" s="2" t="s">
        <v>7805</v>
      </c>
      <c r="C1249" s="1" t="s">
        <v>7806</v>
      </c>
      <c r="D1249" s="2" t="s">
        <v>16077</v>
      </c>
      <c r="E1249" s="2">
        <v>10.8</v>
      </c>
    </row>
    <row r="1250" spans="1:5" ht="15" customHeight="1" x14ac:dyDescent="0.25">
      <c r="A1250" s="2" t="s">
        <v>7807</v>
      </c>
      <c r="C1250" s="1" t="s">
        <v>7808</v>
      </c>
      <c r="D1250" s="2" t="s">
        <v>16077</v>
      </c>
      <c r="E1250" s="2">
        <v>16.64</v>
      </c>
    </row>
    <row r="1251" spans="1:5" ht="15" customHeight="1" x14ac:dyDescent="0.25">
      <c r="A1251" s="2" t="s">
        <v>7809</v>
      </c>
      <c r="C1251" s="1" t="s">
        <v>7810</v>
      </c>
      <c r="D1251" s="2" t="s">
        <v>16077</v>
      </c>
      <c r="E1251" s="2">
        <v>28.63</v>
      </c>
    </row>
    <row r="1252" spans="1:5" ht="15" customHeight="1" x14ac:dyDescent="0.25">
      <c r="A1252" s="2" t="s">
        <v>7811</v>
      </c>
      <c r="C1252" s="1" t="s">
        <v>7812</v>
      </c>
      <c r="D1252" s="2" t="s">
        <v>16077</v>
      </c>
      <c r="E1252" s="2">
        <v>25.58</v>
      </c>
    </row>
    <row r="1253" spans="1:5" ht="15" customHeight="1" x14ac:dyDescent="0.25">
      <c r="A1253" s="2" t="s">
        <v>7813</v>
      </c>
      <c r="C1253" s="1" t="s">
        <v>7814</v>
      </c>
      <c r="D1253" s="2" t="s">
        <v>16077</v>
      </c>
      <c r="E1253" s="2">
        <v>41.7</v>
      </c>
    </row>
    <row r="1254" spans="1:5" ht="15" customHeight="1" x14ac:dyDescent="0.25">
      <c r="A1254" s="2" t="s">
        <v>7815</v>
      </c>
      <c r="C1254" s="1" t="s">
        <v>7816</v>
      </c>
      <c r="D1254" s="2" t="s">
        <v>16077</v>
      </c>
      <c r="E1254" s="2">
        <v>46.43</v>
      </c>
    </row>
    <row r="1255" spans="1:5" ht="15" customHeight="1" x14ac:dyDescent="0.25">
      <c r="A1255" s="2" t="s">
        <v>7817</v>
      </c>
      <c r="C1255" s="1" t="s">
        <v>7818</v>
      </c>
      <c r="D1255" s="2" t="s">
        <v>16077</v>
      </c>
      <c r="E1255" s="2">
        <v>74.739999999999995</v>
      </c>
    </row>
    <row r="1256" spans="1:5" ht="15" customHeight="1" x14ac:dyDescent="0.25">
      <c r="A1256" s="2" t="s">
        <v>7819</v>
      </c>
      <c r="C1256" s="1" t="s">
        <v>7820</v>
      </c>
      <c r="D1256" s="2" t="s">
        <v>16077</v>
      </c>
      <c r="E1256" s="2">
        <v>79.47</v>
      </c>
    </row>
    <row r="1257" spans="1:5" ht="15" customHeight="1" x14ac:dyDescent="0.25">
      <c r="A1257" s="2" t="s">
        <v>7821</v>
      </c>
      <c r="C1257" s="1" t="s">
        <v>7822</v>
      </c>
      <c r="D1257" s="2" t="s">
        <v>16077</v>
      </c>
      <c r="E1257" s="2">
        <v>26.47</v>
      </c>
    </row>
    <row r="1258" spans="1:5" ht="15" customHeight="1" x14ac:dyDescent="0.25">
      <c r="A1258" s="2" t="s">
        <v>7823</v>
      </c>
      <c r="C1258" s="1" t="s">
        <v>7824</v>
      </c>
      <c r="D1258" s="2" t="s">
        <v>16077</v>
      </c>
      <c r="E1258" s="2">
        <v>26.88</v>
      </c>
    </row>
    <row r="1259" spans="1:5" ht="15" customHeight="1" x14ac:dyDescent="0.25">
      <c r="A1259" s="2" t="s">
        <v>7825</v>
      </c>
      <c r="C1259" s="1" t="s">
        <v>7826</v>
      </c>
      <c r="D1259" s="2" t="s">
        <v>16077</v>
      </c>
      <c r="E1259" s="2">
        <v>59.51</v>
      </c>
    </row>
    <row r="1260" spans="1:5" ht="15" customHeight="1" x14ac:dyDescent="0.25">
      <c r="A1260" s="2" t="s">
        <v>7827</v>
      </c>
      <c r="C1260" s="1" t="s">
        <v>7828</v>
      </c>
      <c r="D1260" s="2" t="s">
        <v>16077</v>
      </c>
      <c r="E1260" s="2">
        <v>49.06</v>
      </c>
    </row>
    <row r="1261" spans="1:5" ht="15" customHeight="1" x14ac:dyDescent="0.25">
      <c r="A1261" s="2" t="s">
        <v>7829</v>
      </c>
      <c r="C1261" s="1" t="s">
        <v>7830</v>
      </c>
      <c r="D1261" s="2" t="s">
        <v>16077</v>
      </c>
      <c r="E1261" s="2">
        <v>34.869999999999997</v>
      </c>
    </row>
    <row r="1262" spans="1:5" ht="15" customHeight="1" x14ac:dyDescent="0.25">
      <c r="A1262" s="2" t="s">
        <v>7831</v>
      </c>
      <c r="C1262" s="1" t="s">
        <v>7832</v>
      </c>
      <c r="D1262" s="2" t="s">
        <v>16077</v>
      </c>
      <c r="E1262" s="2">
        <v>32.07</v>
      </c>
    </row>
    <row r="1263" spans="1:5" ht="15" customHeight="1" x14ac:dyDescent="0.25">
      <c r="A1263" s="2" t="s">
        <v>7833</v>
      </c>
      <c r="C1263" s="1" t="s">
        <v>7834</v>
      </c>
      <c r="D1263" s="2" t="s">
        <v>16077</v>
      </c>
      <c r="E1263" s="2">
        <v>1.7</v>
      </c>
    </row>
    <row r="1264" spans="1:5" ht="15" customHeight="1" x14ac:dyDescent="0.25">
      <c r="A1264" s="2" t="s">
        <v>7835</v>
      </c>
      <c r="C1264" s="1" t="s">
        <v>7836</v>
      </c>
      <c r="D1264" s="2" t="s">
        <v>16077</v>
      </c>
      <c r="E1264" s="2">
        <v>1.76</v>
      </c>
    </row>
    <row r="1265" spans="1:5" ht="15" customHeight="1" x14ac:dyDescent="0.25">
      <c r="A1265" s="2" t="s">
        <v>7837</v>
      </c>
      <c r="C1265" s="1" t="s">
        <v>7838</v>
      </c>
      <c r="D1265" s="2" t="s">
        <v>16077</v>
      </c>
      <c r="E1265" s="2">
        <v>35.1</v>
      </c>
    </row>
    <row r="1266" spans="1:5" ht="15" customHeight="1" x14ac:dyDescent="0.25">
      <c r="A1266" s="2" t="s">
        <v>7839</v>
      </c>
      <c r="C1266" s="1" t="s">
        <v>7840</v>
      </c>
      <c r="D1266" s="2" t="s">
        <v>16077</v>
      </c>
      <c r="E1266" s="2">
        <v>40.74</v>
      </c>
    </row>
    <row r="1267" spans="1:5" ht="15" customHeight="1" x14ac:dyDescent="0.25">
      <c r="A1267" s="2" t="s">
        <v>7841</v>
      </c>
      <c r="C1267" s="1" t="s">
        <v>7842</v>
      </c>
      <c r="D1267" s="2" t="s">
        <v>16077</v>
      </c>
      <c r="E1267" s="2">
        <v>17.96</v>
      </c>
    </row>
    <row r="1268" spans="1:5" ht="15" customHeight="1" x14ac:dyDescent="0.25">
      <c r="A1268" s="2" t="s">
        <v>7843</v>
      </c>
      <c r="C1268" s="1" t="s">
        <v>7844</v>
      </c>
      <c r="D1268" s="2" t="s">
        <v>16077</v>
      </c>
      <c r="E1268" s="2">
        <v>15.81</v>
      </c>
    </row>
    <row r="1269" spans="1:5" ht="15" customHeight="1" x14ac:dyDescent="0.25">
      <c r="A1269" s="2" t="s">
        <v>7845</v>
      </c>
      <c r="C1269" s="1" t="s">
        <v>7846</v>
      </c>
      <c r="D1269" s="2" t="s">
        <v>16077</v>
      </c>
      <c r="E1269" s="2">
        <v>17.600000000000001</v>
      </c>
    </row>
    <row r="1270" spans="1:5" ht="15" customHeight="1" x14ac:dyDescent="0.25">
      <c r="A1270" s="2" t="s">
        <v>7847</v>
      </c>
      <c r="C1270" s="1" t="s">
        <v>7848</v>
      </c>
      <c r="D1270" s="2" t="s">
        <v>16077</v>
      </c>
      <c r="E1270" s="2">
        <v>17.12</v>
      </c>
    </row>
    <row r="1271" spans="1:5" ht="15" customHeight="1" x14ac:dyDescent="0.25">
      <c r="A1271" s="2" t="s">
        <v>7849</v>
      </c>
      <c r="C1271" s="1" t="s">
        <v>7850</v>
      </c>
      <c r="D1271" s="2" t="s">
        <v>16077</v>
      </c>
      <c r="E1271" s="2">
        <v>14.55</v>
      </c>
    </row>
    <row r="1272" spans="1:5" ht="15" customHeight="1" x14ac:dyDescent="0.25">
      <c r="A1272" s="2" t="s">
        <v>7851</v>
      </c>
      <c r="C1272" s="1" t="s">
        <v>7852</v>
      </c>
      <c r="D1272" s="2" t="s">
        <v>16077</v>
      </c>
      <c r="E1272" s="2">
        <v>15.44</v>
      </c>
    </row>
    <row r="1273" spans="1:5" ht="15" customHeight="1" x14ac:dyDescent="0.25">
      <c r="A1273" s="2" t="s">
        <v>7853</v>
      </c>
      <c r="C1273" s="1" t="s">
        <v>7854</v>
      </c>
      <c r="D1273" s="2" t="s">
        <v>16077</v>
      </c>
      <c r="E1273" s="2">
        <v>15.85</v>
      </c>
    </row>
    <row r="1274" spans="1:5" ht="15" customHeight="1" x14ac:dyDescent="0.25">
      <c r="A1274" s="2" t="s">
        <v>7855</v>
      </c>
      <c r="C1274" s="1" t="s">
        <v>7856</v>
      </c>
      <c r="D1274" s="2" t="s">
        <v>16077</v>
      </c>
      <c r="E1274" s="2">
        <v>48.48</v>
      </c>
    </row>
    <row r="1275" spans="1:5" ht="15" customHeight="1" x14ac:dyDescent="0.25">
      <c r="A1275" s="2" t="s">
        <v>7858</v>
      </c>
      <c r="C1275" s="1" t="s">
        <v>7859</v>
      </c>
      <c r="D1275" s="2" t="s">
        <v>16077</v>
      </c>
      <c r="E1275" s="2">
        <v>5.18</v>
      </c>
    </row>
    <row r="1276" spans="1:5" ht="15" customHeight="1" x14ac:dyDescent="0.25">
      <c r="A1276" s="2" t="s">
        <v>7860</v>
      </c>
      <c r="C1276" s="1" t="s">
        <v>7861</v>
      </c>
      <c r="D1276" s="2" t="s">
        <v>16077</v>
      </c>
      <c r="E1276" s="2">
        <v>6.09</v>
      </c>
    </row>
    <row r="1277" spans="1:5" ht="15" customHeight="1" x14ac:dyDescent="0.25">
      <c r="A1277" s="2" t="s">
        <v>7862</v>
      </c>
      <c r="C1277" s="1" t="s">
        <v>7863</v>
      </c>
      <c r="D1277" s="2" t="s">
        <v>16077</v>
      </c>
      <c r="E1277" s="2">
        <v>6.55</v>
      </c>
    </row>
    <row r="1278" spans="1:5" ht="15" customHeight="1" x14ac:dyDescent="0.25">
      <c r="A1278" s="2" t="s">
        <v>7864</v>
      </c>
      <c r="C1278" s="1" t="s">
        <v>7865</v>
      </c>
      <c r="D1278" s="2" t="s">
        <v>16077</v>
      </c>
      <c r="E1278" s="2">
        <v>5.41</v>
      </c>
    </row>
    <row r="1279" spans="1:5" ht="15" customHeight="1" x14ac:dyDescent="0.25">
      <c r="A1279" s="2" t="s">
        <v>7866</v>
      </c>
      <c r="C1279" s="1" t="s">
        <v>7867</v>
      </c>
      <c r="D1279" s="2" t="s">
        <v>16077</v>
      </c>
      <c r="E1279" s="2">
        <v>8.24</v>
      </c>
    </row>
    <row r="1280" spans="1:5" ht="15" customHeight="1" x14ac:dyDescent="0.25">
      <c r="A1280" s="2" t="s">
        <v>7868</v>
      </c>
      <c r="C1280" s="1" t="s">
        <v>7869</v>
      </c>
      <c r="D1280" s="2" t="s">
        <v>16077</v>
      </c>
      <c r="E1280" s="2">
        <v>8.0399999999999991</v>
      </c>
    </row>
    <row r="1281" spans="1:5" ht="15" customHeight="1" x14ac:dyDescent="0.25">
      <c r="A1281" s="2" t="s">
        <v>7870</v>
      </c>
      <c r="C1281" s="1" t="s">
        <v>7871</v>
      </c>
      <c r="D1281" s="2" t="s">
        <v>16077</v>
      </c>
      <c r="E1281" s="2">
        <v>8.24</v>
      </c>
    </row>
    <row r="1282" spans="1:5" ht="15" customHeight="1" x14ac:dyDescent="0.25">
      <c r="A1282" s="2" t="s">
        <v>7872</v>
      </c>
      <c r="C1282" s="1" t="s">
        <v>7873</v>
      </c>
      <c r="D1282" s="2" t="s">
        <v>16077</v>
      </c>
      <c r="E1282" s="2">
        <v>8.6</v>
      </c>
    </row>
    <row r="1283" spans="1:5" ht="15" customHeight="1" x14ac:dyDescent="0.25">
      <c r="A1283" s="2" t="s">
        <v>7874</v>
      </c>
      <c r="C1283" s="1" t="s">
        <v>7875</v>
      </c>
      <c r="D1283" s="2" t="s">
        <v>16077</v>
      </c>
      <c r="E1283" s="2">
        <v>5.62</v>
      </c>
    </row>
    <row r="1284" spans="1:5" ht="15" customHeight="1" x14ac:dyDescent="0.25">
      <c r="A1284" s="2" t="s">
        <v>7876</v>
      </c>
      <c r="C1284" s="1" t="s">
        <v>7877</v>
      </c>
      <c r="D1284" s="2" t="s">
        <v>16077</v>
      </c>
      <c r="E1284" s="2">
        <v>8.4</v>
      </c>
    </row>
    <row r="1285" spans="1:5" ht="15" customHeight="1" x14ac:dyDescent="0.25">
      <c r="A1285" s="2" t="s">
        <v>7878</v>
      </c>
      <c r="C1285" s="1" t="s">
        <v>7879</v>
      </c>
      <c r="D1285" s="2" t="s">
        <v>3</v>
      </c>
      <c r="E1285" s="2">
        <v>13.64</v>
      </c>
    </row>
    <row r="1286" spans="1:5" ht="15" customHeight="1" x14ac:dyDescent="0.25">
      <c r="A1286" s="2" t="s">
        <v>7880</v>
      </c>
      <c r="C1286" s="1" t="s">
        <v>7881</v>
      </c>
      <c r="D1286" s="2" t="s">
        <v>16077</v>
      </c>
      <c r="E1286" s="2">
        <v>34.42</v>
      </c>
    </row>
    <row r="1287" spans="1:5" ht="15" customHeight="1" x14ac:dyDescent="0.25">
      <c r="A1287" s="2" t="s">
        <v>7882</v>
      </c>
      <c r="C1287" s="1" t="s">
        <v>7883</v>
      </c>
      <c r="D1287" s="2" t="s">
        <v>16077</v>
      </c>
      <c r="E1287" s="2">
        <v>57.35</v>
      </c>
    </row>
    <row r="1288" spans="1:5" ht="15" customHeight="1" x14ac:dyDescent="0.25">
      <c r="A1288" s="2" t="s">
        <v>7884</v>
      </c>
      <c r="C1288" s="1" t="s">
        <v>7885</v>
      </c>
      <c r="D1288" s="2" t="s">
        <v>16077</v>
      </c>
      <c r="E1288" s="2">
        <v>46.69</v>
      </c>
    </row>
    <row r="1289" spans="1:5" ht="15" customHeight="1" x14ac:dyDescent="0.25">
      <c r="A1289" s="2" t="s">
        <v>7886</v>
      </c>
      <c r="C1289" s="1" t="s">
        <v>7887</v>
      </c>
      <c r="D1289" s="2" t="s">
        <v>16077</v>
      </c>
      <c r="E1289" s="2">
        <v>74.540000000000006</v>
      </c>
    </row>
    <row r="1290" spans="1:5" ht="15" customHeight="1" x14ac:dyDescent="0.25">
      <c r="A1290" s="2" t="s">
        <v>7888</v>
      </c>
      <c r="C1290" s="1" t="s">
        <v>7889</v>
      </c>
      <c r="D1290" s="2" t="s">
        <v>16077</v>
      </c>
      <c r="E1290" s="2">
        <v>30.21</v>
      </c>
    </row>
    <row r="1291" spans="1:5" ht="15" customHeight="1" x14ac:dyDescent="0.25">
      <c r="A1291" s="2" t="s">
        <v>7890</v>
      </c>
      <c r="C1291" s="1" t="s">
        <v>7891</v>
      </c>
      <c r="D1291" s="2" t="s">
        <v>16077</v>
      </c>
      <c r="E1291" s="2">
        <v>36.909999999999997</v>
      </c>
    </row>
    <row r="1292" spans="1:5" ht="15" customHeight="1" x14ac:dyDescent="0.25">
      <c r="A1292" s="2" t="s">
        <v>7892</v>
      </c>
      <c r="C1292" s="1" t="s">
        <v>7893</v>
      </c>
      <c r="D1292" s="2" t="s">
        <v>16077</v>
      </c>
      <c r="E1292" s="2">
        <v>63.2</v>
      </c>
    </row>
    <row r="1293" spans="1:5" ht="15" customHeight="1" x14ac:dyDescent="0.25">
      <c r="A1293" s="2" t="s">
        <v>7894</v>
      </c>
      <c r="C1293" s="1" t="s">
        <v>7895</v>
      </c>
      <c r="D1293" s="2" t="s">
        <v>16077</v>
      </c>
      <c r="E1293" s="2">
        <v>51.56</v>
      </c>
    </row>
    <row r="1294" spans="1:5" ht="15" customHeight="1" x14ac:dyDescent="0.25">
      <c r="A1294" s="2" t="s">
        <v>7896</v>
      </c>
      <c r="C1294" s="1" t="s">
        <v>7897</v>
      </c>
      <c r="D1294" s="2" t="s">
        <v>16077</v>
      </c>
      <c r="E1294" s="2">
        <v>82.05</v>
      </c>
    </row>
    <row r="1295" spans="1:5" ht="15" customHeight="1" x14ac:dyDescent="0.25">
      <c r="A1295" s="2" t="s">
        <v>7898</v>
      </c>
      <c r="C1295" s="1" t="s">
        <v>7899</v>
      </c>
      <c r="D1295" s="2" t="s">
        <v>16077</v>
      </c>
      <c r="E1295" s="2">
        <v>32.28</v>
      </c>
    </row>
    <row r="1296" spans="1:5" ht="15" customHeight="1" x14ac:dyDescent="0.25">
      <c r="A1296" s="2" t="s">
        <v>7900</v>
      </c>
      <c r="C1296" s="1" t="s">
        <v>7901</v>
      </c>
      <c r="D1296" s="2" t="s">
        <v>16077</v>
      </c>
      <c r="E1296" s="2">
        <v>34.42</v>
      </c>
    </row>
    <row r="1297" spans="1:5" ht="15" customHeight="1" x14ac:dyDescent="0.25">
      <c r="A1297" s="2" t="s">
        <v>7902</v>
      </c>
      <c r="C1297" s="1" t="s">
        <v>7903</v>
      </c>
      <c r="D1297" s="2" t="s">
        <v>16077</v>
      </c>
      <c r="E1297" s="2">
        <v>57.35</v>
      </c>
    </row>
    <row r="1298" spans="1:5" ht="15" customHeight="1" x14ac:dyDescent="0.25">
      <c r="A1298" s="2" t="s">
        <v>7904</v>
      </c>
      <c r="C1298" s="1" t="s">
        <v>7905</v>
      </c>
      <c r="D1298" s="2" t="s">
        <v>16077</v>
      </c>
      <c r="E1298" s="2">
        <v>46.69</v>
      </c>
    </row>
    <row r="1299" spans="1:5" ht="15" customHeight="1" x14ac:dyDescent="0.25">
      <c r="A1299" s="2" t="s">
        <v>7906</v>
      </c>
      <c r="C1299" s="1" t="s">
        <v>7907</v>
      </c>
      <c r="D1299" s="2" t="s">
        <v>16077</v>
      </c>
      <c r="E1299" s="2">
        <v>74.540000000000006</v>
      </c>
    </row>
    <row r="1300" spans="1:5" ht="15" customHeight="1" x14ac:dyDescent="0.25">
      <c r="A1300" s="2" t="s">
        <v>7908</v>
      </c>
      <c r="C1300" s="1" t="s">
        <v>7909</v>
      </c>
      <c r="D1300" s="2" t="s">
        <v>16077</v>
      </c>
      <c r="E1300" s="2">
        <v>30.21</v>
      </c>
    </row>
    <row r="1301" spans="1:5" ht="15" customHeight="1" x14ac:dyDescent="0.25">
      <c r="A1301" s="2" t="s">
        <v>7910</v>
      </c>
      <c r="C1301" s="1" t="s">
        <v>7911</v>
      </c>
      <c r="D1301" s="2" t="s">
        <v>16077</v>
      </c>
      <c r="E1301" s="2">
        <v>36.909999999999997</v>
      </c>
    </row>
    <row r="1302" spans="1:5" ht="15" customHeight="1" x14ac:dyDescent="0.25">
      <c r="A1302" s="2" t="s">
        <v>7912</v>
      </c>
      <c r="C1302" s="1" t="s">
        <v>7913</v>
      </c>
      <c r="D1302" s="2" t="s">
        <v>16077</v>
      </c>
      <c r="E1302" s="2">
        <v>63.2</v>
      </c>
    </row>
    <row r="1303" spans="1:5" ht="15" customHeight="1" x14ac:dyDescent="0.25">
      <c r="A1303" s="2" t="s">
        <v>7914</v>
      </c>
      <c r="C1303" s="1" t="s">
        <v>7915</v>
      </c>
      <c r="D1303" s="2" t="s">
        <v>16077</v>
      </c>
      <c r="E1303" s="2">
        <v>51.56</v>
      </c>
    </row>
    <row r="1304" spans="1:5" ht="15" customHeight="1" x14ac:dyDescent="0.25">
      <c r="A1304" s="2" t="s">
        <v>7916</v>
      </c>
      <c r="C1304" s="1" t="s">
        <v>7917</v>
      </c>
      <c r="D1304" s="2" t="s">
        <v>16077</v>
      </c>
      <c r="E1304" s="2">
        <v>82.05</v>
      </c>
    </row>
    <row r="1305" spans="1:5" ht="15" customHeight="1" x14ac:dyDescent="0.25">
      <c r="A1305" s="2" t="s">
        <v>7918</v>
      </c>
      <c r="C1305" s="1" t="s">
        <v>7919</v>
      </c>
      <c r="D1305" s="2" t="s">
        <v>16077</v>
      </c>
      <c r="E1305" s="2">
        <v>32.28</v>
      </c>
    </row>
    <row r="1306" spans="1:5" ht="15" customHeight="1" x14ac:dyDescent="0.25">
      <c r="A1306" s="2" t="s">
        <v>7920</v>
      </c>
      <c r="C1306" s="1" t="s">
        <v>7921</v>
      </c>
      <c r="D1306" s="2" t="s">
        <v>16077</v>
      </c>
      <c r="E1306" s="2">
        <v>36.909999999999997</v>
      </c>
    </row>
    <row r="1307" spans="1:5" ht="15" customHeight="1" x14ac:dyDescent="0.25">
      <c r="A1307" s="2" t="s">
        <v>7922</v>
      </c>
      <c r="C1307" s="1" t="s">
        <v>7923</v>
      </c>
      <c r="D1307" s="2" t="s">
        <v>16077</v>
      </c>
      <c r="E1307" s="2">
        <v>63.2</v>
      </c>
    </row>
    <row r="1308" spans="1:5" ht="15" customHeight="1" x14ac:dyDescent="0.25">
      <c r="A1308" s="2" t="s">
        <v>7924</v>
      </c>
      <c r="C1308" s="1" t="s">
        <v>7925</v>
      </c>
      <c r="D1308" s="2" t="s">
        <v>16077</v>
      </c>
      <c r="E1308" s="2">
        <v>51.56</v>
      </c>
    </row>
    <row r="1309" spans="1:5" ht="15" customHeight="1" x14ac:dyDescent="0.25">
      <c r="A1309" s="2" t="s">
        <v>7926</v>
      </c>
      <c r="C1309" s="1" t="s">
        <v>7927</v>
      </c>
      <c r="D1309" s="2" t="s">
        <v>16077</v>
      </c>
      <c r="E1309" s="2">
        <v>82.05</v>
      </c>
    </row>
    <row r="1310" spans="1:5" ht="15" customHeight="1" x14ac:dyDescent="0.25">
      <c r="A1310" s="2" t="s">
        <v>7928</v>
      </c>
      <c r="C1310" s="1" t="s">
        <v>7929</v>
      </c>
      <c r="D1310" s="2" t="s">
        <v>16077</v>
      </c>
      <c r="E1310" s="2">
        <v>32.28</v>
      </c>
    </row>
    <row r="1311" spans="1:5" ht="15" customHeight="1" x14ac:dyDescent="0.25">
      <c r="A1311" s="2" t="s">
        <v>7930</v>
      </c>
      <c r="C1311" s="1" t="s">
        <v>7931</v>
      </c>
      <c r="D1311" s="2" t="s">
        <v>16077</v>
      </c>
      <c r="E1311" s="2">
        <v>36.909999999999997</v>
      </c>
    </row>
    <row r="1312" spans="1:5" ht="15" customHeight="1" x14ac:dyDescent="0.25">
      <c r="A1312" s="2" t="s">
        <v>7932</v>
      </c>
      <c r="C1312" s="1" t="s">
        <v>7933</v>
      </c>
      <c r="D1312" s="2" t="s">
        <v>16077</v>
      </c>
      <c r="E1312" s="2">
        <v>63.2</v>
      </c>
    </row>
    <row r="1313" spans="1:5" ht="15" customHeight="1" x14ac:dyDescent="0.25">
      <c r="A1313" s="2" t="s">
        <v>7934</v>
      </c>
      <c r="C1313" s="1" t="s">
        <v>7935</v>
      </c>
      <c r="D1313" s="2" t="s">
        <v>16077</v>
      </c>
      <c r="E1313" s="2">
        <v>51.56</v>
      </c>
    </row>
    <row r="1314" spans="1:5" ht="15" customHeight="1" x14ac:dyDescent="0.25">
      <c r="A1314" s="2" t="s">
        <v>7936</v>
      </c>
      <c r="C1314" s="1" t="s">
        <v>7937</v>
      </c>
      <c r="D1314" s="2" t="s">
        <v>16077</v>
      </c>
      <c r="E1314" s="2">
        <v>82.05</v>
      </c>
    </row>
    <row r="1315" spans="1:5" ht="15" customHeight="1" x14ac:dyDescent="0.25">
      <c r="A1315" s="2" t="s">
        <v>7938</v>
      </c>
      <c r="C1315" s="1" t="s">
        <v>7939</v>
      </c>
      <c r="D1315" s="2" t="s">
        <v>16077</v>
      </c>
      <c r="E1315" s="2">
        <v>32.28</v>
      </c>
    </row>
    <row r="1316" spans="1:5" ht="15" customHeight="1" x14ac:dyDescent="0.25">
      <c r="A1316" s="2" t="s">
        <v>7940</v>
      </c>
      <c r="C1316" s="1" t="s">
        <v>7941</v>
      </c>
      <c r="D1316" s="2" t="s">
        <v>16077</v>
      </c>
      <c r="E1316" s="2">
        <v>39.4</v>
      </c>
    </row>
    <row r="1317" spans="1:5" ht="15" customHeight="1" x14ac:dyDescent="0.25">
      <c r="A1317" s="2" t="s">
        <v>7942</v>
      </c>
      <c r="C1317" s="1" t="s">
        <v>7943</v>
      </c>
      <c r="D1317" s="2" t="s">
        <v>16077</v>
      </c>
      <c r="E1317" s="2">
        <v>69.05</v>
      </c>
    </row>
    <row r="1318" spans="1:5" ht="15" customHeight="1" x14ac:dyDescent="0.25">
      <c r="A1318" s="2" t="s">
        <v>7944</v>
      </c>
      <c r="C1318" s="1" t="s">
        <v>7945</v>
      </c>
      <c r="D1318" s="2" t="s">
        <v>16077</v>
      </c>
      <c r="E1318" s="2">
        <v>56.43</v>
      </c>
    </row>
    <row r="1319" spans="1:5" ht="15" customHeight="1" x14ac:dyDescent="0.25">
      <c r="A1319" s="2" t="s">
        <v>7946</v>
      </c>
      <c r="C1319" s="1" t="s">
        <v>7947</v>
      </c>
      <c r="D1319" s="2" t="s">
        <v>16077</v>
      </c>
      <c r="E1319" s="2">
        <v>89.56</v>
      </c>
    </row>
    <row r="1320" spans="1:5" ht="15" customHeight="1" x14ac:dyDescent="0.25">
      <c r="A1320" s="2" t="s">
        <v>7948</v>
      </c>
      <c r="C1320" s="1" t="s">
        <v>7949</v>
      </c>
      <c r="D1320" s="2" t="s">
        <v>16077</v>
      </c>
      <c r="E1320" s="2">
        <v>34.35</v>
      </c>
    </row>
    <row r="1321" spans="1:5" ht="15" customHeight="1" x14ac:dyDescent="0.25">
      <c r="A1321" s="2" t="s">
        <v>7950</v>
      </c>
      <c r="C1321" s="1" t="s">
        <v>7951</v>
      </c>
      <c r="D1321" s="2" t="s">
        <v>16077</v>
      </c>
      <c r="E1321" s="2">
        <v>39.4</v>
      </c>
    </row>
    <row r="1322" spans="1:5" ht="15" customHeight="1" x14ac:dyDescent="0.25">
      <c r="A1322" s="2" t="s">
        <v>7952</v>
      </c>
      <c r="C1322" s="1" t="s">
        <v>7953</v>
      </c>
      <c r="D1322" s="2" t="s">
        <v>16077</v>
      </c>
      <c r="E1322" s="2">
        <v>69.05</v>
      </c>
    </row>
    <row r="1323" spans="1:5" ht="15" customHeight="1" x14ac:dyDescent="0.25">
      <c r="A1323" s="2" t="s">
        <v>7954</v>
      </c>
      <c r="C1323" s="1" t="s">
        <v>7955</v>
      </c>
      <c r="D1323" s="2" t="s">
        <v>16077</v>
      </c>
      <c r="E1323" s="2">
        <v>56.43</v>
      </c>
    </row>
    <row r="1324" spans="1:5" ht="15" customHeight="1" x14ac:dyDescent="0.25">
      <c r="A1324" s="2" t="s">
        <v>7956</v>
      </c>
      <c r="C1324" s="1" t="s">
        <v>7957</v>
      </c>
      <c r="D1324" s="2" t="s">
        <v>16077</v>
      </c>
      <c r="E1324" s="2">
        <v>89.56</v>
      </c>
    </row>
    <row r="1325" spans="1:5" ht="15" customHeight="1" x14ac:dyDescent="0.25">
      <c r="A1325" s="2" t="s">
        <v>7958</v>
      </c>
      <c r="C1325" s="1" t="s">
        <v>7959</v>
      </c>
      <c r="D1325" s="2" t="s">
        <v>16077</v>
      </c>
      <c r="E1325" s="2">
        <v>34.35</v>
      </c>
    </row>
    <row r="1326" spans="1:5" ht="15" customHeight="1" x14ac:dyDescent="0.25">
      <c r="A1326" s="2" t="s">
        <v>7960</v>
      </c>
      <c r="C1326" s="1" t="s">
        <v>7961</v>
      </c>
      <c r="D1326" s="2" t="s">
        <v>16077</v>
      </c>
      <c r="E1326" s="2">
        <v>41.89</v>
      </c>
    </row>
    <row r="1327" spans="1:5" ht="15" customHeight="1" x14ac:dyDescent="0.25">
      <c r="A1327" s="2" t="s">
        <v>7962</v>
      </c>
      <c r="C1327" s="1" t="s">
        <v>7963</v>
      </c>
      <c r="D1327" s="2" t="s">
        <v>16077</v>
      </c>
      <c r="E1327" s="2">
        <v>74.900000000000006</v>
      </c>
    </row>
    <row r="1328" spans="1:5" ht="15" customHeight="1" x14ac:dyDescent="0.25">
      <c r="A1328" s="2" t="s">
        <v>7964</v>
      </c>
      <c r="C1328" s="1" t="s">
        <v>7965</v>
      </c>
      <c r="D1328" s="2" t="s">
        <v>16077</v>
      </c>
      <c r="E1328" s="2">
        <v>61.3</v>
      </c>
    </row>
    <row r="1329" spans="1:5" ht="15" customHeight="1" x14ac:dyDescent="0.25">
      <c r="A1329" s="2" t="s">
        <v>7966</v>
      </c>
      <c r="C1329" s="1" t="s">
        <v>7967</v>
      </c>
      <c r="D1329" s="2" t="s">
        <v>16077</v>
      </c>
      <c r="E1329" s="2">
        <v>97.07</v>
      </c>
    </row>
    <row r="1330" spans="1:5" ht="15" customHeight="1" x14ac:dyDescent="0.25">
      <c r="A1330" s="2" t="s">
        <v>7968</v>
      </c>
      <c r="C1330" s="1" t="s">
        <v>7969</v>
      </c>
      <c r="D1330" s="2" t="s">
        <v>16077</v>
      </c>
      <c r="E1330" s="2">
        <v>36.42</v>
      </c>
    </row>
    <row r="1331" spans="1:5" ht="15" customHeight="1" x14ac:dyDescent="0.25">
      <c r="A1331" s="2" t="s">
        <v>7970</v>
      </c>
      <c r="C1331" s="1" t="s">
        <v>7971</v>
      </c>
      <c r="D1331" s="2" t="s">
        <v>16077</v>
      </c>
      <c r="E1331" s="2">
        <v>58.77</v>
      </c>
    </row>
    <row r="1332" spans="1:5" ht="15" customHeight="1" x14ac:dyDescent="0.25">
      <c r="A1332" s="2" t="s">
        <v>7972</v>
      </c>
      <c r="C1332" s="1" t="s">
        <v>7973</v>
      </c>
      <c r="D1332" s="2" t="s">
        <v>16077</v>
      </c>
      <c r="E1332" s="2">
        <v>51.15</v>
      </c>
    </row>
    <row r="1333" spans="1:5" ht="15" customHeight="1" x14ac:dyDescent="0.25">
      <c r="A1333" s="2" t="s">
        <v>7974</v>
      </c>
      <c r="C1333" s="1" t="s">
        <v>7975</v>
      </c>
      <c r="D1333" s="2" t="s">
        <v>16077</v>
      </c>
      <c r="E1333" s="2">
        <v>36.96</v>
      </c>
    </row>
    <row r="1334" spans="1:5" ht="15" customHeight="1" x14ac:dyDescent="0.25">
      <c r="A1334" s="2" t="s">
        <v>7976</v>
      </c>
      <c r="C1334" s="1" t="s">
        <v>7977</v>
      </c>
      <c r="D1334" s="2" t="s">
        <v>16077</v>
      </c>
      <c r="E1334" s="2">
        <v>38.57</v>
      </c>
    </row>
    <row r="1335" spans="1:5" ht="15" customHeight="1" x14ac:dyDescent="0.25">
      <c r="A1335" s="2" t="s">
        <v>7978</v>
      </c>
      <c r="C1335" s="1" t="s">
        <v>7979</v>
      </c>
      <c r="D1335" s="2" t="s">
        <v>16077</v>
      </c>
      <c r="E1335" s="2">
        <v>34.14</v>
      </c>
    </row>
    <row r="1336" spans="1:5" ht="15" customHeight="1" x14ac:dyDescent="0.25">
      <c r="A1336" s="2" t="s">
        <v>7980</v>
      </c>
      <c r="C1336" s="1" t="s">
        <v>7981</v>
      </c>
      <c r="D1336" s="2" t="s">
        <v>16077</v>
      </c>
      <c r="E1336" s="2">
        <v>41.42</v>
      </c>
    </row>
    <row r="1337" spans="1:5" ht="15" customHeight="1" x14ac:dyDescent="0.25">
      <c r="A1337" s="2" t="s">
        <v>7982</v>
      </c>
      <c r="C1337" s="1" t="s">
        <v>7983</v>
      </c>
      <c r="D1337" s="2" t="s">
        <v>16077</v>
      </c>
      <c r="E1337" s="2">
        <v>57.47</v>
      </c>
    </row>
    <row r="1338" spans="1:5" ht="15" customHeight="1" x14ac:dyDescent="0.25">
      <c r="A1338" s="2" t="s">
        <v>7984</v>
      </c>
      <c r="C1338" s="1" t="s">
        <v>7985</v>
      </c>
      <c r="D1338" s="2" t="s">
        <v>16077</v>
      </c>
      <c r="E1338" s="2">
        <v>39.35</v>
      </c>
    </row>
    <row r="1339" spans="1:5" ht="15" customHeight="1" x14ac:dyDescent="0.25">
      <c r="A1339" s="2" t="s">
        <v>7986</v>
      </c>
      <c r="C1339" s="1" t="s">
        <v>7987</v>
      </c>
      <c r="D1339" s="2" t="s">
        <v>16077</v>
      </c>
      <c r="E1339" s="2">
        <v>6.29</v>
      </c>
    </row>
    <row r="1340" spans="1:5" ht="15" customHeight="1" x14ac:dyDescent="0.25">
      <c r="A1340" s="2" t="s">
        <v>7988</v>
      </c>
      <c r="C1340" s="1" t="s">
        <v>7989</v>
      </c>
      <c r="D1340" s="2" t="s">
        <v>16077</v>
      </c>
      <c r="E1340" s="2">
        <v>12.36</v>
      </c>
    </row>
    <row r="1341" spans="1:5" ht="15" customHeight="1" x14ac:dyDescent="0.25">
      <c r="A1341" s="2" t="s">
        <v>7990</v>
      </c>
      <c r="C1341" s="1" t="s">
        <v>7991</v>
      </c>
      <c r="D1341" s="2" t="s">
        <v>16077</v>
      </c>
      <c r="E1341" s="2">
        <v>11.15</v>
      </c>
    </row>
    <row r="1342" spans="1:5" ht="15" customHeight="1" x14ac:dyDescent="0.25">
      <c r="A1342" s="2" t="s">
        <v>7992</v>
      </c>
      <c r="C1342" s="1" t="s">
        <v>7993</v>
      </c>
      <c r="D1342" s="2" t="s">
        <v>16077</v>
      </c>
      <c r="E1342" s="2">
        <v>16.04</v>
      </c>
    </row>
    <row r="1343" spans="1:5" ht="15" customHeight="1" x14ac:dyDescent="0.25">
      <c r="A1343" s="2" t="s">
        <v>7994</v>
      </c>
      <c r="C1343" s="1" t="s">
        <v>7995</v>
      </c>
      <c r="D1343" s="2" t="s">
        <v>16077</v>
      </c>
      <c r="E1343" s="2">
        <v>5.21</v>
      </c>
    </row>
    <row r="1344" spans="1:5" ht="15" customHeight="1" x14ac:dyDescent="0.25">
      <c r="A1344" s="2" t="s">
        <v>7996</v>
      </c>
      <c r="C1344" s="1" t="s">
        <v>7997</v>
      </c>
      <c r="D1344" s="2" t="s">
        <v>3</v>
      </c>
      <c r="E1344" s="2">
        <v>5.46</v>
      </c>
    </row>
    <row r="1345" spans="1:5" ht="15" customHeight="1" x14ac:dyDescent="0.25">
      <c r="A1345" s="2" t="s">
        <v>7998</v>
      </c>
      <c r="C1345" s="1" t="s">
        <v>7999</v>
      </c>
      <c r="D1345" s="2" t="s">
        <v>3</v>
      </c>
      <c r="E1345" s="2">
        <v>8.9600000000000009</v>
      </c>
    </row>
    <row r="1346" spans="1:5" ht="15" customHeight="1" x14ac:dyDescent="0.25">
      <c r="A1346" s="2" t="s">
        <v>8000</v>
      </c>
      <c r="C1346" s="1" t="s">
        <v>8001</v>
      </c>
      <c r="D1346" s="2" t="s">
        <v>3</v>
      </c>
      <c r="E1346" s="2">
        <v>6.32</v>
      </c>
    </row>
    <row r="1347" spans="1:5" ht="15" customHeight="1" x14ac:dyDescent="0.25">
      <c r="A1347" s="2" t="s">
        <v>8002</v>
      </c>
      <c r="C1347" s="1" t="s">
        <v>8003</v>
      </c>
      <c r="D1347" s="2" t="s">
        <v>3</v>
      </c>
      <c r="E1347" s="2">
        <v>9.82</v>
      </c>
    </row>
    <row r="1348" spans="1:5" ht="15" customHeight="1" x14ac:dyDescent="0.25">
      <c r="A1348" s="2" t="s">
        <v>8004</v>
      </c>
      <c r="C1348" s="1" t="s">
        <v>8005</v>
      </c>
      <c r="D1348" s="2" t="s">
        <v>3</v>
      </c>
      <c r="E1348" s="2">
        <v>8.19</v>
      </c>
    </row>
    <row r="1349" spans="1:5" ht="15" customHeight="1" x14ac:dyDescent="0.25">
      <c r="A1349" s="2" t="s">
        <v>8006</v>
      </c>
      <c r="C1349" s="1" t="s">
        <v>8007</v>
      </c>
      <c r="D1349" s="2" t="s">
        <v>3</v>
      </c>
      <c r="E1349" s="2">
        <v>18.23</v>
      </c>
    </row>
    <row r="1350" spans="1:5" ht="15" customHeight="1" x14ac:dyDescent="0.25">
      <c r="A1350" s="2" t="s">
        <v>8008</v>
      </c>
      <c r="C1350" s="1" t="s">
        <v>8009</v>
      </c>
      <c r="D1350" s="2" t="s">
        <v>3</v>
      </c>
      <c r="E1350" s="2">
        <v>31.68</v>
      </c>
    </row>
    <row r="1351" spans="1:5" ht="15" customHeight="1" x14ac:dyDescent="0.25">
      <c r="A1351" s="2" t="s">
        <v>8010</v>
      </c>
      <c r="C1351" s="1" t="s">
        <v>8011</v>
      </c>
      <c r="D1351" s="2" t="s">
        <v>3</v>
      </c>
      <c r="E1351" s="2">
        <v>23.25</v>
      </c>
    </row>
    <row r="1352" spans="1:5" ht="15" customHeight="1" x14ac:dyDescent="0.25">
      <c r="A1352" s="2" t="s">
        <v>8012</v>
      </c>
      <c r="C1352" s="1" t="s">
        <v>8013</v>
      </c>
      <c r="D1352" s="2" t="s">
        <v>3</v>
      </c>
      <c r="E1352" s="2">
        <v>41.02</v>
      </c>
    </row>
    <row r="1353" spans="1:5" ht="15" customHeight="1" x14ac:dyDescent="0.25">
      <c r="A1353" s="2" t="s">
        <v>8014</v>
      </c>
      <c r="C1353" s="1" t="s">
        <v>8015</v>
      </c>
      <c r="D1353" s="2" t="s">
        <v>3</v>
      </c>
      <c r="E1353" s="2">
        <v>67.67</v>
      </c>
    </row>
    <row r="1354" spans="1:5" ht="15" customHeight="1" x14ac:dyDescent="0.25">
      <c r="A1354" s="2" t="s">
        <v>8016</v>
      </c>
      <c r="C1354" s="1" t="s">
        <v>8017</v>
      </c>
      <c r="D1354" s="2" t="s">
        <v>3</v>
      </c>
      <c r="E1354" s="2">
        <v>15.28</v>
      </c>
    </row>
    <row r="1355" spans="1:5" ht="15" customHeight="1" x14ac:dyDescent="0.25">
      <c r="A1355" s="2" t="s">
        <v>8018</v>
      </c>
      <c r="C1355" s="1" t="s">
        <v>8019</v>
      </c>
      <c r="D1355" s="2" t="s">
        <v>3</v>
      </c>
      <c r="E1355" s="2">
        <v>102.24</v>
      </c>
    </row>
    <row r="1356" spans="1:5" ht="15" customHeight="1" x14ac:dyDescent="0.25">
      <c r="A1356" s="2" t="s">
        <v>8020</v>
      </c>
      <c r="C1356" s="1" t="s">
        <v>8021</v>
      </c>
      <c r="D1356" s="2" t="s">
        <v>3</v>
      </c>
      <c r="E1356" s="2">
        <v>20.29</v>
      </c>
    </row>
    <row r="1357" spans="1:5" ht="15" customHeight="1" x14ac:dyDescent="0.25">
      <c r="A1357" s="2" t="s">
        <v>8022</v>
      </c>
      <c r="C1357" s="1" t="s">
        <v>8023</v>
      </c>
      <c r="D1357" s="2" t="s">
        <v>3</v>
      </c>
      <c r="E1357" s="2">
        <v>21.81</v>
      </c>
    </row>
    <row r="1358" spans="1:5" ht="15" customHeight="1" x14ac:dyDescent="0.25">
      <c r="A1358" s="2" t="s">
        <v>8024</v>
      </c>
      <c r="C1358" s="1" t="s">
        <v>8025</v>
      </c>
      <c r="D1358" s="2" t="s">
        <v>3</v>
      </c>
      <c r="E1358" s="2">
        <v>25.89</v>
      </c>
    </row>
    <row r="1359" spans="1:5" ht="15" customHeight="1" x14ac:dyDescent="0.25">
      <c r="A1359" s="2" t="s">
        <v>8026</v>
      </c>
      <c r="C1359" s="1" t="s">
        <v>8027</v>
      </c>
      <c r="D1359" s="2" t="s">
        <v>3</v>
      </c>
      <c r="E1359" s="2">
        <v>39.340000000000003</v>
      </c>
    </row>
    <row r="1360" spans="1:5" ht="15" customHeight="1" x14ac:dyDescent="0.25">
      <c r="A1360" s="2" t="s">
        <v>8028</v>
      </c>
      <c r="C1360" s="1" t="s">
        <v>8029</v>
      </c>
      <c r="D1360" s="2" t="s">
        <v>3</v>
      </c>
      <c r="E1360" s="2">
        <v>38.07</v>
      </c>
    </row>
    <row r="1361" spans="1:5" ht="15" customHeight="1" x14ac:dyDescent="0.25">
      <c r="A1361" s="2" t="s">
        <v>8030</v>
      </c>
      <c r="C1361" s="1" t="s">
        <v>8031</v>
      </c>
      <c r="D1361" s="2" t="s">
        <v>3</v>
      </c>
      <c r="E1361" s="2">
        <v>48.78</v>
      </c>
    </row>
    <row r="1362" spans="1:5" ht="15" customHeight="1" x14ac:dyDescent="0.25">
      <c r="A1362" s="2" t="s">
        <v>8032</v>
      </c>
      <c r="C1362" s="1" t="s">
        <v>8033</v>
      </c>
      <c r="D1362" s="2" t="s">
        <v>3</v>
      </c>
      <c r="E1362" s="2">
        <v>69.91</v>
      </c>
    </row>
    <row r="1363" spans="1:5" ht="15" customHeight="1" x14ac:dyDescent="0.25">
      <c r="A1363" s="2" t="s">
        <v>8034</v>
      </c>
      <c r="C1363" s="1" t="s">
        <v>8035</v>
      </c>
      <c r="D1363" s="2" t="s">
        <v>3</v>
      </c>
      <c r="E1363" s="2">
        <v>75.55</v>
      </c>
    </row>
    <row r="1364" spans="1:5" ht="15" customHeight="1" x14ac:dyDescent="0.25">
      <c r="A1364" s="2" t="s">
        <v>8036</v>
      </c>
      <c r="C1364" s="1" t="s">
        <v>8037</v>
      </c>
      <c r="D1364" s="2" t="s">
        <v>3</v>
      </c>
      <c r="E1364" s="2">
        <v>0.81</v>
      </c>
    </row>
    <row r="1365" spans="1:5" ht="15" customHeight="1" x14ac:dyDescent="0.25">
      <c r="A1365" s="2" t="s">
        <v>8038</v>
      </c>
      <c r="C1365" s="1" t="s">
        <v>8039</v>
      </c>
      <c r="D1365" s="2" t="s">
        <v>3</v>
      </c>
      <c r="E1365" s="2">
        <v>20.67</v>
      </c>
    </row>
    <row r="1366" spans="1:5" ht="15" customHeight="1" x14ac:dyDescent="0.25">
      <c r="A1366" s="2" t="s">
        <v>8040</v>
      </c>
      <c r="C1366" s="1" t="s">
        <v>8041</v>
      </c>
      <c r="D1366" s="2" t="s">
        <v>3</v>
      </c>
      <c r="E1366" s="2">
        <v>22.16</v>
      </c>
    </row>
    <row r="1367" spans="1:5" ht="15" customHeight="1" x14ac:dyDescent="0.25">
      <c r="A1367" s="2" t="s">
        <v>8042</v>
      </c>
      <c r="C1367" s="1" t="s">
        <v>8043</v>
      </c>
      <c r="D1367" s="2" t="s">
        <v>3</v>
      </c>
      <c r="E1367" s="2">
        <v>28.94</v>
      </c>
    </row>
    <row r="1368" spans="1:5" ht="15" customHeight="1" x14ac:dyDescent="0.25">
      <c r="A1368" s="2" t="s">
        <v>8044</v>
      </c>
      <c r="C1368" s="1" t="s">
        <v>8045</v>
      </c>
      <c r="D1368" s="2" t="s">
        <v>3</v>
      </c>
      <c r="E1368" s="2">
        <v>137.86000000000001</v>
      </c>
    </row>
    <row r="1369" spans="1:5" ht="15" customHeight="1" x14ac:dyDescent="0.25">
      <c r="A1369" s="2" t="s">
        <v>8046</v>
      </c>
      <c r="C1369" s="1" t="s">
        <v>8047</v>
      </c>
      <c r="D1369" s="2" t="s">
        <v>3</v>
      </c>
      <c r="E1369" s="2">
        <v>43.11</v>
      </c>
    </row>
    <row r="1370" spans="1:5" ht="15" customHeight="1" x14ac:dyDescent="0.25">
      <c r="A1370" s="2" t="s">
        <v>8048</v>
      </c>
      <c r="C1370" s="1" t="s">
        <v>8049</v>
      </c>
      <c r="D1370" s="2" t="s">
        <v>3</v>
      </c>
      <c r="E1370" s="2">
        <v>48.66</v>
      </c>
    </row>
    <row r="1371" spans="1:5" ht="15" customHeight="1" x14ac:dyDescent="0.25">
      <c r="A1371" s="2" t="s">
        <v>8050</v>
      </c>
      <c r="C1371" s="1" t="s">
        <v>8051</v>
      </c>
      <c r="D1371" s="2" t="s">
        <v>3</v>
      </c>
      <c r="E1371" s="2">
        <v>54.19</v>
      </c>
    </row>
    <row r="1372" spans="1:5" ht="15" customHeight="1" x14ac:dyDescent="0.25">
      <c r="A1372" s="2" t="s">
        <v>8052</v>
      </c>
      <c r="C1372" s="1" t="s">
        <v>8053</v>
      </c>
      <c r="D1372" s="2" t="s">
        <v>3</v>
      </c>
      <c r="E1372" s="2">
        <v>78.44</v>
      </c>
    </row>
    <row r="1373" spans="1:5" ht="15" customHeight="1" x14ac:dyDescent="0.25">
      <c r="A1373" s="2" t="s">
        <v>8054</v>
      </c>
      <c r="C1373" s="1" t="s">
        <v>8055</v>
      </c>
      <c r="D1373" s="2" t="s">
        <v>3</v>
      </c>
      <c r="E1373" s="2">
        <v>108.12</v>
      </c>
    </row>
    <row r="1374" spans="1:5" ht="15" customHeight="1" x14ac:dyDescent="0.25">
      <c r="A1374" s="2" t="s">
        <v>8056</v>
      </c>
      <c r="C1374" s="1" t="s">
        <v>8057</v>
      </c>
      <c r="D1374" s="2" t="s">
        <v>3</v>
      </c>
      <c r="E1374" s="2">
        <v>221.92</v>
      </c>
    </row>
    <row r="1375" spans="1:5" ht="15" customHeight="1" x14ac:dyDescent="0.25">
      <c r="A1375" s="2" t="s">
        <v>8058</v>
      </c>
      <c r="C1375" s="1" t="s">
        <v>8059</v>
      </c>
      <c r="D1375" s="2" t="s">
        <v>3</v>
      </c>
      <c r="E1375" s="2">
        <v>35.69</v>
      </c>
    </row>
    <row r="1376" spans="1:5" ht="15" customHeight="1" x14ac:dyDescent="0.25">
      <c r="A1376" s="2" t="s">
        <v>8060</v>
      </c>
      <c r="C1376" s="1" t="s">
        <v>8061</v>
      </c>
      <c r="D1376" s="2" t="s">
        <v>3</v>
      </c>
      <c r="E1376" s="2">
        <v>40.520000000000003</v>
      </c>
    </row>
    <row r="1377" spans="1:5" ht="15" customHeight="1" x14ac:dyDescent="0.25">
      <c r="A1377" s="2" t="s">
        <v>8062</v>
      </c>
      <c r="C1377" s="1" t="s">
        <v>8063</v>
      </c>
      <c r="D1377" s="2" t="s">
        <v>3</v>
      </c>
      <c r="E1377" s="2">
        <v>51.67</v>
      </c>
    </row>
    <row r="1378" spans="1:5" ht="15" customHeight="1" x14ac:dyDescent="0.25">
      <c r="A1378" s="2" t="s">
        <v>8064</v>
      </c>
      <c r="C1378" s="1" t="s">
        <v>8065</v>
      </c>
      <c r="D1378" s="2" t="s">
        <v>3</v>
      </c>
      <c r="E1378" s="2">
        <v>67.69</v>
      </c>
    </row>
    <row r="1379" spans="1:5" ht="15" customHeight="1" x14ac:dyDescent="0.25">
      <c r="A1379" s="2" t="s">
        <v>8066</v>
      </c>
      <c r="C1379" s="1" t="s">
        <v>8067</v>
      </c>
      <c r="D1379" s="2" t="s">
        <v>3</v>
      </c>
      <c r="E1379" s="2">
        <v>76.55</v>
      </c>
    </row>
    <row r="1380" spans="1:5" ht="15" customHeight="1" x14ac:dyDescent="0.25">
      <c r="A1380" s="2" t="s">
        <v>8068</v>
      </c>
      <c r="C1380" s="1" t="s">
        <v>8069</v>
      </c>
      <c r="D1380" s="2" t="s">
        <v>3</v>
      </c>
      <c r="E1380" s="2">
        <v>88.11</v>
      </c>
    </row>
    <row r="1381" spans="1:5" ht="15" customHeight="1" x14ac:dyDescent="0.25">
      <c r="A1381" s="2" t="s">
        <v>8070</v>
      </c>
      <c r="C1381" s="1" t="s">
        <v>8071</v>
      </c>
      <c r="D1381" s="2" t="s">
        <v>3</v>
      </c>
      <c r="E1381" s="2">
        <v>125.05</v>
      </c>
    </row>
    <row r="1382" spans="1:5" ht="15" customHeight="1" x14ac:dyDescent="0.25">
      <c r="A1382" s="2" t="s">
        <v>8072</v>
      </c>
      <c r="C1382" s="1" t="s">
        <v>8073</v>
      </c>
      <c r="D1382" s="2" t="s">
        <v>3</v>
      </c>
      <c r="E1382" s="2">
        <v>163.58000000000001</v>
      </c>
    </row>
    <row r="1383" spans="1:5" ht="15" customHeight="1" x14ac:dyDescent="0.25">
      <c r="A1383" s="2" t="s">
        <v>8074</v>
      </c>
      <c r="C1383" s="1" t="s">
        <v>8075</v>
      </c>
      <c r="D1383" s="2" t="s">
        <v>16077</v>
      </c>
      <c r="E1383" s="2">
        <v>29.61</v>
      </c>
    </row>
    <row r="1384" spans="1:5" ht="15" customHeight="1" x14ac:dyDescent="0.25">
      <c r="A1384" s="2" t="s">
        <v>8076</v>
      </c>
      <c r="C1384" s="1" t="s">
        <v>8077</v>
      </c>
      <c r="D1384" s="2" t="s">
        <v>16077</v>
      </c>
      <c r="E1384" s="2">
        <v>29.68</v>
      </c>
    </row>
    <row r="1385" spans="1:5" ht="15" customHeight="1" x14ac:dyDescent="0.25">
      <c r="A1385" s="2" t="s">
        <v>8078</v>
      </c>
      <c r="C1385" s="1" t="s">
        <v>8079</v>
      </c>
      <c r="D1385" s="2" t="s">
        <v>16077</v>
      </c>
      <c r="E1385" s="2">
        <v>30.03</v>
      </c>
    </row>
    <row r="1386" spans="1:5" ht="15" customHeight="1" x14ac:dyDescent="0.25">
      <c r="A1386" s="2" t="s">
        <v>8080</v>
      </c>
      <c r="C1386" s="1" t="s">
        <v>8081</v>
      </c>
      <c r="D1386" s="2" t="s">
        <v>16077</v>
      </c>
      <c r="E1386" s="2">
        <v>30.06</v>
      </c>
    </row>
    <row r="1387" spans="1:5" ht="15" customHeight="1" x14ac:dyDescent="0.25">
      <c r="A1387" s="2" t="s">
        <v>8082</v>
      </c>
      <c r="C1387" s="1" t="s">
        <v>8083</v>
      </c>
      <c r="D1387" s="2" t="s">
        <v>16077</v>
      </c>
      <c r="E1387" s="2">
        <v>31.47</v>
      </c>
    </row>
    <row r="1388" spans="1:5" ht="15" customHeight="1" x14ac:dyDescent="0.25">
      <c r="A1388" s="2" t="s">
        <v>8084</v>
      </c>
      <c r="C1388" s="1" t="s">
        <v>8085</v>
      </c>
      <c r="D1388" s="2" t="s">
        <v>3</v>
      </c>
      <c r="E1388" s="2">
        <v>12.03</v>
      </c>
    </row>
    <row r="1389" spans="1:5" ht="15" customHeight="1" x14ac:dyDescent="0.25">
      <c r="A1389" s="2" t="s">
        <v>8086</v>
      </c>
      <c r="C1389" s="1" t="s">
        <v>8087</v>
      </c>
      <c r="D1389" s="2" t="s">
        <v>3</v>
      </c>
      <c r="E1389" s="2">
        <v>48.64</v>
      </c>
    </row>
    <row r="1390" spans="1:5" ht="15" customHeight="1" x14ac:dyDescent="0.25">
      <c r="A1390" s="2" t="s">
        <v>8088</v>
      </c>
      <c r="C1390" s="1" t="s">
        <v>8089</v>
      </c>
      <c r="D1390" s="2" t="s">
        <v>3</v>
      </c>
      <c r="E1390" s="2">
        <v>59.5</v>
      </c>
    </row>
    <row r="1391" spans="1:5" ht="15" customHeight="1" x14ac:dyDescent="0.25">
      <c r="A1391" s="2" t="s">
        <v>8090</v>
      </c>
      <c r="C1391" s="1" t="s">
        <v>8091</v>
      </c>
      <c r="D1391" s="2" t="s">
        <v>3</v>
      </c>
      <c r="E1391" s="2">
        <v>71.59</v>
      </c>
    </row>
    <row r="1392" spans="1:5" ht="15" customHeight="1" x14ac:dyDescent="0.25">
      <c r="A1392" s="2" t="s">
        <v>8092</v>
      </c>
      <c r="C1392" s="1" t="s">
        <v>8093</v>
      </c>
      <c r="D1392" s="2" t="s">
        <v>3</v>
      </c>
      <c r="E1392" s="2">
        <v>59.02</v>
      </c>
    </row>
    <row r="1393" spans="1:5" ht="15" customHeight="1" x14ac:dyDescent="0.25">
      <c r="A1393" s="2" t="s">
        <v>8094</v>
      </c>
      <c r="C1393" s="1" t="s">
        <v>8095</v>
      </c>
      <c r="D1393" s="2" t="s">
        <v>3</v>
      </c>
      <c r="E1393" s="2">
        <v>71.11</v>
      </c>
    </row>
    <row r="1394" spans="1:5" ht="15" customHeight="1" x14ac:dyDescent="0.25">
      <c r="A1394" s="2" t="s">
        <v>8096</v>
      </c>
      <c r="C1394" s="1" t="s">
        <v>8097</v>
      </c>
      <c r="D1394" s="2" t="s">
        <v>16077</v>
      </c>
      <c r="E1394" s="2">
        <v>7.31</v>
      </c>
    </row>
    <row r="1395" spans="1:5" ht="15" customHeight="1" x14ac:dyDescent="0.25">
      <c r="A1395" s="2" t="s">
        <v>8098</v>
      </c>
      <c r="C1395" s="1" t="s">
        <v>8099</v>
      </c>
      <c r="D1395" s="2" t="s">
        <v>16077</v>
      </c>
      <c r="E1395" s="2">
        <v>7.63</v>
      </c>
    </row>
    <row r="1396" spans="1:5" ht="15" customHeight="1" x14ac:dyDescent="0.25">
      <c r="A1396" s="2" t="s">
        <v>8100</v>
      </c>
      <c r="C1396" s="1" t="s">
        <v>8101</v>
      </c>
      <c r="D1396" s="2" t="s">
        <v>3</v>
      </c>
      <c r="E1396" s="2">
        <v>133.22</v>
      </c>
    </row>
    <row r="1397" spans="1:5" ht="15" customHeight="1" x14ac:dyDescent="0.25">
      <c r="A1397" s="2" t="s">
        <v>8102</v>
      </c>
      <c r="C1397" s="1" t="s">
        <v>8103</v>
      </c>
      <c r="D1397" s="2" t="s">
        <v>3</v>
      </c>
      <c r="E1397" s="2">
        <v>105.31</v>
      </c>
    </row>
    <row r="1398" spans="1:5" ht="15" customHeight="1" x14ac:dyDescent="0.25">
      <c r="A1398" s="2" t="s">
        <v>8104</v>
      </c>
      <c r="C1398" s="1" t="s">
        <v>8105</v>
      </c>
      <c r="D1398" s="2" t="s">
        <v>3</v>
      </c>
      <c r="E1398" s="2">
        <v>151.41999999999999</v>
      </c>
    </row>
    <row r="1399" spans="1:5" ht="15" customHeight="1" x14ac:dyDescent="0.25">
      <c r="A1399" s="2" t="s">
        <v>8106</v>
      </c>
      <c r="C1399" s="1" t="s">
        <v>8107</v>
      </c>
      <c r="D1399" s="2" t="s">
        <v>3</v>
      </c>
      <c r="E1399" s="2">
        <v>122.58</v>
      </c>
    </row>
    <row r="1400" spans="1:5" ht="15" customHeight="1" x14ac:dyDescent="0.25">
      <c r="A1400" s="2" t="s">
        <v>8108</v>
      </c>
      <c r="C1400" s="1" t="s">
        <v>8109</v>
      </c>
      <c r="D1400" s="2" t="s">
        <v>3</v>
      </c>
      <c r="E1400" s="2">
        <v>166.83</v>
      </c>
    </row>
    <row r="1401" spans="1:5" ht="15" customHeight="1" x14ac:dyDescent="0.25">
      <c r="A1401" s="2" t="s">
        <v>8110</v>
      </c>
      <c r="C1401" s="1" t="s">
        <v>8111</v>
      </c>
      <c r="D1401" s="2" t="s">
        <v>3</v>
      </c>
      <c r="E1401" s="2">
        <v>141.88999999999999</v>
      </c>
    </row>
    <row r="1402" spans="1:5" ht="15" customHeight="1" x14ac:dyDescent="0.25">
      <c r="A1402" s="2" t="s">
        <v>8112</v>
      </c>
      <c r="C1402" s="1" t="s">
        <v>8113</v>
      </c>
      <c r="D1402" s="2" t="s">
        <v>3</v>
      </c>
      <c r="E1402" s="2">
        <v>206.04</v>
      </c>
    </row>
    <row r="1403" spans="1:5" ht="15" customHeight="1" x14ac:dyDescent="0.25">
      <c r="A1403" s="2" t="s">
        <v>8114</v>
      </c>
      <c r="C1403" s="1" t="s">
        <v>8115</v>
      </c>
      <c r="D1403" s="2" t="s">
        <v>3</v>
      </c>
      <c r="E1403" s="2">
        <v>176.53</v>
      </c>
    </row>
    <row r="1404" spans="1:5" ht="15" customHeight="1" x14ac:dyDescent="0.25">
      <c r="A1404" s="2" t="s">
        <v>8116</v>
      </c>
      <c r="C1404" s="1" t="s">
        <v>8117</v>
      </c>
      <c r="D1404" s="2" t="s">
        <v>3</v>
      </c>
      <c r="E1404" s="2">
        <v>244.17</v>
      </c>
    </row>
    <row r="1405" spans="1:5" ht="15" customHeight="1" x14ac:dyDescent="0.25">
      <c r="A1405" s="2" t="s">
        <v>8118</v>
      </c>
      <c r="C1405" s="1" t="s">
        <v>8119</v>
      </c>
      <c r="D1405" s="2" t="s">
        <v>3</v>
      </c>
      <c r="E1405" s="2">
        <v>131.91</v>
      </c>
    </row>
    <row r="1406" spans="1:5" ht="15" customHeight="1" x14ac:dyDescent="0.25">
      <c r="A1406" s="2" t="s">
        <v>8120</v>
      </c>
      <c r="C1406" s="1" t="s">
        <v>8121</v>
      </c>
      <c r="D1406" s="2" t="s">
        <v>3</v>
      </c>
      <c r="E1406" s="2">
        <v>104.42</v>
      </c>
    </row>
    <row r="1407" spans="1:5" ht="15" customHeight="1" x14ac:dyDescent="0.25">
      <c r="A1407" s="2" t="s">
        <v>8122</v>
      </c>
      <c r="C1407" s="1" t="s">
        <v>8123</v>
      </c>
      <c r="D1407" s="2" t="s">
        <v>3</v>
      </c>
      <c r="E1407" s="2">
        <v>147.6</v>
      </c>
    </row>
    <row r="1408" spans="1:5" ht="15" customHeight="1" x14ac:dyDescent="0.25">
      <c r="A1408" s="2" t="s">
        <v>8124</v>
      </c>
      <c r="C1408" s="1" t="s">
        <v>8125</v>
      </c>
      <c r="D1408" s="2" t="s">
        <v>3</v>
      </c>
      <c r="E1408" s="2">
        <v>120.94</v>
      </c>
    </row>
    <row r="1409" spans="1:5" ht="15" customHeight="1" x14ac:dyDescent="0.25">
      <c r="A1409" s="2" t="s">
        <v>8126</v>
      </c>
      <c r="C1409" s="1" t="s">
        <v>8127</v>
      </c>
      <c r="D1409" s="2" t="s">
        <v>3</v>
      </c>
      <c r="E1409" s="2">
        <v>167.73</v>
      </c>
    </row>
    <row r="1410" spans="1:5" ht="15" customHeight="1" x14ac:dyDescent="0.25">
      <c r="A1410" s="2" t="s">
        <v>8128</v>
      </c>
      <c r="C1410" s="1" t="s">
        <v>8129</v>
      </c>
      <c r="D1410" s="2" t="s">
        <v>3</v>
      </c>
      <c r="E1410" s="2">
        <v>137.63999999999999</v>
      </c>
    </row>
    <row r="1411" spans="1:5" ht="15" customHeight="1" x14ac:dyDescent="0.25">
      <c r="A1411" s="2" t="s">
        <v>8130</v>
      </c>
      <c r="C1411" s="1" t="s">
        <v>8131</v>
      </c>
      <c r="D1411" s="2" t="s">
        <v>3</v>
      </c>
      <c r="E1411" s="2">
        <v>203.92</v>
      </c>
    </row>
    <row r="1412" spans="1:5" ht="15" customHeight="1" x14ac:dyDescent="0.25">
      <c r="A1412" s="2" t="s">
        <v>8132</v>
      </c>
      <c r="C1412" s="1" t="s">
        <v>8133</v>
      </c>
      <c r="D1412" s="2" t="s">
        <v>3</v>
      </c>
      <c r="E1412" s="2">
        <v>177.87</v>
      </c>
    </row>
    <row r="1413" spans="1:5" ht="15" customHeight="1" x14ac:dyDescent="0.25">
      <c r="A1413" s="2" t="s">
        <v>8134</v>
      </c>
      <c r="C1413" s="1" t="s">
        <v>8135</v>
      </c>
      <c r="D1413" s="2" t="s">
        <v>3</v>
      </c>
      <c r="E1413" s="2">
        <v>246.91</v>
      </c>
    </row>
    <row r="1414" spans="1:5" ht="15" customHeight="1" x14ac:dyDescent="0.25">
      <c r="A1414" s="2" t="s">
        <v>8136</v>
      </c>
      <c r="C1414" s="1" t="s">
        <v>8137</v>
      </c>
      <c r="D1414" s="2" t="s">
        <v>3</v>
      </c>
      <c r="E1414" s="2">
        <v>14.68</v>
      </c>
    </row>
    <row r="1415" spans="1:5" ht="15" customHeight="1" x14ac:dyDescent="0.25">
      <c r="A1415" s="2" t="s">
        <v>8138</v>
      </c>
      <c r="C1415" s="1" t="s">
        <v>8139</v>
      </c>
      <c r="D1415" s="2" t="s">
        <v>3</v>
      </c>
      <c r="E1415" s="2">
        <v>12.9</v>
      </c>
    </row>
    <row r="1416" spans="1:5" ht="15" customHeight="1" x14ac:dyDescent="0.25">
      <c r="A1416" s="2" t="s">
        <v>8140</v>
      </c>
      <c r="C1416" s="1" t="s">
        <v>8141</v>
      </c>
      <c r="D1416" s="2" t="s">
        <v>3</v>
      </c>
      <c r="E1416" s="2">
        <v>14.42</v>
      </c>
    </row>
    <row r="1417" spans="1:5" ht="15" customHeight="1" x14ac:dyDescent="0.25">
      <c r="A1417" s="2" t="s">
        <v>8142</v>
      </c>
      <c r="C1417" s="1" t="s">
        <v>8143</v>
      </c>
      <c r="D1417" s="2" t="s">
        <v>3</v>
      </c>
      <c r="E1417" s="2">
        <v>18.28</v>
      </c>
    </row>
    <row r="1418" spans="1:5" ht="15" customHeight="1" x14ac:dyDescent="0.25">
      <c r="A1418" s="2" t="s">
        <v>8144</v>
      </c>
      <c r="C1418" s="1" t="s">
        <v>8145</v>
      </c>
      <c r="D1418" s="2" t="s">
        <v>3</v>
      </c>
      <c r="E1418" s="2">
        <v>18.45</v>
      </c>
    </row>
    <row r="1419" spans="1:5" ht="15" customHeight="1" x14ac:dyDescent="0.25">
      <c r="A1419" s="2" t="s">
        <v>8146</v>
      </c>
      <c r="C1419" s="1" t="s">
        <v>8147</v>
      </c>
      <c r="D1419" s="2" t="s">
        <v>16077</v>
      </c>
      <c r="E1419" s="2">
        <v>69.010000000000005</v>
      </c>
    </row>
    <row r="1420" spans="1:5" ht="15" customHeight="1" x14ac:dyDescent="0.25">
      <c r="A1420" s="2" t="s">
        <v>8148</v>
      </c>
      <c r="C1420" s="1" t="s">
        <v>8149</v>
      </c>
      <c r="D1420" s="2" t="s">
        <v>16077</v>
      </c>
      <c r="E1420" s="2">
        <v>83.45</v>
      </c>
    </row>
    <row r="1421" spans="1:5" ht="15" customHeight="1" x14ac:dyDescent="0.25">
      <c r="A1421" s="2" t="s">
        <v>8150</v>
      </c>
      <c r="C1421" s="1" t="s">
        <v>8151</v>
      </c>
      <c r="D1421" s="2" t="s">
        <v>16077</v>
      </c>
      <c r="E1421" s="2">
        <v>65.81</v>
      </c>
    </row>
    <row r="1422" spans="1:5" ht="15" customHeight="1" x14ac:dyDescent="0.25">
      <c r="A1422" s="2" t="s">
        <v>8152</v>
      </c>
      <c r="C1422" s="1" t="s">
        <v>8153</v>
      </c>
      <c r="D1422" s="2" t="s">
        <v>16077</v>
      </c>
      <c r="E1422" s="2">
        <v>53.48</v>
      </c>
    </row>
    <row r="1423" spans="1:5" ht="15" customHeight="1" x14ac:dyDescent="0.25">
      <c r="A1423" s="2" t="s">
        <v>8154</v>
      </c>
      <c r="C1423" s="1" t="s">
        <v>8155</v>
      </c>
      <c r="D1423" s="2" t="s">
        <v>16077</v>
      </c>
      <c r="E1423" s="2">
        <v>99.97</v>
      </c>
    </row>
    <row r="1424" spans="1:5" ht="15" customHeight="1" x14ac:dyDescent="0.25">
      <c r="A1424" s="2" t="s">
        <v>8156</v>
      </c>
      <c r="C1424" s="1" t="s">
        <v>8157</v>
      </c>
      <c r="D1424" s="2" t="s">
        <v>16077</v>
      </c>
      <c r="E1424" s="2">
        <v>74.739999999999995</v>
      </c>
    </row>
    <row r="1425" spans="1:5" ht="15" customHeight="1" x14ac:dyDescent="0.25">
      <c r="A1425" s="2" t="s">
        <v>8158</v>
      </c>
      <c r="C1425" s="1" t="s">
        <v>8159</v>
      </c>
      <c r="D1425" s="2" t="s">
        <v>16077</v>
      </c>
      <c r="E1425" s="2">
        <v>69.849999999999994</v>
      </c>
    </row>
    <row r="1426" spans="1:5" ht="15" customHeight="1" x14ac:dyDescent="0.25">
      <c r="A1426" s="2" t="s">
        <v>8160</v>
      </c>
      <c r="C1426" s="1" t="s">
        <v>8161</v>
      </c>
      <c r="D1426" s="2" t="s">
        <v>16077</v>
      </c>
      <c r="E1426" s="2">
        <v>44.62</v>
      </c>
    </row>
    <row r="1427" spans="1:5" ht="15" customHeight="1" x14ac:dyDescent="0.25">
      <c r="A1427" s="2" t="s">
        <v>8162</v>
      </c>
      <c r="C1427" s="1" t="s">
        <v>8163</v>
      </c>
      <c r="D1427" s="2" t="s">
        <v>16077</v>
      </c>
      <c r="E1427" s="2">
        <v>188.96</v>
      </c>
    </row>
    <row r="1428" spans="1:5" ht="15" customHeight="1" x14ac:dyDescent="0.25">
      <c r="A1428" s="2" t="s">
        <v>8164</v>
      </c>
      <c r="C1428" s="1" t="s">
        <v>8165</v>
      </c>
      <c r="D1428" s="2" t="s">
        <v>16077</v>
      </c>
      <c r="E1428" s="2">
        <v>210.97</v>
      </c>
    </row>
    <row r="1429" spans="1:5" ht="15" customHeight="1" x14ac:dyDescent="0.25">
      <c r="A1429" s="2" t="s">
        <v>8166</v>
      </c>
      <c r="C1429" s="1" t="s">
        <v>8167</v>
      </c>
      <c r="D1429" s="2" t="s">
        <v>16077</v>
      </c>
      <c r="E1429" s="2">
        <v>182.96</v>
      </c>
    </row>
    <row r="1430" spans="1:5" ht="15" customHeight="1" x14ac:dyDescent="0.25">
      <c r="A1430" s="2" t="s">
        <v>8168</v>
      </c>
      <c r="C1430" s="1" t="s">
        <v>8169</v>
      </c>
      <c r="D1430" s="2" t="s">
        <v>16077</v>
      </c>
      <c r="E1430" s="2">
        <v>160.47</v>
      </c>
    </row>
    <row r="1431" spans="1:5" ht="15" customHeight="1" x14ac:dyDescent="0.25">
      <c r="A1431" s="2" t="s">
        <v>8170</v>
      </c>
      <c r="C1431" s="1" t="s">
        <v>8171</v>
      </c>
      <c r="D1431" s="2" t="s">
        <v>16077</v>
      </c>
      <c r="E1431" s="2">
        <v>315.2</v>
      </c>
    </row>
    <row r="1432" spans="1:5" ht="15" customHeight="1" x14ac:dyDescent="0.25">
      <c r="A1432" s="2" t="s">
        <v>8172</v>
      </c>
      <c r="C1432" s="1" t="s">
        <v>8173</v>
      </c>
      <c r="D1432" s="2" t="s">
        <v>16077</v>
      </c>
      <c r="E1432" s="2">
        <v>384.68</v>
      </c>
    </row>
    <row r="1433" spans="1:5" ht="15" customHeight="1" x14ac:dyDescent="0.25">
      <c r="A1433" s="2" t="s">
        <v>8174</v>
      </c>
      <c r="C1433" s="1" t="s">
        <v>8175</v>
      </c>
      <c r="D1433" s="2" t="s">
        <v>16077</v>
      </c>
      <c r="E1433" s="2">
        <v>328.66</v>
      </c>
    </row>
    <row r="1434" spans="1:5" ht="15" customHeight="1" x14ac:dyDescent="0.25">
      <c r="A1434" s="2" t="s">
        <v>8176</v>
      </c>
      <c r="C1434" s="1" t="s">
        <v>8177</v>
      </c>
      <c r="D1434" s="2" t="s">
        <v>16077</v>
      </c>
      <c r="E1434" s="2">
        <v>258.22000000000003</v>
      </c>
    </row>
    <row r="1435" spans="1:5" ht="15" customHeight="1" x14ac:dyDescent="0.25">
      <c r="A1435" s="2" t="s">
        <v>8178</v>
      </c>
      <c r="C1435" s="1" t="s">
        <v>8179</v>
      </c>
      <c r="D1435" s="2" t="s">
        <v>16077</v>
      </c>
      <c r="E1435" s="2">
        <v>140.47999999999999</v>
      </c>
    </row>
    <row r="1436" spans="1:5" ht="15" customHeight="1" x14ac:dyDescent="0.25">
      <c r="A1436" s="2" t="s">
        <v>8180</v>
      </c>
      <c r="C1436" s="1" t="s">
        <v>8181</v>
      </c>
      <c r="D1436" s="2" t="s">
        <v>16077</v>
      </c>
      <c r="E1436" s="2">
        <v>168.85</v>
      </c>
    </row>
    <row r="1437" spans="1:5" ht="15" customHeight="1" x14ac:dyDescent="0.25">
      <c r="A1437" s="2" t="s">
        <v>8182</v>
      </c>
      <c r="C1437" s="1" t="s">
        <v>8183</v>
      </c>
      <c r="D1437" s="2" t="s">
        <v>16077</v>
      </c>
      <c r="E1437" s="2">
        <v>128.28</v>
      </c>
    </row>
    <row r="1438" spans="1:5" ht="15" customHeight="1" x14ac:dyDescent="0.25">
      <c r="A1438" s="2" t="s">
        <v>8184</v>
      </c>
      <c r="C1438" s="1" t="s">
        <v>8185</v>
      </c>
      <c r="D1438" s="2" t="s">
        <v>16077</v>
      </c>
      <c r="E1438" s="2">
        <v>109.91</v>
      </c>
    </row>
    <row r="1439" spans="1:5" ht="15" customHeight="1" x14ac:dyDescent="0.25">
      <c r="A1439" s="2" t="s">
        <v>8186</v>
      </c>
      <c r="C1439" s="1" t="s">
        <v>8187</v>
      </c>
      <c r="D1439" s="2" t="s">
        <v>16077</v>
      </c>
      <c r="E1439" s="2">
        <v>77.989999999999995</v>
      </c>
    </row>
    <row r="1440" spans="1:5" ht="15" customHeight="1" x14ac:dyDescent="0.25">
      <c r="A1440" s="2" t="s">
        <v>8188</v>
      </c>
      <c r="C1440" s="1" t="s">
        <v>8189</v>
      </c>
      <c r="D1440" s="2" t="s">
        <v>16077</v>
      </c>
      <c r="E1440" s="2">
        <v>90.58</v>
      </c>
    </row>
    <row r="1441" spans="1:5" ht="15" customHeight="1" x14ac:dyDescent="0.25">
      <c r="A1441" s="2" t="s">
        <v>8190</v>
      </c>
      <c r="C1441" s="1" t="s">
        <v>8191</v>
      </c>
      <c r="D1441" s="2" t="s">
        <v>16077</v>
      </c>
      <c r="E1441" s="2">
        <v>93.26</v>
      </c>
    </row>
    <row r="1442" spans="1:5" ht="15" customHeight="1" x14ac:dyDescent="0.25">
      <c r="A1442" s="2" t="s">
        <v>8192</v>
      </c>
      <c r="C1442" s="1" t="s">
        <v>8193</v>
      </c>
      <c r="D1442" s="2" t="s">
        <v>16077</v>
      </c>
      <c r="E1442" s="2">
        <v>143.9</v>
      </c>
    </row>
    <row r="1443" spans="1:5" ht="15" customHeight="1" x14ac:dyDescent="0.25">
      <c r="A1443" s="2" t="s">
        <v>8194</v>
      </c>
      <c r="C1443" s="1" t="s">
        <v>8195</v>
      </c>
      <c r="D1443" s="2" t="s">
        <v>16077</v>
      </c>
      <c r="E1443" s="2">
        <v>68.67</v>
      </c>
    </row>
    <row r="1444" spans="1:5" ht="15" customHeight="1" x14ac:dyDescent="0.25">
      <c r="A1444" s="2" t="s">
        <v>8196</v>
      </c>
      <c r="C1444" s="1" t="s">
        <v>8197</v>
      </c>
      <c r="D1444" s="2" t="s">
        <v>16077</v>
      </c>
      <c r="E1444" s="2">
        <v>82.09</v>
      </c>
    </row>
    <row r="1445" spans="1:5" ht="15" customHeight="1" x14ac:dyDescent="0.25">
      <c r="A1445" s="2" t="s">
        <v>15116</v>
      </c>
      <c r="C1445" s="1" t="s">
        <v>15315</v>
      </c>
      <c r="D1445" s="2" t="s">
        <v>16077</v>
      </c>
      <c r="E1445" s="2">
        <v>295.10000000000002</v>
      </c>
    </row>
    <row r="1446" spans="1:5" ht="15" customHeight="1" x14ac:dyDescent="0.25">
      <c r="A1446" s="2" t="s">
        <v>15117</v>
      </c>
      <c r="C1446" s="1" t="s">
        <v>15316</v>
      </c>
      <c r="D1446" s="2" t="s">
        <v>16077</v>
      </c>
      <c r="E1446" s="2">
        <v>265.72000000000003</v>
      </c>
    </row>
    <row r="1447" spans="1:5" ht="15" customHeight="1" x14ac:dyDescent="0.25">
      <c r="A1447" s="2" t="s">
        <v>15118</v>
      </c>
      <c r="C1447" s="1" t="s">
        <v>15317</v>
      </c>
      <c r="D1447" s="2" t="s">
        <v>16077</v>
      </c>
      <c r="E1447" s="2">
        <v>578.13</v>
      </c>
    </row>
    <row r="1448" spans="1:5" ht="15" customHeight="1" x14ac:dyDescent="0.25">
      <c r="A1448" s="2" t="s">
        <v>15119</v>
      </c>
      <c r="C1448" s="1" t="s">
        <v>15318</v>
      </c>
      <c r="D1448" s="2" t="s">
        <v>16077</v>
      </c>
      <c r="E1448" s="2">
        <v>452.64</v>
      </c>
    </row>
    <row r="1449" spans="1:5" ht="15" customHeight="1" x14ac:dyDescent="0.25">
      <c r="A1449" s="2" t="s">
        <v>15120</v>
      </c>
      <c r="C1449" s="1" t="s">
        <v>15319</v>
      </c>
      <c r="D1449" s="2" t="s">
        <v>16077</v>
      </c>
      <c r="E1449" s="2">
        <v>202.72</v>
      </c>
    </row>
    <row r="1450" spans="1:5" ht="15" customHeight="1" x14ac:dyDescent="0.25">
      <c r="A1450" s="2" t="s">
        <v>15121</v>
      </c>
      <c r="C1450" s="1" t="s">
        <v>15320</v>
      </c>
      <c r="D1450" s="2" t="s">
        <v>16077</v>
      </c>
      <c r="E1450" s="2">
        <v>183.24</v>
      </c>
    </row>
    <row r="1451" spans="1:5" ht="15" customHeight="1" x14ac:dyDescent="0.25">
      <c r="A1451" s="2" t="s">
        <v>15122</v>
      </c>
      <c r="C1451" s="1" t="s">
        <v>15321</v>
      </c>
      <c r="D1451" s="2" t="s">
        <v>16077</v>
      </c>
      <c r="E1451" s="2">
        <v>393.37</v>
      </c>
    </row>
    <row r="1452" spans="1:5" ht="15" customHeight="1" x14ac:dyDescent="0.25">
      <c r="A1452" s="2" t="s">
        <v>15123</v>
      </c>
      <c r="C1452" s="1" t="s">
        <v>15322</v>
      </c>
      <c r="D1452" s="2" t="s">
        <v>16077</v>
      </c>
      <c r="E1452" s="2">
        <v>287.68</v>
      </c>
    </row>
    <row r="1453" spans="1:5" ht="15" customHeight="1" x14ac:dyDescent="0.25">
      <c r="A1453" s="2" t="s">
        <v>15124</v>
      </c>
      <c r="C1453" s="1" t="s">
        <v>15323</v>
      </c>
      <c r="D1453" s="2" t="s">
        <v>16077</v>
      </c>
      <c r="E1453" s="2">
        <v>307.49</v>
      </c>
    </row>
    <row r="1454" spans="1:5" ht="15" customHeight="1" x14ac:dyDescent="0.25">
      <c r="A1454" s="2" t="s">
        <v>15125</v>
      </c>
      <c r="C1454" s="1" t="s">
        <v>15324</v>
      </c>
      <c r="D1454" s="2" t="s">
        <v>16077</v>
      </c>
      <c r="E1454" s="2">
        <v>250.25</v>
      </c>
    </row>
    <row r="1455" spans="1:5" ht="15" customHeight="1" x14ac:dyDescent="0.25">
      <c r="A1455" s="2" t="s">
        <v>15126</v>
      </c>
      <c r="C1455" s="1" t="s">
        <v>15325</v>
      </c>
      <c r="D1455" s="2" t="s">
        <v>16077</v>
      </c>
      <c r="E1455" s="2">
        <v>599.39</v>
      </c>
    </row>
    <row r="1456" spans="1:5" ht="15" customHeight="1" x14ac:dyDescent="0.25">
      <c r="A1456" s="2" t="s">
        <v>15127</v>
      </c>
      <c r="C1456" s="1" t="s">
        <v>15326</v>
      </c>
      <c r="D1456" s="2" t="s">
        <v>16077</v>
      </c>
      <c r="E1456" s="2">
        <v>444.95</v>
      </c>
    </row>
    <row r="1457" spans="1:5" ht="15" customHeight="1" x14ac:dyDescent="0.25">
      <c r="A1457" s="2" t="s">
        <v>15128</v>
      </c>
      <c r="C1457" s="1" t="s">
        <v>15327</v>
      </c>
      <c r="D1457" s="2" t="s">
        <v>16077</v>
      </c>
      <c r="E1457" s="2">
        <v>215.11</v>
      </c>
    </row>
    <row r="1458" spans="1:5" ht="15" customHeight="1" x14ac:dyDescent="0.25">
      <c r="A1458" s="2" t="s">
        <v>15129</v>
      </c>
      <c r="C1458" s="1" t="s">
        <v>15328</v>
      </c>
      <c r="D1458" s="2" t="s">
        <v>16077</v>
      </c>
      <c r="E1458" s="2">
        <v>167.77</v>
      </c>
    </row>
    <row r="1459" spans="1:5" ht="15" customHeight="1" x14ac:dyDescent="0.25">
      <c r="A1459" s="2" t="s">
        <v>15130</v>
      </c>
      <c r="C1459" s="1" t="s">
        <v>15329</v>
      </c>
      <c r="D1459" s="2" t="s">
        <v>16077</v>
      </c>
      <c r="E1459" s="2">
        <v>414.63</v>
      </c>
    </row>
    <row r="1460" spans="1:5" ht="15" customHeight="1" x14ac:dyDescent="0.25">
      <c r="A1460" s="2" t="s">
        <v>15131</v>
      </c>
      <c r="C1460" s="1" t="s">
        <v>15330</v>
      </c>
      <c r="D1460" s="2" t="s">
        <v>16077</v>
      </c>
      <c r="E1460" s="2">
        <v>279.99</v>
      </c>
    </row>
    <row r="1461" spans="1:5" ht="15" customHeight="1" x14ac:dyDescent="0.25">
      <c r="A1461" s="2" t="s">
        <v>15132</v>
      </c>
      <c r="C1461" s="1" t="s">
        <v>15331</v>
      </c>
      <c r="D1461" s="2" t="s">
        <v>16077</v>
      </c>
      <c r="E1461" s="2">
        <v>500.69</v>
      </c>
    </row>
    <row r="1462" spans="1:5" ht="15" customHeight="1" x14ac:dyDescent="0.25">
      <c r="A1462" s="2" t="s">
        <v>15133</v>
      </c>
      <c r="C1462" s="1" t="s">
        <v>15332</v>
      </c>
      <c r="D1462" s="2" t="s">
        <v>16077</v>
      </c>
      <c r="E1462" s="2">
        <v>408.54</v>
      </c>
    </row>
    <row r="1463" spans="1:5" ht="15" customHeight="1" x14ac:dyDescent="0.25">
      <c r="A1463" s="2" t="s">
        <v>15134</v>
      </c>
      <c r="C1463" s="1" t="s">
        <v>15333</v>
      </c>
      <c r="D1463" s="2" t="s">
        <v>16077</v>
      </c>
      <c r="E1463" s="2">
        <v>516.28</v>
      </c>
    </row>
    <row r="1464" spans="1:5" ht="15" customHeight="1" x14ac:dyDescent="0.25">
      <c r="A1464" s="2" t="s">
        <v>15135</v>
      </c>
      <c r="C1464" s="1" t="s">
        <v>15334</v>
      </c>
      <c r="D1464" s="2" t="s">
        <v>16077</v>
      </c>
      <c r="E1464" s="2">
        <v>408.31</v>
      </c>
    </row>
    <row r="1465" spans="1:5" ht="15" customHeight="1" x14ac:dyDescent="0.25">
      <c r="A1465" s="2" t="s">
        <v>15136</v>
      </c>
      <c r="C1465" s="1" t="s">
        <v>15335</v>
      </c>
      <c r="D1465" s="2" t="s">
        <v>16077</v>
      </c>
      <c r="E1465" s="2">
        <v>326.06</v>
      </c>
    </row>
    <row r="1466" spans="1:5" ht="15" customHeight="1" x14ac:dyDescent="0.25">
      <c r="A1466" s="2" t="s">
        <v>15137</v>
      </c>
      <c r="C1466" s="1" t="s">
        <v>15336</v>
      </c>
      <c r="D1466" s="2" t="s">
        <v>16077</v>
      </c>
      <c r="E1466" s="2">
        <v>351.32</v>
      </c>
    </row>
    <row r="1467" spans="1:5" ht="15" customHeight="1" x14ac:dyDescent="0.25">
      <c r="A1467" s="2" t="s">
        <v>15138</v>
      </c>
      <c r="C1467" s="1" t="s">
        <v>15337</v>
      </c>
      <c r="D1467" s="2" t="s">
        <v>16077</v>
      </c>
      <c r="E1467" s="2">
        <v>507.77</v>
      </c>
    </row>
    <row r="1468" spans="1:5" ht="15" customHeight="1" x14ac:dyDescent="0.25">
      <c r="A1468" s="2" t="s">
        <v>15139</v>
      </c>
      <c r="C1468" s="1" t="s">
        <v>15338</v>
      </c>
      <c r="D1468" s="2" t="s">
        <v>16077</v>
      </c>
      <c r="E1468" s="2">
        <v>383.72</v>
      </c>
    </row>
    <row r="1469" spans="1:5" ht="15" customHeight="1" x14ac:dyDescent="0.25">
      <c r="A1469" s="2" t="s">
        <v>15140</v>
      </c>
      <c r="C1469" s="1" t="s">
        <v>15339</v>
      </c>
      <c r="D1469" s="2" t="s">
        <v>16077</v>
      </c>
      <c r="E1469" s="2">
        <v>596.30999999999995</v>
      </c>
    </row>
    <row r="1470" spans="1:5" ht="15" customHeight="1" x14ac:dyDescent="0.25">
      <c r="A1470" s="2" t="s">
        <v>15141</v>
      </c>
      <c r="C1470" s="1" t="s">
        <v>15340</v>
      </c>
      <c r="D1470" s="2" t="s">
        <v>16077</v>
      </c>
      <c r="E1470" s="2">
        <v>442.24</v>
      </c>
    </row>
    <row r="1471" spans="1:5" ht="15" customHeight="1" x14ac:dyDescent="0.25">
      <c r="A1471" s="2" t="s">
        <v>15142</v>
      </c>
      <c r="C1471" s="1" t="s">
        <v>15341</v>
      </c>
      <c r="D1471" s="2" t="s">
        <v>16077</v>
      </c>
      <c r="E1471" s="2">
        <v>342.2</v>
      </c>
    </row>
    <row r="1472" spans="1:5" ht="15" customHeight="1" x14ac:dyDescent="0.25">
      <c r="A1472" s="2" t="s">
        <v>15143</v>
      </c>
      <c r="C1472" s="1" t="s">
        <v>15342</v>
      </c>
      <c r="D1472" s="2" t="s">
        <v>16077</v>
      </c>
      <c r="E1472" s="2">
        <v>415.39</v>
      </c>
    </row>
    <row r="1473" spans="1:5" ht="15" customHeight="1" x14ac:dyDescent="0.25">
      <c r="A1473" s="2" t="s">
        <v>15144</v>
      </c>
      <c r="C1473" s="1" t="s">
        <v>15343</v>
      </c>
      <c r="D1473" s="2" t="s">
        <v>16077</v>
      </c>
      <c r="E1473" s="2">
        <v>301.24</v>
      </c>
    </row>
    <row r="1474" spans="1:5" ht="15" customHeight="1" x14ac:dyDescent="0.25">
      <c r="A1474" s="2" t="s">
        <v>15145</v>
      </c>
      <c r="C1474" s="1" t="s">
        <v>15344</v>
      </c>
      <c r="D1474" s="2" t="s">
        <v>16077</v>
      </c>
      <c r="E1474" s="2">
        <v>431.35</v>
      </c>
    </row>
    <row r="1475" spans="1:5" ht="15" customHeight="1" x14ac:dyDescent="0.25">
      <c r="A1475" s="2" t="s">
        <v>15146</v>
      </c>
      <c r="C1475" s="1" t="s">
        <v>15345</v>
      </c>
      <c r="D1475" s="2" t="s">
        <v>16077</v>
      </c>
      <c r="E1475" s="2">
        <v>396.05</v>
      </c>
    </row>
    <row r="1476" spans="1:5" ht="15" customHeight="1" x14ac:dyDescent="0.25">
      <c r="A1476" s="2" t="s">
        <v>15147</v>
      </c>
      <c r="C1476" s="1" t="s">
        <v>15346</v>
      </c>
      <c r="D1476" s="2" t="s">
        <v>16077</v>
      </c>
      <c r="E1476" s="2">
        <v>300.95999999999998</v>
      </c>
    </row>
    <row r="1477" spans="1:5" ht="15" customHeight="1" x14ac:dyDescent="0.25">
      <c r="A1477" s="2" t="s">
        <v>8198</v>
      </c>
      <c r="C1477" s="1" t="s">
        <v>8199</v>
      </c>
      <c r="D1477" s="2" t="s">
        <v>16077</v>
      </c>
      <c r="E1477" s="2">
        <v>61.76</v>
      </c>
    </row>
    <row r="1478" spans="1:5" ht="15" customHeight="1" x14ac:dyDescent="0.25">
      <c r="A1478" s="2" t="s">
        <v>8200</v>
      </c>
      <c r="C1478" s="1" t="s">
        <v>8201</v>
      </c>
      <c r="D1478" s="2" t="s">
        <v>16077</v>
      </c>
      <c r="E1478" s="2">
        <v>58.56</v>
      </c>
    </row>
    <row r="1479" spans="1:5" ht="15" customHeight="1" x14ac:dyDescent="0.25">
      <c r="A1479" s="2" t="s">
        <v>8202</v>
      </c>
      <c r="C1479" s="1" t="s">
        <v>8203</v>
      </c>
      <c r="D1479" s="2" t="s">
        <v>16077</v>
      </c>
      <c r="E1479" s="2">
        <v>46.23</v>
      </c>
    </row>
    <row r="1480" spans="1:5" ht="15" customHeight="1" x14ac:dyDescent="0.25">
      <c r="A1480" s="2" t="s">
        <v>8204</v>
      </c>
      <c r="C1480" s="1" t="s">
        <v>8205</v>
      </c>
      <c r="D1480" s="2" t="s">
        <v>16077</v>
      </c>
      <c r="E1480" s="2">
        <v>2093.46</v>
      </c>
    </row>
    <row r="1481" spans="1:5" ht="15" customHeight="1" x14ac:dyDescent="0.25">
      <c r="A1481" s="2" t="s">
        <v>8206</v>
      </c>
      <c r="C1481" s="1" t="s">
        <v>8207</v>
      </c>
      <c r="D1481" s="2" t="s">
        <v>16077</v>
      </c>
      <c r="E1481" s="2">
        <v>3168.29</v>
      </c>
    </row>
    <row r="1482" spans="1:5" ht="15" customHeight="1" x14ac:dyDescent="0.25">
      <c r="A1482" s="2" t="s">
        <v>8208</v>
      </c>
      <c r="C1482" s="1" t="s">
        <v>8209</v>
      </c>
      <c r="D1482" s="2" t="s">
        <v>16077</v>
      </c>
      <c r="E1482" s="2">
        <v>4093.08</v>
      </c>
    </row>
    <row r="1483" spans="1:5" ht="15" customHeight="1" x14ac:dyDescent="0.25">
      <c r="A1483" s="2" t="s">
        <v>8210</v>
      </c>
      <c r="C1483" s="1" t="s">
        <v>8211</v>
      </c>
      <c r="D1483" s="2" t="s">
        <v>16077</v>
      </c>
      <c r="E1483" s="2">
        <v>5249.07</v>
      </c>
    </row>
    <row r="1484" spans="1:5" ht="15" customHeight="1" x14ac:dyDescent="0.25">
      <c r="A1484" s="2" t="s">
        <v>8212</v>
      </c>
      <c r="C1484" s="1" t="s">
        <v>8213</v>
      </c>
      <c r="D1484" s="2" t="s">
        <v>16077</v>
      </c>
      <c r="E1484" s="2">
        <v>5807.67</v>
      </c>
    </row>
    <row r="1485" spans="1:5" ht="15" customHeight="1" x14ac:dyDescent="0.25">
      <c r="A1485" s="2" t="s">
        <v>8214</v>
      </c>
      <c r="C1485" s="1" t="s">
        <v>8215</v>
      </c>
      <c r="D1485" s="2" t="s">
        <v>16077</v>
      </c>
      <c r="E1485" s="2">
        <v>88.87</v>
      </c>
    </row>
    <row r="1486" spans="1:5" ht="15" customHeight="1" x14ac:dyDescent="0.25">
      <c r="A1486" s="2" t="s">
        <v>8216</v>
      </c>
      <c r="C1486" s="1" t="s">
        <v>8217</v>
      </c>
      <c r="D1486" s="2" t="s">
        <v>16077</v>
      </c>
      <c r="E1486" s="2">
        <v>89.44</v>
      </c>
    </row>
    <row r="1487" spans="1:5" ht="15" customHeight="1" x14ac:dyDescent="0.25">
      <c r="A1487" s="2" t="s">
        <v>8218</v>
      </c>
      <c r="C1487" s="1" t="s">
        <v>8219</v>
      </c>
      <c r="D1487" s="2" t="s">
        <v>16077</v>
      </c>
      <c r="E1487" s="2">
        <v>86.24</v>
      </c>
    </row>
    <row r="1488" spans="1:5" ht="15" customHeight="1" x14ac:dyDescent="0.25">
      <c r="A1488" s="2" t="s">
        <v>8220</v>
      </c>
      <c r="C1488" s="1" t="s">
        <v>8221</v>
      </c>
      <c r="D1488" s="2" t="s">
        <v>16077</v>
      </c>
      <c r="E1488" s="2">
        <v>63.64</v>
      </c>
    </row>
    <row r="1489" spans="1:5" ht="15" customHeight="1" x14ac:dyDescent="0.25">
      <c r="A1489" s="2" t="s">
        <v>8222</v>
      </c>
      <c r="C1489" s="1" t="s">
        <v>8223</v>
      </c>
      <c r="D1489" s="2" t="s">
        <v>16077</v>
      </c>
      <c r="E1489" s="2">
        <v>518.02</v>
      </c>
    </row>
    <row r="1490" spans="1:5" ht="15" customHeight="1" x14ac:dyDescent="0.25">
      <c r="A1490" s="2" t="s">
        <v>8224</v>
      </c>
      <c r="C1490" s="1" t="s">
        <v>8225</v>
      </c>
      <c r="D1490" s="2" t="s">
        <v>16077</v>
      </c>
      <c r="E1490" s="2">
        <v>35.090000000000003</v>
      </c>
    </row>
    <row r="1491" spans="1:5" ht="15" customHeight="1" x14ac:dyDescent="0.25">
      <c r="A1491" s="2" t="s">
        <v>8226</v>
      </c>
      <c r="C1491" s="1" t="s">
        <v>8227</v>
      </c>
      <c r="D1491" s="2" t="s">
        <v>16077</v>
      </c>
      <c r="E1491" s="2">
        <v>38.28</v>
      </c>
    </row>
    <row r="1492" spans="1:5" ht="15" customHeight="1" x14ac:dyDescent="0.25">
      <c r="A1492" s="2" t="s">
        <v>8228</v>
      </c>
      <c r="C1492" s="1" t="s">
        <v>8229</v>
      </c>
      <c r="D1492" s="2" t="s">
        <v>16077</v>
      </c>
      <c r="E1492" s="2">
        <v>42.75</v>
      </c>
    </row>
    <row r="1493" spans="1:5" ht="15" customHeight="1" x14ac:dyDescent="0.25">
      <c r="A1493" s="2" t="s">
        <v>8230</v>
      </c>
      <c r="C1493" s="1" t="s">
        <v>8231</v>
      </c>
      <c r="D1493" s="2" t="s">
        <v>16077</v>
      </c>
      <c r="E1493" s="2">
        <v>41.55</v>
      </c>
    </row>
    <row r="1494" spans="1:5" ht="15" customHeight="1" x14ac:dyDescent="0.25">
      <c r="A1494" s="2" t="s">
        <v>8232</v>
      </c>
      <c r="C1494" s="1" t="s">
        <v>8233</v>
      </c>
      <c r="D1494" s="2" t="s">
        <v>16077</v>
      </c>
      <c r="E1494" s="2">
        <v>33.869999999999997</v>
      </c>
    </row>
    <row r="1495" spans="1:5" ht="15" customHeight="1" x14ac:dyDescent="0.25">
      <c r="A1495" s="2" t="s">
        <v>8234</v>
      </c>
      <c r="C1495" s="1" t="s">
        <v>8235</v>
      </c>
      <c r="D1495" s="2" t="s">
        <v>16077</v>
      </c>
      <c r="E1495" s="2">
        <v>31.91</v>
      </c>
    </row>
    <row r="1496" spans="1:5" ht="15" customHeight="1" x14ac:dyDescent="0.25">
      <c r="A1496" s="2" t="s">
        <v>8236</v>
      </c>
      <c r="C1496" s="1" t="s">
        <v>8237</v>
      </c>
      <c r="D1496" s="2" t="s">
        <v>16077</v>
      </c>
      <c r="E1496" s="2">
        <v>47.94</v>
      </c>
    </row>
    <row r="1497" spans="1:5" ht="15" customHeight="1" x14ac:dyDescent="0.25">
      <c r="A1497" s="2" t="s">
        <v>8238</v>
      </c>
      <c r="C1497" s="1" t="s">
        <v>8239</v>
      </c>
      <c r="D1497" s="2" t="s">
        <v>16077</v>
      </c>
      <c r="E1497" s="2">
        <v>31.57</v>
      </c>
    </row>
    <row r="1498" spans="1:5" ht="15" customHeight="1" x14ac:dyDescent="0.25">
      <c r="A1498" s="2" t="s">
        <v>8240</v>
      </c>
      <c r="C1498" s="1" t="s">
        <v>20643</v>
      </c>
      <c r="D1498" s="2" t="s">
        <v>16077</v>
      </c>
      <c r="E1498" s="2">
        <v>12.48</v>
      </c>
    </row>
    <row r="1499" spans="1:5" ht="15" customHeight="1" x14ac:dyDescent="0.25">
      <c r="A1499" s="2" t="s">
        <v>8241</v>
      </c>
      <c r="C1499" s="1" t="s">
        <v>20644</v>
      </c>
      <c r="D1499" s="2" t="s">
        <v>16077</v>
      </c>
      <c r="E1499" s="2">
        <v>13.04</v>
      </c>
    </row>
    <row r="1500" spans="1:5" ht="15" customHeight="1" x14ac:dyDescent="0.25">
      <c r="A1500" s="2" t="s">
        <v>8242</v>
      </c>
      <c r="C1500" s="1" t="s">
        <v>20645</v>
      </c>
      <c r="D1500" s="2" t="s">
        <v>16077</v>
      </c>
      <c r="E1500" s="2">
        <v>14.96</v>
      </c>
    </row>
    <row r="1501" spans="1:5" ht="15" customHeight="1" x14ac:dyDescent="0.25">
      <c r="A1501" s="2" t="s">
        <v>8243</v>
      </c>
      <c r="C1501" s="1" t="s">
        <v>20646</v>
      </c>
      <c r="D1501" s="2" t="s">
        <v>16077</v>
      </c>
      <c r="E1501" s="2">
        <v>15.27</v>
      </c>
    </row>
    <row r="1502" spans="1:5" ht="15" customHeight="1" x14ac:dyDescent="0.25">
      <c r="A1502" s="2" t="s">
        <v>8244</v>
      </c>
      <c r="C1502" s="1" t="s">
        <v>20647</v>
      </c>
      <c r="D1502" s="2" t="s">
        <v>16077</v>
      </c>
      <c r="E1502" s="2">
        <v>12.72</v>
      </c>
    </row>
    <row r="1503" spans="1:5" ht="15" customHeight="1" x14ac:dyDescent="0.25">
      <c r="A1503" s="2" t="s">
        <v>8245</v>
      </c>
      <c r="C1503" s="1" t="s">
        <v>8246</v>
      </c>
      <c r="D1503" s="2" t="s">
        <v>16077</v>
      </c>
      <c r="E1503" s="2">
        <v>15.53</v>
      </c>
    </row>
    <row r="1504" spans="1:5" ht="15" customHeight="1" x14ac:dyDescent="0.25">
      <c r="A1504" s="2" t="s">
        <v>8247</v>
      </c>
      <c r="C1504" s="1" t="s">
        <v>8248</v>
      </c>
      <c r="D1504" s="2" t="s">
        <v>16077</v>
      </c>
      <c r="E1504" s="2">
        <v>29.97</v>
      </c>
    </row>
    <row r="1505" spans="1:5" ht="15" customHeight="1" x14ac:dyDescent="0.25">
      <c r="A1505" s="2" t="s">
        <v>8249</v>
      </c>
      <c r="C1505" s="1" t="s">
        <v>8250</v>
      </c>
      <c r="D1505" s="2" t="s">
        <v>16077</v>
      </c>
      <c r="E1505" s="2">
        <v>12.33</v>
      </c>
    </row>
    <row r="1506" spans="1:5" ht="15" customHeight="1" x14ac:dyDescent="0.25">
      <c r="A1506" s="2" t="s">
        <v>8251</v>
      </c>
      <c r="C1506" s="1" t="s">
        <v>8252</v>
      </c>
      <c r="D1506" s="2" t="s">
        <v>16077</v>
      </c>
      <c r="E1506" s="2">
        <v>26.03</v>
      </c>
    </row>
    <row r="1507" spans="1:5" ht="15" customHeight="1" x14ac:dyDescent="0.25">
      <c r="A1507" s="2" t="s">
        <v>8253</v>
      </c>
      <c r="C1507" s="1" t="s">
        <v>8254</v>
      </c>
      <c r="D1507" s="2" t="s">
        <v>16077</v>
      </c>
      <c r="E1507" s="2">
        <v>17.34</v>
      </c>
    </row>
    <row r="1508" spans="1:5" ht="15" customHeight="1" x14ac:dyDescent="0.25">
      <c r="A1508" s="2" t="s">
        <v>8255</v>
      </c>
      <c r="C1508" s="1" t="s">
        <v>8256</v>
      </c>
      <c r="D1508" s="2" t="s">
        <v>16077</v>
      </c>
      <c r="E1508" s="2">
        <v>17.71</v>
      </c>
    </row>
    <row r="1509" spans="1:5" ht="15" customHeight="1" x14ac:dyDescent="0.25">
      <c r="A1509" s="2" t="s">
        <v>8257</v>
      </c>
      <c r="C1509" s="1" t="s">
        <v>8258</v>
      </c>
      <c r="D1509" s="2" t="s">
        <v>16077</v>
      </c>
      <c r="E1509" s="2">
        <v>18.22</v>
      </c>
    </row>
    <row r="1510" spans="1:5" ht="15" customHeight="1" x14ac:dyDescent="0.25">
      <c r="A1510" s="2" t="s">
        <v>8259</v>
      </c>
      <c r="C1510" s="1" t="s">
        <v>8260</v>
      </c>
      <c r="D1510" s="2" t="s">
        <v>16077</v>
      </c>
      <c r="E1510" s="2">
        <v>17.89</v>
      </c>
    </row>
    <row r="1511" spans="1:5" ht="15" customHeight="1" x14ac:dyDescent="0.25">
      <c r="A1511" s="2" t="s">
        <v>8261</v>
      </c>
      <c r="C1511" s="1" t="s">
        <v>8262</v>
      </c>
      <c r="D1511" s="2" t="s">
        <v>16077</v>
      </c>
      <c r="E1511" s="2">
        <v>25.59</v>
      </c>
    </row>
    <row r="1512" spans="1:5" ht="15" customHeight="1" x14ac:dyDescent="0.25">
      <c r="A1512" s="2" t="s">
        <v>8263</v>
      </c>
      <c r="C1512" s="1" t="s">
        <v>8264</v>
      </c>
      <c r="D1512" s="2" t="s">
        <v>16077</v>
      </c>
      <c r="E1512" s="2">
        <v>84.48</v>
      </c>
    </row>
    <row r="1513" spans="1:5" ht="15" customHeight="1" x14ac:dyDescent="0.25">
      <c r="A1513" s="2" t="s">
        <v>8265</v>
      </c>
      <c r="C1513" s="1" t="s">
        <v>8266</v>
      </c>
      <c r="D1513" s="2" t="s">
        <v>16077</v>
      </c>
      <c r="E1513" s="2">
        <v>20.64</v>
      </c>
    </row>
    <row r="1514" spans="1:5" ht="15" customHeight="1" x14ac:dyDescent="0.25">
      <c r="A1514" s="2" t="s">
        <v>8267</v>
      </c>
      <c r="C1514" s="1" t="s">
        <v>8268</v>
      </c>
      <c r="D1514" s="2" t="s">
        <v>16077</v>
      </c>
      <c r="E1514" s="2">
        <v>10.27</v>
      </c>
    </row>
    <row r="1515" spans="1:5" ht="15" customHeight="1" x14ac:dyDescent="0.25">
      <c r="A1515" s="2" t="s">
        <v>8269</v>
      </c>
      <c r="C1515" s="1" t="s">
        <v>8270</v>
      </c>
      <c r="D1515" s="2" t="s">
        <v>3</v>
      </c>
      <c r="E1515" s="2">
        <v>65.790000000000006</v>
      </c>
    </row>
    <row r="1516" spans="1:5" ht="15" customHeight="1" x14ac:dyDescent="0.25">
      <c r="A1516" s="2" t="s">
        <v>8271</v>
      </c>
      <c r="C1516" s="1" t="s">
        <v>8272</v>
      </c>
      <c r="D1516" s="2" t="s">
        <v>3</v>
      </c>
      <c r="E1516" s="2">
        <v>88.99</v>
      </c>
    </row>
    <row r="1517" spans="1:5" ht="15" customHeight="1" x14ac:dyDescent="0.25">
      <c r="A1517" s="2" t="s">
        <v>8273</v>
      </c>
      <c r="C1517" s="1" t="s">
        <v>8274</v>
      </c>
      <c r="D1517" s="2" t="s">
        <v>3</v>
      </c>
      <c r="E1517" s="2">
        <v>111.46</v>
      </c>
    </row>
    <row r="1518" spans="1:5" ht="15" customHeight="1" x14ac:dyDescent="0.25">
      <c r="A1518" s="2" t="s">
        <v>8275</v>
      </c>
      <c r="C1518" s="1" t="s">
        <v>8276</v>
      </c>
      <c r="D1518" s="2" t="s">
        <v>3</v>
      </c>
      <c r="E1518" s="2">
        <v>27.66</v>
      </c>
    </row>
    <row r="1519" spans="1:5" ht="15" customHeight="1" x14ac:dyDescent="0.25">
      <c r="A1519" s="2" t="s">
        <v>8277</v>
      </c>
      <c r="C1519" s="1" t="s">
        <v>8278</v>
      </c>
      <c r="D1519" s="2" t="s">
        <v>3</v>
      </c>
      <c r="E1519" s="2">
        <v>28.69</v>
      </c>
    </row>
    <row r="1520" spans="1:5" ht="15" customHeight="1" x14ac:dyDescent="0.25">
      <c r="A1520" s="2" t="s">
        <v>8279</v>
      </c>
      <c r="C1520" s="1" t="s">
        <v>8280</v>
      </c>
      <c r="D1520" s="2" t="s">
        <v>3</v>
      </c>
      <c r="E1520" s="2">
        <v>29.67</v>
      </c>
    </row>
    <row r="1521" spans="1:5" ht="15" customHeight="1" x14ac:dyDescent="0.25">
      <c r="A1521" s="2" t="s">
        <v>8281</v>
      </c>
      <c r="C1521" s="1" t="s">
        <v>8282</v>
      </c>
      <c r="D1521" s="2" t="s">
        <v>3</v>
      </c>
      <c r="E1521" s="2">
        <v>47.77</v>
      </c>
    </row>
    <row r="1522" spans="1:5" ht="15" customHeight="1" x14ac:dyDescent="0.25">
      <c r="A1522" s="2" t="s">
        <v>8285</v>
      </c>
      <c r="C1522" s="1" t="s">
        <v>8286</v>
      </c>
      <c r="D1522" s="2" t="s">
        <v>16077</v>
      </c>
      <c r="E1522" s="2">
        <v>45.59</v>
      </c>
    </row>
    <row r="1523" spans="1:5" ht="15" customHeight="1" x14ac:dyDescent="0.25">
      <c r="A1523" s="2" t="s">
        <v>8287</v>
      </c>
      <c r="C1523" s="1" t="s">
        <v>8288</v>
      </c>
      <c r="D1523" s="2" t="s">
        <v>16077</v>
      </c>
      <c r="E1523" s="2">
        <v>3003.32</v>
      </c>
    </row>
    <row r="1524" spans="1:5" ht="15" customHeight="1" x14ac:dyDescent="0.25">
      <c r="A1524" s="2" t="s">
        <v>8289</v>
      </c>
      <c r="C1524" s="1" t="s">
        <v>8290</v>
      </c>
      <c r="D1524" s="2" t="s">
        <v>16077</v>
      </c>
      <c r="E1524" s="2">
        <v>3107.28</v>
      </c>
    </row>
    <row r="1525" spans="1:5" ht="15" customHeight="1" x14ac:dyDescent="0.25">
      <c r="A1525" s="2" t="s">
        <v>8291</v>
      </c>
      <c r="C1525" s="1" t="s">
        <v>8292</v>
      </c>
      <c r="D1525" s="2" t="s">
        <v>16077</v>
      </c>
      <c r="E1525" s="2">
        <v>3476.54</v>
      </c>
    </row>
    <row r="1526" spans="1:5" ht="15" customHeight="1" x14ac:dyDescent="0.25">
      <c r="A1526" s="2" t="s">
        <v>8293</v>
      </c>
      <c r="C1526" s="1" t="s">
        <v>8294</v>
      </c>
      <c r="D1526" s="2" t="s">
        <v>16077</v>
      </c>
      <c r="E1526" s="2">
        <v>3554.12</v>
      </c>
    </row>
    <row r="1527" spans="1:5" ht="15" customHeight="1" x14ac:dyDescent="0.25">
      <c r="A1527" s="2" t="s">
        <v>8295</v>
      </c>
      <c r="C1527" s="1" t="s">
        <v>8296</v>
      </c>
      <c r="D1527" s="2" t="s">
        <v>16077</v>
      </c>
      <c r="E1527" s="2">
        <v>3597.68</v>
      </c>
    </row>
    <row r="1528" spans="1:5" ht="15" customHeight="1" x14ac:dyDescent="0.25">
      <c r="A1528" s="2" t="s">
        <v>8297</v>
      </c>
      <c r="C1528" s="1" t="s">
        <v>8298</v>
      </c>
      <c r="D1528" s="2" t="s">
        <v>16077</v>
      </c>
      <c r="E1528" s="2">
        <v>4618.66</v>
      </c>
    </row>
    <row r="1529" spans="1:5" ht="15" customHeight="1" x14ac:dyDescent="0.25">
      <c r="A1529" s="2" t="s">
        <v>8299</v>
      </c>
      <c r="C1529" s="1" t="s">
        <v>8300</v>
      </c>
      <c r="D1529" s="2" t="s">
        <v>16077</v>
      </c>
      <c r="E1529" s="2">
        <v>5011.7700000000004</v>
      </c>
    </row>
    <row r="1530" spans="1:5" ht="15" customHeight="1" x14ac:dyDescent="0.25">
      <c r="A1530" s="2" t="s">
        <v>8301</v>
      </c>
      <c r="C1530" s="1" t="s">
        <v>8302</v>
      </c>
      <c r="D1530" s="2" t="s">
        <v>16077</v>
      </c>
      <c r="E1530" s="2">
        <v>7739.22</v>
      </c>
    </row>
    <row r="1531" spans="1:5" ht="15" customHeight="1" x14ac:dyDescent="0.25">
      <c r="A1531" s="2" t="s">
        <v>8303</v>
      </c>
      <c r="C1531" s="1" t="s">
        <v>8304</v>
      </c>
      <c r="D1531" s="2" t="s">
        <v>16077</v>
      </c>
      <c r="E1531" s="2">
        <v>7842.23</v>
      </c>
    </row>
    <row r="1532" spans="1:5" ht="15" customHeight="1" x14ac:dyDescent="0.25">
      <c r="A1532" s="2" t="s">
        <v>8305</v>
      </c>
      <c r="C1532" s="1" t="s">
        <v>8306</v>
      </c>
      <c r="D1532" s="2" t="s">
        <v>16077</v>
      </c>
      <c r="E1532" s="2">
        <v>7864.06</v>
      </c>
    </row>
    <row r="1533" spans="1:5" ht="15" customHeight="1" x14ac:dyDescent="0.25">
      <c r="A1533" s="2" t="s">
        <v>8307</v>
      </c>
      <c r="C1533" s="1" t="s">
        <v>8308</v>
      </c>
      <c r="D1533" s="2" t="s">
        <v>16077</v>
      </c>
      <c r="E1533" s="2">
        <v>10170.68</v>
      </c>
    </row>
    <row r="1534" spans="1:5" ht="15" customHeight="1" x14ac:dyDescent="0.25">
      <c r="A1534" s="2" t="s">
        <v>8309</v>
      </c>
      <c r="C1534" s="1" t="s">
        <v>8310</v>
      </c>
      <c r="D1534" s="2" t="s">
        <v>16077</v>
      </c>
      <c r="E1534" s="2">
        <v>10821.16</v>
      </c>
    </row>
    <row r="1535" spans="1:5" ht="15" customHeight="1" x14ac:dyDescent="0.25">
      <c r="A1535" s="2" t="s">
        <v>8311</v>
      </c>
      <c r="C1535" s="1" t="s">
        <v>8312</v>
      </c>
      <c r="D1535" s="2" t="s">
        <v>16077</v>
      </c>
      <c r="E1535" s="2">
        <v>10380.44</v>
      </c>
    </row>
    <row r="1536" spans="1:5" ht="15" customHeight="1" x14ac:dyDescent="0.25">
      <c r="A1536" s="2" t="s">
        <v>8313</v>
      </c>
      <c r="C1536" s="1" t="s">
        <v>8314</v>
      </c>
      <c r="D1536" s="2" t="s">
        <v>16077</v>
      </c>
      <c r="E1536" s="2">
        <v>10608.63</v>
      </c>
    </row>
    <row r="1537" spans="1:5" ht="15" customHeight="1" x14ac:dyDescent="0.25">
      <c r="A1537" s="2" t="s">
        <v>8315</v>
      </c>
      <c r="C1537" s="1" t="s">
        <v>8316</v>
      </c>
      <c r="D1537" s="2" t="s">
        <v>16077</v>
      </c>
      <c r="E1537" s="2">
        <v>11631.95</v>
      </c>
    </row>
    <row r="1538" spans="1:5" ht="15" customHeight="1" x14ac:dyDescent="0.25">
      <c r="A1538" s="2" t="s">
        <v>8317</v>
      </c>
      <c r="C1538" s="1" t="s">
        <v>8318</v>
      </c>
      <c r="D1538" s="2" t="s">
        <v>16077</v>
      </c>
      <c r="E1538" s="2">
        <v>12299.64</v>
      </c>
    </row>
    <row r="1539" spans="1:5" ht="15" customHeight="1" x14ac:dyDescent="0.25">
      <c r="A1539" s="2" t="s">
        <v>8319</v>
      </c>
      <c r="C1539" s="1" t="s">
        <v>8320</v>
      </c>
      <c r="D1539" s="2" t="s">
        <v>16077</v>
      </c>
      <c r="E1539" s="2">
        <v>12809.36</v>
      </c>
    </row>
    <row r="1540" spans="1:5" ht="15" customHeight="1" x14ac:dyDescent="0.25">
      <c r="A1540" s="2" t="s">
        <v>8321</v>
      </c>
      <c r="C1540" s="1" t="s">
        <v>8322</v>
      </c>
      <c r="D1540" s="2" t="s">
        <v>16077</v>
      </c>
      <c r="E1540" s="2">
        <v>13826.98</v>
      </c>
    </row>
    <row r="1541" spans="1:5" ht="15" customHeight="1" x14ac:dyDescent="0.25">
      <c r="A1541" s="2" t="s">
        <v>8323</v>
      </c>
      <c r="C1541" s="1" t="s">
        <v>8324</v>
      </c>
      <c r="D1541" s="2" t="s">
        <v>16077</v>
      </c>
      <c r="E1541" s="2">
        <v>14811.53</v>
      </c>
    </row>
    <row r="1542" spans="1:5" ht="15" customHeight="1" x14ac:dyDescent="0.25">
      <c r="A1542" s="2" t="s">
        <v>8325</v>
      </c>
      <c r="C1542" s="1" t="s">
        <v>8326</v>
      </c>
      <c r="D1542" s="2" t="s">
        <v>16077</v>
      </c>
      <c r="E1542" s="2">
        <v>11.56</v>
      </c>
    </row>
    <row r="1543" spans="1:5" ht="15" customHeight="1" x14ac:dyDescent="0.25">
      <c r="A1543" s="2" t="s">
        <v>8327</v>
      </c>
      <c r="C1543" s="1" t="s">
        <v>8328</v>
      </c>
      <c r="D1543" s="2" t="s">
        <v>3</v>
      </c>
      <c r="E1543" s="2">
        <v>11.34</v>
      </c>
    </row>
    <row r="1544" spans="1:5" ht="15" customHeight="1" x14ac:dyDescent="0.25">
      <c r="A1544" s="2" t="s">
        <v>8329</v>
      </c>
      <c r="C1544" s="1" t="s">
        <v>8330</v>
      </c>
      <c r="D1544" s="2" t="s">
        <v>3</v>
      </c>
      <c r="E1544" s="2">
        <v>25.56</v>
      </c>
    </row>
    <row r="1545" spans="1:5" ht="15" customHeight="1" x14ac:dyDescent="0.25">
      <c r="A1545" s="2" t="s">
        <v>8331</v>
      </c>
      <c r="C1545" s="1" t="s">
        <v>8332</v>
      </c>
      <c r="D1545" s="2" t="s">
        <v>16077</v>
      </c>
      <c r="E1545" s="2">
        <v>2266.3000000000002</v>
      </c>
    </row>
    <row r="1546" spans="1:5" ht="15" customHeight="1" x14ac:dyDescent="0.25">
      <c r="A1546" s="2" t="s">
        <v>8333</v>
      </c>
      <c r="C1546" s="1" t="s">
        <v>8334</v>
      </c>
      <c r="D1546" s="2" t="s">
        <v>16077</v>
      </c>
      <c r="E1546" s="2">
        <v>331.1</v>
      </c>
    </row>
    <row r="1547" spans="1:5" ht="15" customHeight="1" x14ac:dyDescent="0.25">
      <c r="A1547" s="2" t="s">
        <v>8335</v>
      </c>
      <c r="C1547" s="1" t="s">
        <v>8336</v>
      </c>
      <c r="D1547" s="2" t="s">
        <v>16077</v>
      </c>
      <c r="E1547" s="2">
        <v>3164.16</v>
      </c>
    </row>
    <row r="1548" spans="1:5" ht="15" customHeight="1" x14ac:dyDescent="0.25">
      <c r="A1548" s="2" t="s">
        <v>8337</v>
      </c>
      <c r="C1548" s="1" t="s">
        <v>8338</v>
      </c>
      <c r="D1548" s="2" t="s">
        <v>16077</v>
      </c>
      <c r="E1548" s="2">
        <v>6566.14</v>
      </c>
    </row>
    <row r="1549" spans="1:5" ht="15" customHeight="1" x14ac:dyDescent="0.25">
      <c r="A1549" s="2" t="s">
        <v>8339</v>
      </c>
      <c r="C1549" s="1" t="s">
        <v>8340</v>
      </c>
      <c r="D1549" s="2" t="s">
        <v>16077</v>
      </c>
      <c r="E1549" s="2">
        <v>4971.29</v>
      </c>
    </row>
    <row r="1550" spans="1:5" ht="15" customHeight="1" x14ac:dyDescent="0.25">
      <c r="A1550" s="2" t="s">
        <v>8341</v>
      </c>
      <c r="C1550" s="1" t="s">
        <v>8342</v>
      </c>
      <c r="D1550" s="2" t="s">
        <v>16077</v>
      </c>
      <c r="E1550" s="2">
        <v>5793.21</v>
      </c>
    </row>
    <row r="1551" spans="1:5" ht="15" customHeight="1" x14ac:dyDescent="0.25">
      <c r="A1551" s="2" t="s">
        <v>8343</v>
      </c>
      <c r="C1551" s="1" t="s">
        <v>8344</v>
      </c>
      <c r="D1551" s="2" t="s">
        <v>16077</v>
      </c>
      <c r="E1551" s="2">
        <v>670.15</v>
      </c>
    </row>
    <row r="1552" spans="1:5" ht="15" customHeight="1" x14ac:dyDescent="0.25">
      <c r="A1552" s="2" t="s">
        <v>8345</v>
      </c>
      <c r="C1552" s="1" t="s">
        <v>8346</v>
      </c>
      <c r="D1552" s="2" t="s">
        <v>16077</v>
      </c>
      <c r="E1552" s="2">
        <v>332.2</v>
      </c>
    </row>
    <row r="1553" spans="1:5" ht="15" customHeight="1" x14ac:dyDescent="0.25">
      <c r="A1553" s="2" t="s">
        <v>8347</v>
      </c>
      <c r="C1553" s="1" t="s">
        <v>8348</v>
      </c>
      <c r="D1553" s="2" t="s">
        <v>16077</v>
      </c>
      <c r="E1553" s="2">
        <v>612.89</v>
      </c>
    </row>
    <row r="1554" spans="1:5" ht="15" customHeight="1" x14ac:dyDescent="0.25">
      <c r="A1554" s="2" t="s">
        <v>8349</v>
      </c>
      <c r="C1554" s="1" t="s">
        <v>8350</v>
      </c>
      <c r="D1554" s="2" t="s">
        <v>16077</v>
      </c>
      <c r="E1554" s="2">
        <v>735.87</v>
      </c>
    </row>
    <row r="1555" spans="1:5" ht="15" customHeight="1" x14ac:dyDescent="0.25">
      <c r="A1555" s="2" t="s">
        <v>8351</v>
      </c>
      <c r="C1555" s="1" t="s">
        <v>8352</v>
      </c>
      <c r="D1555" s="2" t="s">
        <v>16077</v>
      </c>
      <c r="E1555" s="2">
        <v>2668.59</v>
      </c>
    </row>
    <row r="1556" spans="1:5" ht="15" customHeight="1" x14ac:dyDescent="0.25">
      <c r="A1556" s="2" t="s">
        <v>17090</v>
      </c>
      <c r="C1556" s="1" t="s">
        <v>17091</v>
      </c>
      <c r="D1556" s="2" t="s">
        <v>16077</v>
      </c>
      <c r="E1556" s="2">
        <v>342.07</v>
      </c>
    </row>
    <row r="1557" spans="1:5" ht="15" customHeight="1" x14ac:dyDescent="0.25">
      <c r="A1557" s="2" t="s">
        <v>8353</v>
      </c>
      <c r="C1557" s="1" t="s">
        <v>8354</v>
      </c>
      <c r="D1557" s="2" t="s">
        <v>16077</v>
      </c>
      <c r="E1557" s="2">
        <v>179.3</v>
      </c>
    </row>
    <row r="1558" spans="1:5" ht="15" customHeight="1" x14ac:dyDescent="0.25">
      <c r="A1558" s="2" t="s">
        <v>8355</v>
      </c>
      <c r="C1558" s="1" t="s">
        <v>8356</v>
      </c>
      <c r="D1558" s="2" t="s">
        <v>16077</v>
      </c>
      <c r="E1558" s="2">
        <v>119.31</v>
      </c>
    </row>
    <row r="1559" spans="1:5" ht="15" customHeight="1" x14ac:dyDescent="0.25">
      <c r="A1559" s="2" t="s">
        <v>8357</v>
      </c>
      <c r="C1559" s="1" t="s">
        <v>8358</v>
      </c>
      <c r="D1559" s="2" t="s">
        <v>16077</v>
      </c>
      <c r="E1559" s="2">
        <v>211.1</v>
      </c>
    </row>
    <row r="1560" spans="1:5" ht="15" customHeight="1" x14ac:dyDescent="0.25">
      <c r="A1560" s="2" t="s">
        <v>8359</v>
      </c>
      <c r="C1560" s="1" t="s">
        <v>8360</v>
      </c>
      <c r="D1560" s="2" t="s">
        <v>16077</v>
      </c>
      <c r="E1560" s="2">
        <v>288.5</v>
      </c>
    </row>
    <row r="1561" spans="1:5" ht="15" customHeight="1" x14ac:dyDescent="0.25">
      <c r="A1561" s="2" t="s">
        <v>8361</v>
      </c>
      <c r="C1561" s="1" t="s">
        <v>8362</v>
      </c>
      <c r="D1561" s="2" t="s">
        <v>16077</v>
      </c>
      <c r="E1561" s="2">
        <v>389.65</v>
      </c>
    </row>
    <row r="1562" spans="1:5" ht="15" customHeight="1" x14ac:dyDescent="0.25">
      <c r="A1562" s="2" t="s">
        <v>8363</v>
      </c>
      <c r="C1562" s="1" t="s">
        <v>8364</v>
      </c>
      <c r="D1562" s="2" t="s">
        <v>16077</v>
      </c>
      <c r="E1562" s="2">
        <v>510.35</v>
      </c>
    </row>
    <row r="1563" spans="1:5" ht="15" customHeight="1" x14ac:dyDescent="0.25">
      <c r="A1563" s="2" t="s">
        <v>8365</v>
      </c>
      <c r="C1563" s="1" t="s">
        <v>8366</v>
      </c>
      <c r="D1563" s="2" t="s">
        <v>16077</v>
      </c>
      <c r="E1563" s="2">
        <v>854.25</v>
      </c>
    </row>
    <row r="1564" spans="1:5" ht="15" customHeight="1" x14ac:dyDescent="0.25">
      <c r="A1564" s="2" t="s">
        <v>8367</v>
      </c>
      <c r="C1564" s="1" t="s">
        <v>8368</v>
      </c>
      <c r="D1564" s="2" t="s">
        <v>16077</v>
      </c>
      <c r="E1564" s="2">
        <v>1141.5899999999999</v>
      </c>
    </row>
    <row r="1565" spans="1:5" ht="15" customHeight="1" x14ac:dyDescent="0.25">
      <c r="A1565" s="2" t="s">
        <v>8369</v>
      </c>
      <c r="C1565" s="1" t="s">
        <v>8370</v>
      </c>
      <c r="D1565" s="2" t="s">
        <v>16077</v>
      </c>
      <c r="E1565" s="2">
        <v>160.96</v>
      </c>
    </row>
    <row r="1566" spans="1:5" ht="15" customHeight="1" x14ac:dyDescent="0.25">
      <c r="A1566" s="2" t="s">
        <v>8371</v>
      </c>
      <c r="C1566" s="1" t="s">
        <v>8372</v>
      </c>
      <c r="D1566" s="2" t="s">
        <v>16077</v>
      </c>
      <c r="E1566" s="2">
        <v>80.650000000000006</v>
      </c>
    </row>
    <row r="1567" spans="1:5" ht="15" customHeight="1" x14ac:dyDescent="0.25">
      <c r="A1567" s="2" t="s">
        <v>8373</v>
      </c>
      <c r="C1567" s="1" t="s">
        <v>8374</v>
      </c>
      <c r="D1567" s="2" t="s">
        <v>16077</v>
      </c>
      <c r="E1567" s="2">
        <v>249.75</v>
      </c>
    </row>
    <row r="1568" spans="1:5" ht="15" customHeight="1" x14ac:dyDescent="0.25">
      <c r="A1568" s="2" t="s">
        <v>8375</v>
      </c>
      <c r="C1568" s="1" t="s">
        <v>8376</v>
      </c>
      <c r="D1568" s="2" t="s">
        <v>16077</v>
      </c>
      <c r="E1568" s="2">
        <v>249.75</v>
      </c>
    </row>
    <row r="1569" spans="1:5" ht="15" customHeight="1" x14ac:dyDescent="0.25">
      <c r="A1569" s="2" t="s">
        <v>8377</v>
      </c>
      <c r="C1569" s="1" t="s">
        <v>8378</v>
      </c>
      <c r="D1569" s="2" t="s">
        <v>16077</v>
      </c>
      <c r="E1569" s="2">
        <v>249.75</v>
      </c>
    </row>
    <row r="1570" spans="1:5" ht="15" customHeight="1" x14ac:dyDescent="0.25">
      <c r="A1570" s="2" t="s">
        <v>8379</v>
      </c>
      <c r="C1570" s="1" t="s">
        <v>8380</v>
      </c>
      <c r="D1570" s="2" t="s">
        <v>16077</v>
      </c>
      <c r="E1570" s="2">
        <v>68.48</v>
      </c>
    </row>
    <row r="1571" spans="1:5" ht="15" customHeight="1" x14ac:dyDescent="0.25">
      <c r="A1571" s="2" t="s">
        <v>8381</v>
      </c>
      <c r="C1571" s="1" t="s">
        <v>8382</v>
      </c>
      <c r="D1571" s="2" t="s">
        <v>16077</v>
      </c>
      <c r="E1571" s="2">
        <v>68.48</v>
      </c>
    </row>
    <row r="1572" spans="1:5" ht="15" customHeight="1" x14ac:dyDescent="0.25">
      <c r="A1572" s="2" t="s">
        <v>8383</v>
      </c>
      <c r="C1572" s="1" t="s">
        <v>8384</v>
      </c>
      <c r="D1572" s="2" t="s">
        <v>16077</v>
      </c>
      <c r="E1572" s="2">
        <v>68.48</v>
      </c>
    </row>
    <row r="1573" spans="1:5" ht="15" customHeight="1" x14ac:dyDescent="0.25">
      <c r="A1573" s="2" t="s">
        <v>8385</v>
      </c>
      <c r="C1573" s="1" t="s">
        <v>8386</v>
      </c>
      <c r="D1573" s="2" t="s">
        <v>16077</v>
      </c>
      <c r="E1573" s="2">
        <v>68.48</v>
      </c>
    </row>
    <row r="1574" spans="1:5" ht="15" customHeight="1" x14ac:dyDescent="0.25">
      <c r="A1574" s="2" t="s">
        <v>8387</v>
      </c>
      <c r="C1574" s="1" t="s">
        <v>8388</v>
      </c>
      <c r="D1574" s="2" t="s">
        <v>16077</v>
      </c>
      <c r="E1574" s="2">
        <v>68.48</v>
      </c>
    </row>
    <row r="1575" spans="1:5" ht="15" customHeight="1" x14ac:dyDescent="0.25">
      <c r="A1575" s="2" t="s">
        <v>8389</v>
      </c>
      <c r="C1575" s="1" t="s">
        <v>8390</v>
      </c>
      <c r="D1575" s="2" t="s">
        <v>16077</v>
      </c>
      <c r="E1575" s="2">
        <v>80.650000000000006</v>
      </c>
    </row>
    <row r="1576" spans="1:5" ht="15" customHeight="1" x14ac:dyDescent="0.25">
      <c r="A1576" s="2" t="s">
        <v>8391</v>
      </c>
      <c r="C1576" s="1" t="s">
        <v>8392</v>
      </c>
      <c r="D1576" s="2" t="s">
        <v>16077</v>
      </c>
      <c r="E1576" s="2">
        <v>80.650000000000006</v>
      </c>
    </row>
    <row r="1577" spans="1:5" ht="15" customHeight="1" x14ac:dyDescent="0.25">
      <c r="A1577" s="2" t="s">
        <v>8393</v>
      </c>
      <c r="C1577" s="1" t="s">
        <v>8394</v>
      </c>
      <c r="D1577" s="2" t="s">
        <v>16077</v>
      </c>
      <c r="E1577" s="2">
        <v>80.650000000000006</v>
      </c>
    </row>
    <row r="1578" spans="1:5" ht="15" customHeight="1" x14ac:dyDescent="0.25">
      <c r="A1578" s="2" t="s">
        <v>8395</v>
      </c>
      <c r="C1578" s="1" t="s">
        <v>8396</v>
      </c>
      <c r="D1578" s="2" t="s">
        <v>16077</v>
      </c>
      <c r="E1578" s="2">
        <v>52.68</v>
      </c>
    </row>
    <row r="1579" spans="1:5" ht="15" customHeight="1" x14ac:dyDescent="0.25">
      <c r="A1579" s="2" t="s">
        <v>8397</v>
      </c>
      <c r="C1579" s="1" t="s">
        <v>8398</v>
      </c>
      <c r="D1579" s="2" t="s">
        <v>16077</v>
      </c>
      <c r="E1579" s="2">
        <v>70.010000000000005</v>
      </c>
    </row>
    <row r="1580" spans="1:5" ht="15" customHeight="1" x14ac:dyDescent="0.25">
      <c r="A1580" s="2" t="s">
        <v>8399</v>
      </c>
      <c r="C1580" s="1" t="s">
        <v>8400</v>
      </c>
      <c r="D1580" s="2" t="s">
        <v>16077</v>
      </c>
      <c r="E1580" s="2">
        <v>52.68</v>
      </c>
    </row>
    <row r="1581" spans="1:5" ht="15" customHeight="1" x14ac:dyDescent="0.25">
      <c r="A1581" s="2" t="s">
        <v>8401</v>
      </c>
      <c r="C1581" s="1" t="s">
        <v>8402</v>
      </c>
      <c r="D1581" s="2" t="s">
        <v>16077</v>
      </c>
      <c r="E1581" s="2">
        <v>52.68</v>
      </c>
    </row>
    <row r="1582" spans="1:5" ht="15" customHeight="1" x14ac:dyDescent="0.25">
      <c r="A1582" s="2" t="s">
        <v>8403</v>
      </c>
      <c r="C1582" s="1" t="s">
        <v>8404</v>
      </c>
      <c r="D1582" s="2" t="s">
        <v>16077</v>
      </c>
      <c r="E1582" s="2">
        <v>52.68</v>
      </c>
    </row>
    <row r="1583" spans="1:5" ht="15" customHeight="1" x14ac:dyDescent="0.25">
      <c r="A1583" s="2" t="s">
        <v>8405</v>
      </c>
      <c r="C1583" s="1" t="s">
        <v>8406</v>
      </c>
      <c r="D1583" s="2" t="s">
        <v>16077</v>
      </c>
      <c r="E1583" s="2">
        <v>52.68</v>
      </c>
    </row>
    <row r="1584" spans="1:5" ht="15" customHeight="1" x14ac:dyDescent="0.25">
      <c r="A1584" s="2" t="s">
        <v>8407</v>
      </c>
      <c r="C1584" s="1" t="s">
        <v>8408</v>
      </c>
      <c r="D1584" s="2" t="s">
        <v>16077</v>
      </c>
      <c r="E1584" s="2">
        <v>52.68</v>
      </c>
    </row>
    <row r="1585" spans="1:5" ht="15" customHeight="1" x14ac:dyDescent="0.25">
      <c r="A1585" s="2" t="s">
        <v>8409</v>
      </c>
      <c r="C1585" s="1" t="s">
        <v>8410</v>
      </c>
      <c r="D1585" s="2" t="s">
        <v>16077</v>
      </c>
      <c r="E1585" s="2">
        <v>52.68</v>
      </c>
    </row>
    <row r="1586" spans="1:5" ht="15" customHeight="1" x14ac:dyDescent="0.25">
      <c r="A1586" s="2" t="s">
        <v>8411</v>
      </c>
      <c r="C1586" s="1" t="s">
        <v>8412</v>
      </c>
      <c r="D1586" s="2" t="s">
        <v>16077</v>
      </c>
      <c r="E1586" s="2">
        <v>52.68</v>
      </c>
    </row>
    <row r="1587" spans="1:5" ht="15" customHeight="1" x14ac:dyDescent="0.25">
      <c r="A1587" s="2" t="s">
        <v>8413</v>
      </c>
      <c r="C1587" s="1" t="s">
        <v>8414</v>
      </c>
      <c r="D1587" s="2" t="s">
        <v>16077</v>
      </c>
      <c r="E1587" s="2">
        <v>54.19</v>
      </c>
    </row>
    <row r="1588" spans="1:5" ht="15" customHeight="1" x14ac:dyDescent="0.25">
      <c r="A1588" s="2" t="s">
        <v>8415</v>
      </c>
      <c r="C1588" s="1" t="s">
        <v>8416</v>
      </c>
      <c r="D1588" s="2" t="s">
        <v>16077</v>
      </c>
      <c r="E1588" s="2">
        <v>54.19</v>
      </c>
    </row>
    <row r="1589" spans="1:5" ht="15" customHeight="1" x14ac:dyDescent="0.25">
      <c r="A1589" s="2" t="s">
        <v>8417</v>
      </c>
      <c r="C1589" s="1" t="s">
        <v>8418</v>
      </c>
      <c r="D1589" s="2" t="s">
        <v>16077</v>
      </c>
      <c r="E1589" s="2">
        <v>65.319999999999993</v>
      </c>
    </row>
    <row r="1590" spans="1:5" ht="15" customHeight="1" x14ac:dyDescent="0.25">
      <c r="A1590" s="2" t="s">
        <v>8419</v>
      </c>
      <c r="C1590" s="1" t="s">
        <v>8420</v>
      </c>
      <c r="D1590" s="2" t="s">
        <v>16077</v>
      </c>
      <c r="E1590" s="2">
        <v>70.010000000000005</v>
      </c>
    </row>
    <row r="1591" spans="1:5" ht="15" customHeight="1" x14ac:dyDescent="0.25">
      <c r="A1591" s="2" t="s">
        <v>8421</v>
      </c>
      <c r="C1591" s="1" t="s">
        <v>8422</v>
      </c>
      <c r="D1591" s="2" t="s">
        <v>16077</v>
      </c>
      <c r="E1591" s="2">
        <v>70.010000000000005</v>
      </c>
    </row>
    <row r="1592" spans="1:5" ht="15" customHeight="1" x14ac:dyDescent="0.25">
      <c r="A1592" s="2" t="s">
        <v>8423</v>
      </c>
      <c r="C1592" s="1" t="s">
        <v>8424</v>
      </c>
      <c r="D1592" s="2" t="s">
        <v>16077</v>
      </c>
      <c r="E1592" s="2">
        <v>127.94</v>
      </c>
    </row>
    <row r="1593" spans="1:5" ht="15" customHeight="1" x14ac:dyDescent="0.25">
      <c r="A1593" s="2" t="s">
        <v>8425</v>
      </c>
      <c r="C1593" s="1" t="s">
        <v>8426</v>
      </c>
      <c r="D1593" s="2" t="s">
        <v>16077</v>
      </c>
      <c r="E1593" s="2">
        <v>131.66</v>
      </c>
    </row>
    <row r="1594" spans="1:5" ht="15" customHeight="1" x14ac:dyDescent="0.25">
      <c r="A1594" s="2" t="s">
        <v>8427</v>
      </c>
      <c r="C1594" s="1" t="s">
        <v>8428</v>
      </c>
      <c r="D1594" s="2" t="s">
        <v>16077</v>
      </c>
      <c r="E1594" s="2">
        <v>153.13</v>
      </c>
    </row>
    <row r="1595" spans="1:5" ht="15" customHeight="1" x14ac:dyDescent="0.25">
      <c r="A1595" s="2" t="s">
        <v>8429</v>
      </c>
      <c r="C1595" s="1" t="s">
        <v>8430</v>
      </c>
      <c r="D1595" s="2" t="s">
        <v>16077</v>
      </c>
      <c r="E1595" s="2">
        <v>164.47</v>
      </c>
    </row>
    <row r="1596" spans="1:5" ht="15" customHeight="1" x14ac:dyDescent="0.25">
      <c r="A1596" s="2" t="s">
        <v>8431</v>
      </c>
      <c r="C1596" s="1" t="s">
        <v>8432</v>
      </c>
      <c r="D1596" s="2" t="s">
        <v>16077</v>
      </c>
      <c r="E1596" s="2">
        <v>23.51</v>
      </c>
    </row>
    <row r="1597" spans="1:5" ht="15" customHeight="1" x14ac:dyDescent="0.25">
      <c r="A1597" s="2" t="s">
        <v>8433</v>
      </c>
      <c r="C1597" s="1" t="s">
        <v>8434</v>
      </c>
      <c r="D1597" s="2" t="s">
        <v>16077</v>
      </c>
      <c r="E1597" s="2">
        <v>23.51</v>
      </c>
    </row>
    <row r="1598" spans="1:5" ht="15" customHeight="1" x14ac:dyDescent="0.25">
      <c r="A1598" s="2" t="s">
        <v>8435</v>
      </c>
      <c r="C1598" s="1" t="s">
        <v>8436</v>
      </c>
      <c r="D1598" s="2" t="s">
        <v>16077</v>
      </c>
      <c r="E1598" s="2">
        <v>23.51</v>
      </c>
    </row>
    <row r="1599" spans="1:5" ht="15" customHeight="1" x14ac:dyDescent="0.25">
      <c r="A1599" s="2" t="s">
        <v>8437</v>
      </c>
      <c r="C1599" s="1" t="s">
        <v>8438</v>
      </c>
      <c r="D1599" s="2" t="s">
        <v>16077</v>
      </c>
      <c r="E1599" s="2">
        <v>23.51</v>
      </c>
    </row>
    <row r="1600" spans="1:5" ht="15" customHeight="1" x14ac:dyDescent="0.25">
      <c r="A1600" s="2" t="s">
        <v>8439</v>
      </c>
      <c r="C1600" s="1" t="s">
        <v>8440</v>
      </c>
      <c r="D1600" s="2" t="s">
        <v>16077</v>
      </c>
      <c r="E1600" s="2">
        <v>23.51</v>
      </c>
    </row>
    <row r="1601" spans="1:5" ht="15" customHeight="1" x14ac:dyDescent="0.25">
      <c r="A1601" s="2" t="s">
        <v>8441</v>
      </c>
      <c r="C1601" s="1" t="s">
        <v>8442</v>
      </c>
      <c r="D1601" s="2" t="s">
        <v>16077</v>
      </c>
      <c r="E1601" s="2">
        <v>23.51</v>
      </c>
    </row>
    <row r="1602" spans="1:5" ht="15" customHeight="1" x14ac:dyDescent="0.25">
      <c r="A1602" s="2" t="s">
        <v>8443</v>
      </c>
      <c r="C1602" s="1" t="s">
        <v>8444</v>
      </c>
      <c r="D1602" s="2" t="s">
        <v>16077</v>
      </c>
      <c r="E1602" s="2">
        <v>23.51</v>
      </c>
    </row>
    <row r="1603" spans="1:5" ht="15" customHeight="1" x14ac:dyDescent="0.25">
      <c r="A1603" s="2" t="s">
        <v>8445</v>
      </c>
      <c r="C1603" s="1" t="s">
        <v>8446</v>
      </c>
      <c r="D1603" s="2" t="s">
        <v>16077</v>
      </c>
      <c r="E1603" s="2">
        <v>29.52</v>
      </c>
    </row>
    <row r="1604" spans="1:5" ht="15" customHeight="1" x14ac:dyDescent="0.25">
      <c r="A1604" s="2" t="s">
        <v>8447</v>
      </c>
      <c r="C1604" s="1" t="s">
        <v>8448</v>
      </c>
      <c r="D1604" s="2" t="s">
        <v>16077</v>
      </c>
      <c r="E1604" s="2">
        <v>29.52</v>
      </c>
    </row>
    <row r="1605" spans="1:5" ht="15" customHeight="1" x14ac:dyDescent="0.25">
      <c r="A1605" s="2" t="s">
        <v>8449</v>
      </c>
      <c r="C1605" s="1" t="s">
        <v>8450</v>
      </c>
      <c r="D1605" s="2" t="s">
        <v>16077</v>
      </c>
      <c r="E1605" s="2">
        <v>29.52</v>
      </c>
    </row>
    <row r="1606" spans="1:5" ht="15" customHeight="1" x14ac:dyDescent="0.25">
      <c r="A1606" s="2" t="s">
        <v>8451</v>
      </c>
      <c r="C1606" s="1" t="s">
        <v>8452</v>
      </c>
      <c r="D1606" s="2" t="s">
        <v>16077</v>
      </c>
      <c r="E1606" s="2">
        <v>38.19</v>
      </c>
    </row>
    <row r="1607" spans="1:5" ht="15" customHeight="1" x14ac:dyDescent="0.25">
      <c r="A1607" s="2" t="s">
        <v>8453</v>
      </c>
      <c r="C1607" s="1" t="s">
        <v>8454</v>
      </c>
      <c r="D1607" s="2" t="s">
        <v>16077</v>
      </c>
      <c r="E1607" s="2">
        <v>38.19</v>
      </c>
    </row>
    <row r="1608" spans="1:5" ht="15" customHeight="1" x14ac:dyDescent="0.25">
      <c r="A1608" s="2" t="s">
        <v>8455</v>
      </c>
      <c r="C1608" s="1" t="s">
        <v>8456</v>
      </c>
      <c r="D1608" s="2" t="s">
        <v>16077</v>
      </c>
      <c r="E1608" s="2">
        <v>332.73</v>
      </c>
    </row>
    <row r="1609" spans="1:5" ht="15" customHeight="1" x14ac:dyDescent="0.25">
      <c r="A1609" s="2" t="s">
        <v>8457</v>
      </c>
      <c r="C1609" s="1" t="s">
        <v>8458</v>
      </c>
      <c r="D1609" s="2" t="s">
        <v>16077</v>
      </c>
      <c r="E1609" s="2">
        <v>99.92</v>
      </c>
    </row>
    <row r="1610" spans="1:5" ht="15" customHeight="1" x14ac:dyDescent="0.25">
      <c r="A1610" s="2" t="s">
        <v>8459</v>
      </c>
      <c r="C1610" s="1" t="s">
        <v>8460</v>
      </c>
      <c r="D1610" s="2" t="s">
        <v>16077</v>
      </c>
      <c r="E1610" s="2">
        <v>124.92</v>
      </c>
    </row>
    <row r="1611" spans="1:5" ht="15" customHeight="1" x14ac:dyDescent="0.25">
      <c r="A1611" s="2" t="s">
        <v>8461</v>
      </c>
      <c r="C1611" s="1" t="s">
        <v>8462</v>
      </c>
      <c r="D1611" s="2" t="s">
        <v>16077</v>
      </c>
      <c r="E1611" s="2">
        <v>339.63</v>
      </c>
    </row>
    <row r="1612" spans="1:5" ht="15" customHeight="1" x14ac:dyDescent="0.25">
      <c r="A1612" s="2" t="s">
        <v>8463</v>
      </c>
      <c r="C1612" s="1" t="s">
        <v>8464</v>
      </c>
      <c r="D1612" s="2" t="s">
        <v>16077</v>
      </c>
      <c r="E1612" s="2">
        <v>339.63</v>
      </c>
    </row>
    <row r="1613" spans="1:5" ht="15" customHeight="1" x14ac:dyDescent="0.25">
      <c r="A1613" s="2" t="s">
        <v>8465</v>
      </c>
      <c r="C1613" s="1" t="s">
        <v>8466</v>
      </c>
      <c r="D1613" s="2" t="s">
        <v>16077</v>
      </c>
      <c r="E1613" s="2">
        <v>99.92</v>
      </c>
    </row>
    <row r="1614" spans="1:5" ht="15" customHeight="1" x14ac:dyDescent="0.25">
      <c r="A1614" s="2" t="s">
        <v>8467</v>
      </c>
      <c r="C1614" s="1" t="s">
        <v>8468</v>
      </c>
      <c r="D1614" s="2" t="s">
        <v>16077</v>
      </c>
      <c r="E1614" s="2">
        <v>339.63</v>
      </c>
    </row>
    <row r="1615" spans="1:5" ht="15" customHeight="1" x14ac:dyDescent="0.25">
      <c r="A1615" s="2" t="s">
        <v>8469</v>
      </c>
      <c r="C1615" s="1" t="s">
        <v>8470</v>
      </c>
      <c r="D1615" s="2" t="s">
        <v>16077</v>
      </c>
      <c r="E1615" s="2">
        <v>99.92</v>
      </c>
    </row>
    <row r="1616" spans="1:5" ht="15" customHeight="1" x14ac:dyDescent="0.25">
      <c r="A1616" s="2" t="s">
        <v>8471</v>
      </c>
      <c r="C1616" s="1" t="s">
        <v>8472</v>
      </c>
      <c r="D1616" s="2" t="s">
        <v>16077</v>
      </c>
      <c r="E1616" s="2">
        <v>362.34</v>
      </c>
    </row>
    <row r="1617" spans="1:5" ht="15" customHeight="1" x14ac:dyDescent="0.25">
      <c r="A1617" s="2" t="s">
        <v>8473</v>
      </c>
      <c r="C1617" s="1" t="s">
        <v>8474</v>
      </c>
      <c r="D1617" s="2" t="s">
        <v>16077</v>
      </c>
      <c r="E1617" s="2">
        <v>99.92</v>
      </c>
    </row>
    <row r="1618" spans="1:5" ht="15" customHeight="1" x14ac:dyDescent="0.25">
      <c r="A1618" s="2" t="s">
        <v>8475</v>
      </c>
      <c r="C1618" s="1" t="s">
        <v>8476</v>
      </c>
      <c r="D1618" s="2" t="s">
        <v>16077</v>
      </c>
      <c r="E1618" s="2">
        <v>99.92</v>
      </c>
    </row>
    <row r="1619" spans="1:5" ht="15" customHeight="1" x14ac:dyDescent="0.25">
      <c r="A1619" s="2" t="s">
        <v>8477</v>
      </c>
      <c r="C1619" s="1" t="s">
        <v>8478</v>
      </c>
      <c r="D1619" s="2" t="s">
        <v>16077</v>
      </c>
      <c r="E1619" s="2">
        <v>99.92</v>
      </c>
    </row>
    <row r="1620" spans="1:5" ht="15" customHeight="1" x14ac:dyDescent="0.25">
      <c r="A1620" s="2" t="s">
        <v>8479</v>
      </c>
      <c r="C1620" s="1" t="s">
        <v>8480</v>
      </c>
      <c r="D1620" s="2" t="s">
        <v>16077</v>
      </c>
      <c r="E1620" s="2">
        <v>99.92</v>
      </c>
    </row>
    <row r="1621" spans="1:5" ht="15" customHeight="1" x14ac:dyDescent="0.25">
      <c r="A1621" s="2" t="s">
        <v>8481</v>
      </c>
      <c r="C1621" s="1" t="s">
        <v>8482</v>
      </c>
      <c r="D1621" s="2" t="s">
        <v>16077</v>
      </c>
      <c r="E1621" s="2">
        <v>99.92</v>
      </c>
    </row>
    <row r="1622" spans="1:5" ht="15" customHeight="1" x14ac:dyDescent="0.25">
      <c r="A1622" s="2" t="s">
        <v>8483</v>
      </c>
      <c r="C1622" s="1" t="s">
        <v>8484</v>
      </c>
      <c r="D1622" s="2" t="s">
        <v>16077</v>
      </c>
      <c r="E1622" s="2">
        <v>124.92</v>
      </c>
    </row>
    <row r="1623" spans="1:5" ht="15" customHeight="1" x14ac:dyDescent="0.25">
      <c r="A1623" s="2" t="s">
        <v>8485</v>
      </c>
      <c r="C1623" s="1" t="s">
        <v>8486</v>
      </c>
      <c r="D1623" s="2" t="s">
        <v>16077</v>
      </c>
      <c r="E1623" s="2">
        <v>124.92</v>
      </c>
    </row>
    <row r="1624" spans="1:5" ht="15" customHeight="1" x14ac:dyDescent="0.25">
      <c r="A1624" s="2" t="s">
        <v>8487</v>
      </c>
      <c r="C1624" s="1" t="s">
        <v>8488</v>
      </c>
      <c r="D1624" s="2" t="s">
        <v>16077</v>
      </c>
      <c r="E1624" s="2">
        <v>124.92</v>
      </c>
    </row>
    <row r="1625" spans="1:5" ht="15" customHeight="1" x14ac:dyDescent="0.25">
      <c r="A1625" s="2" t="s">
        <v>8489</v>
      </c>
      <c r="C1625" s="1" t="s">
        <v>8490</v>
      </c>
      <c r="D1625" s="2" t="s">
        <v>16077</v>
      </c>
      <c r="E1625" s="2">
        <v>98.31</v>
      </c>
    </row>
    <row r="1626" spans="1:5" ht="15" customHeight="1" x14ac:dyDescent="0.25">
      <c r="A1626" s="2" t="s">
        <v>8491</v>
      </c>
      <c r="C1626" s="1" t="s">
        <v>8492</v>
      </c>
      <c r="D1626" s="2" t="s">
        <v>16077</v>
      </c>
      <c r="E1626" s="2">
        <v>114.6</v>
      </c>
    </row>
    <row r="1627" spans="1:5" ht="15" customHeight="1" x14ac:dyDescent="0.25">
      <c r="A1627" s="2" t="s">
        <v>8493</v>
      </c>
      <c r="C1627" s="1" t="s">
        <v>8494</v>
      </c>
      <c r="D1627" s="2" t="s">
        <v>16077</v>
      </c>
      <c r="E1627" s="2">
        <v>98.31</v>
      </c>
    </row>
    <row r="1628" spans="1:5" ht="15" customHeight="1" x14ac:dyDescent="0.25">
      <c r="A1628" s="2" t="s">
        <v>8495</v>
      </c>
      <c r="C1628" s="1" t="s">
        <v>8496</v>
      </c>
      <c r="D1628" s="2" t="s">
        <v>16077</v>
      </c>
      <c r="E1628" s="2">
        <v>98.31</v>
      </c>
    </row>
    <row r="1629" spans="1:5" ht="15" customHeight="1" x14ac:dyDescent="0.25">
      <c r="A1629" s="2" t="s">
        <v>8497</v>
      </c>
      <c r="C1629" s="1" t="s">
        <v>8498</v>
      </c>
      <c r="D1629" s="2" t="s">
        <v>16077</v>
      </c>
      <c r="E1629" s="2">
        <v>98.31</v>
      </c>
    </row>
    <row r="1630" spans="1:5" ht="15" customHeight="1" x14ac:dyDescent="0.25">
      <c r="A1630" s="2" t="s">
        <v>8499</v>
      </c>
      <c r="C1630" s="1" t="s">
        <v>8500</v>
      </c>
      <c r="D1630" s="2" t="s">
        <v>16077</v>
      </c>
      <c r="E1630" s="2">
        <v>98.31</v>
      </c>
    </row>
    <row r="1631" spans="1:5" ht="15" customHeight="1" x14ac:dyDescent="0.25">
      <c r="A1631" s="2" t="s">
        <v>8501</v>
      </c>
      <c r="C1631" s="1" t="s">
        <v>8502</v>
      </c>
      <c r="D1631" s="2" t="s">
        <v>16077</v>
      </c>
      <c r="E1631" s="2">
        <v>98.31</v>
      </c>
    </row>
    <row r="1632" spans="1:5" ht="15" customHeight="1" x14ac:dyDescent="0.25">
      <c r="A1632" s="2" t="s">
        <v>8503</v>
      </c>
      <c r="C1632" s="1" t="s">
        <v>8504</v>
      </c>
      <c r="D1632" s="2" t="s">
        <v>16077</v>
      </c>
      <c r="E1632" s="2">
        <v>98.31</v>
      </c>
    </row>
    <row r="1633" spans="1:5" ht="15" customHeight="1" x14ac:dyDescent="0.25">
      <c r="A1633" s="2" t="s">
        <v>8505</v>
      </c>
      <c r="C1633" s="1" t="s">
        <v>8506</v>
      </c>
      <c r="D1633" s="2" t="s">
        <v>16077</v>
      </c>
      <c r="E1633" s="2">
        <v>115.89</v>
      </c>
    </row>
    <row r="1634" spans="1:5" ht="15" customHeight="1" x14ac:dyDescent="0.25">
      <c r="A1634" s="2" t="s">
        <v>8507</v>
      </c>
      <c r="C1634" s="1" t="s">
        <v>8508</v>
      </c>
      <c r="D1634" s="2" t="s">
        <v>16077</v>
      </c>
      <c r="E1634" s="2">
        <v>114.6</v>
      </c>
    </row>
    <row r="1635" spans="1:5" ht="15" customHeight="1" x14ac:dyDescent="0.25">
      <c r="A1635" s="2" t="s">
        <v>8509</v>
      </c>
      <c r="C1635" s="1" t="s">
        <v>8510</v>
      </c>
      <c r="D1635" s="2" t="s">
        <v>16077</v>
      </c>
      <c r="E1635" s="2">
        <v>114.6</v>
      </c>
    </row>
    <row r="1636" spans="1:5" ht="15" customHeight="1" x14ac:dyDescent="0.25">
      <c r="A1636" s="2" t="s">
        <v>8511</v>
      </c>
      <c r="C1636" s="1" t="s">
        <v>8512</v>
      </c>
      <c r="D1636" s="2" t="s">
        <v>16077</v>
      </c>
      <c r="E1636" s="2">
        <v>114.6</v>
      </c>
    </row>
    <row r="1637" spans="1:5" ht="15" customHeight="1" x14ac:dyDescent="0.25">
      <c r="A1637" s="2" t="s">
        <v>8513</v>
      </c>
      <c r="C1637" s="1" t="s">
        <v>8514</v>
      </c>
      <c r="D1637" s="2" t="s">
        <v>16077</v>
      </c>
      <c r="E1637" s="2">
        <v>314.77</v>
      </c>
    </row>
    <row r="1638" spans="1:5" ht="15" customHeight="1" x14ac:dyDescent="0.25">
      <c r="A1638" s="2" t="s">
        <v>8515</v>
      </c>
      <c r="C1638" s="1" t="s">
        <v>8516</v>
      </c>
      <c r="D1638" s="2" t="s">
        <v>16077</v>
      </c>
      <c r="E1638" s="2">
        <v>325.08999999999997</v>
      </c>
    </row>
    <row r="1639" spans="1:5" ht="15" customHeight="1" x14ac:dyDescent="0.25">
      <c r="A1639" s="2" t="s">
        <v>8517</v>
      </c>
      <c r="C1639" s="1" t="s">
        <v>8518</v>
      </c>
      <c r="D1639" s="2" t="s">
        <v>16077</v>
      </c>
      <c r="E1639" s="2">
        <v>261.64</v>
      </c>
    </row>
    <row r="1640" spans="1:5" ht="15" customHeight="1" x14ac:dyDescent="0.25">
      <c r="A1640" s="2" t="s">
        <v>8519</v>
      </c>
      <c r="C1640" s="1" t="s">
        <v>8520</v>
      </c>
      <c r="D1640" s="2" t="s">
        <v>16077</v>
      </c>
      <c r="E1640" s="2">
        <v>270.06</v>
      </c>
    </row>
    <row r="1641" spans="1:5" ht="15" customHeight="1" x14ac:dyDescent="0.25">
      <c r="A1641" s="2" t="s">
        <v>8521</v>
      </c>
      <c r="C1641" s="1" t="s">
        <v>8522</v>
      </c>
      <c r="D1641" s="2" t="s">
        <v>16077</v>
      </c>
      <c r="E1641" s="2">
        <v>275.16000000000003</v>
      </c>
    </row>
    <row r="1642" spans="1:5" ht="15" customHeight="1" x14ac:dyDescent="0.25">
      <c r="A1642" s="2" t="s">
        <v>8523</v>
      </c>
      <c r="C1642" s="1" t="s">
        <v>8524</v>
      </c>
      <c r="D1642" s="2" t="s">
        <v>16077</v>
      </c>
      <c r="E1642" s="2">
        <v>332.21</v>
      </c>
    </row>
    <row r="1643" spans="1:5" ht="15" customHeight="1" x14ac:dyDescent="0.25">
      <c r="A1643" s="2" t="s">
        <v>8525</v>
      </c>
      <c r="C1643" s="1" t="s">
        <v>8526</v>
      </c>
      <c r="D1643" s="2" t="s">
        <v>16077</v>
      </c>
      <c r="E1643" s="2">
        <v>335.79</v>
      </c>
    </row>
    <row r="1644" spans="1:5" ht="15" customHeight="1" x14ac:dyDescent="0.25">
      <c r="A1644" s="2" t="s">
        <v>8527</v>
      </c>
      <c r="C1644" s="1" t="s">
        <v>8528</v>
      </c>
      <c r="D1644" s="2" t="s">
        <v>16077</v>
      </c>
      <c r="E1644" s="2">
        <v>339.24</v>
      </c>
    </row>
    <row r="1645" spans="1:5" ht="15" customHeight="1" x14ac:dyDescent="0.25">
      <c r="A1645" s="2" t="s">
        <v>8529</v>
      </c>
      <c r="C1645" s="1" t="s">
        <v>8530</v>
      </c>
      <c r="D1645" s="2" t="s">
        <v>17030</v>
      </c>
      <c r="E1645" s="2">
        <v>521.21</v>
      </c>
    </row>
    <row r="1646" spans="1:5" ht="15" customHeight="1" x14ac:dyDescent="0.25">
      <c r="A1646" s="2" t="s">
        <v>8531</v>
      </c>
      <c r="C1646" s="1" t="s">
        <v>8532</v>
      </c>
      <c r="D1646" s="2" t="s">
        <v>16077</v>
      </c>
      <c r="E1646" s="2">
        <v>14.02</v>
      </c>
    </row>
    <row r="1647" spans="1:5" ht="15" customHeight="1" x14ac:dyDescent="0.25">
      <c r="A1647" s="2" t="s">
        <v>8533</v>
      </c>
      <c r="C1647" s="1" t="s">
        <v>8534</v>
      </c>
      <c r="D1647" s="2" t="s">
        <v>16077</v>
      </c>
      <c r="E1647" s="2">
        <v>657.64</v>
      </c>
    </row>
    <row r="1648" spans="1:5" ht="15" customHeight="1" x14ac:dyDescent="0.25">
      <c r="A1648" s="2" t="s">
        <v>8535</v>
      </c>
      <c r="C1648" s="1" t="s">
        <v>8536</v>
      </c>
      <c r="D1648" s="2" t="s">
        <v>16077</v>
      </c>
      <c r="E1648" s="2">
        <v>1013.51</v>
      </c>
    </row>
    <row r="1649" spans="1:5" ht="15" customHeight="1" x14ac:dyDescent="0.25">
      <c r="A1649" s="2" t="s">
        <v>8537</v>
      </c>
      <c r="C1649" s="1" t="s">
        <v>8538</v>
      </c>
      <c r="D1649" s="2" t="s">
        <v>16077</v>
      </c>
      <c r="E1649" s="2">
        <v>1893.77</v>
      </c>
    </row>
    <row r="1650" spans="1:5" ht="15" customHeight="1" x14ac:dyDescent="0.25">
      <c r="A1650" s="2" t="s">
        <v>8539</v>
      </c>
      <c r="C1650" s="1" t="s">
        <v>8540</v>
      </c>
      <c r="D1650" s="2" t="s">
        <v>16077</v>
      </c>
      <c r="E1650" s="2">
        <v>43.51</v>
      </c>
    </row>
    <row r="1651" spans="1:5" ht="15" customHeight="1" x14ac:dyDescent="0.25">
      <c r="A1651" s="2" t="s">
        <v>8541</v>
      </c>
      <c r="C1651" s="1" t="s">
        <v>8542</v>
      </c>
      <c r="D1651" s="2" t="s">
        <v>16077</v>
      </c>
      <c r="E1651" s="2">
        <v>49.19</v>
      </c>
    </row>
    <row r="1652" spans="1:5" ht="15" customHeight="1" x14ac:dyDescent="0.25">
      <c r="A1652" s="2" t="s">
        <v>8543</v>
      </c>
      <c r="C1652" s="1" t="s">
        <v>8544</v>
      </c>
      <c r="D1652" s="2" t="s">
        <v>16077</v>
      </c>
      <c r="E1652" s="2">
        <v>451.41</v>
      </c>
    </row>
    <row r="1653" spans="1:5" ht="15" customHeight="1" x14ac:dyDescent="0.25">
      <c r="A1653" s="2" t="s">
        <v>8545</v>
      </c>
      <c r="C1653" s="1" t="s">
        <v>8546</v>
      </c>
      <c r="D1653" s="2" t="s">
        <v>16077</v>
      </c>
      <c r="E1653" s="2">
        <v>534.03</v>
      </c>
    </row>
    <row r="1654" spans="1:5" ht="15" customHeight="1" x14ac:dyDescent="0.25">
      <c r="A1654" s="2" t="s">
        <v>8547</v>
      </c>
      <c r="C1654" s="1" t="s">
        <v>8548</v>
      </c>
      <c r="D1654" s="2" t="s">
        <v>17030</v>
      </c>
      <c r="E1654" s="2">
        <v>752.56</v>
      </c>
    </row>
    <row r="1655" spans="1:5" ht="15" customHeight="1" x14ac:dyDescent="0.25">
      <c r="A1655" s="2" t="s">
        <v>8652</v>
      </c>
      <c r="C1655" s="1" t="s">
        <v>8653</v>
      </c>
      <c r="D1655" s="2" t="s">
        <v>17030</v>
      </c>
      <c r="E1655" s="2">
        <v>5.4</v>
      </c>
    </row>
    <row r="1656" spans="1:5" ht="15" customHeight="1" x14ac:dyDescent="0.25">
      <c r="A1656" s="2" t="s">
        <v>8654</v>
      </c>
      <c r="C1656" s="1" t="s">
        <v>8655</v>
      </c>
      <c r="D1656" s="2" t="s">
        <v>17030</v>
      </c>
      <c r="E1656" s="2">
        <v>22.42</v>
      </c>
    </row>
    <row r="1657" spans="1:5" ht="15" customHeight="1" x14ac:dyDescent="0.25">
      <c r="A1657" s="2" t="s">
        <v>14613</v>
      </c>
      <c r="C1657" s="1" t="s">
        <v>14614</v>
      </c>
      <c r="D1657" s="2" t="s">
        <v>3</v>
      </c>
      <c r="E1657" s="2">
        <v>4.96</v>
      </c>
    </row>
    <row r="1658" spans="1:5" ht="15" customHeight="1" x14ac:dyDescent="0.25">
      <c r="A1658" s="2" t="s">
        <v>8549</v>
      </c>
      <c r="C1658" s="1" t="s">
        <v>8550</v>
      </c>
      <c r="D1658" s="2" t="s">
        <v>3</v>
      </c>
      <c r="E1658" s="2">
        <v>9.1300000000000008</v>
      </c>
    </row>
    <row r="1659" spans="1:5" ht="15" customHeight="1" x14ac:dyDescent="0.25">
      <c r="A1659" s="2" t="s">
        <v>8551</v>
      </c>
      <c r="C1659" s="1" t="s">
        <v>8552</v>
      </c>
      <c r="D1659" s="2" t="s">
        <v>3</v>
      </c>
      <c r="E1659" s="2">
        <v>23.66</v>
      </c>
    </row>
    <row r="1660" spans="1:5" ht="15" customHeight="1" x14ac:dyDescent="0.25">
      <c r="A1660" s="2" t="s">
        <v>8553</v>
      </c>
      <c r="C1660" s="1" t="s">
        <v>8554</v>
      </c>
      <c r="D1660" s="2" t="s">
        <v>3</v>
      </c>
      <c r="E1660" s="2">
        <v>24.53</v>
      </c>
    </row>
    <row r="1661" spans="1:5" ht="15" customHeight="1" x14ac:dyDescent="0.25">
      <c r="A1661" s="2" t="s">
        <v>8555</v>
      </c>
      <c r="C1661" s="1" t="s">
        <v>8556</v>
      </c>
      <c r="D1661" s="2" t="s">
        <v>3</v>
      </c>
      <c r="E1661" s="2">
        <v>25</v>
      </c>
    </row>
    <row r="1662" spans="1:5" ht="15" customHeight="1" x14ac:dyDescent="0.25">
      <c r="A1662" s="2" t="s">
        <v>8557</v>
      </c>
      <c r="C1662" s="1" t="s">
        <v>8558</v>
      </c>
      <c r="D1662" s="2" t="s">
        <v>3</v>
      </c>
      <c r="E1662" s="2">
        <v>25.21</v>
      </c>
    </row>
    <row r="1663" spans="1:5" ht="15" customHeight="1" x14ac:dyDescent="0.25">
      <c r="A1663" s="2" t="s">
        <v>8559</v>
      </c>
      <c r="C1663" s="1" t="s">
        <v>8560</v>
      </c>
      <c r="D1663" s="2" t="s">
        <v>3</v>
      </c>
      <c r="E1663" s="2">
        <v>27.1</v>
      </c>
    </row>
    <row r="1664" spans="1:5" ht="15" customHeight="1" x14ac:dyDescent="0.25">
      <c r="A1664" s="2" t="s">
        <v>8561</v>
      </c>
      <c r="C1664" s="1" t="s">
        <v>8562</v>
      </c>
      <c r="D1664" s="2" t="s">
        <v>3</v>
      </c>
      <c r="E1664" s="2">
        <v>13.07</v>
      </c>
    </row>
    <row r="1665" spans="1:5" ht="15" customHeight="1" x14ac:dyDescent="0.25">
      <c r="A1665" s="2" t="s">
        <v>8563</v>
      </c>
      <c r="C1665" s="1" t="s">
        <v>8564</v>
      </c>
      <c r="D1665" s="2" t="s">
        <v>3</v>
      </c>
      <c r="E1665" s="2">
        <v>85.5</v>
      </c>
    </row>
    <row r="1666" spans="1:5" ht="15" customHeight="1" x14ac:dyDescent="0.25">
      <c r="A1666" s="2" t="s">
        <v>8565</v>
      </c>
      <c r="C1666" s="1" t="s">
        <v>8566</v>
      </c>
      <c r="D1666" s="2" t="s">
        <v>3</v>
      </c>
      <c r="E1666" s="2">
        <v>21.5</v>
      </c>
    </row>
    <row r="1667" spans="1:5" ht="15" customHeight="1" x14ac:dyDescent="0.25">
      <c r="A1667" s="2" t="s">
        <v>8567</v>
      </c>
      <c r="C1667" s="1" t="s">
        <v>8568</v>
      </c>
      <c r="D1667" s="2" t="s">
        <v>3</v>
      </c>
      <c r="E1667" s="2">
        <v>31.55</v>
      </c>
    </row>
    <row r="1668" spans="1:5" ht="15" customHeight="1" x14ac:dyDescent="0.25">
      <c r="A1668" s="2" t="s">
        <v>8569</v>
      </c>
      <c r="C1668" s="1" t="s">
        <v>8570</v>
      </c>
      <c r="D1668" s="2" t="s">
        <v>3</v>
      </c>
      <c r="E1668" s="2">
        <v>58.58</v>
      </c>
    </row>
    <row r="1669" spans="1:5" ht="15" customHeight="1" x14ac:dyDescent="0.25">
      <c r="A1669" s="2" t="s">
        <v>8571</v>
      </c>
      <c r="C1669" s="1" t="s">
        <v>8572</v>
      </c>
      <c r="D1669" s="2" t="s">
        <v>3</v>
      </c>
      <c r="E1669" s="2">
        <v>50.03</v>
      </c>
    </row>
    <row r="1670" spans="1:5" ht="15" customHeight="1" x14ac:dyDescent="0.25">
      <c r="A1670" s="2" t="s">
        <v>8573</v>
      </c>
      <c r="C1670" s="1" t="s">
        <v>8574</v>
      </c>
      <c r="D1670" s="2" t="s">
        <v>3</v>
      </c>
      <c r="E1670" s="2">
        <v>114.48</v>
      </c>
    </row>
    <row r="1671" spans="1:5" ht="15" customHeight="1" x14ac:dyDescent="0.25">
      <c r="A1671" s="2" t="s">
        <v>8575</v>
      </c>
      <c r="C1671" s="1" t="s">
        <v>8576</v>
      </c>
      <c r="D1671" s="2" t="s">
        <v>3</v>
      </c>
      <c r="E1671" s="2">
        <v>57.12</v>
      </c>
    </row>
    <row r="1672" spans="1:5" ht="15" customHeight="1" x14ac:dyDescent="0.25">
      <c r="A1672" s="2" t="s">
        <v>8577</v>
      </c>
      <c r="C1672" s="1" t="s">
        <v>8578</v>
      </c>
      <c r="D1672" s="2" t="s">
        <v>3</v>
      </c>
      <c r="E1672" s="2">
        <v>66.260000000000005</v>
      </c>
    </row>
    <row r="1673" spans="1:5" ht="15" customHeight="1" x14ac:dyDescent="0.25">
      <c r="A1673" s="2" t="s">
        <v>8579</v>
      </c>
      <c r="C1673" s="1" t="s">
        <v>8580</v>
      </c>
      <c r="D1673" s="2" t="s">
        <v>3</v>
      </c>
      <c r="E1673" s="2">
        <v>76.400000000000006</v>
      </c>
    </row>
    <row r="1674" spans="1:5" ht="15" customHeight="1" x14ac:dyDescent="0.25">
      <c r="A1674" s="2" t="s">
        <v>8581</v>
      </c>
      <c r="C1674" s="1" t="s">
        <v>8582</v>
      </c>
      <c r="D1674" s="2" t="s">
        <v>3</v>
      </c>
      <c r="E1674" s="2">
        <v>6.31</v>
      </c>
    </row>
    <row r="1675" spans="1:5" ht="15" customHeight="1" x14ac:dyDescent="0.25">
      <c r="A1675" s="2" t="s">
        <v>8583</v>
      </c>
      <c r="C1675" s="1" t="s">
        <v>8584</v>
      </c>
      <c r="D1675" s="2" t="s">
        <v>3</v>
      </c>
      <c r="E1675" s="2">
        <v>3.85</v>
      </c>
    </row>
    <row r="1676" spans="1:5" ht="15" customHeight="1" x14ac:dyDescent="0.25">
      <c r="A1676" s="2" t="s">
        <v>8585</v>
      </c>
      <c r="C1676" s="1" t="s">
        <v>8586</v>
      </c>
      <c r="D1676" s="2" t="s">
        <v>16077</v>
      </c>
      <c r="E1676" s="2">
        <v>68.75</v>
      </c>
    </row>
    <row r="1677" spans="1:5" ht="15" customHeight="1" x14ac:dyDescent="0.25">
      <c r="A1677" s="2" t="s">
        <v>8587</v>
      </c>
      <c r="C1677" s="1" t="s">
        <v>8588</v>
      </c>
      <c r="D1677" s="2" t="s">
        <v>16077</v>
      </c>
      <c r="E1677" s="2">
        <v>73.48</v>
      </c>
    </row>
    <row r="1678" spans="1:5" ht="15" customHeight="1" x14ac:dyDescent="0.25">
      <c r="A1678" s="2" t="s">
        <v>8589</v>
      </c>
      <c r="C1678" s="1" t="s">
        <v>8590</v>
      </c>
      <c r="D1678" s="2" t="s">
        <v>16077</v>
      </c>
      <c r="E1678" s="2">
        <v>51.06</v>
      </c>
    </row>
    <row r="1679" spans="1:5" ht="15" customHeight="1" x14ac:dyDescent="0.25">
      <c r="A1679" s="2" t="s">
        <v>8591</v>
      </c>
      <c r="C1679" s="1" t="s">
        <v>8592</v>
      </c>
      <c r="D1679" s="2" t="s">
        <v>16077</v>
      </c>
      <c r="E1679" s="2">
        <v>39.549999999999997</v>
      </c>
    </row>
    <row r="1680" spans="1:5" ht="15" customHeight="1" x14ac:dyDescent="0.25">
      <c r="A1680" s="2" t="s">
        <v>8593</v>
      </c>
      <c r="C1680" s="1" t="s">
        <v>8594</v>
      </c>
      <c r="D1680" s="2" t="s">
        <v>16077</v>
      </c>
      <c r="E1680" s="2">
        <v>28.34</v>
      </c>
    </row>
    <row r="1681" spans="1:5" ht="15" customHeight="1" x14ac:dyDescent="0.25">
      <c r="A1681" s="2" t="s">
        <v>8595</v>
      </c>
      <c r="C1681" s="1" t="s">
        <v>8596</v>
      </c>
      <c r="D1681" s="2" t="s">
        <v>16077</v>
      </c>
      <c r="E1681" s="2">
        <v>63.63</v>
      </c>
    </row>
    <row r="1682" spans="1:5" ht="15" customHeight="1" x14ac:dyDescent="0.25">
      <c r="A1682" s="2" t="s">
        <v>8597</v>
      </c>
      <c r="C1682" s="1" t="s">
        <v>8598</v>
      </c>
      <c r="D1682" s="2" t="s">
        <v>16077</v>
      </c>
      <c r="E1682" s="2">
        <v>35.74</v>
      </c>
    </row>
    <row r="1683" spans="1:5" ht="15" customHeight="1" x14ac:dyDescent="0.25">
      <c r="A1683" s="2" t="s">
        <v>8599</v>
      </c>
      <c r="C1683" s="1" t="s">
        <v>8600</v>
      </c>
      <c r="D1683" s="2" t="s">
        <v>16077</v>
      </c>
      <c r="E1683" s="2">
        <v>28.2</v>
      </c>
    </row>
    <row r="1684" spans="1:5" ht="15" customHeight="1" x14ac:dyDescent="0.25">
      <c r="A1684" s="2" t="s">
        <v>8601</v>
      </c>
      <c r="C1684" s="1" t="s">
        <v>8602</v>
      </c>
      <c r="D1684" s="2" t="s">
        <v>16077</v>
      </c>
      <c r="E1684" s="2">
        <v>28.52</v>
      </c>
    </row>
    <row r="1685" spans="1:5" ht="15" customHeight="1" x14ac:dyDescent="0.25">
      <c r="A1685" s="2" t="s">
        <v>8603</v>
      </c>
      <c r="C1685" s="1" t="s">
        <v>8604</v>
      </c>
      <c r="D1685" s="2" t="s">
        <v>16077</v>
      </c>
      <c r="E1685" s="2">
        <v>17.309999999999999</v>
      </c>
    </row>
    <row r="1686" spans="1:5" ht="15" customHeight="1" x14ac:dyDescent="0.25">
      <c r="A1686" s="2" t="s">
        <v>8605</v>
      </c>
      <c r="C1686" s="1" t="s">
        <v>8606</v>
      </c>
      <c r="D1686" s="2" t="s">
        <v>6001</v>
      </c>
      <c r="E1686" s="2">
        <v>155.27000000000001</v>
      </c>
    </row>
    <row r="1687" spans="1:5" ht="15" customHeight="1" x14ac:dyDescent="0.25">
      <c r="A1687" s="2" t="s">
        <v>8607</v>
      </c>
      <c r="C1687" s="1" t="s">
        <v>8608</v>
      </c>
      <c r="D1687" s="2" t="s">
        <v>17030</v>
      </c>
      <c r="E1687" s="2">
        <v>15.45</v>
      </c>
    </row>
    <row r="1688" spans="1:5" ht="15" customHeight="1" x14ac:dyDescent="0.25">
      <c r="A1688" s="2" t="s">
        <v>8609</v>
      </c>
      <c r="C1688" s="1" t="s">
        <v>8610</v>
      </c>
      <c r="D1688" s="2" t="s">
        <v>17030</v>
      </c>
      <c r="E1688" s="2">
        <v>15.6</v>
      </c>
    </row>
    <row r="1689" spans="1:5" ht="15" customHeight="1" x14ac:dyDescent="0.25">
      <c r="A1689" s="2" t="s">
        <v>8611</v>
      </c>
      <c r="C1689" s="1" t="s">
        <v>8612</v>
      </c>
      <c r="D1689" s="2" t="s">
        <v>17030</v>
      </c>
      <c r="E1689" s="2">
        <v>74.760000000000005</v>
      </c>
    </row>
    <row r="1690" spans="1:5" ht="15" customHeight="1" x14ac:dyDescent="0.25">
      <c r="A1690" s="2" t="s">
        <v>8613</v>
      </c>
      <c r="C1690" s="1" t="s">
        <v>8614</v>
      </c>
      <c r="D1690" s="2" t="s">
        <v>17030</v>
      </c>
      <c r="E1690" s="2">
        <v>58.45</v>
      </c>
    </row>
    <row r="1691" spans="1:5" ht="15" customHeight="1" x14ac:dyDescent="0.25">
      <c r="A1691" s="2" t="s">
        <v>8615</v>
      </c>
      <c r="C1691" s="1" t="s">
        <v>8616</v>
      </c>
      <c r="D1691" s="2" t="s">
        <v>6001</v>
      </c>
      <c r="E1691" s="2">
        <v>412.6</v>
      </c>
    </row>
    <row r="1692" spans="1:5" ht="15" customHeight="1" x14ac:dyDescent="0.25">
      <c r="A1692" s="2" t="s">
        <v>8617</v>
      </c>
      <c r="C1692" s="1" t="s">
        <v>8618</v>
      </c>
      <c r="D1692" s="2" t="s">
        <v>6001</v>
      </c>
      <c r="E1692" s="2">
        <v>141.09</v>
      </c>
    </row>
    <row r="1693" spans="1:5" ht="15" customHeight="1" x14ac:dyDescent="0.25">
      <c r="A1693" s="2" t="s">
        <v>35007</v>
      </c>
      <c r="C1693" s="1" t="s">
        <v>35008</v>
      </c>
      <c r="D1693" s="2" t="s">
        <v>16077</v>
      </c>
      <c r="E1693" s="2">
        <v>27.7</v>
      </c>
    </row>
    <row r="1694" spans="1:5" ht="15" customHeight="1" x14ac:dyDescent="0.25">
      <c r="A1694" s="2" t="s">
        <v>8619</v>
      </c>
      <c r="C1694" s="1" t="s">
        <v>8620</v>
      </c>
      <c r="D1694" s="2" t="s">
        <v>16077</v>
      </c>
      <c r="E1694" s="2">
        <v>40.299999999999997</v>
      </c>
    </row>
    <row r="1695" spans="1:5" ht="15" customHeight="1" x14ac:dyDescent="0.25">
      <c r="A1695" s="2" t="s">
        <v>8621</v>
      </c>
      <c r="C1695" s="1" t="s">
        <v>8622</v>
      </c>
      <c r="D1695" s="2" t="s">
        <v>6001</v>
      </c>
      <c r="E1695" s="2">
        <v>1423.37</v>
      </c>
    </row>
    <row r="1696" spans="1:5" ht="15" customHeight="1" x14ac:dyDescent="0.25">
      <c r="A1696" s="2" t="s">
        <v>8623</v>
      </c>
      <c r="C1696" s="1" t="s">
        <v>8624</v>
      </c>
      <c r="D1696" s="2" t="s">
        <v>6001</v>
      </c>
      <c r="E1696" s="2">
        <v>1855.04</v>
      </c>
    </row>
    <row r="1697" spans="1:5" ht="15" customHeight="1" x14ac:dyDescent="0.25">
      <c r="A1697" s="2" t="s">
        <v>8625</v>
      </c>
      <c r="C1697" s="1" t="s">
        <v>8626</v>
      </c>
      <c r="D1697" s="2" t="s">
        <v>16077</v>
      </c>
      <c r="E1697" s="2">
        <v>76.64</v>
      </c>
    </row>
    <row r="1698" spans="1:5" ht="15" customHeight="1" x14ac:dyDescent="0.25">
      <c r="A1698" s="2" t="s">
        <v>8627</v>
      </c>
      <c r="C1698" s="1" t="s">
        <v>8628</v>
      </c>
      <c r="D1698" s="2" t="s">
        <v>6001</v>
      </c>
      <c r="E1698" s="2">
        <v>11.35</v>
      </c>
    </row>
    <row r="1699" spans="1:5" ht="15" customHeight="1" x14ac:dyDescent="0.25">
      <c r="A1699" s="2" t="s">
        <v>8629</v>
      </c>
      <c r="C1699" s="1" t="s">
        <v>8630</v>
      </c>
      <c r="D1699" s="2" t="s">
        <v>3</v>
      </c>
      <c r="E1699" s="2">
        <v>6.76</v>
      </c>
    </row>
    <row r="1700" spans="1:5" ht="15" customHeight="1" x14ac:dyDescent="0.25">
      <c r="A1700" s="2" t="s">
        <v>8631</v>
      </c>
      <c r="C1700" s="1" t="s">
        <v>8632</v>
      </c>
      <c r="D1700" s="2" t="s">
        <v>3</v>
      </c>
      <c r="E1700" s="2">
        <v>6.19</v>
      </c>
    </row>
    <row r="1701" spans="1:5" ht="15" customHeight="1" x14ac:dyDescent="0.25">
      <c r="A1701" s="2" t="s">
        <v>8633</v>
      </c>
      <c r="C1701" s="1" t="s">
        <v>8634</v>
      </c>
      <c r="D1701" s="2" t="s">
        <v>17030</v>
      </c>
      <c r="E1701" s="2">
        <v>190.72</v>
      </c>
    </row>
    <row r="1702" spans="1:5" ht="15" customHeight="1" x14ac:dyDescent="0.25">
      <c r="A1702" s="2" t="s">
        <v>8635</v>
      </c>
      <c r="C1702" s="1" t="s">
        <v>8636</v>
      </c>
      <c r="D1702" s="2" t="s">
        <v>17030</v>
      </c>
      <c r="E1702" s="2">
        <v>163.71</v>
      </c>
    </row>
    <row r="1703" spans="1:5" ht="15" customHeight="1" x14ac:dyDescent="0.25">
      <c r="A1703" s="2" t="s">
        <v>8637</v>
      </c>
      <c r="C1703" s="1" t="s">
        <v>8638</v>
      </c>
      <c r="D1703" s="2" t="s">
        <v>17030</v>
      </c>
      <c r="E1703" s="2">
        <v>360.74</v>
      </c>
    </row>
    <row r="1704" spans="1:5" ht="15" customHeight="1" x14ac:dyDescent="0.25">
      <c r="A1704" s="2" t="s">
        <v>8639</v>
      </c>
      <c r="C1704" s="1" t="s">
        <v>8640</v>
      </c>
      <c r="D1704" s="2" t="s">
        <v>16077</v>
      </c>
      <c r="E1704" s="2">
        <v>131.08000000000001</v>
      </c>
    </row>
    <row r="1705" spans="1:5" ht="15" customHeight="1" x14ac:dyDescent="0.25">
      <c r="A1705" s="2" t="s">
        <v>8641</v>
      </c>
      <c r="C1705" s="1" t="s">
        <v>8642</v>
      </c>
      <c r="D1705" s="2" t="s">
        <v>16077</v>
      </c>
      <c r="E1705" s="2">
        <v>102.77</v>
      </c>
    </row>
    <row r="1706" spans="1:5" ht="15" customHeight="1" x14ac:dyDescent="0.25">
      <c r="A1706" s="2" t="s">
        <v>8643</v>
      </c>
      <c r="C1706" s="1" t="s">
        <v>8644</v>
      </c>
      <c r="D1706" s="2" t="s">
        <v>16077</v>
      </c>
      <c r="E1706" s="2">
        <v>344.14</v>
      </c>
    </row>
    <row r="1707" spans="1:5" ht="15" customHeight="1" x14ac:dyDescent="0.25">
      <c r="A1707" s="2" t="s">
        <v>8645</v>
      </c>
      <c r="C1707" s="1" t="s">
        <v>20798</v>
      </c>
      <c r="D1707" s="2" t="s">
        <v>17030</v>
      </c>
      <c r="E1707" s="2">
        <v>114.31</v>
      </c>
    </row>
    <row r="1708" spans="1:5" ht="15" customHeight="1" x14ac:dyDescent="0.25">
      <c r="A1708" s="2" t="s">
        <v>8646</v>
      </c>
      <c r="C1708" s="1" t="s">
        <v>8647</v>
      </c>
      <c r="D1708" s="2" t="s">
        <v>17030</v>
      </c>
      <c r="E1708" s="2">
        <v>213.66</v>
      </c>
    </row>
    <row r="1709" spans="1:5" ht="15" customHeight="1" x14ac:dyDescent="0.25">
      <c r="A1709" s="2" t="s">
        <v>8648</v>
      </c>
      <c r="C1709" s="1" t="s">
        <v>8649</v>
      </c>
      <c r="D1709" s="2" t="s">
        <v>17030</v>
      </c>
      <c r="E1709" s="2">
        <v>201.91</v>
      </c>
    </row>
    <row r="1710" spans="1:5" ht="15" customHeight="1" x14ac:dyDescent="0.25">
      <c r="A1710" s="2" t="s">
        <v>8650</v>
      </c>
      <c r="C1710" s="1" t="s">
        <v>8651</v>
      </c>
      <c r="D1710" s="2" t="s">
        <v>17030</v>
      </c>
      <c r="E1710" s="2">
        <v>288.02</v>
      </c>
    </row>
    <row r="1711" spans="1:5" ht="15" customHeight="1" x14ac:dyDescent="0.25">
      <c r="A1711" s="2" t="s">
        <v>8656</v>
      </c>
      <c r="C1711" s="1" t="s">
        <v>20799</v>
      </c>
      <c r="D1711" s="2" t="s">
        <v>17030</v>
      </c>
      <c r="E1711" s="2">
        <v>106.18</v>
      </c>
    </row>
    <row r="1712" spans="1:5" ht="15" customHeight="1" x14ac:dyDescent="0.25">
      <c r="A1712" s="2" t="s">
        <v>8657</v>
      </c>
      <c r="C1712" s="1" t="s">
        <v>8658</v>
      </c>
      <c r="D1712" s="2" t="s">
        <v>17030</v>
      </c>
      <c r="E1712" s="2">
        <v>20.87</v>
      </c>
    </row>
    <row r="1713" spans="1:5" ht="15" customHeight="1" x14ac:dyDescent="0.25">
      <c r="A1713" s="2" t="s">
        <v>8659</v>
      </c>
      <c r="C1713" s="1" t="s">
        <v>8660</v>
      </c>
      <c r="D1713" s="2" t="s">
        <v>17030</v>
      </c>
      <c r="E1713" s="2">
        <v>28.53</v>
      </c>
    </row>
    <row r="1714" spans="1:5" ht="15" customHeight="1" x14ac:dyDescent="0.25">
      <c r="A1714" s="2" t="s">
        <v>8661</v>
      </c>
      <c r="C1714" s="1" t="s">
        <v>8662</v>
      </c>
      <c r="D1714" s="2" t="s">
        <v>17030</v>
      </c>
      <c r="E1714" s="2">
        <v>7</v>
      </c>
    </row>
    <row r="1715" spans="1:5" ht="15" customHeight="1" x14ac:dyDescent="0.25">
      <c r="A1715" s="2" t="s">
        <v>8663</v>
      </c>
      <c r="C1715" s="1" t="s">
        <v>8664</v>
      </c>
      <c r="D1715" s="2" t="s">
        <v>17030</v>
      </c>
      <c r="E1715" s="2">
        <v>4.91</v>
      </c>
    </row>
    <row r="1716" spans="1:5" ht="15" customHeight="1" x14ac:dyDescent="0.25">
      <c r="A1716" s="2" t="s">
        <v>8665</v>
      </c>
      <c r="C1716" s="1" t="s">
        <v>8666</v>
      </c>
      <c r="D1716" s="2" t="s">
        <v>17030</v>
      </c>
      <c r="E1716" s="2">
        <v>22.27</v>
      </c>
    </row>
    <row r="1717" spans="1:5" ht="15" customHeight="1" x14ac:dyDescent="0.25">
      <c r="A1717" s="2" t="s">
        <v>8667</v>
      </c>
      <c r="C1717" s="1" t="s">
        <v>8668</v>
      </c>
      <c r="D1717" s="2" t="s">
        <v>17030</v>
      </c>
      <c r="E1717" s="2">
        <v>70.430000000000007</v>
      </c>
    </row>
    <row r="1718" spans="1:5" ht="15" customHeight="1" x14ac:dyDescent="0.25">
      <c r="A1718" s="2" t="s">
        <v>8669</v>
      </c>
      <c r="C1718" s="1" t="s">
        <v>8670</v>
      </c>
      <c r="D1718" s="2" t="s">
        <v>17030</v>
      </c>
      <c r="E1718" s="2">
        <v>68.099999999999994</v>
      </c>
    </row>
    <row r="1719" spans="1:5" ht="15" customHeight="1" x14ac:dyDescent="0.25">
      <c r="A1719" s="2" t="s">
        <v>8671</v>
      </c>
      <c r="C1719" s="1" t="s">
        <v>8672</v>
      </c>
      <c r="D1719" s="2" t="s">
        <v>17030</v>
      </c>
      <c r="E1719" s="2">
        <v>60.77</v>
      </c>
    </row>
    <row r="1720" spans="1:5" ht="15" customHeight="1" x14ac:dyDescent="0.25">
      <c r="A1720" s="2" t="s">
        <v>8673</v>
      </c>
      <c r="C1720" s="1" t="s">
        <v>8674</v>
      </c>
      <c r="D1720" s="2" t="s">
        <v>3</v>
      </c>
      <c r="E1720" s="2">
        <v>23.16</v>
      </c>
    </row>
    <row r="1721" spans="1:5" ht="15" customHeight="1" x14ac:dyDescent="0.25">
      <c r="A1721" s="2" t="s">
        <v>8675</v>
      </c>
      <c r="C1721" s="1" t="s">
        <v>8676</v>
      </c>
      <c r="D1721" s="2" t="s">
        <v>3</v>
      </c>
      <c r="E1721" s="2">
        <v>16.22</v>
      </c>
    </row>
    <row r="1722" spans="1:5" ht="15" customHeight="1" x14ac:dyDescent="0.25">
      <c r="A1722" s="2" t="s">
        <v>8677</v>
      </c>
      <c r="C1722" s="1" t="s">
        <v>8678</v>
      </c>
      <c r="D1722" s="2" t="s">
        <v>3</v>
      </c>
      <c r="E1722" s="2">
        <v>29.31</v>
      </c>
    </row>
    <row r="1723" spans="1:5" ht="15" customHeight="1" x14ac:dyDescent="0.25">
      <c r="A1723" s="2" t="s">
        <v>8679</v>
      </c>
      <c r="C1723" s="1" t="s">
        <v>8680</v>
      </c>
      <c r="D1723" s="2" t="s">
        <v>3</v>
      </c>
      <c r="E1723" s="2">
        <v>22.89</v>
      </c>
    </row>
    <row r="1724" spans="1:5" ht="15" customHeight="1" x14ac:dyDescent="0.25">
      <c r="A1724" s="2" t="s">
        <v>8681</v>
      </c>
      <c r="C1724" s="1" t="s">
        <v>8682</v>
      </c>
      <c r="D1724" s="2" t="s">
        <v>3</v>
      </c>
      <c r="E1724" s="2">
        <v>37.64</v>
      </c>
    </row>
    <row r="1725" spans="1:5" ht="15" customHeight="1" x14ac:dyDescent="0.25">
      <c r="A1725" s="2" t="s">
        <v>8683</v>
      </c>
      <c r="C1725" s="1" t="s">
        <v>8684</v>
      </c>
      <c r="D1725" s="2" t="s">
        <v>3</v>
      </c>
      <c r="E1725" s="2">
        <v>31.22</v>
      </c>
    </row>
    <row r="1726" spans="1:5" ht="15" customHeight="1" x14ac:dyDescent="0.25">
      <c r="A1726" s="2" t="s">
        <v>8685</v>
      </c>
      <c r="C1726" s="1" t="s">
        <v>8686</v>
      </c>
      <c r="D1726" s="2" t="s">
        <v>3</v>
      </c>
      <c r="E1726" s="2">
        <v>49.52</v>
      </c>
    </row>
    <row r="1727" spans="1:5" ht="15" customHeight="1" x14ac:dyDescent="0.25">
      <c r="A1727" s="2" t="s">
        <v>8687</v>
      </c>
      <c r="C1727" s="1" t="s">
        <v>8688</v>
      </c>
      <c r="D1727" s="2" t="s">
        <v>3</v>
      </c>
      <c r="E1727" s="2">
        <v>43.76</v>
      </c>
    </row>
    <row r="1728" spans="1:5" ht="15" customHeight="1" x14ac:dyDescent="0.25">
      <c r="A1728" s="2" t="s">
        <v>8689</v>
      </c>
      <c r="C1728" s="1" t="s">
        <v>8690</v>
      </c>
      <c r="D1728" s="2" t="s">
        <v>3</v>
      </c>
      <c r="E1728" s="2">
        <v>57.11</v>
      </c>
    </row>
    <row r="1729" spans="1:5" ht="15" customHeight="1" x14ac:dyDescent="0.25">
      <c r="A1729" s="2" t="s">
        <v>8691</v>
      </c>
      <c r="C1729" s="1" t="s">
        <v>8692</v>
      </c>
      <c r="D1729" s="2" t="s">
        <v>3</v>
      </c>
      <c r="E1729" s="2">
        <v>62.87</v>
      </c>
    </row>
    <row r="1730" spans="1:5" ht="15" customHeight="1" x14ac:dyDescent="0.25">
      <c r="A1730" s="2" t="s">
        <v>8693</v>
      </c>
      <c r="C1730" s="1" t="s">
        <v>8694</v>
      </c>
      <c r="D1730" s="2" t="s">
        <v>3</v>
      </c>
      <c r="E1730" s="2">
        <v>39.619999999999997</v>
      </c>
    </row>
    <row r="1731" spans="1:5" ht="15" customHeight="1" x14ac:dyDescent="0.25">
      <c r="A1731" s="2" t="s">
        <v>8695</v>
      </c>
      <c r="C1731" s="1" t="s">
        <v>8696</v>
      </c>
      <c r="D1731" s="2" t="s">
        <v>17030</v>
      </c>
      <c r="E1731" s="2">
        <v>48.86</v>
      </c>
    </row>
    <row r="1732" spans="1:5" ht="15" customHeight="1" x14ac:dyDescent="0.25">
      <c r="A1732" s="2" t="s">
        <v>8697</v>
      </c>
      <c r="C1732" s="1" t="s">
        <v>8698</v>
      </c>
      <c r="D1732" s="2" t="s">
        <v>17030</v>
      </c>
      <c r="E1732" s="2">
        <v>49.63</v>
      </c>
    </row>
    <row r="1733" spans="1:5" ht="15" customHeight="1" x14ac:dyDescent="0.25">
      <c r="A1733" s="2" t="s">
        <v>8699</v>
      </c>
      <c r="C1733" s="1" t="s">
        <v>8700</v>
      </c>
      <c r="D1733" s="2" t="s">
        <v>17030</v>
      </c>
      <c r="E1733" s="2">
        <v>32.96</v>
      </c>
    </row>
    <row r="1734" spans="1:5" ht="15" customHeight="1" x14ac:dyDescent="0.25">
      <c r="A1734" s="2" t="s">
        <v>8701</v>
      </c>
      <c r="C1734" s="1" t="s">
        <v>8702</v>
      </c>
      <c r="D1734" s="2" t="s">
        <v>17030</v>
      </c>
      <c r="E1734" s="2">
        <v>60.12</v>
      </c>
    </row>
    <row r="1735" spans="1:5" ht="15" customHeight="1" x14ac:dyDescent="0.25">
      <c r="A1735" s="2" t="s">
        <v>8703</v>
      </c>
      <c r="C1735" s="1" t="s">
        <v>8704</v>
      </c>
      <c r="D1735" s="2" t="s">
        <v>17030</v>
      </c>
      <c r="E1735" s="2">
        <v>141.49</v>
      </c>
    </row>
    <row r="1736" spans="1:5" ht="15" customHeight="1" x14ac:dyDescent="0.25">
      <c r="A1736" s="2" t="s">
        <v>8705</v>
      </c>
      <c r="C1736" s="1" t="s">
        <v>8706</v>
      </c>
      <c r="D1736" s="2" t="s">
        <v>17030</v>
      </c>
      <c r="E1736" s="2">
        <v>1245.68</v>
      </c>
    </row>
    <row r="1737" spans="1:5" ht="15" customHeight="1" x14ac:dyDescent="0.25">
      <c r="A1737" s="2" t="s">
        <v>8707</v>
      </c>
      <c r="C1737" s="1" t="s">
        <v>8708</v>
      </c>
      <c r="D1737" s="2" t="s">
        <v>17030</v>
      </c>
      <c r="E1737" s="2">
        <v>1149.51</v>
      </c>
    </row>
    <row r="1738" spans="1:5" ht="15" customHeight="1" x14ac:dyDescent="0.25">
      <c r="A1738" s="2" t="s">
        <v>8709</v>
      </c>
      <c r="C1738" s="1" t="s">
        <v>8710</v>
      </c>
      <c r="D1738" s="2" t="s">
        <v>17030</v>
      </c>
      <c r="E1738" s="2">
        <v>184.06</v>
      </c>
    </row>
    <row r="1739" spans="1:5" ht="15" customHeight="1" x14ac:dyDescent="0.25">
      <c r="A1739" s="2" t="s">
        <v>8711</v>
      </c>
      <c r="C1739" s="1" t="s">
        <v>8712</v>
      </c>
      <c r="D1739" s="2" t="s">
        <v>17030</v>
      </c>
      <c r="E1739" s="2">
        <v>17.04</v>
      </c>
    </row>
    <row r="1740" spans="1:5" ht="15" customHeight="1" x14ac:dyDescent="0.25">
      <c r="A1740" s="2" t="s">
        <v>8713</v>
      </c>
      <c r="C1740" s="1" t="s">
        <v>8714</v>
      </c>
      <c r="D1740" s="2" t="s">
        <v>17030</v>
      </c>
      <c r="E1740" s="2">
        <v>6.13</v>
      </c>
    </row>
    <row r="1741" spans="1:5" ht="15" customHeight="1" x14ac:dyDescent="0.25">
      <c r="A1741" s="2" t="s">
        <v>8715</v>
      </c>
      <c r="C1741" s="1" t="s">
        <v>8716</v>
      </c>
      <c r="D1741" s="2" t="s">
        <v>17030</v>
      </c>
      <c r="E1741" s="2">
        <v>19.850000000000001</v>
      </c>
    </row>
    <row r="1742" spans="1:5" ht="15" customHeight="1" x14ac:dyDescent="0.25">
      <c r="A1742" s="2" t="s">
        <v>8717</v>
      </c>
      <c r="C1742" s="1" t="s">
        <v>8718</v>
      </c>
      <c r="D1742" s="2" t="s">
        <v>17030</v>
      </c>
      <c r="E1742" s="2">
        <v>21.9</v>
      </c>
    </row>
    <row r="1743" spans="1:5" ht="15" customHeight="1" x14ac:dyDescent="0.25">
      <c r="A1743" s="2" t="s">
        <v>8719</v>
      </c>
      <c r="C1743" s="1" t="s">
        <v>8720</v>
      </c>
      <c r="D1743" s="2" t="s">
        <v>17030</v>
      </c>
      <c r="E1743" s="2">
        <v>27.82</v>
      </c>
    </row>
    <row r="1744" spans="1:5" ht="15" customHeight="1" x14ac:dyDescent="0.25">
      <c r="A1744" s="2" t="s">
        <v>8721</v>
      </c>
      <c r="C1744" s="1" t="s">
        <v>8722</v>
      </c>
      <c r="D1744" s="2" t="s">
        <v>17030</v>
      </c>
      <c r="E1744" s="2">
        <v>21.28</v>
      </c>
    </row>
    <row r="1745" spans="1:5" ht="15" customHeight="1" x14ac:dyDescent="0.25">
      <c r="A1745" s="2" t="s">
        <v>8723</v>
      </c>
      <c r="C1745" s="1" t="s">
        <v>8724</v>
      </c>
      <c r="D1745" s="2" t="s">
        <v>17030</v>
      </c>
      <c r="E1745" s="2">
        <v>22.67</v>
      </c>
    </row>
    <row r="1746" spans="1:5" ht="15" customHeight="1" x14ac:dyDescent="0.25">
      <c r="A1746" s="2" t="s">
        <v>8725</v>
      </c>
      <c r="C1746" s="1" t="s">
        <v>8726</v>
      </c>
      <c r="D1746" s="2" t="s">
        <v>17030</v>
      </c>
      <c r="E1746" s="2">
        <v>26.86</v>
      </c>
    </row>
    <row r="1747" spans="1:5" ht="15" customHeight="1" x14ac:dyDescent="0.25">
      <c r="A1747" s="2" t="s">
        <v>8727</v>
      </c>
      <c r="C1747" s="1" t="s">
        <v>8728</v>
      </c>
      <c r="D1747" s="2" t="s">
        <v>17030</v>
      </c>
      <c r="E1747" s="2">
        <v>35.11</v>
      </c>
    </row>
    <row r="1748" spans="1:5" ht="15" customHeight="1" x14ac:dyDescent="0.25">
      <c r="A1748" s="2" t="s">
        <v>8729</v>
      </c>
      <c r="C1748" s="1" t="s">
        <v>8730</v>
      </c>
      <c r="D1748" s="2" t="s">
        <v>17030</v>
      </c>
      <c r="E1748" s="2">
        <v>22.89</v>
      </c>
    </row>
    <row r="1749" spans="1:5" ht="15" customHeight="1" x14ac:dyDescent="0.25">
      <c r="A1749" s="2" t="s">
        <v>8731</v>
      </c>
      <c r="C1749" s="1" t="s">
        <v>8732</v>
      </c>
      <c r="D1749" s="2" t="s">
        <v>17030</v>
      </c>
      <c r="E1749" s="2">
        <v>22.8</v>
      </c>
    </row>
    <row r="1750" spans="1:5" ht="15" customHeight="1" x14ac:dyDescent="0.25">
      <c r="A1750" s="2" t="s">
        <v>8733</v>
      </c>
      <c r="C1750" s="1" t="s">
        <v>8734</v>
      </c>
      <c r="D1750" s="2" t="s">
        <v>17030</v>
      </c>
      <c r="E1750" s="2">
        <v>14.61</v>
      </c>
    </row>
    <row r="1751" spans="1:5" ht="15" customHeight="1" x14ac:dyDescent="0.25">
      <c r="A1751" s="2" t="s">
        <v>8735</v>
      </c>
      <c r="C1751" s="1" t="s">
        <v>8736</v>
      </c>
      <c r="D1751" s="2" t="s">
        <v>17030</v>
      </c>
      <c r="E1751" s="2">
        <v>15.29</v>
      </c>
    </row>
    <row r="1752" spans="1:5" ht="15" customHeight="1" x14ac:dyDescent="0.25">
      <c r="A1752" s="2" t="s">
        <v>8737</v>
      </c>
      <c r="C1752" s="1" t="s">
        <v>8738</v>
      </c>
      <c r="D1752" s="2" t="s">
        <v>17030</v>
      </c>
      <c r="E1752" s="2">
        <v>325.27</v>
      </c>
    </row>
    <row r="1753" spans="1:5" ht="15" customHeight="1" x14ac:dyDescent="0.25">
      <c r="A1753" s="2" t="s">
        <v>8739</v>
      </c>
      <c r="C1753" s="1" t="s">
        <v>8740</v>
      </c>
      <c r="D1753" s="2" t="s">
        <v>16077</v>
      </c>
      <c r="E1753" s="2">
        <v>353.51</v>
      </c>
    </row>
    <row r="1754" spans="1:5" ht="15" customHeight="1" x14ac:dyDescent="0.25">
      <c r="A1754" s="2" t="s">
        <v>8741</v>
      </c>
      <c r="C1754" s="1" t="s">
        <v>8742</v>
      </c>
      <c r="D1754" s="2" t="s">
        <v>16077</v>
      </c>
      <c r="E1754" s="2">
        <v>393.84</v>
      </c>
    </row>
    <row r="1755" spans="1:5" ht="15" customHeight="1" x14ac:dyDescent="0.25">
      <c r="A1755" s="2" t="s">
        <v>8743</v>
      </c>
      <c r="C1755" s="1" t="s">
        <v>8744</v>
      </c>
      <c r="D1755" s="2" t="s">
        <v>16077</v>
      </c>
      <c r="E1755" s="2">
        <v>299.62</v>
      </c>
    </row>
    <row r="1756" spans="1:5" ht="15" customHeight="1" x14ac:dyDescent="0.25">
      <c r="A1756" s="2" t="s">
        <v>8745</v>
      </c>
      <c r="C1756" s="1" t="s">
        <v>8746</v>
      </c>
      <c r="D1756" s="2" t="s">
        <v>16077</v>
      </c>
      <c r="E1756" s="2">
        <v>340.34</v>
      </c>
    </row>
    <row r="1757" spans="1:5" ht="15" customHeight="1" x14ac:dyDescent="0.25">
      <c r="A1757" s="2" t="s">
        <v>8747</v>
      </c>
      <c r="C1757" s="1" t="s">
        <v>8748</v>
      </c>
      <c r="D1757" s="2" t="s">
        <v>3</v>
      </c>
      <c r="E1757" s="2">
        <v>47.99</v>
      </c>
    </row>
    <row r="1758" spans="1:5" ht="15" customHeight="1" x14ac:dyDescent="0.25">
      <c r="A1758" s="2" t="s">
        <v>8749</v>
      </c>
      <c r="C1758" s="1" t="s">
        <v>8750</v>
      </c>
      <c r="D1758" s="2" t="s">
        <v>3</v>
      </c>
      <c r="E1758" s="2">
        <v>91.53</v>
      </c>
    </row>
    <row r="1759" spans="1:5" ht="15" customHeight="1" x14ac:dyDescent="0.25">
      <c r="A1759" s="2" t="s">
        <v>8751</v>
      </c>
      <c r="C1759" s="1" t="s">
        <v>8752</v>
      </c>
      <c r="D1759" s="2" t="s">
        <v>3</v>
      </c>
      <c r="E1759" s="2">
        <v>138.46</v>
      </c>
    </row>
    <row r="1760" spans="1:5" ht="15" customHeight="1" x14ac:dyDescent="0.25">
      <c r="A1760" s="2" t="s">
        <v>8753</v>
      </c>
      <c r="C1760" s="1" t="s">
        <v>8754</v>
      </c>
      <c r="D1760" s="2" t="s">
        <v>3</v>
      </c>
      <c r="E1760" s="2">
        <v>242.86</v>
      </c>
    </row>
    <row r="1761" spans="1:5" ht="15" customHeight="1" x14ac:dyDescent="0.25">
      <c r="A1761" s="2" t="s">
        <v>8755</v>
      </c>
      <c r="C1761" s="1" t="s">
        <v>8756</v>
      </c>
      <c r="D1761" s="2" t="s">
        <v>3</v>
      </c>
      <c r="E1761" s="2">
        <v>381.56</v>
      </c>
    </row>
    <row r="1762" spans="1:5" ht="15" customHeight="1" x14ac:dyDescent="0.25">
      <c r="A1762" s="2" t="s">
        <v>8757</v>
      </c>
      <c r="C1762" s="1" t="s">
        <v>8758</v>
      </c>
      <c r="D1762" s="2" t="s">
        <v>3</v>
      </c>
      <c r="E1762" s="2">
        <v>461.81</v>
      </c>
    </row>
    <row r="1763" spans="1:5" ht="15" customHeight="1" x14ac:dyDescent="0.25">
      <c r="A1763" s="2" t="s">
        <v>8759</v>
      </c>
      <c r="C1763" s="1" t="s">
        <v>8760</v>
      </c>
      <c r="D1763" s="2" t="s">
        <v>3</v>
      </c>
      <c r="E1763" s="2">
        <v>629.4</v>
      </c>
    </row>
    <row r="1764" spans="1:5" ht="15" customHeight="1" x14ac:dyDescent="0.25">
      <c r="A1764" s="2" t="s">
        <v>8761</v>
      </c>
      <c r="C1764" s="1" t="s">
        <v>8762</v>
      </c>
      <c r="D1764" s="2" t="s">
        <v>3</v>
      </c>
      <c r="E1764" s="2">
        <v>21.74</v>
      </c>
    </row>
    <row r="1765" spans="1:5" ht="15" customHeight="1" x14ac:dyDescent="0.25">
      <c r="A1765" s="2" t="s">
        <v>8763</v>
      </c>
      <c r="C1765" s="1" t="s">
        <v>8764</v>
      </c>
      <c r="D1765" s="2" t="s">
        <v>3</v>
      </c>
      <c r="E1765" s="2">
        <v>25.89</v>
      </c>
    </row>
    <row r="1766" spans="1:5" ht="15" customHeight="1" x14ac:dyDescent="0.25">
      <c r="A1766" s="2" t="s">
        <v>8765</v>
      </c>
      <c r="C1766" s="1" t="s">
        <v>8766</v>
      </c>
      <c r="D1766" s="2" t="s">
        <v>3</v>
      </c>
      <c r="E1766" s="2">
        <v>41.88</v>
      </c>
    </row>
    <row r="1767" spans="1:5" ht="15" customHeight="1" x14ac:dyDescent="0.25">
      <c r="A1767" s="2" t="s">
        <v>8767</v>
      </c>
      <c r="C1767" s="1" t="s">
        <v>8768</v>
      </c>
      <c r="D1767" s="2" t="s">
        <v>3</v>
      </c>
      <c r="E1767" s="2">
        <v>67.89</v>
      </c>
    </row>
    <row r="1768" spans="1:5" ht="15" customHeight="1" x14ac:dyDescent="0.25">
      <c r="A1768" s="2" t="s">
        <v>8769</v>
      </c>
      <c r="C1768" s="1" t="s">
        <v>8770</v>
      </c>
      <c r="D1768" s="2" t="s">
        <v>3</v>
      </c>
      <c r="E1768" s="2">
        <v>126.76</v>
      </c>
    </row>
    <row r="1769" spans="1:5" ht="15" customHeight="1" x14ac:dyDescent="0.25">
      <c r="A1769" s="2" t="s">
        <v>8771</v>
      </c>
      <c r="C1769" s="1" t="s">
        <v>8772</v>
      </c>
      <c r="D1769" s="2" t="s">
        <v>3</v>
      </c>
      <c r="E1769" s="2">
        <v>29.26</v>
      </c>
    </row>
    <row r="1770" spans="1:5" ht="15" customHeight="1" x14ac:dyDescent="0.25">
      <c r="A1770" s="2" t="s">
        <v>8773</v>
      </c>
      <c r="C1770" s="1" t="s">
        <v>8774</v>
      </c>
      <c r="D1770" s="2" t="s">
        <v>3</v>
      </c>
      <c r="E1770" s="2">
        <v>38.119999999999997</v>
      </c>
    </row>
    <row r="1771" spans="1:5" ht="15" customHeight="1" x14ac:dyDescent="0.25">
      <c r="A1771" s="2" t="s">
        <v>8775</v>
      </c>
      <c r="C1771" s="1" t="s">
        <v>8776</v>
      </c>
      <c r="D1771" s="2" t="s">
        <v>3</v>
      </c>
      <c r="E1771" s="2">
        <v>67.05</v>
      </c>
    </row>
    <row r="1772" spans="1:5" ht="15" customHeight="1" x14ac:dyDescent="0.25">
      <c r="A1772" s="2" t="s">
        <v>8777</v>
      </c>
      <c r="C1772" s="1" t="s">
        <v>8778</v>
      </c>
      <c r="D1772" s="2" t="s">
        <v>3</v>
      </c>
      <c r="E1772" s="2">
        <v>83.17</v>
      </c>
    </row>
    <row r="1773" spans="1:5" ht="15" customHeight="1" x14ac:dyDescent="0.25">
      <c r="A1773" s="2" t="s">
        <v>8779</v>
      </c>
      <c r="C1773" s="1" t="s">
        <v>8780</v>
      </c>
      <c r="D1773" s="2" t="s">
        <v>3</v>
      </c>
      <c r="E1773" s="2">
        <v>34.19</v>
      </c>
    </row>
    <row r="1774" spans="1:5" ht="15" customHeight="1" x14ac:dyDescent="0.25">
      <c r="A1774" s="2" t="s">
        <v>8781</v>
      </c>
      <c r="C1774" s="1" t="s">
        <v>8782</v>
      </c>
      <c r="D1774" s="2" t="s">
        <v>3</v>
      </c>
      <c r="E1774" s="2">
        <v>50.98</v>
      </c>
    </row>
    <row r="1775" spans="1:5" ht="15" customHeight="1" x14ac:dyDescent="0.25">
      <c r="A1775" s="2" t="s">
        <v>8783</v>
      </c>
      <c r="C1775" s="1" t="s">
        <v>8784</v>
      </c>
      <c r="D1775" s="2" t="s">
        <v>3</v>
      </c>
      <c r="E1775" s="2">
        <v>32.01</v>
      </c>
    </row>
    <row r="1776" spans="1:5" ht="15" customHeight="1" x14ac:dyDescent="0.25">
      <c r="A1776" s="2" t="s">
        <v>8785</v>
      </c>
      <c r="C1776" s="1" t="s">
        <v>8786</v>
      </c>
      <c r="D1776" s="2" t="s">
        <v>3</v>
      </c>
      <c r="E1776" s="2">
        <v>23.85</v>
      </c>
    </row>
    <row r="1777" spans="1:5" ht="15" customHeight="1" x14ac:dyDescent="0.25">
      <c r="A1777" s="2" t="s">
        <v>8787</v>
      </c>
      <c r="C1777" s="1" t="s">
        <v>8788</v>
      </c>
      <c r="D1777" s="2" t="s">
        <v>3</v>
      </c>
      <c r="E1777" s="2">
        <v>32.03</v>
      </c>
    </row>
    <row r="1778" spans="1:5" ht="15" customHeight="1" x14ac:dyDescent="0.25">
      <c r="A1778" s="2" t="s">
        <v>8789</v>
      </c>
      <c r="C1778" s="1" t="s">
        <v>8790</v>
      </c>
      <c r="D1778" s="2" t="s">
        <v>16077</v>
      </c>
      <c r="E1778" s="2">
        <v>16.18</v>
      </c>
    </row>
    <row r="1779" spans="1:5" ht="15" customHeight="1" x14ac:dyDescent="0.25">
      <c r="A1779" s="2" t="s">
        <v>8791</v>
      </c>
      <c r="C1779" s="1" t="s">
        <v>8792</v>
      </c>
      <c r="D1779" s="2" t="s">
        <v>16077</v>
      </c>
      <c r="E1779" s="2">
        <v>18.2</v>
      </c>
    </row>
    <row r="1780" spans="1:5" ht="15" customHeight="1" x14ac:dyDescent="0.25">
      <c r="A1780" s="2" t="s">
        <v>8793</v>
      </c>
      <c r="C1780" s="1" t="s">
        <v>8794</v>
      </c>
      <c r="D1780" s="2" t="s">
        <v>16077</v>
      </c>
      <c r="E1780" s="2">
        <v>23.07</v>
      </c>
    </row>
    <row r="1781" spans="1:5" ht="15" customHeight="1" x14ac:dyDescent="0.25">
      <c r="A1781" s="2" t="s">
        <v>8795</v>
      </c>
      <c r="C1781" s="1" t="s">
        <v>8796</v>
      </c>
      <c r="D1781" s="2" t="s">
        <v>16077</v>
      </c>
      <c r="E1781" s="2">
        <v>34.4</v>
      </c>
    </row>
    <row r="1782" spans="1:5" ht="15" customHeight="1" x14ac:dyDescent="0.25">
      <c r="A1782" s="2" t="s">
        <v>8797</v>
      </c>
      <c r="C1782" s="1" t="s">
        <v>8798</v>
      </c>
      <c r="D1782" s="2" t="s">
        <v>16077</v>
      </c>
      <c r="E1782" s="2">
        <v>39.47</v>
      </c>
    </row>
    <row r="1783" spans="1:5" ht="15" customHeight="1" x14ac:dyDescent="0.25">
      <c r="A1783" s="2" t="s">
        <v>8799</v>
      </c>
      <c r="C1783" s="1" t="s">
        <v>8800</v>
      </c>
      <c r="D1783" s="2" t="s">
        <v>16077</v>
      </c>
      <c r="E1783" s="2">
        <v>55.89</v>
      </c>
    </row>
    <row r="1784" spans="1:5" ht="15" customHeight="1" x14ac:dyDescent="0.25">
      <c r="A1784" s="2" t="s">
        <v>8801</v>
      </c>
      <c r="C1784" s="1" t="s">
        <v>8802</v>
      </c>
      <c r="D1784" s="2" t="s">
        <v>3</v>
      </c>
      <c r="E1784" s="2">
        <v>153.75</v>
      </c>
    </row>
    <row r="1785" spans="1:5" ht="15" customHeight="1" x14ac:dyDescent="0.25">
      <c r="A1785" s="2" t="s">
        <v>8803</v>
      </c>
      <c r="C1785" s="1" t="s">
        <v>8804</v>
      </c>
      <c r="D1785" s="2" t="s">
        <v>3</v>
      </c>
      <c r="E1785" s="2">
        <v>21.15</v>
      </c>
    </row>
    <row r="1786" spans="1:5" ht="15" customHeight="1" x14ac:dyDescent="0.25">
      <c r="A1786" s="2" t="s">
        <v>8805</v>
      </c>
      <c r="C1786" s="1" t="s">
        <v>8806</v>
      </c>
      <c r="D1786" s="2" t="s">
        <v>3</v>
      </c>
      <c r="E1786" s="2">
        <v>24.46</v>
      </c>
    </row>
    <row r="1787" spans="1:5" ht="15" customHeight="1" x14ac:dyDescent="0.25">
      <c r="A1787" s="2" t="s">
        <v>8807</v>
      </c>
      <c r="C1787" s="1" t="s">
        <v>8808</v>
      </c>
      <c r="D1787" s="2" t="s">
        <v>3</v>
      </c>
      <c r="E1787" s="2">
        <v>34.29</v>
      </c>
    </row>
    <row r="1788" spans="1:5" ht="15" customHeight="1" x14ac:dyDescent="0.25">
      <c r="A1788" s="2" t="s">
        <v>8809</v>
      </c>
      <c r="C1788" s="1" t="s">
        <v>8810</v>
      </c>
      <c r="D1788" s="2" t="s">
        <v>3</v>
      </c>
      <c r="E1788" s="2">
        <v>42.2</v>
      </c>
    </row>
    <row r="1789" spans="1:5" ht="15" customHeight="1" x14ac:dyDescent="0.25">
      <c r="A1789" s="2" t="s">
        <v>8811</v>
      </c>
      <c r="C1789" s="1" t="s">
        <v>8812</v>
      </c>
      <c r="D1789" s="2" t="s">
        <v>3</v>
      </c>
      <c r="E1789" s="2">
        <v>45.04</v>
      </c>
    </row>
    <row r="1790" spans="1:5" ht="15" customHeight="1" x14ac:dyDescent="0.25">
      <c r="A1790" s="2" t="s">
        <v>8813</v>
      </c>
      <c r="C1790" s="1" t="s">
        <v>8814</v>
      </c>
      <c r="D1790" s="2" t="s">
        <v>3</v>
      </c>
      <c r="E1790" s="2">
        <v>59.57</v>
      </c>
    </row>
    <row r="1791" spans="1:5" ht="15" customHeight="1" x14ac:dyDescent="0.25">
      <c r="A1791" s="2" t="s">
        <v>8815</v>
      </c>
      <c r="C1791" s="1" t="s">
        <v>8816</v>
      </c>
      <c r="D1791" s="2" t="s">
        <v>3</v>
      </c>
      <c r="E1791" s="2">
        <v>90.72</v>
      </c>
    </row>
    <row r="1792" spans="1:5" ht="15" customHeight="1" x14ac:dyDescent="0.25">
      <c r="A1792" s="2" t="s">
        <v>8817</v>
      </c>
      <c r="C1792" s="1" t="s">
        <v>8818</v>
      </c>
      <c r="D1792" s="2" t="s">
        <v>3</v>
      </c>
      <c r="E1792" s="2">
        <v>116</v>
      </c>
    </row>
    <row r="1793" spans="1:5" ht="15" customHeight="1" x14ac:dyDescent="0.25">
      <c r="A1793" s="2" t="s">
        <v>8819</v>
      </c>
      <c r="C1793" s="1" t="s">
        <v>8820</v>
      </c>
      <c r="D1793" s="2" t="s">
        <v>3</v>
      </c>
      <c r="E1793" s="2">
        <v>48.09</v>
      </c>
    </row>
    <row r="1794" spans="1:5" ht="15" customHeight="1" x14ac:dyDescent="0.25">
      <c r="A1794" s="2" t="s">
        <v>8821</v>
      </c>
      <c r="C1794" s="1" t="s">
        <v>8822</v>
      </c>
      <c r="D1794" s="2" t="s">
        <v>3</v>
      </c>
      <c r="E1794" s="2">
        <v>66.12</v>
      </c>
    </row>
    <row r="1795" spans="1:5" ht="15" customHeight="1" x14ac:dyDescent="0.25">
      <c r="A1795" s="2" t="s">
        <v>8823</v>
      </c>
      <c r="C1795" s="1" t="s">
        <v>8824</v>
      </c>
      <c r="D1795" s="2" t="s">
        <v>3</v>
      </c>
      <c r="E1795" s="2">
        <v>55.71</v>
      </c>
    </row>
    <row r="1796" spans="1:5" ht="15" customHeight="1" x14ac:dyDescent="0.25">
      <c r="A1796" s="2" t="s">
        <v>8825</v>
      </c>
      <c r="C1796" s="1" t="s">
        <v>8826</v>
      </c>
      <c r="D1796" s="2" t="s">
        <v>3</v>
      </c>
      <c r="E1796" s="2">
        <v>29</v>
      </c>
    </row>
    <row r="1797" spans="1:5" ht="15" customHeight="1" x14ac:dyDescent="0.25">
      <c r="A1797" s="2" t="s">
        <v>8827</v>
      </c>
      <c r="C1797" s="1" t="s">
        <v>8828</v>
      </c>
      <c r="D1797" s="2" t="s">
        <v>3</v>
      </c>
      <c r="E1797" s="2">
        <v>85.51</v>
      </c>
    </row>
    <row r="1798" spans="1:5" ht="15" customHeight="1" x14ac:dyDescent="0.25">
      <c r="A1798" s="2" t="s">
        <v>8829</v>
      </c>
      <c r="C1798" s="1" t="s">
        <v>8830</v>
      </c>
      <c r="D1798" s="2" t="s">
        <v>3</v>
      </c>
      <c r="E1798" s="2">
        <v>121.11</v>
      </c>
    </row>
    <row r="1799" spans="1:5" ht="15" customHeight="1" x14ac:dyDescent="0.25">
      <c r="A1799" s="2" t="s">
        <v>8831</v>
      </c>
      <c r="C1799" s="1" t="s">
        <v>8832</v>
      </c>
      <c r="D1799" s="2" t="s">
        <v>3</v>
      </c>
      <c r="E1799" s="2">
        <v>155.22999999999999</v>
      </c>
    </row>
    <row r="1800" spans="1:5" ht="15" customHeight="1" x14ac:dyDescent="0.25">
      <c r="A1800" s="2" t="s">
        <v>8833</v>
      </c>
      <c r="C1800" s="1" t="s">
        <v>8834</v>
      </c>
      <c r="D1800" s="2" t="s">
        <v>3</v>
      </c>
      <c r="E1800" s="2">
        <v>33.979999999999997</v>
      </c>
    </row>
    <row r="1801" spans="1:5" ht="15" customHeight="1" x14ac:dyDescent="0.25">
      <c r="A1801" s="2" t="s">
        <v>8835</v>
      </c>
      <c r="C1801" s="1" t="s">
        <v>8836</v>
      </c>
      <c r="D1801" s="2" t="s">
        <v>3</v>
      </c>
      <c r="E1801" s="2">
        <v>181.55</v>
      </c>
    </row>
    <row r="1802" spans="1:5" ht="15" customHeight="1" x14ac:dyDescent="0.25">
      <c r="A1802" s="2" t="s">
        <v>8837</v>
      </c>
      <c r="C1802" s="1" t="s">
        <v>8838</v>
      </c>
      <c r="D1802" s="2" t="s">
        <v>3</v>
      </c>
      <c r="E1802" s="2">
        <v>243.37</v>
      </c>
    </row>
    <row r="1803" spans="1:5" ht="15" customHeight="1" x14ac:dyDescent="0.25">
      <c r="A1803" s="2" t="s">
        <v>8839</v>
      </c>
      <c r="C1803" s="1" t="s">
        <v>8840</v>
      </c>
      <c r="D1803" s="2" t="s">
        <v>3</v>
      </c>
      <c r="E1803" s="2">
        <v>27.73</v>
      </c>
    </row>
    <row r="1804" spans="1:5" ht="15" customHeight="1" x14ac:dyDescent="0.25">
      <c r="A1804" s="2" t="s">
        <v>8841</v>
      </c>
      <c r="C1804" s="1" t="s">
        <v>8842</v>
      </c>
      <c r="D1804" s="2" t="s">
        <v>3</v>
      </c>
      <c r="E1804" s="2">
        <v>37.5</v>
      </c>
    </row>
    <row r="1805" spans="1:5" ht="15" customHeight="1" x14ac:dyDescent="0.25">
      <c r="A1805" s="2" t="s">
        <v>8843</v>
      </c>
      <c r="C1805" s="1" t="s">
        <v>8844</v>
      </c>
      <c r="D1805" s="2" t="s">
        <v>3</v>
      </c>
      <c r="E1805" s="2">
        <v>54.44</v>
      </c>
    </row>
    <row r="1806" spans="1:5" ht="15" customHeight="1" x14ac:dyDescent="0.25">
      <c r="A1806" s="2" t="s">
        <v>8845</v>
      </c>
      <c r="C1806" s="1" t="s">
        <v>8846</v>
      </c>
      <c r="D1806" s="2" t="s">
        <v>3</v>
      </c>
      <c r="E1806" s="2">
        <v>80.45</v>
      </c>
    </row>
    <row r="1807" spans="1:5" ht="15" customHeight="1" x14ac:dyDescent="0.25">
      <c r="A1807" s="2" t="s">
        <v>8847</v>
      </c>
      <c r="C1807" s="1" t="s">
        <v>8848</v>
      </c>
      <c r="D1807" s="2" t="s">
        <v>3</v>
      </c>
      <c r="E1807" s="2">
        <v>130.36000000000001</v>
      </c>
    </row>
    <row r="1808" spans="1:5" ht="15" customHeight="1" x14ac:dyDescent="0.25">
      <c r="A1808" s="2" t="s">
        <v>8849</v>
      </c>
      <c r="C1808" s="1" t="s">
        <v>8850</v>
      </c>
      <c r="D1808" s="2" t="s">
        <v>3</v>
      </c>
      <c r="E1808" s="2">
        <v>163.87</v>
      </c>
    </row>
    <row r="1809" spans="1:5" ht="15" customHeight="1" x14ac:dyDescent="0.25">
      <c r="A1809" s="2" t="s">
        <v>8851</v>
      </c>
      <c r="C1809" s="1" t="s">
        <v>8852</v>
      </c>
      <c r="D1809" s="2" t="s">
        <v>3</v>
      </c>
      <c r="E1809" s="2">
        <v>285.49</v>
      </c>
    </row>
    <row r="1810" spans="1:5" ht="15" customHeight="1" x14ac:dyDescent="0.25">
      <c r="A1810" s="2" t="s">
        <v>8853</v>
      </c>
      <c r="C1810" s="1" t="s">
        <v>8854</v>
      </c>
      <c r="D1810" s="2" t="s">
        <v>3</v>
      </c>
      <c r="E1810" s="2">
        <v>25.72</v>
      </c>
    </row>
    <row r="1811" spans="1:5" ht="15" customHeight="1" x14ac:dyDescent="0.25">
      <c r="A1811" s="2" t="s">
        <v>8855</v>
      </c>
      <c r="C1811" s="1" t="s">
        <v>8856</v>
      </c>
      <c r="D1811" s="2" t="s">
        <v>3</v>
      </c>
      <c r="E1811" s="2">
        <v>41.13</v>
      </c>
    </row>
    <row r="1812" spans="1:5" ht="15" customHeight="1" x14ac:dyDescent="0.25">
      <c r="A1812" s="2" t="s">
        <v>8857</v>
      </c>
      <c r="C1812" s="1" t="s">
        <v>8858</v>
      </c>
      <c r="D1812" s="2" t="s">
        <v>3</v>
      </c>
      <c r="E1812" s="2">
        <v>46.14</v>
      </c>
    </row>
    <row r="1813" spans="1:5" ht="15" customHeight="1" x14ac:dyDescent="0.25">
      <c r="A1813" s="2" t="s">
        <v>8859</v>
      </c>
      <c r="C1813" s="1" t="s">
        <v>8860</v>
      </c>
      <c r="D1813" s="2" t="s">
        <v>3</v>
      </c>
      <c r="E1813" s="2">
        <v>59.63</v>
      </c>
    </row>
    <row r="1814" spans="1:5" ht="15" customHeight="1" x14ac:dyDescent="0.25">
      <c r="A1814" s="2" t="s">
        <v>8861</v>
      </c>
      <c r="C1814" s="1" t="s">
        <v>8862</v>
      </c>
      <c r="D1814" s="2" t="s">
        <v>3</v>
      </c>
      <c r="E1814" s="2">
        <v>92.6</v>
      </c>
    </row>
    <row r="1815" spans="1:5" ht="15" customHeight="1" x14ac:dyDescent="0.25">
      <c r="A1815" s="2" t="s">
        <v>8863</v>
      </c>
      <c r="C1815" s="1" t="s">
        <v>8864</v>
      </c>
      <c r="D1815" s="2" t="s">
        <v>3</v>
      </c>
      <c r="E1815" s="2">
        <v>149.66999999999999</v>
      </c>
    </row>
    <row r="1816" spans="1:5" ht="15" customHeight="1" x14ac:dyDescent="0.25">
      <c r="A1816" s="2" t="s">
        <v>8865</v>
      </c>
      <c r="C1816" s="1" t="s">
        <v>8866</v>
      </c>
      <c r="D1816" s="2" t="s">
        <v>3</v>
      </c>
      <c r="E1816" s="2">
        <v>203.53</v>
      </c>
    </row>
    <row r="1817" spans="1:5" ht="15" customHeight="1" x14ac:dyDescent="0.25">
      <c r="A1817" s="2" t="s">
        <v>8867</v>
      </c>
      <c r="C1817" s="1" t="s">
        <v>8868</v>
      </c>
      <c r="D1817" s="2" t="s">
        <v>3</v>
      </c>
      <c r="E1817" s="2">
        <v>380.84</v>
      </c>
    </row>
    <row r="1818" spans="1:5" ht="15" customHeight="1" x14ac:dyDescent="0.25">
      <c r="A1818" s="2" t="s">
        <v>8869</v>
      </c>
      <c r="C1818" s="1" t="s">
        <v>8870</v>
      </c>
      <c r="D1818" s="2" t="s">
        <v>3</v>
      </c>
      <c r="E1818" s="2">
        <v>32.450000000000003</v>
      </c>
    </row>
    <row r="1819" spans="1:5" ht="15" customHeight="1" x14ac:dyDescent="0.25">
      <c r="A1819" s="2" t="s">
        <v>8871</v>
      </c>
      <c r="C1819" s="1" t="s">
        <v>8872</v>
      </c>
      <c r="D1819" s="2" t="s">
        <v>3</v>
      </c>
      <c r="E1819" s="2">
        <v>40.51</v>
      </c>
    </row>
    <row r="1820" spans="1:5" ht="15" customHeight="1" x14ac:dyDescent="0.25">
      <c r="A1820" s="2" t="s">
        <v>8873</v>
      </c>
      <c r="C1820" s="1" t="s">
        <v>8874</v>
      </c>
      <c r="D1820" s="2" t="s">
        <v>3</v>
      </c>
      <c r="E1820" s="2">
        <v>66.97</v>
      </c>
    </row>
    <row r="1821" spans="1:5" ht="15" customHeight="1" x14ac:dyDescent="0.25">
      <c r="A1821" s="2" t="s">
        <v>8875</v>
      </c>
      <c r="C1821" s="1" t="s">
        <v>8876</v>
      </c>
      <c r="D1821" s="2" t="s">
        <v>3</v>
      </c>
      <c r="E1821" s="2">
        <v>98.83</v>
      </c>
    </row>
    <row r="1822" spans="1:5" ht="15" customHeight="1" x14ac:dyDescent="0.25">
      <c r="A1822" s="2" t="s">
        <v>8877</v>
      </c>
      <c r="C1822" s="1" t="s">
        <v>8878</v>
      </c>
      <c r="D1822" s="2" t="s">
        <v>3</v>
      </c>
      <c r="E1822" s="2">
        <v>127.28</v>
      </c>
    </row>
    <row r="1823" spans="1:5" ht="15" customHeight="1" x14ac:dyDescent="0.25">
      <c r="A1823" s="2" t="s">
        <v>8879</v>
      </c>
      <c r="C1823" s="1" t="s">
        <v>8880</v>
      </c>
      <c r="D1823" s="2" t="s">
        <v>3</v>
      </c>
      <c r="E1823" s="2">
        <v>194.44</v>
      </c>
    </row>
    <row r="1824" spans="1:5" ht="15" customHeight="1" x14ac:dyDescent="0.25">
      <c r="A1824" s="2" t="s">
        <v>8881</v>
      </c>
      <c r="C1824" s="1" t="s">
        <v>8882</v>
      </c>
      <c r="D1824" s="2" t="s">
        <v>3</v>
      </c>
      <c r="E1824" s="2">
        <v>281.74</v>
      </c>
    </row>
    <row r="1825" spans="1:5" ht="15" customHeight="1" x14ac:dyDescent="0.25">
      <c r="A1825" s="2" t="s">
        <v>8883</v>
      </c>
      <c r="C1825" s="1" t="s">
        <v>8884</v>
      </c>
      <c r="D1825" s="2" t="s">
        <v>3</v>
      </c>
      <c r="E1825" s="2">
        <v>18.399999999999999</v>
      </c>
    </row>
    <row r="1826" spans="1:5" ht="15" customHeight="1" x14ac:dyDescent="0.25">
      <c r="A1826" s="2" t="s">
        <v>8885</v>
      </c>
      <c r="C1826" s="1" t="s">
        <v>8886</v>
      </c>
      <c r="D1826" s="2" t="s">
        <v>3</v>
      </c>
      <c r="E1826" s="2">
        <v>23.43</v>
      </c>
    </row>
    <row r="1827" spans="1:5" ht="15" customHeight="1" x14ac:dyDescent="0.25">
      <c r="A1827" s="2" t="s">
        <v>8887</v>
      </c>
      <c r="C1827" s="1" t="s">
        <v>8888</v>
      </c>
      <c r="D1827" s="2" t="s">
        <v>3</v>
      </c>
      <c r="E1827" s="2">
        <v>19.13</v>
      </c>
    </row>
    <row r="1828" spans="1:5" ht="15" customHeight="1" x14ac:dyDescent="0.25">
      <c r="A1828" s="2" t="s">
        <v>8889</v>
      </c>
      <c r="C1828" s="1" t="s">
        <v>8890</v>
      </c>
      <c r="D1828" s="2" t="s">
        <v>3</v>
      </c>
      <c r="E1828" s="2">
        <v>26</v>
      </c>
    </row>
    <row r="1829" spans="1:5" ht="15" customHeight="1" x14ac:dyDescent="0.25">
      <c r="A1829" s="2" t="s">
        <v>8891</v>
      </c>
      <c r="C1829" s="1" t="s">
        <v>8892</v>
      </c>
      <c r="D1829" s="2" t="s">
        <v>3</v>
      </c>
      <c r="E1829" s="2">
        <v>519.1</v>
      </c>
    </row>
    <row r="1830" spans="1:5" ht="15" customHeight="1" x14ac:dyDescent="0.25">
      <c r="A1830" s="2" t="s">
        <v>8893</v>
      </c>
      <c r="C1830" s="1" t="s">
        <v>8894</v>
      </c>
      <c r="D1830" s="2" t="s">
        <v>3</v>
      </c>
      <c r="E1830" s="2">
        <v>24.53</v>
      </c>
    </row>
    <row r="1831" spans="1:5" ht="15" customHeight="1" x14ac:dyDescent="0.25">
      <c r="A1831" s="2" t="s">
        <v>8895</v>
      </c>
      <c r="C1831" s="1" t="s">
        <v>8896</v>
      </c>
      <c r="D1831" s="2" t="s">
        <v>3</v>
      </c>
      <c r="E1831" s="2">
        <v>39.18</v>
      </c>
    </row>
    <row r="1832" spans="1:5" ht="15" customHeight="1" x14ac:dyDescent="0.25">
      <c r="A1832" s="2" t="s">
        <v>8897</v>
      </c>
      <c r="C1832" s="1" t="s">
        <v>8898</v>
      </c>
      <c r="D1832" s="2" t="s">
        <v>3</v>
      </c>
      <c r="E1832" s="2">
        <v>58.53</v>
      </c>
    </row>
    <row r="1833" spans="1:5" ht="15" customHeight="1" x14ac:dyDescent="0.25">
      <c r="A1833" s="2" t="s">
        <v>8899</v>
      </c>
      <c r="C1833" s="1" t="s">
        <v>8900</v>
      </c>
      <c r="D1833" s="2" t="s">
        <v>3</v>
      </c>
      <c r="E1833" s="2">
        <v>74.680000000000007</v>
      </c>
    </row>
    <row r="1834" spans="1:5" ht="15" customHeight="1" x14ac:dyDescent="0.25">
      <c r="A1834" s="2" t="s">
        <v>8901</v>
      </c>
      <c r="C1834" s="1" t="s">
        <v>8902</v>
      </c>
      <c r="D1834" s="2" t="s">
        <v>3</v>
      </c>
      <c r="E1834" s="2">
        <v>91.7</v>
      </c>
    </row>
    <row r="1835" spans="1:5" ht="15" customHeight="1" x14ac:dyDescent="0.25">
      <c r="A1835" s="2" t="s">
        <v>8903</v>
      </c>
      <c r="C1835" s="1" t="s">
        <v>8904</v>
      </c>
      <c r="D1835" s="2" t="s">
        <v>3</v>
      </c>
      <c r="E1835" s="2">
        <v>133.80000000000001</v>
      </c>
    </row>
    <row r="1836" spans="1:5" ht="15" customHeight="1" x14ac:dyDescent="0.25">
      <c r="A1836" s="2" t="s">
        <v>8905</v>
      </c>
      <c r="C1836" s="1" t="s">
        <v>8906</v>
      </c>
      <c r="D1836" s="2" t="s">
        <v>3</v>
      </c>
      <c r="E1836" s="2">
        <v>221.36</v>
      </c>
    </row>
    <row r="1837" spans="1:5" ht="15" customHeight="1" x14ac:dyDescent="0.25">
      <c r="A1837" s="2" t="s">
        <v>8907</v>
      </c>
      <c r="C1837" s="1" t="s">
        <v>8908</v>
      </c>
      <c r="D1837" s="2" t="s">
        <v>3</v>
      </c>
      <c r="E1837" s="2">
        <v>305.05</v>
      </c>
    </row>
    <row r="1838" spans="1:5" ht="15" customHeight="1" x14ac:dyDescent="0.25">
      <c r="A1838" s="2" t="s">
        <v>8909</v>
      </c>
      <c r="C1838" s="1" t="s">
        <v>8910</v>
      </c>
      <c r="D1838" s="2" t="s">
        <v>3</v>
      </c>
      <c r="E1838" s="2">
        <v>767.31</v>
      </c>
    </row>
    <row r="1839" spans="1:5" ht="15" customHeight="1" x14ac:dyDescent="0.25">
      <c r="A1839" s="2" t="s">
        <v>8911</v>
      </c>
      <c r="C1839" s="1" t="s">
        <v>8912</v>
      </c>
      <c r="D1839" s="2" t="s">
        <v>3</v>
      </c>
      <c r="E1839" s="2">
        <v>110.07</v>
      </c>
    </row>
    <row r="1840" spans="1:5" ht="15" customHeight="1" x14ac:dyDescent="0.25">
      <c r="A1840" s="2" t="s">
        <v>8913</v>
      </c>
      <c r="C1840" s="1" t="s">
        <v>8914</v>
      </c>
      <c r="D1840" s="2" t="s">
        <v>3</v>
      </c>
      <c r="E1840" s="2">
        <v>158.27000000000001</v>
      </c>
    </row>
    <row r="1841" spans="1:5" ht="15" customHeight="1" x14ac:dyDescent="0.25">
      <c r="A1841" s="2" t="s">
        <v>8915</v>
      </c>
      <c r="C1841" s="1" t="s">
        <v>8916</v>
      </c>
      <c r="D1841" s="2" t="s">
        <v>3</v>
      </c>
      <c r="E1841" s="2">
        <v>190.63</v>
      </c>
    </row>
    <row r="1842" spans="1:5" ht="15" customHeight="1" x14ac:dyDescent="0.25">
      <c r="A1842" s="2" t="s">
        <v>8917</v>
      </c>
      <c r="C1842" s="1" t="s">
        <v>8918</v>
      </c>
      <c r="D1842" s="2" t="s">
        <v>3</v>
      </c>
      <c r="E1842" s="2">
        <v>298.7</v>
      </c>
    </row>
    <row r="1843" spans="1:5" ht="15" customHeight="1" x14ac:dyDescent="0.25">
      <c r="A1843" s="2" t="s">
        <v>8919</v>
      </c>
      <c r="C1843" s="1" t="s">
        <v>8920</v>
      </c>
      <c r="D1843" s="2" t="s">
        <v>3</v>
      </c>
      <c r="E1843" s="2">
        <v>339.52</v>
      </c>
    </row>
    <row r="1844" spans="1:5" ht="15" customHeight="1" x14ac:dyDescent="0.25">
      <c r="A1844" s="2" t="s">
        <v>8921</v>
      </c>
      <c r="C1844" s="1" t="s">
        <v>8922</v>
      </c>
      <c r="D1844" s="2" t="s">
        <v>3</v>
      </c>
      <c r="E1844" s="2">
        <v>457.13</v>
      </c>
    </row>
    <row r="1845" spans="1:5" ht="15" customHeight="1" x14ac:dyDescent="0.25">
      <c r="A1845" s="2" t="s">
        <v>8923</v>
      </c>
      <c r="C1845" s="1" t="s">
        <v>8924</v>
      </c>
      <c r="D1845" s="2" t="s">
        <v>3</v>
      </c>
      <c r="E1845" s="2">
        <v>561.84</v>
      </c>
    </row>
    <row r="1846" spans="1:5" ht="15" customHeight="1" x14ac:dyDescent="0.25">
      <c r="A1846" s="2" t="s">
        <v>8925</v>
      </c>
      <c r="C1846" s="1" t="s">
        <v>8926</v>
      </c>
      <c r="D1846" s="2" t="s">
        <v>3</v>
      </c>
      <c r="E1846" s="2">
        <v>598.55999999999995</v>
      </c>
    </row>
    <row r="1847" spans="1:5" ht="15" customHeight="1" x14ac:dyDescent="0.25">
      <c r="A1847" s="2" t="s">
        <v>8927</v>
      </c>
      <c r="C1847" s="1" t="s">
        <v>8928</v>
      </c>
      <c r="D1847" s="2" t="s">
        <v>3</v>
      </c>
      <c r="E1847" s="2">
        <v>767.31</v>
      </c>
    </row>
    <row r="1848" spans="1:5" ht="15" customHeight="1" x14ac:dyDescent="0.25">
      <c r="A1848" s="2" t="s">
        <v>8929</v>
      </c>
      <c r="C1848" s="1" t="s">
        <v>8930</v>
      </c>
      <c r="D1848" s="2" t="s">
        <v>3</v>
      </c>
      <c r="E1848" s="2">
        <v>81.59</v>
      </c>
    </row>
    <row r="1849" spans="1:5" ht="15" customHeight="1" x14ac:dyDescent="0.25">
      <c r="A1849" s="2" t="s">
        <v>8931</v>
      </c>
      <c r="C1849" s="1" t="s">
        <v>8932</v>
      </c>
      <c r="D1849" s="2" t="s">
        <v>3</v>
      </c>
      <c r="E1849" s="2">
        <v>118.17</v>
      </c>
    </row>
    <row r="1850" spans="1:5" ht="15" customHeight="1" x14ac:dyDescent="0.25">
      <c r="A1850" s="2" t="s">
        <v>8933</v>
      </c>
      <c r="C1850" s="1" t="s">
        <v>8934</v>
      </c>
      <c r="D1850" s="2" t="s">
        <v>3</v>
      </c>
      <c r="E1850" s="2">
        <v>142.68</v>
      </c>
    </row>
    <row r="1851" spans="1:5" ht="15" customHeight="1" x14ac:dyDescent="0.25">
      <c r="A1851" s="2" t="s">
        <v>8935</v>
      </c>
      <c r="C1851" s="1" t="s">
        <v>8936</v>
      </c>
      <c r="D1851" s="2" t="s">
        <v>3</v>
      </c>
      <c r="E1851" s="2">
        <v>210.9</v>
      </c>
    </row>
    <row r="1852" spans="1:5" ht="15" customHeight="1" x14ac:dyDescent="0.25">
      <c r="A1852" s="2" t="s">
        <v>8937</v>
      </c>
      <c r="C1852" s="1" t="s">
        <v>8938</v>
      </c>
      <c r="D1852" s="2" t="s">
        <v>3</v>
      </c>
      <c r="E1852" s="2">
        <v>254.51</v>
      </c>
    </row>
    <row r="1853" spans="1:5" ht="15" customHeight="1" x14ac:dyDescent="0.25">
      <c r="A1853" s="2" t="s">
        <v>8939</v>
      </c>
      <c r="C1853" s="1" t="s">
        <v>8940</v>
      </c>
      <c r="D1853" s="2" t="s">
        <v>3</v>
      </c>
      <c r="E1853" s="2">
        <v>355.29</v>
      </c>
    </row>
    <row r="1854" spans="1:5" ht="15" customHeight="1" x14ac:dyDescent="0.25">
      <c r="A1854" s="2" t="s">
        <v>8941</v>
      </c>
      <c r="C1854" s="1" t="s">
        <v>8942</v>
      </c>
      <c r="D1854" s="2" t="s">
        <v>3</v>
      </c>
      <c r="E1854" s="2">
        <v>485.08</v>
      </c>
    </row>
    <row r="1855" spans="1:5" ht="15" customHeight="1" x14ac:dyDescent="0.25">
      <c r="A1855" s="2" t="s">
        <v>8943</v>
      </c>
      <c r="C1855" s="1" t="s">
        <v>8944</v>
      </c>
      <c r="D1855" s="2" t="s">
        <v>3</v>
      </c>
      <c r="E1855" s="2">
        <v>598.55999999999995</v>
      </c>
    </row>
    <row r="1856" spans="1:5" ht="15" customHeight="1" x14ac:dyDescent="0.25">
      <c r="A1856" s="2" t="s">
        <v>8945</v>
      </c>
      <c r="C1856" s="1" t="s">
        <v>8946</v>
      </c>
      <c r="D1856" s="2" t="s">
        <v>3</v>
      </c>
      <c r="E1856" s="2">
        <v>92.45</v>
      </c>
    </row>
    <row r="1857" spans="1:5" ht="15" customHeight="1" x14ac:dyDescent="0.25">
      <c r="A1857" s="2" t="s">
        <v>8947</v>
      </c>
      <c r="C1857" s="1" t="s">
        <v>8948</v>
      </c>
      <c r="D1857" s="2" t="s">
        <v>3</v>
      </c>
      <c r="E1857" s="2">
        <v>118.72</v>
      </c>
    </row>
    <row r="1858" spans="1:5" ht="15" customHeight="1" x14ac:dyDescent="0.25">
      <c r="A1858" s="2" t="s">
        <v>8949</v>
      </c>
      <c r="C1858" s="1" t="s">
        <v>8950</v>
      </c>
      <c r="D1858" s="2" t="s">
        <v>3</v>
      </c>
      <c r="E1858" s="2">
        <v>111.75</v>
      </c>
    </row>
    <row r="1859" spans="1:5" ht="15" customHeight="1" x14ac:dyDescent="0.25">
      <c r="A1859" s="2" t="s">
        <v>8951</v>
      </c>
      <c r="C1859" s="1" t="s">
        <v>8952</v>
      </c>
      <c r="D1859" s="2" t="s">
        <v>3</v>
      </c>
      <c r="E1859" s="2">
        <v>59.8</v>
      </c>
    </row>
    <row r="1860" spans="1:5" ht="15" customHeight="1" x14ac:dyDescent="0.25">
      <c r="A1860" s="2" t="s">
        <v>8953</v>
      </c>
      <c r="C1860" s="1" t="s">
        <v>8954</v>
      </c>
      <c r="D1860" s="2" t="s">
        <v>3</v>
      </c>
      <c r="E1860" s="2">
        <v>140.63999999999999</v>
      </c>
    </row>
    <row r="1861" spans="1:5" ht="15" customHeight="1" x14ac:dyDescent="0.25">
      <c r="A1861" s="2" t="s">
        <v>8955</v>
      </c>
      <c r="C1861" s="1" t="s">
        <v>8956</v>
      </c>
      <c r="D1861" s="2" t="s">
        <v>3</v>
      </c>
      <c r="E1861" s="2">
        <v>190.21</v>
      </c>
    </row>
    <row r="1862" spans="1:5" ht="15" customHeight="1" x14ac:dyDescent="0.25">
      <c r="A1862" s="2" t="s">
        <v>8957</v>
      </c>
      <c r="C1862" s="1" t="s">
        <v>8958</v>
      </c>
      <c r="D1862" s="2" t="s">
        <v>3</v>
      </c>
      <c r="E1862" s="2">
        <v>74.67</v>
      </c>
    </row>
    <row r="1863" spans="1:5" ht="15" customHeight="1" x14ac:dyDescent="0.25">
      <c r="A1863" s="2" t="s">
        <v>8959</v>
      </c>
      <c r="C1863" s="1" t="s">
        <v>8960</v>
      </c>
      <c r="D1863" s="2" t="s">
        <v>16077</v>
      </c>
      <c r="E1863" s="2">
        <v>27.92</v>
      </c>
    </row>
    <row r="1864" spans="1:5" ht="15" customHeight="1" x14ac:dyDescent="0.25">
      <c r="A1864" s="2" t="s">
        <v>8961</v>
      </c>
      <c r="C1864" s="1" t="s">
        <v>8962</v>
      </c>
      <c r="D1864" s="2" t="s">
        <v>16077</v>
      </c>
      <c r="E1864" s="2">
        <v>25.24</v>
      </c>
    </row>
    <row r="1865" spans="1:5" ht="15" customHeight="1" x14ac:dyDescent="0.25">
      <c r="A1865" s="2" t="s">
        <v>8963</v>
      </c>
      <c r="C1865" s="1" t="s">
        <v>8964</v>
      </c>
      <c r="D1865" s="2" t="s">
        <v>16077</v>
      </c>
      <c r="E1865" s="2">
        <v>43.76</v>
      </c>
    </row>
    <row r="1866" spans="1:5" ht="15" customHeight="1" x14ac:dyDescent="0.25">
      <c r="A1866" s="2" t="s">
        <v>8965</v>
      </c>
      <c r="C1866" s="1" t="s">
        <v>8966</v>
      </c>
      <c r="D1866" s="2" t="s">
        <v>16077</v>
      </c>
      <c r="E1866" s="2">
        <v>50.84</v>
      </c>
    </row>
    <row r="1867" spans="1:5" ht="15" customHeight="1" x14ac:dyDescent="0.25">
      <c r="A1867" s="2" t="s">
        <v>8967</v>
      </c>
      <c r="C1867" s="1" t="s">
        <v>8968</v>
      </c>
      <c r="D1867" s="2" t="s">
        <v>16077</v>
      </c>
      <c r="E1867" s="2">
        <v>48.65</v>
      </c>
    </row>
    <row r="1868" spans="1:5" ht="15" customHeight="1" x14ac:dyDescent="0.25">
      <c r="A1868" s="2" t="s">
        <v>8969</v>
      </c>
      <c r="C1868" s="1" t="s">
        <v>8970</v>
      </c>
      <c r="D1868" s="2" t="s">
        <v>16077</v>
      </c>
      <c r="E1868" s="2">
        <v>106.14</v>
      </c>
    </row>
    <row r="1869" spans="1:5" ht="15" customHeight="1" x14ac:dyDescent="0.25">
      <c r="A1869" s="2" t="s">
        <v>8971</v>
      </c>
      <c r="C1869" s="1" t="s">
        <v>15004</v>
      </c>
      <c r="D1869" s="2" t="s">
        <v>16077</v>
      </c>
      <c r="E1869" s="2">
        <v>124.16</v>
      </c>
    </row>
    <row r="1870" spans="1:5" ht="15" customHeight="1" x14ac:dyDescent="0.25">
      <c r="A1870" s="2" t="s">
        <v>8972</v>
      </c>
      <c r="C1870" s="1" t="s">
        <v>15005</v>
      </c>
      <c r="D1870" s="2" t="s">
        <v>16077</v>
      </c>
      <c r="E1870" s="2">
        <v>121.82</v>
      </c>
    </row>
    <row r="1871" spans="1:5" ht="15" customHeight="1" x14ac:dyDescent="0.25">
      <c r="A1871" s="2" t="s">
        <v>8973</v>
      </c>
      <c r="C1871" s="1" t="s">
        <v>15006</v>
      </c>
      <c r="D1871" s="2" t="s">
        <v>16077</v>
      </c>
      <c r="E1871" s="2">
        <v>195</v>
      </c>
    </row>
    <row r="1872" spans="1:5" ht="15" customHeight="1" x14ac:dyDescent="0.25">
      <c r="A1872" s="2" t="s">
        <v>8974</v>
      </c>
      <c r="C1872" s="1" t="s">
        <v>15007</v>
      </c>
      <c r="D1872" s="2" t="s">
        <v>16077</v>
      </c>
      <c r="E1872" s="2">
        <v>185.56</v>
      </c>
    </row>
    <row r="1873" spans="1:5" ht="15" customHeight="1" x14ac:dyDescent="0.25">
      <c r="A1873" s="2" t="s">
        <v>8975</v>
      </c>
      <c r="C1873" s="1" t="s">
        <v>15008</v>
      </c>
      <c r="D1873" s="2" t="s">
        <v>16077</v>
      </c>
      <c r="E1873" s="2">
        <v>163.88</v>
      </c>
    </row>
    <row r="1874" spans="1:5" ht="15" customHeight="1" x14ac:dyDescent="0.25">
      <c r="A1874" s="2" t="s">
        <v>8976</v>
      </c>
      <c r="C1874" s="1" t="s">
        <v>15009</v>
      </c>
      <c r="D1874" s="2" t="s">
        <v>16077</v>
      </c>
      <c r="E1874" s="2">
        <v>154.44</v>
      </c>
    </row>
    <row r="1875" spans="1:5" ht="15" customHeight="1" x14ac:dyDescent="0.25">
      <c r="A1875" s="2" t="s">
        <v>8977</v>
      </c>
      <c r="C1875" s="1" t="s">
        <v>15010</v>
      </c>
      <c r="D1875" s="2" t="s">
        <v>16077</v>
      </c>
      <c r="E1875" s="2">
        <v>90.63</v>
      </c>
    </row>
    <row r="1876" spans="1:5" ht="15" customHeight="1" x14ac:dyDescent="0.25">
      <c r="A1876" s="2" t="s">
        <v>8978</v>
      </c>
      <c r="C1876" s="1" t="s">
        <v>15011</v>
      </c>
      <c r="D1876" s="2" t="s">
        <v>16077</v>
      </c>
      <c r="E1876" s="2">
        <v>88.29</v>
      </c>
    </row>
    <row r="1877" spans="1:5" ht="15" customHeight="1" x14ac:dyDescent="0.25">
      <c r="A1877" s="2" t="s">
        <v>8979</v>
      </c>
      <c r="C1877" s="1" t="s">
        <v>15012</v>
      </c>
      <c r="D1877" s="2" t="s">
        <v>16077</v>
      </c>
      <c r="E1877" s="2">
        <v>84.63</v>
      </c>
    </row>
    <row r="1878" spans="1:5" ht="15" customHeight="1" x14ac:dyDescent="0.25">
      <c r="A1878" s="2" t="s">
        <v>8980</v>
      </c>
      <c r="C1878" s="1" t="s">
        <v>15013</v>
      </c>
      <c r="D1878" s="2" t="s">
        <v>16077</v>
      </c>
      <c r="E1878" s="2">
        <v>82.26</v>
      </c>
    </row>
    <row r="1879" spans="1:5" ht="15" customHeight="1" x14ac:dyDescent="0.25">
      <c r="A1879" s="2" t="s">
        <v>8981</v>
      </c>
      <c r="C1879" s="1" t="s">
        <v>15014</v>
      </c>
      <c r="D1879" s="2" t="s">
        <v>16077</v>
      </c>
      <c r="E1879" s="2">
        <v>74.78</v>
      </c>
    </row>
    <row r="1880" spans="1:5" ht="15" customHeight="1" x14ac:dyDescent="0.25">
      <c r="A1880" s="2" t="s">
        <v>8982</v>
      </c>
      <c r="C1880" s="1" t="s">
        <v>15015</v>
      </c>
      <c r="D1880" s="2" t="s">
        <v>16077</v>
      </c>
      <c r="E1880" s="2">
        <v>111.32</v>
      </c>
    </row>
    <row r="1881" spans="1:5" ht="15" customHeight="1" x14ac:dyDescent="0.25">
      <c r="A1881" s="2" t="s">
        <v>8983</v>
      </c>
      <c r="C1881" s="1" t="s">
        <v>15016</v>
      </c>
      <c r="D1881" s="2" t="s">
        <v>16077</v>
      </c>
      <c r="E1881" s="2">
        <v>95.06</v>
      </c>
    </row>
    <row r="1882" spans="1:5" ht="15" customHeight="1" x14ac:dyDescent="0.25">
      <c r="A1882" s="2" t="s">
        <v>8984</v>
      </c>
      <c r="C1882" s="1" t="s">
        <v>15017</v>
      </c>
      <c r="D1882" s="2" t="s">
        <v>16077</v>
      </c>
      <c r="E1882" s="2">
        <v>52.86</v>
      </c>
    </row>
    <row r="1883" spans="1:5" ht="15" customHeight="1" x14ac:dyDescent="0.25">
      <c r="A1883" s="2" t="s">
        <v>8985</v>
      </c>
      <c r="C1883" s="1" t="s">
        <v>15018</v>
      </c>
      <c r="D1883" s="2" t="s">
        <v>16077</v>
      </c>
      <c r="E1883" s="2">
        <v>191.77</v>
      </c>
    </row>
    <row r="1884" spans="1:5" ht="15" customHeight="1" x14ac:dyDescent="0.25">
      <c r="A1884" s="2" t="s">
        <v>8986</v>
      </c>
      <c r="C1884" s="1" t="s">
        <v>15019</v>
      </c>
      <c r="D1884" s="2" t="s">
        <v>16077</v>
      </c>
      <c r="E1884" s="2">
        <v>364.06</v>
      </c>
    </row>
    <row r="1885" spans="1:5" ht="15" customHeight="1" x14ac:dyDescent="0.25">
      <c r="A1885" s="2" t="s">
        <v>8987</v>
      </c>
      <c r="C1885" s="1" t="s">
        <v>15020</v>
      </c>
      <c r="D1885" s="2" t="s">
        <v>16077</v>
      </c>
      <c r="E1885" s="2">
        <v>542.79999999999995</v>
      </c>
    </row>
    <row r="1886" spans="1:5" ht="15" customHeight="1" x14ac:dyDescent="0.25">
      <c r="A1886" s="2" t="s">
        <v>8988</v>
      </c>
      <c r="C1886" s="1" t="s">
        <v>15021</v>
      </c>
      <c r="D1886" s="2" t="s">
        <v>16077</v>
      </c>
      <c r="E1886" s="2">
        <v>54.65</v>
      </c>
    </row>
    <row r="1887" spans="1:5" ht="15" customHeight="1" x14ac:dyDescent="0.25">
      <c r="A1887" s="2" t="s">
        <v>8989</v>
      </c>
      <c r="C1887" s="1" t="s">
        <v>15022</v>
      </c>
      <c r="D1887" s="2" t="s">
        <v>16077</v>
      </c>
      <c r="E1887" s="2">
        <v>896.39</v>
      </c>
    </row>
    <row r="1888" spans="1:5" ht="15" customHeight="1" x14ac:dyDescent="0.25">
      <c r="A1888" s="2" t="s">
        <v>8990</v>
      </c>
      <c r="C1888" s="1" t="s">
        <v>15023</v>
      </c>
      <c r="D1888" s="2" t="s">
        <v>16077</v>
      </c>
      <c r="E1888" s="2">
        <v>96.55</v>
      </c>
    </row>
    <row r="1889" spans="1:5" ht="15" customHeight="1" x14ac:dyDescent="0.25">
      <c r="A1889" s="2" t="s">
        <v>8991</v>
      </c>
      <c r="C1889" s="1" t="s">
        <v>15024</v>
      </c>
      <c r="D1889" s="2" t="s">
        <v>16077</v>
      </c>
      <c r="E1889" s="2">
        <v>94.21</v>
      </c>
    </row>
    <row r="1890" spans="1:5" ht="15" customHeight="1" x14ac:dyDescent="0.25">
      <c r="A1890" s="2" t="s">
        <v>8992</v>
      </c>
      <c r="C1890" s="1" t="s">
        <v>15025</v>
      </c>
      <c r="D1890" s="2" t="s">
        <v>16077</v>
      </c>
      <c r="E1890" s="2">
        <v>86.68</v>
      </c>
    </row>
    <row r="1891" spans="1:5" ht="15" customHeight="1" x14ac:dyDescent="0.25">
      <c r="A1891" s="2" t="s">
        <v>8993</v>
      </c>
      <c r="C1891" s="1" t="s">
        <v>15026</v>
      </c>
      <c r="D1891" s="2" t="s">
        <v>16077</v>
      </c>
      <c r="E1891" s="2">
        <v>84.34</v>
      </c>
    </row>
    <row r="1892" spans="1:5" ht="15" customHeight="1" x14ac:dyDescent="0.25">
      <c r="A1892" s="2" t="s">
        <v>8994</v>
      </c>
      <c r="C1892" s="1" t="s">
        <v>8995</v>
      </c>
      <c r="D1892" s="2" t="s">
        <v>17030</v>
      </c>
      <c r="E1892" s="2">
        <v>773.73</v>
      </c>
    </row>
    <row r="1893" spans="1:5" ht="15" customHeight="1" x14ac:dyDescent="0.25">
      <c r="A1893" s="2" t="s">
        <v>8996</v>
      </c>
      <c r="C1893" s="1" t="s">
        <v>8997</v>
      </c>
      <c r="D1893" s="2" t="s">
        <v>17030</v>
      </c>
      <c r="E1893" s="2">
        <v>65.459999999999994</v>
      </c>
    </row>
    <row r="1894" spans="1:5" ht="15" customHeight="1" x14ac:dyDescent="0.25">
      <c r="A1894" s="2" t="s">
        <v>8998</v>
      </c>
      <c r="C1894" s="1" t="s">
        <v>8999</v>
      </c>
      <c r="D1894" s="2" t="s">
        <v>17030</v>
      </c>
      <c r="E1894" s="2">
        <v>82.63</v>
      </c>
    </row>
    <row r="1895" spans="1:5" ht="15" customHeight="1" x14ac:dyDescent="0.25">
      <c r="A1895" s="2" t="s">
        <v>9000</v>
      </c>
      <c r="C1895" s="1" t="s">
        <v>9001</v>
      </c>
      <c r="D1895" s="2" t="s">
        <v>17030</v>
      </c>
      <c r="E1895" s="2">
        <v>92.02</v>
      </c>
    </row>
    <row r="1896" spans="1:5" ht="15" customHeight="1" x14ac:dyDescent="0.25">
      <c r="A1896" s="2" t="s">
        <v>9002</v>
      </c>
      <c r="C1896" s="1" t="s">
        <v>9003</v>
      </c>
      <c r="D1896" s="2" t="s">
        <v>17030</v>
      </c>
      <c r="E1896" s="2">
        <v>139.54</v>
      </c>
    </row>
    <row r="1897" spans="1:5" ht="15" customHeight="1" x14ac:dyDescent="0.25">
      <c r="A1897" s="2" t="s">
        <v>9004</v>
      </c>
      <c r="C1897" s="1" t="s">
        <v>9005</v>
      </c>
      <c r="D1897" s="2" t="s">
        <v>17030</v>
      </c>
      <c r="E1897" s="2">
        <v>147.62</v>
      </c>
    </row>
    <row r="1898" spans="1:5" ht="15" customHeight="1" x14ac:dyDescent="0.25">
      <c r="A1898" s="2" t="s">
        <v>9006</v>
      </c>
      <c r="C1898" s="1" t="s">
        <v>9007</v>
      </c>
      <c r="D1898" s="2" t="s">
        <v>17030</v>
      </c>
      <c r="E1898" s="2">
        <v>202.85</v>
      </c>
    </row>
    <row r="1899" spans="1:5" ht="15" customHeight="1" x14ac:dyDescent="0.25">
      <c r="A1899" s="2" t="s">
        <v>9008</v>
      </c>
      <c r="C1899" s="1" t="s">
        <v>9009</v>
      </c>
      <c r="D1899" s="2" t="s">
        <v>17030</v>
      </c>
      <c r="E1899" s="2">
        <v>345.27</v>
      </c>
    </row>
    <row r="1900" spans="1:5" ht="15" customHeight="1" x14ac:dyDescent="0.25">
      <c r="A1900" s="2" t="s">
        <v>9010</v>
      </c>
      <c r="C1900" s="1" t="s">
        <v>9011</v>
      </c>
      <c r="D1900" s="2" t="s">
        <v>17030</v>
      </c>
      <c r="E1900" s="2">
        <v>446.9</v>
      </c>
    </row>
    <row r="1901" spans="1:5" ht="15" customHeight="1" x14ac:dyDescent="0.25">
      <c r="A1901" s="2" t="s">
        <v>9012</v>
      </c>
      <c r="C1901" s="1" t="s">
        <v>9013</v>
      </c>
      <c r="D1901" s="2" t="s">
        <v>17030</v>
      </c>
      <c r="E1901" s="2">
        <v>962.39</v>
      </c>
    </row>
    <row r="1902" spans="1:5" ht="15" customHeight="1" x14ac:dyDescent="0.25">
      <c r="A1902" s="2" t="s">
        <v>9014</v>
      </c>
      <c r="C1902" s="1" t="s">
        <v>9015</v>
      </c>
      <c r="D1902" s="2" t="s">
        <v>17030</v>
      </c>
      <c r="E1902" s="2">
        <v>100.93</v>
      </c>
    </row>
    <row r="1903" spans="1:5" ht="15" customHeight="1" x14ac:dyDescent="0.25">
      <c r="A1903" s="2" t="s">
        <v>9016</v>
      </c>
      <c r="C1903" s="1" t="s">
        <v>9017</v>
      </c>
      <c r="D1903" s="2" t="s">
        <v>17030</v>
      </c>
      <c r="E1903" s="2">
        <v>116.91</v>
      </c>
    </row>
    <row r="1904" spans="1:5" ht="15" customHeight="1" x14ac:dyDescent="0.25">
      <c r="A1904" s="2" t="s">
        <v>9018</v>
      </c>
      <c r="C1904" s="1" t="s">
        <v>9019</v>
      </c>
      <c r="D1904" s="2" t="s">
        <v>17030</v>
      </c>
      <c r="E1904" s="2">
        <v>151.41</v>
      </c>
    </row>
    <row r="1905" spans="1:5" ht="15" customHeight="1" x14ac:dyDescent="0.25">
      <c r="A1905" s="2" t="s">
        <v>9020</v>
      </c>
      <c r="C1905" s="1" t="s">
        <v>9021</v>
      </c>
      <c r="D1905" s="2" t="s">
        <v>17030</v>
      </c>
      <c r="E1905" s="2">
        <v>231.35</v>
      </c>
    </row>
    <row r="1906" spans="1:5" ht="15" customHeight="1" x14ac:dyDescent="0.25">
      <c r="A1906" s="2" t="s">
        <v>9022</v>
      </c>
      <c r="C1906" s="1" t="s">
        <v>9023</v>
      </c>
      <c r="D1906" s="2" t="s">
        <v>17030</v>
      </c>
      <c r="E1906" s="2">
        <v>245.62</v>
      </c>
    </row>
    <row r="1907" spans="1:5" ht="15" customHeight="1" x14ac:dyDescent="0.25">
      <c r="A1907" s="2" t="s">
        <v>9024</v>
      </c>
      <c r="C1907" s="1" t="s">
        <v>9025</v>
      </c>
      <c r="D1907" s="2" t="s">
        <v>17030</v>
      </c>
      <c r="E1907" s="2">
        <v>331.95</v>
      </c>
    </row>
    <row r="1908" spans="1:5" ht="15" customHeight="1" x14ac:dyDescent="0.25">
      <c r="A1908" s="2" t="s">
        <v>9026</v>
      </c>
      <c r="C1908" s="1" t="s">
        <v>9027</v>
      </c>
      <c r="D1908" s="2" t="s">
        <v>17030</v>
      </c>
      <c r="E1908" s="2">
        <v>469.45</v>
      </c>
    </row>
    <row r="1909" spans="1:5" ht="15" customHeight="1" x14ac:dyDescent="0.25">
      <c r="A1909" s="2" t="s">
        <v>9028</v>
      </c>
      <c r="C1909" s="1" t="s">
        <v>9029</v>
      </c>
      <c r="D1909" s="2" t="s">
        <v>17030</v>
      </c>
      <c r="E1909" s="2">
        <v>627.17999999999995</v>
      </c>
    </row>
    <row r="1910" spans="1:5" ht="15" customHeight="1" x14ac:dyDescent="0.25">
      <c r="A1910" s="2" t="s">
        <v>9030</v>
      </c>
      <c r="C1910" s="1" t="s">
        <v>9031</v>
      </c>
      <c r="D1910" s="2" t="s">
        <v>16077</v>
      </c>
      <c r="E1910" s="2">
        <v>213.15</v>
      </c>
    </row>
    <row r="1911" spans="1:5" ht="15" customHeight="1" x14ac:dyDescent="0.25">
      <c r="A1911" s="2" t="s">
        <v>9032</v>
      </c>
      <c r="C1911" s="1" t="s">
        <v>9033</v>
      </c>
      <c r="D1911" s="2" t="s">
        <v>16077</v>
      </c>
      <c r="E1911" s="2">
        <v>47.05</v>
      </c>
    </row>
    <row r="1912" spans="1:5" ht="15" customHeight="1" x14ac:dyDescent="0.25">
      <c r="A1912" s="2" t="s">
        <v>9034</v>
      </c>
      <c r="C1912" s="1" t="s">
        <v>9035</v>
      </c>
      <c r="D1912" s="2" t="s">
        <v>16077</v>
      </c>
      <c r="E1912" s="2">
        <v>75.48</v>
      </c>
    </row>
    <row r="1913" spans="1:5" ht="15" customHeight="1" x14ac:dyDescent="0.25">
      <c r="A1913" s="2" t="s">
        <v>9036</v>
      </c>
      <c r="C1913" s="1" t="s">
        <v>9037</v>
      </c>
      <c r="D1913" s="2" t="s">
        <v>16077</v>
      </c>
      <c r="E1913" s="2">
        <v>70.56</v>
      </c>
    </row>
    <row r="1914" spans="1:5" ht="15" customHeight="1" x14ac:dyDescent="0.25">
      <c r="A1914" s="2" t="s">
        <v>9038</v>
      </c>
      <c r="C1914" s="1" t="s">
        <v>9039</v>
      </c>
      <c r="D1914" s="2" t="s">
        <v>16077</v>
      </c>
      <c r="E1914" s="2">
        <v>58.92</v>
      </c>
    </row>
    <row r="1915" spans="1:5" ht="15" customHeight="1" x14ac:dyDescent="0.25">
      <c r="A1915" s="2" t="s">
        <v>9040</v>
      </c>
      <c r="C1915" s="1" t="s">
        <v>9041</v>
      </c>
      <c r="D1915" s="2" t="s">
        <v>16077</v>
      </c>
      <c r="E1915" s="2">
        <v>60.08</v>
      </c>
    </row>
    <row r="1916" spans="1:5" ht="15" customHeight="1" x14ac:dyDescent="0.25">
      <c r="A1916" s="2" t="s">
        <v>9042</v>
      </c>
      <c r="C1916" s="1" t="s">
        <v>9043</v>
      </c>
      <c r="D1916" s="2" t="s">
        <v>16077</v>
      </c>
      <c r="E1916" s="2">
        <v>70.67</v>
      </c>
    </row>
    <row r="1917" spans="1:5" ht="15" customHeight="1" x14ac:dyDescent="0.25">
      <c r="A1917" s="2" t="s">
        <v>9044</v>
      </c>
      <c r="C1917" s="1" t="s">
        <v>9045</v>
      </c>
      <c r="D1917" s="2" t="s">
        <v>16077</v>
      </c>
      <c r="E1917" s="2">
        <v>71.5</v>
      </c>
    </row>
    <row r="1918" spans="1:5" ht="15" customHeight="1" x14ac:dyDescent="0.25">
      <c r="A1918" s="2" t="s">
        <v>9046</v>
      </c>
      <c r="C1918" s="1" t="s">
        <v>9047</v>
      </c>
      <c r="D1918" s="2" t="s">
        <v>16077</v>
      </c>
      <c r="E1918" s="2">
        <v>78.97</v>
      </c>
    </row>
    <row r="1919" spans="1:5" ht="15" customHeight="1" x14ac:dyDescent="0.25">
      <c r="A1919" s="2" t="s">
        <v>9048</v>
      </c>
      <c r="C1919" s="1" t="s">
        <v>9049</v>
      </c>
      <c r="D1919" s="2" t="s">
        <v>16077</v>
      </c>
      <c r="E1919" s="2">
        <v>81.89</v>
      </c>
    </row>
    <row r="1920" spans="1:5" ht="15" customHeight="1" x14ac:dyDescent="0.25">
      <c r="A1920" s="2" t="s">
        <v>9050</v>
      </c>
      <c r="C1920" s="1" t="s">
        <v>9051</v>
      </c>
      <c r="D1920" s="2" t="s">
        <v>16077</v>
      </c>
      <c r="E1920" s="2">
        <v>88.06</v>
      </c>
    </row>
    <row r="1921" spans="1:5" ht="15" customHeight="1" x14ac:dyDescent="0.25">
      <c r="A1921" s="2" t="s">
        <v>9052</v>
      </c>
      <c r="C1921" s="1" t="s">
        <v>9053</v>
      </c>
      <c r="D1921" s="2" t="s">
        <v>16077</v>
      </c>
      <c r="E1921" s="2">
        <v>41.29</v>
      </c>
    </row>
    <row r="1922" spans="1:5" ht="15" customHeight="1" x14ac:dyDescent="0.25">
      <c r="A1922" s="2" t="s">
        <v>9054</v>
      </c>
      <c r="C1922" s="1" t="s">
        <v>9055</v>
      </c>
      <c r="D1922" s="2" t="s">
        <v>16077</v>
      </c>
      <c r="E1922" s="2">
        <v>31.14</v>
      </c>
    </row>
    <row r="1923" spans="1:5" ht="15" customHeight="1" x14ac:dyDescent="0.25">
      <c r="A1923" s="2" t="s">
        <v>9056</v>
      </c>
      <c r="C1923" s="1" t="s">
        <v>9057</v>
      </c>
      <c r="D1923" s="2" t="s">
        <v>16077</v>
      </c>
      <c r="E1923" s="2">
        <v>32.61</v>
      </c>
    </row>
    <row r="1924" spans="1:5" ht="15" customHeight="1" x14ac:dyDescent="0.25">
      <c r="A1924" s="2" t="s">
        <v>9058</v>
      </c>
      <c r="C1924" s="1" t="s">
        <v>9059</v>
      </c>
      <c r="D1924" s="2" t="s">
        <v>16077</v>
      </c>
      <c r="E1924" s="2">
        <v>29.91</v>
      </c>
    </row>
    <row r="1925" spans="1:5" ht="15" customHeight="1" x14ac:dyDescent="0.25">
      <c r="A1925" s="2" t="s">
        <v>9060</v>
      </c>
      <c r="C1925" s="1" t="s">
        <v>9061</v>
      </c>
      <c r="D1925" s="2" t="s">
        <v>16077</v>
      </c>
      <c r="E1925" s="2">
        <v>30.26</v>
      </c>
    </row>
    <row r="1926" spans="1:5" ht="15" customHeight="1" x14ac:dyDescent="0.25">
      <c r="A1926" s="2" t="s">
        <v>9062</v>
      </c>
      <c r="C1926" s="1" t="s">
        <v>9063</v>
      </c>
      <c r="D1926" s="2" t="s">
        <v>16077</v>
      </c>
      <c r="E1926" s="2">
        <v>59.49</v>
      </c>
    </row>
    <row r="1927" spans="1:5" ht="15" customHeight="1" x14ac:dyDescent="0.25">
      <c r="A1927" s="2" t="s">
        <v>9064</v>
      </c>
      <c r="C1927" s="1" t="s">
        <v>9065</v>
      </c>
      <c r="D1927" s="2" t="s">
        <v>16077</v>
      </c>
      <c r="E1927" s="2">
        <v>28.5</v>
      </c>
    </row>
    <row r="1928" spans="1:5" ht="15" customHeight="1" x14ac:dyDescent="0.25">
      <c r="A1928" s="2" t="s">
        <v>9066</v>
      </c>
      <c r="C1928" s="1" t="s">
        <v>9067</v>
      </c>
      <c r="D1928" s="2" t="s">
        <v>16077</v>
      </c>
      <c r="E1928" s="2">
        <v>30.93</v>
      </c>
    </row>
    <row r="1929" spans="1:5" ht="15" customHeight="1" x14ac:dyDescent="0.25">
      <c r="A1929" s="2" t="s">
        <v>9068</v>
      </c>
      <c r="C1929" s="1" t="s">
        <v>9069</v>
      </c>
      <c r="D1929" s="2" t="s">
        <v>16077</v>
      </c>
      <c r="E1929" s="2">
        <v>100.55</v>
      </c>
    </row>
    <row r="1930" spans="1:5" ht="15" customHeight="1" x14ac:dyDescent="0.25">
      <c r="A1930" s="2" t="s">
        <v>9070</v>
      </c>
      <c r="C1930" s="1" t="s">
        <v>9071</v>
      </c>
      <c r="D1930" s="2" t="s">
        <v>16077</v>
      </c>
      <c r="E1930" s="2">
        <v>42.39</v>
      </c>
    </row>
    <row r="1931" spans="1:5" ht="15" customHeight="1" x14ac:dyDescent="0.25">
      <c r="A1931" s="2" t="s">
        <v>9072</v>
      </c>
      <c r="C1931" s="1" t="s">
        <v>9073</v>
      </c>
      <c r="D1931" s="2" t="s">
        <v>16077</v>
      </c>
      <c r="E1931" s="2">
        <v>47.25</v>
      </c>
    </row>
    <row r="1932" spans="1:5" ht="15" customHeight="1" x14ac:dyDescent="0.25">
      <c r="A1932" s="2" t="s">
        <v>9074</v>
      </c>
      <c r="C1932" s="1" t="s">
        <v>9075</v>
      </c>
      <c r="D1932" s="2" t="s">
        <v>16077</v>
      </c>
      <c r="E1932" s="2">
        <v>30.87</v>
      </c>
    </row>
    <row r="1933" spans="1:5" ht="15" customHeight="1" x14ac:dyDescent="0.25">
      <c r="A1933" s="2" t="s">
        <v>9076</v>
      </c>
      <c r="C1933" s="1" t="s">
        <v>9077</v>
      </c>
      <c r="D1933" s="2" t="s">
        <v>16077</v>
      </c>
      <c r="E1933" s="2">
        <v>42.1</v>
      </c>
    </row>
    <row r="1934" spans="1:5" ht="15" customHeight="1" x14ac:dyDescent="0.25">
      <c r="A1934" s="2" t="s">
        <v>9078</v>
      </c>
      <c r="C1934" s="1" t="s">
        <v>9079</v>
      </c>
      <c r="D1934" s="2" t="s">
        <v>17030</v>
      </c>
      <c r="E1934" s="2">
        <v>7.25</v>
      </c>
    </row>
    <row r="1935" spans="1:5" ht="15" customHeight="1" x14ac:dyDescent="0.25">
      <c r="A1935" s="2" t="s">
        <v>9080</v>
      </c>
      <c r="C1935" s="1" t="s">
        <v>9081</v>
      </c>
      <c r="D1935" s="2" t="s">
        <v>16077</v>
      </c>
      <c r="E1935" s="2">
        <v>122.39</v>
      </c>
    </row>
    <row r="1936" spans="1:5" ht="15" customHeight="1" x14ac:dyDescent="0.25">
      <c r="A1936" s="2" t="s">
        <v>9082</v>
      </c>
      <c r="C1936" s="1" t="s">
        <v>9083</v>
      </c>
      <c r="D1936" s="2" t="s">
        <v>16077</v>
      </c>
      <c r="E1936" s="2">
        <v>78.98</v>
      </c>
    </row>
    <row r="1937" spans="1:5" ht="15" customHeight="1" x14ac:dyDescent="0.25">
      <c r="A1937" s="2" t="s">
        <v>9084</v>
      </c>
      <c r="C1937" s="1" t="s">
        <v>9085</v>
      </c>
      <c r="D1937" s="2" t="s">
        <v>16077</v>
      </c>
      <c r="E1937" s="2">
        <v>779.09</v>
      </c>
    </row>
    <row r="1938" spans="1:5" ht="15" customHeight="1" x14ac:dyDescent="0.25">
      <c r="A1938" s="2" t="s">
        <v>9086</v>
      </c>
      <c r="C1938" s="1" t="s">
        <v>9087</v>
      </c>
      <c r="D1938" s="2" t="s">
        <v>16077</v>
      </c>
      <c r="E1938" s="2">
        <v>1018.76</v>
      </c>
    </row>
    <row r="1939" spans="1:5" ht="15" customHeight="1" x14ac:dyDescent="0.25">
      <c r="A1939" s="2" t="s">
        <v>9088</v>
      </c>
      <c r="C1939" s="1" t="s">
        <v>9089</v>
      </c>
      <c r="D1939" s="2" t="s">
        <v>16077</v>
      </c>
      <c r="E1939" s="2">
        <v>134.34</v>
      </c>
    </row>
    <row r="1940" spans="1:5" ht="15" customHeight="1" x14ac:dyDescent="0.25">
      <c r="A1940" s="2" t="s">
        <v>9090</v>
      </c>
      <c r="C1940" s="1" t="s">
        <v>9091</v>
      </c>
      <c r="D1940" s="2" t="s">
        <v>16077</v>
      </c>
      <c r="E1940" s="2">
        <v>167.82</v>
      </c>
    </row>
    <row r="1941" spans="1:5" ht="15" customHeight="1" x14ac:dyDescent="0.25">
      <c r="A1941" s="2" t="s">
        <v>9092</v>
      </c>
      <c r="C1941" s="1" t="s">
        <v>9093</v>
      </c>
      <c r="D1941" s="2" t="s">
        <v>16077</v>
      </c>
      <c r="E1941" s="2">
        <v>208.77</v>
      </c>
    </row>
    <row r="1942" spans="1:5" ht="15" customHeight="1" x14ac:dyDescent="0.25">
      <c r="A1942" s="2" t="s">
        <v>9094</v>
      </c>
      <c r="C1942" s="1" t="s">
        <v>9095</v>
      </c>
      <c r="D1942" s="2" t="s">
        <v>16077</v>
      </c>
      <c r="E1942" s="2">
        <v>404.59</v>
      </c>
    </row>
    <row r="1943" spans="1:5" ht="15" customHeight="1" x14ac:dyDescent="0.25">
      <c r="A1943" s="2" t="s">
        <v>9096</v>
      </c>
      <c r="C1943" s="1" t="s">
        <v>9097</v>
      </c>
      <c r="D1943" s="2" t="s">
        <v>16077</v>
      </c>
      <c r="E1943" s="2">
        <v>212.74</v>
      </c>
    </row>
    <row r="1944" spans="1:5" ht="15" customHeight="1" x14ac:dyDescent="0.25">
      <c r="A1944" s="2" t="s">
        <v>9098</v>
      </c>
      <c r="C1944" s="1" t="s">
        <v>9099</v>
      </c>
      <c r="D1944" s="2" t="s">
        <v>16077</v>
      </c>
      <c r="E1944" s="2">
        <v>276.69</v>
      </c>
    </row>
    <row r="1945" spans="1:5" ht="15" customHeight="1" x14ac:dyDescent="0.25">
      <c r="A1945" s="2" t="s">
        <v>9100</v>
      </c>
      <c r="C1945" s="1" t="s">
        <v>9101</v>
      </c>
      <c r="D1945" s="2" t="s">
        <v>16077</v>
      </c>
      <c r="E1945" s="2">
        <v>340.64</v>
      </c>
    </row>
    <row r="1946" spans="1:5" ht="15" customHeight="1" x14ac:dyDescent="0.25">
      <c r="A1946" s="2" t="s">
        <v>9102</v>
      </c>
      <c r="C1946" s="1" t="s">
        <v>9103</v>
      </c>
      <c r="D1946" s="2" t="s">
        <v>16077</v>
      </c>
      <c r="E1946" s="2">
        <v>507.68</v>
      </c>
    </row>
    <row r="1947" spans="1:5" ht="15" customHeight="1" x14ac:dyDescent="0.25">
      <c r="A1947" s="2" t="s">
        <v>9104</v>
      </c>
      <c r="C1947" s="1" t="s">
        <v>9105</v>
      </c>
      <c r="D1947" s="2" t="s">
        <v>16077</v>
      </c>
      <c r="E1947" s="2">
        <v>271.44</v>
      </c>
    </row>
    <row r="1948" spans="1:5" ht="15" customHeight="1" x14ac:dyDescent="0.25">
      <c r="A1948" s="2" t="s">
        <v>9106</v>
      </c>
      <c r="C1948" s="1" t="s">
        <v>9107</v>
      </c>
      <c r="D1948" s="2" t="s">
        <v>16077</v>
      </c>
      <c r="E1948" s="2">
        <v>251.15</v>
      </c>
    </row>
    <row r="1949" spans="1:5" ht="15" customHeight="1" x14ac:dyDescent="0.25">
      <c r="A1949" s="2" t="s">
        <v>9108</v>
      </c>
      <c r="C1949" s="1" t="s">
        <v>9109</v>
      </c>
      <c r="D1949" s="2" t="s">
        <v>16077</v>
      </c>
      <c r="E1949" s="2">
        <v>350.19</v>
      </c>
    </row>
    <row r="1950" spans="1:5" ht="15" customHeight="1" x14ac:dyDescent="0.25">
      <c r="A1950" s="2" t="s">
        <v>9110</v>
      </c>
      <c r="C1950" s="1" t="s">
        <v>9111</v>
      </c>
      <c r="D1950" s="2" t="s">
        <v>16077</v>
      </c>
      <c r="E1950" s="2">
        <v>428.94</v>
      </c>
    </row>
    <row r="1951" spans="1:5" ht="15" customHeight="1" x14ac:dyDescent="0.25">
      <c r="A1951" s="2" t="s">
        <v>9112</v>
      </c>
      <c r="C1951" s="1" t="s">
        <v>9113</v>
      </c>
      <c r="D1951" s="2" t="s">
        <v>16077</v>
      </c>
      <c r="E1951" s="2">
        <v>617.4</v>
      </c>
    </row>
    <row r="1952" spans="1:5" ht="15" customHeight="1" x14ac:dyDescent="0.25">
      <c r="A1952" s="2" t="s">
        <v>9114</v>
      </c>
      <c r="C1952" s="1" t="s">
        <v>9115</v>
      </c>
      <c r="D1952" s="2" t="s">
        <v>16077</v>
      </c>
      <c r="E1952" s="2">
        <v>335.36</v>
      </c>
    </row>
    <row r="1953" spans="1:5" ht="15" customHeight="1" x14ac:dyDescent="0.25">
      <c r="A1953" s="2" t="s">
        <v>9116</v>
      </c>
      <c r="C1953" s="1" t="s">
        <v>9117</v>
      </c>
      <c r="D1953" s="2" t="s">
        <v>16077</v>
      </c>
      <c r="E1953" s="2">
        <v>429.37</v>
      </c>
    </row>
    <row r="1954" spans="1:5" ht="15" customHeight="1" x14ac:dyDescent="0.25">
      <c r="A1954" s="2" t="s">
        <v>9118</v>
      </c>
      <c r="C1954" s="1" t="s">
        <v>9119</v>
      </c>
      <c r="D1954" s="2" t="s">
        <v>16077</v>
      </c>
      <c r="E1954" s="2">
        <v>452.87</v>
      </c>
    </row>
    <row r="1955" spans="1:5" ht="15" customHeight="1" x14ac:dyDescent="0.25">
      <c r="A1955" s="2" t="s">
        <v>9120</v>
      </c>
      <c r="C1955" s="1" t="s">
        <v>9121</v>
      </c>
      <c r="D1955" s="2" t="s">
        <v>16077</v>
      </c>
      <c r="E1955" s="2">
        <v>473.64</v>
      </c>
    </row>
    <row r="1956" spans="1:5" ht="15" customHeight="1" x14ac:dyDescent="0.25">
      <c r="A1956" s="2" t="s">
        <v>9122</v>
      </c>
      <c r="C1956" s="1" t="s">
        <v>9123</v>
      </c>
      <c r="D1956" s="2" t="s">
        <v>16077</v>
      </c>
      <c r="E1956" s="2">
        <v>499.88</v>
      </c>
    </row>
    <row r="1957" spans="1:5" ht="15" customHeight="1" x14ac:dyDescent="0.25">
      <c r="A1957" s="2" t="s">
        <v>9124</v>
      </c>
      <c r="C1957" s="1" t="s">
        <v>9125</v>
      </c>
      <c r="D1957" s="2" t="s">
        <v>16077</v>
      </c>
      <c r="E1957" s="2">
        <v>523.38</v>
      </c>
    </row>
    <row r="1958" spans="1:5" ht="15" customHeight="1" x14ac:dyDescent="0.25">
      <c r="A1958" s="2" t="s">
        <v>9126</v>
      </c>
      <c r="C1958" s="1" t="s">
        <v>9127</v>
      </c>
      <c r="D1958" s="2" t="s">
        <v>16077</v>
      </c>
      <c r="E1958" s="2">
        <v>546.89</v>
      </c>
    </row>
    <row r="1959" spans="1:5" ht="15" customHeight="1" x14ac:dyDescent="0.25">
      <c r="A1959" s="2" t="s">
        <v>9128</v>
      </c>
      <c r="C1959" s="1" t="s">
        <v>9129</v>
      </c>
      <c r="D1959" s="2" t="s">
        <v>16077</v>
      </c>
      <c r="E1959" s="2">
        <v>805.5</v>
      </c>
    </row>
    <row r="1960" spans="1:5" ht="15" customHeight="1" x14ac:dyDescent="0.25">
      <c r="A1960" s="2" t="s">
        <v>9130</v>
      </c>
      <c r="C1960" s="1" t="s">
        <v>9131</v>
      </c>
      <c r="D1960" s="2" t="s">
        <v>16077</v>
      </c>
      <c r="E1960" s="2">
        <v>421.37</v>
      </c>
    </row>
    <row r="1961" spans="1:5" ht="15" customHeight="1" x14ac:dyDescent="0.25">
      <c r="A1961" s="2" t="s">
        <v>9132</v>
      </c>
      <c r="C1961" s="1" t="s">
        <v>9133</v>
      </c>
      <c r="D1961" s="2" t="s">
        <v>16077</v>
      </c>
      <c r="E1961" s="2">
        <v>531.12</v>
      </c>
    </row>
    <row r="1962" spans="1:5" ht="15" customHeight="1" x14ac:dyDescent="0.25">
      <c r="A1962" s="2" t="s">
        <v>9134</v>
      </c>
      <c r="C1962" s="1" t="s">
        <v>9135</v>
      </c>
      <c r="D1962" s="2" t="s">
        <v>16077</v>
      </c>
      <c r="E1962" s="2">
        <v>640.86</v>
      </c>
    </row>
    <row r="1963" spans="1:5" ht="15" customHeight="1" x14ac:dyDescent="0.25">
      <c r="A1963" s="2" t="s">
        <v>9136</v>
      </c>
      <c r="C1963" s="1" t="s">
        <v>9137</v>
      </c>
      <c r="D1963" s="2" t="s">
        <v>16077</v>
      </c>
      <c r="E1963" s="2">
        <v>876.95</v>
      </c>
    </row>
    <row r="1964" spans="1:5" ht="15" customHeight="1" x14ac:dyDescent="0.25">
      <c r="A1964" s="2" t="s">
        <v>9138</v>
      </c>
      <c r="C1964" s="1" t="s">
        <v>9139</v>
      </c>
      <c r="D1964" s="2" t="s">
        <v>16077</v>
      </c>
      <c r="E1964" s="2">
        <v>1128.8699999999999</v>
      </c>
    </row>
    <row r="1965" spans="1:5" ht="15" customHeight="1" x14ac:dyDescent="0.25">
      <c r="A1965" s="2" t="s">
        <v>9140</v>
      </c>
      <c r="C1965" s="1" t="s">
        <v>9141</v>
      </c>
      <c r="D1965" s="2" t="s">
        <v>16077</v>
      </c>
      <c r="E1965" s="2">
        <v>512.4</v>
      </c>
    </row>
    <row r="1966" spans="1:5" ht="15" customHeight="1" x14ac:dyDescent="0.25">
      <c r="A1966" s="2" t="s">
        <v>9142</v>
      </c>
      <c r="C1966" s="1" t="s">
        <v>9143</v>
      </c>
      <c r="D1966" s="2" t="s">
        <v>16077</v>
      </c>
      <c r="E1966" s="2">
        <v>625.04</v>
      </c>
    </row>
    <row r="1967" spans="1:5" ht="15" customHeight="1" x14ac:dyDescent="0.25">
      <c r="A1967" s="2" t="s">
        <v>9144</v>
      </c>
      <c r="C1967" s="1" t="s">
        <v>9145</v>
      </c>
      <c r="D1967" s="2" t="s">
        <v>16077</v>
      </c>
      <c r="E1967" s="2">
        <v>751</v>
      </c>
    </row>
    <row r="1968" spans="1:5" ht="15" customHeight="1" x14ac:dyDescent="0.25">
      <c r="A1968" s="2" t="s">
        <v>9146</v>
      </c>
      <c r="C1968" s="1" t="s">
        <v>9147</v>
      </c>
      <c r="D1968" s="2" t="s">
        <v>16077</v>
      </c>
      <c r="E1968" s="2">
        <v>1010.18</v>
      </c>
    </row>
    <row r="1969" spans="1:5" ht="15" customHeight="1" x14ac:dyDescent="0.25">
      <c r="A1969" s="2" t="s">
        <v>9148</v>
      </c>
      <c r="C1969" s="1" t="s">
        <v>9149</v>
      </c>
      <c r="D1969" s="2" t="s">
        <v>16077</v>
      </c>
      <c r="E1969" s="2">
        <v>1295.44</v>
      </c>
    </row>
    <row r="1970" spans="1:5" ht="15" customHeight="1" x14ac:dyDescent="0.25">
      <c r="A1970" s="2" t="s">
        <v>9150</v>
      </c>
      <c r="C1970" s="1" t="s">
        <v>9151</v>
      </c>
      <c r="D1970" s="2" t="s">
        <v>16077</v>
      </c>
      <c r="E1970" s="2">
        <v>724.92</v>
      </c>
    </row>
    <row r="1971" spans="1:5" ht="15" customHeight="1" x14ac:dyDescent="0.25">
      <c r="A1971" s="2" t="s">
        <v>9152</v>
      </c>
      <c r="C1971" s="1" t="s">
        <v>9153</v>
      </c>
      <c r="D1971" s="2" t="s">
        <v>16077</v>
      </c>
      <c r="E1971" s="2">
        <v>867.55</v>
      </c>
    </row>
    <row r="1972" spans="1:5" ht="15" customHeight="1" x14ac:dyDescent="0.25">
      <c r="A1972" s="2" t="s">
        <v>9154</v>
      </c>
      <c r="C1972" s="1" t="s">
        <v>9155</v>
      </c>
      <c r="D1972" s="2" t="s">
        <v>16077</v>
      </c>
      <c r="E1972" s="2">
        <v>1497.91</v>
      </c>
    </row>
    <row r="1973" spans="1:5" ht="15" customHeight="1" x14ac:dyDescent="0.25">
      <c r="A1973" s="2" t="s">
        <v>9156</v>
      </c>
      <c r="C1973" s="1" t="s">
        <v>9157</v>
      </c>
      <c r="D1973" s="2" t="s">
        <v>16077</v>
      </c>
      <c r="E1973" s="2">
        <v>845.66</v>
      </c>
    </row>
    <row r="1974" spans="1:5" ht="15" customHeight="1" x14ac:dyDescent="0.25">
      <c r="A1974" s="2" t="s">
        <v>9158</v>
      </c>
      <c r="C1974" s="1" t="s">
        <v>9159</v>
      </c>
      <c r="D1974" s="2" t="s">
        <v>16077</v>
      </c>
      <c r="E1974" s="2">
        <v>232.75</v>
      </c>
    </row>
    <row r="1975" spans="1:5" ht="15" customHeight="1" x14ac:dyDescent="0.25">
      <c r="A1975" s="2" t="s">
        <v>9160</v>
      </c>
      <c r="C1975" s="1" t="s">
        <v>9161</v>
      </c>
      <c r="D1975" s="2" t="s">
        <v>16077</v>
      </c>
      <c r="E1975" s="2">
        <v>257.57</v>
      </c>
    </row>
    <row r="1976" spans="1:5" ht="15" customHeight="1" x14ac:dyDescent="0.25">
      <c r="A1976" s="2" t="s">
        <v>9162</v>
      </c>
      <c r="C1976" s="1" t="s">
        <v>9163</v>
      </c>
      <c r="D1976" s="2" t="s">
        <v>16077</v>
      </c>
      <c r="E1976" s="2">
        <v>307.18</v>
      </c>
    </row>
    <row r="1977" spans="1:5" ht="15" customHeight="1" x14ac:dyDescent="0.25">
      <c r="A1977" s="2" t="s">
        <v>9164</v>
      </c>
      <c r="C1977" s="1" t="s">
        <v>9165</v>
      </c>
      <c r="D1977" s="2" t="s">
        <v>16077</v>
      </c>
      <c r="E1977" s="2">
        <v>368.31</v>
      </c>
    </row>
    <row r="1978" spans="1:5" ht="15" customHeight="1" x14ac:dyDescent="0.25">
      <c r="A1978" s="2" t="s">
        <v>9166</v>
      </c>
      <c r="C1978" s="1" t="s">
        <v>9167</v>
      </c>
      <c r="D1978" s="2" t="s">
        <v>16077</v>
      </c>
      <c r="E1978" s="2">
        <v>432.25</v>
      </c>
    </row>
    <row r="1979" spans="1:5" ht="15" customHeight="1" x14ac:dyDescent="0.25">
      <c r="A1979" s="2" t="s">
        <v>9168</v>
      </c>
      <c r="C1979" s="1" t="s">
        <v>9169</v>
      </c>
      <c r="D1979" s="2" t="s">
        <v>16077</v>
      </c>
      <c r="E1979" s="2">
        <v>496.19</v>
      </c>
    </row>
    <row r="1980" spans="1:5" ht="15" customHeight="1" x14ac:dyDescent="0.25">
      <c r="A1980" s="2" t="s">
        <v>9170</v>
      </c>
      <c r="C1980" s="1" t="s">
        <v>9171</v>
      </c>
      <c r="D1980" s="2" t="s">
        <v>16077</v>
      </c>
      <c r="E1980" s="2">
        <v>733.61</v>
      </c>
    </row>
    <row r="1981" spans="1:5" ht="15" customHeight="1" x14ac:dyDescent="0.25">
      <c r="A1981" s="2" t="s">
        <v>9172</v>
      </c>
      <c r="C1981" s="1" t="s">
        <v>9173</v>
      </c>
      <c r="D1981" s="2" t="s">
        <v>16077</v>
      </c>
      <c r="E1981" s="2">
        <v>497.36</v>
      </c>
    </row>
    <row r="1982" spans="1:5" ht="15" customHeight="1" x14ac:dyDescent="0.25">
      <c r="A1982" s="2" t="s">
        <v>9174</v>
      </c>
      <c r="C1982" s="1" t="s">
        <v>9175</v>
      </c>
      <c r="D1982" s="2" t="s">
        <v>16077</v>
      </c>
      <c r="E1982" s="2">
        <v>576.12</v>
      </c>
    </row>
    <row r="1983" spans="1:5" ht="15" customHeight="1" x14ac:dyDescent="0.25">
      <c r="A1983" s="2" t="s">
        <v>9176</v>
      </c>
      <c r="C1983" s="1" t="s">
        <v>9177</v>
      </c>
      <c r="D1983" s="2" t="s">
        <v>16077</v>
      </c>
      <c r="E1983" s="2">
        <v>926.86</v>
      </c>
    </row>
    <row r="1984" spans="1:5" ht="15" customHeight="1" x14ac:dyDescent="0.25">
      <c r="A1984" s="2" t="s">
        <v>9178</v>
      </c>
      <c r="C1984" s="1" t="s">
        <v>9179</v>
      </c>
      <c r="D1984" s="2" t="s">
        <v>16077</v>
      </c>
      <c r="E1984" s="2">
        <v>644.80999999999995</v>
      </c>
    </row>
    <row r="1985" spans="1:5" ht="15" customHeight="1" x14ac:dyDescent="0.25">
      <c r="A1985" s="2" t="s">
        <v>9180</v>
      </c>
      <c r="C1985" s="1" t="s">
        <v>9181</v>
      </c>
      <c r="D1985" s="2" t="s">
        <v>16077</v>
      </c>
      <c r="E1985" s="2">
        <v>738.83</v>
      </c>
    </row>
    <row r="1986" spans="1:5" ht="15" customHeight="1" x14ac:dyDescent="0.25">
      <c r="A1986" s="2" t="s">
        <v>9182</v>
      </c>
      <c r="C1986" s="1" t="s">
        <v>9183</v>
      </c>
      <c r="D1986" s="2" t="s">
        <v>16077</v>
      </c>
      <c r="E1986" s="2">
        <v>832.84</v>
      </c>
    </row>
    <row r="1987" spans="1:5" ht="15" customHeight="1" x14ac:dyDescent="0.25">
      <c r="A1987" s="2" t="s">
        <v>9184</v>
      </c>
      <c r="C1987" s="1" t="s">
        <v>9185</v>
      </c>
      <c r="D1987" s="2" t="s">
        <v>16077</v>
      </c>
      <c r="E1987" s="2">
        <v>1194.72</v>
      </c>
    </row>
    <row r="1988" spans="1:5" ht="15" customHeight="1" x14ac:dyDescent="0.25">
      <c r="A1988" s="2" t="s">
        <v>9186</v>
      </c>
      <c r="C1988" s="1" t="s">
        <v>9187</v>
      </c>
      <c r="D1988" s="2" t="s">
        <v>16077</v>
      </c>
      <c r="E1988" s="2">
        <v>810.6</v>
      </c>
    </row>
    <row r="1989" spans="1:5" ht="15" customHeight="1" x14ac:dyDescent="0.25">
      <c r="A1989" s="2" t="s">
        <v>9188</v>
      </c>
      <c r="C1989" s="1" t="s">
        <v>9189</v>
      </c>
      <c r="D1989" s="2" t="s">
        <v>16077</v>
      </c>
      <c r="E1989" s="2">
        <v>920.34</v>
      </c>
    </row>
    <row r="1990" spans="1:5" ht="15" customHeight="1" x14ac:dyDescent="0.25">
      <c r="A1990" s="2" t="s">
        <v>9190</v>
      </c>
      <c r="C1990" s="1" t="s">
        <v>9191</v>
      </c>
      <c r="D1990" s="2" t="s">
        <v>16077</v>
      </c>
      <c r="E1990" s="2">
        <v>1030.0899999999999</v>
      </c>
    </row>
    <row r="1991" spans="1:5" ht="15" customHeight="1" x14ac:dyDescent="0.25">
      <c r="A1991" s="2" t="s">
        <v>9192</v>
      </c>
      <c r="C1991" s="1" t="s">
        <v>9193</v>
      </c>
      <c r="D1991" s="2" t="s">
        <v>16077</v>
      </c>
      <c r="E1991" s="2">
        <v>1372.58</v>
      </c>
    </row>
    <row r="1992" spans="1:5" ht="15" customHeight="1" x14ac:dyDescent="0.25">
      <c r="A1992" s="2" t="s">
        <v>9194</v>
      </c>
      <c r="C1992" s="1" t="s">
        <v>9195</v>
      </c>
      <c r="D1992" s="2" t="s">
        <v>16077</v>
      </c>
      <c r="E1992" s="2">
        <v>1624.5</v>
      </c>
    </row>
    <row r="1993" spans="1:5" ht="15" customHeight="1" x14ac:dyDescent="0.25">
      <c r="A1993" s="2" t="s">
        <v>9196</v>
      </c>
      <c r="C1993" s="1" t="s">
        <v>9197</v>
      </c>
      <c r="D1993" s="2" t="s">
        <v>16077</v>
      </c>
      <c r="E1993" s="2">
        <v>994.72</v>
      </c>
    </row>
    <row r="1994" spans="1:5" ht="15" customHeight="1" x14ac:dyDescent="0.25">
      <c r="A1994" s="2" t="s">
        <v>9198</v>
      </c>
      <c r="C1994" s="1" t="s">
        <v>9199</v>
      </c>
      <c r="D1994" s="2" t="s">
        <v>16077</v>
      </c>
      <c r="E1994" s="2">
        <v>1120.68</v>
      </c>
    </row>
    <row r="1995" spans="1:5" ht="15" customHeight="1" x14ac:dyDescent="0.25">
      <c r="A1995" s="2" t="s">
        <v>9200</v>
      </c>
      <c r="C1995" s="1" t="s">
        <v>9201</v>
      </c>
      <c r="D1995" s="2" t="s">
        <v>16077</v>
      </c>
      <c r="E1995" s="2">
        <v>1246.6300000000001</v>
      </c>
    </row>
    <row r="1996" spans="1:5" ht="15" customHeight="1" x14ac:dyDescent="0.25">
      <c r="A1996" s="2" t="s">
        <v>9202</v>
      </c>
      <c r="C1996" s="1" t="s">
        <v>9203</v>
      </c>
      <c r="D1996" s="2" t="s">
        <v>16077</v>
      </c>
      <c r="E1996" s="2">
        <v>1625.09</v>
      </c>
    </row>
    <row r="1997" spans="1:5" ht="15" customHeight="1" x14ac:dyDescent="0.25">
      <c r="A1997" s="2" t="s">
        <v>9204</v>
      </c>
      <c r="C1997" s="1" t="s">
        <v>9205</v>
      </c>
      <c r="D1997" s="2" t="s">
        <v>16077</v>
      </c>
      <c r="E1997" s="2">
        <v>1910.35</v>
      </c>
    </row>
    <row r="1998" spans="1:5" ht="15" customHeight="1" x14ac:dyDescent="0.25">
      <c r="A1998" s="2" t="s">
        <v>9206</v>
      </c>
      <c r="C1998" s="1" t="s">
        <v>9207</v>
      </c>
      <c r="D1998" s="2" t="s">
        <v>16077</v>
      </c>
      <c r="E1998" s="2">
        <v>1339.83</v>
      </c>
    </row>
    <row r="1999" spans="1:5" ht="15" customHeight="1" x14ac:dyDescent="0.25">
      <c r="A1999" s="2" t="s">
        <v>9208</v>
      </c>
      <c r="C1999" s="1" t="s">
        <v>9209</v>
      </c>
      <c r="D1999" s="2" t="s">
        <v>16077</v>
      </c>
      <c r="E1999" s="2">
        <v>1482.45</v>
      </c>
    </row>
    <row r="2000" spans="1:5" ht="15" customHeight="1" x14ac:dyDescent="0.25">
      <c r="A2000" s="2" t="s">
        <v>9210</v>
      </c>
      <c r="C2000" s="1" t="s">
        <v>9211</v>
      </c>
      <c r="D2000" s="2" t="s">
        <v>16077</v>
      </c>
      <c r="E2000" s="2">
        <v>883.35</v>
      </c>
    </row>
    <row r="2001" spans="1:5" ht="15" customHeight="1" x14ac:dyDescent="0.25">
      <c r="A2001" s="2" t="s">
        <v>9212</v>
      </c>
      <c r="C2001" s="1" t="s">
        <v>9213</v>
      </c>
      <c r="D2001" s="2" t="s">
        <v>16077</v>
      </c>
      <c r="E2001" s="2">
        <v>1684.18</v>
      </c>
    </row>
    <row r="2002" spans="1:5" ht="15" customHeight="1" x14ac:dyDescent="0.25">
      <c r="A2002" s="2" t="s">
        <v>9214</v>
      </c>
      <c r="C2002" s="1" t="s">
        <v>9215</v>
      </c>
      <c r="D2002" s="2" t="s">
        <v>16077</v>
      </c>
      <c r="E2002" s="2">
        <v>617.58000000000004</v>
      </c>
    </row>
    <row r="2003" spans="1:5" ht="15" customHeight="1" x14ac:dyDescent="0.25">
      <c r="A2003" s="2" t="s">
        <v>20648</v>
      </c>
      <c r="C2003" s="1" t="s">
        <v>20649</v>
      </c>
      <c r="D2003" s="2" t="s">
        <v>16077</v>
      </c>
      <c r="E2003" s="2">
        <v>2763.52</v>
      </c>
    </row>
    <row r="2004" spans="1:5" ht="15" customHeight="1" x14ac:dyDescent="0.25">
      <c r="A2004" s="2" t="s">
        <v>20650</v>
      </c>
      <c r="C2004" s="1" t="s">
        <v>20651</v>
      </c>
      <c r="D2004" s="2" t="s">
        <v>16077</v>
      </c>
      <c r="E2004" s="2">
        <v>634.02</v>
      </c>
    </row>
    <row r="2005" spans="1:5" ht="15" customHeight="1" x14ac:dyDescent="0.25">
      <c r="A2005" s="2" t="s">
        <v>9216</v>
      </c>
      <c r="C2005" s="1" t="s">
        <v>9217</v>
      </c>
      <c r="D2005" s="2" t="s">
        <v>16077</v>
      </c>
      <c r="E2005" s="2">
        <v>642.4</v>
      </c>
    </row>
    <row r="2006" spans="1:5" ht="15" customHeight="1" x14ac:dyDescent="0.25">
      <c r="A2006" s="2" t="s">
        <v>20652</v>
      </c>
      <c r="C2006" s="1" t="s">
        <v>20653</v>
      </c>
      <c r="D2006" s="2" t="s">
        <v>16077</v>
      </c>
      <c r="E2006" s="2">
        <v>3798.71</v>
      </c>
    </row>
    <row r="2007" spans="1:5" ht="15" customHeight="1" x14ac:dyDescent="0.25">
      <c r="A2007" s="2" t="s">
        <v>9218</v>
      </c>
      <c r="C2007" s="1" t="s">
        <v>9219</v>
      </c>
      <c r="D2007" s="2" t="s">
        <v>16077</v>
      </c>
      <c r="E2007" s="2">
        <v>31347.64</v>
      </c>
    </row>
    <row r="2008" spans="1:5" ht="15" customHeight="1" x14ac:dyDescent="0.25">
      <c r="A2008" s="2" t="s">
        <v>9220</v>
      </c>
      <c r="C2008" s="1" t="s">
        <v>9221</v>
      </c>
      <c r="D2008" s="2" t="s">
        <v>16077</v>
      </c>
      <c r="E2008" s="2">
        <v>3319.98</v>
      </c>
    </row>
    <row r="2009" spans="1:5" ht="15" customHeight="1" x14ac:dyDescent="0.25">
      <c r="A2009" s="2" t="s">
        <v>9222</v>
      </c>
      <c r="C2009" s="1" t="s">
        <v>9223</v>
      </c>
      <c r="D2009" s="2" t="s">
        <v>16077</v>
      </c>
      <c r="E2009" s="2">
        <v>3546.4</v>
      </c>
    </row>
    <row r="2010" spans="1:5" ht="15" customHeight="1" x14ac:dyDescent="0.25">
      <c r="A2010" s="2" t="s">
        <v>9224</v>
      </c>
      <c r="C2010" s="1" t="s">
        <v>9225</v>
      </c>
      <c r="D2010" s="2" t="s">
        <v>16077</v>
      </c>
      <c r="E2010" s="2">
        <v>873.09</v>
      </c>
    </row>
    <row r="2011" spans="1:5" ht="15" customHeight="1" x14ac:dyDescent="0.25">
      <c r="A2011" s="2" t="s">
        <v>9226</v>
      </c>
      <c r="C2011" s="1" t="s">
        <v>9227</v>
      </c>
      <c r="D2011" s="2" t="s">
        <v>16077</v>
      </c>
      <c r="E2011" s="2">
        <v>837.24</v>
      </c>
    </row>
    <row r="2012" spans="1:5" ht="15" customHeight="1" x14ac:dyDescent="0.25">
      <c r="A2012" s="2" t="s">
        <v>9228</v>
      </c>
      <c r="C2012" s="1" t="s">
        <v>9229</v>
      </c>
      <c r="D2012" s="2" t="s">
        <v>16077</v>
      </c>
      <c r="E2012" s="2">
        <v>1497.86</v>
      </c>
    </row>
    <row r="2013" spans="1:5" ht="15" customHeight="1" x14ac:dyDescent="0.25">
      <c r="A2013" s="2" t="s">
        <v>9230</v>
      </c>
      <c r="C2013" s="1" t="s">
        <v>9231</v>
      </c>
      <c r="D2013" s="2" t="s">
        <v>16077</v>
      </c>
      <c r="E2013" s="2">
        <v>1279.71</v>
      </c>
    </row>
    <row r="2014" spans="1:5" ht="15" customHeight="1" x14ac:dyDescent="0.25">
      <c r="A2014" s="2" t="s">
        <v>9232</v>
      </c>
      <c r="C2014" s="1" t="s">
        <v>9233</v>
      </c>
      <c r="D2014" s="2" t="s">
        <v>16077</v>
      </c>
      <c r="E2014" s="2">
        <v>2414.31</v>
      </c>
    </row>
    <row r="2015" spans="1:5" ht="15" customHeight="1" x14ac:dyDescent="0.25">
      <c r="A2015" s="2" t="s">
        <v>9234</v>
      </c>
      <c r="C2015" s="1" t="s">
        <v>9235</v>
      </c>
      <c r="D2015" s="2" t="s">
        <v>16077</v>
      </c>
      <c r="E2015" s="2">
        <v>2881.44</v>
      </c>
    </row>
    <row r="2016" spans="1:5" ht="15" customHeight="1" x14ac:dyDescent="0.25">
      <c r="A2016" s="2" t="s">
        <v>9236</v>
      </c>
      <c r="C2016" s="1" t="s">
        <v>9237</v>
      </c>
      <c r="D2016" s="2" t="s">
        <v>16077</v>
      </c>
      <c r="E2016" s="2">
        <v>1548.7</v>
      </c>
    </row>
    <row r="2017" spans="1:5" ht="15" customHeight="1" x14ac:dyDescent="0.25">
      <c r="A2017" s="2" t="s">
        <v>9238</v>
      </c>
      <c r="C2017" s="1" t="s">
        <v>9239</v>
      </c>
      <c r="D2017" s="2" t="s">
        <v>16077</v>
      </c>
      <c r="E2017" s="2">
        <v>1720.7</v>
      </c>
    </row>
    <row r="2018" spans="1:5" ht="15" customHeight="1" x14ac:dyDescent="0.25">
      <c r="A2018" s="2" t="s">
        <v>9240</v>
      </c>
      <c r="C2018" s="1" t="s">
        <v>9241</v>
      </c>
      <c r="D2018" s="2" t="s">
        <v>17030</v>
      </c>
      <c r="E2018" s="2">
        <v>96.27</v>
      </c>
    </row>
    <row r="2019" spans="1:5" ht="15" customHeight="1" x14ac:dyDescent="0.25">
      <c r="A2019" s="2" t="s">
        <v>9242</v>
      </c>
      <c r="C2019" s="1" t="s">
        <v>9243</v>
      </c>
      <c r="D2019" s="2" t="s">
        <v>16077</v>
      </c>
      <c r="E2019" s="2">
        <v>103.68</v>
      </c>
    </row>
    <row r="2020" spans="1:5" ht="15" customHeight="1" x14ac:dyDescent="0.25">
      <c r="A2020" s="2" t="s">
        <v>9244</v>
      </c>
      <c r="C2020" s="1" t="s">
        <v>9245</v>
      </c>
      <c r="D2020" s="2" t="s">
        <v>16077</v>
      </c>
      <c r="E2020" s="2">
        <v>219.41</v>
      </c>
    </row>
    <row r="2021" spans="1:5" ht="15" customHeight="1" x14ac:dyDescent="0.25">
      <c r="A2021" s="2" t="s">
        <v>9246</v>
      </c>
      <c r="C2021" s="1" t="s">
        <v>9247</v>
      </c>
      <c r="D2021" s="2" t="s">
        <v>16077</v>
      </c>
      <c r="E2021" s="2">
        <v>188.36</v>
      </c>
    </row>
    <row r="2022" spans="1:5" ht="15" customHeight="1" x14ac:dyDescent="0.25">
      <c r="A2022" s="2" t="s">
        <v>9248</v>
      </c>
      <c r="C2022" s="1" t="s">
        <v>9249</v>
      </c>
      <c r="D2022" s="2" t="s">
        <v>16077</v>
      </c>
      <c r="E2022" s="2">
        <v>73.91</v>
      </c>
    </row>
    <row r="2023" spans="1:5" ht="15" customHeight="1" x14ac:dyDescent="0.25">
      <c r="A2023" s="2" t="s">
        <v>9250</v>
      </c>
      <c r="C2023" s="1" t="s">
        <v>9251</v>
      </c>
      <c r="D2023" s="2" t="s">
        <v>16077</v>
      </c>
      <c r="E2023" s="2">
        <v>264.66000000000003</v>
      </c>
    </row>
    <row r="2024" spans="1:5" ht="15" customHeight="1" x14ac:dyDescent="0.25">
      <c r="A2024" s="2" t="s">
        <v>9252</v>
      </c>
      <c r="C2024" s="1" t="s">
        <v>9253</v>
      </c>
      <c r="D2024" s="2" t="s">
        <v>16077</v>
      </c>
      <c r="E2024" s="2">
        <v>58.9</v>
      </c>
    </row>
    <row r="2025" spans="1:5" ht="15" customHeight="1" x14ac:dyDescent="0.25">
      <c r="A2025" s="2" t="s">
        <v>9255</v>
      </c>
      <c r="C2025" s="1" t="s">
        <v>20654</v>
      </c>
      <c r="D2025" s="2" t="s">
        <v>3</v>
      </c>
      <c r="E2025" s="2">
        <v>236.48</v>
      </c>
    </row>
    <row r="2026" spans="1:5" ht="15" customHeight="1" x14ac:dyDescent="0.25">
      <c r="A2026" s="2" t="s">
        <v>9254</v>
      </c>
      <c r="C2026" s="1" t="s">
        <v>20655</v>
      </c>
      <c r="D2026" s="2" t="s">
        <v>3</v>
      </c>
      <c r="E2026" s="2">
        <v>184.4</v>
      </c>
    </row>
    <row r="2027" spans="1:5" ht="15" customHeight="1" x14ac:dyDescent="0.25">
      <c r="A2027" s="2" t="s">
        <v>9256</v>
      </c>
      <c r="C2027" s="1" t="s">
        <v>9257</v>
      </c>
      <c r="D2027" s="2" t="s">
        <v>17030</v>
      </c>
      <c r="E2027" s="2">
        <v>4922.2</v>
      </c>
    </row>
    <row r="2028" spans="1:5" ht="15" customHeight="1" x14ac:dyDescent="0.25">
      <c r="A2028" s="2" t="s">
        <v>9258</v>
      </c>
      <c r="C2028" s="1" t="s">
        <v>9259</v>
      </c>
      <c r="D2028" s="2" t="s">
        <v>17030</v>
      </c>
      <c r="E2028" s="2">
        <v>1653.89</v>
      </c>
    </row>
    <row r="2029" spans="1:5" ht="15" customHeight="1" x14ac:dyDescent="0.25">
      <c r="A2029" s="2" t="s">
        <v>9260</v>
      </c>
      <c r="C2029" s="1" t="s">
        <v>9261</v>
      </c>
      <c r="D2029" s="2" t="s">
        <v>17030</v>
      </c>
      <c r="E2029" s="2">
        <v>2350.2399999999998</v>
      </c>
    </row>
    <row r="2030" spans="1:5" ht="15" customHeight="1" x14ac:dyDescent="0.25">
      <c r="A2030" s="2" t="s">
        <v>9262</v>
      </c>
      <c r="C2030" s="1" t="s">
        <v>9263</v>
      </c>
      <c r="D2030" s="2" t="s">
        <v>17030</v>
      </c>
      <c r="E2030" s="2">
        <v>2689.92</v>
      </c>
    </row>
    <row r="2031" spans="1:5" ht="15" customHeight="1" x14ac:dyDescent="0.25">
      <c r="A2031" s="2" t="s">
        <v>9264</v>
      </c>
      <c r="C2031" s="1" t="s">
        <v>9265</v>
      </c>
      <c r="D2031" s="2" t="s">
        <v>17030</v>
      </c>
      <c r="E2031" s="2">
        <v>3068.49</v>
      </c>
    </row>
    <row r="2032" spans="1:5" ht="15" customHeight="1" x14ac:dyDescent="0.25">
      <c r="A2032" s="2" t="s">
        <v>9266</v>
      </c>
      <c r="C2032" s="1" t="s">
        <v>9267</v>
      </c>
      <c r="D2032" s="2" t="s">
        <v>3</v>
      </c>
      <c r="E2032" s="2">
        <v>66.8</v>
      </c>
    </row>
    <row r="2033" spans="1:5" ht="15" customHeight="1" x14ac:dyDescent="0.25">
      <c r="A2033" s="2" t="s">
        <v>9268</v>
      </c>
      <c r="C2033" s="1" t="s">
        <v>9269</v>
      </c>
      <c r="D2033" s="2" t="s">
        <v>3</v>
      </c>
      <c r="E2033" s="2">
        <v>88.44</v>
      </c>
    </row>
    <row r="2034" spans="1:5" ht="15" customHeight="1" x14ac:dyDescent="0.25">
      <c r="A2034" s="2" t="s">
        <v>9270</v>
      </c>
      <c r="C2034" s="1" t="s">
        <v>9271</v>
      </c>
      <c r="D2034" s="2" t="s">
        <v>3</v>
      </c>
      <c r="E2034" s="2">
        <v>121.84</v>
      </c>
    </row>
    <row r="2035" spans="1:5" ht="15" customHeight="1" x14ac:dyDescent="0.25">
      <c r="A2035" s="2" t="s">
        <v>9272</v>
      </c>
      <c r="C2035" s="1" t="s">
        <v>9273</v>
      </c>
      <c r="D2035" s="2" t="s">
        <v>3</v>
      </c>
      <c r="E2035" s="2">
        <v>150.12</v>
      </c>
    </row>
    <row r="2036" spans="1:5" ht="15" customHeight="1" x14ac:dyDescent="0.25">
      <c r="A2036" s="2" t="s">
        <v>9274</v>
      </c>
      <c r="C2036" s="1" t="s">
        <v>9275</v>
      </c>
      <c r="D2036" s="2" t="s">
        <v>3</v>
      </c>
      <c r="E2036" s="2">
        <v>30.92</v>
      </c>
    </row>
    <row r="2037" spans="1:5" ht="15" customHeight="1" x14ac:dyDescent="0.25">
      <c r="A2037" s="2" t="s">
        <v>9276</v>
      </c>
      <c r="C2037" s="1" t="s">
        <v>9277</v>
      </c>
      <c r="D2037" s="2" t="s">
        <v>3</v>
      </c>
      <c r="E2037" s="2">
        <v>62.63</v>
      </c>
    </row>
    <row r="2038" spans="1:5" ht="15" customHeight="1" x14ac:dyDescent="0.25">
      <c r="A2038" s="2" t="s">
        <v>9278</v>
      </c>
      <c r="C2038" s="1" t="s">
        <v>9279</v>
      </c>
      <c r="D2038" s="2" t="s">
        <v>3</v>
      </c>
      <c r="E2038" s="2">
        <v>112.16</v>
      </c>
    </row>
    <row r="2039" spans="1:5" ht="15" customHeight="1" x14ac:dyDescent="0.25">
      <c r="A2039" s="2" t="s">
        <v>9280</v>
      </c>
      <c r="C2039" s="1" t="s">
        <v>9281</v>
      </c>
      <c r="D2039" s="2" t="s">
        <v>3</v>
      </c>
      <c r="E2039" s="2">
        <v>80.58</v>
      </c>
    </row>
    <row r="2040" spans="1:5" ht="15" customHeight="1" x14ac:dyDescent="0.25">
      <c r="A2040" s="2" t="s">
        <v>9282</v>
      </c>
      <c r="C2040" s="1" t="s">
        <v>9283</v>
      </c>
      <c r="D2040" s="2" t="s">
        <v>3</v>
      </c>
      <c r="E2040" s="2">
        <v>138.06</v>
      </c>
    </row>
    <row r="2041" spans="1:5" ht="15" customHeight="1" x14ac:dyDescent="0.25">
      <c r="A2041" s="2" t="s">
        <v>9284</v>
      </c>
      <c r="C2041" s="1" t="s">
        <v>9285</v>
      </c>
      <c r="D2041" s="2" t="s">
        <v>3</v>
      </c>
      <c r="E2041" s="2">
        <v>317.62</v>
      </c>
    </row>
    <row r="2042" spans="1:5" ht="15" customHeight="1" x14ac:dyDescent="0.25">
      <c r="A2042" s="2" t="s">
        <v>9286</v>
      </c>
      <c r="C2042" s="1" t="s">
        <v>9287</v>
      </c>
      <c r="D2042" s="2" t="s">
        <v>3</v>
      </c>
      <c r="E2042" s="2">
        <v>149.58000000000001</v>
      </c>
    </row>
    <row r="2043" spans="1:5" ht="15" customHeight="1" x14ac:dyDescent="0.25">
      <c r="A2043" s="2" t="s">
        <v>9288</v>
      </c>
      <c r="C2043" s="1" t="s">
        <v>9289</v>
      </c>
      <c r="D2043" s="2" t="s">
        <v>3</v>
      </c>
      <c r="E2043" s="2">
        <v>106.68</v>
      </c>
    </row>
    <row r="2044" spans="1:5" ht="15" customHeight="1" x14ac:dyDescent="0.25">
      <c r="A2044" s="2" t="s">
        <v>9290</v>
      </c>
      <c r="C2044" s="1" t="s">
        <v>9291</v>
      </c>
      <c r="D2044" s="2" t="s">
        <v>3</v>
      </c>
      <c r="E2044" s="2">
        <v>390.96</v>
      </c>
    </row>
    <row r="2045" spans="1:5" ht="15" customHeight="1" x14ac:dyDescent="0.25">
      <c r="A2045" s="2" t="s">
        <v>9292</v>
      </c>
      <c r="C2045" s="1" t="s">
        <v>9293</v>
      </c>
      <c r="D2045" s="2" t="s">
        <v>3</v>
      </c>
      <c r="E2045" s="2">
        <v>222.92</v>
      </c>
    </row>
    <row r="2046" spans="1:5" ht="15" customHeight="1" x14ac:dyDescent="0.25">
      <c r="A2046" s="2" t="s">
        <v>9294</v>
      </c>
      <c r="C2046" s="1" t="s">
        <v>9295</v>
      </c>
      <c r="D2046" s="2" t="s">
        <v>3</v>
      </c>
      <c r="E2046" s="2">
        <v>431.83</v>
      </c>
    </row>
    <row r="2047" spans="1:5" ht="15" customHeight="1" x14ac:dyDescent="0.25">
      <c r="A2047" s="2" t="s">
        <v>9296</v>
      </c>
      <c r="C2047" s="1" t="s">
        <v>9297</v>
      </c>
      <c r="D2047" s="2" t="s">
        <v>3</v>
      </c>
      <c r="E2047" s="2">
        <v>329.21</v>
      </c>
    </row>
    <row r="2048" spans="1:5" ht="15" customHeight="1" x14ac:dyDescent="0.25">
      <c r="A2048" s="2" t="s">
        <v>9298</v>
      </c>
      <c r="C2048" s="1" t="s">
        <v>9299</v>
      </c>
      <c r="D2048" s="2" t="s">
        <v>3</v>
      </c>
      <c r="E2048" s="2">
        <v>161.16999999999999</v>
      </c>
    </row>
    <row r="2049" spans="1:5" ht="15" customHeight="1" x14ac:dyDescent="0.25">
      <c r="A2049" s="2" t="s">
        <v>9300</v>
      </c>
      <c r="C2049" s="1" t="s">
        <v>9301</v>
      </c>
      <c r="D2049" s="2" t="s">
        <v>3</v>
      </c>
      <c r="E2049" s="2">
        <v>118.27</v>
      </c>
    </row>
    <row r="2050" spans="1:5" ht="15" customHeight="1" x14ac:dyDescent="0.25">
      <c r="A2050" s="2" t="s">
        <v>9302</v>
      </c>
      <c r="C2050" s="1" t="s">
        <v>9303</v>
      </c>
      <c r="D2050" s="2" t="s">
        <v>3</v>
      </c>
      <c r="E2050" s="2">
        <v>402.54</v>
      </c>
    </row>
    <row r="2051" spans="1:5" ht="15" customHeight="1" x14ac:dyDescent="0.25">
      <c r="A2051" s="2" t="s">
        <v>9304</v>
      </c>
      <c r="C2051" s="1" t="s">
        <v>9305</v>
      </c>
      <c r="D2051" s="2" t="s">
        <v>3</v>
      </c>
      <c r="E2051" s="2">
        <v>234.5</v>
      </c>
    </row>
    <row r="2052" spans="1:5" ht="15" customHeight="1" x14ac:dyDescent="0.25">
      <c r="A2052" s="2" t="s">
        <v>9306</v>
      </c>
      <c r="C2052" s="1" t="s">
        <v>9307</v>
      </c>
      <c r="D2052" s="2" t="s">
        <v>3</v>
      </c>
      <c r="E2052" s="2">
        <v>191.6</v>
      </c>
    </row>
    <row r="2053" spans="1:5" ht="15" customHeight="1" x14ac:dyDescent="0.25">
      <c r="A2053" s="2" t="s">
        <v>9308</v>
      </c>
      <c r="C2053" s="1" t="s">
        <v>9309</v>
      </c>
      <c r="D2053" s="2" t="s">
        <v>3</v>
      </c>
      <c r="E2053" s="2">
        <v>249.83</v>
      </c>
    </row>
    <row r="2054" spans="1:5" ht="15" customHeight="1" x14ac:dyDescent="0.25">
      <c r="A2054" s="2" t="s">
        <v>9310</v>
      </c>
      <c r="C2054" s="1" t="s">
        <v>9311</v>
      </c>
      <c r="D2054" s="2" t="s">
        <v>3</v>
      </c>
      <c r="E2054" s="2">
        <v>334.45</v>
      </c>
    </row>
    <row r="2055" spans="1:5" ht="15" customHeight="1" x14ac:dyDescent="0.25">
      <c r="A2055" s="2" t="s">
        <v>9312</v>
      </c>
      <c r="C2055" s="1" t="s">
        <v>9313</v>
      </c>
      <c r="D2055" s="2" t="s">
        <v>3</v>
      </c>
      <c r="E2055" s="2">
        <v>415.29</v>
      </c>
    </row>
    <row r="2056" spans="1:5" ht="15" customHeight="1" x14ac:dyDescent="0.25">
      <c r="A2056" s="2" t="s">
        <v>9314</v>
      </c>
      <c r="C2056" s="1" t="s">
        <v>9315</v>
      </c>
      <c r="D2056" s="2" t="s">
        <v>3</v>
      </c>
      <c r="E2056" s="2">
        <v>553.35</v>
      </c>
    </row>
    <row r="2057" spans="1:5" ht="15" customHeight="1" x14ac:dyDescent="0.25">
      <c r="A2057" s="2" t="s">
        <v>9316</v>
      </c>
      <c r="C2057" s="1" t="s">
        <v>9317</v>
      </c>
      <c r="D2057" s="2" t="s">
        <v>3</v>
      </c>
      <c r="E2057" s="2">
        <v>790.16</v>
      </c>
    </row>
    <row r="2058" spans="1:5" ht="15" customHeight="1" x14ac:dyDescent="0.25">
      <c r="A2058" s="2" t="s">
        <v>9318</v>
      </c>
      <c r="C2058" s="1" t="s">
        <v>9319</v>
      </c>
      <c r="D2058" s="2" t="s">
        <v>3</v>
      </c>
      <c r="E2058" s="2">
        <v>985.11</v>
      </c>
    </row>
    <row r="2059" spans="1:5" ht="15" customHeight="1" x14ac:dyDescent="0.25">
      <c r="A2059" s="2" t="s">
        <v>9320</v>
      </c>
      <c r="C2059" s="1" t="s">
        <v>9321</v>
      </c>
      <c r="D2059" s="2" t="s">
        <v>3</v>
      </c>
      <c r="E2059" s="2">
        <v>35.409999999999997</v>
      </c>
    </row>
    <row r="2060" spans="1:5" ht="15" customHeight="1" x14ac:dyDescent="0.25">
      <c r="A2060" s="2" t="s">
        <v>9322</v>
      </c>
      <c r="C2060" s="1" t="s">
        <v>9323</v>
      </c>
      <c r="D2060" s="2" t="s">
        <v>3</v>
      </c>
      <c r="E2060" s="2">
        <v>67.680000000000007</v>
      </c>
    </row>
    <row r="2061" spans="1:5" ht="15" customHeight="1" x14ac:dyDescent="0.25">
      <c r="A2061" s="2" t="s">
        <v>9324</v>
      </c>
      <c r="C2061" s="1" t="s">
        <v>9325</v>
      </c>
      <c r="D2061" s="2" t="s">
        <v>3</v>
      </c>
      <c r="E2061" s="2">
        <v>126.46</v>
      </c>
    </row>
    <row r="2062" spans="1:5" ht="15" customHeight="1" x14ac:dyDescent="0.25">
      <c r="A2062" s="2" t="s">
        <v>9326</v>
      </c>
      <c r="C2062" s="1" t="s">
        <v>9327</v>
      </c>
      <c r="D2062" s="2" t="s">
        <v>3</v>
      </c>
      <c r="E2062" s="2">
        <v>24.66</v>
      </c>
    </row>
    <row r="2063" spans="1:5" ht="15" customHeight="1" x14ac:dyDescent="0.25">
      <c r="A2063" s="2" t="s">
        <v>9328</v>
      </c>
      <c r="C2063" s="1" t="s">
        <v>9329</v>
      </c>
      <c r="D2063" s="2" t="s">
        <v>3</v>
      </c>
      <c r="E2063" s="2">
        <v>32.03</v>
      </c>
    </row>
    <row r="2064" spans="1:5" ht="15" customHeight="1" x14ac:dyDescent="0.25">
      <c r="A2064" s="2" t="s">
        <v>9330</v>
      </c>
      <c r="C2064" s="1" t="s">
        <v>9331</v>
      </c>
      <c r="D2064" s="2" t="s">
        <v>3</v>
      </c>
      <c r="E2064" s="2">
        <v>19.09</v>
      </c>
    </row>
    <row r="2065" spans="1:5" ht="15" customHeight="1" x14ac:dyDescent="0.25">
      <c r="A2065" s="2" t="s">
        <v>9332</v>
      </c>
      <c r="C2065" s="1" t="s">
        <v>9333</v>
      </c>
      <c r="D2065" s="2" t="s">
        <v>3</v>
      </c>
      <c r="E2065" s="2">
        <v>13.85</v>
      </c>
    </row>
    <row r="2066" spans="1:5" ht="15" customHeight="1" x14ac:dyDescent="0.25">
      <c r="A2066" s="2" t="s">
        <v>9334</v>
      </c>
      <c r="C2066" s="1" t="s">
        <v>9335</v>
      </c>
      <c r="D2066" s="2" t="s">
        <v>3</v>
      </c>
      <c r="E2066" s="2">
        <v>22.28</v>
      </c>
    </row>
    <row r="2067" spans="1:5" ht="15" customHeight="1" x14ac:dyDescent="0.25">
      <c r="A2067" s="2" t="s">
        <v>9336</v>
      </c>
      <c r="C2067" s="1" t="s">
        <v>20800</v>
      </c>
      <c r="D2067" s="2" t="s">
        <v>3</v>
      </c>
      <c r="E2067" s="2">
        <v>55.86</v>
      </c>
    </row>
    <row r="2068" spans="1:5" ht="15" customHeight="1" x14ac:dyDescent="0.25">
      <c r="A2068" s="2" t="s">
        <v>9337</v>
      </c>
      <c r="C2068" s="1" t="s">
        <v>9338</v>
      </c>
      <c r="D2068" s="2" t="s">
        <v>3</v>
      </c>
      <c r="E2068" s="2">
        <v>72.099999999999994</v>
      </c>
    </row>
    <row r="2069" spans="1:5" ht="15" customHeight="1" x14ac:dyDescent="0.25">
      <c r="A2069" s="2" t="s">
        <v>9339</v>
      </c>
      <c r="C2069" s="1" t="s">
        <v>9340</v>
      </c>
      <c r="D2069" s="2" t="s">
        <v>3</v>
      </c>
      <c r="E2069" s="2">
        <v>98.47</v>
      </c>
    </row>
    <row r="2070" spans="1:5" ht="15" customHeight="1" x14ac:dyDescent="0.25">
      <c r="A2070" s="2" t="s">
        <v>9341</v>
      </c>
      <c r="C2070" s="1" t="s">
        <v>9342</v>
      </c>
      <c r="D2070" s="2" t="s">
        <v>3</v>
      </c>
      <c r="E2070" s="2">
        <v>111.64</v>
      </c>
    </row>
    <row r="2071" spans="1:5" ht="15" customHeight="1" x14ac:dyDescent="0.25">
      <c r="A2071" s="2" t="s">
        <v>9343</v>
      </c>
      <c r="C2071" s="1" t="s">
        <v>9344</v>
      </c>
      <c r="D2071" s="2" t="s">
        <v>3</v>
      </c>
      <c r="E2071" s="2">
        <v>138.65</v>
      </c>
    </row>
    <row r="2072" spans="1:5" ht="15" customHeight="1" x14ac:dyDescent="0.25">
      <c r="A2072" s="2" t="s">
        <v>9345</v>
      </c>
      <c r="C2072" s="1" t="s">
        <v>9346</v>
      </c>
      <c r="D2072" s="2" t="s">
        <v>3</v>
      </c>
      <c r="E2072" s="2">
        <v>487.03</v>
      </c>
    </row>
    <row r="2073" spans="1:5" ht="15" customHeight="1" x14ac:dyDescent="0.25">
      <c r="A2073" s="2" t="s">
        <v>9347</v>
      </c>
      <c r="C2073" s="1" t="s">
        <v>9348</v>
      </c>
      <c r="D2073" s="2" t="s">
        <v>3</v>
      </c>
      <c r="E2073" s="2">
        <v>708.1</v>
      </c>
    </row>
    <row r="2074" spans="1:5" ht="15" customHeight="1" x14ac:dyDescent="0.25">
      <c r="A2074" s="2" t="s">
        <v>9349</v>
      </c>
      <c r="C2074" s="1" t="s">
        <v>9350</v>
      </c>
      <c r="D2074" s="2" t="s">
        <v>3</v>
      </c>
      <c r="E2074" s="2">
        <v>989.66</v>
      </c>
    </row>
    <row r="2075" spans="1:5" ht="15" customHeight="1" x14ac:dyDescent="0.25">
      <c r="A2075" s="2" t="s">
        <v>9351</v>
      </c>
      <c r="C2075" s="1" t="s">
        <v>9352</v>
      </c>
      <c r="D2075" s="2" t="s">
        <v>3</v>
      </c>
      <c r="E2075" s="2">
        <v>130.88999999999999</v>
      </c>
    </row>
    <row r="2076" spans="1:5" ht="15" customHeight="1" x14ac:dyDescent="0.25">
      <c r="A2076" s="2" t="s">
        <v>9353</v>
      </c>
      <c r="C2076" s="1" t="s">
        <v>9354</v>
      </c>
      <c r="D2076" s="2" t="s">
        <v>3</v>
      </c>
      <c r="E2076" s="2">
        <v>155.35</v>
      </c>
    </row>
    <row r="2077" spans="1:5" ht="15" customHeight="1" x14ac:dyDescent="0.25">
      <c r="A2077" s="2" t="s">
        <v>9355</v>
      </c>
      <c r="C2077" s="1" t="s">
        <v>9356</v>
      </c>
      <c r="D2077" s="2" t="s">
        <v>3</v>
      </c>
      <c r="E2077" s="2">
        <v>199.22</v>
      </c>
    </row>
    <row r="2078" spans="1:5" ht="15" customHeight="1" x14ac:dyDescent="0.25">
      <c r="A2078" s="2" t="s">
        <v>9357</v>
      </c>
      <c r="C2078" s="1" t="s">
        <v>9358</v>
      </c>
      <c r="D2078" s="2" t="s">
        <v>3</v>
      </c>
      <c r="E2078" s="2">
        <v>328.17</v>
      </c>
    </row>
    <row r="2079" spans="1:5" ht="15" customHeight="1" x14ac:dyDescent="0.25">
      <c r="A2079" s="2" t="s">
        <v>9359</v>
      </c>
      <c r="C2079" s="1" t="s">
        <v>9360</v>
      </c>
      <c r="D2079" s="2" t="s">
        <v>3</v>
      </c>
      <c r="E2079" s="2">
        <v>7601.63</v>
      </c>
    </row>
    <row r="2080" spans="1:5" ht="15" customHeight="1" x14ac:dyDescent="0.25">
      <c r="A2080" s="2" t="s">
        <v>9361</v>
      </c>
      <c r="C2080" s="1" t="s">
        <v>9362</v>
      </c>
      <c r="D2080" s="2" t="s">
        <v>3</v>
      </c>
      <c r="E2080" s="2">
        <v>7893.57</v>
      </c>
    </row>
    <row r="2081" spans="1:5" ht="15" customHeight="1" x14ac:dyDescent="0.25">
      <c r="A2081" s="2" t="s">
        <v>9363</v>
      </c>
      <c r="C2081" s="1" t="s">
        <v>9364</v>
      </c>
      <c r="D2081" s="2" t="s">
        <v>3</v>
      </c>
      <c r="E2081" s="2">
        <v>8184.88</v>
      </c>
    </row>
    <row r="2082" spans="1:5" ht="15" customHeight="1" x14ac:dyDescent="0.25">
      <c r="A2082" s="2" t="s">
        <v>9365</v>
      </c>
      <c r="C2082" s="1" t="s">
        <v>9366</v>
      </c>
      <c r="D2082" s="2" t="s">
        <v>3</v>
      </c>
      <c r="E2082" s="2">
        <v>8483.02</v>
      </c>
    </row>
    <row r="2083" spans="1:5" ht="15" customHeight="1" x14ac:dyDescent="0.25">
      <c r="A2083" s="2" t="s">
        <v>9367</v>
      </c>
      <c r="C2083" s="1" t="s">
        <v>9368</v>
      </c>
      <c r="D2083" s="2" t="s">
        <v>3</v>
      </c>
      <c r="E2083" s="2">
        <v>12080.37</v>
      </c>
    </row>
    <row r="2084" spans="1:5" ht="15" customHeight="1" x14ac:dyDescent="0.25">
      <c r="A2084" s="2" t="s">
        <v>9369</v>
      </c>
      <c r="C2084" s="1" t="s">
        <v>9370</v>
      </c>
      <c r="D2084" s="2" t="s">
        <v>3</v>
      </c>
      <c r="E2084" s="2">
        <v>12453.43</v>
      </c>
    </row>
    <row r="2085" spans="1:5" ht="15" customHeight="1" x14ac:dyDescent="0.25">
      <c r="A2085" s="2" t="s">
        <v>9371</v>
      </c>
      <c r="C2085" s="1" t="s">
        <v>9372</v>
      </c>
      <c r="D2085" s="2" t="s">
        <v>3</v>
      </c>
      <c r="E2085" s="2">
        <v>12813.72</v>
      </c>
    </row>
    <row r="2086" spans="1:5" ht="15" customHeight="1" x14ac:dyDescent="0.25">
      <c r="A2086" s="2" t="s">
        <v>9373</v>
      </c>
      <c r="C2086" s="1" t="s">
        <v>9374</v>
      </c>
      <c r="D2086" s="2" t="s">
        <v>3</v>
      </c>
      <c r="E2086" s="2">
        <v>13208.95</v>
      </c>
    </row>
    <row r="2087" spans="1:5" ht="15" customHeight="1" x14ac:dyDescent="0.25">
      <c r="A2087" s="2" t="s">
        <v>9375</v>
      </c>
      <c r="C2087" s="1" t="s">
        <v>9376</v>
      </c>
      <c r="D2087" s="2" t="s">
        <v>3</v>
      </c>
      <c r="E2087" s="2">
        <v>13657.14</v>
      </c>
    </row>
    <row r="2088" spans="1:5" ht="15" customHeight="1" x14ac:dyDescent="0.25">
      <c r="A2088" s="2" t="s">
        <v>9377</v>
      </c>
      <c r="C2088" s="1" t="s">
        <v>9378</v>
      </c>
      <c r="D2088" s="2" t="s">
        <v>3</v>
      </c>
      <c r="E2088" s="2">
        <v>14125.99</v>
      </c>
    </row>
    <row r="2089" spans="1:5" ht="15" customHeight="1" x14ac:dyDescent="0.25">
      <c r="A2089" s="2" t="s">
        <v>9379</v>
      </c>
      <c r="C2089" s="1" t="s">
        <v>9380</v>
      </c>
      <c r="D2089" s="2" t="s">
        <v>3</v>
      </c>
      <c r="E2089" s="2">
        <v>14559.22</v>
      </c>
    </row>
    <row r="2090" spans="1:5" ht="15" customHeight="1" x14ac:dyDescent="0.25">
      <c r="A2090" s="2" t="s">
        <v>9381</v>
      </c>
      <c r="C2090" s="1" t="s">
        <v>9382</v>
      </c>
      <c r="D2090" s="2" t="s">
        <v>3</v>
      </c>
      <c r="E2090" s="2">
        <v>15120.47</v>
      </c>
    </row>
    <row r="2091" spans="1:5" ht="15" customHeight="1" x14ac:dyDescent="0.25">
      <c r="A2091" s="2" t="s">
        <v>9383</v>
      </c>
      <c r="C2091" s="1" t="s">
        <v>9384</v>
      </c>
      <c r="D2091" s="2" t="s">
        <v>3</v>
      </c>
      <c r="E2091" s="2">
        <v>15553.37</v>
      </c>
    </row>
    <row r="2092" spans="1:5" ht="15" customHeight="1" x14ac:dyDescent="0.25">
      <c r="A2092" s="2" t="s">
        <v>9385</v>
      </c>
      <c r="C2092" s="1" t="s">
        <v>9386</v>
      </c>
      <c r="D2092" s="2" t="s">
        <v>3</v>
      </c>
      <c r="E2092" s="2">
        <v>16021.56</v>
      </c>
    </row>
    <row r="2093" spans="1:5" ht="15" customHeight="1" x14ac:dyDescent="0.25">
      <c r="A2093" s="2" t="s">
        <v>9387</v>
      </c>
      <c r="C2093" s="1" t="s">
        <v>9388</v>
      </c>
      <c r="D2093" s="2" t="s">
        <v>3</v>
      </c>
      <c r="E2093" s="2">
        <v>16494.84</v>
      </c>
    </row>
    <row r="2094" spans="1:5" ht="15" customHeight="1" x14ac:dyDescent="0.25">
      <c r="A2094" s="2" t="s">
        <v>9389</v>
      </c>
      <c r="C2094" s="1" t="s">
        <v>9390</v>
      </c>
      <c r="D2094" s="2" t="s">
        <v>3</v>
      </c>
      <c r="E2094" s="2">
        <v>16887.21</v>
      </c>
    </row>
    <row r="2095" spans="1:5" ht="15" customHeight="1" x14ac:dyDescent="0.25">
      <c r="A2095" s="2" t="s">
        <v>9391</v>
      </c>
      <c r="C2095" s="1" t="s">
        <v>9392</v>
      </c>
      <c r="D2095" s="2" t="s">
        <v>3</v>
      </c>
      <c r="E2095" s="2">
        <v>17306.89</v>
      </c>
    </row>
    <row r="2096" spans="1:5" ht="15" customHeight="1" x14ac:dyDescent="0.25">
      <c r="A2096" s="2" t="s">
        <v>9393</v>
      </c>
      <c r="C2096" s="1" t="s">
        <v>9394</v>
      </c>
      <c r="D2096" s="2" t="s">
        <v>3</v>
      </c>
      <c r="E2096" s="2">
        <v>17697.55</v>
      </c>
    </row>
    <row r="2097" spans="1:5" ht="15" customHeight="1" x14ac:dyDescent="0.25">
      <c r="A2097" s="2" t="s">
        <v>9395</v>
      </c>
      <c r="C2097" s="1" t="s">
        <v>9396</v>
      </c>
      <c r="D2097" s="2" t="s">
        <v>3</v>
      </c>
      <c r="E2097" s="2">
        <v>18090.849999999999</v>
      </c>
    </row>
    <row r="2098" spans="1:5" ht="15" customHeight="1" x14ac:dyDescent="0.25">
      <c r="A2098" s="2" t="s">
        <v>9397</v>
      </c>
      <c r="C2098" s="1" t="s">
        <v>9398</v>
      </c>
      <c r="D2098" s="2" t="s">
        <v>17030</v>
      </c>
      <c r="E2098" s="2">
        <v>1827.36</v>
      </c>
    </row>
    <row r="2099" spans="1:5" ht="15" customHeight="1" x14ac:dyDescent="0.25">
      <c r="A2099" s="2" t="s">
        <v>9399</v>
      </c>
      <c r="C2099" s="1" t="s">
        <v>9400</v>
      </c>
      <c r="D2099" s="2" t="s">
        <v>17030</v>
      </c>
      <c r="E2099" s="2">
        <v>2467.58</v>
      </c>
    </row>
    <row r="2100" spans="1:5" ht="15" customHeight="1" x14ac:dyDescent="0.25">
      <c r="A2100" s="2" t="s">
        <v>9401</v>
      </c>
      <c r="C2100" s="1" t="s">
        <v>9402</v>
      </c>
      <c r="D2100" s="2" t="s">
        <v>17030</v>
      </c>
      <c r="E2100" s="2">
        <v>2626.12</v>
      </c>
    </row>
    <row r="2101" spans="1:5" ht="15" customHeight="1" x14ac:dyDescent="0.25">
      <c r="A2101" s="2" t="s">
        <v>9403</v>
      </c>
      <c r="C2101" s="1" t="s">
        <v>9404</v>
      </c>
      <c r="D2101" s="2" t="s">
        <v>17030</v>
      </c>
      <c r="E2101" s="2">
        <v>3262.07</v>
      </c>
    </row>
    <row r="2102" spans="1:5" ht="15" customHeight="1" x14ac:dyDescent="0.25">
      <c r="A2102" s="2" t="s">
        <v>9405</v>
      </c>
      <c r="C2102" s="1" t="s">
        <v>9406</v>
      </c>
      <c r="D2102" s="2" t="s">
        <v>17030</v>
      </c>
      <c r="E2102" s="2">
        <v>3639.29</v>
      </c>
    </row>
    <row r="2103" spans="1:5" ht="15" customHeight="1" x14ac:dyDescent="0.25">
      <c r="A2103" s="2" t="s">
        <v>9407</v>
      </c>
      <c r="C2103" s="1" t="s">
        <v>9408</v>
      </c>
      <c r="D2103" s="2" t="s">
        <v>17030</v>
      </c>
      <c r="E2103" s="2">
        <v>1167.77</v>
      </c>
    </row>
    <row r="2104" spans="1:5" ht="15" customHeight="1" x14ac:dyDescent="0.25">
      <c r="A2104" s="2" t="s">
        <v>9409</v>
      </c>
      <c r="C2104" s="1" t="s">
        <v>9410</v>
      </c>
      <c r="D2104" s="2" t="s">
        <v>17030</v>
      </c>
      <c r="E2104" s="2">
        <v>1300.9100000000001</v>
      </c>
    </row>
    <row r="2105" spans="1:5" ht="15" customHeight="1" x14ac:dyDescent="0.25">
      <c r="A2105" s="2" t="s">
        <v>9411</v>
      </c>
      <c r="C2105" s="1" t="s">
        <v>9412</v>
      </c>
      <c r="D2105" s="2" t="s">
        <v>17030</v>
      </c>
      <c r="E2105" s="2">
        <v>1418.52</v>
      </c>
    </row>
    <row r="2106" spans="1:5" ht="15" customHeight="1" x14ac:dyDescent="0.25">
      <c r="A2106" s="2" t="s">
        <v>9413</v>
      </c>
      <c r="C2106" s="1" t="s">
        <v>9414</v>
      </c>
      <c r="D2106" s="2" t="s">
        <v>17030</v>
      </c>
      <c r="E2106" s="2">
        <v>1541.17</v>
      </c>
    </row>
    <row r="2107" spans="1:5" ht="15" customHeight="1" x14ac:dyDescent="0.25">
      <c r="A2107" s="2" t="s">
        <v>9415</v>
      </c>
      <c r="C2107" s="1" t="s">
        <v>9416</v>
      </c>
      <c r="D2107" s="2" t="s">
        <v>17030</v>
      </c>
      <c r="E2107" s="2">
        <v>1677.53</v>
      </c>
    </row>
    <row r="2108" spans="1:5" ht="15" customHeight="1" x14ac:dyDescent="0.25">
      <c r="A2108" s="2" t="s">
        <v>9417</v>
      </c>
      <c r="C2108" s="1" t="s">
        <v>9418</v>
      </c>
      <c r="D2108" s="2" t="s">
        <v>3</v>
      </c>
      <c r="E2108" s="2">
        <v>686.7</v>
      </c>
    </row>
    <row r="2109" spans="1:5" ht="15" customHeight="1" x14ac:dyDescent="0.25">
      <c r="A2109" s="2" t="s">
        <v>9419</v>
      </c>
      <c r="C2109" s="1" t="s">
        <v>9420</v>
      </c>
      <c r="D2109" s="2" t="s">
        <v>3</v>
      </c>
      <c r="E2109" s="2">
        <v>294.73</v>
      </c>
    </row>
    <row r="2110" spans="1:5" ht="15" customHeight="1" x14ac:dyDescent="0.25">
      <c r="A2110" s="2" t="s">
        <v>9421</v>
      </c>
      <c r="C2110" s="1" t="s">
        <v>9422</v>
      </c>
      <c r="D2110" s="2" t="s">
        <v>17030</v>
      </c>
      <c r="E2110" s="2">
        <v>2919.24</v>
      </c>
    </row>
    <row r="2111" spans="1:5" ht="15" customHeight="1" x14ac:dyDescent="0.25">
      <c r="A2111" s="2" t="s">
        <v>9423</v>
      </c>
      <c r="C2111" s="1" t="s">
        <v>9424</v>
      </c>
      <c r="D2111" s="2" t="s">
        <v>17030</v>
      </c>
      <c r="E2111" s="2">
        <v>3517.73</v>
      </c>
    </row>
    <row r="2112" spans="1:5" ht="15" customHeight="1" x14ac:dyDescent="0.25">
      <c r="A2112" s="2" t="s">
        <v>9425</v>
      </c>
      <c r="C2112" s="1" t="s">
        <v>9426</v>
      </c>
      <c r="D2112" s="2" t="s">
        <v>17030</v>
      </c>
      <c r="E2112" s="2">
        <v>3785.63</v>
      </c>
    </row>
    <row r="2113" spans="1:5" ht="15" customHeight="1" x14ac:dyDescent="0.25">
      <c r="A2113" s="2" t="s">
        <v>9427</v>
      </c>
      <c r="C2113" s="1" t="s">
        <v>9428</v>
      </c>
      <c r="D2113" s="2" t="s">
        <v>17030</v>
      </c>
      <c r="E2113" s="2">
        <v>4103.92</v>
      </c>
    </row>
    <row r="2114" spans="1:5" ht="15" customHeight="1" x14ac:dyDescent="0.25">
      <c r="A2114" s="2" t="s">
        <v>9429</v>
      </c>
      <c r="C2114" s="1" t="s">
        <v>9430</v>
      </c>
      <c r="D2114" s="2" t="s">
        <v>17030</v>
      </c>
      <c r="E2114" s="2">
        <v>4752.42</v>
      </c>
    </row>
    <row r="2115" spans="1:5" ht="15" customHeight="1" x14ac:dyDescent="0.25">
      <c r="A2115" s="2" t="s">
        <v>9431</v>
      </c>
      <c r="C2115" s="1" t="s">
        <v>9432</v>
      </c>
      <c r="D2115" s="2" t="s">
        <v>17030</v>
      </c>
      <c r="E2115" s="2">
        <v>1984.47</v>
      </c>
    </row>
    <row r="2116" spans="1:5" ht="15" customHeight="1" x14ac:dyDescent="0.25">
      <c r="A2116" s="2" t="s">
        <v>9433</v>
      </c>
      <c r="C2116" s="1" t="s">
        <v>9434</v>
      </c>
      <c r="D2116" s="2" t="s">
        <v>17030</v>
      </c>
      <c r="E2116" s="2">
        <v>2086.64</v>
      </c>
    </row>
    <row r="2117" spans="1:5" ht="15" customHeight="1" x14ac:dyDescent="0.25">
      <c r="A2117" s="2" t="s">
        <v>9435</v>
      </c>
      <c r="C2117" s="1" t="s">
        <v>9436</v>
      </c>
      <c r="D2117" s="2" t="s">
        <v>17030</v>
      </c>
      <c r="E2117" s="2">
        <v>2170.15</v>
      </c>
    </row>
    <row r="2118" spans="1:5" ht="15" customHeight="1" x14ac:dyDescent="0.25">
      <c r="A2118" s="2" t="s">
        <v>9437</v>
      </c>
      <c r="C2118" s="1" t="s">
        <v>9438</v>
      </c>
      <c r="D2118" s="2" t="s">
        <v>17030</v>
      </c>
      <c r="E2118" s="2">
        <v>2448.62</v>
      </c>
    </row>
    <row r="2119" spans="1:5" ht="15" customHeight="1" x14ac:dyDescent="0.25">
      <c r="A2119" s="2" t="s">
        <v>9439</v>
      </c>
      <c r="C2119" s="1" t="s">
        <v>9440</v>
      </c>
      <c r="D2119" s="2" t="s">
        <v>17030</v>
      </c>
      <c r="E2119" s="2">
        <v>2675.99</v>
      </c>
    </row>
    <row r="2120" spans="1:5" ht="15" customHeight="1" x14ac:dyDescent="0.25">
      <c r="A2120" s="2" t="s">
        <v>9441</v>
      </c>
      <c r="C2120" s="1" t="s">
        <v>9442</v>
      </c>
      <c r="D2120" s="2" t="s">
        <v>17030</v>
      </c>
      <c r="E2120" s="2">
        <v>3627.4</v>
      </c>
    </row>
    <row r="2121" spans="1:5" ht="15" customHeight="1" x14ac:dyDescent="0.25">
      <c r="A2121" s="2" t="s">
        <v>9443</v>
      </c>
      <c r="C2121" s="1" t="s">
        <v>9444</v>
      </c>
      <c r="D2121" s="2" t="s">
        <v>17030</v>
      </c>
      <c r="E2121" s="2">
        <v>3949.65</v>
      </c>
    </row>
    <row r="2122" spans="1:5" ht="15" customHeight="1" x14ac:dyDescent="0.25">
      <c r="A2122" s="2" t="s">
        <v>9445</v>
      </c>
      <c r="C2122" s="1" t="s">
        <v>9446</v>
      </c>
      <c r="D2122" s="2" t="s">
        <v>17030</v>
      </c>
      <c r="E2122" s="2">
        <v>4268.6000000000004</v>
      </c>
    </row>
    <row r="2123" spans="1:5" ht="15" customHeight="1" x14ac:dyDescent="0.25">
      <c r="A2123" s="2" t="s">
        <v>9447</v>
      </c>
      <c r="C2123" s="1" t="s">
        <v>9448</v>
      </c>
      <c r="D2123" s="2" t="s">
        <v>17030</v>
      </c>
      <c r="E2123" s="2">
        <v>4616.2700000000004</v>
      </c>
    </row>
    <row r="2124" spans="1:5" ht="15" customHeight="1" x14ac:dyDescent="0.25">
      <c r="A2124" s="2" t="s">
        <v>9449</v>
      </c>
      <c r="C2124" s="1" t="s">
        <v>9450</v>
      </c>
      <c r="D2124" s="2" t="s">
        <v>17030</v>
      </c>
      <c r="E2124" s="2">
        <v>5351.39</v>
      </c>
    </row>
    <row r="2125" spans="1:5" ht="15" customHeight="1" x14ac:dyDescent="0.25">
      <c r="A2125" s="2" t="s">
        <v>9451</v>
      </c>
      <c r="C2125" s="1" t="s">
        <v>9452</v>
      </c>
      <c r="D2125" s="2" t="s">
        <v>17030</v>
      </c>
      <c r="E2125" s="2">
        <v>2445.3000000000002</v>
      </c>
    </row>
    <row r="2126" spans="1:5" ht="15" customHeight="1" x14ac:dyDescent="0.25">
      <c r="A2126" s="2" t="s">
        <v>9453</v>
      </c>
      <c r="C2126" s="1" t="s">
        <v>9454</v>
      </c>
      <c r="D2126" s="2" t="s">
        <v>17030</v>
      </c>
      <c r="E2126" s="2">
        <v>2662.34</v>
      </c>
    </row>
    <row r="2127" spans="1:5" ht="15" customHeight="1" x14ac:dyDescent="0.25">
      <c r="A2127" s="2" t="s">
        <v>9455</v>
      </c>
      <c r="C2127" s="1" t="s">
        <v>9456</v>
      </c>
      <c r="D2127" s="2" t="s">
        <v>17030</v>
      </c>
      <c r="E2127" s="2">
        <v>2773.77</v>
      </c>
    </row>
    <row r="2128" spans="1:5" ht="15" customHeight="1" x14ac:dyDescent="0.25">
      <c r="A2128" s="2" t="s">
        <v>9457</v>
      </c>
      <c r="C2128" s="1" t="s">
        <v>9458</v>
      </c>
      <c r="D2128" s="2" t="s">
        <v>17030</v>
      </c>
      <c r="E2128" s="2">
        <v>2871.55</v>
      </c>
    </row>
    <row r="2129" spans="1:5" ht="15" customHeight="1" x14ac:dyDescent="0.25">
      <c r="A2129" s="2" t="s">
        <v>9459</v>
      </c>
      <c r="C2129" s="1" t="s">
        <v>9460</v>
      </c>
      <c r="D2129" s="2" t="s">
        <v>17030</v>
      </c>
      <c r="E2129" s="2">
        <v>3271.33</v>
      </c>
    </row>
    <row r="2130" spans="1:5" ht="15" customHeight="1" x14ac:dyDescent="0.25">
      <c r="A2130" s="2" t="s">
        <v>9461</v>
      </c>
      <c r="C2130" s="1" t="s">
        <v>9462</v>
      </c>
      <c r="D2130" s="2" t="s">
        <v>17030</v>
      </c>
      <c r="E2130" s="2">
        <v>4168.6499999999996</v>
      </c>
    </row>
    <row r="2131" spans="1:5" ht="15" customHeight="1" x14ac:dyDescent="0.25">
      <c r="A2131" s="2" t="s">
        <v>9463</v>
      </c>
      <c r="C2131" s="1" t="s">
        <v>9464</v>
      </c>
      <c r="D2131" s="2" t="s">
        <v>17030</v>
      </c>
      <c r="E2131" s="2">
        <v>4517.46</v>
      </c>
    </row>
    <row r="2132" spans="1:5" ht="15" customHeight="1" x14ac:dyDescent="0.25">
      <c r="A2132" s="2" t="s">
        <v>9465</v>
      </c>
      <c r="C2132" s="1" t="s">
        <v>9466</v>
      </c>
      <c r="D2132" s="2" t="s">
        <v>17030</v>
      </c>
      <c r="E2132" s="2">
        <v>4862.95</v>
      </c>
    </row>
    <row r="2133" spans="1:5" ht="15" customHeight="1" x14ac:dyDescent="0.25">
      <c r="A2133" s="2" t="s">
        <v>9467</v>
      </c>
      <c r="C2133" s="1" t="s">
        <v>9468</v>
      </c>
      <c r="D2133" s="2" t="s">
        <v>17030</v>
      </c>
      <c r="E2133" s="2">
        <v>5237.17</v>
      </c>
    </row>
    <row r="2134" spans="1:5" ht="15" customHeight="1" x14ac:dyDescent="0.25">
      <c r="A2134" s="2" t="s">
        <v>9469</v>
      </c>
      <c r="C2134" s="1" t="s">
        <v>9470</v>
      </c>
      <c r="D2134" s="2" t="s">
        <v>17030</v>
      </c>
      <c r="E2134" s="2">
        <v>6025.42</v>
      </c>
    </row>
    <row r="2135" spans="1:5" ht="15" customHeight="1" x14ac:dyDescent="0.25">
      <c r="A2135" s="2" t="s">
        <v>9471</v>
      </c>
      <c r="C2135" s="1" t="s">
        <v>9472</v>
      </c>
      <c r="D2135" s="2" t="s">
        <v>17030</v>
      </c>
      <c r="E2135" s="2">
        <v>3022.22</v>
      </c>
    </row>
    <row r="2136" spans="1:5" ht="15" customHeight="1" x14ac:dyDescent="0.25">
      <c r="A2136" s="2" t="s">
        <v>9473</v>
      </c>
      <c r="C2136" s="1" t="s">
        <v>9474</v>
      </c>
      <c r="D2136" s="2" t="s">
        <v>17030</v>
      </c>
      <c r="E2136" s="2">
        <v>3139.86</v>
      </c>
    </row>
    <row r="2137" spans="1:5" ht="15" customHeight="1" x14ac:dyDescent="0.25">
      <c r="A2137" s="2" t="s">
        <v>9475</v>
      </c>
      <c r="C2137" s="1" t="s">
        <v>9476</v>
      </c>
      <c r="D2137" s="2" t="s">
        <v>17030</v>
      </c>
      <c r="E2137" s="2">
        <v>3251.28</v>
      </c>
    </row>
    <row r="2138" spans="1:5" ht="15" customHeight="1" x14ac:dyDescent="0.25">
      <c r="A2138" s="2" t="s">
        <v>9477</v>
      </c>
      <c r="C2138" s="1" t="s">
        <v>9478</v>
      </c>
      <c r="D2138" s="2" t="s">
        <v>17030</v>
      </c>
      <c r="E2138" s="2">
        <v>3501.62</v>
      </c>
    </row>
    <row r="2139" spans="1:5" ht="15" customHeight="1" x14ac:dyDescent="0.25">
      <c r="A2139" s="2" t="s">
        <v>9479</v>
      </c>
      <c r="C2139" s="1" t="s">
        <v>9480</v>
      </c>
      <c r="D2139" s="2" t="s">
        <v>17030</v>
      </c>
      <c r="E2139" s="2">
        <v>3786.01</v>
      </c>
    </row>
    <row r="2140" spans="1:5" ht="15" customHeight="1" x14ac:dyDescent="0.25">
      <c r="A2140" s="2" t="s">
        <v>9481</v>
      </c>
      <c r="C2140" s="1" t="s">
        <v>9482</v>
      </c>
      <c r="D2140" s="2" t="s">
        <v>16077</v>
      </c>
      <c r="E2140" s="2">
        <v>472.51</v>
      </c>
    </row>
    <row r="2141" spans="1:5" ht="15" customHeight="1" x14ac:dyDescent="0.25">
      <c r="A2141" s="2" t="s">
        <v>9483</v>
      </c>
      <c r="C2141" s="1" t="s">
        <v>9484</v>
      </c>
      <c r="D2141" s="2" t="s">
        <v>17030</v>
      </c>
      <c r="E2141" s="2">
        <v>2165.69</v>
      </c>
    </row>
    <row r="2142" spans="1:5" ht="15" customHeight="1" x14ac:dyDescent="0.25">
      <c r="A2142" s="2" t="s">
        <v>9485</v>
      </c>
      <c r="C2142" s="1" t="s">
        <v>9486</v>
      </c>
      <c r="D2142" s="2" t="s">
        <v>17030</v>
      </c>
      <c r="E2142" s="2">
        <v>2615.59</v>
      </c>
    </row>
    <row r="2143" spans="1:5" ht="15" customHeight="1" x14ac:dyDescent="0.25">
      <c r="A2143" s="2" t="s">
        <v>9487</v>
      </c>
      <c r="C2143" s="1" t="s">
        <v>9488</v>
      </c>
      <c r="D2143" s="2" t="s">
        <v>17030</v>
      </c>
      <c r="E2143" s="2">
        <v>1243.97</v>
      </c>
    </row>
    <row r="2144" spans="1:5" ht="15" customHeight="1" x14ac:dyDescent="0.25">
      <c r="A2144" s="2" t="s">
        <v>9489</v>
      </c>
      <c r="C2144" s="1" t="s">
        <v>9490</v>
      </c>
      <c r="D2144" s="2" t="s">
        <v>17030</v>
      </c>
      <c r="E2144" s="2">
        <v>1656.51</v>
      </c>
    </row>
    <row r="2145" spans="1:5" ht="15" customHeight="1" x14ac:dyDescent="0.25">
      <c r="A2145" s="2" t="s">
        <v>9491</v>
      </c>
      <c r="C2145" s="1" t="s">
        <v>9492</v>
      </c>
      <c r="D2145" s="2" t="s">
        <v>17030</v>
      </c>
      <c r="E2145" s="2">
        <v>2292.11</v>
      </c>
    </row>
    <row r="2146" spans="1:5" ht="15" customHeight="1" x14ac:dyDescent="0.25">
      <c r="A2146" s="2" t="s">
        <v>9493</v>
      </c>
      <c r="C2146" s="1" t="s">
        <v>9494</v>
      </c>
      <c r="D2146" s="2" t="s">
        <v>17030</v>
      </c>
      <c r="E2146" s="2">
        <v>1768.31</v>
      </c>
    </row>
    <row r="2147" spans="1:5" ht="15" customHeight="1" x14ac:dyDescent="0.25">
      <c r="A2147" s="2" t="s">
        <v>9495</v>
      </c>
      <c r="C2147" s="1" t="s">
        <v>9496</v>
      </c>
      <c r="D2147" s="2" t="s">
        <v>17030</v>
      </c>
      <c r="E2147" s="2">
        <v>2094.29</v>
      </c>
    </row>
    <row r="2148" spans="1:5" ht="15" customHeight="1" x14ac:dyDescent="0.25">
      <c r="A2148" s="2" t="s">
        <v>9497</v>
      </c>
      <c r="C2148" s="1" t="s">
        <v>9498</v>
      </c>
      <c r="D2148" s="2" t="s">
        <v>17030</v>
      </c>
      <c r="E2148" s="2">
        <v>2887.35</v>
      </c>
    </row>
    <row r="2149" spans="1:5" ht="15" customHeight="1" x14ac:dyDescent="0.25">
      <c r="A2149" s="2" t="s">
        <v>9499</v>
      </c>
      <c r="C2149" s="1" t="s">
        <v>9500</v>
      </c>
      <c r="D2149" s="2" t="s">
        <v>17030</v>
      </c>
      <c r="E2149" s="2">
        <v>1645.55</v>
      </c>
    </row>
    <row r="2150" spans="1:5" ht="15" customHeight="1" x14ac:dyDescent="0.25">
      <c r="A2150" s="2" t="s">
        <v>9501</v>
      </c>
      <c r="C2150" s="1" t="s">
        <v>9502</v>
      </c>
      <c r="D2150" s="2" t="s">
        <v>17030</v>
      </c>
      <c r="E2150" s="2">
        <v>2402.48</v>
      </c>
    </row>
    <row r="2151" spans="1:5" ht="15" customHeight="1" x14ac:dyDescent="0.25">
      <c r="A2151" s="2" t="s">
        <v>9503</v>
      </c>
      <c r="C2151" s="1" t="s">
        <v>9504</v>
      </c>
      <c r="D2151" s="2" t="s">
        <v>17030</v>
      </c>
      <c r="E2151" s="2">
        <v>1597.92</v>
      </c>
    </row>
    <row r="2152" spans="1:5" ht="15" customHeight="1" x14ac:dyDescent="0.25">
      <c r="A2152" s="2" t="s">
        <v>9505</v>
      </c>
      <c r="C2152" s="1" t="s">
        <v>9506</v>
      </c>
      <c r="D2152" s="2" t="s">
        <v>17030</v>
      </c>
      <c r="E2152" s="2">
        <v>2282.19</v>
      </c>
    </row>
    <row r="2153" spans="1:5" ht="15" customHeight="1" x14ac:dyDescent="0.25">
      <c r="A2153" s="2" t="s">
        <v>9507</v>
      </c>
      <c r="C2153" s="1" t="s">
        <v>9508</v>
      </c>
      <c r="D2153" s="2" t="s">
        <v>17030</v>
      </c>
      <c r="E2153" s="2">
        <v>2020.49</v>
      </c>
    </row>
    <row r="2154" spans="1:5" ht="15" customHeight="1" x14ac:dyDescent="0.25">
      <c r="A2154" s="2" t="s">
        <v>9509</v>
      </c>
      <c r="C2154" s="1" t="s">
        <v>9510</v>
      </c>
      <c r="D2154" s="2" t="s">
        <v>17030</v>
      </c>
      <c r="E2154" s="2">
        <v>2862.22</v>
      </c>
    </row>
    <row r="2155" spans="1:5" ht="15" customHeight="1" x14ac:dyDescent="0.25">
      <c r="A2155" s="2" t="s">
        <v>9511</v>
      </c>
      <c r="C2155" s="1" t="s">
        <v>9512</v>
      </c>
      <c r="D2155" s="2" t="s">
        <v>17030</v>
      </c>
      <c r="E2155" s="2">
        <v>1374.44</v>
      </c>
    </row>
    <row r="2156" spans="1:5" ht="15" customHeight="1" x14ac:dyDescent="0.25">
      <c r="A2156" s="2" t="s">
        <v>9513</v>
      </c>
      <c r="C2156" s="1" t="s">
        <v>9514</v>
      </c>
      <c r="D2156" s="2" t="s">
        <v>17030</v>
      </c>
      <c r="E2156" s="2">
        <v>2198.1</v>
      </c>
    </row>
    <row r="2157" spans="1:5" ht="15" customHeight="1" x14ac:dyDescent="0.25">
      <c r="A2157" s="2" t="s">
        <v>9515</v>
      </c>
      <c r="C2157" s="1" t="s">
        <v>9516</v>
      </c>
      <c r="D2157" s="2" t="s">
        <v>17030</v>
      </c>
      <c r="E2157" s="2">
        <v>1438.4</v>
      </c>
    </row>
    <row r="2158" spans="1:5" ht="15" customHeight="1" x14ac:dyDescent="0.25">
      <c r="A2158" s="2" t="s">
        <v>9517</v>
      </c>
      <c r="C2158" s="1" t="s">
        <v>9518</v>
      </c>
      <c r="D2158" s="2" t="s">
        <v>17030</v>
      </c>
      <c r="E2158" s="2">
        <v>614.15</v>
      </c>
    </row>
    <row r="2159" spans="1:5" ht="15" customHeight="1" x14ac:dyDescent="0.25">
      <c r="A2159" s="2" t="s">
        <v>9519</v>
      </c>
      <c r="C2159" s="1" t="s">
        <v>9520</v>
      </c>
      <c r="D2159" s="2" t="s">
        <v>3</v>
      </c>
      <c r="E2159" s="2">
        <v>913.04</v>
      </c>
    </row>
    <row r="2160" spans="1:5" ht="15" customHeight="1" x14ac:dyDescent="0.25">
      <c r="A2160" s="2" t="s">
        <v>9521</v>
      </c>
      <c r="C2160" s="1" t="s">
        <v>9522</v>
      </c>
      <c r="D2160" s="2" t="s">
        <v>3</v>
      </c>
      <c r="E2160" s="2">
        <v>1198.58</v>
      </c>
    </row>
    <row r="2161" spans="1:5" ht="15" customHeight="1" x14ac:dyDescent="0.25">
      <c r="A2161" s="2" t="s">
        <v>9523</v>
      </c>
      <c r="C2161" s="1" t="s">
        <v>9524</v>
      </c>
      <c r="D2161" s="2" t="s">
        <v>3</v>
      </c>
      <c r="E2161" s="2">
        <v>1310.78</v>
      </c>
    </row>
    <row r="2162" spans="1:5" ht="15" customHeight="1" x14ac:dyDescent="0.25">
      <c r="A2162" s="2" t="s">
        <v>9525</v>
      </c>
      <c r="C2162" s="1" t="s">
        <v>9526</v>
      </c>
      <c r="D2162" s="2" t="s">
        <v>3</v>
      </c>
      <c r="E2162" s="2">
        <v>1425.65</v>
      </c>
    </row>
    <row r="2163" spans="1:5" ht="15" customHeight="1" x14ac:dyDescent="0.25">
      <c r="A2163" s="2" t="s">
        <v>9527</v>
      </c>
      <c r="C2163" s="1" t="s">
        <v>9528</v>
      </c>
      <c r="D2163" s="2" t="s">
        <v>3</v>
      </c>
      <c r="E2163" s="2">
        <v>2104.11</v>
      </c>
    </row>
    <row r="2164" spans="1:5" ht="15" customHeight="1" x14ac:dyDescent="0.25">
      <c r="A2164" s="2" t="s">
        <v>9529</v>
      </c>
      <c r="C2164" s="1" t="s">
        <v>9530</v>
      </c>
      <c r="D2164" s="2" t="s">
        <v>3</v>
      </c>
      <c r="E2164" s="2">
        <v>459.04</v>
      </c>
    </row>
    <row r="2165" spans="1:5" ht="15" customHeight="1" x14ac:dyDescent="0.25">
      <c r="A2165" s="2" t="s">
        <v>9531</v>
      </c>
      <c r="C2165" s="1" t="s">
        <v>9532</v>
      </c>
      <c r="D2165" s="2" t="s">
        <v>3</v>
      </c>
      <c r="E2165" s="2">
        <v>549.30999999999995</v>
      </c>
    </row>
    <row r="2166" spans="1:5" ht="15" customHeight="1" x14ac:dyDescent="0.25">
      <c r="A2166" s="2" t="s">
        <v>9533</v>
      </c>
      <c r="C2166" s="1" t="s">
        <v>9534</v>
      </c>
      <c r="D2166" s="2" t="s">
        <v>3</v>
      </c>
      <c r="E2166" s="2">
        <v>634.54</v>
      </c>
    </row>
    <row r="2167" spans="1:5" ht="15" customHeight="1" x14ac:dyDescent="0.25">
      <c r="A2167" s="2" t="s">
        <v>9535</v>
      </c>
      <c r="C2167" s="1" t="s">
        <v>9536</v>
      </c>
      <c r="D2167" s="2" t="s">
        <v>3</v>
      </c>
      <c r="E2167" s="2">
        <v>730.14</v>
      </c>
    </row>
    <row r="2168" spans="1:5" ht="15" customHeight="1" x14ac:dyDescent="0.25">
      <c r="A2168" s="2" t="s">
        <v>9537</v>
      </c>
      <c r="C2168" s="1" t="s">
        <v>9538</v>
      </c>
      <c r="D2168" s="2" t="s">
        <v>3</v>
      </c>
      <c r="E2168" s="2">
        <v>819.81</v>
      </c>
    </row>
    <row r="2169" spans="1:5" ht="15" customHeight="1" x14ac:dyDescent="0.25">
      <c r="A2169" s="2" t="s">
        <v>9539</v>
      </c>
      <c r="C2169" s="1" t="s">
        <v>9540</v>
      </c>
      <c r="D2169" s="2" t="s">
        <v>3</v>
      </c>
      <c r="E2169" s="2">
        <v>1184.58</v>
      </c>
    </row>
    <row r="2170" spans="1:5" ht="15" customHeight="1" x14ac:dyDescent="0.25">
      <c r="A2170" s="2" t="s">
        <v>9541</v>
      </c>
      <c r="C2170" s="1" t="s">
        <v>9542</v>
      </c>
      <c r="D2170" s="2" t="s">
        <v>3</v>
      </c>
      <c r="E2170" s="2">
        <v>1492.87</v>
      </c>
    </row>
    <row r="2171" spans="1:5" ht="15" customHeight="1" x14ac:dyDescent="0.25">
      <c r="A2171" s="2" t="s">
        <v>9543</v>
      </c>
      <c r="C2171" s="1" t="s">
        <v>9544</v>
      </c>
      <c r="D2171" s="2" t="s">
        <v>3</v>
      </c>
      <c r="E2171" s="2">
        <v>1610.02</v>
      </c>
    </row>
    <row r="2172" spans="1:5" ht="15" customHeight="1" x14ac:dyDescent="0.25">
      <c r="A2172" s="2" t="s">
        <v>9545</v>
      </c>
      <c r="C2172" s="1" t="s">
        <v>9546</v>
      </c>
      <c r="D2172" s="2" t="s">
        <v>3</v>
      </c>
      <c r="E2172" s="2">
        <v>1730.45</v>
      </c>
    </row>
    <row r="2173" spans="1:5" ht="15" customHeight="1" x14ac:dyDescent="0.25">
      <c r="A2173" s="2" t="s">
        <v>9547</v>
      </c>
      <c r="C2173" s="1" t="s">
        <v>9548</v>
      </c>
      <c r="D2173" s="2" t="s">
        <v>3</v>
      </c>
      <c r="E2173" s="2">
        <v>2328.63</v>
      </c>
    </row>
    <row r="2174" spans="1:5" ht="15" customHeight="1" x14ac:dyDescent="0.25">
      <c r="A2174" s="2" t="s">
        <v>9549</v>
      </c>
      <c r="C2174" s="1" t="s">
        <v>9550</v>
      </c>
      <c r="D2174" s="2" t="s">
        <v>3</v>
      </c>
      <c r="E2174" s="2">
        <v>695.41</v>
      </c>
    </row>
    <row r="2175" spans="1:5" ht="15" customHeight="1" x14ac:dyDescent="0.25">
      <c r="A2175" s="2" t="s">
        <v>9551</v>
      </c>
      <c r="C2175" s="1" t="s">
        <v>9552</v>
      </c>
      <c r="D2175" s="2" t="s">
        <v>3</v>
      </c>
      <c r="E2175" s="2">
        <v>791.25</v>
      </c>
    </row>
    <row r="2176" spans="1:5" ht="15" customHeight="1" x14ac:dyDescent="0.25">
      <c r="A2176" s="2" t="s">
        <v>9553</v>
      </c>
      <c r="C2176" s="1" t="s">
        <v>9554</v>
      </c>
      <c r="D2176" s="2" t="s">
        <v>3</v>
      </c>
      <c r="E2176" s="2">
        <v>883.19</v>
      </c>
    </row>
    <row r="2177" spans="1:5" ht="15" customHeight="1" x14ac:dyDescent="0.25">
      <c r="A2177" s="2" t="s">
        <v>9555</v>
      </c>
      <c r="C2177" s="1" t="s">
        <v>9556</v>
      </c>
      <c r="D2177" s="2" t="s">
        <v>3</v>
      </c>
      <c r="E2177" s="2">
        <v>983.47</v>
      </c>
    </row>
    <row r="2178" spans="1:5" ht="15" customHeight="1" x14ac:dyDescent="0.25">
      <c r="A2178" s="2" t="s">
        <v>9557</v>
      </c>
      <c r="C2178" s="1" t="s">
        <v>9558</v>
      </c>
      <c r="D2178" s="2" t="s">
        <v>3</v>
      </c>
      <c r="E2178" s="2">
        <v>1079.8499999999999</v>
      </c>
    </row>
    <row r="2179" spans="1:5" ht="15" customHeight="1" x14ac:dyDescent="0.25">
      <c r="A2179" s="2" t="s">
        <v>9559</v>
      </c>
      <c r="C2179" s="1" t="s">
        <v>9560</v>
      </c>
      <c r="D2179" s="2" t="s">
        <v>17030</v>
      </c>
      <c r="E2179" s="2">
        <v>815.52</v>
      </c>
    </row>
    <row r="2180" spans="1:5" ht="15" customHeight="1" x14ac:dyDescent="0.25">
      <c r="A2180" s="2" t="s">
        <v>9561</v>
      </c>
      <c r="C2180" s="1" t="s">
        <v>9562</v>
      </c>
      <c r="D2180" s="2" t="s">
        <v>17030</v>
      </c>
      <c r="E2180" s="2">
        <v>209.43</v>
      </c>
    </row>
    <row r="2181" spans="1:5" ht="15" customHeight="1" x14ac:dyDescent="0.25">
      <c r="A2181" s="2" t="s">
        <v>9563</v>
      </c>
      <c r="C2181" s="1" t="s">
        <v>9564</v>
      </c>
      <c r="D2181" s="2" t="s">
        <v>17030</v>
      </c>
      <c r="E2181" s="2">
        <v>285.41000000000003</v>
      </c>
    </row>
    <row r="2182" spans="1:5" ht="15" customHeight="1" x14ac:dyDescent="0.25">
      <c r="A2182" s="2" t="s">
        <v>9565</v>
      </c>
      <c r="C2182" s="1" t="s">
        <v>9566</v>
      </c>
      <c r="D2182" s="2" t="s">
        <v>17030</v>
      </c>
      <c r="E2182" s="2">
        <v>371.4</v>
      </c>
    </row>
    <row r="2183" spans="1:5" ht="15" customHeight="1" x14ac:dyDescent="0.25">
      <c r="A2183" s="2" t="s">
        <v>9567</v>
      </c>
      <c r="C2183" s="1" t="s">
        <v>9568</v>
      </c>
      <c r="D2183" s="2" t="s">
        <v>17030</v>
      </c>
      <c r="E2183" s="2">
        <v>467.4</v>
      </c>
    </row>
    <row r="2184" spans="1:5" ht="15" customHeight="1" x14ac:dyDescent="0.25">
      <c r="A2184" s="2" t="s">
        <v>9569</v>
      </c>
      <c r="C2184" s="1" t="s">
        <v>9570</v>
      </c>
      <c r="D2184" s="2" t="s">
        <v>17030</v>
      </c>
      <c r="E2184" s="2">
        <v>573.41</v>
      </c>
    </row>
    <row r="2185" spans="1:5" ht="15" customHeight="1" x14ac:dyDescent="0.25">
      <c r="A2185" s="2" t="s">
        <v>9571</v>
      </c>
      <c r="C2185" s="1" t="s">
        <v>9572</v>
      </c>
      <c r="D2185" s="2" t="s">
        <v>17030</v>
      </c>
      <c r="E2185" s="2">
        <v>689.44</v>
      </c>
    </row>
    <row r="2186" spans="1:5" ht="15" customHeight="1" x14ac:dyDescent="0.25">
      <c r="A2186" s="2" t="s">
        <v>9573</v>
      </c>
      <c r="C2186" s="1" t="s">
        <v>9574</v>
      </c>
      <c r="D2186" s="2" t="s">
        <v>3</v>
      </c>
      <c r="E2186" s="2">
        <v>38.99</v>
      </c>
    </row>
    <row r="2187" spans="1:5" ht="15" customHeight="1" x14ac:dyDescent="0.25">
      <c r="A2187" s="2" t="s">
        <v>9575</v>
      </c>
      <c r="C2187" s="1" t="s">
        <v>9576</v>
      </c>
      <c r="D2187" s="2" t="s">
        <v>3</v>
      </c>
      <c r="E2187" s="2">
        <v>41</v>
      </c>
    </row>
    <row r="2188" spans="1:5" ht="15" customHeight="1" x14ac:dyDescent="0.25">
      <c r="A2188" s="2" t="s">
        <v>9577</v>
      </c>
      <c r="C2188" s="1" t="s">
        <v>9578</v>
      </c>
      <c r="D2188" s="2" t="s">
        <v>3</v>
      </c>
      <c r="E2188" s="2">
        <v>41.54</v>
      </c>
    </row>
    <row r="2189" spans="1:5" ht="15" customHeight="1" x14ac:dyDescent="0.25">
      <c r="A2189" s="2" t="s">
        <v>9579</v>
      </c>
      <c r="C2189" s="1" t="s">
        <v>20801</v>
      </c>
      <c r="D2189" s="2" t="s">
        <v>17030</v>
      </c>
      <c r="E2189" s="2">
        <v>436.77</v>
      </c>
    </row>
    <row r="2190" spans="1:5" ht="15" customHeight="1" x14ac:dyDescent="0.25">
      <c r="A2190" s="2" t="s">
        <v>9580</v>
      </c>
      <c r="C2190" s="1" t="s">
        <v>9581</v>
      </c>
      <c r="D2190" s="2" t="s">
        <v>17030</v>
      </c>
      <c r="E2190" s="2">
        <v>72.08</v>
      </c>
    </row>
    <row r="2191" spans="1:5" ht="15" customHeight="1" x14ac:dyDescent="0.25">
      <c r="A2191" s="2" t="s">
        <v>9582</v>
      </c>
      <c r="C2191" s="1" t="s">
        <v>9583</v>
      </c>
      <c r="D2191" s="2" t="s">
        <v>17030</v>
      </c>
      <c r="E2191" s="2">
        <v>1020.33</v>
      </c>
    </row>
    <row r="2192" spans="1:5" ht="15" customHeight="1" x14ac:dyDescent="0.25">
      <c r="A2192" s="2" t="s">
        <v>9584</v>
      </c>
      <c r="C2192" s="1" t="s">
        <v>9585</v>
      </c>
      <c r="D2192" s="2" t="s">
        <v>17030</v>
      </c>
      <c r="E2192" s="2">
        <v>66.7</v>
      </c>
    </row>
    <row r="2193" spans="1:5" ht="15" customHeight="1" x14ac:dyDescent="0.25">
      <c r="A2193" s="2" t="s">
        <v>9586</v>
      </c>
      <c r="C2193" s="1" t="s">
        <v>9587</v>
      </c>
      <c r="D2193" s="2" t="s">
        <v>16077</v>
      </c>
      <c r="E2193" s="2">
        <v>278.31</v>
      </c>
    </row>
    <row r="2194" spans="1:5" ht="15" customHeight="1" x14ac:dyDescent="0.25">
      <c r="A2194" s="2" t="s">
        <v>9588</v>
      </c>
      <c r="C2194" s="1" t="s">
        <v>9589</v>
      </c>
      <c r="D2194" s="2" t="s">
        <v>16077</v>
      </c>
      <c r="E2194" s="2">
        <v>367.36</v>
      </c>
    </row>
    <row r="2195" spans="1:5" ht="15" customHeight="1" x14ac:dyDescent="0.25">
      <c r="A2195" s="2" t="s">
        <v>9590</v>
      </c>
      <c r="C2195" s="1" t="s">
        <v>9591</v>
      </c>
      <c r="D2195" s="2" t="s">
        <v>16077</v>
      </c>
      <c r="E2195" s="2">
        <v>1100.69</v>
      </c>
    </row>
    <row r="2196" spans="1:5" ht="15" customHeight="1" x14ac:dyDescent="0.25">
      <c r="A2196" s="2" t="s">
        <v>9592</v>
      </c>
      <c r="C2196" s="1" t="s">
        <v>9593</v>
      </c>
      <c r="D2196" s="2" t="s">
        <v>16077</v>
      </c>
      <c r="E2196" s="2">
        <v>1224.5999999999999</v>
      </c>
    </row>
    <row r="2197" spans="1:5" ht="15" customHeight="1" x14ac:dyDescent="0.25">
      <c r="A2197" s="2" t="s">
        <v>9594</v>
      </c>
      <c r="C2197" s="1" t="s">
        <v>9595</v>
      </c>
      <c r="D2197" s="2" t="s">
        <v>16077</v>
      </c>
      <c r="E2197" s="2">
        <v>77.61</v>
      </c>
    </row>
    <row r="2198" spans="1:5" ht="15" customHeight="1" x14ac:dyDescent="0.25">
      <c r="A2198" s="2" t="s">
        <v>9596</v>
      </c>
      <c r="C2198" s="1" t="s">
        <v>15027</v>
      </c>
      <c r="D2198" s="2" t="s">
        <v>16077</v>
      </c>
      <c r="E2198" s="2">
        <v>113.07</v>
      </c>
    </row>
    <row r="2199" spans="1:5" ht="15" customHeight="1" x14ac:dyDescent="0.25">
      <c r="A2199" s="2" t="s">
        <v>9597</v>
      </c>
      <c r="C2199" s="1" t="s">
        <v>9598</v>
      </c>
      <c r="D2199" s="2" t="s">
        <v>17030</v>
      </c>
      <c r="E2199" s="2">
        <v>32.44</v>
      </c>
    </row>
    <row r="2200" spans="1:5" ht="15" customHeight="1" x14ac:dyDescent="0.25">
      <c r="A2200" s="2" t="s">
        <v>9599</v>
      </c>
      <c r="C2200" s="1" t="s">
        <v>9600</v>
      </c>
      <c r="D2200" s="2" t="s">
        <v>16077</v>
      </c>
      <c r="E2200" s="2">
        <v>15.66</v>
      </c>
    </row>
    <row r="2201" spans="1:5" ht="15" customHeight="1" x14ac:dyDescent="0.25">
      <c r="A2201" s="2" t="s">
        <v>9601</v>
      </c>
      <c r="C2201" s="1" t="s">
        <v>9602</v>
      </c>
      <c r="D2201" s="2" t="s">
        <v>16077</v>
      </c>
      <c r="E2201" s="2">
        <v>108.02</v>
      </c>
    </row>
    <row r="2202" spans="1:5" ht="15" customHeight="1" x14ac:dyDescent="0.25">
      <c r="A2202" s="2" t="s">
        <v>9603</v>
      </c>
      <c r="C2202" s="1" t="s">
        <v>9604</v>
      </c>
      <c r="D2202" s="2" t="s">
        <v>17030</v>
      </c>
      <c r="E2202" s="2">
        <v>706.26</v>
      </c>
    </row>
    <row r="2203" spans="1:5" ht="15" customHeight="1" x14ac:dyDescent="0.25">
      <c r="A2203" s="2" t="s">
        <v>9605</v>
      </c>
      <c r="C2203" s="1" t="s">
        <v>9606</v>
      </c>
      <c r="D2203" s="2" t="s">
        <v>17030</v>
      </c>
      <c r="E2203" s="2">
        <v>225.73</v>
      </c>
    </row>
    <row r="2204" spans="1:5" ht="15" customHeight="1" x14ac:dyDescent="0.25">
      <c r="A2204" s="2" t="s">
        <v>9607</v>
      </c>
      <c r="C2204" s="1" t="s">
        <v>9608</v>
      </c>
      <c r="D2204" s="2" t="s">
        <v>17030</v>
      </c>
      <c r="E2204" s="2">
        <v>217.46</v>
      </c>
    </row>
    <row r="2205" spans="1:5" ht="15" customHeight="1" x14ac:dyDescent="0.25">
      <c r="A2205" s="2" t="s">
        <v>9609</v>
      </c>
      <c r="C2205" s="1" t="s">
        <v>9610</v>
      </c>
      <c r="D2205" s="2" t="s">
        <v>17030</v>
      </c>
      <c r="E2205" s="2">
        <v>207.91</v>
      </c>
    </row>
    <row r="2206" spans="1:5" ht="15" customHeight="1" x14ac:dyDescent="0.25">
      <c r="A2206" s="2" t="s">
        <v>9611</v>
      </c>
      <c r="C2206" s="1" t="s">
        <v>9612</v>
      </c>
      <c r="D2206" s="2" t="s">
        <v>17030</v>
      </c>
      <c r="E2206" s="2">
        <v>801.13</v>
      </c>
    </row>
    <row r="2207" spans="1:5" ht="15" customHeight="1" x14ac:dyDescent="0.25">
      <c r="A2207" s="2" t="s">
        <v>9613</v>
      </c>
      <c r="C2207" s="1" t="s">
        <v>9614</v>
      </c>
      <c r="D2207" s="2" t="s">
        <v>16077</v>
      </c>
      <c r="E2207" s="2">
        <v>346.41</v>
      </c>
    </row>
    <row r="2208" spans="1:5" ht="15" customHeight="1" x14ac:dyDescent="0.25">
      <c r="A2208" s="2" t="s">
        <v>9615</v>
      </c>
      <c r="C2208" s="1" t="s">
        <v>9616</v>
      </c>
      <c r="D2208" s="2" t="s">
        <v>16077</v>
      </c>
      <c r="E2208" s="2">
        <v>470.32</v>
      </c>
    </row>
    <row r="2209" spans="1:5" ht="15" customHeight="1" x14ac:dyDescent="0.25">
      <c r="A2209" s="2" t="s">
        <v>9617</v>
      </c>
      <c r="C2209" s="1" t="s">
        <v>9618</v>
      </c>
      <c r="D2209" s="2" t="s">
        <v>16077</v>
      </c>
      <c r="E2209" s="2">
        <v>185.63</v>
      </c>
    </row>
    <row r="2210" spans="1:5" ht="15" customHeight="1" x14ac:dyDescent="0.25">
      <c r="A2210" s="2" t="s">
        <v>9619</v>
      </c>
      <c r="C2210" s="1" t="s">
        <v>9620</v>
      </c>
      <c r="D2210" s="2" t="s">
        <v>16077</v>
      </c>
      <c r="E2210" s="2">
        <v>158.09</v>
      </c>
    </row>
    <row r="2211" spans="1:5" ht="15" customHeight="1" x14ac:dyDescent="0.25">
      <c r="A2211" s="2" t="s">
        <v>9621</v>
      </c>
      <c r="C2211" s="1" t="s">
        <v>9622</v>
      </c>
      <c r="D2211" s="2" t="s">
        <v>16077</v>
      </c>
      <c r="E2211" s="2">
        <v>280.38</v>
      </c>
    </row>
    <row r="2212" spans="1:5" ht="15" customHeight="1" x14ac:dyDescent="0.25">
      <c r="A2212" s="2" t="s">
        <v>9623</v>
      </c>
      <c r="C2212" s="1" t="s">
        <v>9624</v>
      </c>
      <c r="D2212" s="2" t="s">
        <v>16077</v>
      </c>
      <c r="E2212" s="2">
        <v>616.66999999999996</v>
      </c>
    </row>
    <row r="2213" spans="1:5" ht="15" customHeight="1" x14ac:dyDescent="0.25">
      <c r="A2213" s="2" t="s">
        <v>15028</v>
      </c>
      <c r="C2213" s="1" t="s">
        <v>15029</v>
      </c>
      <c r="D2213" s="2" t="s">
        <v>16077</v>
      </c>
      <c r="E2213" s="2">
        <v>229.36</v>
      </c>
    </row>
    <row r="2214" spans="1:5" ht="15" customHeight="1" x14ac:dyDescent="0.25">
      <c r="A2214" s="2" t="s">
        <v>15030</v>
      </c>
      <c r="C2214" s="1" t="s">
        <v>15031</v>
      </c>
      <c r="D2214" s="2" t="s">
        <v>16077</v>
      </c>
      <c r="E2214" s="2">
        <v>30.02</v>
      </c>
    </row>
    <row r="2215" spans="1:5" ht="15" customHeight="1" x14ac:dyDescent="0.25">
      <c r="A2215" s="2" t="s">
        <v>35009</v>
      </c>
      <c r="C2215" s="1" t="s">
        <v>35010</v>
      </c>
      <c r="D2215" s="2" t="s">
        <v>16077</v>
      </c>
      <c r="E2215" s="2">
        <v>16.72</v>
      </c>
    </row>
    <row r="2216" spans="1:5" ht="15" customHeight="1" x14ac:dyDescent="0.25">
      <c r="A2216" s="2" t="s">
        <v>9625</v>
      </c>
      <c r="C2216" s="1" t="s">
        <v>20656</v>
      </c>
      <c r="D2216" s="2" t="s">
        <v>16077</v>
      </c>
      <c r="E2216" s="2">
        <v>16.72</v>
      </c>
    </row>
    <row r="2217" spans="1:5" ht="15" customHeight="1" x14ac:dyDescent="0.25">
      <c r="A2217" s="2" t="s">
        <v>35011</v>
      </c>
      <c r="C2217" s="1" t="s">
        <v>35012</v>
      </c>
      <c r="D2217" s="2" t="s">
        <v>16077</v>
      </c>
      <c r="E2217" s="2">
        <v>16.72</v>
      </c>
    </row>
    <row r="2218" spans="1:5" ht="15" customHeight="1" x14ac:dyDescent="0.25">
      <c r="A2218" s="2" t="s">
        <v>35013</v>
      </c>
      <c r="C2218" s="1" t="s">
        <v>35014</v>
      </c>
      <c r="D2218" s="2" t="s">
        <v>16077</v>
      </c>
      <c r="E2218" s="2">
        <v>16.89</v>
      </c>
    </row>
    <row r="2219" spans="1:5" ht="15" customHeight="1" x14ac:dyDescent="0.25">
      <c r="A2219" s="2" t="s">
        <v>35015</v>
      </c>
      <c r="C2219" s="1" t="s">
        <v>35016</v>
      </c>
      <c r="D2219" s="2" t="s">
        <v>16077</v>
      </c>
      <c r="E2219" s="2">
        <v>16.89</v>
      </c>
    </row>
    <row r="2220" spans="1:5" ht="15" customHeight="1" x14ac:dyDescent="0.25">
      <c r="A2220" s="2" t="s">
        <v>35017</v>
      </c>
      <c r="C2220" s="1" t="s">
        <v>35018</v>
      </c>
      <c r="D2220" s="2" t="s">
        <v>16077</v>
      </c>
      <c r="E2220" s="2">
        <v>16.89</v>
      </c>
    </row>
    <row r="2221" spans="1:5" ht="15" customHeight="1" x14ac:dyDescent="0.25">
      <c r="A2221" s="2" t="s">
        <v>35019</v>
      </c>
      <c r="C2221" s="1" t="s">
        <v>35020</v>
      </c>
      <c r="D2221" s="2" t="s">
        <v>16077</v>
      </c>
      <c r="E2221" s="2">
        <v>67.569999999999993</v>
      </c>
    </row>
    <row r="2222" spans="1:5" ht="15" customHeight="1" x14ac:dyDescent="0.25">
      <c r="A2222" s="2" t="s">
        <v>35021</v>
      </c>
      <c r="C2222" s="1" t="s">
        <v>35022</v>
      </c>
      <c r="D2222" s="2" t="s">
        <v>16077</v>
      </c>
      <c r="E2222" s="2">
        <v>16.89</v>
      </c>
    </row>
    <row r="2223" spans="1:5" ht="15" customHeight="1" x14ac:dyDescent="0.25">
      <c r="A2223" s="2" t="s">
        <v>35023</v>
      </c>
      <c r="C2223" s="1" t="s">
        <v>35024</v>
      </c>
      <c r="D2223" s="2" t="s">
        <v>16077</v>
      </c>
      <c r="E2223" s="2">
        <v>16.89</v>
      </c>
    </row>
    <row r="2224" spans="1:5" ht="15" customHeight="1" x14ac:dyDescent="0.25">
      <c r="A2224" s="2" t="s">
        <v>35025</v>
      </c>
      <c r="C2224" s="1" t="s">
        <v>35026</v>
      </c>
      <c r="D2224" s="2" t="s">
        <v>16077</v>
      </c>
      <c r="E2224" s="2">
        <v>16.89</v>
      </c>
    </row>
    <row r="2225" spans="1:5" ht="15" customHeight="1" x14ac:dyDescent="0.25">
      <c r="A2225" s="2" t="s">
        <v>35027</v>
      </c>
      <c r="C2225" s="1" t="s">
        <v>35028</v>
      </c>
      <c r="D2225" s="2" t="s">
        <v>16077</v>
      </c>
      <c r="E2225" s="2">
        <v>16.89</v>
      </c>
    </row>
    <row r="2226" spans="1:5" ht="15" customHeight="1" x14ac:dyDescent="0.25">
      <c r="A2226" s="2" t="s">
        <v>35029</v>
      </c>
      <c r="C2226" s="1" t="s">
        <v>35030</v>
      </c>
      <c r="D2226" s="2" t="s">
        <v>16077</v>
      </c>
      <c r="E2226" s="2">
        <v>9.9499999999999993</v>
      </c>
    </row>
    <row r="2227" spans="1:5" ht="15" customHeight="1" x14ac:dyDescent="0.25">
      <c r="A2227" s="2" t="s">
        <v>35031</v>
      </c>
      <c r="C2227" s="1" t="s">
        <v>35032</v>
      </c>
      <c r="D2227" s="2" t="s">
        <v>16077</v>
      </c>
      <c r="E2227" s="2">
        <v>9.9499999999999993</v>
      </c>
    </row>
    <row r="2228" spans="1:5" ht="15" customHeight="1" x14ac:dyDescent="0.25">
      <c r="A2228" s="2" t="s">
        <v>9626</v>
      </c>
      <c r="C2228" s="1" t="s">
        <v>20657</v>
      </c>
      <c r="D2228" s="2" t="s">
        <v>16077</v>
      </c>
      <c r="E2228" s="2">
        <v>16.89</v>
      </c>
    </row>
    <row r="2229" spans="1:5" ht="15" customHeight="1" x14ac:dyDescent="0.25">
      <c r="A2229" s="2" t="s">
        <v>35033</v>
      </c>
      <c r="C2229" s="1" t="s">
        <v>35034</v>
      </c>
      <c r="D2229" s="2" t="s">
        <v>16077</v>
      </c>
      <c r="E2229" s="2">
        <v>16.89</v>
      </c>
    </row>
    <row r="2230" spans="1:5" ht="15" customHeight="1" x14ac:dyDescent="0.25">
      <c r="A2230" s="2" t="s">
        <v>9627</v>
      </c>
      <c r="C2230" s="1" t="s">
        <v>20658</v>
      </c>
      <c r="D2230" s="2" t="s">
        <v>16077</v>
      </c>
      <c r="E2230" s="2">
        <v>16.89</v>
      </c>
    </row>
    <row r="2231" spans="1:5" ht="15" customHeight="1" x14ac:dyDescent="0.25">
      <c r="A2231" s="2" t="s">
        <v>35035</v>
      </c>
      <c r="C2231" s="1" t="s">
        <v>35036</v>
      </c>
      <c r="D2231" s="2" t="s">
        <v>16077</v>
      </c>
      <c r="E2231" s="2">
        <v>16.89</v>
      </c>
    </row>
    <row r="2232" spans="1:5" ht="15" customHeight="1" x14ac:dyDescent="0.25">
      <c r="A2232" s="2" t="s">
        <v>9628</v>
      </c>
      <c r="C2232" s="1" t="s">
        <v>20659</v>
      </c>
      <c r="D2232" s="2" t="s">
        <v>16077</v>
      </c>
      <c r="E2232" s="2">
        <v>23.55</v>
      </c>
    </row>
    <row r="2233" spans="1:5" ht="15" customHeight="1" x14ac:dyDescent="0.25">
      <c r="A2233" s="2" t="s">
        <v>9630</v>
      </c>
      <c r="C2233" s="1" t="s">
        <v>20660</v>
      </c>
      <c r="D2233" s="2" t="s">
        <v>16077</v>
      </c>
      <c r="E2233" s="2">
        <v>19.87</v>
      </c>
    </row>
    <row r="2234" spans="1:5" ht="15" customHeight="1" x14ac:dyDescent="0.25">
      <c r="A2234" s="2" t="s">
        <v>9631</v>
      </c>
      <c r="C2234" s="1" t="s">
        <v>20661</v>
      </c>
      <c r="D2234" s="2" t="s">
        <v>16077</v>
      </c>
      <c r="E2234" s="2">
        <v>19.87</v>
      </c>
    </row>
    <row r="2235" spans="1:5" ht="15" customHeight="1" x14ac:dyDescent="0.25">
      <c r="A2235" s="2" t="s">
        <v>35037</v>
      </c>
      <c r="C2235" s="1" t="s">
        <v>35038</v>
      </c>
      <c r="D2235" s="2" t="s">
        <v>16077</v>
      </c>
      <c r="E2235" s="2">
        <v>19.87</v>
      </c>
    </row>
    <row r="2236" spans="1:5" ht="15" customHeight="1" x14ac:dyDescent="0.25">
      <c r="A2236" s="2" t="s">
        <v>9632</v>
      </c>
      <c r="C2236" s="1" t="s">
        <v>20662</v>
      </c>
      <c r="D2236" s="2" t="s">
        <v>16077</v>
      </c>
      <c r="E2236" s="2">
        <v>19.87</v>
      </c>
    </row>
    <row r="2237" spans="1:5" ht="15" customHeight="1" x14ac:dyDescent="0.25">
      <c r="A2237" s="2" t="s">
        <v>35039</v>
      </c>
      <c r="C2237" s="1" t="s">
        <v>35040</v>
      </c>
      <c r="D2237" s="2" t="s">
        <v>16077</v>
      </c>
      <c r="E2237" s="2">
        <v>19.87</v>
      </c>
    </row>
    <row r="2238" spans="1:5" ht="15" customHeight="1" x14ac:dyDescent="0.25">
      <c r="A2238" s="2" t="s">
        <v>35041</v>
      </c>
      <c r="C2238" s="1" t="s">
        <v>35042</v>
      </c>
      <c r="D2238" s="2" t="s">
        <v>16077</v>
      </c>
      <c r="E2238" s="2">
        <v>19.87</v>
      </c>
    </row>
    <row r="2239" spans="1:5" ht="15" customHeight="1" x14ac:dyDescent="0.25">
      <c r="A2239" s="2" t="s">
        <v>35043</v>
      </c>
      <c r="C2239" s="1" t="s">
        <v>35044</v>
      </c>
      <c r="D2239" s="2" t="s">
        <v>16077</v>
      </c>
      <c r="E2239" s="2">
        <v>19.87</v>
      </c>
    </row>
    <row r="2240" spans="1:5" ht="15" customHeight="1" x14ac:dyDescent="0.25">
      <c r="A2240" s="2" t="s">
        <v>35045</v>
      </c>
      <c r="C2240" s="1" t="s">
        <v>35046</v>
      </c>
      <c r="D2240" s="2" t="s">
        <v>16077</v>
      </c>
      <c r="E2240" s="2">
        <v>14.83</v>
      </c>
    </row>
    <row r="2241" spans="1:5" ht="15" customHeight="1" x14ac:dyDescent="0.25">
      <c r="A2241" s="2" t="s">
        <v>35047</v>
      </c>
      <c r="C2241" s="1" t="s">
        <v>35048</v>
      </c>
      <c r="D2241" s="2" t="s">
        <v>16077</v>
      </c>
      <c r="E2241" s="2">
        <v>12.09</v>
      </c>
    </row>
    <row r="2242" spans="1:5" ht="15" customHeight="1" x14ac:dyDescent="0.25">
      <c r="A2242" s="2" t="s">
        <v>35049</v>
      </c>
      <c r="C2242" s="1" t="s">
        <v>35050</v>
      </c>
      <c r="D2242" s="2" t="s">
        <v>16077</v>
      </c>
      <c r="E2242" s="2">
        <v>16.079999999999998</v>
      </c>
    </row>
    <row r="2243" spans="1:5" ht="15" customHeight="1" x14ac:dyDescent="0.25">
      <c r="A2243" s="2" t="s">
        <v>35051</v>
      </c>
      <c r="C2243" s="1" t="s">
        <v>35052</v>
      </c>
      <c r="D2243" s="2" t="s">
        <v>16077</v>
      </c>
      <c r="E2243" s="2">
        <v>12.09</v>
      </c>
    </row>
    <row r="2244" spans="1:5" ht="15" customHeight="1" x14ac:dyDescent="0.25">
      <c r="A2244" s="2" t="s">
        <v>9629</v>
      </c>
      <c r="C2244" s="1" t="s">
        <v>20663</v>
      </c>
      <c r="D2244" s="2" t="s">
        <v>16077</v>
      </c>
      <c r="E2244" s="2">
        <v>19.87</v>
      </c>
    </row>
    <row r="2245" spans="1:5" ht="15" customHeight="1" x14ac:dyDescent="0.25">
      <c r="A2245" s="2" t="s">
        <v>35053</v>
      </c>
      <c r="C2245" s="1" t="s">
        <v>35054</v>
      </c>
      <c r="D2245" s="2" t="s">
        <v>16077</v>
      </c>
      <c r="E2245" s="2">
        <v>12.09</v>
      </c>
    </row>
    <row r="2246" spans="1:5" ht="15" customHeight="1" x14ac:dyDescent="0.25">
      <c r="A2246" s="2" t="s">
        <v>35055</v>
      </c>
      <c r="C2246" s="1" t="s">
        <v>35056</v>
      </c>
      <c r="D2246" s="2" t="s">
        <v>16077</v>
      </c>
      <c r="E2246" s="2">
        <v>12.09</v>
      </c>
    </row>
    <row r="2247" spans="1:5" ht="15" customHeight="1" x14ac:dyDescent="0.25">
      <c r="A2247" s="2" t="s">
        <v>35057</v>
      </c>
      <c r="C2247" s="1" t="s">
        <v>35058</v>
      </c>
      <c r="D2247" s="2" t="s">
        <v>16077</v>
      </c>
      <c r="E2247" s="2">
        <v>19.87</v>
      </c>
    </row>
    <row r="2248" spans="1:5" ht="15" customHeight="1" x14ac:dyDescent="0.25">
      <c r="A2248" s="2" t="s">
        <v>35059</v>
      </c>
      <c r="C2248" s="1" t="s">
        <v>35060</v>
      </c>
      <c r="D2248" s="2" t="s">
        <v>16077</v>
      </c>
      <c r="E2248" s="2">
        <v>19.87</v>
      </c>
    </row>
    <row r="2249" spans="1:5" ht="15" customHeight="1" x14ac:dyDescent="0.25">
      <c r="A2249" s="2" t="s">
        <v>35061</v>
      </c>
      <c r="C2249" s="1" t="s">
        <v>35062</v>
      </c>
      <c r="D2249" s="2" t="s">
        <v>16077</v>
      </c>
      <c r="E2249" s="2">
        <v>19.87</v>
      </c>
    </row>
    <row r="2250" spans="1:5" ht="15" customHeight="1" x14ac:dyDescent="0.25">
      <c r="A2250" s="2" t="s">
        <v>35063</v>
      </c>
      <c r="C2250" s="1" t="s">
        <v>35064</v>
      </c>
      <c r="D2250" s="2" t="s">
        <v>16077</v>
      </c>
      <c r="E2250" s="2">
        <v>19.87</v>
      </c>
    </row>
    <row r="2251" spans="1:5" ht="15" customHeight="1" x14ac:dyDescent="0.25">
      <c r="A2251" s="2" t="s">
        <v>35065</v>
      </c>
      <c r="C2251" s="1" t="s">
        <v>35066</v>
      </c>
      <c r="D2251" s="2" t="s">
        <v>16077</v>
      </c>
      <c r="E2251" s="2">
        <v>19.87</v>
      </c>
    </row>
    <row r="2252" spans="1:5" ht="15" customHeight="1" x14ac:dyDescent="0.25">
      <c r="A2252" s="2" t="s">
        <v>35067</v>
      </c>
      <c r="C2252" s="1" t="s">
        <v>35068</v>
      </c>
      <c r="D2252" s="2" t="s">
        <v>16077</v>
      </c>
      <c r="E2252" s="2">
        <v>19.87</v>
      </c>
    </row>
    <row r="2253" spans="1:5" ht="15" customHeight="1" x14ac:dyDescent="0.25">
      <c r="A2253" s="2" t="s">
        <v>9633</v>
      </c>
      <c r="C2253" s="1" t="s">
        <v>20664</v>
      </c>
      <c r="D2253" s="2" t="s">
        <v>16077</v>
      </c>
      <c r="E2253" s="2">
        <v>19.87</v>
      </c>
    </row>
    <row r="2254" spans="1:5" ht="15" customHeight="1" x14ac:dyDescent="0.25">
      <c r="A2254" s="2" t="s">
        <v>9634</v>
      </c>
      <c r="C2254" s="1" t="s">
        <v>9635</v>
      </c>
      <c r="D2254" s="2" t="s">
        <v>16077</v>
      </c>
      <c r="E2254" s="2">
        <v>122.34</v>
      </c>
    </row>
    <row r="2255" spans="1:5" ht="15" customHeight="1" x14ac:dyDescent="0.25">
      <c r="A2255" s="2" t="s">
        <v>9636</v>
      </c>
      <c r="C2255" s="1" t="s">
        <v>9637</v>
      </c>
      <c r="D2255" s="2" t="s">
        <v>17030</v>
      </c>
      <c r="E2255" s="2">
        <v>10.1</v>
      </c>
    </row>
    <row r="2256" spans="1:5" ht="15" customHeight="1" x14ac:dyDescent="0.25">
      <c r="A2256" s="2" t="s">
        <v>9638</v>
      </c>
      <c r="C2256" s="1" t="s">
        <v>9639</v>
      </c>
      <c r="D2256" s="2" t="s">
        <v>17030</v>
      </c>
      <c r="E2256" s="2">
        <v>133.29</v>
      </c>
    </row>
    <row r="2257" spans="1:5" ht="15" customHeight="1" x14ac:dyDescent="0.25">
      <c r="A2257" s="2" t="s">
        <v>9640</v>
      </c>
      <c r="C2257" s="1" t="s">
        <v>9641</v>
      </c>
      <c r="D2257" s="2" t="s">
        <v>17030</v>
      </c>
      <c r="E2257" s="2">
        <v>124.19</v>
      </c>
    </row>
    <row r="2258" spans="1:5" ht="15" customHeight="1" x14ac:dyDescent="0.25">
      <c r="A2258" s="2" t="s">
        <v>9642</v>
      </c>
      <c r="C2258" s="1" t="s">
        <v>9643</v>
      </c>
      <c r="D2258" s="2" t="s">
        <v>17030</v>
      </c>
      <c r="E2258" s="2">
        <v>126.19</v>
      </c>
    </row>
    <row r="2259" spans="1:5" ht="15" customHeight="1" x14ac:dyDescent="0.25">
      <c r="A2259" s="2" t="s">
        <v>9644</v>
      </c>
      <c r="C2259" s="1" t="s">
        <v>9645</v>
      </c>
      <c r="D2259" s="2" t="s">
        <v>17030</v>
      </c>
      <c r="E2259" s="2">
        <v>127.37</v>
      </c>
    </row>
    <row r="2260" spans="1:5" ht="15" customHeight="1" x14ac:dyDescent="0.25">
      <c r="A2260" s="2" t="s">
        <v>9646</v>
      </c>
      <c r="C2260" s="1" t="s">
        <v>9647</v>
      </c>
      <c r="D2260" s="2" t="s">
        <v>3</v>
      </c>
      <c r="E2260" s="2">
        <v>41.79</v>
      </c>
    </row>
    <row r="2261" spans="1:5" ht="15" customHeight="1" x14ac:dyDescent="0.25">
      <c r="A2261" s="2" t="s">
        <v>9648</v>
      </c>
      <c r="C2261" s="1" t="s">
        <v>9649</v>
      </c>
      <c r="D2261" s="2" t="s">
        <v>3</v>
      </c>
      <c r="E2261" s="2">
        <v>51.09</v>
      </c>
    </row>
    <row r="2262" spans="1:5" ht="15" customHeight="1" x14ac:dyDescent="0.25">
      <c r="A2262" s="2" t="s">
        <v>9650</v>
      </c>
      <c r="C2262" s="1" t="s">
        <v>9651</v>
      </c>
      <c r="D2262" s="2" t="s">
        <v>3</v>
      </c>
      <c r="E2262" s="2">
        <v>35.39</v>
      </c>
    </row>
    <row r="2263" spans="1:5" ht="15" customHeight="1" x14ac:dyDescent="0.25">
      <c r="A2263" s="2" t="s">
        <v>9653</v>
      </c>
      <c r="C2263" s="1" t="s">
        <v>17092</v>
      </c>
      <c r="D2263" s="2" t="s">
        <v>16077</v>
      </c>
      <c r="E2263" s="2">
        <v>49.61</v>
      </c>
    </row>
    <row r="2264" spans="1:5" ht="15" customHeight="1" x14ac:dyDescent="0.25">
      <c r="A2264" s="2" t="s">
        <v>9652</v>
      </c>
      <c r="C2264" s="1" t="s">
        <v>17093</v>
      </c>
      <c r="D2264" s="2" t="s">
        <v>16077</v>
      </c>
      <c r="E2264" s="2">
        <v>44.8</v>
      </c>
    </row>
    <row r="2265" spans="1:5" ht="15" customHeight="1" x14ac:dyDescent="0.25">
      <c r="A2265" s="2" t="s">
        <v>9654</v>
      </c>
      <c r="C2265" s="1" t="s">
        <v>20802</v>
      </c>
      <c r="D2265" s="2" t="s">
        <v>17030</v>
      </c>
      <c r="E2265" s="2">
        <v>117.14</v>
      </c>
    </row>
    <row r="2266" spans="1:5" ht="15" customHeight="1" x14ac:dyDescent="0.25">
      <c r="A2266" s="2" t="s">
        <v>9655</v>
      </c>
      <c r="C2266" s="1" t="s">
        <v>20803</v>
      </c>
      <c r="D2266" s="2" t="s">
        <v>17030</v>
      </c>
      <c r="E2266" s="2">
        <v>151.25</v>
      </c>
    </row>
    <row r="2267" spans="1:5" ht="15" customHeight="1" x14ac:dyDescent="0.25">
      <c r="A2267" s="2" t="s">
        <v>9656</v>
      </c>
      <c r="C2267" s="1" t="s">
        <v>9657</v>
      </c>
      <c r="D2267" s="2" t="s">
        <v>17030</v>
      </c>
      <c r="E2267" s="2">
        <v>1128.57</v>
      </c>
    </row>
    <row r="2268" spans="1:5" ht="15" customHeight="1" x14ac:dyDescent="0.25">
      <c r="A2268" s="2" t="s">
        <v>9658</v>
      </c>
      <c r="C2268" s="1" t="s">
        <v>9659</v>
      </c>
      <c r="D2268" s="2" t="s">
        <v>17030</v>
      </c>
      <c r="E2268" s="2">
        <v>1881.12</v>
      </c>
    </row>
    <row r="2269" spans="1:5" ht="15" customHeight="1" x14ac:dyDescent="0.25">
      <c r="A2269" s="2" t="s">
        <v>9660</v>
      </c>
      <c r="C2269" s="1" t="s">
        <v>9661</v>
      </c>
      <c r="D2269" s="2" t="s">
        <v>17030</v>
      </c>
      <c r="E2269" s="2">
        <v>1578.93</v>
      </c>
    </row>
    <row r="2270" spans="1:5" ht="15" customHeight="1" x14ac:dyDescent="0.25">
      <c r="A2270" s="2" t="s">
        <v>9662</v>
      </c>
      <c r="C2270" s="1" t="s">
        <v>9663</v>
      </c>
      <c r="D2270" s="2" t="s">
        <v>17030</v>
      </c>
      <c r="E2270" s="2">
        <v>753.64</v>
      </c>
    </row>
    <row r="2271" spans="1:5" ht="15" customHeight="1" x14ac:dyDescent="0.25">
      <c r="A2271" s="2" t="s">
        <v>9664</v>
      </c>
      <c r="C2271" s="1" t="s">
        <v>9665</v>
      </c>
      <c r="D2271" s="2" t="s">
        <v>17030</v>
      </c>
      <c r="E2271" s="2">
        <v>2676.41</v>
      </c>
    </row>
    <row r="2272" spans="1:5" ht="15" customHeight="1" x14ac:dyDescent="0.25">
      <c r="A2272" s="2" t="s">
        <v>9666</v>
      </c>
      <c r="C2272" s="1" t="s">
        <v>9667</v>
      </c>
      <c r="D2272" s="2" t="s">
        <v>17030</v>
      </c>
      <c r="E2272" s="2">
        <v>5684.19</v>
      </c>
    </row>
    <row r="2273" spans="1:5" ht="15" customHeight="1" x14ac:dyDescent="0.25">
      <c r="A2273" s="2" t="s">
        <v>9668</v>
      </c>
      <c r="C2273" s="1" t="s">
        <v>9669</v>
      </c>
      <c r="D2273" s="2" t="s">
        <v>17030</v>
      </c>
      <c r="E2273" s="2">
        <v>939.91</v>
      </c>
    </row>
    <row r="2274" spans="1:5" ht="15" customHeight="1" x14ac:dyDescent="0.25">
      <c r="A2274" s="2" t="s">
        <v>9670</v>
      </c>
      <c r="C2274" s="1" t="s">
        <v>9671</v>
      </c>
      <c r="D2274" s="2" t="s">
        <v>17030</v>
      </c>
      <c r="E2274" s="2">
        <v>121.6</v>
      </c>
    </row>
    <row r="2275" spans="1:5" ht="15" customHeight="1" x14ac:dyDescent="0.25">
      <c r="A2275" s="2" t="s">
        <v>9672</v>
      </c>
      <c r="C2275" s="1" t="s">
        <v>9673</v>
      </c>
      <c r="D2275" s="2" t="s">
        <v>17030</v>
      </c>
      <c r="E2275" s="2">
        <v>207.97</v>
      </c>
    </row>
    <row r="2276" spans="1:5" ht="15" customHeight="1" x14ac:dyDescent="0.25">
      <c r="A2276" s="2" t="s">
        <v>9674</v>
      </c>
      <c r="C2276" s="1" t="s">
        <v>9675</v>
      </c>
      <c r="D2276" s="2" t="s">
        <v>17030</v>
      </c>
      <c r="E2276" s="2">
        <v>175.82</v>
      </c>
    </row>
    <row r="2277" spans="1:5" ht="15" customHeight="1" x14ac:dyDescent="0.25">
      <c r="A2277" s="2" t="s">
        <v>9676</v>
      </c>
      <c r="C2277" s="1" t="s">
        <v>9677</v>
      </c>
      <c r="D2277" s="2" t="s">
        <v>17030</v>
      </c>
      <c r="E2277" s="2">
        <v>71.05</v>
      </c>
    </row>
    <row r="2278" spans="1:5" ht="15" customHeight="1" x14ac:dyDescent="0.25">
      <c r="A2278" s="2" t="s">
        <v>9678</v>
      </c>
      <c r="C2278" s="1" t="s">
        <v>9679</v>
      </c>
      <c r="D2278" s="2" t="s">
        <v>17030</v>
      </c>
      <c r="E2278" s="2">
        <v>340.61</v>
      </c>
    </row>
    <row r="2279" spans="1:5" ht="15" customHeight="1" x14ac:dyDescent="0.25">
      <c r="A2279" s="2" t="s">
        <v>9680</v>
      </c>
      <c r="C2279" s="1" t="s">
        <v>9681</v>
      </c>
      <c r="D2279" s="2" t="s">
        <v>17030</v>
      </c>
      <c r="E2279" s="2">
        <v>366.27</v>
      </c>
    </row>
    <row r="2280" spans="1:5" ht="15" customHeight="1" x14ac:dyDescent="0.25">
      <c r="A2280" s="2" t="s">
        <v>9682</v>
      </c>
      <c r="C2280" s="1" t="s">
        <v>9683</v>
      </c>
      <c r="D2280" s="2" t="s">
        <v>17030</v>
      </c>
      <c r="E2280" s="2">
        <v>86.69</v>
      </c>
    </row>
    <row r="2281" spans="1:5" ht="15" customHeight="1" x14ac:dyDescent="0.25">
      <c r="A2281" s="2" t="s">
        <v>9684</v>
      </c>
      <c r="C2281" s="1" t="s">
        <v>9685</v>
      </c>
      <c r="D2281" s="2" t="s">
        <v>17030</v>
      </c>
      <c r="E2281" s="2">
        <v>67.709999999999994</v>
      </c>
    </row>
    <row r="2282" spans="1:5" ht="15" customHeight="1" x14ac:dyDescent="0.25">
      <c r="A2282" s="2" t="s">
        <v>9686</v>
      </c>
      <c r="C2282" s="1" t="s">
        <v>9687</v>
      </c>
      <c r="D2282" s="2" t="s">
        <v>17030</v>
      </c>
      <c r="E2282" s="2">
        <v>155.26</v>
      </c>
    </row>
    <row r="2283" spans="1:5" ht="15" customHeight="1" x14ac:dyDescent="0.25">
      <c r="A2283" s="2" t="s">
        <v>9688</v>
      </c>
      <c r="C2283" s="1" t="s">
        <v>9689</v>
      </c>
      <c r="D2283" s="2" t="s">
        <v>17030</v>
      </c>
      <c r="E2283" s="2">
        <v>124.32</v>
      </c>
    </row>
    <row r="2284" spans="1:5" ht="15" customHeight="1" x14ac:dyDescent="0.25">
      <c r="A2284" s="2" t="s">
        <v>9690</v>
      </c>
      <c r="C2284" s="1" t="s">
        <v>9691</v>
      </c>
      <c r="D2284" s="2" t="s">
        <v>17030</v>
      </c>
      <c r="E2284" s="2">
        <v>51.3</v>
      </c>
    </row>
    <row r="2285" spans="1:5" ht="15" customHeight="1" x14ac:dyDescent="0.25">
      <c r="A2285" s="2" t="s">
        <v>9692</v>
      </c>
      <c r="C2285" s="1" t="s">
        <v>9693</v>
      </c>
      <c r="D2285" s="2" t="s">
        <v>17030</v>
      </c>
      <c r="E2285" s="2">
        <v>207.4</v>
      </c>
    </row>
    <row r="2286" spans="1:5" ht="15" customHeight="1" x14ac:dyDescent="0.25">
      <c r="A2286" s="2" t="s">
        <v>9694</v>
      </c>
      <c r="C2286" s="1" t="s">
        <v>9695</v>
      </c>
      <c r="D2286" s="2" t="s">
        <v>17030</v>
      </c>
      <c r="E2286" s="2">
        <v>329.63</v>
      </c>
    </row>
    <row r="2287" spans="1:5" ht="15" customHeight="1" x14ac:dyDescent="0.25">
      <c r="A2287" s="2" t="s">
        <v>9696</v>
      </c>
      <c r="C2287" s="1" t="s">
        <v>9697</v>
      </c>
      <c r="D2287" s="2" t="s">
        <v>17030</v>
      </c>
      <c r="E2287" s="2">
        <v>55.59</v>
      </c>
    </row>
    <row r="2288" spans="1:5" ht="15" customHeight="1" x14ac:dyDescent="0.25">
      <c r="A2288" s="2" t="s">
        <v>9698</v>
      </c>
      <c r="C2288" s="1" t="s">
        <v>9699</v>
      </c>
      <c r="D2288" s="2" t="s">
        <v>17030</v>
      </c>
      <c r="E2288" s="2">
        <v>257.47000000000003</v>
      </c>
    </row>
    <row r="2289" spans="1:5" ht="15" customHeight="1" x14ac:dyDescent="0.25">
      <c r="A2289" s="2" t="s">
        <v>9700</v>
      </c>
      <c r="C2289" s="1" t="s">
        <v>9701</v>
      </c>
      <c r="D2289" s="2" t="s">
        <v>17030</v>
      </c>
      <c r="E2289" s="2">
        <v>192.2</v>
      </c>
    </row>
    <row r="2290" spans="1:5" ht="15" customHeight="1" x14ac:dyDescent="0.25">
      <c r="A2290" s="2" t="s">
        <v>9702</v>
      </c>
      <c r="C2290" s="1" t="s">
        <v>20804</v>
      </c>
      <c r="D2290" s="2" t="s">
        <v>17030</v>
      </c>
      <c r="E2290" s="2">
        <v>493.93</v>
      </c>
    </row>
    <row r="2291" spans="1:5" ht="15" customHeight="1" x14ac:dyDescent="0.25">
      <c r="A2291" s="2" t="s">
        <v>9703</v>
      </c>
      <c r="C2291" s="1" t="s">
        <v>20805</v>
      </c>
      <c r="D2291" s="2" t="s">
        <v>17030</v>
      </c>
      <c r="E2291" s="2">
        <v>393.28</v>
      </c>
    </row>
    <row r="2292" spans="1:5" ht="15" customHeight="1" x14ac:dyDescent="0.25">
      <c r="A2292" s="2" t="s">
        <v>9704</v>
      </c>
      <c r="C2292" s="1" t="s">
        <v>9705</v>
      </c>
      <c r="D2292" s="2" t="s">
        <v>17030</v>
      </c>
      <c r="E2292" s="2">
        <v>116.36</v>
      </c>
    </row>
    <row r="2293" spans="1:5" ht="15" customHeight="1" x14ac:dyDescent="0.25">
      <c r="A2293" s="2" t="s">
        <v>9706</v>
      </c>
      <c r="C2293" s="1" t="s">
        <v>9707</v>
      </c>
      <c r="D2293" s="2" t="s">
        <v>17030</v>
      </c>
      <c r="E2293" s="2">
        <v>116.04</v>
      </c>
    </row>
    <row r="2294" spans="1:5" ht="15" customHeight="1" x14ac:dyDescent="0.25">
      <c r="A2294" s="2" t="s">
        <v>9708</v>
      </c>
      <c r="C2294" s="1" t="s">
        <v>9709</v>
      </c>
      <c r="D2294" s="2" t="s">
        <v>17030</v>
      </c>
      <c r="E2294" s="2">
        <v>794.84</v>
      </c>
    </row>
    <row r="2295" spans="1:5" ht="15" customHeight="1" x14ac:dyDescent="0.25">
      <c r="A2295" s="2" t="s">
        <v>9710</v>
      </c>
      <c r="C2295" s="1" t="s">
        <v>9711</v>
      </c>
      <c r="D2295" s="2" t="s">
        <v>16077</v>
      </c>
      <c r="E2295" s="2">
        <v>3203.71</v>
      </c>
    </row>
    <row r="2296" spans="1:5" ht="15" customHeight="1" x14ac:dyDescent="0.25">
      <c r="A2296" s="2" t="s">
        <v>9712</v>
      </c>
      <c r="C2296" s="1" t="s">
        <v>17094</v>
      </c>
      <c r="D2296" s="2" t="s">
        <v>16077</v>
      </c>
      <c r="E2296" s="2">
        <v>120.17</v>
      </c>
    </row>
    <row r="2297" spans="1:5" ht="15" customHeight="1" x14ac:dyDescent="0.25">
      <c r="A2297" s="2" t="s">
        <v>9713</v>
      </c>
      <c r="C2297" s="1" t="s">
        <v>17095</v>
      </c>
      <c r="D2297" s="2" t="s">
        <v>16077</v>
      </c>
      <c r="E2297" s="2">
        <v>180.1</v>
      </c>
    </row>
    <row r="2298" spans="1:5" ht="15" customHeight="1" x14ac:dyDescent="0.25">
      <c r="A2298" s="2" t="s">
        <v>9714</v>
      </c>
      <c r="C2298" s="1" t="s">
        <v>9715</v>
      </c>
      <c r="D2298" s="2" t="s">
        <v>17030</v>
      </c>
      <c r="E2298" s="2">
        <v>142.38999999999999</v>
      </c>
    </row>
    <row r="2299" spans="1:5" ht="15" customHeight="1" x14ac:dyDescent="0.25">
      <c r="A2299" s="2" t="s">
        <v>9716</v>
      </c>
      <c r="C2299" s="1" t="s">
        <v>9717</v>
      </c>
      <c r="D2299" s="2" t="s">
        <v>17030</v>
      </c>
      <c r="E2299" s="2">
        <v>249.12</v>
      </c>
    </row>
    <row r="2300" spans="1:5" ht="15" customHeight="1" x14ac:dyDescent="0.25">
      <c r="A2300" s="2" t="s">
        <v>9718</v>
      </c>
      <c r="C2300" s="1" t="s">
        <v>9719</v>
      </c>
      <c r="D2300" s="2" t="s">
        <v>17030</v>
      </c>
      <c r="E2300" s="2">
        <v>212.25</v>
      </c>
    </row>
    <row r="2301" spans="1:5" ht="15" customHeight="1" x14ac:dyDescent="0.25">
      <c r="A2301" s="2" t="s">
        <v>9720</v>
      </c>
      <c r="C2301" s="1" t="s">
        <v>9721</v>
      </c>
      <c r="D2301" s="2" t="s">
        <v>17030</v>
      </c>
      <c r="E2301" s="2">
        <v>94.84</v>
      </c>
    </row>
    <row r="2302" spans="1:5" ht="15" customHeight="1" x14ac:dyDescent="0.25">
      <c r="A2302" s="2" t="s">
        <v>9722</v>
      </c>
      <c r="C2302" s="1" t="s">
        <v>9723</v>
      </c>
      <c r="D2302" s="2" t="s">
        <v>17030</v>
      </c>
      <c r="E2302" s="2">
        <v>339.35</v>
      </c>
    </row>
    <row r="2303" spans="1:5" ht="15" customHeight="1" x14ac:dyDescent="0.25">
      <c r="A2303" s="2" t="s">
        <v>9724</v>
      </c>
      <c r="C2303" s="1" t="s">
        <v>9725</v>
      </c>
      <c r="D2303" s="2" t="s">
        <v>17030</v>
      </c>
      <c r="E2303" s="2">
        <v>122.98</v>
      </c>
    </row>
    <row r="2304" spans="1:5" ht="15" customHeight="1" x14ac:dyDescent="0.25">
      <c r="A2304" s="2" t="s">
        <v>9726</v>
      </c>
      <c r="C2304" s="1" t="s">
        <v>9727</v>
      </c>
      <c r="D2304" s="2" t="s">
        <v>17030</v>
      </c>
      <c r="E2304" s="2">
        <v>31.81</v>
      </c>
    </row>
    <row r="2305" spans="1:5" ht="15" customHeight="1" x14ac:dyDescent="0.25">
      <c r="A2305" s="2" t="s">
        <v>9728</v>
      </c>
      <c r="C2305" s="1" t="s">
        <v>17096</v>
      </c>
      <c r="D2305" s="2" t="s">
        <v>16077</v>
      </c>
      <c r="E2305" s="2">
        <v>20.21</v>
      </c>
    </row>
    <row r="2306" spans="1:5" ht="15" customHeight="1" x14ac:dyDescent="0.25">
      <c r="A2306" s="2" t="s">
        <v>9729</v>
      </c>
      <c r="C2306" s="1" t="s">
        <v>17097</v>
      </c>
      <c r="D2306" s="2" t="s">
        <v>16077</v>
      </c>
      <c r="E2306" s="2">
        <v>22.81</v>
      </c>
    </row>
    <row r="2307" spans="1:5" ht="15" customHeight="1" x14ac:dyDescent="0.25">
      <c r="A2307" s="2" t="s">
        <v>9730</v>
      </c>
      <c r="C2307" s="1" t="s">
        <v>17098</v>
      </c>
      <c r="D2307" s="2" t="s">
        <v>16077</v>
      </c>
      <c r="E2307" s="2">
        <v>19.07</v>
      </c>
    </row>
    <row r="2308" spans="1:5" ht="15" customHeight="1" x14ac:dyDescent="0.25">
      <c r="A2308" s="2" t="s">
        <v>9731</v>
      </c>
      <c r="C2308" s="1" t="s">
        <v>17099</v>
      </c>
      <c r="D2308" s="2" t="s">
        <v>16077</v>
      </c>
      <c r="E2308" s="2">
        <v>48.74</v>
      </c>
    </row>
    <row r="2309" spans="1:5" ht="15" customHeight="1" x14ac:dyDescent="0.25">
      <c r="A2309" s="2" t="s">
        <v>9732</v>
      </c>
      <c r="C2309" s="1" t="s">
        <v>17100</v>
      </c>
      <c r="D2309" s="2" t="s">
        <v>16077</v>
      </c>
      <c r="E2309" s="2">
        <v>239.42</v>
      </c>
    </row>
    <row r="2310" spans="1:5" ht="15" customHeight="1" x14ac:dyDescent="0.25">
      <c r="A2310" s="2" t="s">
        <v>9733</v>
      </c>
      <c r="C2310" s="1" t="s">
        <v>17101</v>
      </c>
      <c r="D2310" s="2" t="s">
        <v>16077</v>
      </c>
      <c r="E2310" s="2">
        <v>123.94</v>
      </c>
    </row>
    <row r="2311" spans="1:5" ht="15" customHeight="1" x14ac:dyDescent="0.25">
      <c r="A2311" s="2" t="s">
        <v>9734</v>
      </c>
      <c r="C2311" s="1" t="s">
        <v>17102</v>
      </c>
      <c r="D2311" s="2" t="s">
        <v>16077</v>
      </c>
      <c r="E2311" s="2">
        <v>232.22</v>
      </c>
    </row>
    <row r="2312" spans="1:5" ht="15" customHeight="1" x14ac:dyDescent="0.25">
      <c r="A2312" s="2" t="s">
        <v>20665</v>
      </c>
      <c r="C2312" s="1" t="s">
        <v>20666</v>
      </c>
      <c r="D2312" s="2" t="s">
        <v>2</v>
      </c>
      <c r="E2312" s="2">
        <v>397.39</v>
      </c>
    </row>
    <row r="2313" spans="1:5" ht="15" customHeight="1" x14ac:dyDescent="0.25">
      <c r="A2313" s="2" t="s">
        <v>9735</v>
      </c>
      <c r="C2313" s="1" t="s">
        <v>20667</v>
      </c>
      <c r="D2313" s="2" t="s">
        <v>2</v>
      </c>
      <c r="E2313" s="2">
        <v>135.13999999999999</v>
      </c>
    </row>
    <row r="2314" spans="1:5" ht="15" customHeight="1" x14ac:dyDescent="0.25">
      <c r="A2314" s="2" t="s">
        <v>9736</v>
      </c>
      <c r="C2314" s="1" t="s">
        <v>20668</v>
      </c>
      <c r="D2314" s="2" t="s">
        <v>2</v>
      </c>
      <c r="E2314" s="2">
        <v>170.14</v>
      </c>
    </row>
    <row r="2315" spans="1:5" ht="15" customHeight="1" x14ac:dyDescent="0.25">
      <c r="A2315" s="2" t="s">
        <v>9737</v>
      </c>
      <c r="C2315" s="1" t="s">
        <v>20669</v>
      </c>
      <c r="D2315" s="2" t="s">
        <v>2</v>
      </c>
      <c r="E2315" s="2">
        <v>226.9</v>
      </c>
    </row>
    <row r="2316" spans="1:5" ht="15" customHeight="1" x14ac:dyDescent="0.25">
      <c r="A2316" s="2" t="s">
        <v>9738</v>
      </c>
      <c r="C2316" s="1" t="s">
        <v>20670</v>
      </c>
      <c r="D2316" s="2" t="s">
        <v>2</v>
      </c>
      <c r="E2316" s="2">
        <v>152.13999999999999</v>
      </c>
    </row>
    <row r="2317" spans="1:5" ht="15" customHeight="1" x14ac:dyDescent="0.25">
      <c r="A2317" s="2" t="s">
        <v>20671</v>
      </c>
      <c r="C2317" s="1" t="s">
        <v>20672</v>
      </c>
      <c r="D2317" s="2" t="s">
        <v>2</v>
      </c>
      <c r="E2317" s="2">
        <v>189.92</v>
      </c>
    </row>
    <row r="2318" spans="1:5" ht="15" customHeight="1" x14ac:dyDescent="0.25">
      <c r="A2318" s="2" t="s">
        <v>9739</v>
      </c>
      <c r="C2318" s="1" t="s">
        <v>20673</v>
      </c>
      <c r="D2318" s="2" t="s">
        <v>2</v>
      </c>
      <c r="E2318" s="2">
        <v>312.13</v>
      </c>
    </row>
    <row r="2319" spans="1:5" ht="15" customHeight="1" x14ac:dyDescent="0.25">
      <c r="A2319" s="2" t="s">
        <v>9740</v>
      </c>
      <c r="C2319" s="1" t="s">
        <v>20674</v>
      </c>
      <c r="D2319" s="2" t="s">
        <v>2</v>
      </c>
      <c r="E2319" s="2">
        <v>232.94</v>
      </c>
    </row>
    <row r="2320" spans="1:5" ht="15" customHeight="1" x14ac:dyDescent="0.25">
      <c r="A2320" s="2" t="s">
        <v>9741</v>
      </c>
      <c r="C2320" s="1" t="s">
        <v>20675</v>
      </c>
      <c r="D2320" s="2" t="s">
        <v>2</v>
      </c>
      <c r="E2320" s="2">
        <v>272.20999999999998</v>
      </c>
    </row>
    <row r="2321" spans="1:5" ht="15" customHeight="1" x14ac:dyDescent="0.25">
      <c r="A2321" s="2" t="s">
        <v>9742</v>
      </c>
      <c r="C2321" s="1" t="s">
        <v>35069</v>
      </c>
      <c r="D2321" s="2" t="s">
        <v>16077</v>
      </c>
      <c r="E2321" s="2">
        <v>720.55</v>
      </c>
    </row>
    <row r="2322" spans="1:5" ht="15" customHeight="1" x14ac:dyDescent="0.25">
      <c r="A2322" s="2" t="s">
        <v>9743</v>
      </c>
      <c r="C2322" s="1" t="s">
        <v>35070</v>
      </c>
      <c r="D2322" s="2" t="s">
        <v>16077</v>
      </c>
      <c r="E2322" s="2">
        <v>996.25</v>
      </c>
    </row>
    <row r="2323" spans="1:5" ht="15" customHeight="1" x14ac:dyDescent="0.25">
      <c r="A2323" s="2" t="s">
        <v>9744</v>
      </c>
      <c r="C2323" s="1" t="s">
        <v>35071</v>
      </c>
      <c r="D2323" s="2" t="s">
        <v>16077</v>
      </c>
      <c r="E2323" s="2">
        <v>46.24</v>
      </c>
    </row>
    <row r="2324" spans="1:5" ht="15" customHeight="1" x14ac:dyDescent="0.25">
      <c r="A2324" s="2" t="s">
        <v>9749</v>
      </c>
      <c r="C2324" s="1" t="s">
        <v>35072</v>
      </c>
      <c r="D2324" s="2" t="s">
        <v>16077</v>
      </c>
      <c r="E2324" s="2">
        <v>229.61</v>
      </c>
    </row>
    <row r="2325" spans="1:5" ht="15" customHeight="1" x14ac:dyDescent="0.25">
      <c r="A2325" s="2" t="s">
        <v>9750</v>
      </c>
      <c r="C2325" s="1" t="s">
        <v>35073</v>
      </c>
      <c r="D2325" s="2" t="s">
        <v>16077</v>
      </c>
      <c r="E2325" s="2">
        <v>59.75</v>
      </c>
    </row>
    <row r="2326" spans="1:5" ht="15" customHeight="1" x14ac:dyDescent="0.25">
      <c r="A2326" s="2" t="s">
        <v>9746</v>
      </c>
      <c r="C2326" s="1" t="s">
        <v>35074</v>
      </c>
      <c r="D2326" s="2" t="s">
        <v>16077</v>
      </c>
      <c r="E2326" s="2">
        <v>54.32</v>
      </c>
    </row>
    <row r="2327" spans="1:5" ht="15" customHeight="1" x14ac:dyDescent="0.25">
      <c r="A2327" s="2" t="s">
        <v>9745</v>
      </c>
      <c r="C2327" s="1" t="s">
        <v>35075</v>
      </c>
      <c r="D2327" s="2" t="s">
        <v>16077</v>
      </c>
      <c r="E2327" s="2">
        <v>55.18</v>
      </c>
    </row>
    <row r="2328" spans="1:5" ht="15" customHeight="1" x14ac:dyDescent="0.25">
      <c r="A2328" s="2" t="s">
        <v>9747</v>
      </c>
      <c r="C2328" s="1" t="s">
        <v>35076</v>
      </c>
      <c r="D2328" s="2" t="s">
        <v>16077</v>
      </c>
      <c r="E2328" s="2">
        <v>17.350000000000001</v>
      </c>
    </row>
    <row r="2329" spans="1:5" ht="15" customHeight="1" x14ac:dyDescent="0.25">
      <c r="A2329" s="2" t="s">
        <v>9748</v>
      </c>
      <c r="C2329" s="1" t="s">
        <v>35077</v>
      </c>
      <c r="D2329" s="2" t="s">
        <v>16077</v>
      </c>
      <c r="E2329" s="2">
        <v>17.57</v>
      </c>
    </row>
    <row r="2330" spans="1:5" ht="15" customHeight="1" x14ac:dyDescent="0.25">
      <c r="A2330" s="2" t="s">
        <v>9751</v>
      </c>
      <c r="C2330" s="1" t="s">
        <v>35078</v>
      </c>
      <c r="D2330" s="2" t="s">
        <v>16077</v>
      </c>
      <c r="E2330" s="2">
        <v>56.86</v>
      </c>
    </row>
    <row r="2331" spans="1:5" ht="15" customHeight="1" x14ac:dyDescent="0.25">
      <c r="A2331" s="2" t="s">
        <v>9752</v>
      </c>
      <c r="C2331" s="1" t="s">
        <v>9753</v>
      </c>
      <c r="D2331" s="2" t="s">
        <v>16077</v>
      </c>
      <c r="E2331" s="2">
        <v>155.25</v>
      </c>
    </row>
    <row r="2332" spans="1:5" ht="15" customHeight="1" x14ac:dyDescent="0.25">
      <c r="A2332" s="2" t="s">
        <v>9754</v>
      </c>
      <c r="C2332" s="1" t="s">
        <v>9755</v>
      </c>
      <c r="D2332" s="2" t="s">
        <v>16077</v>
      </c>
      <c r="E2332" s="2">
        <v>305.10000000000002</v>
      </c>
    </row>
    <row r="2333" spans="1:5" ht="15" customHeight="1" x14ac:dyDescent="0.25">
      <c r="A2333" s="2" t="s">
        <v>9756</v>
      </c>
      <c r="C2333" s="1" t="s">
        <v>9757</v>
      </c>
      <c r="D2333" s="2" t="s">
        <v>16077</v>
      </c>
      <c r="E2333" s="2">
        <v>216.35</v>
      </c>
    </row>
    <row r="2334" spans="1:5" ht="15" customHeight="1" x14ac:dyDescent="0.25">
      <c r="A2334" s="2" t="s">
        <v>9758</v>
      </c>
      <c r="C2334" s="1" t="s">
        <v>9759</v>
      </c>
      <c r="D2334" s="2" t="s">
        <v>16077</v>
      </c>
      <c r="E2334" s="2">
        <v>136.15</v>
      </c>
    </row>
    <row r="2335" spans="1:5" ht="15" customHeight="1" x14ac:dyDescent="0.25">
      <c r="A2335" s="2" t="s">
        <v>9760</v>
      </c>
      <c r="C2335" s="1" t="s">
        <v>9761</v>
      </c>
      <c r="D2335" s="2" t="s">
        <v>16077</v>
      </c>
      <c r="E2335" s="2">
        <v>175.4</v>
      </c>
    </row>
    <row r="2336" spans="1:5" ht="15" customHeight="1" x14ac:dyDescent="0.25">
      <c r="A2336" s="2" t="s">
        <v>9762</v>
      </c>
      <c r="C2336" s="1" t="s">
        <v>9763</v>
      </c>
      <c r="D2336" s="2" t="s">
        <v>16077</v>
      </c>
      <c r="E2336" s="2">
        <v>246.09</v>
      </c>
    </row>
    <row r="2337" spans="1:5" ht="15" customHeight="1" x14ac:dyDescent="0.25">
      <c r="A2337" s="2" t="s">
        <v>9764</v>
      </c>
      <c r="C2337" s="1" t="s">
        <v>9765</v>
      </c>
      <c r="D2337" s="2" t="s">
        <v>16077</v>
      </c>
      <c r="E2337" s="2">
        <v>153.49</v>
      </c>
    </row>
    <row r="2338" spans="1:5" ht="15" customHeight="1" x14ac:dyDescent="0.25">
      <c r="A2338" s="2" t="s">
        <v>9766</v>
      </c>
      <c r="C2338" s="1" t="s">
        <v>9767</v>
      </c>
      <c r="D2338" s="2" t="s">
        <v>16077</v>
      </c>
      <c r="E2338" s="2">
        <v>428.65</v>
      </c>
    </row>
    <row r="2339" spans="1:5" ht="15" customHeight="1" x14ac:dyDescent="0.25">
      <c r="A2339" s="2" t="s">
        <v>9768</v>
      </c>
      <c r="C2339" s="1" t="s">
        <v>9769</v>
      </c>
      <c r="D2339" s="2" t="s">
        <v>16077</v>
      </c>
      <c r="E2339" s="2">
        <v>300.14999999999998</v>
      </c>
    </row>
    <row r="2340" spans="1:5" ht="15" customHeight="1" x14ac:dyDescent="0.25">
      <c r="A2340" s="2" t="s">
        <v>9770</v>
      </c>
      <c r="C2340" s="1" t="s">
        <v>9771</v>
      </c>
      <c r="D2340" s="2" t="s">
        <v>16077</v>
      </c>
      <c r="E2340" s="2">
        <v>437.07</v>
      </c>
    </row>
    <row r="2341" spans="1:5" ht="15" customHeight="1" x14ac:dyDescent="0.25">
      <c r="A2341" s="2" t="s">
        <v>9772</v>
      </c>
      <c r="C2341" s="1" t="s">
        <v>9773</v>
      </c>
      <c r="D2341" s="2" t="s">
        <v>16077</v>
      </c>
      <c r="E2341" s="2">
        <v>434.27</v>
      </c>
    </row>
    <row r="2342" spans="1:5" ht="15" customHeight="1" x14ac:dyDescent="0.25">
      <c r="A2342" s="2" t="s">
        <v>9774</v>
      </c>
      <c r="C2342" s="1" t="s">
        <v>9775</v>
      </c>
      <c r="D2342" s="2" t="s">
        <v>16077</v>
      </c>
      <c r="E2342" s="2">
        <v>331.58</v>
      </c>
    </row>
    <row r="2343" spans="1:5" ht="15" customHeight="1" x14ac:dyDescent="0.25">
      <c r="A2343" s="2">
        <v>9053</v>
      </c>
      <c r="C2343" s="1" t="s">
        <v>35079</v>
      </c>
      <c r="D2343" s="2" t="s">
        <v>61</v>
      </c>
    </row>
    <row r="2344" spans="1:5" ht="15" customHeight="1" x14ac:dyDescent="0.25">
      <c r="A2344" s="2" t="s">
        <v>9776</v>
      </c>
      <c r="C2344" s="1" t="s">
        <v>9777</v>
      </c>
      <c r="D2344" s="2" t="s">
        <v>16077</v>
      </c>
      <c r="E2344" s="2">
        <v>283.35000000000002</v>
      </c>
    </row>
    <row r="2345" spans="1:5" ht="15" customHeight="1" x14ac:dyDescent="0.25">
      <c r="A2345" s="2" t="s">
        <v>9778</v>
      </c>
      <c r="C2345" s="1" t="s">
        <v>9779</v>
      </c>
      <c r="D2345" s="2" t="s">
        <v>16077</v>
      </c>
      <c r="E2345" s="2">
        <v>154.85</v>
      </c>
    </row>
    <row r="2346" spans="1:5" ht="15" customHeight="1" x14ac:dyDescent="0.25">
      <c r="A2346" s="2" t="s">
        <v>9780</v>
      </c>
      <c r="C2346" s="1" t="s">
        <v>9781</v>
      </c>
      <c r="D2346" s="2" t="s">
        <v>16077</v>
      </c>
      <c r="E2346" s="2">
        <v>194.24</v>
      </c>
    </row>
    <row r="2347" spans="1:5" ht="15" customHeight="1" x14ac:dyDescent="0.25">
      <c r="A2347" s="2" t="s">
        <v>9782</v>
      </c>
      <c r="C2347" s="1" t="s">
        <v>9783</v>
      </c>
      <c r="D2347" s="2" t="s">
        <v>16077</v>
      </c>
      <c r="E2347" s="2">
        <v>329.4</v>
      </c>
    </row>
    <row r="2348" spans="1:5" ht="15" customHeight="1" x14ac:dyDescent="0.25">
      <c r="A2348" s="2" t="s">
        <v>9784</v>
      </c>
      <c r="C2348" s="1" t="s">
        <v>9785</v>
      </c>
      <c r="D2348" s="2" t="s">
        <v>16077</v>
      </c>
      <c r="E2348" s="2">
        <v>580.75</v>
      </c>
    </row>
    <row r="2349" spans="1:5" ht="15" customHeight="1" x14ac:dyDescent="0.25">
      <c r="A2349" s="2" t="s">
        <v>9786</v>
      </c>
      <c r="C2349" s="1" t="s">
        <v>15032</v>
      </c>
      <c r="D2349" s="2" t="s">
        <v>2</v>
      </c>
      <c r="E2349" s="2">
        <v>27.62</v>
      </c>
    </row>
    <row r="2350" spans="1:5" ht="15" customHeight="1" x14ac:dyDescent="0.25">
      <c r="A2350" s="2" t="s">
        <v>9787</v>
      </c>
      <c r="C2350" s="1" t="s">
        <v>15033</v>
      </c>
      <c r="D2350" s="2" t="s">
        <v>2</v>
      </c>
      <c r="E2350" s="2">
        <v>30.66</v>
      </c>
    </row>
    <row r="2351" spans="1:5" ht="15" customHeight="1" x14ac:dyDescent="0.25">
      <c r="A2351" s="2" t="s">
        <v>9788</v>
      </c>
      <c r="C2351" s="1" t="s">
        <v>15034</v>
      </c>
      <c r="D2351" s="2" t="s">
        <v>2</v>
      </c>
      <c r="E2351" s="2">
        <v>37.270000000000003</v>
      </c>
    </row>
    <row r="2352" spans="1:5" ht="15" customHeight="1" x14ac:dyDescent="0.25">
      <c r="A2352" s="2" t="s">
        <v>9789</v>
      </c>
      <c r="C2352" s="1" t="s">
        <v>9790</v>
      </c>
      <c r="D2352" s="2" t="s">
        <v>16077</v>
      </c>
      <c r="E2352" s="2">
        <v>11</v>
      </c>
    </row>
    <row r="2353" spans="1:5" ht="15" customHeight="1" x14ac:dyDescent="0.25">
      <c r="A2353" s="2" t="s">
        <v>9792</v>
      </c>
      <c r="C2353" s="1" t="s">
        <v>9793</v>
      </c>
      <c r="D2353" s="2" t="s">
        <v>2</v>
      </c>
      <c r="E2353" s="2">
        <v>27.2</v>
      </c>
    </row>
    <row r="2354" spans="1:5" ht="15" customHeight="1" x14ac:dyDescent="0.25">
      <c r="A2354" s="2" t="s">
        <v>9791</v>
      </c>
      <c r="C2354" s="1" t="s">
        <v>15035</v>
      </c>
      <c r="D2354" s="2" t="s">
        <v>16077</v>
      </c>
      <c r="E2354" s="2">
        <v>14.65</v>
      </c>
    </row>
    <row r="2355" spans="1:5" ht="15" customHeight="1" x14ac:dyDescent="0.25">
      <c r="A2355" s="2" t="s">
        <v>9794</v>
      </c>
      <c r="C2355" s="1" t="s">
        <v>15036</v>
      </c>
      <c r="D2355" s="2" t="s">
        <v>16077</v>
      </c>
      <c r="E2355" s="2">
        <v>3.89</v>
      </c>
    </row>
    <row r="2356" spans="1:5" ht="15" customHeight="1" x14ac:dyDescent="0.25">
      <c r="A2356" s="2" t="s">
        <v>9795</v>
      </c>
      <c r="C2356" s="1" t="s">
        <v>15037</v>
      </c>
      <c r="D2356" s="2" t="s">
        <v>16077</v>
      </c>
      <c r="E2356" s="2">
        <v>2.4700000000000002</v>
      </c>
    </row>
    <row r="2357" spans="1:5" ht="15" customHeight="1" x14ac:dyDescent="0.25">
      <c r="A2357" s="2" t="s">
        <v>9796</v>
      </c>
      <c r="C2357" s="1" t="s">
        <v>15038</v>
      </c>
      <c r="D2357" s="2" t="s">
        <v>16077</v>
      </c>
      <c r="E2357" s="2">
        <v>165.11</v>
      </c>
    </row>
    <row r="2358" spans="1:5" ht="15" customHeight="1" x14ac:dyDescent="0.25">
      <c r="A2358" s="2" t="s">
        <v>15039</v>
      </c>
      <c r="C2358" s="1" t="s">
        <v>15040</v>
      </c>
      <c r="D2358" s="2" t="s">
        <v>16077</v>
      </c>
      <c r="E2358" s="2">
        <v>82.23</v>
      </c>
    </row>
    <row r="2359" spans="1:5" ht="15" customHeight="1" x14ac:dyDescent="0.25">
      <c r="A2359" s="2" t="s">
        <v>15041</v>
      </c>
      <c r="C2359" s="1" t="s">
        <v>15042</v>
      </c>
      <c r="D2359" s="2" t="s">
        <v>16077</v>
      </c>
      <c r="E2359" s="2">
        <v>82.23</v>
      </c>
    </row>
    <row r="2360" spans="1:5" ht="15" customHeight="1" x14ac:dyDescent="0.25">
      <c r="A2360" s="2" t="s">
        <v>15043</v>
      </c>
      <c r="C2360" s="1" t="s">
        <v>15044</v>
      </c>
      <c r="D2360" s="2" t="s">
        <v>16077</v>
      </c>
      <c r="E2360" s="2">
        <v>104.47</v>
      </c>
    </row>
    <row r="2361" spans="1:5" ht="15" customHeight="1" x14ac:dyDescent="0.25">
      <c r="A2361" s="2" t="s">
        <v>15045</v>
      </c>
      <c r="C2361" s="1" t="s">
        <v>15046</v>
      </c>
      <c r="D2361" s="2" t="s">
        <v>16077</v>
      </c>
      <c r="E2361" s="2">
        <v>104.47</v>
      </c>
    </row>
    <row r="2362" spans="1:5" ht="15" customHeight="1" x14ac:dyDescent="0.25">
      <c r="A2362" s="2" t="s">
        <v>9797</v>
      </c>
      <c r="C2362" s="1" t="s">
        <v>15047</v>
      </c>
      <c r="D2362" s="2" t="s">
        <v>16077</v>
      </c>
      <c r="E2362" s="2">
        <v>104.47</v>
      </c>
    </row>
    <row r="2363" spans="1:5" ht="15" customHeight="1" x14ac:dyDescent="0.25">
      <c r="A2363" s="2" t="s">
        <v>15048</v>
      </c>
      <c r="C2363" s="1" t="s">
        <v>15049</v>
      </c>
      <c r="D2363" s="2" t="s">
        <v>16077</v>
      </c>
      <c r="E2363" s="2">
        <v>104.47</v>
      </c>
    </row>
    <row r="2364" spans="1:5" ht="15" customHeight="1" x14ac:dyDescent="0.25">
      <c r="A2364" s="2" t="s">
        <v>9798</v>
      </c>
      <c r="C2364" s="1" t="s">
        <v>15050</v>
      </c>
      <c r="D2364" s="2" t="s">
        <v>16077</v>
      </c>
      <c r="E2364" s="2">
        <v>100.47</v>
      </c>
    </row>
    <row r="2365" spans="1:5" ht="15" customHeight="1" x14ac:dyDescent="0.25">
      <c r="A2365" s="2" t="s">
        <v>15051</v>
      </c>
      <c r="C2365" s="1" t="s">
        <v>15052</v>
      </c>
      <c r="D2365" s="2" t="s">
        <v>16077</v>
      </c>
      <c r="E2365" s="2">
        <v>95.37</v>
      </c>
    </row>
    <row r="2366" spans="1:5" ht="15" customHeight="1" x14ac:dyDescent="0.25">
      <c r="A2366" s="2" t="s">
        <v>15053</v>
      </c>
      <c r="C2366" s="1" t="s">
        <v>15054</v>
      </c>
      <c r="D2366" s="2" t="s">
        <v>16077</v>
      </c>
      <c r="E2366" s="2">
        <v>96.65</v>
      </c>
    </row>
    <row r="2367" spans="1:5" ht="15" customHeight="1" x14ac:dyDescent="0.25">
      <c r="A2367" s="2" t="s">
        <v>15055</v>
      </c>
      <c r="C2367" s="1" t="s">
        <v>15056</v>
      </c>
      <c r="D2367" s="2" t="s">
        <v>16077</v>
      </c>
      <c r="E2367" s="2">
        <v>74.12</v>
      </c>
    </row>
    <row r="2368" spans="1:5" ht="15" customHeight="1" x14ac:dyDescent="0.25">
      <c r="A2368" s="2" t="s">
        <v>15057</v>
      </c>
      <c r="C2368" s="1" t="s">
        <v>15058</v>
      </c>
      <c r="D2368" s="2" t="s">
        <v>16077</v>
      </c>
      <c r="E2368" s="2">
        <v>81.77</v>
      </c>
    </row>
    <row r="2369" spans="1:5" ht="15" customHeight="1" x14ac:dyDescent="0.25">
      <c r="A2369" s="2" t="s">
        <v>15059</v>
      </c>
      <c r="C2369" s="1" t="s">
        <v>15060</v>
      </c>
      <c r="D2369" s="2" t="s">
        <v>16077</v>
      </c>
      <c r="E2369" s="2">
        <v>75.89</v>
      </c>
    </row>
    <row r="2370" spans="1:5" ht="15" customHeight="1" x14ac:dyDescent="0.25">
      <c r="A2370" s="2" t="s">
        <v>9799</v>
      </c>
      <c r="C2370" s="1" t="s">
        <v>15061</v>
      </c>
      <c r="D2370" s="2" t="s">
        <v>16077</v>
      </c>
      <c r="E2370" s="2">
        <v>100.74</v>
      </c>
    </row>
    <row r="2371" spans="1:5" ht="15" customHeight="1" x14ac:dyDescent="0.25">
      <c r="A2371" s="2" t="s">
        <v>15062</v>
      </c>
      <c r="C2371" s="1" t="s">
        <v>15063</v>
      </c>
      <c r="D2371" s="2" t="s">
        <v>16077</v>
      </c>
      <c r="E2371" s="2">
        <v>82.24</v>
      </c>
    </row>
    <row r="2372" spans="1:5" ht="15" customHeight="1" x14ac:dyDescent="0.25">
      <c r="A2372" s="2" t="s">
        <v>15064</v>
      </c>
      <c r="C2372" s="1" t="s">
        <v>15065</v>
      </c>
      <c r="D2372" s="2" t="s">
        <v>16077</v>
      </c>
      <c r="E2372" s="2">
        <v>96.65</v>
      </c>
    </row>
    <row r="2373" spans="1:5" ht="15" customHeight="1" x14ac:dyDescent="0.25">
      <c r="A2373" s="2" t="s">
        <v>15066</v>
      </c>
      <c r="C2373" s="1" t="s">
        <v>15067</v>
      </c>
      <c r="D2373" s="2" t="s">
        <v>16077</v>
      </c>
      <c r="E2373" s="2">
        <v>96.64</v>
      </c>
    </row>
    <row r="2374" spans="1:5" ht="15" customHeight="1" x14ac:dyDescent="0.25">
      <c r="A2374" s="2" t="s">
        <v>9800</v>
      </c>
      <c r="C2374" s="1" t="s">
        <v>15068</v>
      </c>
      <c r="D2374" s="2" t="s">
        <v>16077</v>
      </c>
      <c r="E2374" s="2">
        <v>101.23</v>
      </c>
    </row>
    <row r="2375" spans="1:5" ht="15" customHeight="1" x14ac:dyDescent="0.25">
      <c r="A2375" s="2" t="s">
        <v>15069</v>
      </c>
      <c r="C2375" s="1" t="s">
        <v>15070</v>
      </c>
      <c r="D2375" s="2" t="s">
        <v>16077</v>
      </c>
      <c r="E2375" s="2">
        <v>77.900000000000006</v>
      </c>
    </row>
    <row r="2376" spans="1:5" ht="15" customHeight="1" x14ac:dyDescent="0.25">
      <c r="A2376" s="2" t="s">
        <v>15071</v>
      </c>
      <c r="C2376" s="1" t="s">
        <v>15072</v>
      </c>
      <c r="D2376" s="2" t="s">
        <v>2</v>
      </c>
      <c r="E2376" s="2">
        <v>56</v>
      </c>
    </row>
    <row r="2377" spans="1:5" ht="15" customHeight="1" x14ac:dyDescent="0.25">
      <c r="A2377" s="2" t="s">
        <v>15073</v>
      </c>
      <c r="C2377" s="1" t="s">
        <v>15074</v>
      </c>
      <c r="D2377" s="2" t="s">
        <v>2</v>
      </c>
      <c r="E2377" s="2">
        <v>43.75</v>
      </c>
    </row>
    <row r="2378" spans="1:5" ht="15" customHeight="1" x14ac:dyDescent="0.25">
      <c r="A2378" s="2" t="s">
        <v>15075</v>
      </c>
      <c r="C2378" s="1" t="s">
        <v>15076</v>
      </c>
      <c r="D2378" s="2" t="s">
        <v>2</v>
      </c>
      <c r="E2378" s="2">
        <v>18.25</v>
      </c>
    </row>
    <row r="2379" spans="1:5" ht="15" customHeight="1" x14ac:dyDescent="0.25">
      <c r="A2379" s="2" t="s">
        <v>15077</v>
      </c>
      <c r="C2379" s="1" t="s">
        <v>15078</v>
      </c>
      <c r="D2379" s="2" t="s">
        <v>2</v>
      </c>
      <c r="E2379" s="2">
        <v>64.5</v>
      </c>
    </row>
    <row r="2380" spans="1:5" ht="15" customHeight="1" x14ac:dyDescent="0.25">
      <c r="A2380" s="2" t="s">
        <v>9802</v>
      </c>
      <c r="C2380" s="1" t="s">
        <v>15079</v>
      </c>
      <c r="D2380" s="2" t="s">
        <v>16077</v>
      </c>
      <c r="E2380" s="2">
        <v>24.44</v>
      </c>
    </row>
    <row r="2381" spans="1:5" ht="15" customHeight="1" x14ac:dyDescent="0.25">
      <c r="A2381" s="2" t="s">
        <v>15080</v>
      </c>
      <c r="C2381" s="1" t="s">
        <v>15081</v>
      </c>
      <c r="D2381" s="2" t="s">
        <v>16077</v>
      </c>
      <c r="E2381" s="2">
        <v>176</v>
      </c>
    </row>
    <row r="2382" spans="1:5" ht="15" customHeight="1" x14ac:dyDescent="0.25">
      <c r="A2382" s="2" t="s">
        <v>9801</v>
      </c>
      <c r="C2382" s="1" t="s">
        <v>15082</v>
      </c>
      <c r="D2382" s="2" t="s">
        <v>16077</v>
      </c>
      <c r="E2382" s="2">
        <v>176</v>
      </c>
    </row>
    <row r="2383" spans="1:5" ht="15" customHeight="1" x14ac:dyDescent="0.25">
      <c r="A2383" s="2" t="s">
        <v>35080</v>
      </c>
      <c r="C2383" s="1" t="s">
        <v>35081</v>
      </c>
      <c r="D2383" s="2" t="s">
        <v>38</v>
      </c>
      <c r="E2383" s="2">
        <v>793.15</v>
      </c>
    </row>
    <row r="2384" spans="1:5" ht="15" customHeight="1" x14ac:dyDescent="0.25">
      <c r="A2384" s="2" t="s">
        <v>9805</v>
      </c>
      <c r="C2384" s="1" t="s">
        <v>35082</v>
      </c>
      <c r="D2384" s="2" t="s">
        <v>16077</v>
      </c>
      <c r="E2384" s="2">
        <v>289.54000000000002</v>
      </c>
    </row>
    <row r="2385" spans="1:5" ht="15" customHeight="1" x14ac:dyDescent="0.25">
      <c r="A2385" s="2" t="s">
        <v>35083</v>
      </c>
      <c r="C2385" s="1" t="s">
        <v>35084</v>
      </c>
      <c r="D2385" s="2" t="s">
        <v>16077</v>
      </c>
      <c r="E2385" s="2">
        <v>64.94</v>
      </c>
    </row>
    <row r="2386" spans="1:5" ht="15" customHeight="1" x14ac:dyDescent="0.25">
      <c r="A2386" s="2" t="s">
        <v>9806</v>
      </c>
      <c r="C2386" s="1" t="s">
        <v>35085</v>
      </c>
      <c r="D2386" s="2" t="s">
        <v>3</v>
      </c>
      <c r="E2386" s="2">
        <v>2.58</v>
      </c>
    </row>
    <row r="2387" spans="1:5" ht="15" customHeight="1" x14ac:dyDescent="0.25">
      <c r="A2387" s="2" t="s">
        <v>9807</v>
      </c>
      <c r="C2387" s="1" t="s">
        <v>35086</v>
      </c>
      <c r="D2387" s="2" t="s">
        <v>3</v>
      </c>
      <c r="E2387" s="2">
        <v>3.34</v>
      </c>
    </row>
    <row r="2388" spans="1:5" ht="15" customHeight="1" x14ac:dyDescent="0.25">
      <c r="A2388" s="2" t="s">
        <v>9808</v>
      </c>
      <c r="C2388" s="1" t="s">
        <v>35087</v>
      </c>
      <c r="D2388" s="2" t="s">
        <v>3</v>
      </c>
      <c r="E2388" s="2">
        <v>5.5</v>
      </c>
    </row>
    <row r="2389" spans="1:5" ht="15" customHeight="1" x14ac:dyDescent="0.25">
      <c r="A2389" s="2" t="s">
        <v>9809</v>
      </c>
      <c r="C2389" s="1" t="s">
        <v>9810</v>
      </c>
      <c r="D2389" s="2" t="s">
        <v>3</v>
      </c>
      <c r="E2389" s="2">
        <v>3.5</v>
      </c>
    </row>
    <row r="2390" spans="1:5" ht="15" customHeight="1" x14ac:dyDescent="0.25">
      <c r="A2390" s="2" t="s">
        <v>9811</v>
      </c>
      <c r="C2390" s="1" t="s">
        <v>9812</v>
      </c>
      <c r="D2390" s="2" t="s">
        <v>3</v>
      </c>
      <c r="E2390" s="2">
        <v>5.45</v>
      </c>
    </row>
    <row r="2391" spans="1:5" ht="15" customHeight="1" x14ac:dyDescent="0.25">
      <c r="A2391" s="2" t="s">
        <v>9813</v>
      </c>
      <c r="C2391" s="1" t="s">
        <v>9814</v>
      </c>
      <c r="D2391" s="2" t="s">
        <v>3</v>
      </c>
      <c r="E2391" s="2">
        <v>7.01</v>
      </c>
    </row>
    <row r="2392" spans="1:5" ht="15" customHeight="1" x14ac:dyDescent="0.25">
      <c r="A2392" s="2" t="s">
        <v>9815</v>
      </c>
      <c r="C2392" s="1" t="s">
        <v>9816</v>
      </c>
      <c r="D2392" s="2" t="s">
        <v>3</v>
      </c>
      <c r="E2392" s="2">
        <v>9.81</v>
      </c>
    </row>
    <row r="2393" spans="1:5" ht="15" customHeight="1" x14ac:dyDescent="0.25">
      <c r="A2393" s="2" t="s">
        <v>9817</v>
      </c>
      <c r="C2393" s="1" t="s">
        <v>9818</v>
      </c>
      <c r="D2393" s="2" t="s">
        <v>3</v>
      </c>
      <c r="E2393" s="2">
        <v>10.67</v>
      </c>
    </row>
    <row r="2394" spans="1:5" ht="15" customHeight="1" x14ac:dyDescent="0.25">
      <c r="A2394" s="2" t="s">
        <v>9819</v>
      </c>
      <c r="C2394" s="1" t="s">
        <v>9820</v>
      </c>
      <c r="D2394" s="2" t="s">
        <v>3</v>
      </c>
      <c r="E2394" s="2">
        <v>13.64</v>
      </c>
    </row>
    <row r="2395" spans="1:5" ht="15" customHeight="1" x14ac:dyDescent="0.25">
      <c r="A2395" s="2" t="s">
        <v>9821</v>
      </c>
      <c r="C2395" s="1" t="s">
        <v>35088</v>
      </c>
      <c r="D2395" s="2" t="s">
        <v>3</v>
      </c>
      <c r="E2395" s="2">
        <v>41.54</v>
      </c>
    </row>
    <row r="2396" spans="1:5" ht="15" customHeight="1" x14ac:dyDescent="0.25">
      <c r="A2396" s="2" t="s">
        <v>9822</v>
      </c>
      <c r="C2396" s="1" t="s">
        <v>35089</v>
      </c>
      <c r="D2396" s="2" t="s">
        <v>3</v>
      </c>
      <c r="E2396" s="2">
        <v>27.7</v>
      </c>
    </row>
    <row r="2397" spans="1:5" ht="15" customHeight="1" x14ac:dyDescent="0.25">
      <c r="A2397" s="2" t="s">
        <v>9823</v>
      </c>
      <c r="C2397" s="1" t="s">
        <v>35090</v>
      </c>
      <c r="D2397" s="2" t="s">
        <v>3</v>
      </c>
      <c r="E2397" s="2">
        <v>22.69</v>
      </c>
    </row>
    <row r="2398" spans="1:5" ht="15" customHeight="1" x14ac:dyDescent="0.25">
      <c r="A2398" s="2" t="s">
        <v>9824</v>
      </c>
      <c r="C2398" s="1" t="s">
        <v>35091</v>
      </c>
      <c r="D2398" s="2" t="s">
        <v>3</v>
      </c>
      <c r="E2398" s="2">
        <v>16.14</v>
      </c>
    </row>
    <row r="2399" spans="1:5" ht="15" customHeight="1" x14ac:dyDescent="0.25">
      <c r="A2399" s="2" t="s">
        <v>9825</v>
      </c>
      <c r="C2399" s="1" t="s">
        <v>35092</v>
      </c>
      <c r="D2399" s="2" t="s">
        <v>3</v>
      </c>
      <c r="E2399" s="2">
        <v>6.78</v>
      </c>
    </row>
    <row r="2400" spans="1:5" ht="15" customHeight="1" x14ac:dyDescent="0.25">
      <c r="A2400" s="2" t="s">
        <v>9826</v>
      </c>
      <c r="C2400" s="1" t="s">
        <v>35093</v>
      </c>
      <c r="D2400" s="2" t="s">
        <v>3</v>
      </c>
      <c r="E2400" s="2">
        <v>9.49</v>
      </c>
    </row>
    <row r="2401" spans="1:5" ht="15" customHeight="1" x14ac:dyDescent="0.25">
      <c r="A2401" s="2" t="s">
        <v>35094</v>
      </c>
      <c r="C2401" s="1" t="s">
        <v>35095</v>
      </c>
      <c r="D2401" s="2" t="s">
        <v>2</v>
      </c>
      <c r="E2401" s="2">
        <v>37.99</v>
      </c>
    </row>
    <row r="2402" spans="1:5" ht="15" customHeight="1" x14ac:dyDescent="0.25">
      <c r="A2402" s="2" t="s">
        <v>9827</v>
      </c>
      <c r="C2402" s="1" t="s">
        <v>9828</v>
      </c>
      <c r="D2402" s="2" t="s">
        <v>2</v>
      </c>
      <c r="E2402" s="2">
        <v>8.36</v>
      </c>
    </row>
    <row r="2403" spans="1:5" ht="15" customHeight="1" x14ac:dyDescent="0.25">
      <c r="A2403" s="2" t="s">
        <v>9829</v>
      </c>
      <c r="C2403" s="1" t="s">
        <v>9830</v>
      </c>
      <c r="D2403" s="2" t="s">
        <v>16077</v>
      </c>
      <c r="E2403" s="2">
        <v>6.04</v>
      </c>
    </row>
    <row r="2404" spans="1:5" ht="15" customHeight="1" x14ac:dyDescent="0.25">
      <c r="A2404" s="2" t="s">
        <v>9831</v>
      </c>
      <c r="C2404" s="1" t="s">
        <v>9832</v>
      </c>
      <c r="D2404" s="2" t="s">
        <v>16077</v>
      </c>
      <c r="E2404" s="2">
        <v>7.42</v>
      </c>
    </row>
    <row r="2405" spans="1:5" ht="15" customHeight="1" x14ac:dyDescent="0.25">
      <c r="A2405" s="2" t="s">
        <v>9833</v>
      </c>
      <c r="C2405" s="1" t="s">
        <v>9834</v>
      </c>
      <c r="D2405" s="2" t="s">
        <v>16077</v>
      </c>
      <c r="E2405" s="2">
        <v>6.86</v>
      </c>
    </row>
    <row r="2406" spans="1:5" ht="15" customHeight="1" x14ac:dyDescent="0.25">
      <c r="A2406" s="2" t="s">
        <v>9835</v>
      </c>
      <c r="C2406" s="1" t="s">
        <v>9836</v>
      </c>
      <c r="D2406" s="2" t="s">
        <v>16077</v>
      </c>
      <c r="E2406" s="2">
        <v>7</v>
      </c>
    </row>
    <row r="2407" spans="1:5" ht="15" customHeight="1" x14ac:dyDescent="0.25">
      <c r="A2407" s="2" t="s">
        <v>9837</v>
      </c>
      <c r="C2407" s="1" t="s">
        <v>9838</v>
      </c>
      <c r="D2407" s="2" t="s">
        <v>2</v>
      </c>
      <c r="E2407" s="2">
        <v>31.08</v>
      </c>
    </row>
    <row r="2408" spans="1:5" ht="15" customHeight="1" x14ac:dyDescent="0.25">
      <c r="A2408" s="2" t="s">
        <v>9839</v>
      </c>
      <c r="C2408" s="1" t="s">
        <v>9840</v>
      </c>
      <c r="D2408" s="2" t="s">
        <v>3</v>
      </c>
      <c r="E2408" s="2">
        <v>1.04</v>
      </c>
    </row>
    <row r="2409" spans="1:5" ht="15" customHeight="1" x14ac:dyDescent="0.25">
      <c r="A2409" s="2" t="s">
        <v>9841</v>
      </c>
      <c r="C2409" s="1" t="s">
        <v>9842</v>
      </c>
      <c r="D2409" s="2" t="s">
        <v>17030</v>
      </c>
      <c r="E2409" s="2">
        <v>161.76</v>
      </c>
    </row>
    <row r="2410" spans="1:5" ht="15" customHeight="1" x14ac:dyDescent="0.25">
      <c r="A2410" s="2" t="s">
        <v>9843</v>
      </c>
      <c r="C2410" s="1" t="s">
        <v>9844</v>
      </c>
      <c r="D2410" s="2" t="s">
        <v>17030</v>
      </c>
      <c r="E2410" s="2">
        <v>205.82</v>
      </c>
    </row>
    <row r="2411" spans="1:5" ht="15" customHeight="1" x14ac:dyDescent="0.25">
      <c r="A2411" s="2" t="s">
        <v>9845</v>
      </c>
      <c r="C2411" s="1" t="s">
        <v>9846</v>
      </c>
      <c r="D2411" s="2" t="s">
        <v>17030</v>
      </c>
      <c r="E2411" s="2">
        <v>117.29</v>
      </c>
    </row>
    <row r="2412" spans="1:5" ht="15" customHeight="1" x14ac:dyDescent="0.25">
      <c r="A2412" s="2" t="s">
        <v>9847</v>
      </c>
      <c r="C2412" s="1" t="s">
        <v>9848</v>
      </c>
      <c r="D2412" s="2" t="s">
        <v>17030</v>
      </c>
      <c r="E2412" s="2">
        <v>112.1</v>
      </c>
    </row>
    <row r="2413" spans="1:5" ht="15" customHeight="1" x14ac:dyDescent="0.25">
      <c r="A2413" s="2" t="s">
        <v>9849</v>
      </c>
      <c r="C2413" s="1" t="s">
        <v>9850</v>
      </c>
      <c r="D2413" s="2" t="s">
        <v>17030</v>
      </c>
      <c r="E2413" s="2">
        <v>49.69</v>
      </c>
    </row>
    <row r="2414" spans="1:5" ht="15" customHeight="1" x14ac:dyDescent="0.25">
      <c r="A2414" s="2" t="s">
        <v>9851</v>
      </c>
      <c r="C2414" s="1" t="s">
        <v>9852</v>
      </c>
      <c r="D2414" s="2" t="s">
        <v>17030</v>
      </c>
      <c r="E2414" s="2">
        <v>81.27</v>
      </c>
    </row>
    <row r="2415" spans="1:5" ht="15" customHeight="1" x14ac:dyDescent="0.25">
      <c r="A2415" s="2" t="s">
        <v>9853</v>
      </c>
      <c r="C2415" s="1" t="s">
        <v>9854</v>
      </c>
      <c r="D2415" s="2" t="s">
        <v>17030</v>
      </c>
      <c r="E2415" s="2">
        <v>94.11</v>
      </c>
    </row>
    <row r="2416" spans="1:5" ht="15" customHeight="1" x14ac:dyDescent="0.25">
      <c r="A2416" s="2" t="s">
        <v>9855</v>
      </c>
      <c r="C2416" s="1" t="s">
        <v>9856</v>
      </c>
      <c r="D2416" s="2" t="s">
        <v>17030</v>
      </c>
      <c r="E2416" s="2">
        <v>149.51</v>
      </c>
    </row>
    <row r="2417" spans="1:5" ht="15" customHeight="1" x14ac:dyDescent="0.25">
      <c r="A2417" s="2" t="s">
        <v>9857</v>
      </c>
      <c r="C2417" s="1" t="s">
        <v>9858</v>
      </c>
      <c r="D2417" s="2" t="s">
        <v>17030</v>
      </c>
      <c r="E2417" s="2">
        <v>79.180000000000007</v>
      </c>
    </row>
    <row r="2418" spans="1:5" ht="15" customHeight="1" x14ac:dyDescent="0.25">
      <c r="A2418" s="2" t="s">
        <v>9859</v>
      </c>
      <c r="C2418" s="1" t="s">
        <v>9860</v>
      </c>
      <c r="D2418" s="2" t="s">
        <v>17030</v>
      </c>
      <c r="E2418" s="2">
        <v>79.19</v>
      </c>
    </row>
    <row r="2419" spans="1:5" ht="15" customHeight="1" x14ac:dyDescent="0.25">
      <c r="A2419" s="2" t="s">
        <v>9861</v>
      </c>
      <c r="C2419" s="1" t="s">
        <v>9862</v>
      </c>
      <c r="D2419" s="2" t="s">
        <v>17030</v>
      </c>
      <c r="E2419" s="2">
        <v>61.34</v>
      </c>
    </row>
    <row r="2420" spans="1:5" ht="15" customHeight="1" x14ac:dyDescent="0.25">
      <c r="A2420" s="2" t="s">
        <v>9863</v>
      </c>
      <c r="C2420" s="1" t="s">
        <v>9864</v>
      </c>
      <c r="D2420" s="2" t="s">
        <v>17030</v>
      </c>
      <c r="E2420" s="2">
        <v>44.6</v>
      </c>
    </row>
    <row r="2421" spans="1:5" ht="15" customHeight="1" x14ac:dyDescent="0.25">
      <c r="A2421" s="2" t="s">
        <v>9865</v>
      </c>
      <c r="C2421" s="1" t="s">
        <v>9866</v>
      </c>
      <c r="D2421" s="2" t="s">
        <v>17030</v>
      </c>
      <c r="E2421" s="2">
        <v>38.659999999999997</v>
      </c>
    </row>
    <row r="2422" spans="1:5" ht="15" customHeight="1" x14ac:dyDescent="0.25">
      <c r="A2422" s="2" t="s">
        <v>9867</v>
      </c>
      <c r="C2422" s="1" t="s">
        <v>9868</v>
      </c>
      <c r="D2422" s="2" t="s">
        <v>17030</v>
      </c>
      <c r="E2422" s="2">
        <v>712.66</v>
      </c>
    </row>
    <row r="2423" spans="1:5" ht="15" customHeight="1" x14ac:dyDescent="0.25">
      <c r="A2423" s="2" t="s">
        <v>9869</v>
      </c>
      <c r="C2423" s="1" t="s">
        <v>9870</v>
      </c>
      <c r="D2423" s="2" t="s">
        <v>17030</v>
      </c>
      <c r="E2423" s="2">
        <v>44.18</v>
      </c>
    </row>
    <row r="2424" spans="1:5" ht="15" customHeight="1" x14ac:dyDescent="0.25">
      <c r="A2424" s="2" t="s">
        <v>9871</v>
      </c>
      <c r="C2424" s="1" t="s">
        <v>9872</v>
      </c>
      <c r="D2424" s="2" t="s">
        <v>17030</v>
      </c>
      <c r="E2424" s="2">
        <v>33.28</v>
      </c>
    </row>
    <row r="2425" spans="1:5" ht="15" customHeight="1" x14ac:dyDescent="0.25">
      <c r="A2425" s="2" t="s">
        <v>9873</v>
      </c>
      <c r="C2425" s="1" t="s">
        <v>9874</v>
      </c>
      <c r="D2425" s="2" t="s">
        <v>17030</v>
      </c>
      <c r="E2425" s="2">
        <v>33.119999999999997</v>
      </c>
    </row>
    <row r="2426" spans="1:5" ht="15" customHeight="1" x14ac:dyDescent="0.25">
      <c r="A2426" s="2" t="s">
        <v>9875</v>
      </c>
      <c r="C2426" s="1" t="s">
        <v>9876</v>
      </c>
      <c r="D2426" s="2" t="s">
        <v>38</v>
      </c>
      <c r="E2426" s="2">
        <v>1.26</v>
      </c>
    </row>
    <row r="2427" spans="1:5" ht="15" customHeight="1" x14ac:dyDescent="0.25">
      <c r="A2427" s="2" t="s">
        <v>9877</v>
      </c>
      <c r="C2427" s="1" t="s">
        <v>9878</v>
      </c>
      <c r="D2427" s="2" t="s">
        <v>38</v>
      </c>
      <c r="E2427" s="2">
        <v>0.38</v>
      </c>
    </row>
    <row r="2428" spans="1:5" ht="15" customHeight="1" x14ac:dyDescent="0.25">
      <c r="A2428" s="2" t="s">
        <v>9879</v>
      </c>
      <c r="C2428" s="1" t="s">
        <v>9880</v>
      </c>
      <c r="D2428" s="2" t="s">
        <v>17030</v>
      </c>
      <c r="E2428" s="2">
        <v>61.64</v>
      </c>
    </row>
    <row r="2429" spans="1:5" ht="15" customHeight="1" x14ac:dyDescent="0.25">
      <c r="A2429" s="2" t="s">
        <v>9881</v>
      </c>
      <c r="C2429" s="1" t="s">
        <v>9882</v>
      </c>
      <c r="D2429" s="2" t="s">
        <v>17030</v>
      </c>
      <c r="E2429" s="2">
        <v>179.24</v>
      </c>
    </row>
    <row r="2430" spans="1:5" ht="15" customHeight="1" x14ac:dyDescent="0.25">
      <c r="A2430" s="2" t="s">
        <v>9883</v>
      </c>
      <c r="C2430" s="1" t="s">
        <v>9884</v>
      </c>
      <c r="D2430" s="2" t="s">
        <v>17030</v>
      </c>
      <c r="E2430" s="2">
        <v>114.59</v>
      </c>
    </row>
    <row r="2431" spans="1:5" ht="15" customHeight="1" x14ac:dyDescent="0.25">
      <c r="A2431" s="2" t="s">
        <v>9885</v>
      </c>
      <c r="C2431" s="1" t="s">
        <v>9886</v>
      </c>
      <c r="D2431" s="2" t="s">
        <v>17030</v>
      </c>
      <c r="E2431" s="2">
        <v>99.42</v>
      </c>
    </row>
    <row r="2432" spans="1:5" ht="15" customHeight="1" x14ac:dyDescent="0.25">
      <c r="A2432" s="2" t="s">
        <v>9887</v>
      </c>
      <c r="C2432" s="1" t="s">
        <v>9888</v>
      </c>
      <c r="D2432" s="2" t="s">
        <v>17030</v>
      </c>
      <c r="E2432" s="2">
        <v>107.25</v>
      </c>
    </row>
    <row r="2433" spans="1:5" ht="15" customHeight="1" x14ac:dyDescent="0.25">
      <c r="A2433" s="2" t="s">
        <v>9889</v>
      </c>
      <c r="C2433" s="1" t="s">
        <v>9890</v>
      </c>
      <c r="D2433" s="2" t="s">
        <v>17030</v>
      </c>
      <c r="E2433" s="2">
        <v>99.9</v>
      </c>
    </row>
    <row r="2434" spans="1:5" ht="15" customHeight="1" x14ac:dyDescent="0.25">
      <c r="A2434" s="2" t="s">
        <v>6237</v>
      </c>
      <c r="C2434" s="1" t="s">
        <v>6238</v>
      </c>
      <c r="D2434" s="2" t="s">
        <v>16077</v>
      </c>
      <c r="E2434" s="2">
        <v>69.180000000000007</v>
      </c>
    </row>
    <row r="2435" spans="1:5" ht="15" customHeight="1" x14ac:dyDescent="0.25">
      <c r="A2435" s="2" t="s">
        <v>6239</v>
      </c>
      <c r="C2435" s="1" t="s">
        <v>6240</v>
      </c>
      <c r="D2435" s="2" t="s">
        <v>16077</v>
      </c>
      <c r="E2435" s="2">
        <v>68.959999999999994</v>
      </c>
    </row>
    <row r="2436" spans="1:5" ht="15" customHeight="1" x14ac:dyDescent="0.25">
      <c r="A2436" s="2" t="s">
        <v>20676</v>
      </c>
      <c r="C2436" s="1" t="s">
        <v>20677</v>
      </c>
      <c r="D2436" s="2" t="s">
        <v>3</v>
      </c>
      <c r="E2436" s="2">
        <v>199</v>
      </c>
    </row>
    <row r="2437" spans="1:5" ht="15" customHeight="1" x14ac:dyDescent="0.25">
      <c r="A2437" s="2" t="s">
        <v>20678</v>
      </c>
      <c r="C2437" s="1" t="s">
        <v>20679</v>
      </c>
      <c r="D2437" s="2" t="s">
        <v>3</v>
      </c>
      <c r="E2437" s="2">
        <v>232</v>
      </c>
    </row>
    <row r="2438" spans="1:5" ht="15" customHeight="1" x14ac:dyDescent="0.25">
      <c r="A2438" s="2" t="s">
        <v>20680</v>
      </c>
      <c r="C2438" s="1" t="s">
        <v>20681</v>
      </c>
      <c r="D2438" s="2" t="s">
        <v>3</v>
      </c>
      <c r="E2438" s="2">
        <v>114</v>
      </c>
    </row>
    <row r="2439" spans="1:5" ht="15" customHeight="1" x14ac:dyDescent="0.25">
      <c r="A2439" s="2" t="s">
        <v>20682</v>
      </c>
      <c r="C2439" s="1" t="s">
        <v>20683</v>
      </c>
      <c r="D2439" s="2" t="s">
        <v>3</v>
      </c>
      <c r="E2439" s="2">
        <v>133</v>
      </c>
    </row>
    <row r="2440" spans="1:5" ht="15" customHeight="1" x14ac:dyDescent="0.25">
      <c r="A2440" s="2" t="s">
        <v>20684</v>
      </c>
      <c r="C2440" s="1" t="s">
        <v>20685</v>
      </c>
      <c r="D2440" s="2" t="s">
        <v>3</v>
      </c>
      <c r="E2440" s="2">
        <v>142</v>
      </c>
    </row>
    <row r="2441" spans="1:5" ht="15" customHeight="1" x14ac:dyDescent="0.25">
      <c r="A2441" s="2" t="s">
        <v>20686</v>
      </c>
      <c r="C2441" s="1" t="s">
        <v>20687</v>
      </c>
      <c r="D2441" s="2" t="s">
        <v>3</v>
      </c>
      <c r="E2441" s="2">
        <v>159</v>
      </c>
    </row>
    <row r="2442" spans="1:5" ht="15" customHeight="1" x14ac:dyDescent="0.25">
      <c r="A2442" s="2" t="s">
        <v>20688</v>
      </c>
      <c r="C2442" s="1" t="s">
        <v>20689</v>
      </c>
      <c r="D2442" s="2" t="s">
        <v>3</v>
      </c>
      <c r="E2442" s="2">
        <v>287</v>
      </c>
    </row>
    <row r="2443" spans="1:5" ht="15" customHeight="1" x14ac:dyDescent="0.25">
      <c r="A2443" s="2" t="s">
        <v>20690</v>
      </c>
      <c r="C2443" s="1" t="s">
        <v>20691</v>
      </c>
      <c r="D2443" s="2" t="s">
        <v>3</v>
      </c>
      <c r="E2443" s="2">
        <v>336</v>
      </c>
    </row>
    <row r="2444" spans="1:5" ht="15" customHeight="1" x14ac:dyDescent="0.25">
      <c r="A2444" s="2" t="s">
        <v>20692</v>
      </c>
      <c r="C2444" s="1" t="s">
        <v>20693</v>
      </c>
      <c r="D2444" s="2" t="s">
        <v>3</v>
      </c>
      <c r="E2444" s="2">
        <v>142</v>
      </c>
    </row>
    <row r="2445" spans="1:5" ht="15" customHeight="1" x14ac:dyDescent="0.25">
      <c r="A2445" s="2" t="s">
        <v>20694</v>
      </c>
      <c r="C2445" s="1" t="s">
        <v>20695</v>
      </c>
      <c r="D2445" s="2" t="s">
        <v>3</v>
      </c>
      <c r="E2445" s="2">
        <v>168</v>
      </c>
    </row>
    <row r="2446" spans="1:5" ht="15" customHeight="1" x14ac:dyDescent="0.25">
      <c r="A2446" s="2" t="s">
        <v>20696</v>
      </c>
      <c r="C2446" s="1" t="s">
        <v>20697</v>
      </c>
      <c r="D2446" s="2" t="s">
        <v>3</v>
      </c>
      <c r="E2446" s="2">
        <v>178</v>
      </c>
    </row>
    <row r="2447" spans="1:5" ht="15" customHeight="1" x14ac:dyDescent="0.25">
      <c r="A2447" s="2" t="s">
        <v>20698</v>
      </c>
      <c r="C2447" s="1" t="s">
        <v>20699</v>
      </c>
      <c r="D2447" s="2" t="s">
        <v>3</v>
      </c>
      <c r="E2447" s="2">
        <v>198</v>
      </c>
    </row>
    <row r="2448" spans="1:5" ht="15" customHeight="1" x14ac:dyDescent="0.25">
      <c r="A2448" s="2" t="s">
        <v>35096</v>
      </c>
      <c r="C2448" s="1" t="s">
        <v>35097</v>
      </c>
      <c r="D2448" s="2" t="s">
        <v>3211</v>
      </c>
      <c r="E2448" s="2">
        <v>79.59</v>
      </c>
    </row>
    <row r="2449" spans="1:5" ht="15" customHeight="1" x14ac:dyDescent="0.25">
      <c r="A2449" s="2" t="s">
        <v>35098</v>
      </c>
      <c r="C2449" s="1" t="s">
        <v>35099</v>
      </c>
      <c r="D2449" s="2" t="s">
        <v>16077</v>
      </c>
      <c r="E2449" s="2">
        <v>33.93</v>
      </c>
    </row>
    <row r="2450" spans="1:5" ht="15" customHeight="1" x14ac:dyDescent="0.25">
      <c r="A2450" s="2" t="s">
        <v>9891</v>
      </c>
      <c r="C2450" s="1" t="s">
        <v>9892</v>
      </c>
      <c r="D2450" s="2" t="s">
        <v>38</v>
      </c>
      <c r="E2450" s="2">
        <v>22.72</v>
      </c>
    </row>
    <row r="2451" spans="1:5" ht="15" customHeight="1" x14ac:dyDescent="0.25">
      <c r="A2451" s="2" t="s">
        <v>9893</v>
      </c>
      <c r="C2451" s="1" t="s">
        <v>9894</v>
      </c>
      <c r="D2451" s="2" t="s">
        <v>2</v>
      </c>
      <c r="E2451" s="2">
        <v>60.06</v>
      </c>
    </row>
    <row r="2452" spans="1:5" ht="15" customHeight="1" x14ac:dyDescent="0.25">
      <c r="A2452" s="2" t="s">
        <v>9895</v>
      </c>
      <c r="C2452" s="1" t="s">
        <v>9896</v>
      </c>
      <c r="D2452" s="2" t="s">
        <v>2</v>
      </c>
      <c r="E2452" s="2">
        <v>70.63</v>
      </c>
    </row>
    <row r="2453" spans="1:5" ht="15" customHeight="1" x14ac:dyDescent="0.25">
      <c r="A2453" s="2" t="s">
        <v>6791</v>
      </c>
      <c r="C2453" s="1" t="s">
        <v>35100</v>
      </c>
      <c r="D2453" s="2" t="s">
        <v>2</v>
      </c>
      <c r="E2453" s="2">
        <v>118.34</v>
      </c>
    </row>
    <row r="2454" spans="1:5" ht="15" customHeight="1" x14ac:dyDescent="0.25">
      <c r="A2454" s="2" t="s">
        <v>9897</v>
      </c>
      <c r="C2454" s="1" t="s">
        <v>9898</v>
      </c>
      <c r="D2454" s="2" t="s">
        <v>17030</v>
      </c>
      <c r="E2454" s="2">
        <v>416.12</v>
      </c>
    </row>
    <row r="2455" spans="1:5" ht="15" customHeight="1" x14ac:dyDescent="0.25">
      <c r="A2455" s="2" t="s">
        <v>9906</v>
      </c>
      <c r="C2455" s="1" t="s">
        <v>9907</v>
      </c>
      <c r="D2455" s="2" t="s">
        <v>3</v>
      </c>
      <c r="E2455" s="2">
        <v>459.12</v>
      </c>
    </row>
    <row r="2456" spans="1:5" ht="15" customHeight="1" x14ac:dyDescent="0.25">
      <c r="A2456" s="2" t="s">
        <v>9908</v>
      </c>
      <c r="C2456" s="1" t="s">
        <v>9909</v>
      </c>
      <c r="D2456" s="2" t="s">
        <v>3</v>
      </c>
      <c r="E2456" s="2">
        <v>443.23</v>
      </c>
    </row>
    <row r="2457" spans="1:5" ht="15" customHeight="1" x14ac:dyDescent="0.25">
      <c r="A2457" s="2" t="s">
        <v>9910</v>
      </c>
      <c r="C2457" s="1" t="s">
        <v>9911</v>
      </c>
      <c r="D2457" s="2" t="s">
        <v>3</v>
      </c>
      <c r="E2457" s="2">
        <v>484.52</v>
      </c>
    </row>
    <row r="2458" spans="1:5" ht="15" customHeight="1" x14ac:dyDescent="0.25">
      <c r="A2458" s="2" t="s">
        <v>9912</v>
      </c>
      <c r="C2458" s="1" t="s">
        <v>9913</v>
      </c>
      <c r="D2458" s="2" t="s">
        <v>3</v>
      </c>
      <c r="E2458" s="2">
        <v>754.13</v>
      </c>
    </row>
    <row r="2459" spans="1:5" ht="15" customHeight="1" x14ac:dyDescent="0.25">
      <c r="A2459" s="2" t="s">
        <v>9914</v>
      </c>
      <c r="C2459" s="1" t="s">
        <v>20806</v>
      </c>
      <c r="D2459" s="2" t="s">
        <v>3</v>
      </c>
      <c r="E2459" s="2">
        <v>738.21</v>
      </c>
    </row>
    <row r="2460" spans="1:5" ht="15" customHeight="1" x14ac:dyDescent="0.25">
      <c r="A2460" s="2" t="s">
        <v>9915</v>
      </c>
      <c r="C2460" s="1" t="s">
        <v>20807</v>
      </c>
      <c r="D2460" s="2" t="s">
        <v>3</v>
      </c>
      <c r="E2460" s="2">
        <v>1008.4</v>
      </c>
    </row>
    <row r="2461" spans="1:5" ht="15" customHeight="1" x14ac:dyDescent="0.25">
      <c r="A2461" s="2" t="s">
        <v>9916</v>
      </c>
      <c r="C2461" s="1" t="s">
        <v>20808</v>
      </c>
      <c r="D2461" s="2" t="s">
        <v>3</v>
      </c>
      <c r="E2461" s="2">
        <v>801.49</v>
      </c>
    </row>
    <row r="2462" spans="1:5" ht="15" customHeight="1" x14ac:dyDescent="0.25">
      <c r="A2462" s="2" t="s">
        <v>9917</v>
      </c>
      <c r="C2462" s="1" t="s">
        <v>9918</v>
      </c>
      <c r="D2462" s="2" t="s">
        <v>3</v>
      </c>
      <c r="E2462" s="2">
        <v>81.010000000000005</v>
      </c>
    </row>
    <row r="2463" spans="1:5" ht="15" customHeight="1" x14ac:dyDescent="0.25">
      <c r="A2463" s="2" t="s">
        <v>9919</v>
      </c>
      <c r="C2463" s="1" t="s">
        <v>9920</v>
      </c>
      <c r="D2463" s="2" t="s">
        <v>3</v>
      </c>
      <c r="E2463" s="2">
        <v>85.47</v>
      </c>
    </row>
    <row r="2464" spans="1:5" ht="15" customHeight="1" x14ac:dyDescent="0.25">
      <c r="A2464" s="2" t="s">
        <v>9921</v>
      </c>
      <c r="C2464" s="1" t="s">
        <v>9922</v>
      </c>
      <c r="D2464" s="2" t="s">
        <v>3</v>
      </c>
      <c r="E2464" s="2">
        <v>87.76</v>
      </c>
    </row>
    <row r="2465" spans="1:5" ht="15" customHeight="1" x14ac:dyDescent="0.25">
      <c r="A2465" s="2" t="s">
        <v>9923</v>
      </c>
      <c r="C2465" s="1" t="s">
        <v>9924</v>
      </c>
      <c r="D2465" s="2" t="s">
        <v>3</v>
      </c>
      <c r="E2465" s="2">
        <v>34.61</v>
      </c>
    </row>
    <row r="2466" spans="1:5" ht="15" customHeight="1" x14ac:dyDescent="0.25">
      <c r="A2466" s="2" t="s">
        <v>9925</v>
      </c>
      <c r="C2466" s="1" t="s">
        <v>9926</v>
      </c>
      <c r="D2466" s="2" t="s">
        <v>3</v>
      </c>
      <c r="E2466" s="2">
        <v>37.549999999999997</v>
      </c>
    </row>
    <row r="2467" spans="1:5" ht="15" customHeight="1" x14ac:dyDescent="0.25">
      <c r="A2467" s="2" t="s">
        <v>9927</v>
      </c>
      <c r="C2467" s="1" t="s">
        <v>9928</v>
      </c>
      <c r="D2467" s="2" t="s">
        <v>3</v>
      </c>
      <c r="E2467" s="2">
        <v>111.19</v>
      </c>
    </row>
    <row r="2468" spans="1:5" ht="15" customHeight="1" x14ac:dyDescent="0.25">
      <c r="A2468" s="2" t="s">
        <v>9929</v>
      </c>
      <c r="C2468" s="1" t="s">
        <v>9930</v>
      </c>
      <c r="D2468" s="2" t="s">
        <v>3</v>
      </c>
      <c r="E2468" s="2">
        <v>58.04</v>
      </c>
    </row>
    <row r="2469" spans="1:5" ht="15" customHeight="1" x14ac:dyDescent="0.25">
      <c r="A2469" s="2" t="s">
        <v>9931</v>
      </c>
      <c r="C2469" s="1" t="s">
        <v>9932</v>
      </c>
      <c r="D2469" s="2" t="s">
        <v>3</v>
      </c>
      <c r="E2469" s="2">
        <v>73.84</v>
      </c>
    </row>
    <row r="2470" spans="1:5" ht="15" customHeight="1" x14ac:dyDescent="0.25">
      <c r="A2470" s="2" t="s">
        <v>9933</v>
      </c>
      <c r="C2470" s="1" t="s">
        <v>9934</v>
      </c>
      <c r="D2470" s="2" t="s">
        <v>3</v>
      </c>
      <c r="E2470" s="2">
        <v>95.87</v>
      </c>
    </row>
    <row r="2471" spans="1:5" ht="15" customHeight="1" x14ac:dyDescent="0.25">
      <c r="A2471" s="2" t="s">
        <v>9936</v>
      </c>
      <c r="C2471" s="1" t="s">
        <v>9937</v>
      </c>
      <c r="D2471" s="2" t="s">
        <v>3</v>
      </c>
      <c r="E2471" s="2">
        <v>57.2</v>
      </c>
    </row>
    <row r="2472" spans="1:5" ht="15" customHeight="1" x14ac:dyDescent="0.25">
      <c r="A2472" s="2" t="s">
        <v>9938</v>
      </c>
      <c r="C2472" s="1" t="s">
        <v>9939</v>
      </c>
      <c r="D2472" s="2" t="s">
        <v>3</v>
      </c>
      <c r="E2472" s="2">
        <v>38.49</v>
      </c>
    </row>
    <row r="2473" spans="1:5" ht="15" customHeight="1" x14ac:dyDescent="0.25">
      <c r="A2473" s="2" t="s">
        <v>9935</v>
      </c>
      <c r="C2473" s="1" t="s">
        <v>35101</v>
      </c>
      <c r="D2473" s="2" t="s">
        <v>2</v>
      </c>
      <c r="E2473" s="2">
        <v>78.38</v>
      </c>
    </row>
    <row r="2474" spans="1:5" ht="15" customHeight="1" x14ac:dyDescent="0.25">
      <c r="A2474" s="2" t="s">
        <v>9940</v>
      </c>
      <c r="C2474" s="1" t="s">
        <v>9941</v>
      </c>
      <c r="D2474" s="2" t="s">
        <v>3</v>
      </c>
      <c r="E2474" s="2">
        <v>40.72</v>
      </c>
    </row>
    <row r="2475" spans="1:5" ht="15" customHeight="1" x14ac:dyDescent="0.25">
      <c r="A2475" s="2" t="s">
        <v>9942</v>
      </c>
      <c r="C2475" s="1" t="s">
        <v>9943</v>
      </c>
      <c r="D2475" s="2" t="s">
        <v>3</v>
      </c>
      <c r="E2475" s="2">
        <v>58.6</v>
      </c>
    </row>
    <row r="2476" spans="1:5" ht="15" customHeight="1" x14ac:dyDescent="0.25">
      <c r="A2476" s="2" t="s">
        <v>9944</v>
      </c>
      <c r="C2476" s="1" t="s">
        <v>9945</v>
      </c>
      <c r="D2476" s="2" t="s">
        <v>3</v>
      </c>
      <c r="E2476" s="2">
        <v>95.24</v>
      </c>
    </row>
    <row r="2477" spans="1:5" ht="15" customHeight="1" x14ac:dyDescent="0.25">
      <c r="A2477" s="2" t="s">
        <v>9946</v>
      </c>
      <c r="C2477" s="1" t="s">
        <v>9947</v>
      </c>
      <c r="D2477" s="2" t="s">
        <v>3</v>
      </c>
      <c r="E2477" s="2">
        <v>323.64999999999998</v>
      </c>
    </row>
    <row r="2478" spans="1:5" ht="15" customHeight="1" x14ac:dyDescent="0.25">
      <c r="A2478" s="2" t="s">
        <v>9948</v>
      </c>
      <c r="C2478" s="1" t="s">
        <v>9949</v>
      </c>
      <c r="D2478" s="2" t="s">
        <v>16077</v>
      </c>
      <c r="E2478" s="2">
        <v>329.55</v>
      </c>
    </row>
    <row r="2479" spans="1:5" ht="15" customHeight="1" x14ac:dyDescent="0.25">
      <c r="A2479" s="2" t="s">
        <v>9950</v>
      </c>
      <c r="C2479" s="1" t="s">
        <v>9951</v>
      </c>
      <c r="D2479" s="2" t="s">
        <v>16077</v>
      </c>
      <c r="E2479" s="2">
        <v>355.58</v>
      </c>
    </row>
    <row r="2480" spans="1:5" ht="15" customHeight="1" x14ac:dyDescent="0.25">
      <c r="A2480" s="2" t="s">
        <v>9952</v>
      </c>
      <c r="C2480" s="1" t="s">
        <v>9953</v>
      </c>
      <c r="D2480" s="2" t="s">
        <v>16077</v>
      </c>
      <c r="E2480" s="2">
        <v>190.23</v>
      </c>
    </row>
    <row r="2481" spans="1:5" ht="15" customHeight="1" x14ac:dyDescent="0.25">
      <c r="A2481" s="2" t="s">
        <v>9954</v>
      </c>
      <c r="C2481" s="1" t="s">
        <v>9955</v>
      </c>
      <c r="D2481" s="2" t="s">
        <v>16077</v>
      </c>
      <c r="E2481" s="2">
        <v>215.35</v>
      </c>
    </row>
    <row r="2482" spans="1:5" ht="15" customHeight="1" x14ac:dyDescent="0.25">
      <c r="A2482" s="2" t="s">
        <v>9956</v>
      </c>
      <c r="C2482" s="1" t="s">
        <v>9957</v>
      </c>
      <c r="D2482" s="2" t="s">
        <v>16077</v>
      </c>
      <c r="E2482" s="2">
        <v>214.69</v>
      </c>
    </row>
    <row r="2483" spans="1:5" ht="15" customHeight="1" x14ac:dyDescent="0.25">
      <c r="A2483" s="2" t="s">
        <v>9958</v>
      </c>
      <c r="C2483" s="1" t="s">
        <v>9959</v>
      </c>
      <c r="D2483" s="2" t="s">
        <v>16077</v>
      </c>
      <c r="E2483" s="2">
        <v>239.81</v>
      </c>
    </row>
    <row r="2484" spans="1:5" ht="15" customHeight="1" x14ac:dyDescent="0.25">
      <c r="A2484" s="2" t="s">
        <v>9960</v>
      </c>
      <c r="C2484" s="1" t="s">
        <v>9961</v>
      </c>
      <c r="D2484" s="2" t="s">
        <v>17030</v>
      </c>
      <c r="E2484" s="2">
        <v>38.04</v>
      </c>
    </row>
    <row r="2485" spans="1:5" ht="15" customHeight="1" x14ac:dyDescent="0.25">
      <c r="A2485" s="2" t="s">
        <v>9962</v>
      </c>
      <c r="C2485" s="1" t="s">
        <v>9963</v>
      </c>
      <c r="D2485" s="2" t="s">
        <v>3</v>
      </c>
      <c r="E2485" s="2">
        <v>144.77000000000001</v>
      </c>
    </row>
    <row r="2486" spans="1:5" ht="15" customHeight="1" x14ac:dyDescent="0.25">
      <c r="A2486" s="2" t="s">
        <v>9964</v>
      </c>
      <c r="C2486" s="1" t="s">
        <v>9965</v>
      </c>
      <c r="D2486" s="2" t="s">
        <v>3</v>
      </c>
      <c r="E2486" s="2">
        <v>214.45</v>
      </c>
    </row>
    <row r="2487" spans="1:5" ht="15" customHeight="1" x14ac:dyDescent="0.25">
      <c r="A2487" s="2" t="s">
        <v>9966</v>
      </c>
      <c r="C2487" s="1" t="s">
        <v>9967</v>
      </c>
      <c r="D2487" s="2" t="s">
        <v>6001</v>
      </c>
      <c r="E2487" s="2">
        <v>631.63</v>
      </c>
    </row>
    <row r="2488" spans="1:5" ht="15" customHeight="1" x14ac:dyDescent="0.25">
      <c r="A2488" s="2" t="s">
        <v>9968</v>
      </c>
      <c r="C2488" s="1" t="s">
        <v>9969</v>
      </c>
      <c r="D2488" s="2" t="s">
        <v>6001</v>
      </c>
      <c r="E2488" s="2">
        <v>864.43</v>
      </c>
    </row>
    <row r="2489" spans="1:5" ht="15" customHeight="1" x14ac:dyDescent="0.25">
      <c r="A2489" s="2" t="s">
        <v>9970</v>
      </c>
      <c r="C2489" s="1" t="s">
        <v>9971</v>
      </c>
      <c r="D2489" s="2" t="s">
        <v>6001</v>
      </c>
      <c r="E2489" s="2">
        <v>580.23</v>
      </c>
    </row>
    <row r="2490" spans="1:5" ht="15" customHeight="1" x14ac:dyDescent="0.25">
      <c r="A2490" s="2" t="s">
        <v>9972</v>
      </c>
      <c r="C2490" s="1" t="s">
        <v>9973</v>
      </c>
      <c r="D2490" s="2" t="s">
        <v>6001</v>
      </c>
      <c r="E2490" s="2">
        <v>569.15</v>
      </c>
    </row>
    <row r="2491" spans="1:5" ht="15" customHeight="1" x14ac:dyDescent="0.25">
      <c r="A2491" s="2" t="s">
        <v>9974</v>
      </c>
      <c r="C2491" s="1" t="s">
        <v>9975</v>
      </c>
      <c r="D2491" s="2" t="s">
        <v>6001</v>
      </c>
      <c r="E2491" s="2">
        <v>1144.55</v>
      </c>
    </row>
    <row r="2492" spans="1:5" ht="15" customHeight="1" x14ac:dyDescent="0.25">
      <c r="A2492" s="2" t="s">
        <v>9976</v>
      </c>
      <c r="C2492" s="1" t="s">
        <v>9977</v>
      </c>
      <c r="D2492" s="2" t="s">
        <v>17030</v>
      </c>
      <c r="E2492" s="2">
        <v>2672.15</v>
      </c>
    </row>
    <row r="2493" spans="1:5" ht="15" customHeight="1" x14ac:dyDescent="0.25">
      <c r="A2493" s="2" t="s">
        <v>9978</v>
      </c>
      <c r="C2493" s="1" t="s">
        <v>9979</v>
      </c>
      <c r="D2493" s="2" t="s">
        <v>17030</v>
      </c>
      <c r="E2493" s="2">
        <v>3135.93</v>
      </c>
    </row>
    <row r="2494" spans="1:5" ht="15" customHeight="1" x14ac:dyDescent="0.25">
      <c r="A2494" s="2" t="s">
        <v>9980</v>
      </c>
      <c r="C2494" s="1" t="s">
        <v>9981</v>
      </c>
      <c r="D2494" s="2" t="s">
        <v>17030</v>
      </c>
      <c r="E2494" s="2">
        <v>3263.01</v>
      </c>
    </row>
    <row r="2495" spans="1:5" ht="15" customHeight="1" x14ac:dyDescent="0.25">
      <c r="A2495" s="2" t="s">
        <v>9982</v>
      </c>
      <c r="C2495" s="1" t="s">
        <v>9983</v>
      </c>
      <c r="D2495" s="2" t="s">
        <v>16077</v>
      </c>
      <c r="E2495" s="2">
        <v>2611.14</v>
      </c>
    </row>
    <row r="2496" spans="1:5" ht="15" customHeight="1" x14ac:dyDescent="0.25">
      <c r="A2496" s="2" t="s">
        <v>9984</v>
      </c>
      <c r="C2496" s="1" t="s">
        <v>9985</v>
      </c>
      <c r="D2496" s="2" t="s">
        <v>16077</v>
      </c>
      <c r="E2496" s="2">
        <v>714.01</v>
      </c>
    </row>
    <row r="2497" spans="1:5" ht="15" customHeight="1" x14ac:dyDescent="0.25">
      <c r="A2497" s="2" t="s">
        <v>9986</v>
      </c>
      <c r="C2497" s="1" t="s">
        <v>9987</v>
      </c>
      <c r="D2497" s="2" t="s">
        <v>16077</v>
      </c>
      <c r="E2497" s="2">
        <v>923.65</v>
      </c>
    </row>
    <row r="2498" spans="1:5" ht="15" customHeight="1" x14ac:dyDescent="0.25">
      <c r="A2498" s="2" t="s">
        <v>9988</v>
      </c>
      <c r="C2498" s="1" t="s">
        <v>9989</v>
      </c>
      <c r="D2498" s="2" t="s">
        <v>16077</v>
      </c>
      <c r="E2498" s="2">
        <v>1202.53</v>
      </c>
    </row>
    <row r="2499" spans="1:5" ht="15" customHeight="1" x14ac:dyDescent="0.25">
      <c r="A2499" s="2" t="s">
        <v>9990</v>
      </c>
      <c r="C2499" s="1" t="s">
        <v>9991</v>
      </c>
      <c r="D2499" s="2" t="s">
        <v>16077</v>
      </c>
      <c r="E2499" s="2">
        <v>1648.08</v>
      </c>
    </row>
    <row r="2500" spans="1:5" ht="15" customHeight="1" x14ac:dyDescent="0.25">
      <c r="A2500" s="2" t="s">
        <v>9992</v>
      </c>
      <c r="C2500" s="1" t="s">
        <v>9993</v>
      </c>
      <c r="D2500" s="2" t="s">
        <v>16077</v>
      </c>
      <c r="E2500" s="2">
        <v>1206.24</v>
      </c>
    </row>
    <row r="2501" spans="1:5" ht="15" customHeight="1" x14ac:dyDescent="0.25">
      <c r="A2501" s="2" t="s">
        <v>9994</v>
      </c>
      <c r="C2501" s="1" t="s">
        <v>9995</v>
      </c>
      <c r="D2501" s="2" t="s">
        <v>16077</v>
      </c>
      <c r="E2501" s="2">
        <v>1159.0999999999999</v>
      </c>
    </row>
    <row r="2502" spans="1:5" ht="15" customHeight="1" x14ac:dyDescent="0.25">
      <c r="A2502" s="2" t="s">
        <v>8283</v>
      </c>
      <c r="C2502" s="1" t="s">
        <v>8284</v>
      </c>
      <c r="D2502" s="2" t="s">
        <v>38</v>
      </c>
      <c r="E2502" s="2">
        <v>625.66</v>
      </c>
    </row>
    <row r="2503" spans="1:5" ht="15" customHeight="1" x14ac:dyDescent="0.25">
      <c r="A2503" s="2" t="s">
        <v>9996</v>
      </c>
      <c r="C2503" s="1" t="s">
        <v>15083</v>
      </c>
      <c r="D2503" s="2" t="s">
        <v>2</v>
      </c>
      <c r="E2503" s="2">
        <v>5.68</v>
      </c>
    </row>
    <row r="2504" spans="1:5" ht="15" customHeight="1" x14ac:dyDescent="0.25">
      <c r="A2504" s="2" t="s">
        <v>10003</v>
      </c>
      <c r="C2504" s="1" t="s">
        <v>15084</v>
      </c>
      <c r="D2504" s="2" t="s">
        <v>3</v>
      </c>
      <c r="E2504" s="2">
        <v>2.6</v>
      </c>
    </row>
    <row r="2505" spans="1:5" ht="15" customHeight="1" x14ac:dyDescent="0.25">
      <c r="A2505" s="2" t="s">
        <v>9997</v>
      </c>
      <c r="C2505" s="1" t="s">
        <v>9998</v>
      </c>
      <c r="D2505" s="2" t="s">
        <v>2</v>
      </c>
      <c r="E2505" s="2">
        <v>10.36</v>
      </c>
    </row>
    <row r="2506" spans="1:5" ht="15" customHeight="1" x14ac:dyDescent="0.25">
      <c r="A2506" s="2" t="s">
        <v>9999</v>
      </c>
      <c r="C2506" s="1" t="s">
        <v>10000</v>
      </c>
      <c r="D2506" s="2" t="s">
        <v>2</v>
      </c>
      <c r="E2506" s="2">
        <v>1.97</v>
      </c>
    </row>
    <row r="2507" spans="1:5" ht="15" customHeight="1" x14ac:dyDescent="0.25">
      <c r="A2507" s="2" t="s">
        <v>10001</v>
      </c>
      <c r="C2507" s="1" t="s">
        <v>10002</v>
      </c>
      <c r="D2507" s="2" t="s">
        <v>2</v>
      </c>
      <c r="E2507" s="2">
        <v>6.91</v>
      </c>
    </row>
    <row r="2508" spans="1:5" ht="15" customHeight="1" x14ac:dyDescent="0.25">
      <c r="A2508" s="2" t="s">
        <v>10004</v>
      </c>
      <c r="C2508" s="1" t="s">
        <v>10005</v>
      </c>
      <c r="D2508" s="2" t="s">
        <v>1549</v>
      </c>
      <c r="E2508" s="2">
        <v>2173.6</v>
      </c>
    </row>
    <row r="2509" spans="1:5" ht="15" customHeight="1" x14ac:dyDescent="0.25">
      <c r="A2509" s="2" t="s">
        <v>10006</v>
      </c>
      <c r="C2509" s="1" t="s">
        <v>10007</v>
      </c>
      <c r="D2509" s="2" t="s">
        <v>1549</v>
      </c>
      <c r="E2509" s="2">
        <v>4347.2</v>
      </c>
    </row>
    <row r="2510" spans="1:5" ht="15" customHeight="1" x14ac:dyDescent="0.25">
      <c r="A2510" s="2" t="s">
        <v>3418</v>
      </c>
      <c r="C2510" s="1" t="s">
        <v>10008</v>
      </c>
      <c r="D2510" s="2" t="s">
        <v>2</v>
      </c>
      <c r="E2510" s="2">
        <v>7.09</v>
      </c>
    </row>
    <row r="2511" spans="1:5" ht="15" customHeight="1" x14ac:dyDescent="0.25">
      <c r="A2511" s="2" t="s">
        <v>10009</v>
      </c>
      <c r="C2511" s="1" t="s">
        <v>10010</v>
      </c>
      <c r="D2511" s="2" t="s">
        <v>2</v>
      </c>
      <c r="E2511" s="2">
        <v>8.33</v>
      </c>
    </row>
    <row r="2512" spans="1:5" ht="15" customHeight="1" x14ac:dyDescent="0.25">
      <c r="A2512" s="2" t="s">
        <v>14615</v>
      </c>
      <c r="C2512" s="1" t="s">
        <v>14616</v>
      </c>
      <c r="D2512" s="2" t="s">
        <v>38</v>
      </c>
      <c r="E2512" s="2">
        <v>174.68</v>
      </c>
    </row>
    <row r="2513" spans="1:5" ht="15" customHeight="1" x14ac:dyDescent="0.25">
      <c r="A2513" s="2" t="s">
        <v>9899</v>
      </c>
      <c r="C2513" s="1" t="s">
        <v>14617</v>
      </c>
      <c r="D2513" s="2" t="s">
        <v>2</v>
      </c>
      <c r="E2513" s="2">
        <v>74.209999999999994</v>
      </c>
    </row>
    <row r="2514" spans="1:5" ht="15" customHeight="1" x14ac:dyDescent="0.25">
      <c r="A2514" s="2" t="s">
        <v>14618</v>
      </c>
      <c r="C2514" s="1" t="s">
        <v>14619</v>
      </c>
      <c r="D2514" s="2" t="s">
        <v>2</v>
      </c>
      <c r="E2514" s="2">
        <v>71.680000000000007</v>
      </c>
    </row>
    <row r="2515" spans="1:5" ht="15" customHeight="1" x14ac:dyDescent="0.25">
      <c r="A2515" s="2" t="s">
        <v>14620</v>
      </c>
      <c r="C2515" s="1" t="s">
        <v>14621</v>
      </c>
      <c r="D2515" s="2" t="s">
        <v>2</v>
      </c>
      <c r="E2515" s="2">
        <v>90</v>
      </c>
    </row>
    <row r="2516" spans="1:5" ht="15" customHeight="1" x14ac:dyDescent="0.25">
      <c r="A2516" s="2" t="s">
        <v>10011</v>
      </c>
      <c r="C2516" s="1" t="s">
        <v>14622</v>
      </c>
      <c r="D2516" s="2" t="s">
        <v>2</v>
      </c>
      <c r="E2516" s="2">
        <v>95.88</v>
      </c>
    </row>
    <row r="2517" spans="1:5" ht="15" customHeight="1" x14ac:dyDescent="0.25">
      <c r="A2517" s="2" t="s">
        <v>10012</v>
      </c>
      <c r="C2517" s="1" t="s">
        <v>14623</v>
      </c>
      <c r="D2517" s="2" t="s">
        <v>2</v>
      </c>
      <c r="E2517" s="2">
        <v>64.239999999999995</v>
      </c>
    </row>
    <row r="2518" spans="1:5" ht="15" customHeight="1" x14ac:dyDescent="0.25">
      <c r="A2518" s="2" t="s">
        <v>10013</v>
      </c>
      <c r="C2518" s="1" t="s">
        <v>14624</v>
      </c>
      <c r="D2518" s="2" t="s">
        <v>2</v>
      </c>
      <c r="E2518" s="2">
        <v>81.17</v>
      </c>
    </row>
    <row r="2519" spans="1:5" ht="15" customHeight="1" x14ac:dyDescent="0.25">
      <c r="A2519" s="2" t="s">
        <v>10014</v>
      </c>
      <c r="C2519" s="1" t="s">
        <v>10015</v>
      </c>
      <c r="D2519" s="2" t="s">
        <v>2</v>
      </c>
      <c r="E2519" s="2">
        <v>28.61</v>
      </c>
    </row>
    <row r="2520" spans="1:5" ht="15" customHeight="1" x14ac:dyDescent="0.25">
      <c r="A2520" s="2" t="s">
        <v>10016</v>
      </c>
      <c r="C2520" s="1" t="s">
        <v>10017</v>
      </c>
      <c r="D2520" s="2" t="s">
        <v>17030</v>
      </c>
      <c r="E2520" s="2">
        <v>926.09</v>
      </c>
    </row>
    <row r="2521" spans="1:5" ht="15" customHeight="1" x14ac:dyDescent="0.25">
      <c r="A2521" s="2" t="s">
        <v>10019</v>
      </c>
      <c r="C2521" s="1" t="s">
        <v>14625</v>
      </c>
      <c r="D2521" s="2" t="s">
        <v>2</v>
      </c>
      <c r="E2521" s="2">
        <v>76.02</v>
      </c>
    </row>
    <row r="2522" spans="1:5" ht="15" customHeight="1" x14ac:dyDescent="0.25">
      <c r="A2522" s="2" t="s">
        <v>10020</v>
      </c>
      <c r="C2522" s="1" t="s">
        <v>10021</v>
      </c>
      <c r="D2522" s="2" t="s">
        <v>38</v>
      </c>
      <c r="E2522" s="2">
        <v>847.64</v>
      </c>
    </row>
    <row r="2523" spans="1:5" ht="15" customHeight="1" x14ac:dyDescent="0.25">
      <c r="A2523" s="2" t="s">
        <v>10022</v>
      </c>
      <c r="C2523" s="1" t="s">
        <v>10023</v>
      </c>
      <c r="D2523" s="2" t="s">
        <v>38</v>
      </c>
      <c r="E2523" s="2">
        <v>1507.36</v>
      </c>
    </row>
    <row r="2524" spans="1:5" ht="15" customHeight="1" x14ac:dyDescent="0.25">
      <c r="A2524" s="2" t="s">
        <v>10024</v>
      </c>
      <c r="C2524" s="1" t="s">
        <v>10025</v>
      </c>
      <c r="D2524" s="2" t="s">
        <v>2</v>
      </c>
      <c r="E2524" s="2">
        <v>38.92</v>
      </c>
    </row>
    <row r="2525" spans="1:5" ht="15" customHeight="1" x14ac:dyDescent="0.25">
      <c r="A2525" s="2" t="s">
        <v>10018</v>
      </c>
      <c r="C2525" s="1" t="s">
        <v>20700</v>
      </c>
      <c r="D2525" s="2" t="s">
        <v>2</v>
      </c>
      <c r="E2525" s="2">
        <v>32.96</v>
      </c>
    </row>
    <row r="2526" spans="1:5" ht="15" customHeight="1" x14ac:dyDescent="0.25">
      <c r="A2526" s="2" t="s">
        <v>10026</v>
      </c>
      <c r="C2526" s="1" t="s">
        <v>10027</v>
      </c>
      <c r="D2526" s="2" t="s">
        <v>2</v>
      </c>
      <c r="E2526" s="2">
        <v>397.65</v>
      </c>
    </row>
    <row r="2527" spans="1:5" ht="15" customHeight="1" x14ac:dyDescent="0.25">
      <c r="A2527" s="2" t="s">
        <v>10028</v>
      </c>
      <c r="C2527" s="1" t="s">
        <v>10029</v>
      </c>
      <c r="D2527" s="2" t="s">
        <v>2</v>
      </c>
      <c r="E2527" s="2">
        <v>160.12</v>
      </c>
    </row>
    <row r="2528" spans="1:5" ht="15" customHeight="1" x14ac:dyDescent="0.25">
      <c r="A2528" s="2" t="s">
        <v>17103</v>
      </c>
      <c r="C2528" s="1" t="s">
        <v>17104</v>
      </c>
      <c r="D2528" s="2" t="s">
        <v>16077</v>
      </c>
      <c r="E2528" s="2">
        <v>3618.17</v>
      </c>
    </row>
    <row r="2529" spans="1:5" ht="15" customHeight="1" x14ac:dyDescent="0.25">
      <c r="A2529" s="2" t="s">
        <v>17105</v>
      </c>
      <c r="C2529" s="1" t="s">
        <v>17106</v>
      </c>
      <c r="D2529" s="2" t="s">
        <v>4</v>
      </c>
      <c r="E2529" s="2">
        <v>18.43</v>
      </c>
    </row>
    <row r="2530" spans="1:5" ht="15" customHeight="1" x14ac:dyDescent="0.25">
      <c r="A2530" s="2" t="s">
        <v>10030</v>
      </c>
      <c r="C2530" s="1" t="s">
        <v>17107</v>
      </c>
      <c r="D2530" s="2" t="s">
        <v>4</v>
      </c>
      <c r="E2530" s="2">
        <v>1.42</v>
      </c>
    </row>
    <row r="2531" spans="1:5" ht="15" customHeight="1" x14ac:dyDescent="0.25">
      <c r="A2531" s="2" t="s">
        <v>17108</v>
      </c>
      <c r="C2531" s="1" t="s">
        <v>17109</v>
      </c>
      <c r="D2531" s="2" t="s">
        <v>16077</v>
      </c>
      <c r="E2531" s="2">
        <v>2296.1799999999998</v>
      </c>
    </row>
    <row r="2532" spans="1:5" ht="15" customHeight="1" x14ac:dyDescent="0.25">
      <c r="A2532" s="2" t="s">
        <v>17110</v>
      </c>
      <c r="C2532" s="1" t="s">
        <v>17111</v>
      </c>
      <c r="D2532" s="2" t="s">
        <v>1218</v>
      </c>
      <c r="E2532" s="2">
        <v>0.7</v>
      </c>
    </row>
    <row r="2533" spans="1:5" ht="15" customHeight="1" x14ac:dyDescent="0.25">
      <c r="A2533" s="2" t="s">
        <v>10031</v>
      </c>
      <c r="C2533" s="1" t="s">
        <v>20701</v>
      </c>
      <c r="D2533" s="2" t="s">
        <v>38</v>
      </c>
      <c r="E2533" s="2">
        <v>39.520000000000003</v>
      </c>
    </row>
    <row r="2534" spans="1:5" ht="15" customHeight="1" x14ac:dyDescent="0.25">
      <c r="A2534" s="2" t="s">
        <v>10032</v>
      </c>
      <c r="C2534" s="1" t="s">
        <v>20702</v>
      </c>
      <c r="D2534" s="2" t="s">
        <v>38</v>
      </c>
      <c r="E2534" s="2">
        <v>3.11</v>
      </c>
    </row>
    <row r="2535" spans="1:5" ht="15" customHeight="1" x14ac:dyDescent="0.25">
      <c r="A2535" s="2" t="s">
        <v>10034</v>
      </c>
      <c r="C2535" s="1" t="s">
        <v>15085</v>
      </c>
      <c r="D2535" s="2" t="s">
        <v>38</v>
      </c>
      <c r="E2535" s="2">
        <v>39.159999999999997</v>
      </c>
    </row>
    <row r="2536" spans="1:5" ht="15" customHeight="1" x14ac:dyDescent="0.25">
      <c r="A2536" s="2" t="s">
        <v>10033</v>
      </c>
      <c r="C2536" s="1" t="s">
        <v>15086</v>
      </c>
      <c r="D2536" s="2" t="s">
        <v>38</v>
      </c>
      <c r="E2536" s="2">
        <v>23.37</v>
      </c>
    </row>
    <row r="2537" spans="1:5" ht="15" customHeight="1" x14ac:dyDescent="0.25">
      <c r="A2537" s="2" t="s">
        <v>20703</v>
      </c>
      <c r="C2537" s="1" t="s">
        <v>20704</v>
      </c>
      <c r="D2537" s="2" t="s">
        <v>1219</v>
      </c>
      <c r="E2537" s="2">
        <v>4.2</v>
      </c>
    </row>
    <row r="2538" spans="1:5" ht="15" customHeight="1" x14ac:dyDescent="0.25">
      <c r="A2538" s="2" t="s">
        <v>20705</v>
      </c>
      <c r="C2538" s="1" t="s">
        <v>20706</v>
      </c>
      <c r="D2538" s="2" t="s">
        <v>1219</v>
      </c>
      <c r="E2538" s="2">
        <v>1.91</v>
      </c>
    </row>
    <row r="2539" spans="1:5" ht="15" customHeight="1" x14ac:dyDescent="0.25">
      <c r="A2539" s="2" t="s">
        <v>20707</v>
      </c>
      <c r="C2539" s="1" t="s">
        <v>20708</v>
      </c>
      <c r="D2539" s="2" t="s">
        <v>1219</v>
      </c>
      <c r="E2539" s="2">
        <v>2.79</v>
      </c>
    </row>
    <row r="2540" spans="1:5" ht="15" customHeight="1" x14ac:dyDescent="0.25">
      <c r="A2540" s="2" t="s">
        <v>20709</v>
      </c>
      <c r="C2540" s="1" t="s">
        <v>20710</v>
      </c>
      <c r="D2540" s="2" t="s">
        <v>1219</v>
      </c>
      <c r="E2540" s="2">
        <v>1.8</v>
      </c>
    </row>
    <row r="2541" spans="1:5" ht="15" customHeight="1" x14ac:dyDescent="0.25">
      <c r="A2541" s="2" t="s">
        <v>20711</v>
      </c>
      <c r="C2541" s="1" t="s">
        <v>20712</v>
      </c>
      <c r="D2541" s="2" t="s">
        <v>1219</v>
      </c>
      <c r="E2541" s="2">
        <v>2.17</v>
      </c>
    </row>
    <row r="2542" spans="1:5" ht="15" customHeight="1" x14ac:dyDescent="0.25">
      <c r="A2542" s="2" t="s">
        <v>20713</v>
      </c>
      <c r="C2542" s="1" t="s">
        <v>20714</v>
      </c>
      <c r="D2542" s="2" t="s">
        <v>1219</v>
      </c>
      <c r="E2542" s="2">
        <v>1.71</v>
      </c>
    </row>
    <row r="2543" spans="1:5" ht="15" customHeight="1" x14ac:dyDescent="0.25">
      <c r="A2543" s="2" t="s">
        <v>20715</v>
      </c>
      <c r="C2543" s="1" t="s">
        <v>20716</v>
      </c>
      <c r="D2543" s="2" t="s">
        <v>38</v>
      </c>
      <c r="E2543" s="2">
        <v>6.46</v>
      </c>
    </row>
    <row r="2544" spans="1:5" ht="15" customHeight="1" x14ac:dyDescent="0.25">
      <c r="A2544" s="2" t="s">
        <v>10035</v>
      </c>
      <c r="C2544" s="1" t="s">
        <v>17112</v>
      </c>
      <c r="D2544" s="2" t="s">
        <v>38</v>
      </c>
      <c r="E2544" s="2">
        <v>50</v>
      </c>
    </row>
    <row r="2545" spans="1:5" ht="15" customHeight="1" x14ac:dyDescent="0.25">
      <c r="A2545" s="2" t="s">
        <v>10036</v>
      </c>
      <c r="C2545" s="1" t="s">
        <v>17113</v>
      </c>
      <c r="D2545" s="2" t="s">
        <v>38</v>
      </c>
      <c r="E2545" s="2">
        <v>50</v>
      </c>
    </row>
    <row r="2546" spans="1:5" ht="15" customHeight="1" x14ac:dyDescent="0.25">
      <c r="A2546" s="2" t="s">
        <v>9900</v>
      </c>
      <c r="C2546" s="1" t="s">
        <v>9901</v>
      </c>
      <c r="D2546" s="2" t="s">
        <v>17030</v>
      </c>
      <c r="E2546" s="2">
        <v>1336.99</v>
      </c>
    </row>
    <row r="2547" spans="1:5" ht="15" customHeight="1" x14ac:dyDescent="0.25">
      <c r="A2547" s="2" t="s">
        <v>9902</v>
      </c>
      <c r="C2547" s="1" t="s">
        <v>9903</v>
      </c>
      <c r="D2547" s="2" t="s">
        <v>3</v>
      </c>
      <c r="E2547" s="2">
        <v>355.25</v>
      </c>
    </row>
    <row r="2548" spans="1:5" ht="15" customHeight="1" x14ac:dyDescent="0.25">
      <c r="A2548" s="2" t="s">
        <v>9904</v>
      </c>
      <c r="C2548" s="1" t="s">
        <v>9905</v>
      </c>
      <c r="D2548" s="2" t="s">
        <v>3</v>
      </c>
      <c r="E2548" s="2">
        <v>404.81</v>
      </c>
    </row>
    <row r="2549" spans="1:5" ht="15" customHeight="1" x14ac:dyDescent="0.25">
      <c r="A2549" s="2" t="s">
        <v>35102</v>
      </c>
      <c r="C2549" s="1" t="s">
        <v>35103</v>
      </c>
      <c r="D2549" s="2" t="s">
        <v>16077</v>
      </c>
      <c r="E2549" s="2">
        <v>614.5</v>
      </c>
    </row>
    <row r="2550" spans="1:5" ht="15" customHeight="1" x14ac:dyDescent="0.25">
      <c r="A2550" s="2" t="s">
        <v>10037</v>
      </c>
      <c r="C2550" s="1" t="s">
        <v>35104</v>
      </c>
      <c r="D2550" s="2" t="s">
        <v>16077</v>
      </c>
      <c r="E2550" s="2">
        <v>487.18</v>
      </c>
    </row>
    <row r="2551" spans="1:5" ht="15" customHeight="1" x14ac:dyDescent="0.25">
      <c r="A2551" s="2" t="s">
        <v>10038</v>
      </c>
      <c r="C2551" s="1" t="s">
        <v>10039</v>
      </c>
      <c r="D2551" s="2" t="s">
        <v>2</v>
      </c>
      <c r="E2551" s="2">
        <v>107.08</v>
      </c>
    </row>
    <row r="2552" spans="1:5" ht="15" customHeight="1" x14ac:dyDescent="0.25">
      <c r="A2552" s="2" t="s">
        <v>6427</v>
      </c>
      <c r="C2552" s="1" t="s">
        <v>6428</v>
      </c>
      <c r="D2552" s="2" t="s">
        <v>2</v>
      </c>
      <c r="E2552" s="2">
        <v>228.44</v>
      </c>
    </row>
    <row r="2553" spans="1:5" ht="15" customHeight="1" x14ac:dyDescent="0.25">
      <c r="A2553" s="2" t="s">
        <v>10040</v>
      </c>
      <c r="C2553" s="1" t="s">
        <v>10041</v>
      </c>
      <c r="D2553" s="2" t="s">
        <v>17030</v>
      </c>
      <c r="E2553" s="2">
        <v>1775.34</v>
      </c>
    </row>
    <row r="2554" spans="1:5" ht="15" customHeight="1" x14ac:dyDescent="0.25">
      <c r="A2554" s="2" t="s">
        <v>10042</v>
      </c>
      <c r="C2554" s="1" t="s">
        <v>10043</v>
      </c>
      <c r="D2554" s="2" t="s">
        <v>17030</v>
      </c>
      <c r="E2554" s="2">
        <v>2020.21</v>
      </c>
    </row>
    <row r="2555" spans="1:5" ht="15" customHeight="1" x14ac:dyDescent="0.25">
      <c r="A2555" s="2" t="s">
        <v>10044</v>
      </c>
      <c r="C2555" s="1" t="s">
        <v>10045</v>
      </c>
      <c r="D2555" s="2" t="s">
        <v>17030</v>
      </c>
      <c r="E2555" s="2">
        <v>1285.5899999999999</v>
      </c>
    </row>
    <row r="2556" spans="1:5" ht="15" customHeight="1" x14ac:dyDescent="0.25">
      <c r="A2556" s="2" t="s">
        <v>10046</v>
      </c>
      <c r="C2556" s="1" t="s">
        <v>10047</v>
      </c>
      <c r="D2556" s="2" t="s">
        <v>17030</v>
      </c>
      <c r="E2556" s="2">
        <v>2020.21</v>
      </c>
    </row>
    <row r="2557" spans="1:5" ht="15" customHeight="1" x14ac:dyDescent="0.25">
      <c r="A2557" s="2" t="s">
        <v>10048</v>
      </c>
      <c r="C2557" s="1" t="s">
        <v>10049</v>
      </c>
      <c r="D2557" s="2" t="s">
        <v>17030</v>
      </c>
      <c r="E2557" s="2">
        <v>734.62</v>
      </c>
    </row>
    <row r="2558" spans="1:5" ht="15" customHeight="1" x14ac:dyDescent="0.25">
      <c r="A2558" s="2" t="s">
        <v>10050</v>
      </c>
      <c r="C2558" s="1" t="s">
        <v>10051</v>
      </c>
      <c r="D2558" s="2" t="s">
        <v>17030</v>
      </c>
      <c r="E2558" s="2">
        <v>979.49</v>
      </c>
    </row>
    <row r="2559" spans="1:5" ht="15" customHeight="1" x14ac:dyDescent="0.25">
      <c r="A2559" s="2" t="s">
        <v>10052</v>
      </c>
      <c r="C2559" s="1" t="s">
        <v>10053</v>
      </c>
      <c r="D2559" s="2" t="s">
        <v>17030</v>
      </c>
      <c r="E2559" s="2">
        <v>468.14</v>
      </c>
    </row>
    <row r="2560" spans="1:5" ht="15" customHeight="1" x14ac:dyDescent="0.25">
      <c r="A2560" s="2" t="s">
        <v>10054</v>
      </c>
      <c r="C2560" s="1" t="s">
        <v>10055</v>
      </c>
      <c r="D2560" s="2" t="s">
        <v>17030</v>
      </c>
      <c r="E2560" s="2">
        <v>2265.09</v>
      </c>
    </row>
    <row r="2561" spans="1:5" ht="15" customHeight="1" x14ac:dyDescent="0.25">
      <c r="A2561" s="2" t="s">
        <v>10056</v>
      </c>
      <c r="C2561" s="1" t="s">
        <v>10057</v>
      </c>
      <c r="D2561" s="2" t="s">
        <v>17030</v>
      </c>
      <c r="E2561" s="2">
        <v>489.74</v>
      </c>
    </row>
    <row r="2562" spans="1:5" ht="15" customHeight="1" x14ac:dyDescent="0.25">
      <c r="A2562" s="2" t="s">
        <v>10058</v>
      </c>
      <c r="C2562" s="1" t="s">
        <v>10059</v>
      </c>
      <c r="D2562" s="2" t="s">
        <v>17030</v>
      </c>
      <c r="E2562" s="2">
        <v>1024.1500000000001</v>
      </c>
    </row>
    <row r="2563" spans="1:5" ht="15" customHeight="1" x14ac:dyDescent="0.25">
      <c r="A2563" s="2" t="s">
        <v>10060</v>
      </c>
      <c r="C2563" s="1" t="s">
        <v>10061</v>
      </c>
      <c r="D2563" s="2" t="s">
        <v>17030</v>
      </c>
      <c r="E2563" s="2">
        <v>179.75</v>
      </c>
    </row>
    <row r="2564" spans="1:5" ht="15" customHeight="1" x14ac:dyDescent="0.25">
      <c r="A2564" s="2" t="s">
        <v>10062</v>
      </c>
      <c r="C2564" s="1" t="s">
        <v>10063</v>
      </c>
      <c r="D2564" s="2" t="s">
        <v>17030</v>
      </c>
      <c r="E2564" s="2">
        <v>359.5</v>
      </c>
    </row>
    <row r="2565" spans="1:5" ht="15" customHeight="1" x14ac:dyDescent="0.25">
      <c r="A2565" s="2" t="s">
        <v>10064</v>
      </c>
      <c r="C2565" s="1" t="s">
        <v>10065</v>
      </c>
      <c r="D2565" s="2" t="s">
        <v>17030</v>
      </c>
      <c r="E2565" s="2">
        <v>648.42999999999995</v>
      </c>
    </row>
    <row r="2566" spans="1:5" ht="15" customHeight="1" x14ac:dyDescent="0.25">
      <c r="A2566" s="2" t="s">
        <v>10066</v>
      </c>
      <c r="C2566" s="1" t="s">
        <v>10067</v>
      </c>
      <c r="D2566" s="2" t="s">
        <v>17030</v>
      </c>
      <c r="E2566" s="2">
        <v>657.97</v>
      </c>
    </row>
    <row r="2567" spans="1:5" ht="15" customHeight="1" x14ac:dyDescent="0.25">
      <c r="A2567" s="2" t="s">
        <v>10068</v>
      </c>
      <c r="C2567" s="1" t="s">
        <v>10069</v>
      </c>
      <c r="D2567" s="2" t="s">
        <v>17030</v>
      </c>
      <c r="E2567" s="2">
        <v>972.65</v>
      </c>
    </row>
    <row r="2568" spans="1:5" ht="15" customHeight="1" x14ac:dyDescent="0.25">
      <c r="A2568" s="2" t="s">
        <v>10070</v>
      </c>
      <c r="C2568" s="1" t="s">
        <v>10071</v>
      </c>
      <c r="D2568" s="2" t="s">
        <v>17030</v>
      </c>
      <c r="E2568" s="2">
        <v>986.95</v>
      </c>
    </row>
    <row r="2569" spans="1:5" ht="15" customHeight="1" x14ac:dyDescent="0.25">
      <c r="A2569" s="2" t="s">
        <v>10072</v>
      </c>
      <c r="C2569" s="1" t="s">
        <v>10073</v>
      </c>
      <c r="D2569" s="2" t="s">
        <v>17030</v>
      </c>
      <c r="E2569" s="2">
        <v>1296.8599999999999</v>
      </c>
    </row>
    <row r="2570" spans="1:5" ht="15" customHeight="1" x14ac:dyDescent="0.25">
      <c r="A2570" s="2" t="s">
        <v>10074</v>
      </c>
      <c r="C2570" s="1" t="s">
        <v>10075</v>
      </c>
      <c r="D2570" s="2" t="s">
        <v>17030</v>
      </c>
      <c r="E2570" s="2">
        <v>1315.94</v>
      </c>
    </row>
    <row r="2571" spans="1:5" ht="15" customHeight="1" x14ac:dyDescent="0.25">
      <c r="A2571" s="2" t="s">
        <v>10076</v>
      </c>
      <c r="C2571" s="1" t="s">
        <v>10077</v>
      </c>
      <c r="D2571" s="2" t="s">
        <v>17030</v>
      </c>
      <c r="E2571" s="2">
        <v>643.66</v>
      </c>
    </row>
    <row r="2572" spans="1:5" ht="15" customHeight="1" x14ac:dyDescent="0.25">
      <c r="A2572" s="2" t="s">
        <v>10078</v>
      </c>
      <c r="C2572" s="1" t="s">
        <v>10079</v>
      </c>
      <c r="D2572" s="2" t="s">
        <v>17030</v>
      </c>
      <c r="E2572" s="2">
        <v>328.98</v>
      </c>
    </row>
    <row r="2573" spans="1:5" ht="15" customHeight="1" x14ac:dyDescent="0.25">
      <c r="A2573" s="2" t="s">
        <v>10080</v>
      </c>
      <c r="C2573" s="1" t="s">
        <v>10081</v>
      </c>
      <c r="D2573" s="2" t="s">
        <v>17030</v>
      </c>
      <c r="E2573" s="2">
        <v>371.89</v>
      </c>
    </row>
    <row r="2574" spans="1:5" ht="15" customHeight="1" x14ac:dyDescent="0.25">
      <c r="A2574" s="2" t="s">
        <v>10082</v>
      </c>
      <c r="C2574" s="1" t="s">
        <v>10083</v>
      </c>
      <c r="D2574" s="2" t="s">
        <v>17030</v>
      </c>
      <c r="E2574" s="2">
        <v>419.57</v>
      </c>
    </row>
    <row r="2575" spans="1:5" ht="15" customHeight="1" x14ac:dyDescent="0.25">
      <c r="A2575" s="2" t="s">
        <v>10084</v>
      </c>
      <c r="C2575" s="1" t="s">
        <v>10085</v>
      </c>
      <c r="D2575" s="2" t="s">
        <v>17030</v>
      </c>
      <c r="E2575" s="2">
        <v>156.86000000000001</v>
      </c>
    </row>
    <row r="2576" spans="1:5" ht="15" customHeight="1" x14ac:dyDescent="0.25">
      <c r="A2576" s="2" t="s">
        <v>10086</v>
      </c>
      <c r="C2576" s="1" t="s">
        <v>10087</v>
      </c>
      <c r="D2576" s="2" t="s">
        <v>17030</v>
      </c>
      <c r="E2576" s="2">
        <v>309.91000000000003</v>
      </c>
    </row>
    <row r="2577" spans="1:5" ht="15" customHeight="1" x14ac:dyDescent="0.25">
      <c r="A2577" s="2" t="s">
        <v>10088</v>
      </c>
      <c r="C2577" s="1" t="s">
        <v>10089</v>
      </c>
      <c r="D2577" s="2" t="s">
        <v>17030</v>
      </c>
      <c r="E2577" s="2">
        <v>314.68</v>
      </c>
    </row>
    <row r="2578" spans="1:5" ht="15" customHeight="1" x14ac:dyDescent="0.25">
      <c r="A2578" s="2" t="s">
        <v>10090</v>
      </c>
      <c r="C2578" s="1" t="s">
        <v>10091</v>
      </c>
      <c r="D2578" s="2" t="s">
        <v>17030</v>
      </c>
      <c r="E2578" s="2">
        <v>247.93</v>
      </c>
    </row>
    <row r="2579" spans="1:5" ht="15" customHeight="1" x14ac:dyDescent="0.25">
      <c r="A2579" s="2" t="s">
        <v>10092</v>
      </c>
      <c r="C2579" s="1" t="s">
        <v>10093</v>
      </c>
      <c r="D2579" s="2" t="s">
        <v>17030</v>
      </c>
      <c r="E2579" s="2">
        <v>257.45999999999998</v>
      </c>
    </row>
    <row r="2580" spans="1:5" ht="15" customHeight="1" x14ac:dyDescent="0.25">
      <c r="A2580" s="2" t="s">
        <v>10094</v>
      </c>
      <c r="C2580" s="1" t="s">
        <v>20809</v>
      </c>
      <c r="D2580" s="2" t="s">
        <v>17030</v>
      </c>
      <c r="E2580" s="2">
        <v>2350.5700000000002</v>
      </c>
    </row>
    <row r="2581" spans="1:5" ht="15" customHeight="1" x14ac:dyDescent="0.25">
      <c r="A2581" s="2" t="s">
        <v>10095</v>
      </c>
      <c r="C2581" s="1" t="s">
        <v>20810</v>
      </c>
      <c r="D2581" s="2" t="s">
        <v>17030</v>
      </c>
      <c r="E2581" s="2">
        <v>2385.14</v>
      </c>
    </row>
    <row r="2582" spans="1:5" ht="15" customHeight="1" x14ac:dyDescent="0.25">
      <c r="A2582" s="2" t="s">
        <v>10096</v>
      </c>
      <c r="C2582" s="1" t="s">
        <v>10097</v>
      </c>
      <c r="D2582" s="2" t="s">
        <v>17030</v>
      </c>
      <c r="E2582" s="2">
        <v>2674.79</v>
      </c>
    </row>
    <row r="2583" spans="1:5" ht="15" customHeight="1" x14ac:dyDescent="0.25">
      <c r="A2583" s="2" t="s">
        <v>10098</v>
      </c>
      <c r="C2583" s="1" t="s">
        <v>10099</v>
      </c>
      <c r="D2583" s="2" t="s">
        <v>17030</v>
      </c>
      <c r="E2583" s="2">
        <v>2714.12</v>
      </c>
    </row>
    <row r="2584" spans="1:5" ht="15" customHeight="1" x14ac:dyDescent="0.25">
      <c r="A2584" s="2" t="s">
        <v>10100</v>
      </c>
      <c r="C2584" s="1" t="s">
        <v>20811</v>
      </c>
      <c r="D2584" s="2" t="s">
        <v>17030</v>
      </c>
      <c r="E2584" s="2">
        <v>317.83999999999997</v>
      </c>
    </row>
    <row r="2585" spans="1:5" ht="15" customHeight="1" x14ac:dyDescent="0.25">
      <c r="A2585" s="2" t="s">
        <v>10101</v>
      </c>
      <c r="C2585" s="1" t="s">
        <v>20812</v>
      </c>
      <c r="D2585" s="2" t="s">
        <v>17030</v>
      </c>
      <c r="E2585" s="2">
        <v>339.03</v>
      </c>
    </row>
    <row r="2586" spans="1:5" ht="15" customHeight="1" x14ac:dyDescent="0.25">
      <c r="A2586" s="2" t="s">
        <v>10102</v>
      </c>
      <c r="C2586" s="1" t="s">
        <v>20813</v>
      </c>
      <c r="D2586" s="2" t="s">
        <v>17030</v>
      </c>
      <c r="E2586" s="2">
        <v>705.81</v>
      </c>
    </row>
    <row r="2587" spans="1:5" ht="15" customHeight="1" x14ac:dyDescent="0.25">
      <c r="A2587" s="2" t="s">
        <v>10103</v>
      </c>
      <c r="C2587" s="1" t="s">
        <v>20814</v>
      </c>
      <c r="D2587" s="2" t="s">
        <v>17030</v>
      </c>
      <c r="E2587" s="2">
        <v>994.99</v>
      </c>
    </row>
    <row r="2588" spans="1:5" ht="15" customHeight="1" x14ac:dyDescent="0.25">
      <c r="A2588" s="2" t="s">
        <v>10104</v>
      </c>
      <c r="C2588" s="1" t="s">
        <v>10105</v>
      </c>
      <c r="D2588" s="2" t="s">
        <v>17030</v>
      </c>
      <c r="E2588" s="2">
        <v>260.68</v>
      </c>
    </row>
    <row r="2589" spans="1:5" ht="15" customHeight="1" x14ac:dyDescent="0.25">
      <c r="A2589" s="2" t="s">
        <v>10106</v>
      </c>
      <c r="C2589" s="1" t="s">
        <v>10107</v>
      </c>
      <c r="D2589" s="2" t="s">
        <v>16077</v>
      </c>
      <c r="E2589" s="2">
        <v>664.73</v>
      </c>
    </row>
    <row r="2590" spans="1:5" ht="15" customHeight="1" x14ac:dyDescent="0.25">
      <c r="A2590" s="2" t="s">
        <v>10108</v>
      </c>
      <c r="C2590" s="1" t="s">
        <v>10109</v>
      </c>
      <c r="D2590" s="2" t="s">
        <v>17030</v>
      </c>
      <c r="E2590" s="2">
        <v>596.99</v>
      </c>
    </row>
    <row r="2591" spans="1:5" ht="15" customHeight="1" x14ac:dyDescent="0.25">
      <c r="A2591" s="2" t="s">
        <v>10110</v>
      </c>
      <c r="C2591" s="1" t="s">
        <v>10111</v>
      </c>
      <c r="D2591" s="2" t="s">
        <v>17030</v>
      </c>
      <c r="E2591" s="2">
        <v>682.28</v>
      </c>
    </row>
    <row r="2592" spans="1:5" ht="15" customHeight="1" x14ac:dyDescent="0.25">
      <c r="A2592" s="2" t="s">
        <v>10112</v>
      </c>
      <c r="C2592" s="1" t="s">
        <v>10113</v>
      </c>
      <c r="D2592" s="2" t="s">
        <v>17030</v>
      </c>
      <c r="E2592" s="2">
        <v>852.85</v>
      </c>
    </row>
    <row r="2593" spans="1:5" ht="15" customHeight="1" x14ac:dyDescent="0.25">
      <c r="A2593" s="2" t="s">
        <v>10114</v>
      </c>
      <c r="C2593" s="1" t="s">
        <v>20815</v>
      </c>
      <c r="D2593" s="2" t="s">
        <v>17030</v>
      </c>
      <c r="E2593" s="2">
        <v>348.88</v>
      </c>
    </row>
    <row r="2594" spans="1:5" ht="15" customHeight="1" x14ac:dyDescent="0.25">
      <c r="A2594" s="2" t="s">
        <v>10115</v>
      </c>
      <c r="C2594" s="1" t="s">
        <v>20816</v>
      </c>
      <c r="D2594" s="2" t="s">
        <v>2</v>
      </c>
      <c r="E2594" s="2">
        <v>147.61000000000001</v>
      </c>
    </row>
    <row r="2595" spans="1:5" ht="15" customHeight="1" x14ac:dyDescent="0.25">
      <c r="A2595" s="2" t="s">
        <v>10116</v>
      </c>
      <c r="C2595" s="1" t="s">
        <v>10117</v>
      </c>
      <c r="D2595" s="2" t="s">
        <v>17030</v>
      </c>
      <c r="E2595" s="2">
        <v>190.09</v>
      </c>
    </row>
    <row r="2596" spans="1:5" ht="15" customHeight="1" x14ac:dyDescent="0.25">
      <c r="A2596" s="2" t="s">
        <v>10118</v>
      </c>
      <c r="C2596" s="1" t="s">
        <v>20817</v>
      </c>
      <c r="D2596" s="2" t="s">
        <v>6001</v>
      </c>
      <c r="E2596" s="2">
        <v>973.66</v>
      </c>
    </row>
    <row r="2597" spans="1:5" ht="15" customHeight="1" x14ac:dyDescent="0.25">
      <c r="A2597" s="2" t="s">
        <v>10119</v>
      </c>
      <c r="C2597" s="1" t="s">
        <v>20818</v>
      </c>
      <c r="D2597" s="2" t="s">
        <v>38</v>
      </c>
      <c r="E2597" s="2">
        <v>3874.06</v>
      </c>
    </row>
    <row r="2598" spans="1:5" ht="15" customHeight="1" x14ac:dyDescent="0.25">
      <c r="A2598" s="2" t="s">
        <v>10120</v>
      </c>
      <c r="C2598" s="1" t="s">
        <v>20819</v>
      </c>
      <c r="D2598" s="2" t="s">
        <v>38</v>
      </c>
      <c r="E2598" s="2">
        <v>3874.06</v>
      </c>
    </row>
    <row r="2599" spans="1:5" ht="15" customHeight="1" x14ac:dyDescent="0.25">
      <c r="A2599" s="2" t="s">
        <v>10121</v>
      </c>
      <c r="C2599" s="1" t="s">
        <v>20820</v>
      </c>
      <c r="D2599" s="2" t="s">
        <v>38</v>
      </c>
      <c r="E2599" s="2">
        <v>1853.49</v>
      </c>
    </row>
    <row r="2600" spans="1:5" ht="15" customHeight="1" x14ac:dyDescent="0.25">
      <c r="A2600" s="2" t="s">
        <v>10122</v>
      </c>
      <c r="C2600" s="1" t="s">
        <v>20821</v>
      </c>
      <c r="D2600" s="2" t="s">
        <v>38</v>
      </c>
      <c r="E2600" s="2">
        <v>2002.5</v>
      </c>
    </row>
    <row r="2601" spans="1:5" ht="15" customHeight="1" x14ac:dyDescent="0.25">
      <c r="A2601" s="2" t="s">
        <v>10123</v>
      </c>
      <c r="C2601" s="1" t="s">
        <v>20822</v>
      </c>
      <c r="D2601" s="2" t="s">
        <v>38</v>
      </c>
      <c r="E2601" s="2">
        <v>2549.37</v>
      </c>
    </row>
    <row r="2602" spans="1:5" ht="15" customHeight="1" x14ac:dyDescent="0.25">
      <c r="A2602" s="2" t="s">
        <v>10124</v>
      </c>
      <c r="C2602" s="1" t="s">
        <v>10125</v>
      </c>
      <c r="D2602" s="2" t="s">
        <v>2</v>
      </c>
      <c r="E2602" s="2">
        <v>160.61000000000001</v>
      </c>
    </row>
    <row r="2603" spans="1:5" ht="15" customHeight="1" x14ac:dyDescent="0.25">
      <c r="A2603" s="2" t="s">
        <v>10126</v>
      </c>
      <c r="C2603" s="1" t="s">
        <v>20823</v>
      </c>
      <c r="D2603" s="2" t="s">
        <v>2</v>
      </c>
      <c r="E2603" s="2">
        <v>267.08</v>
      </c>
    </row>
    <row r="2604" spans="1:5" ht="15" customHeight="1" x14ac:dyDescent="0.25">
      <c r="A2604" s="2" t="s">
        <v>10127</v>
      </c>
      <c r="C2604" s="1" t="s">
        <v>20824</v>
      </c>
      <c r="D2604" s="2" t="s">
        <v>2</v>
      </c>
      <c r="E2604" s="2">
        <v>217.81</v>
      </c>
    </row>
    <row r="2605" spans="1:5" ht="15" customHeight="1" x14ac:dyDescent="0.25">
      <c r="A2605" s="2" t="s">
        <v>10128</v>
      </c>
      <c r="C2605" s="1" t="s">
        <v>20825</v>
      </c>
      <c r="D2605" s="2" t="s">
        <v>2</v>
      </c>
      <c r="E2605" s="2">
        <v>187.9</v>
      </c>
    </row>
    <row r="2606" spans="1:5" ht="15" customHeight="1" x14ac:dyDescent="0.25">
      <c r="A2606" s="2" t="s">
        <v>10129</v>
      </c>
      <c r="C2606" s="1" t="s">
        <v>20826</v>
      </c>
      <c r="D2606" s="2" t="s">
        <v>2</v>
      </c>
      <c r="E2606" s="2">
        <v>343.49</v>
      </c>
    </row>
    <row r="2607" spans="1:5" ht="15" customHeight="1" x14ac:dyDescent="0.25">
      <c r="A2607" s="2" t="s">
        <v>10130</v>
      </c>
      <c r="C2607" s="1" t="s">
        <v>20827</v>
      </c>
      <c r="D2607" s="2" t="s">
        <v>38</v>
      </c>
      <c r="E2607" s="2">
        <v>3031.47</v>
      </c>
    </row>
    <row r="2608" spans="1:5" ht="15" customHeight="1" x14ac:dyDescent="0.25">
      <c r="A2608" s="2" t="s">
        <v>10131</v>
      </c>
      <c r="C2608" s="1" t="s">
        <v>20828</v>
      </c>
      <c r="D2608" s="2" t="s">
        <v>38</v>
      </c>
      <c r="E2608" s="2">
        <v>2952.45</v>
      </c>
    </row>
    <row r="2609" spans="1:5" ht="15" customHeight="1" x14ac:dyDescent="0.25">
      <c r="A2609" s="2" t="s">
        <v>10132</v>
      </c>
      <c r="C2609" s="1" t="s">
        <v>20829</v>
      </c>
      <c r="D2609" s="2" t="s">
        <v>38</v>
      </c>
      <c r="E2609" s="2">
        <v>2048.71</v>
      </c>
    </row>
    <row r="2610" spans="1:5" ht="15" customHeight="1" x14ac:dyDescent="0.25">
      <c r="A2610" s="2" t="s">
        <v>10133</v>
      </c>
      <c r="C2610" s="1" t="s">
        <v>10134</v>
      </c>
      <c r="D2610" s="2" t="s">
        <v>17030</v>
      </c>
      <c r="E2610" s="2">
        <v>275.35000000000002</v>
      </c>
    </row>
    <row r="2611" spans="1:5" ht="15" customHeight="1" x14ac:dyDescent="0.25">
      <c r="A2611" s="2" t="s">
        <v>10135</v>
      </c>
      <c r="C2611" s="1" t="s">
        <v>20717</v>
      </c>
      <c r="D2611" s="2" t="s">
        <v>16077</v>
      </c>
      <c r="E2611" s="2">
        <v>16234.03</v>
      </c>
    </row>
    <row r="2612" spans="1:5" ht="15" customHeight="1" x14ac:dyDescent="0.25">
      <c r="A2612" s="2" t="s">
        <v>10136</v>
      </c>
      <c r="C2612" s="1" t="s">
        <v>20718</v>
      </c>
      <c r="D2612" s="2" t="s">
        <v>16077</v>
      </c>
      <c r="E2612" s="2">
        <v>20085.349999999999</v>
      </c>
    </row>
    <row r="2613" spans="1:5" ht="15" customHeight="1" x14ac:dyDescent="0.25">
      <c r="A2613" s="2" t="s">
        <v>10137</v>
      </c>
      <c r="C2613" s="1" t="s">
        <v>20719</v>
      </c>
      <c r="D2613" s="2" t="s">
        <v>16077</v>
      </c>
      <c r="E2613" s="2">
        <v>22126.240000000002</v>
      </c>
    </row>
    <row r="2614" spans="1:5" ht="15" customHeight="1" x14ac:dyDescent="0.25">
      <c r="A2614" s="2" t="s">
        <v>10138</v>
      </c>
      <c r="C2614" s="1" t="s">
        <v>20720</v>
      </c>
      <c r="D2614" s="2" t="s">
        <v>16077</v>
      </c>
      <c r="E2614" s="2">
        <v>24241.01</v>
      </c>
    </row>
    <row r="2615" spans="1:5" ht="15" customHeight="1" x14ac:dyDescent="0.25">
      <c r="A2615" s="2" t="s">
        <v>10139</v>
      </c>
      <c r="C2615" s="1" t="s">
        <v>20721</v>
      </c>
      <c r="D2615" s="2" t="s">
        <v>16077</v>
      </c>
      <c r="E2615" s="2">
        <v>26108.15</v>
      </c>
    </row>
    <row r="2616" spans="1:5" ht="15" customHeight="1" x14ac:dyDescent="0.25">
      <c r="A2616" s="2" t="s">
        <v>10140</v>
      </c>
      <c r="C2616" s="1" t="s">
        <v>20830</v>
      </c>
      <c r="D2616" s="2" t="s">
        <v>17030</v>
      </c>
      <c r="E2616" s="2">
        <v>4413.51</v>
      </c>
    </row>
    <row r="2617" spans="1:5" ht="15" customHeight="1" x14ac:dyDescent="0.25">
      <c r="A2617" s="2" t="s">
        <v>10141</v>
      </c>
      <c r="C2617" s="1" t="s">
        <v>10142</v>
      </c>
      <c r="D2617" s="2" t="s">
        <v>6001</v>
      </c>
      <c r="E2617" s="2">
        <v>5955.55</v>
      </c>
    </row>
    <row r="2618" spans="1:5" ht="15" customHeight="1" x14ac:dyDescent="0.25">
      <c r="A2618" s="2" t="s">
        <v>10143</v>
      </c>
      <c r="C2618" s="1" t="s">
        <v>10144</v>
      </c>
      <c r="D2618" s="2" t="s">
        <v>16077</v>
      </c>
      <c r="E2618" s="2">
        <v>3019.69</v>
      </c>
    </row>
    <row r="2619" spans="1:5" ht="15" customHeight="1" x14ac:dyDescent="0.25">
      <c r="A2619" s="2" t="s">
        <v>10145</v>
      </c>
      <c r="C2619" s="1" t="s">
        <v>20831</v>
      </c>
      <c r="D2619" s="2" t="s">
        <v>6001</v>
      </c>
      <c r="E2619" s="2">
        <v>661.47</v>
      </c>
    </row>
    <row r="2620" spans="1:5" ht="15" customHeight="1" x14ac:dyDescent="0.25">
      <c r="A2620" s="2" t="s">
        <v>10146</v>
      </c>
      <c r="C2620" s="1" t="s">
        <v>10147</v>
      </c>
      <c r="D2620" s="2" t="s">
        <v>3</v>
      </c>
      <c r="E2620" s="2">
        <v>66.55</v>
      </c>
    </row>
    <row r="2621" spans="1:5" ht="15" customHeight="1" x14ac:dyDescent="0.25">
      <c r="A2621" s="2" t="s">
        <v>10148</v>
      </c>
      <c r="C2621" s="1" t="s">
        <v>10149</v>
      </c>
      <c r="D2621" s="2" t="s">
        <v>6001</v>
      </c>
      <c r="E2621" s="2">
        <v>513.04</v>
      </c>
    </row>
    <row r="2622" spans="1:5" ht="15" customHeight="1" x14ac:dyDescent="0.25">
      <c r="A2622" s="2" t="s">
        <v>10150</v>
      </c>
      <c r="C2622" s="1" t="s">
        <v>10151</v>
      </c>
      <c r="D2622" s="2" t="s">
        <v>17030</v>
      </c>
      <c r="E2622" s="2">
        <v>240.46</v>
      </c>
    </row>
    <row r="2623" spans="1:5" ht="15" customHeight="1" x14ac:dyDescent="0.25">
      <c r="A2623" s="2" t="s">
        <v>10152</v>
      </c>
      <c r="C2623" s="1" t="s">
        <v>10153</v>
      </c>
      <c r="D2623" s="2" t="s">
        <v>2</v>
      </c>
      <c r="E2623" s="2">
        <v>182.49</v>
      </c>
    </row>
    <row r="2624" spans="1:5" ht="15" customHeight="1" x14ac:dyDescent="0.25">
      <c r="A2624" s="2" t="s">
        <v>10154</v>
      </c>
      <c r="C2624" s="1" t="s">
        <v>10155</v>
      </c>
      <c r="D2624" s="2" t="s">
        <v>17030</v>
      </c>
      <c r="E2624" s="2">
        <v>844.65</v>
      </c>
    </row>
    <row r="2625" spans="1:5" ht="15" customHeight="1" x14ac:dyDescent="0.25">
      <c r="A2625" s="2" t="s">
        <v>10156</v>
      </c>
      <c r="C2625" s="1" t="s">
        <v>10157</v>
      </c>
      <c r="D2625" s="2" t="s">
        <v>17030</v>
      </c>
      <c r="E2625" s="2">
        <v>713.92</v>
      </c>
    </row>
    <row r="2626" spans="1:5" ht="15" customHeight="1" x14ac:dyDescent="0.25">
      <c r="A2626" s="2" t="s">
        <v>10158</v>
      </c>
      <c r="C2626" s="1" t="s">
        <v>10159</v>
      </c>
      <c r="D2626" s="2" t="s">
        <v>17030</v>
      </c>
      <c r="E2626" s="2">
        <v>591.80999999999995</v>
      </c>
    </row>
    <row r="2627" spans="1:5" ht="15" customHeight="1" x14ac:dyDescent="0.25">
      <c r="A2627" s="2" t="s">
        <v>10160</v>
      </c>
      <c r="C2627" s="1" t="s">
        <v>10161</v>
      </c>
      <c r="D2627" s="2" t="s">
        <v>17030</v>
      </c>
      <c r="E2627" s="2">
        <v>720.74</v>
      </c>
    </row>
    <row r="2628" spans="1:5" ht="15" customHeight="1" x14ac:dyDescent="0.25">
      <c r="A2628" s="2" t="s">
        <v>10162</v>
      </c>
      <c r="C2628" s="1" t="s">
        <v>10163</v>
      </c>
      <c r="D2628" s="2" t="s">
        <v>17030</v>
      </c>
      <c r="E2628" s="2">
        <v>605.9</v>
      </c>
    </row>
    <row r="2629" spans="1:5" ht="15" customHeight="1" x14ac:dyDescent="0.25">
      <c r="A2629" s="2" t="s">
        <v>10164</v>
      </c>
      <c r="C2629" s="1" t="s">
        <v>10165</v>
      </c>
      <c r="D2629" s="2" t="s">
        <v>17030</v>
      </c>
      <c r="E2629" s="2">
        <v>600.16999999999996</v>
      </c>
    </row>
    <row r="2630" spans="1:5" ht="15" customHeight="1" x14ac:dyDescent="0.25">
      <c r="A2630" s="2" t="s">
        <v>10166</v>
      </c>
      <c r="C2630" s="1" t="s">
        <v>10167</v>
      </c>
      <c r="D2630" s="2" t="s">
        <v>17030</v>
      </c>
      <c r="E2630" s="2">
        <v>339.03</v>
      </c>
    </row>
    <row r="2631" spans="1:5" ht="15" customHeight="1" x14ac:dyDescent="0.25">
      <c r="A2631" s="2" t="s">
        <v>10168</v>
      </c>
      <c r="C2631" s="1" t="s">
        <v>10169</v>
      </c>
      <c r="D2631" s="2" t="s">
        <v>17030</v>
      </c>
      <c r="E2631" s="2">
        <v>2430.4699999999998</v>
      </c>
    </row>
    <row r="2632" spans="1:5" ht="15" customHeight="1" x14ac:dyDescent="0.25">
      <c r="A2632" s="2" t="s">
        <v>10170</v>
      </c>
      <c r="C2632" s="1" t="s">
        <v>10171</v>
      </c>
      <c r="D2632" s="2" t="s">
        <v>17030</v>
      </c>
      <c r="E2632" s="2">
        <v>1755.14</v>
      </c>
    </row>
    <row r="2633" spans="1:5" ht="15" customHeight="1" x14ac:dyDescent="0.25">
      <c r="A2633" s="2" t="s">
        <v>10172</v>
      </c>
      <c r="C2633" s="1" t="s">
        <v>10173</v>
      </c>
      <c r="D2633" s="2" t="s">
        <v>17030</v>
      </c>
      <c r="E2633" s="2">
        <v>1264.74</v>
      </c>
    </row>
    <row r="2634" spans="1:5" ht="15" customHeight="1" x14ac:dyDescent="0.25">
      <c r="A2634" s="2" t="s">
        <v>10174</v>
      </c>
      <c r="C2634" s="1" t="s">
        <v>10175</v>
      </c>
      <c r="D2634" s="2" t="s">
        <v>17030</v>
      </c>
      <c r="E2634" s="2">
        <v>1941.83</v>
      </c>
    </row>
    <row r="2635" spans="1:5" ht="15" customHeight="1" x14ac:dyDescent="0.25">
      <c r="A2635" s="2" t="s">
        <v>10176</v>
      </c>
      <c r="C2635" s="1" t="s">
        <v>20832</v>
      </c>
      <c r="D2635" s="2" t="s">
        <v>17030</v>
      </c>
      <c r="E2635" s="2">
        <v>1264.67</v>
      </c>
    </row>
    <row r="2636" spans="1:5" ht="15" customHeight="1" x14ac:dyDescent="0.25">
      <c r="A2636" s="2" t="s">
        <v>10177</v>
      </c>
      <c r="C2636" s="1" t="s">
        <v>10178</v>
      </c>
      <c r="D2636" s="2" t="s">
        <v>3</v>
      </c>
      <c r="E2636" s="2">
        <v>20.239999999999998</v>
      </c>
    </row>
    <row r="2637" spans="1:5" ht="15" customHeight="1" x14ac:dyDescent="0.25">
      <c r="A2637" s="2" t="s">
        <v>10179</v>
      </c>
      <c r="C2637" s="1" t="s">
        <v>17114</v>
      </c>
      <c r="D2637" s="2" t="s">
        <v>3</v>
      </c>
      <c r="E2637" s="2">
        <v>32.07</v>
      </c>
    </row>
    <row r="2638" spans="1:5" ht="15" customHeight="1" x14ac:dyDescent="0.25">
      <c r="A2638" s="2" t="s">
        <v>10180</v>
      </c>
      <c r="C2638" s="1" t="s">
        <v>10181</v>
      </c>
      <c r="D2638" s="2" t="s">
        <v>3</v>
      </c>
      <c r="E2638" s="2">
        <v>758.91</v>
      </c>
    </row>
    <row r="2639" spans="1:5" ht="15" customHeight="1" x14ac:dyDescent="0.25">
      <c r="A2639" s="2" t="s">
        <v>10182</v>
      </c>
      <c r="C2639" s="1" t="s">
        <v>10183</v>
      </c>
      <c r="D2639" s="2" t="s">
        <v>3</v>
      </c>
      <c r="E2639" s="2">
        <v>2012.65</v>
      </c>
    </row>
    <row r="2640" spans="1:5" ht="15" customHeight="1" x14ac:dyDescent="0.25">
      <c r="A2640" s="2" t="s">
        <v>10184</v>
      </c>
      <c r="C2640" s="1" t="s">
        <v>10185</v>
      </c>
      <c r="D2640" s="2" t="s">
        <v>17030</v>
      </c>
      <c r="E2640" s="2">
        <v>200.74</v>
      </c>
    </row>
    <row r="2641" spans="1:5" ht="15" customHeight="1" x14ac:dyDescent="0.25">
      <c r="A2641" s="2" t="s">
        <v>10186</v>
      </c>
      <c r="C2641" s="1" t="s">
        <v>10187</v>
      </c>
      <c r="D2641" s="2" t="s">
        <v>17030</v>
      </c>
      <c r="E2641" s="2">
        <v>628.29999999999995</v>
      </c>
    </row>
    <row r="2642" spans="1:5" ht="15" customHeight="1" x14ac:dyDescent="0.25">
      <c r="A2642" s="2" t="s">
        <v>10188</v>
      </c>
      <c r="C2642" s="1" t="s">
        <v>10189</v>
      </c>
      <c r="D2642" s="2" t="s">
        <v>2</v>
      </c>
      <c r="E2642" s="2">
        <v>1107.6300000000001</v>
      </c>
    </row>
    <row r="2643" spans="1:5" ht="15" customHeight="1" x14ac:dyDescent="0.25">
      <c r="A2643" s="2" t="s">
        <v>35105</v>
      </c>
      <c r="C2643" s="1" t="s">
        <v>35106</v>
      </c>
      <c r="D2643" s="2" t="s">
        <v>2</v>
      </c>
      <c r="E2643" s="2">
        <v>1086.08</v>
      </c>
    </row>
    <row r="2644" spans="1:5" ht="15" customHeight="1" x14ac:dyDescent="0.25">
      <c r="A2644" s="2" t="s">
        <v>35107</v>
      </c>
      <c r="C2644" s="1" t="s">
        <v>35108</v>
      </c>
      <c r="D2644" s="2" t="s">
        <v>2</v>
      </c>
      <c r="E2644" s="2">
        <v>872.05</v>
      </c>
    </row>
    <row r="2645" spans="1:5" ht="15" customHeight="1" x14ac:dyDescent="0.25">
      <c r="A2645" s="2" t="s">
        <v>35109</v>
      </c>
      <c r="C2645" s="1" t="s">
        <v>35110</v>
      </c>
      <c r="D2645" s="2" t="s">
        <v>2</v>
      </c>
      <c r="E2645" s="2">
        <v>1570.5</v>
      </c>
    </row>
    <row r="2646" spans="1:5" ht="15" customHeight="1" x14ac:dyDescent="0.25">
      <c r="A2646" s="2" t="s">
        <v>35111</v>
      </c>
      <c r="C2646" s="1" t="s">
        <v>35112</v>
      </c>
      <c r="D2646" s="2" t="s">
        <v>2</v>
      </c>
      <c r="E2646" s="2">
        <v>1676.77</v>
      </c>
    </row>
    <row r="2647" spans="1:5" ht="15" customHeight="1" x14ac:dyDescent="0.25">
      <c r="A2647" s="2" t="s">
        <v>35113</v>
      </c>
      <c r="C2647" s="1" t="s">
        <v>35114</v>
      </c>
      <c r="D2647" s="2" t="s">
        <v>2</v>
      </c>
      <c r="E2647" s="2">
        <v>1352.44</v>
      </c>
    </row>
    <row r="2648" spans="1:5" ht="15" customHeight="1" x14ac:dyDescent="0.25">
      <c r="A2648" s="2" t="s">
        <v>35115</v>
      </c>
      <c r="C2648" s="1" t="s">
        <v>35116</v>
      </c>
      <c r="D2648" s="2" t="s">
        <v>16077</v>
      </c>
      <c r="E2648" s="2">
        <v>2369.31</v>
      </c>
    </row>
    <row r="2649" spans="1:5" ht="15" customHeight="1" x14ac:dyDescent="0.25">
      <c r="A2649" s="2" t="s">
        <v>35117</v>
      </c>
      <c r="C2649" s="1" t="s">
        <v>35118</v>
      </c>
      <c r="D2649" s="2" t="s">
        <v>16077</v>
      </c>
      <c r="E2649" s="2">
        <v>872.65</v>
      </c>
    </row>
    <row r="2650" spans="1:5" ht="15" customHeight="1" x14ac:dyDescent="0.25">
      <c r="A2650" s="2" t="s">
        <v>35119</v>
      </c>
      <c r="C2650" s="1" t="s">
        <v>35120</v>
      </c>
      <c r="D2650" s="2" t="s">
        <v>2</v>
      </c>
      <c r="E2650" s="2">
        <v>1419.82</v>
      </c>
    </row>
    <row r="2651" spans="1:5" ht="15" customHeight="1" x14ac:dyDescent="0.25">
      <c r="A2651" s="2" t="s">
        <v>35121</v>
      </c>
      <c r="C2651" s="1" t="s">
        <v>35122</v>
      </c>
      <c r="D2651" s="2" t="s">
        <v>2</v>
      </c>
      <c r="E2651" s="2">
        <v>1095.49</v>
      </c>
    </row>
    <row r="2652" spans="1:5" ht="15" customHeight="1" x14ac:dyDescent="0.25">
      <c r="A2652" s="2" t="s">
        <v>35123</v>
      </c>
      <c r="C2652" s="1" t="s">
        <v>35124</v>
      </c>
      <c r="D2652" s="2" t="s">
        <v>2</v>
      </c>
      <c r="E2652" s="2">
        <v>489.19</v>
      </c>
    </row>
    <row r="2653" spans="1:5" ht="15" customHeight="1" x14ac:dyDescent="0.25">
      <c r="A2653" s="2" t="s">
        <v>35125</v>
      </c>
      <c r="C2653" s="1" t="s">
        <v>35126</v>
      </c>
      <c r="D2653" s="2" t="s">
        <v>2</v>
      </c>
      <c r="E2653" s="2">
        <v>1285.1500000000001</v>
      </c>
    </row>
    <row r="2654" spans="1:5" ht="15" customHeight="1" x14ac:dyDescent="0.25">
      <c r="A2654" s="2" t="s">
        <v>35127</v>
      </c>
      <c r="C2654" s="1" t="s">
        <v>35128</v>
      </c>
      <c r="D2654" s="2" t="s">
        <v>16077</v>
      </c>
      <c r="E2654" s="2">
        <v>1033.56</v>
      </c>
    </row>
    <row r="2655" spans="1:5" ht="15" customHeight="1" x14ac:dyDescent="0.25">
      <c r="A2655" s="2" t="s">
        <v>35129</v>
      </c>
      <c r="C2655" s="1" t="s">
        <v>35130</v>
      </c>
      <c r="D2655" s="2" t="s">
        <v>16077</v>
      </c>
      <c r="E2655" s="2">
        <v>788.77</v>
      </c>
    </row>
    <row r="2656" spans="1:5" ht="15" customHeight="1" x14ac:dyDescent="0.25">
      <c r="A2656" s="2" t="s">
        <v>20722</v>
      </c>
      <c r="C2656" s="1" t="s">
        <v>20723</v>
      </c>
      <c r="D2656" s="2" t="s">
        <v>16077</v>
      </c>
      <c r="E2656" s="2">
        <v>288.20999999999998</v>
      </c>
    </row>
    <row r="2657" spans="1:5" ht="15" customHeight="1" x14ac:dyDescent="0.25">
      <c r="A2657" s="2" t="s">
        <v>20724</v>
      </c>
      <c r="C2657" s="1" t="s">
        <v>20725</v>
      </c>
      <c r="D2657" s="2" t="s">
        <v>16077</v>
      </c>
      <c r="E2657" s="2">
        <v>365.09</v>
      </c>
    </row>
    <row r="2658" spans="1:5" ht="15" customHeight="1" x14ac:dyDescent="0.25">
      <c r="A2658" s="2" t="s">
        <v>10190</v>
      </c>
      <c r="C2658" s="1" t="s">
        <v>20833</v>
      </c>
      <c r="D2658" s="2" t="s">
        <v>2</v>
      </c>
      <c r="E2658" s="2">
        <v>1280.19</v>
      </c>
    </row>
    <row r="2659" spans="1:5" ht="15" customHeight="1" x14ac:dyDescent="0.25">
      <c r="A2659" s="2" t="s">
        <v>10191</v>
      </c>
      <c r="C2659" s="1" t="s">
        <v>10192</v>
      </c>
      <c r="D2659" s="2" t="s">
        <v>2</v>
      </c>
      <c r="E2659" s="2">
        <v>353.13</v>
      </c>
    </row>
    <row r="2660" spans="1:5" ht="15" customHeight="1" x14ac:dyDescent="0.25">
      <c r="A2660" s="2" t="s">
        <v>10193</v>
      </c>
      <c r="C2660" s="1" t="s">
        <v>10194</v>
      </c>
      <c r="D2660" s="2" t="s">
        <v>2</v>
      </c>
      <c r="E2660" s="2">
        <v>1049.29</v>
      </c>
    </row>
    <row r="2661" spans="1:5" ht="15" customHeight="1" x14ac:dyDescent="0.25">
      <c r="A2661" s="2" t="s">
        <v>10195</v>
      </c>
      <c r="C2661" s="1" t="s">
        <v>10196</v>
      </c>
      <c r="D2661" s="2" t="s">
        <v>2</v>
      </c>
      <c r="E2661" s="2">
        <v>783.23</v>
      </c>
    </row>
    <row r="2662" spans="1:5" ht="15" customHeight="1" x14ac:dyDescent="0.25">
      <c r="A2662" s="2" t="s">
        <v>10197</v>
      </c>
      <c r="C2662" s="1" t="s">
        <v>10198</v>
      </c>
      <c r="D2662" s="2" t="s">
        <v>2</v>
      </c>
      <c r="E2662" s="2">
        <v>783.23</v>
      </c>
    </row>
    <row r="2663" spans="1:5" ht="15" customHeight="1" x14ac:dyDescent="0.25">
      <c r="A2663" s="2" t="s">
        <v>20726</v>
      </c>
      <c r="C2663" s="1" t="s">
        <v>20727</v>
      </c>
      <c r="D2663" s="2" t="s">
        <v>16077</v>
      </c>
      <c r="E2663" s="2">
        <v>3045.5</v>
      </c>
    </row>
    <row r="2664" spans="1:5" ht="15" customHeight="1" x14ac:dyDescent="0.25">
      <c r="A2664" s="2" t="s">
        <v>20728</v>
      </c>
      <c r="C2664" s="1" t="s">
        <v>20729</v>
      </c>
      <c r="D2664" s="2" t="s">
        <v>16077</v>
      </c>
      <c r="E2664" s="2">
        <v>3329.75</v>
      </c>
    </row>
    <row r="2665" spans="1:5" ht="15" customHeight="1" x14ac:dyDescent="0.25">
      <c r="A2665" s="2" t="s">
        <v>20730</v>
      </c>
      <c r="C2665" s="1" t="s">
        <v>20731</v>
      </c>
      <c r="D2665" s="2" t="s">
        <v>16077</v>
      </c>
      <c r="E2665" s="2">
        <v>3614.04</v>
      </c>
    </row>
    <row r="2666" spans="1:5" ht="15" customHeight="1" x14ac:dyDescent="0.25">
      <c r="A2666" s="2" t="s">
        <v>20732</v>
      </c>
      <c r="C2666" s="1" t="s">
        <v>20733</v>
      </c>
      <c r="D2666" s="2" t="s">
        <v>2</v>
      </c>
      <c r="E2666" s="2">
        <v>1327</v>
      </c>
    </row>
    <row r="2667" spans="1:5" ht="15" customHeight="1" x14ac:dyDescent="0.25">
      <c r="A2667" s="2" t="s">
        <v>20734</v>
      </c>
      <c r="C2667" s="1" t="s">
        <v>20735</v>
      </c>
      <c r="D2667" s="2" t="s">
        <v>16077</v>
      </c>
      <c r="E2667" s="2">
        <v>2922.73</v>
      </c>
    </row>
    <row r="2668" spans="1:5" ht="15" customHeight="1" x14ac:dyDescent="0.25">
      <c r="A2668" s="2" t="s">
        <v>10199</v>
      </c>
      <c r="C2668" s="1" t="s">
        <v>10200</v>
      </c>
      <c r="D2668" s="2" t="s">
        <v>2</v>
      </c>
      <c r="E2668" s="2">
        <v>494.05</v>
      </c>
    </row>
    <row r="2669" spans="1:5" ht="15" customHeight="1" x14ac:dyDescent="0.25">
      <c r="A2669" s="2" t="s">
        <v>20736</v>
      </c>
      <c r="C2669" s="1" t="s">
        <v>20737</v>
      </c>
      <c r="D2669" s="2" t="s">
        <v>16077</v>
      </c>
      <c r="E2669" s="2">
        <v>3073.14</v>
      </c>
    </row>
    <row r="2670" spans="1:5" ht="15" customHeight="1" x14ac:dyDescent="0.25">
      <c r="A2670" s="2" t="s">
        <v>20738</v>
      </c>
      <c r="C2670" s="1" t="s">
        <v>20739</v>
      </c>
      <c r="D2670" s="2" t="s">
        <v>16077</v>
      </c>
      <c r="E2670" s="2">
        <v>494.2</v>
      </c>
    </row>
    <row r="2671" spans="1:5" ht="15" customHeight="1" x14ac:dyDescent="0.25">
      <c r="A2671" s="2" t="s">
        <v>20740</v>
      </c>
      <c r="C2671" s="1" t="s">
        <v>20741</v>
      </c>
      <c r="D2671" s="2" t="s">
        <v>16077</v>
      </c>
      <c r="E2671" s="2">
        <v>48.19</v>
      </c>
    </row>
    <row r="2672" spans="1:5" ht="15" customHeight="1" x14ac:dyDescent="0.25">
      <c r="A2672" s="2" t="s">
        <v>35131</v>
      </c>
      <c r="C2672" s="1" t="s">
        <v>35132</v>
      </c>
      <c r="D2672" s="2" t="s">
        <v>3</v>
      </c>
      <c r="E2672" s="2">
        <v>416.78</v>
      </c>
    </row>
    <row r="2673" spans="1:5" ht="15" customHeight="1" x14ac:dyDescent="0.25">
      <c r="A2673" s="2" t="s">
        <v>35133</v>
      </c>
      <c r="C2673" s="1" t="s">
        <v>35134</v>
      </c>
      <c r="D2673" s="2" t="s">
        <v>3</v>
      </c>
      <c r="E2673" s="2">
        <v>370.93</v>
      </c>
    </row>
    <row r="2674" spans="1:5" ht="15" customHeight="1" x14ac:dyDescent="0.25">
      <c r="A2674" s="2" t="s">
        <v>20742</v>
      </c>
      <c r="C2674" s="1" t="s">
        <v>20743</v>
      </c>
      <c r="D2674" s="2" t="s">
        <v>16077</v>
      </c>
      <c r="E2674" s="2">
        <v>767.36</v>
      </c>
    </row>
    <row r="2675" spans="1:5" ht="15" customHeight="1" x14ac:dyDescent="0.25">
      <c r="A2675" s="2" t="s">
        <v>20744</v>
      </c>
      <c r="C2675" s="1" t="s">
        <v>20745</v>
      </c>
      <c r="D2675" s="2" t="s">
        <v>16077</v>
      </c>
      <c r="E2675" s="2">
        <v>168.53</v>
      </c>
    </row>
    <row r="2676" spans="1:5" ht="15" customHeight="1" x14ac:dyDescent="0.25">
      <c r="A2676" s="2" t="s">
        <v>35135</v>
      </c>
      <c r="C2676" s="1" t="s">
        <v>35136</v>
      </c>
      <c r="D2676" s="2" t="s">
        <v>3</v>
      </c>
      <c r="E2676" s="2">
        <v>940.5</v>
      </c>
    </row>
    <row r="2677" spans="1:5" ht="15" customHeight="1" x14ac:dyDescent="0.25">
      <c r="A2677" s="2" t="s">
        <v>35137</v>
      </c>
      <c r="C2677" s="1" t="s">
        <v>35138</v>
      </c>
      <c r="D2677" s="2" t="s">
        <v>3</v>
      </c>
      <c r="E2677" s="2">
        <v>1066.69</v>
      </c>
    </row>
    <row r="2678" spans="1:5" ht="15" customHeight="1" x14ac:dyDescent="0.25">
      <c r="A2678" s="2" t="s">
        <v>10201</v>
      </c>
      <c r="C2678" s="1" t="s">
        <v>10202</v>
      </c>
      <c r="D2678" s="2" t="s">
        <v>17030</v>
      </c>
      <c r="E2678" s="2">
        <v>2744.22</v>
      </c>
    </row>
    <row r="2679" spans="1:5" ht="15" customHeight="1" x14ac:dyDescent="0.25">
      <c r="A2679" s="2" t="s">
        <v>10203</v>
      </c>
      <c r="C2679" s="1" t="s">
        <v>10204</v>
      </c>
      <c r="D2679" s="2" t="s">
        <v>17030</v>
      </c>
      <c r="E2679" s="2">
        <v>990.24</v>
      </c>
    </row>
    <row r="2680" spans="1:5" ht="15" customHeight="1" x14ac:dyDescent="0.25">
      <c r="A2680" s="2" t="s">
        <v>10205</v>
      </c>
      <c r="C2680" s="1" t="s">
        <v>10206</v>
      </c>
      <c r="D2680" s="2" t="s">
        <v>17030</v>
      </c>
      <c r="E2680" s="2">
        <v>262.20999999999998</v>
      </c>
    </row>
    <row r="2681" spans="1:5" ht="15" customHeight="1" x14ac:dyDescent="0.25">
      <c r="A2681" s="2" t="s">
        <v>10207</v>
      </c>
      <c r="C2681" s="1" t="s">
        <v>10208</v>
      </c>
      <c r="D2681" s="2" t="s">
        <v>3</v>
      </c>
      <c r="E2681" s="2">
        <v>143.94</v>
      </c>
    </row>
    <row r="2682" spans="1:5" ht="15" customHeight="1" x14ac:dyDescent="0.25">
      <c r="A2682" s="2" t="s">
        <v>10209</v>
      </c>
      <c r="C2682" s="1" t="s">
        <v>10210</v>
      </c>
      <c r="D2682" s="2" t="s">
        <v>3</v>
      </c>
      <c r="E2682" s="2">
        <v>356.83</v>
      </c>
    </row>
    <row r="2683" spans="1:5" ht="15" customHeight="1" x14ac:dyDescent="0.25">
      <c r="A2683" s="2" t="s">
        <v>10211</v>
      </c>
      <c r="C2683" s="1" t="s">
        <v>10212</v>
      </c>
      <c r="D2683" s="2" t="s">
        <v>3</v>
      </c>
      <c r="E2683" s="2">
        <v>221.12</v>
      </c>
    </row>
    <row r="2684" spans="1:5" ht="15" customHeight="1" x14ac:dyDescent="0.25">
      <c r="A2684" s="2" t="s">
        <v>10213</v>
      </c>
      <c r="C2684" s="1" t="s">
        <v>10214</v>
      </c>
      <c r="D2684" s="2" t="s">
        <v>3</v>
      </c>
      <c r="E2684" s="2">
        <v>210.52</v>
      </c>
    </row>
    <row r="2685" spans="1:5" ht="15" customHeight="1" x14ac:dyDescent="0.25">
      <c r="A2685" s="2" t="s">
        <v>10215</v>
      </c>
      <c r="C2685" s="1" t="s">
        <v>20746</v>
      </c>
      <c r="D2685" s="2" t="s">
        <v>38</v>
      </c>
      <c r="E2685" s="2">
        <v>2175.4</v>
      </c>
    </row>
    <row r="2686" spans="1:5" ht="15" customHeight="1" x14ac:dyDescent="0.25">
      <c r="A2686" s="2" t="s">
        <v>10216</v>
      </c>
      <c r="C2686" s="1" t="s">
        <v>10217</v>
      </c>
      <c r="D2686" s="2" t="s">
        <v>17030</v>
      </c>
      <c r="E2686" s="2">
        <v>1521.1</v>
      </c>
    </row>
    <row r="2687" spans="1:5" ht="15" customHeight="1" x14ac:dyDescent="0.25">
      <c r="A2687" s="2" t="s">
        <v>10218</v>
      </c>
      <c r="C2687" s="1" t="s">
        <v>10219</v>
      </c>
      <c r="D2687" s="2" t="s">
        <v>17030</v>
      </c>
      <c r="E2687" s="2">
        <v>453.16</v>
      </c>
    </row>
    <row r="2688" spans="1:5" ht="15" customHeight="1" x14ac:dyDescent="0.25">
      <c r="A2688" s="2" t="s">
        <v>10220</v>
      </c>
      <c r="C2688" s="1" t="s">
        <v>10221</v>
      </c>
      <c r="D2688" s="2" t="s">
        <v>16077</v>
      </c>
      <c r="E2688" s="2">
        <v>632.96</v>
      </c>
    </row>
    <row r="2689" spans="1:5" ht="15" customHeight="1" x14ac:dyDescent="0.25">
      <c r="A2689" s="2" t="s">
        <v>10222</v>
      </c>
      <c r="C2689" s="1" t="s">
        <v>10223</v>
      </c>
      <c r="D2689" s="2" t="s">
        <v>3</v>
      </c>
      <c r="E2689" s="2">
        <v>582.19000000000005</v>
      </c>
    </row>
    <row r="2690" spans="1:5" ht="15" customHeight="1" x14ac:dyDescent="0.25">
      <c r="A2690" s="2" t="s">
        <v>10224</v>
      </c>
      <c r="C2690" s="1" t="s">
        <v>10225</v>
      </c>
      <c r="D2690" s="2" t="s">
        <v>17030</v>
      </c>
      <c r="E2690" s="2">
        <v>75.56</v>
      </c>
    </row>
    <row r="2691" spans="1:5" ht="15" customHeight="1" x14ac:dyDescent="0.25">
      <c r="A2691" s="2" t="s">
        <v>6397</v>
      </c>
      <c r="C2691" s="1" t="s">
        <v>6398</v>
      </c>
      <c r="D2691" s="2" t="s">
        <v>2</v>
      </c>
      <c r="E2691" s="2">
        <v>213.22</v>
      </c>
    </row>
    <row r="2692" spans="1:5" ht="15" customHeight="1" x14ac:dyDescent="0.25">
      <c r="A2692" s="2" t="s">
        <v>6399</v>
      </c>
      <c r="C2692" s="1" t="s">
        <v>6400</v>
      </c>
      <c r="D2692" s="2" t="s">
        <v>2</v>
      </c>
      <c r="E2692" s="2">
        <v>255.98</v>
      </c>
    </row>
    <row r="2693" spans="1:5" ht="15" customHeight="1" x14ac:dyDescent="0.25">
      <c r="A2693" s="2" t="s">
        <v>6401</v>
      </c>
      <c r="C2693" s="1" t="s">
        <v>6402</v>
      </c>
      <c r="D2693" s="2" t="s">
        <v>2</v>
      </c>
      <c r="E2693" s="2">
        <v>166.56</v>
      </c>
    </row>
    <row r="2694" spans="1:5" ht="15" customHeight="1" x14ac:dyDescent="0.25">
      <c r="A2694" s="2" t="s">
        <v>6403</v>
      </c>
      <c r="C2694" s="1" t="s">
        <v>6404</v>
      </c>
      <c r="D2694" s="2" t="s">
        <v>2</v>
      </c>
      <c r="E2694" s="2">
        <v>143.19999999999999</v>
      </c>
    </row>
    <row r="2695" spans="1:5" ht="15" customHeight="1" x14ac:dyDescent="0.25">
      <c r="A2695" s="2" t="s">
        <v>6405</v>
      </c>
      <c r="C2695" s="1" t="s">
        <v>6406</v>
      </c>
      <c r="D2695" s="2" t="s">
        <v>2</v>
      </c>
      <c r="E2695" s="2">
        <v>187.01</v>
      </c>
    </row>
    <row r="2696" spans="1:5" ht="15" customHeight="1" x14ac:dyDescent="0.25">
      <c r="A2696" s="2" t="s">
        <v>6407</v>
      </c>
      <c r="C2696" s="1" t="s">
        <v>6408</v>
      </c>
      <c r="D2696" s="2" t="s">
        <v>2</v>
      </c>
      <c r="E2696" s="2">
        <v>95.48</v>
      </c>
    </row>
    <row r="2697" spans="1:5" ht="15" customHeight="1" x14ac:dyDescent="0.25">
      <c r="A2697" s="2" t="s">
        <v>6409</v>
      </c>
      <c r="C2697" s="1" t="s">
        <v>6410</v>
      </c>
      <c r="D2697" s="2" t="s">
        <v>2</v>
      </c>
      <c r="E2697" s="2">
        <v>140.87</v>
      </c>
    </row>
    <row r="2698" spans="1:5" ht="15" customHeight="1" x14ac:dyDescent="0.25">
      <c r="A2698" s="2" t="s">
        <v>6411</v>
      </c>
      <c r="C2698" s="1" t="s">
        <v>6412</v>
      </c>
      <c r="D2698" s="2" t="s">
        <v>2</v>
      </c>
      <c r="E2698" s="2">
        <v>183.63</v>
      </c>
    </row>
    <row r="2699" spans="1:5" ht="15" customHeight="1" x14ac:dyDescent="0.25">
      <c r="A2699" s="2" t="s">
        <v>6413</v>
      </c>
      <c r="C2699" s="1" t="s">
        <v>6414</v>
      </c>
      <c r="D2699" s="2" t="s">
        <v>2</v>
      </c>
      <c r="E2699" s="2">
        <v>94.21</v>
      </c>
    </row>
    <row r="2700" spans="1:5" ht="15" customHeight="1" x14ac:dyDescent="0.25">
      <c r="A2700" s="2" t="s">
        <v>10289</v>
      </c>
      <c r="C2700" s="1" t="s">
        <v>10290</v>
      </c>
      <c r="D2700" s="2" t="s">
        <v>38</v>
      </c>
      <c r="E2700" s="2">
        <v>42.01</v>
      </c>
    </row>
    <row r="2701" spans="1:5" ht="15" customHeight="1" x14ac:dyDescent="0.25">
      <c r="A2701" s="2" t="s">
        <v>10291</v>
      </c>
      <c r="C2701" s="1" t="s">
        <v>20747</v>
      </c>
      <c r="D2701" s="2" t="s">
        <v>38</v>
      </c>
      <c r="E2701" s="2">
        <v>28.02</v>
      </c>
    </row>
    <row r="2702" spans="1:5" ht="15" customHeight="1" x14ac:dyDescent="0.25">
      <c r="A2702" s="2" t="s">
        <v>10292</v>
      </c>
      <c r="C2702" s="1" t="s">
        <v>10293</v>
      </c>
      <c r="D2702" s="2" t="s">
        <v>38</v>
      </c>
      <c r="E2702" s="2">
        <v>29.64</v>
      </c>
    </row>
    <row r="2703" spans="1:5" ht="15" customHeight="1" x14ac:dyDescent="0.25">
      <c r="A2703" s="2" t="s">
        <v>10294</v>
      </c>
      <c r="C2703" s="1" t="s">
        <v>10295</v>
      </c>
      <c r="D2703" s="2" t="s">
        <v>38</v>
      </c>
      <c r="E2703" s="2">
        <v>988.14</v>
      </c>
    </row>
    <row r="2704" spans="1:5" ht="15" customHeight="1" x14ac:dyDescent="0.25">
      <c r="A2704" s="2" t="s">
        <v>10296</v>
      </c>
      <c r="C2704" s="1" t="s">
        <v>10297</v>
      </c>
      <c r="D2704" s="2" t="s">
        <v>38</v>
      </c>
      <c r="E2704" s="2">
        <v>548.63</v>
      </c>
    </row>
    <row r="2705" spans="1:5" ht="15" customHeight="1" x14ac:dyDescent="0.25">
      <c r="A2705" s="2" t="s">
        <v>10298</v>
      </c>
      <c r="C2705" s="1" t="s">
        <v>35139</v>
      </c>
      <c r="D2705" s="2" t="s">
        <v>38</v>
      </c>
      <c r="E2705" s="2">
        <v>585.66999999999996</v>
      </c>
    </row>
    <row r="2706" spans="1:5" ht="15" customHeight="1" x14ac:dyDescent="0.25">
      <c r="A2706" s="2" t="s">
        <v>10299</v>
      </c>
      <c r="C2706" s="1" t="s">
        <v>35140</v>
      </c>
      <c r="D2706" s="2" t="s">
        <v>38</v>
      </c>
      <c r="E2706" s="2">
        <v>548.80999999999995</v>
      </c>
    </row>
    <row r="2707" spans="1:5" ht="15" customHeight="1" x14ac:dyDescent="0.25">
      <c r="A2707" s="2" t="s">
        <v>10300</v>
      </c>
      <c r="C2707" s="1" t="s">
        <v>35141</v>
      </c>
      <c r="D2707" s="2" t="s">
        <v>38</v>
      </c>
      <c r="E2707" s="2">
        <v>628.19000000000005</v>
      </c>
    </row>
    <row r="2708" spans="1:5" ht="15" customHeight="1" x14ac:dyDescent="0.25">
      <c r="A2708" s="2" t="s">
        <v>10301</v>
      </c>
      <c r="C2708" s="1" t="s">
        <v>35142</v>
      </c>
      <c r="D2708" s="2" t="s">
        <v>38</v>
      </c>
      <c r="E2708" s="2">
        <v>533.80999999999995</v>
      </c>
    </row>
    <row r="2709" spans="1:5" ht="15" customHeight="1" x14ac:dyDescent="0.25">
      <c r="A2709" s="2" t="s">
        <v>10302</v>
      </c>
      <c r="C2709" s="1" t="s">
        <v>35143</v>
      </c>
      <c r="D2709" s="2" t="s">
        <v>38</v>
      </c>
      <c r="E2709" s="2">
        <v>476.87</v>
      </c>
    </row>
    <row r="2710" spans="1:5" ht="15" customHeight="1" x14ac:dyDescent="0.25">
      <c r="A2710" s="2" t="s">
        <v>10303</v>
      </c>
      <c r="C2710" s="1" t="s">
        <v>35144</v>
      </c>
      <c r="D2710" s="2" t="s">
        <v>38</v>
      </c>
      <c r="E2710" s="2">
        <v>438.65</v>
      </c>
    </row>
    <row r="2711" spans="1:5" ht="15" customHeight="1" x14ac:dyDescent="0.25">
      <c r="A2711" s="2" t="s">
        <v>10304</v>
      </c>
      <c r="C2711" s="1" t="s">
        <v>35145</v>
      </c>
      <c r="D2711" s="2" t="s">
        <v>38</v>
      </c>
      <c r="E2711" s="2">
        <v>411.35</v>
      </c>
    </row>
    <row r="2712" spans="1:5" ht="15" customHeight="1" x14ac:dyDescent="0.25">
      <c r="A2712" s="2" t="s">
        <v>10305</v>
      </c>
      <c r="C2712" s="1" t="s">
        <v>10306</v>
      </c>
      <c r="D2712" s="2" t="s">
        <v>2</v>
      </c>
      <c r="E2712" s="2">
        <v>359.51</v>
      </c>
    </row>
    <row r="2713" spans="1:5" ht="15" customHeight="1" x14ac:dyDescent="0.25">
      <c r="A2713" s="2" t="s">
        <v>10307</v>
      </c>
      <c r="C2713" s="1" t="s">
        <v>20748</v>
      </c>
      <c r="D2713" s="2" t="s">
        <v>38</v>
      </c>
      <c r="E2713" s="2">
        <v>496.9</v>
      </c>
    </row>
    <row r="2714" spans="1:5" ht="15" customHeight="1" x14ac:dyDescent="0.25">
      <c r="A2714" s="2" t="s">
        <v>10308</v>
      </c>
      <c r="C2714" s="1" t="s">
        <v>20749</v>
      </c>
      <c r="D2714" s="2" t="s">
        <v>38</v>
      </c>
      <c r="E2714" s="2">
        <v>546.17999999999995</v>
      </c>
    </row>
    <row r="2715" spans="1:5" ht="15" customHeight="1" x14ac:dyDescent="0.25">
      <c r="A2715" s="2" t="s">
        <v>10309</v>
      </c>
      <c r="C2715" s="1" t="s">
        <v>20750</v>
      </c>
      <c r="D2715" s="2" t="s">
        <v>38</v>
      </c>
      <c r="E2715" s="2">
        <v>530.1</v>
      </c>
    </row>
    <row r="2716" spans="1:5" ht="15" customHeight="1" x14ac:dyDescent="0.25">
      <c r="A2716" s="2" t="s">
        <v>10310</v>
      </c>
      <c r="C2716" s="1" t="s">
        <v>20751</v>
      </c>
      <c r="D2716" s="2" t="s">
        <v>38</v>
      </c>
      <c r="E2716" s="2">
        <v>576.07000000000005</v>
      </c>
    </row>
    <row r="2717" spans="1:5" ht="15" customHeight="1" x14ac:dyDescent="0.25">
      <c r="A2717" s="2" t="s">
        <v>10311</v>
      </c>
      <c r="C2717" s="1" t="s">
        <v>20752</v>
      </c>
      <c r="D2717" s="2" t="s">
        <v>38</v>
      </c>
      <c r="E2717" s="2">
        <v>567.79999999999995</v>
      </c>
    </row>
    <row r="2718" spans="1:5" ht="15" customHeight="1" x14ac:dyDescent="0.25">
      <c r="A2718" s="2" t="s">
        <v>10312</v>
      </c>
      <c r="C2718" s="1" t="s">
        <v>20753</v>
      </c>
      <c r="D2718" s="2" t="s">
        <v>38</v>
      </c>
      <c r="E2718" s="2">
        <v>619.39</v>
      </c>
    </row>
    <row r="2719" spans="1:5" ht="15" customHeight="1" x14ac:dyDescent="0.25">
      <c r="A2719" s="2" t="s">
        <v>10313</v>
      </c>
      <c r="C2719" s="1" t="s">
        <v>20754</v>
      </c>
      <c r="D2719" s="2" t="s">
        <v>38</v>
      </c>
      <c r="E2719" s="2">
        <v>612.04999999999995</v>
      </c>
    </row>
    <row r="2720" spans="1:5" ht="15" customHeight="1" x14ac:dyDescent="0.25">
      <c r="A2720" s="2" t="s">
        <v>10314</v>
      </c>
      <c r="C2720" s="1" t="s">
        <v>20755</v>
      </c>
      <c r="D2720" s="2" t="s">
        <v>38</v>
      </c>
      <c r="E2720" s="2">
        <v>644.70000000000005</v>
      </c>
    </row>
    <row r="2721" spans="1:5" ht="15" customHeight="1" x14ac:dyDescent="0.25">
      <c r="A2721" s="2" t="s">
        <v>10315</v>
      </c>
      <c r="C2721" s="1" t="s">
        <v>20756</v>
      </c>
      <c r="D2721" s="2" t="s">
        <v>38</v>
      </c>
      <c r="E2721" s="2">
        <v>700.85</v>
      </c>
    </row>
    <row r="2722" spans="1:5" ht="15" customHeight="1" x14ac:dyDescent="0.25">
      <c r="A2722" s="2" t="s">
        <v>10316</v>
      </c>
      <c r="C2722" s="1" t="s">
        <v>20757</v>
      </c>
      <c r="D2722" s="2" t="s">
        <v>38</v>
      </c>
      <c r="E2722" s="2">
        <v>685.56</v>
      </c>
    </row>
    <row r="2723" spans="1:5" ht="15" customHeight="1" x14ac:dyDescent="0.25">
      <c r="A2723" s="2" t="s">
        <v>10317</v>
      </c>
      <c r="C2723" s="1" t="s">
        <v>20758</v>
      </c>
      <c r="D2723" s="2" t="s">
        <v>38</v>
      </c>
      <c r="E2723" s="2">
        <v>556.41</v>
      </c>
    </row>
    <row r="2724" spans="1:5" ht="15" customHeight="1" x14ac:dyDescent="0.25">
      <c r="A2724" s="2" t="s">
        <v>10318</v>
      </c>
      <c r="C2724" s="1" t="s">
        <v>20759</v>
      </c>
      <c r="D2724" s="2" t="s">
        <v>38</v>
      </c>
      <c r="E2724" s="2">
        <v>576.88</v>
      </c>
    </row>
    <row r="2725" spans="1:5" ht="15" customHeight="1" x14ac:dyDescent="0.25">
      <c r="A2725" s="2" t="s">
        <v>10319</v>
      </c>
      <c r="C2725" s="1" t="s">
        <v>10320</v>
      </c>
      <c r="D2725" s="2" t="s">
        <v>38</v>
      </c>
      <c r="E2725" s="2">
        <v>386.73</v>
      </c>
    </row>
    <row r="2726" spans="1:5" ht="15" customHeight="1" x14ac:dyDescent="0.25">
      <c r="A2726" s="2" t="s">
        <v>10321</v>
      </c>
      <c r="C2726" s="1" t="s">
        <v>10322</v>
      </c>
      <c r="D2726" s="2" t="s">
        <v>38</v>
      </c>
      <c r="E2726" s="2">
        <v>404.54</v>
      </c>
    </row>
    <row r="2727" spans="1:5" ht="15" customHeight="1" x14ac:dyDescent="0.25">
      <c r="A2727" s="2" t="s">
        <v>10323</v>
      </c>
      <c r="C2727" s="1" t="s">
        <v>20760</v>
      </c>
      <c r="D2727" s="2" t="s">
        <v>38</v>
      </c>
      <c r="E2727" s="2">
        <v>525.41999999999996</v>
      </c>
    </row>
    <row r="2728" spans="1:5" ht="15" customHeight="1" x14ac:dyDescent="0.25">
      <c r="A2728" s="2" t="s">
        <v>10324</v>
      </c>
      <c r="C2728" s="1" t="s">
        <v>20761</v>
      </c>
      <c r="D2728" s="2" t="s">
        <v>38</v>
      </c>
      <c r="E2728" s="2">
        <v>519.30999999999995</v>
      </c>
    </row>
    <row r="2729" spans="1:5" ht="15" customHeight="1" x14ac:dyDescent="0.25">
      <c r="A2729" s="2" t="s">
        <v>10325</v>
      </c>
      <c r="C2729" s="1" t="s">
        <v>20762</v>
      </c>
      <c r="D2729" s="2" t="s">
        <v>38</v>
      </c>
      <c r="E2729" s="2">
        <v>499.09</v>
      </c>
    </row>
    <row r="2730" spans="1:5" ht="15" customHeight="1" x14ac:dyDescent="0.25">
      <c r="A2730" s="2" t="s">
        <v>10326</v>
      </c>
      <c r="C2730" s="1" t="s">
        <v>20763</v>
      </c>
      <c r="D2730" s="2" t="s">
        <v>38</v>
      </c>
      <c r="E2730" s="2">
        <v>520.15</v>
      </c>
    </row>
    <row r="2731" spans="1:5" ht="15" customHeight="1" x14ac:dyDescent="0.25">
      <c r="A2731" s="2" t="s">
        <v>10327</v>
      </c>
      <c r="C2731" s="1" t="s">
        <v>20764</v>
      </c>
      <c r="D2731" s="2" t="s">
        <v>38</v>
      </c>
      <c r="E2731" s="2">
        <v>528.27</v>
      </c>
    </row>
    <row r="2732" spans="1:5" ht="15" customHeight="1" x14ac:dyDescent="0.25">
      <c r="A2732" s="2" t="s">
        <v>10328</v>
      </c>
      <c r="C2732" s="1" t="s">
        <v>20765</v>
      </c>
      <c r="D2732" s="2" t="s">
        <v>38</v>
      </c>
      <c r="E2732" s="2">
        <v>545.01</v>
      </c>
    </row>
    <row r="2733" spans="1:5" ht="15" customHeight="1" x14ac:dyDescent="0.25">
      <c r="A2733" s="2" t="s">
        <v>10329</v>
      </c>
      <c r="C2733" s="1" t="s">
        <v>20766</v>
      </c>
      <c r="D2733" s="2" t="s">
        <v>38</v>
      </c>
      <c r="E2733" s="2">
        <v>492.95</v>
      </c>
    </row>
    <row r="2734" spans="1:5" ht="15" customHeight="1" x14ac:dyDescent="0.25">
      <c r="A2734" s="2" t="s">
        <v>10330</v>
      </c>
      <c r="C2734" s="1" t="s">
        <v>20767</v>
      </c>
      <c r="D2734" s="2" t="s">
        <v>2</v>
      </c>
      <c r="E2734" s="2">
        <v>7.43</v>
      </c>
    </row>
    <row r="2735" spans="1:5" ht="15" customHeight="1" x14ac:dyDescent="0.25">
      <c r="A2735" s="2" t="s">
        <v>10331</v>
      </c>
      <c r="C2735" s="1" t="s">
        <v>20768</v>
      </c>
      <c r="D2735" s="2" t="s">
        <v>2</v>
      </c>
      <c r="E2735" s="2">
        <v>133.03</v>
      </c>
    </row>
    <row r="2736" spans="1:5" ht="15" customHeight="1" x14ac:dyDescent="0.25">
      <c r="A2736" s="2" t="s">
        <v>10332</v>
      </c>
      <c r="C2736" s="1" t="s">
        <v>20769</v>
      </c>
      <c r="D2736" s="2" t="s">
        <v>2</v>
      </c>
      <c r="E2736" s="2">
        <v>20.21</v>
      </c>
    </row>
    <row r="2737" spans="1:5" ht="15" customHeight="1" x14ac:dyDescent="0.25">
      <c r="A2737" s="2" t="s">
        <v>10333</v>
      </c>
      <c r="C2737" s="1" t="s">
        <v>20770</v>
      </c>
      <c r="D2737" s="2" t="s">
        <v>2</v>
      </c>
      <c r="E2737" s="2">
        <v>7.43</v>
      </c>
    </row>
    <row r="2738" spans="1:5" ht="15" customHeight="1" x14ac:dyDescent="0.25">
      <c r="A2738" s="2" t="s">
        <v>10334</v>
      </c>
      <c r="C2738" s="1" t="s">
        <v>20771</v>
      </c>
      <c r="D2738" s="2" t="s">
        <v>2</v>
      </c>
      <c r="E2738" s="2">
        <v>109.78</v>
      </c>
    </row>
    <row r="2739" spans="1:5" ht="15" customHeight="1" x14ac:dyDescent="0.25">
      <c r="A2739" s="2" t="s">
        <v>10335</v>
      </c>
      <c r="C2739" s="1" t="s">
        <v>20772</v>
      </c>
      <c r="D2739" s="2" t="s">
        <v>2</v>
      </c>
      <c r="E2739" s="2">
        <v>20.21</v>
      </c>
    </row>
    <row r="2740" spans="1:5" ht="15" customHeight="1" x14ac:dyDescent="0.25">
      <c r="A2740" s="2" t="s">
        <v>10336</v>
      </c>
      <c r="C2740" s="1" t="s">
        <v>20773</v>
      </c>
      <c r="D2740" s="2" t="s">
        <v>2</v>
      </c>
      <c r="E2740" s="2">
        <v>8.2100000000000009</v>
      </c>
    </row>
    <row r="2741" spans="1:5" ht="15" customHeight="1" x14ac:dyDescent="0.25">
      <c r="A2741" s="2" t="s">
        <v>10337</v>
      </c>
      <c r="C2741" s="1" t="s">
        <v>20774</v>
      </c>
      <c r="D2741" s="2" t="s">
        <v>2</v>
      </c>
      <c r="E2741" s="2">
        <v>80.989999999999995</v>
      </c>
    </row>
    <row r="2742" spans="1:5" ht="15" customHeight="1" x14ac:dyDescent="0.25">
      <c r="A2742" s="2" t="s">
        <v>10338</v>
      </c>
      <c r="C2742" s="1" t="s">
        <v>20775</v>
      </c>
      <c r="D2742" s="2" t="s">
        <v>2</v>
      </c>
      <c r="E2742" s="2">
        <v>25.67</v>
      </c>
    </row>
    <row r="2743" spans="1:5" ht="15" customHeight="1" x14ac:dyDescent="0.25">
      <c r="A2743" s="2" t="s">
        <v>10339</v>
      </c>
      <c r="C2743" s="1" t="s">
        <v>10340</v>
      </c>
      <c r="D2743" s="2" t="s">
        <v>2</v>
      </c>
      <c r="E2743" s="2">
        <v>178.96</v>
      </c>
    </row>
    <row r="2744" spans="1:5" ht="15" customHeight="1" x14ac:dyDescent="0.25">
      <c r="A2744" s="2" t="s">
        <v>10341</v>
      </c>
      <c r="C2744" s="1" t="s">
        <v>10342</v>
      </c>
      <c r="D2744" s="2" t="s">
        <v>2</v>
      </c>
      <c r="E2744" s="2">
        <v>56.19</v>
      </c>
    </row>
    <row r="2745" spans="1:5" ht="15" customHeight="1" x14ac:dyDescent="0.25">
      <c r="A2745" s="2" t="s">
        <v>10343</v>
      </c>
      <c r="C2745" s="1" t="s">
        <v>10344</v>
      </c>
      <c r="D2745" s="2" t="s">
        <v>38</v>
      </c>
      <c r="E2745" s="2">
        <v>89.28</v>
      </c>
    </row>
    <row r="2746" spans="1:5" ht="15" customHeight="1" x14ac:dyDescent="0.25">
      <c r="A2746" s="2" t="s">
        <v>10345</v>
      </c>
      <c r="C2746" s="1" t="s">
        <v>20776</v>
      </c>
      <c r="D2746" s="2" t="s">
        <v>38</v>
      </c>
      <c r="E2746" s="2">
        <v>70.150000000000006</v>
      </c>
    </row>
    <row r="2747" spans="1:5" ht="15" customHeight="1" x14ac:dyDescent="0.25">
      <c r="A2747" s="2" t="s">
        <v>10346</v>
      </c>
      <c r="C2747" s="1" t="s">
        <v>20834</v>
      </c>
      <c r="D2747" s="2" t="s">
        <v>2</v>
      </c>
      <c r="E2747" s="2">
        <v>11.33</v>
      </c>
    </row>
    <row r="2748" spans="1:5" ht="15" customHeight="1" x14ac:dyDescent="0.25">
      <c r="A2748" s="2" t="s">
        <v>10347</v>
      </c>
      <c r="C2748" s="1" t="s">
        <v>10348</v>
      </c>
      <c r="D2748" s="2" t="s">
        <v>3</v>
      </c>
      <c r="E2748" s="2">
        <v>19.100000000000001</v>
      </c>
    </row>
    <row r="2749" spans="1:5" ht="15" customHeight="1" x14ac:dyDescent="0.25">
      <c r="A2749" s="2" t="s">
        <v>10349</v>
      </c>
      <c r="C2749" s="1" t="s">
        <v>10350</v>
      </c>
      <c r="D2749" s="2" t="s">
        <v>3</v>
      </c>
      <c r="E2749" s="2">
        <v>8.34</v>
      </c>
    </row>
    <row r="2750" spans="1:5" ht="15" customHeight="1" x14ac:dyDescent="0.25">
      <c r="A2750" s="2" t="s">
        <v>10351</v>
      </c>
      <c r="C2750" s="1" t="s">
        <v>10352</v>
      </c>
      <c r="D2750" s="2" t="s">
        <v>2</v>
      </c>
      <c r="E2750" s="2">
        <v>205.5</v>
      </c>
    </row>
    <row r="2751" spans="1:5" ht="15" customHeight="1" x14ac:dyDescent="0.25">
      <c r="A2751" s="2" t="s">
        <v>10353</v>
      </c>
      <c r="C2751" s="1" t="s">
        <v>10354</v>
      </c>
      <c r="D2751" s="2" t="s">
        <v>2</v>
      </c>
      <c r="E2751" s="2">
        <v>245.28</v>
      </c>
    </row>
    <row r="2752" spans="1:5" ht="15" customHeight="1" x14ac:dyDescent="0.25">
      <c r="A2752" s="2" t="s">
        <v>10355</v>
      </c>
      <c r="C2752" s="1" t="s">
        <v>10356</v>
      </c>
      <c r="D2752" s="2" t="s">
        <v>2</v>
      </c>
      <c r="E2752" s="2">
        <v>178.96</v>
      </c>
    </row>
    <row r="2753" spans="1:5" ht="15" customHeight="1" x14ac:dyDescent="0.25">
      <c r="A2753" s="2" t="s">
        <v>10357</v>
      </c>
      <c r="C2753" s="1" t="s">
        <v>10358</v>
      </c>
      <c r="D2753" s="2" t="s">
        <v>3</v>
      </c>
      <c r="E2753" s="2">
        <v>44.98</v>
      </c>
    </row>
    <row r="2754" spans="1:5" ht="15" customHeight="1" x14ac:dyDescent="0.25">
      <c r="A2754" s="2" t="s">
        <v>10359</v>
      </c>
      <c r="C2754" s="1" t="s">
        <v>20777</v>
      </c>
      <c r="D2754" s="2" t="s">
        <v>38</v>
      </c>
      <c r="E2754" s="2">
        <v>105.51</v>
      </c>
    </row>
    <row r="2755" spans="1:5" ht="15" customHeight="1" x14ac:dyDescent="0.25">
      <c r="A2755" s="2" t="s">
        <v>10360</v>
      </c>
      <c r="C2755" s="1" t="s">
        <v>10361</v>
      </c>
      <c r="D2755" s="2" t="s">
        <v>38</v>
      </c>
      <c r="E2755" s="2">
        <v>2297.83</v>
      </c>
    </row>
    <row r="2756" spans="1:5" ht="15" customHeight="1" x14ac:dyDescent="0.25">
      <c r="A2756" s="2" t="s">
        <v>10226</v>
      </c>
      <c r="C2756" s="1" t="s">
        <v>63</v>
      </c>
      <c r="D2756" s="2" t="s">
        <v>17132</v>
      </c>
      <c r="E2756" s="2">
        <v>20.18</v>
      </c>
    </row>
    <row r="2757" spans="1:5" ht="15" customHeight="1" x14ac:dyDescent="0.25">
      <c r="A2757" s="2" t="s">
        <v>10227</v>
      </c>
      <c r="C2757" s="1" t="s">
        <v>10228</v>
      </c>
      <c r="D2757" s="2" t="s">
        <v>17132</v>
      </c>
      <c r="E2757" s="2">
        <v>21.34</v>
      </c>
    </row>
    <row r="2758" spans="1:5" ht="15" customHeight="1" x14ac:dyDescent="0.25">
      <c r="A2758" s="2" t="s">
        <v>10229</v>
      </c>
      <c r="C2758" s="1" t="s">
        <v>42</v>
      </c>
      <c r="D2758" s="2" t="s">
        <v>17132</v>
      </c>
      <c r="E2758" s="2">
        <v>21.78</v>
      </c>
    </row>
    <row r="2759" spans="1:5" ht="15" customHeight="1" x14ac:dyDescent="0.25">
      <c r="A2759" s="2" t="s">
        <v>10230</v>
      </c>
      <c r="C2759" s="1" t="s">
        <v>64</v>
      </c>
      <c r="D2759" s="2" t="s">
        <v>17132</v>
      </c>
      <c r="E2759" s="2">
        <v>22.34</v>
      </c>
    </row>
    <row r="2760" spans="1:5" ht="15" customHeight="1" x14ac:dyDescent="0.25">
      <c r="A2760" s="2" t="s">
        <v>10231</v>
      </c>
      <c r="C2760" s="1" t="s">
        <v>65</v>
      </c>
      <c r="D2760" s="2" t="s">
        <v>17132</v>
      </c>
      <c r="E2760" s="2">
        <v>23.31</v>
      </c>
    </row>
    <row r="2761" spans="1:5" ht="15" customHeight="1" x14ac:dyDescent="0.25">
      <c r="A2761" s="2" t="s">
        <v>10232</v>
      </c>
      <c r="C2761" s="1" t="s">
        <v>10233</v>
      </c>
      <c r="D2761" s="2" t="s">
        <v>17132</v>
      </c>
      <c r="E2761" s="2">
        <v>21.78</v>
      </c>
    </row>
    <row r="2762" spans="1:5" ht="15" customHeight="1" x14ac:dyDescent="0.25">
      <c r="A2762" s="2" t="s">
        <v>10234</v>
      </c>
      <c r="C2762" s="1" t="s">
        <v>66</v>
      </c>
      <c r="D2762" s="2" t="s">
        <v>17132</v>
      </c>
      <c r="E2762" s="2">
        <v>21.76</v>
      </c>
    </row>
    <row r="2763" spans="1:5" ht="15" customHeight="1" x14ac:dyDescent="0.25">
      <c r="A2763" s="2" t="s">
        <v>10235</v>
      </c>
      <c r="C2763" s="1" t="s">
        <v>10236</v>
      </c>
      <c r="D2763" s="2" t="s">
        <v>17132</v>
      </c>
      <c r="E2763" s="2">
        <v>19.760000000000002</v>
      </c>
    </row>
    <row r="2764" spans="1:5" ht="15" customHeight="1" x14ac:dyDescent="0.25">
      <c r="A2764" s="2" t="s">
        <v>10237</v>
      </c>
      <c r="C2764" s="1" t="s">
        <v>1374</v>
      </c>
      <c r="D2764" s="2" t="s">
        <v>1549</v>
      </c>
      <c r="E2764" s="2">
        <v>4193.0200000000004</v>
      </c>
    </row>
    <row r="2765" spans="1:5" ht="15" customHeight="1" x14ac:dyDescent="0.25">
      <c r="A2765" s="2" t="s">
        <v>10238</v>
      </c>
      <c r="C2765" s="1" t="s">
        <v>10239</v>
      </c>
      <c r="D2765" s="2" t="s">
        <v>1549</v>
      </c>
      <c r="E2765" s="2">
        <v>3736.63</v>
      </c>
    </row>
    <row r="2766" spans="1:5" ht="15" customHeight="1" x14ac:dyDescent="0.25">
      <c r="A2766" s="2" t="s">
        <v>10240</v>
      </c>
      <c r="C2766" s="1" t="s">
        <v>68</v>
      </c>
      <c r="D2766" s="2" t="s">
        <v>17132</v>
      </c>
      <c r="E2766" s="2">
        <v>27.23</v>
      </c>
    </row>
    <row r="2767" spans="1:5" ht="15" customHeight="1" x14ac:dyDescent="0.25">
      <c r="A2767" s="2" t="s">
        <v>10241</v>
      </c>
      <c r="C2767" s="1" t="s">
        <v>2563</v>
      </c>
      <c r="D2767" s="2" t="s">
        <v>1549</v>
      </c>
      <c r="E2767" s="2">
        <v>3254.6</v>
      </c>
    </row>
    <row r="2768" spans="1:5" ht="15" customHeight="1" x14ac:dyDescent="0.25">
      <c r="A2768" s="2" t="s">
        <v>17115</v>
      </c>
      <c r="C2768" s="1" t="s">
        <v>1320</v>
      </c>
      <c r="D2768" s="2" t="s">
        <v>17132</v>
      </c>
      <c r="E2768" s="2">
        <v>20.32</v>
      </c>
    </row>
    <row r="2769" spans="1:5" ht="15" customHeight="1" x14ac:dyDescent="0.25">
      <c r="A2769" s="2" t="s">
        <v>10242</v>
      </c>
      <c r="C2769" s="1" t="s">
        <v>10243</v>
      </c>
      <c r="D2769" s="2" t="s">
        <v>17132</v>
      </c>
      <c r="E2769" s="2">
        <v>29.13</v>
      </c>
    </row>
    <row r="2770" spans="1:5" ht="15" customHeight="1" x14ac:dyDescent="0.25">
      <c r="A2770" s="2" t="s">
        <v>10244</v>
      </c>
      <c r="C2770" s="1" t="s">
        <v>10245</v>
      </c>
      <c r="D2770" s="2" t="s">
        <v>17132</v>
      </c>
      <c r="E2770" s="2">
        <v>26.7</v>
      </c>
    </row>
    <row r="2771" spans="1:5" ht="15" customHeight="1" x14ac:dyDescent="0.25">
      <c r="A2771" s="2" t="s">
        <v>10246</v>
      </c>
      <c r="C2771" s="1" t="s">
        <v>1325</v>
      </c>
      <c r="D2771" s="2" t="s">
        <v>17132</v>
      </c>
      <c r="E2771" s="2">
        <v>21.06</v>
      </c>
    </row>
    <row r="2772" spans="1:5" ht="15" customHeight="1" x14ac:dyDescent="0.25">
      <c r="A2772" s="2" t="s">
        <v>10247</v>
      </c>
      <c r="C2772" s="1" t="s">
        <v>67</v>
      </c>
      <c r="D2772" s="2" t="s">
        <v>17132</v>
      </c>
      <c r="E2772" s="2">
        <v>30.59</v>
      </c>
    </row>
    <row r="2773" spans="1:5" ht="15" customHeight="1" x14ac:dyDescent="0.25">
      <c r="A2773" s="2" t="s">
        <v>10248</v>
      </c>
      <c r="C2773" s="1" t="s">
        <v>10249</v>
      </c>
      <c r="D2773" s="2" t="s">
        <v>17132</v>
      </c>
      <c r="E2773" s="2">
        <v>27.05</v>
      </c>
    </row>
    <row r="2774" spans="1:5" ht="15" customHeight="1" x14ac:dyDescent="0.25">
      <c r="A2774" s="2" t="s">
        <v>10250</v>
      </c>
      <c r="C2774" s="1" t="s">
        <v>43</v>
      </c>
      <c r="D2774" s="2" t="s">
        <v>17132</v>
      </c>
      <c r="E2774" s="2">
        <v>27.8</v>
      </c>
    </row>
    <row r="2775" spans="1:5" ht="15" customHeight="1" x14ac:dyDescent="0.25">
      <c r="A2775" s="2" t="s">
        <v>10251</v>
      </c>
      <c r="C2775" s="1" t="s">
        <v>1395</v>
      </c>
      <c r="D2775" s="2" t="s">
        <v>1549</v>
      </c>
      <c r="E2775" s="2">
        <v>8843.51</v>
      </c>
    </row>
    <row r="2776" spans="1:5" ht="15" customHeight="1" x14ac:dyDescent="0.25">
      <c r="A2776" s="2" t="s">
        <v>10252</v>
      </c>
      <c r="C2776" s="1" t="s">
        <v>10253</v>
      </c>
      <c r="D2776" s="2" t="s">
        <v>1549</v>
      </c>
      <c r="E2776" s="2">
        <v>19811.82</v>
      </c>
    </row>
    <row r="2777" spans="1:5" ht="15" customHeight="1" x14ac:dyDescent="0.25">
      <c r="A2777" s="2" t="s">
        <v>10254</v>
      </c>
      <c r="C2777" s="1" t="s">
        <v>1385</v>
      </c>
      <c r="D2777" s="2" t="s">
        <v>1549</v>
      </c>
      <c r="E2777" s="2">
        <v>22499.57</v>
      </c>
    </row>
    <row r="2778" spans="1:5" ht="15" customHeight="1" x14ac:dyDescent="0.25">
      <c r="A2778" s="2" t="s">
        <v>10255</v>
      </c>
      <c r="C2778" s="1" t="s">
        <v>10256</v>
      </c>
      <c r="D2778" s="2" t="s">
        <v>1549</v>
      </c>
      <c r="E2778" s="2">
        <v>30622.560000000001</v>
      </c>
    </row>
    <row r="2779" spans="1:5" ht="15" customHeight="1" x14ac:dyDescent="0.25">
      <c r="A2779" s="2" t="s">
        <v>10257</v>
      </c>
      <c r="C2779" s="1" t="s">
        <v>14626</v>
      </c>
      <c r="D2779" s="2" t="s">
        <v>1549</v>
      </c>
      <c r="E2779" s="2">
        <v>20131.75</v>
      </c>
    </row>
    <row r="2780" spans="1:5" ht="15" customHeight="1" x14ac:dyDescent="0.25">
      <c r="A2780" s="2" t="s">
        <v>10258</v>
      </c>
      <c r="C2780" s="1" t="s">
        <v>1390</v>
      </c>
      <c r="D2780" s="2" t="s">
        <v>1549</v>
      </c>
      <c r="E2780" s="2">
        <v>15484.88</v>
      </c>
    </row>
    <row r="2781" spans="1:5" ht="15" customHeight="1" x14ac:dyDescent="0.25">
      <c r="A2781" s="2" t="s">
        <v>10259</v>
      </c>
      <c r="C2781" s="1" t="s">
        <v>10260</v>
      </c>
      <c r="D2781" s="2" t="s">
        <v>17132</v>
      </c>
      <c r="E2781" s="2">
        <v>27.45</v>
      </c>
    </row>
    <row r="2782" spans="1:5" ht="15" customHeight="1" x14ac:dyDescent="0.25">
      <c r="A2782" s="2" t="s">
        <v>10261</v>
      </c>
      <c r="C2782" s="1" t="s">
        <v>1331</v>
      </c>
      <c r="D2782" s="2" t="s">
        <v>17132</v>
      </c>
      <c r="E2782" s="2">
        <v>27.87</v>
      </c>
    </row>
    <row r="2783" spans="1:5" ht="15" customHeight="1" x14ac:dyDescent="0.25">
      <c r="A2783" s="2" t="s">
        <v>10262</v>
      </c>
      <c r="C2783" s="1" t="s">
        <v>10263</v>
      </c>
      <c r="D2783" s="2" t="s">
        <v>17132</v>
      </c>
      <c r="E2783" s="2">
        <v>28.59</v>
      </c>
    </row>
    <row r="2784" spans="1:5" ht="15" customHeight="1" x14ac:dyDescent="0.25">
      <c r="A2784" s="2" t="s">
        <v>10264</v>
      </c>
      <c r="C2784" s="1" t="s">
        <v>71</v>
      </c>
      <c r="D2784" s="2" t="s">
        <v>17132</v>
      </c>
      <c r="E2784" s="2">
        <v>27.45</v>
      </c>
    </row>
    <row r="2785" spans="1:5" ht="15" customHeight="1" x14ac:dyDescent="0.25">
      <c r="A2785" s="2" t="s">
        <v>10265</v>
      </c>
      <c r="C2785" s="1" t="s">
        <v>56</v>
      </c>
      <c r="D2785" s="2" t="s">
        <v>17132</v>
      </c>
      <c r="E2785" s="2">
        <v>24.24</v>
      </c>
    </row>
    <row r="2786" spans="1:5" ht="15" customHeight="1" x14ac:dyDescent="0.25">
      <c r="A2786" s="2" t="s">
        <v>10266</v>
      </c>
      <c r="C2786" s="1" t="s">
        <v>10267</v>
      </c>
      <c r="D2786" s="2" t="s">
        <v>17132</v>
      </c>
      <c r="E2786" s="2">
        <v>29.13</v>
      </c>
    </row>
    <row r="2787" spans="1:5" ht="15" customHeight="1" x14ac:dyDescent="0.25">
      <c r="A2787" s="2" t="s">
        <v>10268</v>
      </c>
      <c r="C2787" s="1" t="s">
        <v>41</v>
      </c>
      <c r="D2787" s="2" t="s">
        <v>17132</v>
      </c>
      <c r="E2787" s="2">
        <v>27.16</v>
      </c>
    </row>
    <row r="2788" spans="1:5" ht="15" customHeight="1" x14ac:dyDescent="0.25">
      <c r="A2788" s="2" t="s">
        <v>10269</v>
      </c>
      <c r="C2788" s="1" t="s">
        <v>1387</v>
      </c>
      <c r="D2788" s="2" t="s">
        <v>1549</v>
      </c>
      <c r="E2788" s="2">
        <v>14128.35</v>
      </c>
    </row>
    <row r="2789" spans="1:5" ht="15" customHeight="1" x14ac:dyDescent="0.25">
      <c r="A2789" s="2" t="s">
        <v>10270</v>
      </c>
      <c r="C2789" s="1" t="s">
        <v>10271</v>
      </c>
      <c r="D2789" s="2" t="s">
        <v>17132</v>
      </c>
      <c r="E2789" s="2">
        <v>27.68</v>
      </c>
    </row>
    <row r="2790" spans="1:5" ht="15" customHeight="1" x14ac:dyDescent="0.25">
      <c r="A2790" s="2" t="s">
        <v>10272</v>
      </c>
      <c r="C2790" s="1" t="s">
        <v>3419</v>
      </c>
      <c r="D2790" s="2" t="s">
        <v>17132</v>
      </c>
      <c r="E2790" s="2">
        <v>24.98</v>
      </c>
    </row>
    <row r="2791" spans="1:5" ht="15" customHeight="1" x14ac:dyDescent="0.25">
      <c r="A2791" s="2" t="s">
        <v>10273</v>
      </c>
      <c r="C2791" s="1" t="s">
        <v>40</v>
      </c>
      <c r="D2791" s="2" t="s">
        <v>17132</v>
      </c>
      <c r="E2791" s="2">
        <v>27.45</v>
      </c>
    </row>
    <row r="2792" spans="1:5" ht="15" customHeight="1" x14ac:dyDescent="0.25">
      <c r="A2792" s="2" t="s">
        <v>10274</v>
      </c>
      <c r="C2792" s="1" t="s">
        <v>54</v>
      </c>
      <c r="D2792" s="2" t="s">
        <v>17132</v>
      </c>
      <c r="E2792" s="2">
        <v>28.66</v>
      </c>
    </row>
    <row r="2793" spans="1:5" ht="15" customHeight="1" x14ac:dyDescent="0.25">
      <c r="A2793" s="2" t="s">
        <v>10275</v>
      </c>
      <c r="C2793" s="1" t="s">
        <v>69</v>
      </c>
      <c r="D2793" s="2" t="s">
        <v>17132</v>
      </c>
      <c r="E2793" s="2">
        <v>26.34</v>
      </c>
    </row>
    <row r="2794" spans="1:5" ht="15" customHeight="1" x14ac:dyDescent="0.25">
      <c r="A2794" s="2" t="s">
        <v>10276</v>
      </c>
      <c r="C2794" s="1" t="s">
        <v>10277</v>
      </c>
      <c r="D2794" s="2" t="s">
        <v>17132</v>
      </c>
      <c r="E2794" s="2">
        <v>27.05</v>
      </c>
    </row>
    <row r="2795" spans="1:5" ht="15" customHeight="1" x14ac:dyDescent="0.25">
      <c r="A2795" s="2" t="s">
        <v>10278</v>
      </c>
      <c r="C2795" s="1" t="s">
        <v>1364</v>
      </c>
      <c r="D2795" s="2" t="s">
        <v>17132</v>
      </c>
      <c r="E2795" s="2">
        <v>22.97</v>
      </c>
    </row>
    <row r="2796" spans="1:5" ht="15" customHeight="1" x14ac:dyDescent="0.25">
      <c r="A2796" s="2" t="s">
        <v>10279</v>
      </c>
      <c r="C2796" s="1" t="s">
        <v>10280</v>
      </c>
      <c r="D2796" s="2" t="s">
        <v>17132</v>
      </c>
      <c r="E2796" s="2">
        <v>19.760000000000002</v>
      </c>
    </row>
    <row r="2797" spans="1:5" ht="15" customHeight="1" x14ac:dyDescent="0.25">
      <c r="A2797" s="2" t="s">
        <v>10281</v>
      </c>
      <c r="C2797" s="1" t="s">
        <v>59</v>
      </c>
      <c r="D2797" s="2" t="s">
        <v>17132</v>
      </c>
      <c r="E2797" s="2">
        <v>27.23</v>
      </c>
    </row>
    <row r="2798" spans="1:5" ht="15" customHeight="1" x14ac:dyDescent="0.25">
      <c r="A2798" s="2" t="s">
        <v>10282</v>
      </c>
      <c r="C2798" s="1" t="s">
        <v>39</v>
      </c>
      <c r="D2798" s="2" t="s">
        <v>17132</v>
      </c>
      <c r="E2798" s="2">
        <v>19.760000000000002</v>
      </c>
    </row>
    <row r="2799" spans="1:5" ht="15" customHeight="1" x14ac:dyDescent="0.25">
      <c r="A2799" s="2" t="s">
        <v>10283</v>
      </c>
      <c r="C2799" s="1" t="s">
        <v>10284</v>
      </c>
      <c r="D2799" s="2" t="s">
        <v>17132</v>
      </c>
      <c r="E2799" s="2">
        <v>27.05</v>
      </c>
    </row>
    <row r="2800" spans="1:5" ht="15" customHeight="1" x14ac:dyDescent="0.25">
      <c r="A2800" s="2" t="s">
        <v>10285</v>
      </c>
      <c r="C2800" s="1" t="s">
        <v>2578</v>
      </c>
      <c r="D2800" s="2" t="s">
        <v>1549</v>
      </c>
      <c r="E2800" s="2">
        <v>6684.48</v>
      </c>
    </row>
    <row r="2801" spans="1:5" ht="15" customHeight="1" x14ac:dyDescent="0.25">
      <c r="A2801" s="2" t="s">
        <v>10286</v>
      </c>
      <c r="C2801" s="1" t="s">
        <v>70</v>
      </c>
      <c r="D2801" s="2" t="s">
        <v>17132</v>
      </c>
      <c r="E2801" s="2">
        <v>26.79</v>
      </c>
    </row>
    <row r="2802" spans="1:5" ht="15" customHeight="1" x14ac:dyDescent="0.25">
      <c r="A2802" s="2" t="s">
        <v>17116</v>
      </c>
      <c r="C2802" s="1" t="s">
        <v>17117</v>
      </c>
      <c r="D2802" s="2" t="s">
        <v>17132</v>
      </c>
      <c r="E2802" s="2">
        <v>42.81</v>
      </c>
    </row>
    <row r="2803" spans="1:5" ht="15" customHeight="1" x14ac:dyDescent="0.25">
      <c r="A2803" s="2" t="s">
        <v>10287</v>
      </c>
      <c r="C2803" s="1" t="s">
        <v>55</v>
      </c>
      <c r="D2803" s="2" t="s">
        <v>17132</v>
      </c>
      <c r="E2803" s="2">
        <v>21.98</v>
      </c>
    </row>
    <row r="2804" spans="1:5" ht="15" customHeight="1" x14ac:dyDescent="0.25">
      <c r="A2804" s="2" t="s">
        <v>20778</v>
      </c>
      <c r="C2804" s="1" t="s">
        <v>2552</v>
      </c>
      <c r="D2804" s="2" t="s">
        <v>1549</v>
      </c>
      <c r="E2804" s="2">
        <v>3517.12</v>
      </c>
    </row>
    <row r="2805" spans="1:5" ht="15" customHeight="1" x14ac:dyDescent="0.25">
      <c r="A2805" s="2" t="s">
        <v>10288</v>
      </c>
      <c r="C2805" s="1" t="s">
        <v>1371</v>
      </c>
      <c r="D2805" s="2" t="s">
        <v>1549</v>
      </c>
      <c r="E2805" s="2">
        <v>4466.88</v>
      </c>
    </row>
    <row r="2806" spans="1:5" ht="15" customHeight="1" x14ac:dyDescent="0.25">
      <c r="A2806" s="2" t="s">
        <v>17118</v>
      </c>
      <c r="C2806" s="1" t="s">
        <v>20835</v>
      </c>
      <c r="D2806" s="2" t="s">
        <v>2582</v>
      </c>
      <c r="E2806" s="2">
        <v>2.73</v>
      </c>
    </row>
    <row r="2807" spans="1:5" ht="15" customHeight="1" x14ac:dyDescent="0.25">
      <c r="A2807" s="2" t="s">
        <v>17119</v>
      </c>
      <c r="C2807" s="1" t="s">
        <v>20836</v>
      </c>
      <c r="D2807" s="2" t="s">
        <v>2582</v>
      </c>
      <c r="E2807" s="2">
        <v>1.45</v>
      </c>
    </row>
    <row r="2808" spans="1:5" ht="15" customHeight="1" x14ac:dyDescent="0.25">
      <c r="A2808" s="2" t="s">
        <v>1574</v>
      </c>
      <c r="C2808" s="1" t="s">
        <v>20837</v>
      </c>
      <c r="D2808" s="2" t="s">
        <v>2</v>
      </c>
      <c r="E2808" s="2">
        <v>4.24</v>
      </c>
    </row>
    <row r="2809" spans="1:5" ht="15" customHeight="1" x14ac:dyDescent="0.25">
      <c r="A2809" s="2" t="s">
        <v>2650</v>
      </c>
      <c r="C2809" s="1" t="s">
        <v>20838</v>
      </c>
      <c r="D2809" s="2" t="s">
        <v>38</v>
      </c>
      <c r="E2809" s="2">
        <v>5.41</v>
      </c>
    </row>
    <row r="2810" spans="1:5" ht="15" customHeight="1" x14ac:dyDescent="0.25">
      <c r="A2810" s="2" t="s">
        <v>2652</v>
      </c>
      <c r="C2810" s="1" t="s">
        <v>20839</v>
      </c>
      <c r="D2810" s="2" t="s">
        <v>38</v>
      </c>
      <c r="E2810" s="2">
        <v>6.12</v>
      </c>
    </row>
    <row r="2811" spans="1:5" ht="15" customHeight="1" x14ac:dyDescent="0.25">
      <c r="A2811" s="2" t="s">
        <v>2649</v>
      </c>
      <c r="C2811" s="1" t="s">
        <v>20840</v>
      </c>
      <c r="D2811" s="2" t="s">
        <v>38</v>
      </c>
      <c r="E2811" s="2">
        <v>4.72</v>
      </c>
    </row>
    <row r="2812" spans="1:5" ht="15" customHeight="1" x14ac:dyDescent="0.25">
      <c r="A2812" s="2" t="s">
        <v>2659</v>
      </c>
      <c r="C2812" s="1" t="s">
        <v>20841</v>
      </c>
      <c r="D2812" s="2" t="s">
        <v>38</v>
      </c>
      <c r="E2812" s="2">
        <v>8.43</v>
      </c>
    </row>
    <row r="2813" spans="1:5" ht="15" customHeight="1" x14ac:dyDescent="0.25">
      <c r="A2813" s="2" t="s">
        <v>2653</v>
      </c>
      <c r="C2813" s="1" t="s">
        <v>20842</v>
      </c>
      <c r="D2813" s="2" t="s">
        <v>38</v>
      </c>
      <c r="E2813" s="2">
        <v>6.66</v>
      </c>
    </row>
    <row r="2814" spans="1:5" ht="15" customHeight="1" x14ac:dyDescent="0.25">
      <c r="A2814" s="2" t="s">
        <v>2651</v>
      </c>
      <c r="C2814" s="1" t="s">
        <v>20843</v>
      </c>
      <c r="D2814" s="2" t="s">
        <v>38</v>
      </c>
      <c r="E2814" s="2">
        <v>5.75</v>
      </c>
    </row>
    <row r="2815" spans="1:5" ht="15" customHeight="1" x14ac:dyDescent="0.25">
      <c r="A2815" s="2" t="s">
        <v>2655</v>
      </c>
      <c r="C2815" s="1" t="s">
        <v>20844</v>
      </c>
      <c r="D2815" s="2" t="s">
        <v>38</v>
      </c>
      <c r="E2815" s="2">
        <v>7.15</v>
      </c>
    </row>
    <row r="2816" spans="1:5" ht="15" customHeight="1" x14ac:dyDescent="0.25">
      <c r="A2816" s="2" t="s">
        <v>2656</v>
      </c>
      <c r="C2816" s="1" t="s">
        <v>20845</v>
      </c>
      <c r="D2816" s="2" t="s">
        <v>38</v>
      </c>
      <c r="E2816" s="2">
        <v>7.36</v>
      </c>
    </row>
    <row r="2817" spans="1:5" ht="15" customHeight="1" x14ac:dyDescent="0.25">
      <c r="A2817" s="2" t="s">
        <v>2657</v>
      </c>
      <c r="C2817" s="1" t="s">
        <v>20846</v>
      </c>
      <c r="D2817" s="2" t="s">
        <v>38</v>
      </c>
      <c r="E2817" s="2">
        <v>7.88</v>
      </c>
    </row>
    <row r="2818" spans="1:5" ht="15" customHeight="1" x14ac:dyDescent="0.25">
      <c r="A2818" s="2" t="s">
        <v>2658</v>
      </c>
      <c r="C2818" s="1" t="s">
        <v>20847</v>
      </c>
      <c r="D2818" s="2" t="s">
        <v>38</v>
      </c>
      <c r="E2818" s="2">
        <v>8.06</v>
      </c>
    </row>
    <row r="2819" spans="1:5" ht="15" customHeight="1" x14ac:dyDescent="0.25">
      <c r="A2819" s="2" t="s">
        <v>2660</v>
      </c>
      <c r="C2819" s="1" t="s">
        <v>20848</v>
      </c>
      <c r="D2819" s="2" t="s">
        <v>38</v>
      </c>
      <c r="E2819" s="2">
        <v>9.06</v>
      </c>
    </row>
    <row r="2820" spans="1:5" ht="15" customHeight="1" x14ac:dyDescent="0.25">
      <c r="A2820" s="2" t="s">
        <v>2654</v>
      </c>
      <c r="C2820" s="1" t="s">
        <v>20849</v>
      </c>
      <c r="D2820" s="2" t="s">
        <v>38</v>
      </c>
      <c r="E2820" s="2">
        <v>6.91</v>
      </c>
    </row>
    <row r="2821" spans="1:5" ht="15" customHeight="1" x14ac:dyDescent="0.25">
      <c r="A2821" s="2" t="s">
        <v>2684</v>
      </c>
      <c r="C2821" s="1" t="s">
        <v>20850</v>
      </c>
      <c r="D2821" s="2" t="s">
        <v>38</v>
      </c>
      <c r="E2821" s="2">
        <v>4.8499999999999996</v>
      </c>
    </row>
    <row r="2822" spans="1:5" ht="15" customHeight="1" x14ac:dyDescent="0.25">
      <c r="A2822" s="2" t="s">
        <v>2683</v>
      </c>
      <c r="C2822" s="1" t="s">
        <v>20851</v>
      </c>
      <c r="D2822" s="2" t="s">
        <v>38</v>
      </c>
      <c r="E2822" s="2">
        <v>4.71</v>
      </c>
    </row>
    <row r="2823" spans="1:5" ht="15" customHeight="1" x14ac:dyDescent="0.25">
      <c r="A2823" s="2" t="s">
        <v>2682</v>
      </c>
      <c r="C2823" s="1" t="s">
        <v>20852</v>
      </c>
      <c r="D2823" s="2" t="s">
        <v>38</v>
      </c>
      <c r="E2823" s="2">
        <v>4.5599999999999996</v>
      </c>
    </row>
    <row r="2824" spans="1:5" ht="15" customHeight="1" x14ac:dyDescent="0.25">
      <c r="A2824" s="2" t="s">
        <v>2685</v>
      </c>
      <c r="C2824" s="1" t="s">
        <v>20853</v>
      </c>
      <c r="D2824" s="2" t="s">
        <v>38</v>
      </c>
      <c r="E2824" s="2">
        <v>6.6</v>
      </c>
    </row>
    <row r="2825" spans="1:5" ht="15" customHeight="1" x14ac:dyDescent="0.25">
      <c r="A2825" s="2" t="s">
        <v>2686</v>
      </c>
      <c r="C2825" s="1" t="s">
        <v>20854</v>
      </c>
      <c r="D2825" s="2" t="s">
        <v>38</v>
      </c>
      <c r="E2825" s="2">
        <v>5.44</v>
      </c>
    </row>
    <row r="2826" spans="1:5" ht="15" customHeight="1" x14ac:dyDescent="0.25">
      <c r="A2826" s="2" t="s">
        <v>2681</v>
      </c>
      <c r="C2826" s="1" t="s">
        <v>20855</v>
      </c>
      <c r="D2826" s="2" t="s">
        <v>38</v>
      </c>
      <c r="E2826" s="2">
        <v>3.94</v>
      </c>
    </row>
    <row r="2827" spans="1:5" ht="15" customHeight="1" x14ac:dyDescent="0.25">
      <c r="A2827" s="2" t="s">
        <v>2680</v>
      </c>
      <c r="C2827" s="1" t="s">
        <v>20856</v>
      </c>
      <c r="D2827" s="2" t="s">
        <v>38</v>
      </c>
      <c r="E2827" s="2">
        <v>3.2</v>
      </c>
    </row>
    <row r="2828" spans="1:5" ht="15" customHeight="1" x14ac:dyDescent="0.25">
      <c r="A2828" s="2" t="s">
        <v>2677</v>
      </c>
      <c r="C2828" s="1" t="s">
        <v>20857</v>
      </c>
      <c r="D2828" s="2" t="s">
        <v>38</v>
      </c>
      <c r="E2828" s="2">
        <v>27.59</v>
      </c>
    </row>
    <row r="2829" spans="1:5" ht="15" customHeight="1" x14ac:dyDescent="0.25">
      <c r="A2829" s="2" t="s">
        <v>2587</v>
      </c>
      <c r="C2829" s="1" t="s">
        <v>20858</v>
      </c>
      <c r="D2829" s="2" t="s">
        <v>17030</v>
      </c>
      <c r="E2829" s="2">
        <v>37.93</v>
      </c>
    </row>
    <row r="2830" spans="1:5" ht="15" customHeight="1" x14ac:dyDescent="0.25">
      <c r="A2830" s="2" t="s">
        <v>2585</v>
      </c>
      <c r="C2830" s="1" t="s">
        <v>20859</v>
      </c>
      <c r="D2830" s="2" t="s">
        <v>17030</v>
      </c>
      <c r="E2830" s="2">
        <v>26.55</v>
      </c>
    </row>
    <row r="2831" spans="1:5" ht="15" customHeight="1" x14ac:dyDescent="0.25">
      <c r="A2831" s="2" t="s">
        <v>2584</v>
      </c>
      <c r="C2831" s="1" t="s">
        <v>20860</v>
      </c>
      <c r="D2831" s="2" t="s">
        <v>17030</v>
      </c>
      <c r="E2831" s="2">
        <v>35.450000000000003</v>
      </c>
    </row>
    <row r="2832" spans="1:5" ht="15" customHeight="1" x14ac:dyDescent="0.25">
      <c r="A2832" s="2" t="s">
        <v>2586</v>
      </c>
      <c r="C2832" s="1" t="s">
        <v>20861</v>
      </c>
      <c r="D2832" s="2" t="s">
        <v>17030</v>
      </c>
      <c r="E2832" s="2">
        <v>50.63</v>
      </c>
    </row>
    <row r="2833" spans="1:5" ht="15" customHeight="1" x14ac:dyDescent="0.25">
      <c r="A2833" s="2" t="s">
        <v>2672</v>
      </c>
      <c r="C2833" s="1" t="s">
        <v>20862</v>
      </c>
      <c r="D2833" s="2" t="s">
        <v>38</v>
      </c>
      <c r="E2833" s="2">
        <v>78.98</v>
      </c>
    </row>
    <row r="2834" spans="1:5" ht="15" customHeight="1" x14ac:dyDescent="0.25">
      <c r="A2834" s="2" t="s">
        <v>2583</v>
      </c>
      <c r="C2834" s="1" t="s">
        <v>20863</v>
      </c>
      <c r="D2834" s="2" t="s">
        <v>2</v>
      </c>
      <c r="E2834" s="2">
        <v>0.46</v>
      </c>
    </row>
    <row r="2835" spans="1:5" ht="15" customHeight="1" x14ac:dyDescent="0.25">
      <c r="A2835" s="2" t="s">
        <v>2674</v>
      </c>
      <c r="C2835" s="1" t="s">
        <v>20864</v>
      </c>
      <c r="D2835" s="2" t="s">
        <v>38</v>
      </c>
      <c r="E2835" s="2">
        <v>140.91</v>
      </c>
    </row>
    <row r="2836" spans="1:5" ht="15" customHeight="1" x14ac:dyDescent="0.25">
      <c r="A2836" s="2" t="s">
        <v>2679</v>
      </c>
      <c r="C2836" s="1" t="s">
        <v>20865</v>
      </c>
      <c r="D2836" s="2" t="s">
        <v>38</v>
      </c>
      <c r="E2836" s="2">
        <v>6.53</v>
      </c>
    </row>
    <row r="2837" spans="1:5" ht="15" customHeight="1" x14ac:dyDescent="0.25">
      <c r="A2837" s="2" t="s">
        <v>2603</v>
      </c>
      <c r="C2837" s="1" t="s">
        <v>20866</v>
      </c>
      <c r="D2837" s="2" t="s">
        <v>38</v>
      </c>
      <c r="E2837" s="2">
        <v>9.44</v>
      </c>
    </row>
    <row r="2838" spans="1:5" ht="15" customHeight="1" x14ac:dyDescent="0.25">
      <c r="A2838" s="2" t="s">
        <v>2604</v>
      </c>
      <c r="C2838" s="1" t="s">
        <v>20867</v>
      </c>
      <c r="D2838" s="2" t="s">
        <v>38</v>
      </c>
      <c r="E2838" s="2">
        <v>10.63</v>
      </c>
    </row>
    <row r="2839" spans="1:5" ht="15" customHeight="1" x14ac:dyDescent="0.25">
      <c r="A2839" s="2" t="s">
        <v>2605</v>
      </c>
      <c r="C2839" s="1" t="s">
        <v>20868</v>
      </c>
      <c r="D2839" s="2" t="s">
        <v>38</v>
      </c>
      <c r="E2839" s="2">
        <v>11.37</v>
      </c>
    </row>
    <row r="2840" spans="1:5" ht="15" customHeight="1" x14ac:dyDescent="0.25">
      <c r="A2840" s="2" t="s">
        <v>2606</v>
      </c>
      <c r="C2840" s="1" t="s">
        <v>20869</v>
      </c>
      <c r="D2840" s="2" t="s">
        <v>38</v>
      </c>
      <c r="E2840" s="2">
        <v>12.49</v>
      </c>
    </row>
    <row r="2841" spans="1:5" ht="15" customHeight="1" x14ac:dyDescent="0.25">
      <c r="A2841" s="2" t="s">
        <v>2607</v>
      </c>
      <c r="C2841" s="1" t="s">
        <v>20870</v>
      </c>
      <c r="D2841" s="2" t="s">
        <v>38</v>
      </c>
      <c r="E2841" s="2">
        <v>13.06</v>
      </c>
    </row>
    <row r="2842" spans="1:5" ht="15" customHeight="1" x14ac:dyDescent="0.25">
      <c r="A2842" s="2" t="s">
        <v>2608</v>
      </c>
      <c r="C2842" s="1" t="s">
        <v>20871</v>
      </c>
      <c r="D2842" s="2" t="s">
        <v>38</v>
      </c>
      <c r="E2842" s="2">
        <v>6.2</v>
      </c>
    </row>
    <row r="2843" spans="1:5" ht="15" customHeight="1" x14ac:dyDescent="0.25">
      <c r="A2843" s="2" t="s">
        <v>2613</v>
      </c>
      <c r="C2843" s="1" t="s">
        <v>20872</v>
      </c>
      <c r="D2843" s="2" t="s">
        <v>38</v>
      </c>
      <c r="E2843" s="2">
        <v>8.4499999999999993</v>
      </c>
    </row>
    <row r="2844" spans="1:5" ht="15" customHeight="1" x14ac:dyDescent="0.25">
      <c r="A2844" s="2" t="s">
        <v>2614</v>
      </c>
      <c r="C2844" s="1" t="s">
        <v>20873</v>
      </c>
      <c r="D2844" s="2" t="s">
        <v>38</v>
      </c>
      <c r="E2844" s="2">
        <v>9.14</v>
      </c>
    </row>
    <row r="2845" spans="1:5" ht="15" customHeight="1" x14ac:dyDescent="0.25">
      <c r="A2845" s="2" t="s">
        <v>2615</v>
      </c>
      <c r="C2845" s="1" t="s">
        <v>20874</v>
      </c>
      <c r="D2845" s="2" t="s">
        <v>38</v>
      </c>
      <c r="E2845" s="2">
        <v>9.43</v>
      </c>
    </row>
    <row r="2846" spans="1:5" ht="15" customHeight="1" x14ac:dyDescent="0.25">
      <c r="A2846" s="2" t="s">
        <v>2616</v>
      </c>
      <c r="C2846" s="1" t="s">
        <v>20875</v>
      </c>
      <c r="D2846" s="2" t="s">
        <v>38</v>
      </c>
      <c r="E2846" s="2">
        <v>9.7100000000000009</v>
      </c>
    </row>
    <row r="2847" spans="1:5" ht="15" customHeight="1" x14ac:dyDescent="0.25">
      <c r="A2847" s="2" t="s">
        <v>2617</v>
      </c>
      <c r="C2847" s="1" t="s">
        <v>20876</v>
      </c>
      <c r="D2847" s="2" t="s">
        <v>38</v>
      </c>
      <c r="E2847" s="2">
        <v>10.4</v>
      </c>
    </row>
    <row r="2848" spans="1:5" ht="15" customHeight="1" x14ac:dyDescent="0.25">
      <c r="A2848" s="2" t="s">
        <v>2618</v>
      </c>
      <c r="C2848" s="1" t="s">
        <v>20877</v>
      </c>
      <c r="D2848" s="2" t="s">
        <v>38</v>
      </c>
      <c r="E2848" s="2">
        <v>10.93</v>
      </c>
    </row>
    <row r="2849" spans="1:5" ht="15" customHeight="1" x14ac:dyDescent="0.25">
      <c r="A2849" s="2" t="s">
        <v>2609</v>
      </c>
      <c r="C2849" s="1" t="s">
        <v>20878</v>
      </c>
      <c r="D2849" s="2" t="s">
        <v>38</v>
      </c>
      <c r="E2849" s="2">
        <v>6.68</v>
      </c>
    </row>
    <row r="2850" spans="1:5" ht="15" customHeight="1" x14ac:dyDescent="0.25">
      <c r="A2850" s="2" t="s">
        <v>2619</v>
      </c>
      <c r="C2850" s="1" t="s">
        <v>20879</v>
      </c>
      <c r="D2850" s="2" t="s">
        <v>38</v>
      </c>
      <c r="E2850" s="2">
        <v>12.15</v>
      </c>
    </row>
    <row r="2851" spans="1:5" ht="15" customHeight="1" x14ac:dyDescent="0.25">
      <c r="A2851" s="2" t="s">
        <v>1576</v>
      </c>
      <c r="C2851" s="1" t="s">
        <v>20880</v>
      </c>
      <c r="D2851" s="2" t="s">
        <v>38</v>
      </c>
      <c r="E2851" s="2">
        <v>12.99</v>
      </c>
    </row>
    <row r="2852" spans="1:5" ht="15" customHeight="1" x14ac:dyDescent="0.25">
      <c r="A2852" s="2" t="s">
        <v>2610</v>
      </c>
      <c r="C2852" s="1" t="s">
        <v>20881</v>
      </c>
      <c r="D2852" s="2" t="s">
        <v>38</v>
      </c>
      <c r="E2852" s="2">
        <v>7.08</v>
      </c>
    </row>
    <row r="2853" spans="1:5" ht="15" customHeight="1" x14ac:dyDescent="0.25">
      <c r="A2853" s="2" t="s">
        <v>2611</v>
      </c>
      <c r="C2853" s="1" t="s">
        <v>20882</v>
      </c>
      <c r="D2853" s="2" t="s">
        <v>38</v>
      </c>
      <c r="E2853" s="2">
        <v>7.83</v>
      </c>
    </row>
    <row r="2854" spans="1:5" ht="15" customHeight="1" x14ac:dyDescent="0.25">
      <c r="A2854" s="2" t="s">
        <v>2612</v>
      </c>
      <c r="C2854" s="1" t="s">
        <v>20883</v>
      </c>
      <c r="D2854" s="2" t="s">
        <v>38</v>
      </c>
      <c r="E2854" s="2">
        <v>8.14</v>
      </c>
    </row>
    <row r="2855" spans="1:5" ht="15" customHeight="1" x14ac:dyDescent="0.25">
      <c r="A2855" s="2" t="s">
        <v>2598</v>
      </c>
      <c r="C2855" s="1" t="s">
        <v>20884</v>
      </c>
      <c r="D2855" s="2" t="s">
        <v>38</v>
      </c>
      <c r="E2855" s="2">
        <v>6.71</v>
      </c>
    </row>
    <row r="2856" spans="1:5" ht="15" customHeight="1" x14ac:dyDescent="0.25">
      <c r="A2856" s="2" t="s">
        <v>2599</v>
      </c>
      <c r="C2856" s="1" t="s">
        <v>20885</v>
      </c>
      <c r="D2856" s="2" t="s">
        <v>38</v>
      </c>
      <c r="E2856" s="2">
        <v>7.39</v>
      </c>
    </row>
    <row r="2857" spans="1:5" ht="15" customHeight="1" x14ac:dyDescent="0.25">
      <c r="A2857" s="2" t="s">
        <v>2600</v>
      </c>
      <c r="C2857" s="1" t="s">
        <v>20886</v>
      </c>
      <c r="D2857" s="2" t="s">
        <v>38</v>
      </c>
      <c r="E2857" s="2">
        <v>8.65</v>
      </c>
    </row>
    <row r="2858" spans="1:5" ht="15" customHeight="1" x14ac:dyDescent="0.25">
      <c r="A2858" s="2" t="s">
        <v>2601</v>
      </c>
      <c r="C2858" s="1" t="s">
        <v>20887</v>
      </c>
      <c r="D2858" s="2" t="s">
        <v>38</v>
      </c>
      <c r="E2858" s="2">
        <v>9.1199999999999992</v>
      </c>
    </row>
    <row r="2859" spans="1:5" ht="15" customHeight="1" x14ac:dyDescent="0.25">
      <c r="A2859" s="2" t="s">
        <v>2602</v>
      </c>
      <c r="C2859" s="1" t="s">
        <v>20888</v>
      </c>
      <c r="D2859" s="2" t="s">
        <v>38</v>
      </c>
      <c r="E2859" s="2">
        <v>10.119999999999999</v>
      </c>
    </row>
    <row r="2860" spans="1:5" ht="15" customHeight="1" x14ac:dyDescent="0.25">
      <c r="A2860" s="2" t="s">
        <v>2620</v>
      </c>
      <c r="C2860" s="1" t="s">
        <v>20889</v>
      </c>
      <c r="D2860" s="2" t="s">
        <v>38</v>
      </c>
      <c r="E2860" s="2">
        <v>8.8800000000000008</v>
      </c>
    </row>
    <row r="2861" spans="1:5" ht="15" customHeight="1" x14ac:dyDescent="0.25">
      <c r="A2861" s="2" t="s">
        <v>2625</v>
      </c>
      <c r="C2861" s="1" t="s">
        <v>20890</v>
      </c>
      <c r="D2861" s="2" t="s">
        <v>38</v>
      </c>
      <c r="E2861" s="2">
        <v>11.62</v>
      </c>
    </row>
    <row r="2862" spans="1:5" ht="15" customHeight="1" x14ac:dyDescent="0.25">
      <c r="A2862" s="2" t="s">
        <v>2626</v>
      </c>
      <c r="C2862" s="1" t="s">
        <v>20891</v>
      </c>
      <c r="D2862" s="2" t="s">
        <v>38</v>
      </c>
      <c r="E2862" s="2">
        <v>11.95</v>
      </c>
    </row>
    <row r="2863" spans="1:5" ht="15" customHeight="1" x14ac:dyDescent="0.25">
      <c r="A2863" s="2" t="s">
        <v>2627</v>
      </c>
      <c r="C2863" s="1" t="s">
        <v>20892</v>
      </c>
      <c r="D2863" s="2" t="s">
        <v>38</v>
      </c>
      <c r="E2863" s="2">
        <v>12.27</v>
      </c>
    </row>
    <row r="2864" spans="1:5" ht="15" customHeight="1" x14ac:dyDescent="0.25">
      <c r="A2864" s="2" t="s">
        <v>2628</v>
      </c>
      <c r="C2864" s="1" t="s">
        <v>20893</v>
      </c>
      <c r="D2864" s="2" t="s">
        <v>38</v>
      </c>
      <c r="E2864" s="2">
        <v>13.29</v>
      </c>
    </row>
    <row r="2865" spans="1:5" ht="15" customHeight="1" x14ac:dyDescent="0.25">
      <c r="A2865" s="2" t="s">
        <v>2629</v>
      </c>
      <c r="C2865" s="1" t="s">
        <v>20894</v>
      </c>
      <c r="D2865" s="2" t="s">
        <v>38</v>
      </c>
      <c r="E2865" s="2">
        <v>13.61</v>
      </c>
    </row>
    <row r="2866" spans="1:5" ht="15" customHeight="1" x14ac:dyDescent="0.25">
      <c r="A2866" s="2" t="s">
        <v>2630</v>
      </c>
      <c r="C2866" s="1" t="s">
        <v>20895</v>
      </c>
      <c r="D2866" s="2" t="s">
        <v>38</v>
      </c>
      <c r="E2866" s="2">
        <v>14.2</v>
      </c>
    </row>
    <row r="2867" spans="1:5" ht="15" customHeight="1" x14ac:dyDescent="0.25">
      <c r="A2867" s="2" t="s">
        <v>2621</v>
      </c>
      <c r="C2867" s="1" t="s">
        <v>20896</v>
      </c>
      <c r="D2867" s="2" t="s">
        <v>38</v>
      </c>
      <c r="E2867" s="2">
        <v>9.4</v>
      </c>
    </row>
    <row r="2868" spans="1:5" ht="15" customHeight="1" x14ac:dyDescent="0.25">
      <c r="A2868" s="2" t="s">
        <v>2631</v>
      </c>
      <c r="C2868" s="1" t="s">
        <v>20897</v>
      </c>
      <c r="D2868" s="2" t="s">
        <v>38</v>
      </c>
      <c r="E2868" s="2">
        <v>15.8</v>
      </c>
    </row>
    <row r="2869" spans="1:5" ht="15" customHeight="1" x14ac:dyDescent="0.25">
      <c r="A2869" s="2" t="s">
        <v>2632</v>
      </c>
      <c r="C2869" s="1" t="s">
        <v>20898</v>
      </c>
      <c r="D2869" s="2" t="s">
        <v>38</v>
      </c>
      <c r="E2869" s="2">
        <v>16.7</v>
      </c>
    </row>
    <row r="2870" spans="1:5" ht="15" customHeight="1" x14ac:dyDescent="0.25">
      <c r="A2870" s="2" t="s">
        <v>2622</v>
      </c>
      <c r="C2870" s="1" t="s">
        <v>20899</v>
      </c>
      <c r="D2870" s="2" t="s">
        <v>38</v>
      </c>
      <c r="E2870" s="2">
        <v>9.85</v>
      </c>
    </row>
    <row r="2871" spans="1:5" ht="15" customHeight="1" x14ac:dyDescent="0.25">
      <c r="A2871" s="2" t="s">
        <v>2623</v>
      </c>
      <c r="C2871" s="1" t="s">
        <v>20900</v>
      </c>
      <c r="D2871" s="2" t="s">
        <v>38</v>
      </c>
      <c r="E2871" s="2">
        <v>10.94</v>
      </c>
    </row>
    <row r="2872" spans="1:5" ht="15" customHeight="1" x14ac:dyDescent="0.25">
      <c r="A2872" s="2" t="s">
        <v>2624</v>
      </c>
      <c r="C2872" s="1" t="s">
        <v>20901</v>
      </c>
      <c r="D2872" s="2" t="s">
        <v>38</v>
      </c>
      <c r="E2872" s="2">
        <v>11.29</v>
      </c>
    </row>
    <row r="2873" spans="1:5" ht="15" customHeight="1" x14ac:dyDescent="0.25">
      <c r="A2873" s="2" t="s">
        <v>2644</v>
      </c>
      <c r="C2873" s="1" t="s">
        <v>20902</v>
      </c>
      <c r="D2873" s="2" t="s">
        <v>38</v>
      </c>
      <c r="E2873" s="2">
        <v>50.95</v>
      </c>
    </row>
    <row r="2874" spans="1:5" ht="15" customHeight="1" x14ac:dyDescent="0.25">
      <c r="A2874" s="2" t="s">
        <v>2633</v>
      </c>
      <c r="C2874" s="1" t="s">
        <v>20903</v>
      </c>
      <c r="D2874" s="2" t="s">
        <v>38</v>
      </c>
      <c r="E2874" s="2">
        <v>41.43</v>
      </c>
    </row>
    <row r="2875" spans="1:5" ht="15" customHeight="1" x14ac:dyDescent="0.25">
      <c r="A2875" s="2" t="s">
        <v>2638</v>
      </c>
      <c r="C2875" s="1" t="s">
        <v>20904</v>
      </c>
      <c r="D2875" s="2" t="s">
        <v>38</v>
      </c>
      <c r="E2875" s="2">
        <v>46.1</v>
      </c>
    </row>
    <row r="2876" spans="1:5" ht="15" customHeight="1" x14ac:dyDescent="0.25">
      <c r="A2876" s="2" t="s">
        <v>2634</v>
      </c>
      <c r="C2876" s="1" t="s">
        <v>20905</v>
      </c>
      <c r="D2876" s="2" t="s">
        <v>38</v>
      </c>
      <c r="E2876" s="2">
        <v>42.19</v>
      </c>
    </row>
    <row r="2877" spans="1:5" ht="15" customHeight="1" x14ac:dyDescent="0.25">
      <c r="A2877" s="2" t="s">
        <v>2645</v>
      </c>
      <c r="C2877" s="1" t="s">
        <v>20906</v>
      </c>
      <c r="D2877" s="2" t="s">
        <v>38</v>
      </c>
      <c r="E2877" s="2">
        <v>51.95</v>
      </c>
    </row>
    <row r="2878" spans="1:5" ht="15" customHeight="1" x14ac:dyDescent="0.25">
      <c r="A2878" s="2" t="s">
        <v>2635</v>
      </c>
      <c r="C2878" s="1" t="s">
        <v>20907</v>
      </c>
      <c r="D2878" s="2" t="s">
        <v>38</v>
      </c>
      <c r="E2878" s="2">
        <v>43.69</v>
      </c>
    </row>
    <row r="2879" spans="1:5" ht="15" customHeight="1" x14ac:dyDescent="0.25">
      <c r="A2879" s="2" t="s">
        <v>2636</v>
      </c>
      <c r="C2879" s="1" t="s">
        <v>20908</v>
      </c>
      <c r="D2879" s="2" t="s">
        <v>38</v>
      </c>
      <c r="E2879" s="2">
        <v>44.26</v>
      </c>
    </row>
    <row r="2880" spans="1:5" ht="15" customHeight="1" x14ac:dyDescent="0.25">
      <c r="A2880" s="2" t="s">
        <v>2639</v>
      </c>
      <c r="C2880" s="1" t="s">
        <v>20909</v>
      </c>
      <c r="D2880" s="2" t="s">
        <v>38</v>
      </c>
      <c r="E2880" s="2">
        <v>46.58</v>
      </c>
    </row>
    <row r="2881" spans="1:5" ht="15" customHeight="1" x14ac:dyDescent="0.25">
      <c r="A2881" s="2" t="s">
        <v>2640</v>
      </c>
      <c r="C2881" s="1" t="s">
        <v>20910</v>
      </c>
      <c r="D2881" s="2" t="s">
        <v>38</v>
      </c>
      <c r="E2881" s="2">
        <v>47.04</v>
      </c>
    </row>
    <row r="2882" spans="1:5" ht="15" customHeight="1" x14ac:dyDescent="0.25">
      <c r="A2882" s="2" t="s">
        <v>2641</v>
      </c>
      <c r="C2882" s="1" t="s">
        <v>20911</v>
      </c>
      <c r="D2882" s="2" t="s">
        <v>38</v>
      </c>
      <c r="E2882" s="2">
        <v>47.5</v>
      </c>
    </row>
    <row r="2883" spans="1:5" ht="15" customHeight="1" x14ac:dyDescent="0.25">
      <c r="A2883" s="2" t="s">
        <v>2642</v>
      </c>
      <c r="C2883" s="1" t="s">
        <v>20912</v>
      </c>
      <c r="D2883" s="2" t="s">
        <v>38</v>
      </c>
      <c r="E2883" s="2">
        <v>47.96</v>
      </c>
    </row>
    <row r="2884" spans="1:5" ht="15" customHeight="1" x14ac:dyDescent="0.25">
      <c r="A2884" s="2" t="s">
        <v>2643</v>
      </c>
      <c r="C2884" s="1" t="s">
        <v>20913</v>
      </c>
      <c r="D2884" s="2" t="s">
        <v>38</v>
      </c>
      <c r="E2884" s="2">
        <v>49.67</v>
      </c>
    </row>
    <row r="2885" spans="1:5" ht="15" customHeight="1" x14ac:dyDescent="0.25">
      <c r="A2885" s="2" t="s">
        <v>2637</v>
      </c>
      <c r="C2885" s="1" t="s">
        <v>20914</v>
      </c>
      <c r="D2885" s="2" t="s">
        <v>38</v>
      </c>
      <c r="E2885" s="2">
        <v>44.76</v>
      </c>
    </row>
    <row r="2886" spans="1:5" ht="15" customHeight="1" x14ac:dyDescent="0.25">
      <c r="A2886" s="2" t="s">
        <v>2646</v>
      </c>
      <c r="C2886" s="1" t="s">
        <v>20915</v>
      </c>
      <c r="D2886" s="2" t="s">
        <v>38</v>
      </c>
      <c r="E2886" s="2">
        <v>4.43</v>
      </c>
    </row>
    <row r="2887" spans="1:5" ht="15" customHeight="1" x14ac:dyDescent="0.25">
      <c r="A2887" s="2" t="s">
        <v>2648</v>
      </c>
      <c r="C2887" s="1" t="s">
        <v>20916</v>
      </c>
      <c r="D2887" s="2" t="s">
        <v>38</v>
      </c>
      <c r="E2887" s="2">
        <v>6.32</v>
      </c>
    </row>
    <row r="2888" spans="1:5" ht="15" customHeight="1" x14ac:dyDescent="0.25">
      <c r="A2888" s="2" t="s">
        <v>2647</v>
      </c>
      <c r="C2888" s="1" t="s">
        <v>20917</v>
      </c>
      <c r="D2888" s="2" t="s">
        <v>38</v>
      </c>
      <c r="E2888" s="2">
        <v>3.04</v>
      </c>
    </row>
    <row r="2889" spans="1:5" ht="15" customHeight="1" x14ac:dyDescent="0.25">
      <c r="A2889" s="2" t="s">
        <v>2665</v>
      </c>
      <c r="C2889" s="1" t="s">
        <v>20918</v>
      </c>
      <c r="D2889" s="2" t="s">
        <v>38</v>
      </c>
      <c r="E2889" s="2">
        <v>121.46</v>
      </c>
    </row>
    <row r="2890" spans="1:5" ht="15" customHeight="1" x14ac:dyDescent="0.25">
      <c r="A2890" s="2" t="s">
        <v>2662</v>
      </c>
      <c r="C2890" s="1" t="s">
        <v>20919</v>
      </c>
      <c r="D2890" s="2" t="s">
        <v>38</v>
      </c>
      <c r="E2890" s="2">
        <v>68.27</v>
      </c>
    </row>
    <row r="2891" spans="1:5" ht="15" customHeight="1" x14ac:dyDescent="0.25">
      <c r="A2891" s="2" t="s">
        <v>2663</v>
      </c>
      <c r="C2891" s="1" t="s">
        <v>20920</v>
      </c>
      <c r="D2891" s="2" t="s">
        <v>38</v>
      </c>
      <c r="E2891" s="2">
        <v>86.22</v>
      </c>
    </row>
    <row r="2892" spans="1:5" ht="15" customHeight="1" x14ac:dyDescent="0.25">
      <c r="A2892" s="2" t="s">
        <v>2664</v>
      </c>
      <c r="C2892" s="1" t="s">
        <v>20921</v>
      </c>
      <c r="D2892" s="2" t="s">
        <v>38</v>
      </c>
      <c r="E2892" s="2">
        <v>83.1</v>
      </c>
    </row>
    <row r="2893" spans="1:5" ht="15" customHeight="1" x14ac:dyDescent="0.25">
      <c r="A2893" s="2" t="s">
        <v>2667</v>
      </c>
      <c r="C2893" s="1" t="s">
        <v>20922</v>
      </c>
      <c r="D2893" s="2" t="s">
        <v>38</v>
      </c>
      <c r="E2893" s="2">
        <v>9.99</v>
      </c>
    </row>
    <row r="2894" spans="1:5" ht="15" customHeight="1" x14ac:dyDescent="0.25">
      <c r="A2894" s="2" t="s">
        <v>2666</v>
      </c>
      <c r="C2894" s="1" t="s">
        <v>20923</v>
      </c>
      <c r="D2894" s="2" t="s">
        <v>38</v>
      </c>
      <c r="E2894" s="2">
        <v>11.49</v>
      </c>
    </row>
    <row r="2895" spans="1:5" ht="15" customHeight="1" x14ac:dyDescent="0.25">
      <c r="A2895" s="2" t="s">
        <v>2668</v>
      </c>
      <c r="C2895" s="1" t="s">
        <v>20924</v>
      </c>
      <c r="D2895" s="2" t="s">
        <v>38</v>
      </c>
      <c r="E2895" s="2">
        <v>12.72</v>
      </c>
    </row>
    <row r="2896" spans="1:5" ht="15" customHeight="1" x14ac:dyDescent="0.25">
      <c r="A2896" s="2" t="s">
        <v>2669</v>
      </c>
      <c r="C2896" s="1" t="s">
        <v>20925</v>
      </c>
      <c r="D2896" s="2" t="s">
        <v>38</v>
      </c>
      <c r="E2896" s="2">
        <v>108.58</v>
      </c>
    </row>
    <row r="2897" spans="1:5" ht="15" customHeight="1" x14ac:dyDescent="0.25">
      <c r="A2897" s="2" t="s">
        <v>2687</v>
      </c>
      <c r="C2897" s="1" t="s">
        <v>20926</v>
      </c>
      <c r="D2897" s="2" t="s">
        <v>38</v>
      </c>
      <c r="E2897" s="2">
        <v>0.27</v>
      </c>
    </row>
    <row r="2898" spans="1:5" ht="15" customHeight="1" x14ac:dyDescent="0.25">
      <c r="A2898" s="2" t="s">
        <v>2673</v>
      </c>
      <c r="C2898" s="1" t="s">
        <v>20927</v>
      </c>
      <c r="D2898" s="2" t="s">
        <v>2</v>
      </c>
      <c r="E2898" s="2">
        <v>298.91000000000003</v>
      </c>
    </row>
    <row r="2899" spans="1:5" ht="15" customHeight="1" x14ac:dyDescent="0.25">
      <c r="A2899" s="2" t="s">
        <v>2670</v>
      </c>
      <c r="C2899" s="1" t="s">
        <v>20928</v>
      </c>
      <c r="D2899" s="2" t="s">
        <v>38</v>
      </c>
      <c r="E2899" s="2">
        <v>869.78</v>
      </c>
    </row>
    <row r="2900" spans="1:5" ht="15" customHeight="1" x14ac:dyDescent="0.25">
      <c r="A2900" s="2" t="s">
        <v>2671</v>
      </c>
      <c r="C2900" s="1" t="s">
        <v>20929</v>
      </c>
      <c r="D2900" s="2" t="s">
        <v>38</v>
      </c>
      <c r="E2900" s="2">
        <v>1056.3800000000001</v>
      </c>
    </row>
    <row r="2901" spans="1:5" ht="15" customHeight="1" x14ac:dyDescent="0.25">
      <c r="A2901" s="2" t="s">
        <v>2675</v>
      </c>
      <c r="C2901" s="1" t="s">
        <v>20930</v>
      </c>
      <c r="D2901" s="2" t="s">
        <v>38</v>
      </c>
      <c r="E2901" s="2">
        <v>292.3</v>
      </c>
    </row>
    <row r="2902" spans="1:5" ht="15" customHeight="1" x14ac:dyDescent="0.25">
      <c r="A2902" s="2" t="s">
        <v>2676</v>
      </c>
      <c r="C2902" s="1" t="s">
        <v>20931</v>
      </c>
      <c r="D2902" s="2" t="s">
        <v>38</v>
      </c>
      <c r="E2902" s="2">
        <v>245.63</v>
      </c>
    </row>
    <row r="2903" spans="1:5" ht="15" customHeight="1" x14ac:dyDescent="0.25">
      <c r="A2903" s="2" t="s">
        <v>2678</v>
      </c>
      <c r="C2903" s="1" t="s">
        <v>20932</v>
      </c>
      <c r="D2903" s="2" t="s">
        <v>2</v>
      </c>
      <c r="E2903" s="2">
        <v>0.06</v>
      </c>
    </row>
    <row r="2904" spans="1:5" ht="15" customHeight="1" x14ac:dyDescent="0.25">
      <c r="A2904" s="2" t="s">
        <v>2588</v>
      </c>
      <c r="C2904" s="1" t="s">
        <v>20933</v>
      </c>
      <c r="D2904" s="2" t="s">
        <v>2</v>
      </c>
      <c r="E2904" s="2">
        <v>0.15</v>
      </c>
    </row>
    <row r="2905" spans="1:5" ht="15" customHeight="1" x14ac:dyDescent="0.25">
      <c r="A2905" s="2" t="s">
        <v>1575</v>
      </c>
      <c r="C2905" s="1" t="s">
        <v>20934</v>
      </c>
      <c r="D2905" s="2" t="s">
        <v>38</v>
      </c>
      <c r="E2905" s="2">
        <v>39.119999999999997</v>
      </c>
    </row>
    <row r="2906" spans="1:5" ht="15" customHeight="1" x14ac:dyDescent="0.25">
      <c r="A2906" s="2" t="s">
        <v>2589</v>
      </c>
      <c r="C2906" s="1" t="s">
        <v>20935</v>
      </c>
      <c r="D2906" s="2" t="s">
        <v>38</v>
      </c>
      <c r="E2906" s="2">
        <v>20.03</v>
      </c>
    </row>
    <row r="2907" spans="1:5" ht="15" customHeight="1" x14ac:dyDescent="0.25">
      <c r="A2907" s="2" t="s">
        <v>2594</v>
      </c>
      <c r="C2907" s="1" t="s">
        <v>20936</v>
      </c>
      <c r="D2907" s="2" t="s">
        <v>38</v>
      </c>
      <c r="E2907" s="2">
        <v>25.11</v>
      </c>
    </row>
    <row r="2908" spans="1:5" ht="15" customHeight="1" x14ac:dyDescent="0.25">
      <c r="A2908" s="2" t="s">
        <v>2595</v>
      </c>
      <c r="C2908" s="1" t="s">
        <v>20937</v>
      </c>
      <c r="D2908" s="2" t="s">
        <v>38</v>
      </c>
      <c r="E2908" s="2">
        <v>25.83</v>
      </c>
    </row>
    <row r="2909" spans="1:5" ht="15" customHeight="1" x14ac:dyDescent="0.25">
      <c r="A2909" s="2" t="s">
        <v>2596</v>
      </c>
      <c r="C2909" s="1" t="s">
        <v>20938</v>
      </c>
      <c r="D2909" s="2" t="s">
        <v>38</v>
      </c>
      <c r="E2909" s="2">
        <v>27.51</v>
      </c>
    </row>
    <row r="2910" spans="1:5" ht="15" customHeight="1" x14ac:dyDescent="0.25">
      <c r="A2910" s="2" t="s">
        <v>2590</v>
      </c>
      <c r="C2910" s="1" t="s">
        <v>20939</v>
      </c>
      <c r="D2910" s="2" t="s">
        <v>38</v>
      </c>
      <c r="E2910" s="2">
        <v>20.62</v>
      </c>
    </row>
    <row r="2911" spans="1:5" ht="15" customHeight="1" x14ac:dyDescent="0.25">
      <c r="A2911" s="2" t="s">
        <v>2591</v>
      </c>
      <c r="C2911" s="1" t="s">
        <v>20940</v>
      </c>
      <c r="D2911" s="2" t="s">
        <v>38</v>
      </c>
      <c r="E2911" s="2">
        <v>21.12</v>
      </c>
    </row>
    <row r="2912" spans="1:5" ht="15" customHeight="1" x14ac:dyDescent="0.25">
      <c r="A2912" s="2" t="s">
        <v>2592</v>
      </c>
      <c r="C2912" s="1" t="s">
        <v>20941</v>
      </c>
      <c r="D2912" s="2" t="s">
        <v>38</v>
      </c>
      <c r="E2912" s="2">
        <v>21.56</v>
      </c>
    </row>
    <row r="2913" spans="1:5" ht="15" customHeight="1" x14ac:dyDescent="0.25">
      <c r="A2913" s="2" t="s">
        <v>2593</v>
      </c>
      <c r="C2913" s="1" t="s">
        <v>20942</v>
      </c>
      <c r="D2913" s="2" t="s">
        <v>38</v>
      </c>
      <c r="E2913" s="2">
        <v>21.95</v>
      </c>
    </row>
    <row r="2914" spans="1:5" ht="15" customHeight="1" x14ac:dyDescent="0.25">
      <c r="A2914" s="2" t="s">
        <v>2597</v>
      </c>
      <c r="C2914" s="1" t="s">
        <v>20943</v>
      </c>
      <c r="D2914" s="2" t="s">
        <v>38</v>
      </c>
      <c r="E2914" s="2">
        <v>25.78</v>
      </c>
    </row>
    <row r="2915" spans="1:5" ht="15" customHeight="1" x14ac:dyDescent="0.25">
      <c r="A2915" s="2" t="s">
        <v>2661</v>
      </c>
      <c r="C2915" s="1" t="s">
        <v>20944</v>
      </c>
      <c r="D2915" s="2" t="s">
        <v>38</v>
      </c>
      <c r="E2915" s="2">
        <v>14.69</v>
      </c>
    </row>
    <row r="2916" spans="1:5" ht="15" customHeight="1" x14ac:dyDescent="0.25">
      <c r="A2916" s="2" t="s">
        <v>3059</v>
      </c>
      <c r="C2916" s="1" t="s">
        <v>20945</v>
      </c>
      <c r="D2916" s="2" t="s">
        <v>17030</v>
      </c>
      <c r="E2916" s="2">
        <v>779.25</v>
      </c>
    </row>
    <row r="2917" spans="1:5" ht="15" customHeight="1" x14ac:dyDescent="0.25">
      <c r="A2917" s="2" t="s">
        <v>3057</v>
      </c>
      <c r="C2917" s="1" t="s">
        <v>20946</v>
      </c>
      <c r="D2917" s="2" t="s">
        <v>17030</v>
      </c>
      <c r="E2917" s="2">
        <v>800.89</v>
      </c>
    </row>
    <row r="2918" spans="1:5" ht="15" customHeight="1" x14ac:dyDescent="0.25">
      <c r="A2918" s="2" t="s">
        <v>3060</v>
      </c>
      <c r="C2918" s="1" t="s">
        <v>20947</v>
      </c>
      <c r="D2918" s="2" t="s">
        <v>17030</v>
      </c>
      <c r="E2918" s="2">
        <v>1125.58</v>
      </c>
    </row>
    <row r="2919" spans="1:5" ht="15" customHeight="1" x14ac:dyDescent="0.25">
      <c r="A2919" s="2" t="s">
        <v>3058</v>
      </c>
      <c r="C2919" s="1" t="s">
        <v>20948</v>
      </c>
      <c r="D2919" s="2" t="s">
        <v>17030</v>
      </c>
      <c r="E2919" s="2">
        <v>1212.17</v>
      </c>
    </row>
    <row r="2920" spans="1:5" ht="15" customHeight="1" x14ac:dyDescent="0.25">
      <c r="A2920" s="2" t="s">
        <v>2904</v>
      </c>
      <c r="C2920" s="1" t="s">
        <v>20949</v>
      </c>
      <c r="D2920" s="2" t="s">
        <v>17030</v>
      </c>
      <c r="E2920" s="2">
        <v>9960.94</v>
      </c>
    </row>
    <row r="2921" spans="1:5" ht="15" customHeight="1" x14ac:dyDescent="0.25">
      <c r="A2921" s="2" t="s">
        <v>2903</v>
      </c>
      <c r="C2921" s="1" t="s">
        <v>20950</v>
      </c>
      <c r="D2921" s="2" t="s">
        <v>3</v>
      </c>
      <c r="E2921" s="2">
        <v>10430.219999999999</v>
      </c>
    </row>
    <row r="2922" spans="1:5" ht="15" customHeight="1" x14ac:dyDescent="0.25">
      <c r="A2922" s="2" t="s">
        <v>2906</v>
      </c>
      <c r="C2922" s="1" t="s">
        <v>20951</v>
      </c>
      <c r="D2922" s="2" t="s">
        <v>17030</v>
      </c>
      <c r="E2922" s="2">
        <v>11124.63</v>
      </c>
    </row>
    <row r="2923" spans="1:5" ht="15" customHeight="1" x14ac:dyDescent="0.25">
      <c r="A2923" s="2" t="s">
        <v>2905</v>
      </c>
      <c r="C2923" s="1" t="s">
        <v>20952</v>
      </c>
      <c r="D2923" s="2" t="s">
        <v>3</v>
      </c>
      <c r="E2923" s="2">
        <v>12890.23</v>
      </c>
    </row>
    <row r="2924" spans="1:5" ht="15" customHeight="1" x14ac:dyDescent="0.25">
      <c r="A2924" s="2" t="s">
        <v>2908</v>
      </c>
      <c r="C2924" s="1" t="s">
        <v>20953</v>
      </c>
      <c r="D2924" s="2" t="s">
        <v>17030</v>
      </c>
      <c r="E2924" s="2">
        <v>21422.58</v>
      </c>
    </row>
    <row r="2925" spans="1:5" ht="15" customHeight="1" x14ac:dyDescent="0.25">
      <c r="A2925" s="2" t="s">
        <v>2907</v>
      </c>
      <c r="C2925" s="1" t="s">
        <v>20954</v>
      </c>
      <c r="D2925" s="2" t="s">
        <v>3</v>
      </c>
      <c r="E2925" s="2">
        <v>15626.66</v>
      </c>
    </row>
    <row r="2926" spans="1:5" ht="15" customHeight="1" x14ac:dyDescent="0.25">
      <c r="A2926" s="2" t="s">
        <v>2912</v>
      </c>
      <c r="C2926" s="1" t="s">
        <v>20955</v>
      </c>
      <c r="D2926" s="2" t="s">
        <v>17030</v>
      </c>
      <c r="E2926" s="2">
        <v>30342.16</v>
      </c>
    </row>
    <row r="2927" spans="1:5" ht="15" customHeight="1" x14ac:dyDescent="0.25">
      <c r="A2927" s="2" t="s">
        <v>2911</v>
      </c>
      <c r="C2927" s="1" t="s">
        <v>20956</v>
      </c>
      <c r="D2927" s="2" t="s">
        <v>3</v>
      </c>
      <c r="E2927" s="2">
        <v>20051.87</v>
      </c>
    </row>
    <row r="2928" spans="1:5" ht="15" customHeight="1" x14ac:dyDescent="0.25">
      <c r="A2928" s="2" t="s">
        <v>2834</v>
      </c>
      <c r="C2928" s="1" t="s">
        <v>20957</v>
      </c>
      <c r="D2928" s="2" t="s">
        <v>17030</v>
      </c>
      <c r="E2928" s="2">
        <v>1967.25</v>
      </c>
    </row>
    <row r="2929" spans="1:5" ht="15" customHeight="1" x14ac:dyDescent="0.25">
      <c r="A2929" s="2" t="s">
        <v>2833</v>
      </c>
      <c r="C2929" s="1" t="s">
        <v>20958</v>
      </c>
      <c r="D2929" s="2" t="s">
        <v>3</v>
      </c>
      <c r="E2929" s="2">
        <v>2608.41</v>
      </c>
    </row>
    <row r="2930" spans="1:5" ht="15" customHeight="1" x14ac:dyDescent="0.25">
      <c r="A2930" s="2" t="s">
        <v>2836</v>
      </c>
      <c r="C2930" s="1" t="s">
        <v>20959</v>
      </c>
      <c r="D2930" s="2" t="s">
        <v>17030</v>
      </c>
      <c r="E2930" s="2">
        <v>6795.89</v>
      </c>
    </row>
    <row r="2931" spans="1:5" ht="15" customHeight="1" x14ac:dyDescent="0.25">
      <c r="A2931" s="2" t="s">
        <v>2835</v>
      </c>
      <c r="C2931" s="1" t="s">
        <v>20960</v>
      </c>
      <c r="D2931" s="2" t="s">
        <v>3</v>
      </c>
      <c r="E2931" s="2">
        <v>5444.56</v>
      </c>
    </row>
    <row r="2932" spans="1:5" ht="15" customHeight="1" x14ac:dyDescent="0.25">
      <c r="A2932" s="2" t="s">
        <v>2838</v>
      </c>
      <c r="C2932" s="1" t="s">
        <v>20961</v>
      </c>
      <c r="D2932" s="2" t="s">
        <v>17030</v>
      </c>
      <c r="E2932" s="2">
        <v>4636.62</v>
      </c>
    </row>
    <row r="2933" spans="1:5" ht="15" customHeight="1" x14ac:dyDescent="0.25">
      <c r="A2933" s="2" t="s">
        <v>2837</v>
      </c>
      <c r="C2933" s="1" t="s">
        <v>20962</v>
      </c>
      <c r="D2933" s="2" t="s">
        <v>3</v>
      </c>
      <c r="E2933" s="2">
        <v>5842.43</v>
      </c>
    </row>
    <row r="2934" spans="1:5" ht="15" customHeight="1" x14ac:dyDescent="0.25">
      <c r="A2934" s="2" t="s">
        <v>2840</v>
      </c>
      <c r="C2934" s="1" t="s">
        <v>20963</v>
      </c>
      <c r="D2934" s="2" t="s">
        <v>17030</v>
      </c>
      <c r="E2934" s="2">
        <v>7451.78</v>
      </c>
    </row>
    <row r="2935" spans="1:5" ht="15" customHeight="1" x14ac:dyDescent="0.25">
      <c r="A2935" s="2" t="s">
        <v>2839</v>
      </c>
      <c r="C2935" s="1" t="s">
        <v>20964</v>
      </c>
      <c r="D2935" s="2" t="s">
        <v>3</v>
      </c>
      <c r="E2935" s="2">
        <v>6856.65</v>
      </c>
    </row>
    <row r="2936" spans="1:5" ht="15" customHeight="1" x14ac:dyDescent="0.25">
      <c r="A2936" s="2" t="s">
        <v>2842</v>
      </c>
      <c r="C2936" s="1" t="s">
        <v>20965</v>
      </c>
      <c r="D2936" s="2" t="s">
        <v>17030</v>
      </c>
      <c r="E2936" s="2">
        <v>10978.51</v>
      </c>
    </row>
    <row r="2937" spans="1:5" ht="15" customHeight="1" x14ac:dyDescent="0.25">
      <c r="A2937" s="2" t="s">
        <v>2841</v>
      </c>
      <c r="C2937" s="1" t="s">
        <v>20966</v>
      </c>
      <c r="D2937" s="2" t="s">
        <v>3</v>
      </c>
      <c r="E2937" s="2">
        <v>7948.76</v>
      </c>
    </row>
    <row r="2938" spans="1:5" ht="15" customHeight="1" x14ac:dyDescent="0.25">
      <c r="A2938" s="2" t="s">
        <v>2844</v>
      </c>
      <c r="C2938" s="1" t="s">
        <v>20967</v>
      </c>
      <c r="D2938" s="2" t="s">
        <v>17030</v>
      </c>
      <c r="E2938" s="2">
        <v>15556.2</v>
      </c>
    </row>
    <row r="2939" spans="1:5" ht="15" customHeight="1" x14ac:dyDescent="0.25">
      <c r="A2939" s="2" t="s">
        <v>2843</v>
      </c>
      <c r="C2939" s="1" t="s">
        <v>20968</v>
      </c>
      <c r="D2939" s="2" t="s">
        <v>3</v>
      </c>
      <c r="E2939" s="2">
        <v>9215.68</v>
      </c>
    </row>
    <row r="2940" spans="1:5" ht="15" customHeight="1" x14ac:dyDescent="0.25">
      <c r="A2940" s="2" t="s">
        <v>2846</v>
      </c>
      <c r="C2940" s="1" t="s">
        <v>20969</v>
      </c>
      <c r="D2940" s="2" t="s">
        <v>17030</v>
      </c>
      <c r="E2940" s="2">
        <v>5137.3</v>
      </c>
    </row>
    <row r="2941" spans="1:5" ht="15" customHeight="1" x14ac:dyDescent="0.25">
      <c r="A2941" s="2" t="s">
        <v>2845</v>
      </c>
      <c r="C2941" s="1" t="s">
        <v>20970</v>
      </c>
      <c r="D2941" s="2" t="s">
        <v>3</v>
      </c>
      <c r="E2941" s="2">
        <v>7359.8</v>
      </c>
    </row>
    <row r="2942" spans="1:5" ht="15" customHeight="1" x14ac:dyDescent="0.25">
      <c r="A2942" s="2" t="s">
        <v>2848</v>
      </c>
      <c r="C2942" s="1" t="s">
        <v>20971</v>
      </c>
      <c r="D2942" s="2" t="s">
        <v>17030</v>
      </c>
      <c r="E2942" s="2">
        <v>7988.93</v>
      </c>
    </row>
    <row r="2943" spans="1:5" ht="15" customHeight="1" x14ac:dyDescent="0.25">
      <c r="A2943" s="2" t="s">
        <v>2847</v>
      </c>
      <c r="C2943" s="1" t="s">
        <v>20972</v>
      </c>
      <c r="D2943" s="2" t="s">
        <v>3</v>
      </c>
      <c r="E2943" s="2">
        <v>8333.9699999999993</v>
      </c>
    </row>
    <row r="2944" spans="1:5" ht="15" customHeight="1" x14ac:dyDescent="0.25">
      <c r="A2944" s="2" t="s">
        <v>2850</v>
      </c>
      <c r="C2944" s="1" t="s">
        <v>20973</v>
      </c>
      <c r="D2944" s="2" t="s">
        <v>17030</v>
      </c>
      <c r="E2944" s="2">
        <v>11846.15</v>
      </c>
    </row>
    <row r="2945" spans="1:5" ht="15" customHeight="1" x14ac:dyDescent="0.25">
      <c r="A2945" s="2" t="s">
        <v>2849</v>
      </c>
      <c r="C2945" s="1" t="s">
        <v>20974</v>
      </c>
      <c r="D2945" s="2" t="s">
        <v>3</v>
      </c>
      <c r="E2945" s="2">
        <v>9518.94</v>
      </c>
    </row>
    <row r="2946" spans="1:5" ht="15" customHeight="1" x14ac:dyDescent="0.25">
      <c r="A2946" s="2" t="s">
        <v>2852</v>
      </c>
      <c r="C2946" s="1" t="s">
        <v>20975</v>
      </c>
      <c r="D2946" s="2" t="s">
        <v>17030</v>
      </c>
      <c r="E2946" s="2">
        <v>16483.39</v>
      </c>
    </row>
    <row r="2947" spans="1:5" ht="15" customHeight="1" x14ac:dyDescent="0.25">
      <c r="A2947" s="2" t="s">
        <v>2851</v>
      </c>
      <c r="C2947" s="1" t="s">
        <v>20976</v>
      </c>
      <c r="D2947" s="2" t="s">
        <v>3</v>
      </c>
      <c r="E2947" s="2">
        <v>10716.34</v>
      </c>
    </row>
    <row r="2948" spans="1:5" ht="15" customHeight="1" x14ac:dyDescent="0.25">
      <c r="A2948" s="2" t="s">
        <v>2854</v>
      </c>
      <c r="C2948" s="1" t="s">
        <v>20977</v>
      </c>
      <c r="D2948" s="2" t="s">
        <v>17030</v>
      </c>
      <c r="E2948" s="2">
        <v>8723.7000000000007</v>
      </c>
    </row>
    <row r="2949" spans="1:5" ht="15" customHeight="1" x14ac:dyDescent="0.25">
      <c r="A2949" s="2" t="s">
        <v>2853</v>
      </c>
      <c r="C2949" s="1" t="s">
        <v>20978</v>
      </c>
      <c r="D2949" s="2" t="s">
        <v>3</v>
      </c>
      <c r="E2949" s="2">
        <v>10134.84</v>
      </c>
    </row>
    <row r="2950" spans="1:5" ht="15" customHeight="1" x14ac:dyDescent="0.25">
      <c r="A2950" s="2" t="s">
        <v>2856</v>
      </c>
      <c r="C2950" s="1" t="s">
        <v>20979</v>
      </c>
      <c r="D2950" s="2" t="s">
        <v>17030</v>
      </c>
      <c r="E2950" s="2">
        <v>12607.04</v>
      </c>
    </row>
    <row r="2951" spans="1:5" ht="15" customHeight="1" x14ac:dyDescent="0.25">
      <c r="A2951" s="2" t="s">
        <v>2855</v>
      </c>
      <c r="C2951" s="1" t="s">
        <v>20980</v>
      </c>
      <c r="D2951" s="2" t="s">
        <v>3</v>
      </c>
      <c r="E2951" s="2">
        <v>11216.36</v>
      </c>
    </row>
    <row r="2952" spans="1:5" ht="15" customHeight="1" x14ac:dyDescent="0.25">
      <c r="A2952" s="2" t="s">
        <v>2858</v>
      </c>
      <c r="C2952" s="1" t="s">
        <v>20981</v>
      </c>
      <c r="D2952" s="2" t="s">
        <v>17030</v>
      </c>
      <c r="E2952" s="2">
        <v>17396.259999999998</v>
      </c>
    </row>
    <row r="2953" spans="1:5" ht="15" customHeight="1" x14ac:dyDescent="0.25">
      <c r="A2953" s="2" t="s">
        <v>2857</v>
      </c>
      <c r="C2953" s="1" t="s">
        <v>20982</v>
      </c>
      <c r="D2953" s="2" t="s">
        <v>3</v>
      </c>
      <c r="E2953" s="2">
        <v>12427.86</v>
      </c>
    </row>
    <row r="2954" spans="1:5" ht="15" customHeight="1" x14ac:dyDescent="0.25">
      <c r="A2954" s="2" t="s">
        <v>2860</v>
      </c>
      <c r="C2954" s="1" t="s">
        <v>20983</v>
      </c>
      <c r="D2954" s="2" t="s">
        <v>17030</v>
      </c>
      <c r="E2954" s="2">
        <v>23199.62</v>
      </c>
    </row>
    <row r="2955" spans="1:5" ht="15" customHeight="1" x14ac:dyDescent="0.25">
      <c r="A2955" s="2" t="s">
        <v>2859</v>
      </c>
      <c r="C2955" s="1" t="s">
        <v>20984</v>
      </c>
      <c r="D2955" s="2" t="s">
        <v>3</v>
      </c>
      <c r="E2955" s="2">
        <v>13792.3</v>
      </c>
    </row>
    <row r="2956" spans="1:5" ht="15" customHeight="1" x14ac:dyDescent="0.25">
      <c r="A2956" s="2" t="s">
        <v>2862</v>
      </c>
      <c r="C2956" s="1" t="s">
        <v>20985</v>
      </c>
      <c r="D2956" s="2" t="s">
        <v>17030</v>
      </c>
      <c r="E2956" s="2">
        <v>18367.16</v>
      </c>
    </row>
    <row r="2957" spans="1:5" ht="15" customHeight="1" x14ac:dyDescent="0.25">
      <c r="A2957" s="2" t="s">
        <v>2861</v>
      </c>
      <c r="C2957" s="1" t="s">
        <v>20986</v>
      </c>
      <c r="D2957" s="2" t="s">
        <v>3</v>
      </c>
      <c r="E2957" s="2">
        <v>14338.88</v>
      </c>
    </row>
    <row r="2958" spans="1:5" ht="15" customHeight="1" x14ac:dyDescent="0.25">
      <c r="A2958" s="2" t="s">
        <v>2864</v>
      </c>
      <c r="C2958" s="1" t="s">
        <v>20987</v>
      </c>
      <c r="D2958" s="2" t="s">
        <v>17030</v>
      </c>
      <c r="E2958" s="2">
        <v>24339.24</v>
      </c>
    </row>
    <row r="2959" spans="1:5" ht="15" customHeight="1" x14ac:dyDescent="0.25">
      <c r="A2959" s="2" t="s">
        <v>2863</v>
      </c>
      <c r="C2959" s="1" t="s">
        <v>20988</v>
      </c>
      <c r="D2959" s="2" t="s">
        <v>3</v>
      </c>
      <c r="E2959" s="2">
        <v>15694.51</v>
      </c>
    </row>
    <row r="2960" spans="1:5" ht="15" customHeight="1" x14ac:dyDescent="0.25">
      <c r="A2960" s="2" t="s">
        <v>2866</v>
      </c>
      <c r="C2960" s="1" t="s">
        <v>20989</v>
      </c>
      <c r="D2960" s="2" t="s">
        <v>17030</v>
      </c>
      <c r="E2960" s="2">
        <v>32213.91</v>
      </c>
    </row>
    <row r="2961" spans="1:5" ht="15" customHeight="1" x14ac:dyDescent="0.25">
      <c r="A2961" s="2" t="s">
        <v>2865</v>
      </c>
      <c r="C2961" s="1" t="s">
        <v>20990</v>
      </c>
      <c r="D2961" s="2" t="s">
        <v>3</v>
      </c>
      <c r="E2961" s="2">
        <v>19457</v>
      </c>
    </row>
    <row r="2962" spans="1:5" ht="15" customHeight="1" x14ac:dyDescent="0.25">
      <c r="A2962" s="2" t="s">
        <v>2716</v>
      </c>
      <c r="C2962" s="1" t="s">
        <v>20991</v>
      </c>
      <c r="D2962" s="2" t="s">
        <v>3</v>
      </c>
      <c r="E2962" s="2">
        <v>941.61</v>
      </c>
    </row>
    <row r="2963" spans="1:5" ht="15" customHeight="1" x14ac:dyDescent="0.25">
      <c r="A2963" s="2" t="s">
        <v>2717</v>
      </c>
      <c r="C2963" s="1" t="s">
        <v>20992</v>
      </c>
      <c r="D2963" s="2" t="s">
        <v>3</v>
      </c>
      <c r="E2963" s="2">
        <v>1600.52</v>
      </c>
    </row>
    <row r="2964" spans="1:5" ht="15" customHeight="1" x14ac:dyDescent="0.25">
      <c r="A2964" s="2" t="s">
        <v>2718</v>
      </c>
      <c r="C2964" s="1" t="s">
        <v>20993</v>
      </c>
      <c r="D2964" s="2" t="s">
        <v>3</v>
      </c>
      <c r="E2964" s="2">
        <v>2242.5300000000002</v>
      </c>
    </row>
    <row r="2965" spans="1:5" ht="15" customHeight="1" x14ac:dyDescent="0.25">
      <c r="A2965" s="2" t="s">
        <v>2719</v>
      </c>
      <c r="C2965" s="1" t="s">
        <v>20994</v>
      </c>
      <c r="D2965" s="2" t="s">
        <v>3</v>
      </c>
      <c r="E2965" s="2">
        <v>3065.75</v>
      </c>
    </row>
    <row r="2966" spans="1:5" ht="15" customHeight="1" x14ac:dyDescent="0.25">
      <c r="A2966" s="2" t="s">
        <v>2720</v>
      </c>
      <c r="C2966" s="1" t="s">
        <v>20995</v>
      </c>
      <c r="D2966" s="2" t="s">
        <v>3</v>
      </c>
      <c r="E2966" s="2">
        <v>4732.0200000000004</v>
      </c>
    </row>
    <row r="2967" spans="1:5" ht="15" customHeight="1" x14ac:dyDescent="0.25">
      <c r="A2967" s="2" t="s">
        <v>2726</v>
      </c>
      <c r="C2967" s="1" t="s">
        <v>20996</v>
      </c>
      <c r="D2967" s="2" t="s">
        <v>17030</v>
      </c>
      <c r="E2967" s="2">
        <v>2039.75</v>
      </c>
    </row>
    <row r="2968" spans="1:5" ht="15" customHeight="1" x14ac:dyDescent="0.25">
      <c r="A2968" s="2" t="s">
        <v>2727</v>
      </c>
      <c r="C2968" s="1" t="s">
        <v>20997</v>
      </c>
      <c r="D2968" s="2" t="s">
        <v>17030</v>
      </c>
      <c r="E2968" s="2">
        <v>3314.03</v>
      </c>
    </row>
    <row r="2969" spans="1:5" ht="15" customHeight="1" x14ac:dyDescent="0.25">
      <c r="A2969" s="2" t="s">
        <v>2728</v>
      </c>
      <c r="C2969" s="1" t="s">
        <v>20998</v>
      </c>
      <c r="D2969" s="2" t="s">
        <v>17030</v>
      </c>
      <c r="E2969" s="2">
        <v>4982.55</v>
      </c>
    </row>
    <row r="2970" spans="1:5" ht="15" customHeight="1" x14ac:dyDescent="0.25">
      <c r="A2970" s="2" t="s">
        <v>2729</v>
      </c>
      <c r="C2970" s="1" t="s">
        <v>20999</v>
      </c>
      <c r="D2970" s="2" t="s">
        <v>17030</v>
      </c>
      <c r="E2970" s="2">
        <v>7245.29</v>
      </c>
    </row>
    <row r="2971" spans="1:5" ht="15" customHeight="1" x14ac:dyDescent="0.25">
      <c r="A2971" s="2" t="s">
        <v>2730</v>
      </c>
      <c r="C2971" s="1" t="s">
        <v>21000</v>
      </c>
      <c r="D2971" s="2" t="s">
        <v>17030</v>
      </c>
      <c r="E2971" s="2">
        <v>12858.68</v>
      </c>
    </row>
    <row r="2972" spans="1:5" ht="15" customHeight="1" x14ac:dyDescent="0.25">
      <c r="A2972" s="2" t="s">
        <v>2711</v>
      </c>
      <c r="C2972" s="1" t="s">
        <v>21001</v>
      </c>
      <c r="D2972" s="2" t="s">
        <v>3</v>
      </c>
      <c r="E2972" s="2">
        <v>885.69</v>
      </c>
    </row>
    <row r="2973" spans="1:5" ht="15" customHeight="1" x14ac:dyDescent="0.25">
      <c r="A2973" s="2" t="s">
        <v>2712</v>
      </c>
      <c r="C2973" s="1" t="s">
        <v>21002</v>
      </c>
      <c r="D2973" s="2" t="s">
        <v>3</v>
      </c>
      <c r="E2973" s="2">
        <v>1397.6</v>
      </c>
    </row>
    <row r="2974" spans="1:5" ht="15" customHeight="1" x14ac:dyDescent="0.25">
      <c r="A2974" s="2" t="s">
        <v>2713</v>
      </c>
      <c r="C2974" s="1" t="s">
        <v>21003</v>
      </c>
      <c r="D2974" s="2" t="s">
        <v>3</v>
      </c>
      <c r="E2974" s="2">
        <v>2049.23</v>
      </c>
    </row>
    <row r="2975" spans="1:5" ht="15" customHeight="1" x14ac:dyDescent="0.25">
      <c r="A2975" s="2" t="s">
        <v>2714</v>
      </c>
      <c r="C2975" s="1" t="s">
        <v>21004</v>
      </c>
      <c r="D2975" s="2" t="s">
        <v>3</v>
      </c>
      <c r="E2975" s="2">
        <v>2962.77</v>
      </c>
    </row>
    <row r="2976" spans="1:5" ht="15" customHeight="1" x14ac:dyDescent="0.25">
      <c r="A2976" s="2" t="s">
        <v>2715</v>
      </c>
      <c r="C2976" s="1" t="s">
        <v>21005</v>
      </c>
      <c r="D2976" s="2" t="s">
        <v>3</v>
      </c>
      <c r="E2976" s="2">
        <v>4437.8999999999996</v>
      </c>
    </row>
    <row r="2977" spans="1:5" ht="15" customHeight="1" x14ac:dyDescent="0.25">
      <c r="A2977" s="2" t="s">
        <v>2721</v>
      </c>
      <c r="C2977" s="1" t="s">
        <v>21006</v>
      </c>
      <c r="D2977" s="2" t="s">
        <v>3</v>
      </c>
      <c r="E2977" s="2">
        <v>1011.75</v>
      </c>
    </row>
    <row r="2978" spans="1:5" ht="15" customHeight="1" x14ac:dyDescent="0.25">
      <c r="A2978" s="2" t="s">
        <v>2722</v>
      </c>
      <c r="C2978" s="1" t="s">
        <v>21007</v>
      </c>
      <c r="D2978" s="2" t="s">
        <v>3</v>
      </c>
      <c r="E2978" s="2">
        <v>1662.7</v>
      </c>
    </row>
    <row r="2979" spans="1:5" ht="15" customHeight="1" x14ac:dyDescent="0.25">
      <c r="A2979" s="2" t="s">
        <v>2723</v>
      </c>
      <c r="C2979" s="1" t="s">
        <v>21008</v>
      </c>
      <c r="D2979" s="2" t="s">
        <v>3</v>
      </c>
      <c r="E2979" s="2">
        <v>2369.87</v>
      </c>
    </row>
    <row r="2980" spans="1:5" ht="15" customHeight="1" x14ac:dyDescent="0.25">
      <c r="A2980" s="2" t="s">
        <v>2724</v>
      </c>
      <c r="C2980" s="1" t="s">
        <v>21009</v>
      </c>
      <c r="D2980" s="2" t="s">
        <v>3</v>
      </c>
      <c r="E2980" s="2">
        <v>3253.73</v>
      </c>
    </row>
    <row r="2981" spans="1:5" ht="15" customHeight="1" x14ac:dyDescent="0.25">
      <c r="A2981" s="2" t="s">
        <v>2725</v>
      </c>
      <c r="C2981" s="1" t="s">
        <v>21010</v>
      </c>
      <c r="D2981" s="2" t="s">
        <v>3</v>
      </c>
      <c r="E2981" s="2">
        <v>4841.42</v>
      </c>
    </row>
    <row r="2982" spans="1:5" ht="15" customHeight="1" x14ac:dyDescent="0.25">
      <c r="A2982" s="2" t="s">
        <v>2886</v>
      </c>
      <c r="C2982" s="1" t="s">
        <v>21011</v>
      </c>
      <c r="D2982" s="2" t="s">
        <v>17030</v>
      </c>
      <c r="E2982" s="2">
        <v>4843.2299999999996</v>
      </c>
    </row>
    <row r="2983" spans="1:5" ht="15" customHeight="1" x14ac:dyDescent="0.25">
      <c r="A2983" s="2" t="s">
        <v>2885</v>
      </c>
      <c r="C2983" s="1" t="s">
        <v>21012</v>
      </c>
      <c r="D2983" s="2" t="s">
        <v>3</v>
      </c>
      <c r="E2983" s="2">
        <v>3427.56</v>
      </c>
    </row>
    <row r="2984" spans="1:5" ht="15" customHeight="1" x14ac:dyDescent="0.25">
      <c r="A2984" s="2" t="s">
        <v>2888</v>
      </c>
      <c r="C2984" s="1" t="s">
        <v>21013</v>
      </c>
      <c r="D2984" s="2" t="s">
        <v>17030</v>
      </c>
      <c r="E2984" s="2">
        <v>5677.52</v>
      </c>
    </row>
    <row r="2985" spans="1:5" ht="15" customHeight="1" x14ac:dyDescent="0.25">
      <c r="A2985" s="2" t="s">
        <v>2887</v>
      </c>
      <c r="C2985" s="1" t="s">
        <v>21014</v>
      </c>
      <c r="D2985" s="2" t="s">
        <v>3</v>
      </c>
      <c r="E2985" s="2">
        <v>4480.6099999999997</v>
      </c>
    </row>
    <row r="2986" spans="1:5" ht="15" customHeight="1" x14ac:dyDescent="0.25">
      <c r="A2986" s="2" t="s">
        <v>2890</v>
      </c>
      <c r="C2986" s="1" t="s">
        <v>21015</v>
      </c>
      <c r="D2986" s="2" t="s">
        <v>17030</v>
      </c>
      <c r="E2986" s="2">
        <v>8863.36</v>
      </c>
    </row>
    <row r="2987" spans="1:5" ht="15" customHeight="1" x14ac:dyDescent="0.25">
      <c r="A2987" s="2" t="s">
        <v>2889</v>
      </c>
      <c r="C2987" s="1" t="s">
        <v>21016</v>
      </c>
      <c r="D2987" s="2" t="s">
        <v>3</v>
      </c>
      <c r="E2987" s="2">
        <v>5294.63</v>
      </c>
    </row>
    <row r="2988" spans="1:5" ht="15" customHeight="1" x14ac:dyDescent="0.25">
      <c r="A2988" s="2" t="s">
        <v>2892</v>
      </c>
      <c r="C2988" s="1" t="s">
        <v>21017</v>
      </c>
      <c r="D2988" s="2" t="s">
        <v>17030</v>
      </c>
      <c r="E2988" s="2">
        <v>12991.3</v>
      </c>
    </row>
    <row r="2989" spans="1:5" ht="15" customHeight="1" x14ac:dyDescent="0.25">
      <c r="A2989" s="2" t="s">
        <v>2891</v>
      </c>
      <c r="C2989" s="1" t="s">
        <v>21018</v>
      </c>
      <c r="D2989" s="2" t="s">
        <v>3</v>
      </c>
      <c r="E2989" s="2">
        <v>6187.95</v>
      </c>
    </row>
    <row r="2990" spans="1:5" ht="15" customHeight="1" x14ac:dyDescent="0.25">
      <c r="A2990" s="2" t="s">
        <v>2894</v>
      </c>
      <c r="C2990" s="1" t="s">
        <v>21019</v>
      </c>
      <c r="D2990" s="2" t="s">
        <v>17030</v>
      </c>
      <c r="E2990" s="2">
        <v>18067.22</v>
      </c>
    </row>
    <row r="2991" spans="1:5" ht="15" customHeight="1" x14ac:dyDescent="0.25">
      <c r="A2991" s="2" t="s">
        <v>2893</v>
      </c>
      <c r="C2991" s="1" t="s">
        <v>21020</v>
      </c>
      <c r="D2991" s="2" t="s">
        <v>3</v>
      </c>
      <c r="E2991" s="2">
        <v>7187.47</v>
      </c>
    </row>
    <row r="2992" spans="1:5" ht="15" customHeight="1" x14ac:dyDescent="0.25">
      <c r="A2992" s="2" t="s">
        <v>2896</v>
      </c>
      <c r="C2992" s="1" t="s">
        <v>21021</v>
      </c>
      <c r="D2992" s="2" t="s">
        <v>17030</v>
      </c>
      <c r="E2992" s="2">
        <v>9960.94</v>
      </c>
    </row>
    <row r="2993" spans="1:5" ht="15" customHeight="1" x14ac:dyDescent="0.25">
      <c r="A2993" s="2" t="s">
        <v>2895</v>
      </c>
      <c r="C2993" s="1" t="s">
        <v>21022</v>
      </c>
      <c r="D2993" s="2" t="s">
        <v>3</v>
      </c>
      <c r="E2993" s="2">
        <v>6517.05</v>
      </c>
    </row>
    <row r="2994" spans="1:5" ht="15" customHeight="1" x14ac:dyDescent="0.25">
      <c r="A2994" s="2" t="s">
        <v>2897</v>
      </c>
      <c r="C2994" s="1" t="s">
        <v>21023</v>
      </c>
      <c r="D2994" s="2" t="s">
        <v>3</v>
      </c>
      <c r="E2994" s="2">
        <v>7467.44</v>
      </c>
    </row>
    <row r="2995" spans="1:5" ht="15" customHeight="1" x14ac:dyDescent="0.25">
      <c r="A2995" s="2" t="s">
        <v>2900</v>
      </c>
      <c r="C2995" s="1" t="s">
        <v>21024</v>
      </c>
      <c r="D2995" s="2" t="s">
        <v>17030</v>
      </c>
      <c r="E2995" s="2">
        <v>15613.2</v>
      </c>
    </row>
    <row r="2996" spans="1:5" ht="15" customHeight="1" x14ac:dyDescent="0.25">
      <c r="A2996" s="2" t="s">
        <v>2899</v>
      </c>
      <c r="C2996" s="1" t="s">
        <v>21025</v>
      </c>
      <c r="D2996" s="2" t="s">
        <v>3</v>
      </c>
      <c r="E2996" s="2">
        <v>8897.2000000000007</v>
      </c>
    </row>
    <row r="2997" spans="1:5" ht="15" customHeight="1" x14ac:dyDescent="0.25">
      <c r="A2997" s="2" t="s">
        <v>2902</v>
      </c>
      <c r="C2997" s="1" t="s">
        <v>21026</v>
      </c>
      <c r="D2997" s="2" t="s">
        <v>17030</v>
      </c>
      <c r="E2997" s="2">
        <v>21422.58</v>
      </c>
    </row>
    <row r="2998" spans="1:5" ht="15" customHeight="1" x14ac:dyDescent="0.25">
      <c r="A2998" s="2" t="s">
        <v>2901</v>
      </c>
      <c r="C2998" s="1" t="s">
        <v>21027</v>
      </c>
      <c r="D2998" s="2" t="s">
        <v>3</v>
      </c>
      <c r="E2998" s="2">
        <v>9984.4</v>
      </c>
    </row>
    <row r="2999" spans="1:5" ht="15" customHeight="1" x14ac:dyDescent="0.25">
      <c r="A2999" s="2" t="s">
        <v>2788</v>
      </c>
      <c r="C2999" s="1" t="s">
        <v>21028</v>
      </c>
      <c r="D2999" s="2" t="s">
        <v>17030</v>
      </c>
      <c r="E2999" s="2">
        <v>1967.25</v>
      </c>
    </row>
    <row r="3000" spans="1:5" ht="15" customHeight="1" x14ac:dyDescent="0.25">
      <c r="A3000" s="2" t="s">
        <v>2787</v>
      </c>
      <c r="C3000" s="1" t="s">
        <v>21029</v>
      </c>
      <c r="D3000" s="2" t="s">
        <v>3</v>
      </c>
      <c r="E3000" s="2">
        <v>1652.9</v>
      </c>
    </row>
    <row r="3001" spans="1:5" ht="15" customHeight="1" x14ac:dyDescent="0.25">
      <c r="A3001" s="2" t="s">
        <v>2790</v>
      </c>
      <c r="C3001" s="1" t="s">
        <v>21030</v>
      </c>
      <c r="D3001" s="2" t="s">
        <v>17030</v>
      </c>
      <c r="E3001" s="2">
        <v>3714.39</v>
      </c>
    </row>
    <row r="3002" spans="1:5" ht="15" customHeight="1" x14ac:dyDescent="0.25">
      <c r="A3002" s="2" t="s">
        <v>2789</v>
      </c>
      <c r="C3002" s="1" t="s">
        <v>21031</v>
      </c>
      <c r="D3002" s="2" t="s">
        <v>3</v>
      </c>
      <c r="E3002" s="2">
        <v>2227.63</v>
      </c>
    </row>
    <row r="3003" spans="1:5" ht="15" customHeight="1" x14ac:dyDescent="0.25">
      <c r="A3003" s="2" t="s">
        <v>2792</v>
      </c>
      <c r="C3003" s="1" t="s">
        <v>21032</v>
      </c>
      <c r="D3003" s="2" t="s">
        <v>17030</v>
      </c>
      <c r="E3003" s="2">
        <v>6314.3</v>
      </c>
    </row>
    <row r="3004" spans="1:5" ht="15" customHeight="1" x14ac:dyDescent="0.25">
      <c r="A3004" s="2" t="s">
        <v>2791</v>
      </c>
      <c r="C3004" s="1" t="s">
        <v>21033</v>
      </c>
      <c r="D3004" s="2" t="s">
        <v>3</v>
      </c>
      <c r="E3004" s="2">
        <v>2929.77</v>
      </c>
    </row>
    <row r="3005" spans="1:5" ht="15" customHeight="1" x14ac:dyDescent="0.25">
      <c r="A3005" s="2" t="s">
        <v>2794</v>
      </c>
      <c r="C3005" s="1" t="s">
        <v>21034</v>
      </c>
      <c r="D3005" s="2" t="s">
        <v>17030</v>
      </c>
      <c r="E3005" s="2">
        <v>2261.9</v>
      </c>
    </row>
    <row r="3006" spans="1:5" ht="15" customHeight="1" x14ac:dyDescent="0.25">
      <c r="A3006" s="2" t="s">
        <v>2793</v>
      </c>
      <c r="C3006" s="1" t="s">
        <v>21035</v>
      </c>
      <c r="D3006" s="2" t="s">
        <v>3</v>
      </c>
      <c r="E3006" s="2">
        <v>2260.8000000000002</v>
      </c>
    </row>
    <row r="3007" spans="1:5" ht="15" customHeight="1" x14ac:dyDescent="0.25">
      <c r="A3007" s="2" t="s">
        <v>2796</v>
      </c>
      <c r="C3007" s="1" t="s">
        <v>21036</v>
      </c>
      <c r="D3007" s="2" t="s">
        <v>17030</v>
      </c>
      <c r="E3007" s="2">
        <v>4166</v>
      </c>
    </row>
    <row r="3008" spans="1:5" ht="15" customHeight="1" x14ac:dyDescent="0.25">
      <c r="A3008" s="2" t="s">
        <v>2795</v>
      </c>
      <c r="C3008" s="1" t="s">
        <v>21037</v>
      </c>
      <c r="D3008" s="2" t="s">
        <v>3</v>
      </c>
      <c r="E3008" s="2">
        <v>2861.5</v>
      </c>
    </row>
    <row r="3009" spans="1:5" ht="15" customHeight="1" x14ac:dyDescent="0.25">
      <c r="A3009" s="2" t="s">
        <v>2798</v>
      </c>
      <c r="C3009" s="1" t="s">
        <v>21038</v>
      </c>
      <c r="D3009" s="2" t="s">
        <v>17030</v>
      </c>
      <c r="E3009" s="2">
        <v>6795.89</v>
      </c>
    </row>
    <row r="3010" spans="1:5" ht="15" customHeight="1" x14ac:dyDescent="0.25">
      <c r="A3010" s="2" t="s">
        <v>2797</v>
      </c>
      <c r="C3010" s="1" t="s">
        <v>21039</v>
      </c>
      <c r="D3010" s="2" t="s">
        <v>3</v>
      </c>
      <c r="E3010" s="2">
        <v>3565.95</v>
      </c>
    </row>
    <row r="3011" spans="1:5" ht="15" customHeight="1" x14ac:dyDescent="0.25">
      <c r="A3011" s="2" t="s">
        <v>2800</v>
      </c>
      <c r="C3011" s="1" t="s">
        <v>21040</v>
      </c>
      <c r="D3011" s="2" t="s">
        <v>17030</v>
      </c>
      <c r="E3011" s="2">
        <v>2576.77</v>
      </c>
    </row>
    <row r="3012" spans="1:5" ht="15" customHeight="1" x14ac:dyDescent="0.25">
      <c r="A3012" s="2" t="s">
        <v>2799</v>
      </c>
      <c r="C3012" s="1" t="s">
        <v>21041</v>
      </c>
      <c r="D3012" s="2" t="s">
        <v>3</v>
      </c>
      <c r="E3012" s="2">
        <v>2969.93</v>
      </c>
    </row>
    <row r="3013" spans="1:5" ht="15" customHeight="1" x14ac:dyDescent="0.25">
      <c r="A3013" s="2" t="s">
        <v>2802</v>
      </c>
      <c r="C3013" s="1" t="s">
        <v>21042</v>
      </c>
      <c r="D3013" s="2" t="s">
        <v>17030</v>
      </c>
      <c r="E3013" s="2">
        <v>4636.62</v>
      </c>
    </row>
    <row r="3014" spans="1:5" ht="15" customHeight="1" x14ac:dyDescent="0.25">
      <c r="A3014" s="2" t="s">
        <v>2801</v>
      </c>
      <c r="C3014" s="1" t="s">
        <v>21043</v>
      </c>
      <c r="D3014" s="2" t="s">
        <v>3</v>
      </c>
      <c r="E3014" s="2">
        <v>3602.68</v>
      </c>
    </row>
    <row r="3015" spans="1:5" ht="15" customHeight="1" x14ac:dyDescent="0.25">
      <c r="A3015" s="2" t="s">
        <v>2804</v>
      </c>
      <c r="C3015" s="1" t="s">
        <v>21044</v>
      </c>
      <c r="D3015" s="2" t="s">
        <v>17030</v>
      </c>
      <c r="E3015" s="2">
        <v>7451.78</v>
      </c>
    </row>
    <row r="3016" spans="1:5" ht="15" customHeight="1" x14ac:dyDescent="0.25">
      <c r="A3016" s="2" t="s">
        <v>2803</v>
      </c>
      <c r="C3016" s="1" t="s">
        <v>21045</v>
      </c>
      <c r="D3016" s="2" t="s">
        <v>3</v>
      </c>
      <c r="E3016" s="2">
        <v>4321.1899999999996</v>
      </c>
    </row>
    <row r="3017" spans="1:5" ht="15" customHeight="1" x14ac:dyDescent="0.25">
      <c r="A3017" s="2" t="s">
        <v>2806</v>
      </c>
      <c r="C3017" s="1" t="s">
        <v>21046</v>
      </c>
      <c r="D3017" s="2" t="s">
        <v>17030</v>
      </c>
      <c r="E3017" s="2">
        <v>10978.51</v>
      </c>
    </row>
    <row r="3018" spans="1:5" ht="15" customHeight="1" x14ac:dyDescent="0.25">
      <c r="A3018" s="2" t="s">
        <v>2805</v>
      </c>
      <c r="C3018" s="1" t="s">
        <v>21047</v>
      </c>
      <c r="D3018" s="2" t="s">
        <v>3</v>
      </c>
      <c r="E3018" s="2">
        <v>5101.83</v>
      </c>
    </row>
    <row r="3019" spans="1:5" ht="15" customHeight="1" x14ac:dyDescent="0.25">
      <c r="A3019" s="2" t="s">
        <v>2808</v>
      </c>
      <c r="C3019" s="1" t="s">
        <v>21048</v>
      </c>
      <c r="D3019" s="2" t="s">
        <v>17030</v>
      </c>
      <c r="E3019" s="2">
        <v>15556.2</v>
      </c>
    </row>
    <row r="3020" spans="1:5" ht="15" customHeight="1" x14ac:dyDescent="0.25">
      <c r="A3020" s="2" t="s">
        <v>2807</v>
      </c>
      <c r="C3020" s="1" t="s">
        <v>21049</v>
      </c>
      <c r="D3020" s="2" t="s">
        <v>3</v>
      </c>
      <c r="E3020" s="2">
        <v>6004.57</v>
      </c>
    </row>
    <row r="3021" spans="1:5" ht="15" customHeight="1" x14ac:dyDescent="0.25">
      <c r="A3021" s="2" t="s">
        <v>2810</v>
      </c>
      <c r="C3021" s="1" t="s">
        <v>21050</v>
      </c>
      <c r="D3021" s="2" t="s">
        <v>17030</v>
      </c>
      <c r="E3021" s="2">
        <v>7988.93</v>
      </c>
    </row>
    <row r="3022" spans="1:5" ht="15" customHeight="1" x14ac:dyDescent="0.25">
      <c r="A3022" s="2" t="s">
        <v>2809</v>
      </c>
      <c r="C3022" s="1" t="s">
        <v>21051</v>
      </c>
      <c r="D3022" s="2" t="s">
        <v>3</v>
      </c>
      <c r="E3022" s="2">
        <v>5157.6499999999996</v>
      </c>
    </row>
    <row r="3023" spans="1:5" ht="15" customHeight="1" x14ac:dyDescent="0.25">
      <c r="A3023" s="2" t="s">
        <v>2812</v>
      </c>
      <c r="C3023" s="1" t="s">
        <v>21052</v>
      </c>
      <c r="D3023" s="2" t="s">
        <v>17030</v>
      </c>
      <c r="E3023" s="2">
        <v>11846.15</v>
      </c>
    </row>
    <row r="3024" spans="1:5" ht="15" customHeight="1" x14ac:dyDescent="0.25">
      <c r="A3024" s="2" t="s">
        <v>2811</v>
      </c>
      <c r="C3024" s="1" t="s">
        <v>21053</v>
      </c>
      <c r="D3024" s="2" t="s">
        <v>3</v>
      </c>
      <c r="E3024" s="2">
        <v>6009.71</v>
      </c>
    </row>
    <row r="3025" spans="1:5" ht="15" customHeight="1" x14ac:dyDescent="0.25">
      <c r="A3025" s="2" t="s">
        <v>2814</v>
      </c>
      <c r="C3025" s="1" t="s">
        <v>21054</v>
      </c>
      <c r="D3025" s="2" t="s">
        <v>17030</v>
      </c>
      <c r="E3025" s="2">
        <v>16483.39</v>
      </c>
    </row>
    <row r="3026" spans="1:5" ht="15" customHeight="1" x14ac:dyDescent="0.25">
      <c r="A3026" s="2" t="s">
        <v>2813</v>
      </c>
      <c r="C3026" s="1" t="s">
        <v>21055</v>
      </c>
      <c r="D3026" s="2" t="s">
        <v>3</v>
      </c>
      <c r="E3026" s="2">
        <v>6878.41</v>
      </c>
    </row>
    <row r="3027" spans="1:5" ht="15" customHeight="1" x14ac:dyDescent="0.25">
      <c r="A3027" s="2" t="s">
        <v>2816</v>
      </c>
      <c r="C3027" s="1" t="s">
        <v>21056</v>
      </c>
      <c r="D3027" s="2" t="s">
        <v>17030</v>
      </c>
      <c r="E3027" s="2">
        <v>5559.57</v>
      </c>
    </row>
    <row r="3028" spans="1:5" ht="15" customHeight="1" x14ac:dyDescent="0.25">
      <c r="A3028" s="2" t="s">
        <v>2815</v>
      </c>
      <c r="C3028" s="1" t="s">
        <v>21057</v>
      </c>
      <c r="D3028" s="2" t="s">
        <v>3</v>
      </c>
      <c r="E3028" s="2">
        <v>5442.15</v>
      </c>
    </row>
    <row r="3029" spans="1:5" ht="15" customHeight="1" x14ac:dyDescent="0.25">
      <c r="A3029" s="2" t="s">
        <v>2818</v>
      </c>
      <c r="C3029" s="1" t="s">
        <v>21058</v>
      </c>
      <c r="D3029" s="2" t="s">
        <v>17030</v>
      </c>
      <c r="E3029" s="2">
        <v>8723.7000000000007</v>
      </c>
    </row>
    <row r="3030" spans="1:5" ht="15" customHeight="1" x14ac:dyDescent="0.25">
      <c r="A3030" s="2" t="s">
        <v>2817</v>
      </c>
      <c r="C3030" s="1" t="s">
        <v>21059</v>
      </c>
      <c r="D3030" s="2" t="s">
        <v>3</v>
      </c>
      <c r="E3030" s="2">
        <v>6214.78</v>
      </c>
    </row>
    <row r="3031" spans="1:5" ht="15" customHeight="1" x14ac:dyDescent="0.25">
      <c r="A3031" s="2" t="s">
        <v>2820</v>
      </c>
      <c r="C3031" s="1" t="s">
        <v>21060</v>
      </c>
      <c r="D3031" s="2" t="s">
        <v>17030</v>
      </c>
      <c r="E3031" s="2">
        <v>12607.04</v>
      </c>
    </row>
    <row r="3032" spans="1:5" ht="15" customHeight="1" x14ac:dyDescent="0.25">
      <c r="A3032" s="2" t="s">
        <v>2819</v>
      </c>
      <c r="C3032" s="1" t="s">
        <v>21061</v>
      </c>
      <c r="D3032" s="2" t="s">
        <v>3</v>
      </c>
      <c r="E3032" s="2">
        <v>7006.29</v>
      </c>
    </row>
    <row r="3033" spans="1:5" ht="15" customHeight="1" x14ac:dyDescent="0.25">
      <c r="A3033" s="2" t="s">
        <v>2822</v>
      </c>
      <c r="C3033" s="1" t="s">
        <v>21062</v>
      </c>
      <c r="D3033" s="2" t="s">
        <v>17030</v>
      </c>
      <c r="E3033" s="2">
        <v>17396.259999999998</v>
      </c>
    </row>
    <row r="3034" spans="1:5" ht="15" customHeight="1" x14ac:dyDescent="0.25">
      <c r="A3034" s="2" t="s">
        <v>2821</v>
      </c>
      <c r="C3034" s="1" t="s">
        <v>21063</v>
      </c>
      <c r="D3034" s="2" t="s">
        <v>3</v>
      </c>
      <c r="E3034" s="2">
        <v>7901.68</v>
      </c>
    </row>
    <row r="3035" spans="1:5" ht="15" customHeight="1" x14ac:dyDescent="0.25">
      <c r="A3035" s="2" t="s">
        <v>2824</v>
      </c>
      <c r="C3035" s="1" t="s">
        <v>21064</v>
      </c>
      <c r="D3035" s="2" t="s">
        <v>17030</v>
      </c>
      <c r="E3035" s="2">
        <v>23199.62</v>
      </c>
    </row>
    <row r="3036" spans="1:5" ht="15" customHeight="1" x14ac:dyDescent="0.25">
      <c r="A3036" s="2" t="s">
        <v>2823</v>
      </c>
      <c r="C3036" s="1" t="s">
        <v>21065</v>
      </c>
      <c r="D3036" s="2" t="s">
        <v>3</v>
      </c>
      <c r="E3036" s="2">
        <v>8875.6</v>
      </c>
    </row>
    <row r="3037" spans="1:5" ht="15" customHeight="1" x14ac:dyDescent="0.25">
      <c r="A3037" s="2" t="s">
        <v>2826</v>
      </c>
      <c r="C3037" s="1" t="s">
        <v>21066</v>
      </c>
      <c r="D3037" s="2" t="s">
        <v>17030</v>
      </c>
      <c r="E3037" s="2">
        <v>13363.42</v>
      </c>
    </row>
    <row r="3038" spans="1:5" ht="15" customHeight="1" x14ac:dyDescent="0.25">
      <c r="A3038" s="2" t="s">
        <v>2825</v>
      </c>
      <c r="C3038" s="1" t="s">
        <v>21067</v>
      </c>
      <c r="D3038" s="2" t="s">
        <v>3</v>
      </c>
      <c r="E3038" s="2">
        <v>8125.28</v>
      </c>
    </row>
    <row r="3039" spans="1:5" ht="15" customHeight="1" x14ac:dyDescent="0.25">
      <c r="A3039" s="2" t="s">
        <v>2828</v>
      </c>
      <c r="C3039" s="1" t="s">
        <v>21068</v>
      </c>
      <c r="D3039" s="2" t="s">
        <v>17030</v>
      </c>
      <c r="E3039" s="2">
        <v>18367.16</v>
      </c>
    </row>
    <row r="3040" spans="1:5" ht="15" customHeight="1" x14ac:dyDescent="0.25">
      <c r="A3040" s="2" t="s">
        <v>2827</v>
      </c>
      <c r="C3040" s="1" t="s">
        <v>21069</v>
      </c>
      <c r="D3040" s="2" t="s">
        <v>3</v>
      </c>
      <c r="E3040" s="2">
        <v>9020.26</v>
      </c>
    </row>
    <row r="3041" spans="1:5" ht="15" customHeight="1" x14ac:dyDescent="0.25">
      <c r="A3041" s="2" t="s">
        <v>2830</v>
      </c>
      <c r="C3041" s="1" t="s">
        <v>21070</v>
      </c>
      <c r="D3041" s="2" t="s">
        <v>17030</v>
      </c>
      <c r="E3041" s="2">
        <v>24339.24</v>
      </c>
    </row>
    <row r="3042" spans="1:5" ht="15" customHeight="1" x14ac:dyDescent="0.25">
      <c r="A3042" s="2" t="s">
        <v>2829</v>
      </c>
      <c r="C3042" s="1" t="s">
        <v>21071</v>
      </c>
      <c r="D3042" s="2" t="s">
        <v>3</v>
      </c>
      <c r="E3042" s="2">
        <v>10009.81</v>
      </c>
    </row>
    <row r="3043" spans="1:5" ht="15" customHeight="1" x14ac:dyDescent="0.25">
      <c r="A3043" s="2" t="s">
        <v>2832</v>
      </c>
      <c r="C3043" s="1" t="s">
        <v>21072</v>
      </c>
      <c r="D3043" s="2" t="s">
        <v>17030</v>
      </c>
      <c r="E3043" s="2">
        <v>31814.720000000001</v>
      </c>
    </row>
    <row r="3044" spans="1:5" ht="15" customHeight="1" x14ac:dyDescent="0.25">
      <c r="A3044" s="2" t="s">
        <v>2831</v>
      </c>
      <c r="C3044" s="1" t="s">
        <v>21073</v>
      </c>
      <c r="D3044" s="2" t="s">
        <v>3</v>
      </c>
      <c r="E3044" s="2">
        <v>11217.21</v>
      </c>
    </row>
    <row r="3045" spans="1:5" ht="15" customHeight="1" x14ac:dyDescent="0.25">
      <c r="A3045" s="2" t="s">
        <v>2898</v>
      </c>
      <c r="C3045" s="1" t="s">
        <v>21074</v>
      </c>
      <c r="D3045" s="2" t="s">
        <v>17030</v>
      </c>
      <c r="E3045" s="2">
        <v>14385.88</v>
      </c>
    </row>
    <row r="3046" spans="1:5" ht="15" customHeight="1" x14ac:dyDescent="0.25">
      <c r="A3046" s="2" t="s">
        <v>2694</v>
      </c>
      <c r="C3046" s="1" t="s">
        <v>21075</v>
      </c>
      <c r="D3046" s="2" t="s">
        <v>3</v>
      </c>
      <c r="E3046" s="2">
        <v>298.02</v>
      </c>
    </row>
    <row r="3047" spans="1:5" ht="15" customHeight="1" x14ac:dyDescent="0.25">
      <c r="A3047" s="2" t="s">
        <v>2695</v>
      </c>
      <c r="C3047" s="1" t="s">
        <v>21076</v>
      </c>
      <c r="D3047" s="2" t="s">
        <v>3</v>
      </c>
      <c r="E3047" s="2">
        <v>501.81</v>
      </c>
    </row>
    <row r="3048" spans="1:5" ht="15" customHeight="1" x14ac:dyDescent="0.25">
      <c r="A3048" s="2" t="s">
        <v>2696</v>
      </c>
      <c r="C3048" s="1" t="s">
        <v>21077</v>
      </c>
      <c r="D3048" s="2" t="s">
        <v>3</v>
      </c>
      <c r="E3048" s="2">
        <v>840.67</v>
      </c>
    </row>
    <row r="3049" spans="1:5" ht="15" customHeight="1" x14ac:dyDescent="0.25">
      <c r="A3049" s="2" t="s">
        <v>2697</v>
      </c>
      <c r="C3049" s="1" t="s">
        <v>21078</v>
      </c>
      <c r="D3049" s="2" t="s">
        <v>3</v>
      </c>
      <c r="E3049" s="2">
        <v>1172.95</v>
      </c>
    </row>
    <row r="3050" spans="1:5" ht="15" customHeight="1" x14ac:dyDescent="0.25">
      <c r="A3050" s="2" t="s">
        <v>2698</v>
      </c>
      <c r="C3050" s="1" t="s">
        <v>21079</v>
      </c>
      <c r="D3050" s="2" t="s">
        <v>3</v>
      </c>
      <c r="E3050" s="2">
        <v>1594.9</v>
      </c>
    </row>
    <row r="3051" spans="1:5" ht="15" customHeight="1" x14ac:dyDescent="0.25">
      <c r="A3051" s="2" t="s">
        <v>2699</v>
      </c>
      <c r="C3051" s="1" t="s">
        <v>21080</v>
      </c>
      <c r="D3051" s="2" t="s">
        <v>3</v>
      </c>
      <c r="E3051" s="2">
        <v>2444.0100000000002</v>
      </c>
    </row>
    <row r="3052" spans="1:5" ht="15" customHeight="1" x14ac:dyDescent="0.25">
      <c r="A3052" s="2" t="s">
        <v>2705</v>
      </c>
      <c r="C3052" s="1" t="s">
        <v>21081</v>
      </c>
      <c r="D3052" s="2" t="s">
        <v>17030</v>
      </c>
      <c r="E3052" s="2">
        <v>489.91</v>
      </c>
    </row>
    <row r="3053" spans="1:5" ht="15" customHeight="1" x14ac:dyDescent="0.25">
      <c r="A3053" s="2" t="s">
        <v>2706</v>
      </c>
      <c r="C3053" s="1" t="s">
        <v>21082</v>
      </c>
      <c r="D3053" s="2" t="s">
        <v>17030</v>
      </c>
      <c r="E3053" s="2">
        <v>1377.93</v>
      </c>
    </row>
    <row r="3054" spans="1:5" ht="15" customHeight="1" x14ac:dyDescent="0.25">
      <c r="A3054" s="2" t="s">
        <v>2707</v>
      </c>
      <c r="C3054" s="1" t="s">
        <v>21083</v>
      </c>
      <c r="D3054" s="2" t="s">
        <v>17030</v>
      </c>
      <c r="E3054" s="2">
        <v>2307.7199999999998</v>
      </c>
    </row>
    <row r="3055" spans="1:5" ht="15" customHeight="1" x14ac:dyDescent="0.25">
      <c r="A3055" s="2" t="s">
        <v>2708</v>
      </c>
      <c r="C3055" s="1" t="s">
        <v>21084</v>
      </c>
      <c r="D3055" s="2" t="s">
        <v>17030</v>
      </c>
      <c r="E3055" s="2">
        <v>3570.4</v>
      </c>
    </row>
    <row r="3056" spans="1:5" ht="15" customHeight="1" x14ac:dyDescent="0.25">
      <c r="A3056" s="2" t="s">
        <v>2709</v>
      </c>
      <c r="C3056" s="1" t="s">
        <v>21085</v>
      </c>
      <c r="D3056" s="2" t="s">
        <v>17030</v>
      </c>
      <c r="E3056" s="2">
        <v>5177.25</v>
      </c>
    </row>
    <row r="3057" spans="1:5" ht="15" customHeight="1" x14ac:dyDescent="0.25">
      <c r="A3057" s="2" t="s">
        <v>2710</v>
      </c>
      <c r="C3057" s="1" t="s">
        <v>21086</v>
      </c>
      <c r="D3057" s="2" t="s">
        <v>17030</v>
      </c>
      <c r="E3057" s="2">
        <v>9412.43</v>
      </c>
    </row>
    <row r="3058" spans="1:5" ht="15" customHeight="1" x14ac:dyDescent="0.25">
      <c r="A3058" s="2" t="s">
        <v>2688</v>
      </c>
      <c r="C3058" s="1" t="s">
        <v>21087</v>
      </c>
      <c r="D3058" s="2" t="s">
        <v>3</v>
      </c>
      <c r="E3058" s="2">
        <v>292.98</v>
      </c>
    </row>
    <row r="3059" spans="1:5" ht="15" customHeight="1" x14ac:dyDescent="0.25">
      <c r="A3059" s="2" t="s">
        <v>2689</v>
      </c>
      <c r="C3059" s="1" t="s">
        <v>21088</v>
      </c>
      <c r="D3059" s="2" t="s">
        <v>3</v>
      </c>
      <c r="E3059" s="2">
        <v>473.85</v>
      </c>
    </row>
    <row r="3060" spans="1:5" ht="15" customHeight="1" x14ac:dyDescent="0.25">
      <c r="A3060" s="2" t="s">
        <v>2690</v>
      </c>
      <c r="C3060" s="1" t="s">
        <v>21089</v>
      </c>
      <c r="D3060" s="2" t="s">
        <v>3</v>
      </c>
      <c r="E3060" s="2">
        <v>739.21</v>
      </c>
    </row>
    <row r="3061" spans="1:5" ht="15" customHeight="1" x14ac:dyDescent="0.25">
      <c r="A3061" s="2" t="s">
        <v>2691</v>
      </c>
      <c r="C3061" s="1" t="s">
        <v>21090</v>
      </c>
      <c r="D3061" s="2" t="s">
        <v>3</v>
      </c>
      <c r="E3061" s="2">
        <v>1076.3</v>
      </c>
    </row>
    <row r="3062" spans="1:5" ht="15" customHeight="1" x14ac:dyDescent="0.25">
      <c r="A3062" s="2" t="s">
        <v>2692</v>
      </c>
      <c r="C3062" s="1" t="s">
        <v>21091</v>
      </c>
      <c r="D3062" s="2" t="s">
        <v>3</v>
      </c>
      <c r="E3062" s="2">
        <v>1543.41</v>
      </c>
    </row>
    <row r="3063" spans="1:5" ht="15" customHeight="1" x14ac:dyDescent="0.25">
      <c r="A3063" s="2" t="s">
        <v>2693</v>
      </c>
      <c r="C3063" s="1" t="s">
        <v>21092</v>
      </c>
      <c r="D3063" s="2" t="s">
        <v>3</v>
      </c>
      <c r="E3063" s="2">
        <v>2296.9499999999998</v>
      </c>
    </row>
    <row r="3064" spans="1:5" ht="15" customHeight="1" x14ac:dyDescent="0.25">
      <c r="A3064" s="2" t="s">
        <v>2700</v>
      </c>
      <c r="C3064" s="1" t="s">
        <v>21093</v>
      </c>
      <c r="D3064" s="2" t="s">
        <v>3</v>
      </c>
      <c r="E3064" s="2">
        <v>536.88</v>
      </c>
    </row>
    <row r="3065" spans="1:5" ht="15" customHeight="1" x14ac:dyDescent="0.25">
      <c r="A3065" s="2" t="s">
        <v>2701</v>
      </c>
      <c r="C3065" s="1" t="s">
        <v>21094</v>
      </c>
      <c r="D3065" s="2" t="s">
        <v>3</v>
      </c>
      <c r="E3065" s="2">
        <v>871.76</v>
      </c>
    </row>
    <row r="3066" spans="1:5" ht="15" customHeight="1" x14ac:dyDescent="0.25">
      <c r="A3066" s="2" t="s">
        <v>2702</v>
      </c>
      <c r="C3066" s="1" t="s">
        <v>21095</v>
      </c>
      <c r="D3066" s="2" t="s">
        <v>3</v>
      </c>
      <c r="E3066" s="2">
        <v>1236.6199999999999</v>
      </c>
    </row>
    <row r="3067" spans="1:5" ht="15" customHeight="1" x14ac:dyDescent="0.25">
      <c r="A3067" s="2" t="s">
        <v>2703</v>
      </c>
      <c r="C3067" s="1" t="s">
        <v>21096</v>
      </c>
      <c r="D3067" s="2" t="s">
        <v>3</v>
      </c>
      <c r="E3067" s="2">
        <v>1688.89</v>
      </c>
    </row>
    <row r="3068" spans="1:5" ht="15" customHeight="1" x14ac:dyDescent="0.25">
      <c r="A3068" s="2" t="s">
        <v>2704</v>
      </c>
      <c r="C3068" s="1" t="s">
        <v>21097</v>
      </c>
      <c r="D3068" s="2" t="s">
        <v>3</v>
      </c>
      <c r="E3068" s="2">
        <v>2498.71</v>
      </c>
    </row>
    <row r="3069" spans="1:5" ht="15" customHeight="1" x14ac:dyDescent="0.25">
      <c r="A3069" s="2" t="s">
        <v>2914</v>
      </c>
      <c r="C3069" s="1" t="s">
        <v>21098</v>
      </c>
      <c r="D3069" s="2" t="s">
        <v>17030</v>
      </c>
      <c r="E3069" s="2">
        <v>5677.52</v>
      </c>
    </row>
    <row r="3070" spans="1:5" ht="15" customHeight="1" x14ac:dyDescent="0.25">
      <c r="A3070" s="2" t="s">
        <v>2913</v>
      </c>
      <c r="C3070" s="1" t="s">
        <v>21099</v>
      </c>
      <c r="D3070" s="2" t="s">
        <v>3</v>
      </c>
      <c r="E3070" s="2">
        <v>10097.719999999999</v>
      </c>
    </row>
    <row r="3071" spans="1:5" ht="15" customHeight="1" x14ac:dyDescent="0.25">
      <c r="A3071" s="2" t="s">
        <v>2916</v>
      </c>
      <c r="C3071" s="1" t="s">
        <v>21100</v>
      </c>
      <c r="D3071" s="2" t="s">
        <v>17030</v>
      </c>
      <c r="E3071" s="2">
        <v>30342.16</v>
      </c>
    </row>
    <row r="3072" spans="1:5" ht="15" customHeight="1" x14ac:dyDescent="0.25">
      <c r="A3072" s="2" t="s">
        <v>2915</v>
      </c>
      <c r="C3072" s="1" t="s">
        <v>21101</v>
      </c>
      <c r="D3072" s="2" t="s">
        <v>3</v>
      </c>
      <c r="E3072" s="2">
        <v>27835.59</v>
      </c>
    </row>
    <row r="3073" spans="1:5" ht="15" customHeight="1" x14ac:dyDescent="0.25">
      <c r="A3073" s="2" t="s">
        <v>2868</v>
      </c>
      <c r="C3073" s="1" t="s">
        <v>21102</v>
      </c>
      <c r="D3073" s="2" t="s">
        <v>17030</v>
      </c>
      <c r="E3073" s="2">
        <v>7451.78</v>
      </c>
    </row>
    <row r="3074" spans="1:5" ht="15" customHeight="1" x14ac:dyDescent="0.25">
      <c r="A3074" s="2" t="s">
        <v>2867</v>
      </c>
      <c r="C3074" s="1" t="s">
        <v>21103</v>
      </c>
      <c r="D3074" s="2" t="s">
        <v>3</v>
      </c>
      <c r="E3074" s="2">
        <v>9527.18</v>
      </c>
    </row>
    <row r="3075" spans="1:5" ht="15" customHeight="1" x14ac:dyDescent="0.25">
      <c r="A3075" s="2" t="s">
        <v>2870</v>
      </c>
      <c r="C3075" s="1" t="s">
        <v>21104</v>
      </c>
      <c r="D3075" s="2" t="s">
        <v>17030</v>
      </c>
      <c r="E3075" s="2">
        <v>5137.3</v>
      </c>
    </row>
    <row r="3076" spans="1:5" ht="15" customHeight="1" x14ac:dyDescent="0.25">
      <c r="A3076" s="2" t="s">
        <v>2869</v>
      </c>
      <c r="C3076" s="1" t="s">
        <v>21105</v>
      </c>
      <c r="D3076" s="2" t="s">
        <v>3</v>
      </c>
      <c r="E3076" s="2">
        <v>10452.39</v>
      </c>
    </row>
    <row r="3077" spans="1:5" ht="15" customHeight="1" x14ac:dyDescent="0.25">
      <c r="A3077" s="2" t="s">
        <v>2872</v>
      </c>
      <c r="C3077" s="1" t="s">
        <v>21106</v>
      </c>
      <c r="D3077" s="2" t="s">
        <v>17030</v>
      </c>
      <c r="E3077" s="2">
        <v>11846.15</v>
      </c>
    </row>
    <row r="3078" spans="1:5" ht="15" customHeight="1" x14ac:dyDescent="0.25">
      <c r="A3078" s="2" t="s">
        <v>2871</v>
      </c>
      <c r="C3078" s="1" t="s">
        <v>21107</v>
      </c>
      <c r="D3078" s="2" t="s">
        <v>3</v>
      </c>
      <c r="E3078" s="2">
        <v>13213.86</v>
      </c>
    </row>
    <row r="3079" spans="1:5" ht="15" customHeight="1" x14ac:dyDescent="0.25">
      <c r="A3079" s="2" t="s">
        <v>2876</v>
      </c>
      <c r="C3079" s="1" t="s">
        <v>21108</v>
      </c>
      <c r="D3079" s="2" t="s">
        <v>17030</v>
      </c>
      <c r="E3079" s="2">
        <v>12607.04</v>
      </c>
    </row>
    <row r="3080" spans="1:5" ht="15" customHeight="1" x14ac:dyDescent="0.25">
      <c r="A3080" s="2" t="s">
        <v>2875</v>
      </c>
      <c r="C3080" s="1" t="s">
        <v>21109</v>
      </c>
      <c r="D3080" s="2" t="s">
        <v>3</v>
      </c>
      <c r="E3080" s="2">
        <v>15677</v>
      </c>
    </row>
    <row r="3081" spans="1:5" ht="15" customHeight="1" x14ac:dyDescent="0.25">
      <c r="A3081" s="2" t="s">
        <v>2878</v>
      </c>
      <c r="C3081" s="1" t="s">
        <v>21110</v>
      </c>
      <c r="D3081" s="2" t="s">
        <v>17030</v>
      </c>
      <c r="E3081" s="2">
        <v>17396.259999999998</v>
      </c>
    </row>
    <row r="3082" spans="1:5" ht="15" customHeight="1" x14ac:dyDescent="0.25">
      <c r="A3082" s="2" t="s">
        <v>2877</v>
      </c>
      <c r="C3082" s="1" t="s">
        <v>21111</v>
      </c>
      <c r="D3082" s="2" t="s">
        <v>3</v>
      </c>
      <c r="E3082" s="2">
        <v>17203.990000000002</v>
      </c>
    </row>
    <row r="3083" spans="1:5" ht="15" customHeight="1" x14ac:dyDescent="0.25">
      <c r="A3083" s="2" t="s">
        <v>2880</v>
      </c>
      <c r="C3083" s="1" t="s">
        <v>21112</v>
      </c>
      <c r="D3083" s="2" t="s">
        <v>17030</v>
      </c>
      <c r="E3083" s="2">
        <v>23199.62</v>
      </c>
    </row>
    <row r="3084" spans="1:5" ht="15" customHeight="1" x14ac:dyDescent="0.25">
      <c r="A3084" s="2" t="s">
        <v>2879</v>
      </c>
      <c r="C3084" s="1" t="s">
        <v>21113</v>
      </c>
      <c r="D3084" s="2" t="s">
        <v>3</v>
      </c>
      <c r="E3084" s="2">
        <v>18942.490000000002</v>
      </c>
    </row>
    <row r="3085" spans="1:5" ht="15" customHeight="1" x14ac:dyDescent="0.25">
      <c r="A3085" s="2" t="s">
        <v>2873</v>
      </c>
      <c r="C3085" s="1" t="s">
        <v>21114</v>
      </c>
      <c r="D3085" s="2" t="s">
        <v>3</v>
      </c>
      <c r="E3085" s="2">
        <v>14295.89</v>
      </c>
    </row>
    <row r="3086" spans="1:5" ht="15" customHeight="1" x14ac:dyDescent="0.25">
      <c r="A3086" s="2" t="s">
        <v>2882</v>
      </c>
      <c r="C3086" s="1" t="s">
        <v>21115</v>
      </c>
      <c r="D3086" s="2" t="s">
        <v>17030</v>
      </c>
      <c r="E3086" s="2">
        <v>24339.24</v>
      </c>
    </row>
    <row r="3087" spans="1:5" ht="15" customHeight="1" x14ac:dyDescent="0.25">
      <c r="A3087" s="2" t="s">
        <v>2881</v>
      </c>
      <c r="C3087" s="1" t="s">
        <v>21116</v>
      </c>
      <c r="D3087" s="2" t="s">
        <v>3</v>
      </c>
      <c r="E3087" s="2">
        <v>21685.65</v>
      </c>
    </row>
    <row r="3088" spans="1:5" ht="15" customHeight="1" x14ac:dyDescent="0.25">
      <c r="A3088" s="2" t="s">
        <v>2883</v>
      </c>
      <c r="C3088" s="1" t="s">
        <v>21117</v>
      </c>
      <c r="D3088" s="2" t="s">
        <v>3</v>
      </c>
      <c r="E3088" s="2">
        <v>27068.06</v>
      </c>
    </row>
    <row r="3089" spans="1:5" ht="15" customHeight="1" x14ac:dyDescent="0.25">
      <c r="A3089" s="2" t="s">
        <v>2884</v>
      </c>
      <c r="C3089" s="1" t="s">
        <v>21118</v>
      </c>
      <c r="D3089" s="2" t="s">
        <v>17030</v>
      </c>
      <c r="E3089" s="2">
        <v>32213.91</v>
      </c>
    </row>
    <row r="3090" spans="1:5" ht="15" customHeight="1" x14ac:dyDescent="0.25">
      <c r="A3090" s="2" t="s">
        <v>2874</v>
      </c>
      <c r="C3090" s="1" t="s">
        <v>21119</v>
      </c>
      <c r="D3090" s="2" t="s">
        <v>17030</v>
      </c>
      <c r="E3090" s="2">
        <v>8723.7000000000007</v>
      </c>
    </row>
    <row r="3091" spans="1:5" ht="15" customHeight="1" x14ac:dyDescent="0.25">
      <c r="A3091" s="2" t="s">
        <v>2910</v>
      </c>
      <c r="C3091" s="1" t="s">
        <v>21120</v>
      </c>
      <c r="D3091" s="2" t="s">
        <v>17030</v>
      </c>
      <c r="E3091" s="2">
        <v>17204.86</v>
      </c>
    </row>
    <row r="3092" spans="1:5" ht="15" customHeight="1" x14ac:dyDescent="0.25">
      <c r="A3092" s="2" t="s">
        <v>2909</v>
      </c>
      <c r="C3092" s="1" t="s">
        <v>21121</v>
      </c>
      <c r="D3092" s="2" t="s">
        <v>3</v>
      </c>
      <c r="E3092" s="2">
        <v>23948.89</v>
      </c>
    </row>
    <row r="3093" spans="1:5" ht="15" customHeight="1" x14ac:dyDescent="0.25">
      <c r="A3093" s="2" t="s">
        <v>2736</v>
      </c>
      <c r="C3093" s="1" t="s">
        <v>21122</v>
      </c>
      <c r="D3093" s="2" t="s">
        <v>3</v>
      </c>
      <c r="E3093" s="2">
        <v>1381.17</v>
      </c>
    </row>
    <row r="3094" spans="1:5" ht="15" customHeight="1" x14ac:dyDescent="0.25">
      <c r="A3094" s="2" t="s">
        <v>2737</v>
      </c>
      <c r="C3094" s="1" t="s">
        <v>21123</v>
      </c>
      <c r="D3094" s="2" t="s">
        <v>3</v>
      </c>
      <c r="E3094" s="2">
        <v>2360.37</v>
      </c>
    </row>
    <row r="3095" spans="1:5" ht="15" customHeight="1" x14ac:dyDescent="0.25">
      <c r="A3095" s="2" t="s">
        <v>2738</v>
      </c>
      <c r="C3095" s="1" t="s">
        <v>21124</v>
      </c>
      <c r="D3095" s="2" t="s">
        <v>3</v>
      </c>
      <c r="E3095" s="2">
        <v>3312.46</v>
      </c>
    </row>
    <row r="3096" spans="1:5" ht="15" customHeight="1" x14ac:dyDescent="0.25">
      <c r="A3096" s="2" t="s">
        <v>2739</v>
      </c>
      <c r="C3096" s="1" t="s">
        <v>21125</v>
      </c>
      <c r="D3096" s="2" t="s">
        <v>3</v>
      </c>
      <c r="E3096" s="2">
        <v>4536.55</v>
      </c>
    </row>
    <row r="3097" spans="1:5" ht="15" customHeight="1" x14ac:dyDescent="0.25">
      <c r="A3097" s="2" t="s">
        <v>2740</v>
      </c>
      <c r="C3097" s="1" t="s">
        <v>21126</v>
      </c>
      <c r="D3097" s="2" t="s">
        <v>3</v>
      </c>
      <c r="E3097" s="2">
        <v>7020.02</v>
      </c>
    </row>
    <row r="3098" spans="1:5" ht="15" customHeight="1" x14ac:dyDescent="0.25">
      <c r="A3098" s="2" t="s">
        <v>2745</v>
      </c>
      <c r="C3098" s="1" t="s">
        <v>21127</v>
      </c>
      <c r="D3098" s="2" t="s">
        <v>17030</v>
      </c>
      <c r="E3098" s="2">
        <v>2650.68</v>
      </c>
    </row>
    <row r="3099" spans="1:5" ht="15" customHeight="1" x14ac:dyDescent="0.25">
      <c r="A3099" s="2" t="s">
        <v>2746</v>
      </c>
      <c r="C3099" s="1" t="s">
        <v>21128</v>
      </c>
      <c r="D3099" s="2" t="s">
        <v>17030</v>
      </c>
      <c r="E3099" s="2">
        <v>4267.22</v>
      </c>
    </row>
    <row r="3100" spans="1:5" ht="15" customHeight="1" x14ac:dyDescent="0.25">
      <c r="A3100" s="2" t="s">
        <v>2747</v>
      </c>
      <c r="C3100" s="1" t="s">
        <v>21129</v>
      </c>
      <c r="D3100" s="2" t="s">
        <v>17030</v>
      </c>
      <c r="E3100" s="2">
        <v>6394.71</v>
      </c>
    </row>
    <row r="3101" spans="1:5" ht="15" customHeight="1" x14ac:dyDescent="0.25">
      <c r="A3101" s="2" t="s">
        <v>2748</v>
      </c>
      <c r="C3101" s="1" t="s">
        <v>21130</v>
      </c>
      <c r="D3101" s="2" t="s">
        <v>17030</v>
      </c>
      <c r="E3101" s="2">
        <v>9312.3799999999992</v>
      </c>
    </row>
    <row r="3102" spans="1:5" ht="15" customHeight="1" x14ac:dyDescent="0.25">
      <c r="A3102" s="2" t="s">
        <v>2749</v>
      </c>
      <c r="C3102" s="1" t="s">
        <v>21131</v>
      </c>
      <c r="D3102" s="2" t="s">
        <v>17030</v>
      </c>
      <c r="E3102" s="2">
        <v>16365.35</v>
      </c>
    </row>
    <row r="3103" spans="1:5" ht="15" customHeight="1" x14ac:dyDescent="0.25">
      <c r="A3103" s="2" t="s">
        <v>2731</v>
      </c>
      <c r="C3103" s="1" t="s">
        <v>21132</v>
      </c>
      <c r="D3103" s="2" t="s">
        <v>3</v>
      </c>
      <c r="E3103" s="2">
        <v>1297.29</v>
      </c>
    </row>
    <row r="3104" spans="1:5" ht="15" customHeight="1" x14ac:dyDescent="0.25">
      <c r="A3104" s="2" t="s">
        <v>2732</v>
      </c>
      <c r="C3104" s="1" t="s">
        <v>21133</v>
      </c>
      <c r="D3104" s="2" t="s">
        <v>3</v>
      </c>
      <c r="E3104" s="2">
        <v>2055.9899999999998</v>
      </c>
    </row>
    <row r="3105" spans="1:5" ht="15" customHeight="1" x14ac:dyDescent="0.25">
      <c r="A3105" s="2" t="s">
        <v>2733</v>
      </c>
      <c r="C3105" s="1" t="s">
        <v>21134</v>
      </c>
      <c r="D3105" s="2" t="s">
        <v>3</v>
      </c>
      <c r="E3105" s="2">
        <v>3022.51</v>
      </c>
    </row>
    <row r="3106" spans="1:5" ht="15" customHeight="1" x14ac:dyDescent="0.25">
      <c r="A3106" s="2" t="s">
        <v>2734</v>
      </c>
      <c r="C3106" s="1" t="s">
        <v>21135</v>
      </c>
      <c r="D3106" s="2" t="s">
        <v>3</v>
      </c>
      <c r="E3106" s="2">
        <v>4381.68</v>
      </c>
    </row>
    <row r="3107" spans="1:5" ht="15" customHeight="1" x14ac:dyDescent="0.25">
      <c r="A3107" s="2" t="s">
        <v>2735</v>
      </c>
      <c r="C3107" s="1" t="s">
        <v>21136</v>
      </c>
      <c r="D3107" s="2" t="s">
        <v>3</v>
      </c>
      <c r="E3107" s="2">
        <v>6578.84</v>
      </c>
    </row>
    <row r="3108" spans="1:5" ht="15" customHeight="1" x14ac:dyDescent="0.25">
      <c r="A3108" s="2" t="s">
        <v>2741</v>
      </c>
      <c r="C3108" s="1" t="s">
        <v>21137</v>
      </c>
      <c r="D3108" s="2" t="s">
        <v>3</v>
      </c>
      <c r="E3108" s="2">
        <v>2453.64</v>
      </c>
    </row>
    <row r="3109" spans="1:5" ht="15" customHeight="1" x14ac:dyDescent="0.25">
      <c r="A3109" s="2" t="s">
        <v>2742</v>
      </c>
      <c r="C3109" s="1" t="s">
        <v>21138</v>
      </c>
      <c r="D3109" s="2" t="s">
        <v>3</v>
      </c>
      <c r="E3109" s="2">
        <v>3503.47</v>
      </c>
    </row>
    <row r="3110" spans="1:5" ht="15" customHeight="1" x14ac:dyDescent="0.25">
      <c r="A3110" s="2" t="s">
        <v>2743</v>
      </c>
      <c r="C3110" s="1" t="s">
        <v>21139</v>
      </c>
      <c r="D3110" s="2" t="s">
        <v>3</v>
      </c>
      <c r="E3110" s="2">
        <v>4818.5200000000004</v>
      </c>
    </row>
    <row r="3111" spans="1:5" ht="15" customHeight="1" x14ac:dyDescent="0.25">
      <c r="A3111" s="2" t="s">
        <v>2744</v>
      </c>
      <c r="C3111" s="1" t="s">
        <v>21140</v>
      </c>
      <c r="D3111" s="2" t="s">
        <v>3</v>
      </c>
      <c r="E3111" s="2">
        <v>7184.12</v>
      </c>
    </row>
    <row r="3112" spans="1:5" ht="15" customHeight="1" x14ac:dyDescent="0.25">
      <c r="A3112" s="2" t="s">
        <v>3069</v>
      </c>
      <c r="C3112" s="1" t="s">
        <v>21141</v>
      </c>
      <c r="D3112" s="2" t="s">
        <v>38</v>
      </c>
      <c r="E3112" s="2">
        <v>81.2</v>
      </c>
    </row>
    <row r="3113" spans="1:5" ht="15" customHeight="1" x14ac:dyDescent="0.25">
      <c r="A3113" s="2" t="s">
        <v>3068</v>
      </c>
      <c r="C3113" s="1" t="s">
        <v>21142</v>
      </c>
      <c r="D3113" s="2" t="s">
        <v>38</v>
      </c>
      <c r="E3113" s="2">
        <v>138.46</v>
      </c>
    </row>
    <row r="3114" spans="1:5" ht="15" customHeight="1" x14ac:dyDescent="0.25">
      <c r="A3114" s="2" t="s">
        <v>3065</v>
      </c>
      <c r="C3114" s="1" t="s">
        <v>21143</v>
      </c>
      <c r="D3114" s="2" t="s">
        <v>3</v>
      </c>
      <c r="E3114" s="2">
        <v>8.8000000000000007</v>
      </c>
    </row>
    <row r="3115" spans="1:5" ht="15" customHeight="1" x14ac:dyDescent="0.25">
      <c r="A3115" s="2" t="s">
        <v>3061</v>
      </c>
      <c r="C3115" s="1" t="s">
        <v>21144</v>
      </c>
      <c r="D3115" s="2" t="s">
        <v>38</v>
      </c>
      <c r="E3115" s="2">
        <v>158.88</v>
      </c>
    </row>
    <row r="3116" spans="1:5" ht="15" customHeight="1" x14ac:dyDescent="0.25">
      <c r="A3116" s="2" t="s">
        <v>3062</v>
      </c>
      <c r="C3116" s="1" t="s">
        <v>21145</v>
      </c>
      <c r="D3116" s="2" t="s">
        <v>38</v>
      </c>
      <c r="E3116" s="2">
        <v>140.83000000000001</v>
      </c>
    </row>
    <row r="3117" spans="1:5" ht="15" customHeight="1" x14ac:dyDescent="0.25">
      <c r="A3117" s="2" t="s">
        <v>3063</v>
      </c>
      <c r="C3117" s="1" t="s">
        <v>21146</v>
      </c>
      <c r="D3117" s="2" t="s">
        <v>3</v>
      </c>
      <c r="E3117" s="2">
        <v>17.03</v>
      </c>
    </row>
    <row r="3118" spans="1:5" ht="15" customHeight="1" x14ac:dyDescent="0.25">
      <c r="A3118" s="2" t="s">
        <v>3064</v>
      </c>
      <c r="C3118" s="1" t="s">
        <v>21147</v>
      </c>
      <c r="D3118" s="2" t="s">
        <v>3</v>
      </c>
      <c r="E3118" s="2">
        <v>19.84</v>
      </c>
    </row>
    <row r="3119" spans="1:5" ht="15" customHeight="1" x14ac:dyDescent="0.25">
      <c r="A3119" s="2" t="s">
        <v>3071</v>
      </c>
      <c r="C3119" s="1" t="s">
        <v>21148</v>
      </c>
      <c r="D3119" s="2" t="s">
        <v>3</v>
      </c>
      <c r="E3119" s="2">
        <v>95.61</v>
      </c>
    </row>
    <row r="3120" spans="1:5" ht="15" customHeight="1" x14ac:dyDescent="0.25">
      <c r="A3120" s="2" t="s">
        <v>3072</v>
      </c>
      <c r="C3120" s="1" t="s">
        <v>21149</v>
      </c>
      <c r="D3120" s="2" t="s">
        <v>3</v>
      </c>
      <c r="E3120" s="2">
        <v>116.36</v>
      </c>
    </row>
    <row r="3121" spans="1:5" ht="15" customHeight="1" x14ac:dyDescent="0.25">
      <c r="A3121" s="2" t="s">
        <v>3073</v>
      </c>
      <c r="C3121" s="1" t="s">
        <v>21150</v>
      </c>
      <c r="D3121" s="2" t="s">
        <v>3</v>
      </c>
      <c r="E3121" s="2">
        <v>127.16</v>
      </c>
    </row>
    <row r="3122" spans="1:5" ht="15" customHeight="1" x14ac:dyDescent="0.25">
      <c r="A3122" s="2" t="s">
        <v>3074</v>
      </c>
      <c r="C3122" s="1" t="s">
        <v>21151</v>
      </c>
      <c r="D3122" s="2" t="s">
        <v>3</v>
      </c>
      <c r="E3122" s="2">
        <v>178.69</v>
      </c>
    </row>
    <row r="3123" spans="1:5" ht="15" customHeight="1" x14ac:dyDescent="0.25">
      <c r="A3123" s="2" t="s">
        <v>3070</v>
      </c>
      <c r="C3123" s="1" t="s">
        <v>21152</v>
      </c>
      <c r="D3123" s="2" t="s">
        <v>3</v>
      </c>
      <c r="E3123" s="2">
        <v>84.7</v>
      </c>
    </row>
    <row r="3124" spans="1:5" ht="15" customHeight="1" x14ac:dyDescent="0.25">
      <c r="A3124" s="2" t="s">
        <v>3075</v>
      </c>
      <c r="C3124" s="1" t="s">
        <v>21153</v>
      </c>
      <c r="D3124" s="2" t="s">
        <v>3</v>
      </c>
      <c r="E3124" s="2">
        <v>49.72</v>
      </c>
    </row>
    <row r="3125" spans="1:5" ht="15" customHeight="1" x14ac:dyDescent="0.25">
      <c r="A3125" s="2" t="s">
        <v>3067</v>
      </c>
      <c r="C3125" s="1" t="s">
        <v>21154</v>
      </c>
      <c r="D3125" s="2" t="s">
        <v>38</v>
      </c>
      <c r="E3125" s="2">
        <v>116.16</v>
      </c>
    </row>
    <row r="3126" spans="1:5" ht="15" customHeight="1" x14ac:dyDescent="0.25">
      <c r="A3126" s="2" t="s">
        <v>3066</v>
      </c>
      <c r="C3126" s="1" t="s">
        <v>21155</v>
      </c>
      <c r="D3126" s="2" t="s">
        <v>38</v>
      </c>
      <c r="E3126" s="2">
        <v>162.88999999999999</v>
      </c>
    </row>
    <row r="3127" spans="1:5" ht="15" customHeight="1" x14ac:dyDescent="0.25">
      <c r="A3127" s="2" t="s">
        <v>3093</v>
      </c>
      <c r="C3127" s="1" t="s">
        <v>21156</v>
      </c>
      <c r="D3127" s="2" t="s">
        <v>38</v>
      </c>
      <c r="E3127" s="2">
        <v>212.71</v>
      </c>
    </row>
    <row r="3128" spans="1:5" ht="15" customHeight="1" x14ac:dyDescent="0.25">
      <c r="A3128" s="2" t="s">
        <v>2753</v>
      </c>
      <c r="C3128" s="1" t="s">
        <v>21157</v>
      </c>
      <c r="D3128" s="2" t="s">
        <v>17030</v>
      </c>
      <c r="E3128" s="2">
        <v>1421.77</v>
      </c>
    </row>
    <row r="3129" spans="1:5" ht="15" customHeight="1" x14ac:dyDescent="0.25">
      <c r="A3129" s="2" t="s">
        <v>2750</v>
      </c>
      <c r="C3129" s="1" t="s">
        <v>21158</v>
      </c>
      <c r="D3129" s="2" t="s">
        <v>17030</v>
      </c>
      <c r="E3129" s="2">
        <v>701.17</v>
      </c>
    </row>
    <row r="3130" spans="1:5" ht="15" customHeight="1" x14ac:dyDescent="0.25">
      <c r="A3130" s="2" t="s">
        <v>2751</v>
      </c>
      <c r="C3130" s="1" t="s">
        <v>21159</v>
      </c>
      <c r="D3130" s="2" t="s">
        <v>17030</v>
      </c>
      <c r="E3130" s="2">
        <v>756.67</v>
      </c>
    </row>
    <row r="3131" spans="1:5" ht="15" customHeight="1" x14ac:dyDescent="0.25">
      <c r="A3131" s="2" t="s">
        <v>2752</v>
      </c>
      <c r="C3131" s="1" t="s">
        <v>21160</v>
      </c>
      <c r="D3131" s="2" t="s">
        <v>17030</v>
      </c>
      <c r="E3131" s="2">
        <v>913.58</v>
      </c>
    </row>
    <row r="3132" spans="1:5" ht="15" customHeight="1" x14ac:dyDescent="0.25">
      <c r="A3132" s="2" t="s">
        <v>2754</v>
      </c>
      <c r="C3132" s="1" t="s">
        <v>21161</v>
      </c>
      <c r="D3132" s="2" t="s">
        <v>17030</v>
      </c>
      <c r="E3132" s="2">
        <v>1951.99</v>
      </c>
    </row>
    <row r="3133" spans="1:5" ht="15" customHeight="1" x14ac:dyDescent="0.25">
      <c r="A3133" s="2" t="s">
        <v>3094</v>
      </c>
      <c r="C3133" s="1" t="s">
        <v>21162</v>
      </c>
      <c r="D3133" s="2" t="s">
        <v>3</v>
      </c>
      <c r="E3133" s="2">
        <v>474.55</v>
      </c>
    </row>
    <row r="3134" spans="1:5" ht="15" customHeight="1" x14ac:dyDescent="0.25">
      <c r="A3134" s="2" t="s">
        <v>3082</v>
      </c>
      <c r="C3134" s="1" t="s">
        <v>21163</v>
      </c>
      <c r="D3134" s="2" t="s">
        <v>2</v>
      </c>
      <c r="E3134" s="2">
        <v>7.84</v>
      </c>
    </row>
    <row r="3135" spans="1:5" ht="15" customHeight="1" x14ac:dyDescent="0.25">
      <c r="A3135" s="2" t="s">
        <v>3083</v>
      </c>
      <c r="C3135" s="1" t="s">
        <v>21164</v>
      </c>
      <c r="D3135" s="2" t="s">
        <v>2</v>
      </c>
      <c r="E3135" s="2">
        <v>4.92</v>
      </c>
    </row>
    <row r="3136" spans="1:5" ht="15" customHeight="1" x14ac:dyDescent="0.25">
      <c r="A3136" s="2" t="s">
        <v>3084</v>
      </c>
      <c r="C3136" s="1" t="s">
        <v>21165</v>
      </c>
      <c r="D3136" s="2" t="s">
        <v>2</v>
      </c>
      <c r="E3136" s="2">
        <v>7.84</v>
      </c>
    </row>
    <row r="3137" spans="1:5" ht="15" customHeight="1" x14ac:dyDescent="0.25">
      <c r="A3137" s="2" t="s">
        <v>3086</v>
      </c>
      <c r="C3137" s="1" t="s">
        <v>21166</v>
      </c>
      <c r="D3137" s="2" t="s">
        <v>2</v>
      </c>
      <c r="E3137" s="2">
        <v>15.23</v>
      </c>
    </row>
    <row r="3138" spans="1:5" ht="15" customHeight="1" x14ac:dyDescent="0.25">
      <c r="A3138" s="2" t="s">
        <v>3085</v>
      </c>
      <c r="C3138" s="1" t="s">
        <v>21167</v>
      </c>
      <c r="D3138" s="2" t="s">
        <v>2</v>
      </c>
      <c r="E3138" s="2">
        <v>10.18</v>
      </c>
    </row>
    <row r="3139" spans="1:5" ht="15" customHeight="1" x14ac:dyDescent="0.25">
      <c r="A3139" s="2" t="s">
        <v>3079</v>
      </c>
      <c r="C3139" s="1" t="s">
        <v>21168</v>
      </c>
      <c r="D3139" s="2" t="s">
        <v>2</v>
      </c>
      <c r="E3139" s="2">
        <v>3.94</v>
      </c>
    </row>
    <row r="3140" spans="1:5" ht="15" customHeight="1" x14ac:dyDescent="0.25">
      <c r="A3140" s="2" t="s">
        <v>3080</v>
      </c>
      <c r="C3140" s="1" t="s">
        <v>21169</v>
      </c>
      <c r="D3140" s="2" t="s">
        <v>2</v>
      </c>
      <c r="E3140" s="2">
        <v>7.56</v>
      </c>
    </row>
    <row r="3141" spans="1:5" ht="15" customHeight="1" x14ac:dyDescent="0.25">
      <c r="A3141" s="2" t="s">
        <v>3081</v>
      </c>
      <c r="C3141" s="1" t="s">
        <v>21170</v>
      </c>
      <c r="D3141" s="2" t="s">
        <v>2</v>
      </c>
      <c r="E3141" s="2">
        <v>8.4600000000000009</v>
      </c>
    </row>
    <row r="3142" spans="1:5" ht="15" customHeight="1" x14ac:dyDescent="0.25">
      <c r="A3142" s="2" t="s">
        <v>3055</v>
      </c>
      <c r="C3142" s="1" t="s">
        <v>21171</v>
      </c>
      <c r="D3142" s="2" t="s">
        <v>3</v>
      </c>
      <c r="E3142" s="2">
        <v>58.72</v>
      </c>
    </row>
    <row r="3143" spans="1:5" ht="15" customHeight="1" x14ac:dyDescent="0.25">
      <c r="A3143" s="2" t="s">
        <v>3056</v>
      </c>
      <c r="C3143" s="1" t="s">
        <v>21172</v>
      </c>
      <c r="D3143" s="2" t="s">
        <v>3</v>
      </c>
      <c r="E3143" s="2">
        <v>59.02</v>
      </c>
    </row>
    <row r="3144" spans="1:5" ht="15" customHeight="1" x14ac:dyDescent="0.25">
      <c r="A3144" s="2" t="s">
        <v>3088</v>
      </c>
      <c r="C3144" s="1" t="s">
        <v>21173</v>
      </c>
      <c r="D3144" s="2" t="s">
        <v>17030</v>
      </c>
      <c r="E3144" s="2">
        <v>8626.77</v>
      </c>
    </row>
    <row r="3145" spans="1:5" ht="15" customHeight="1" x14ac:dyDescent="0.25">
      <c r="A3145" s="2" t="s">
        <v>3087</v>
      </c>
      <c r="C3145" s="1" t="s">
        <v>21174</v>
      </c>
      <c r="D3145" s="2" t="s">
        <v>3</v>
      </c>
      <c r="E3145" s="2">
        <v>4767.91</v>
      </c>
    </row>
    <row r="3146" spans="1:5" ht="15" customHeight="1" x14ac:dyDescent="0.25">
      <c r="A3146" s="2" t="s">
        <v>3090</v>
      </c>
      <c r="C3146" s="1" t="s">
        <v>21175</v>
      </c>
      <c r="D3146" s="2" t="s">
        <v>17030</v>
      </c>
      <c r="E3146" s="2">
        <v>13029.2</v>
      </c>
    </row>
    <row r="3147" spans="1:5" ht="15" customHeight="1" x14ac:dyDescent="0.25">
      <c r="A3147" s="2" t="s">
        <v>3089</v>
      </c>
      <c r="C3147" s="1" t="s">
        <v>21176</v>
      </c>
      <c r="D3147" s="2" t="s">
        <v>3</v>
      </c>
      <c r="E3147" s="2">
        <v>7151.17</v>
      </c>
    </row>
    <row r="3148" spans="1:5" ht="15" customHeight="1" x14ac:dyDescent="0.25">
      <c r="A3148" s="2" t="s">
        <v>3091</v>
      </c>
      <c r="C3148" s="1" t="s">
        <v>21177</v>
      </c>
      <c r="D3148" s="2" t="s">
        <v>17030</v>
      </c>
      <c r="E3148" s="2">
        <v>1715.37</v>
      </c>
    </row>
    <row r="3149" spans="1:5" ht="15" customHeight="1" x14ac:dyDescent="0.25">
      <c r="A3149" s="2" t="s">
        <v>3092</v>
      </c>
      <c r="C3149" s="1" t="s">
        <v>21178</v>
      </c>
      <c r="D3149" s="2" t="s">
        <v>17030</v>
      </c>
      <c r="E3149" s="2">
        <v>2390.1</v>
      </c>
    </row>
    <row r="3150" spans="1:5" ht="15" customHeight="1" x14ac:dyDescent="0.25">
      <c r="A3150" s="2" t="s">
        <v>2768</v>
      </c>
      <c r="C3150" s="1" t="s">
        <v>21179</v>
      </c>
      <c r="D3150" s="2" t="s">
        <v>17030</v>
      </c>
      <c r="E3150" s="2">
        <v>383.36</v>
      </c>
    </row>
    <row r="3151" spans="1:5" ht="15" customHeight="1" x14ac:dyDescent="0.25">
      <c r="A3151" s="2" t="s">
        <v>2767</v>
      </c>
      <c r="C3151" s="1" t="s">
        <v>21180</v>
      </c>
      <c r="D3151" s="2" t="s">
        <v>3</v>
      </c>
      <c r="E3151" s="2">
        <v>163.19999999999999</v>
      </c>
    </row>
    <row r="3152" spans="1:5" ht="15" customHeight="1" x14ac:dyDescent="0.25">
      <c r="A3152" s="2" t="s">
        <v>2770</v>
      </c>
      <c r="C3152" s="1" t="s">
        <v>21181</v>
      </c>
      <c r="D3152" s="2" t="s">
        <v>17030</v>
      </c>
      <c r="E3152" s="2">
        <v>612.83000000000004</v>
      </c>
    </row>
    <row r="3153" spans="1:5" ht="15" customHeight="1" x14ac:dyDescent="0.25">
      <c r="A3153" s="2" t="s">
        <v>2769</v>
      </c>
      <c r="C3153" s="1" t="s">
        <v>21182</v>
      </c>
      <c r="D3153" s="2" t="s">
        <v>3</v>
      </c>
      <c r="E3153" s="2">
        <v>259.39999999999998</v>
      </c>
    </row>
    <row r="3154" spans="1:5" ht="15" customHeight="1" x14ac:dyDescent="0.25">
      <c r="A3154" s="2" t="s">
        <v>2772</v>
      </c>
      <c r="C3154" s="1" t="s">
        <v>21183</v>
      </c>
      <c r="D3154" s="2" t="s">
        <v>17030</v>
      </c>
      <c r="E3154" s="2">
        <v>913.49</v>
      </c>
    </row>
    <row r="3155" spans="1:5" ht="15" customHeight="1" x14ac:dyDescent="0.25">
      <c r="A3155" s="2" t="s">
        <v>2771</v>
      </c>
      <c r="C3155" s="1" t="s">
        <v>21184</v>
      </c>
      <c r="D3155" s="2" t="s">
        <v>3</v>
      </c>
      <c r="E3155" s="2">
        <v>380.1</v>
      </c>
    </row>
    <row r="3156" spans="1:5" ht="15" customHeight="1" x14ac:dyDescent="0.25">
      <c r="A3156" s="2" t="s">
        <v>2774</v>
      </c>
      <c r="C3156" s="1" t="s">
        <v>21185</v>
      </c>
      <c r="D3156" s="2" t="s">
        <v>17030</v>
      </c>
      <c r="E3156" s="2">
        <v>1361.41</v>
      </c>
    </row>
    <row r="3157" spans="1:5" ht="15" customHeight="1" x14ac:dyDescent="0.25">
      <c r="A3157" s="2" t="s">
        <v>2773</v>
      </c>
      <c r="C3157" s="1" t="s">
        <v>21186</v>
      </c>
      <c r="D3157" s="2" t="s">
        <v>3</v>
      </c>
      <c r="E3157" s="2">
        <v>507.57</v>
      </c>
    </row>
    <row r="3158" spans="1:5" ht="15" customHeight="1" x14ac:dyDescent="0.25">
      <c r="A3158" s="2" t="s">
        <v>2776</v>
      </c>
      <c r="C3158" s="1" t="s">
        <v>21187</v>
      </c>
      <c r="D3158" s="2" t="s">
        <v>17030</v>
      </c>
      <c r="E3158" s="2">
        <v>2528.14</v>
      </c>
    </row>
    <row r="3159" spans="1:5" ht="15" customHeight="1" x14ac:dyDescent="0.25">
      <c r="A3159" s="2" t="s">
        <v>2775</v>
      </c>
      <c r="C3159" s="1" t="s">
        <v>21188</v>
      </c>
      <c r="D3159" s="2" t="s">
        <v>3</v>
      </c>
      <c r="E3159" s="2">
        <v>704.92</v>
      </c>
    </row>
    <row r="3160" spans="1:5" ht="15" customHeight="1" x14ac:dyDescent="0.25">
      <c r="A3160" s="2" t="s">
        <v>2756</v>
      </c>
      <c r="C3160" s="1" t="s">
        <v>21189</v>
      </c>
      <c r="D3160" s="2" t="s">
        <v>17030</v>
      </c>
      <c r="E3160" s="2">
        <v>131.72</v>
      </c>
    </row>
    <row r="3161" spans="1:5" ht="15" customHeight="1" x14ac:dyDescent="0.25">
      <c r="A3161" s="2" t="s">
        <v>2755</v>
      </c>
      <c r="C3161" s="1" t="s">
        <v>21190</v>
      </c>
      <c r="D3161" s="2" t="s">
        <v>3</v>
      </c>
      <c r="E3161" s="2">
        <v>48.21</v>
      </c>
    </row>
    <row r="3162" spans="1:5" ht="15" customHeight="1" x14ac:dyDescent="0.25">
      <c r="A3162" s="2" t="s">
        <v>2758</v>
      </c>
      <c r="C3162" s="1" t="s">
        <v>21191</v>
      </c>
      <c r="D3162" s="2" t="s">
        <v>17030</v>
      </c>
      <c r="E3162" s="2">
        <v>261.54000000000002</v>
      </c>
    </row>
    <row r="3163" spans="1:5" ht="15" customHeight="1" x14ac:dyDescent="0.25">
      <c r="A3163" s="2" t="s">
        <v>2757</v>
      </c>
      <c r="C3163" s="1" t="s">
        <v>21192</v>
      </c>
      <c r="D3163" s="2" t="s">
        <v>3</v>
      </c>
      <c r="E3163" s="2">
        <v>92.06</v>
      </c>
    </row>
    <row r="3164" spans="1:5" ht="15" customHeight="1" x14ac:dyDescent="0.25">
      <c r="A3164" s="2" t="s">
        <v>2760</v>
      </c>
      <c r="C3164" s="1" t="s">
        <v>21193</v>
      </c>
      <c r="D3164" s="2" t="s">
        <v>17030</v>
      </c>
      <c r="E3164" s="2">
        <v>429.37</v>
      </c>
    </row>
    <row r="3165" spans="1:5" ht="15" customHeight="1" x14ac:dyDescent="0.25">
      <c r="A3165" s="2" t="s">
        <v>2759</v>
      </c>
      <c r="C3165" s="1" t="s">
        <v>21194</v>
      </c>
      <c r="D3165" s="2" t="s">
        <v>3</v>
      </c>
      <c r="E3165" s="2">
        <v>146.16</v>
      </c>
    </row>
    <row r="3166" spans="1:5" ht="15" customHeight="1" x14ac:dyDescent="0.25">
      <c r="A3166" s="2" t="s">
        <v>2762</v>
      </c>
      <c r="C3166" s="1" t="s">
        <v>21195</v>
      </c>
      <c r="D3166" s="2" t="s">
        <v>17030</v>
      </c>
      <c r="E3166" s="2">
        <v>659.04</v>
      </c>
    </row>
    <row r="3167" spans="1:5" ht="15" customHeight="1" x14ac:dyDescent="0.25">
      <c r="A3167" s="2" t="s">
        <v>2761</v>
      </c>
      <c r="C3167" s="1" t="s">
        <v>21196</v>
      </c>
      <c r="D3167" s="2" t="s">
        <v>3</v>
      </c>
      <c r="E3167" s="2">
        <v>209.45</v>
      </c>
    </row>
    <row r="3168" spans="1:5" ht="15" customHeight="1" x14ac:dyDescent="0.25">
      <c r="A3168" s="2" t="s">
        <v>2764</v>
      </c>
      <c r="C3168" s="1" t="s">
        <v>21197</v>
      </c>
      <c r="D3168" s="2" t="s">
        <v>17030</v>
      </c>
      <c r="E3168" s="2">
        <v>971.13</v>
      </c>
    </row>
    <row r="3169" spans="1:5" ht="15" customHeight="1" x14ac:dyDescent="0.25">
      <c r="A3169" s="2" t="s">
        <v>2763</v>
      </c>
      <c r="C3169" s="1" t="s">
        <v>21198</v>
      </c>
      <c r="D3169" s="2" t="s">
        <v>3</v>
      </c>
      <c r="E3169" s="2">
        <v>280.13</v>
      </c>
    </row>
    <row r="3170" spans="1:5" ht="15" customHeight="1" x14ac:dyDescent="0.25">
      <c r="A3170" s="2" t="s">
        <v>2766</v>
      </c>
      <c r="C3170" s="1" t="s">
        <v>21199</v>
      </c>
      <c r="D3170" s="2" t="s">
        <v>17030</v>
      </c>
      <c r="E3170" s="2">
        <v>1824.8</v>
      </c>
    </row>
    <row r="3171" spans="1:5" ht="15" customHeight="1" x14ac:dyDescent="0.25">
      <c r="A3171" s="2" t="s">
        <v>2765</v>
      </c>
      <c r="C3171" s="1" t="s">
        <v>21200</v>
      </c>
      <c r="D3171" s="2" t="s">
        <v>3</v>
      </c>
      <c r="E3171" s="2">
        <v>385.58</v>
      </c>
    </row>
    <row r="3172" spans="1:5" ht="15" customHeight="1" x14ac:dyDescent="0.25">
      <c r="A3172" s="2" t="s">
        <v>2778</v>
      </c>
      <c r="C3172" s="1" t="s">
        <v>21201</v>
      </c>
      <c r="D3172" s="2" t="s">
        <v>17030</v>
      </c>
      <c r="E3172" s="2">
        <v>491.5</v>
      </c>
    </row>
    <row r="3173" spans="1:5" ht="15" customHeight="1" x14ac:dyDescent="0.25">
      <c r="A3173" s="2" t="s">
        <v>2777</v>
      </c>
      <c r="C3173" s="1" t="s">
        <v>21202</v>
      </c>
      <c r="D3173" s="2" t="s">
        <v>3</v>
      </c>
      <c r="E3173" s="2">
        <v>244.72</v>
      </c>
    </row>
    <row r="3174" spans="1:5" ht="15" customHeight="1" x14ac:dyDescent="0.25">
      <c r="A3174" s="2" t="s">
        <v>2780</v>
      </c>
      <c r="C3174" s="1" t="s">
        <v>21203</v>
      </c>
      <c r="D3174" s="2" t="s">
        <v>17030</v>
      </c>
      <c r="E3174" s="2">
        <v>781.49</v>
      </c>
    </row>
    <row r="3175" spans="1:5" ht="15" customHeight="1" x14ac:dyDescent="0.25">
      <c r="A3175" s="2" t="s">
        <v>2779</v>
      </c>
      <c r="C3175" s="1" t="s">
        <v>21204</v>
      </c>
      <c r="D3175" s="2" t="s">
        <v>3</v>
      </c>
      <c r="E3175" s="2">
        <v>388.74</v>
      </c>
    </row>
    <row r="3176" spans="1:5" ht="15" customHeight="1" x14ac:dyDescent="0.25">
      <c r="A3176" s="2" t="s">
        <v>2782</v>
      </c>
      <c r="C3176" s="1" t="s">
        <v>21205</v>
      </c>
      <c r="D3176" s="2" t="s">
        <v>17030</v>
      </c>
      <c r="E3176" s="2">
        <v>1167.93</v>
      </c>
    </row>
    <row r="3177" spans="1:5" ht="15" customHeight="1" x14ac:dyDescent="0.25">
      <c r="A3177" s="2" t="s">
        <v>2781</v>
      </c>
      <c r="C3177" s="1" t="s">
        <v>21206</v>
      </c>
      <c r="D3177" s="2" t="s">
        <v>3</v>
      </c>
      <c r="E3177" s="2">
        <v>569.98</v>
      </c>
    </row>
    <row r="3178" spans="1:5" ht="15" customHeight="1" x14ac:dyDescent="0.25">
      <c r="A3178" s="2" t="s">
        <v>2784</v>
      </c>
      <c r="C3178" s="1" t="s">
        <v>21207</v>
      </c>
      <c r="D3178" s="2" t="s">
        <v>17030</v>
      </c>
      <c r="E3178" s="2">
        <v>1751.69</v>
      </c>
    </row>
    <row r="3179" spans="1:5" ht="15" customHeight="1" x14ac:dyDescent="0.25">
      <c r="A3179" s="2" t="s">
        <v>2783</v>
      </c>
      <c r="C3179" s="1" t="s">
        <v>21208</v>
      </c>
      <c r="D3179" s="2" t="s">
        <v>3</v>
      </c>
      <c r="E3179" s="2">
        <v>763.28</v>
      </c>
    </row>
    <row r="3180" spans="1:5" ht="15" customHeight="1" x14ac:dyDescent="0.25">
      <c r="A3180" s="2" t="s">
        <v>2786</v>
      </c>
      <c r="C3180" s="1" t="s">
        <v>21209</v>
      </c>
      <c r="D3180" s="2" t="s">
        <v>17030</v>
      </c>
      <c r="E3180" s="2">
        <v>3239.52</v>
      </c>
    </row>
    <row r="3181" spans="1:5" ht="15" customHeight="1" x14ac:dyDescent="0.25">
      <c r="A3181" s="2" t="s">
        <v>2785</v>
      </c>
      <c r="C3181" s="1" t="s">
        <v>21210</v>
      </c>
      <c r="D3181" s="2" t="s">
        <v>3</v>
      </c>
      <c r="E3181" s="2">
        <v>1058.3399999999999</v>
      </c>
    </row>
    <row r="3182" spans="1:5" ht="15" customHeight="1" x14ac:dyDescent="0.25">
      <c r="A3182" s="2" t="s">
        <v>3026</v>
      </c>
      <c r="C3182" s="1" t="s">
        <v>21211</v>
      </c>
      <c r="D3182" s="2" t="s">
        <v>3</v>
      </c>
      <c r="E3182" s="2">
        <v>61.68</v>
      </c>
    </row>
    <row r="3183" spans="1:5" ht="15" customHeight="1" x14ac:dyDescent="0.25">
      <c r="A3183" s="2" t="s">
        <v>3027</v>
      </c>
      <c r="C3183" s="1" t="s">
        <v>21212</v>
      </c>
      <c r="D3183" s="2" t="s">
        <v>3</v>
      </c>
      <c r="E3183" s="2">
        <v>68.739999999999995</v>
      </c>
    </row>
    <row r="3184" spans="1:5" ht="15" customHeight="1" x14ac:dyDescent="0.25">
      <c r="A3184" s="2" t="s">
        <v>3028</v>
      </c>
      <c r="C3184" s="1" t="s">
        <v>21213</v>
      </c>
      <c r="D3184" s="2" t="s">
        <v>3</v>
      </c>
      <c r="E3184" s="2">
        <v>78.400000000000006</v>
      </c>
    </row>
    <row r="3185" spans="1:5" ht="15" customHeight="1" x14ac:dyDescent="0.25">
      <c r="A3185" s="2" t="s">
        <v>3029</v>
      </c>
      <c r="C3185" s="1" t="s">
        <v>21214</v>
      </c>
      <c r="D3185" s="2" t="s">
        <v>3</v>
      </c>
      <c r="E3185" s="2">
        <v>86.73</v>
      </c>
    </row>
    <row r="3186" spans="1:5" ht="15" customHeight="1" x14ac:dyDescent="0.25">
      <c r="A3186" s="2" t="s">
        <v>3030</v>
      </c>
      <c r="C3186" s="1" t="s">
        <v>21215</v>
      </c>
      <c r="D3186" s="2" t="s">
        <v>3</v>
      </c>
      <c r="E3186" s="2">
        <v>96.48</v>
      </c>
    </row>
    <row r="3187" spans="1:5" ht="15" customHeight="1" x14ac:dyDescent="0.25">
      <c r="A3187" s="2" t="s">
        <v>3009</v>
      </c>
      <c r="C3187" s="1" t="s">
        <v>21216</v>
      </c>
      <c r="D3187" s="2" t="s">
        <v>3</v>
      </c>
      <c r="E3187" s="2">
        <v>43.91</v>
      </c>
    </row>
    <row r="3188" spans="1:5" ht="15" customHeight="1" x14ac:dyDescent="0.25">
      <c r="A3188" s="2" t="s">
        <v>3010</v>
      </c>
      <c r="C3188" s="1" t="s">
        <v>21217</v>
      </c>
      <c r="D3188" s="2" t="s">
        <v>3</v>
      </c>
      <c r="E3188" s="2">
        <v>51.5</v>
      </c>
    </row>
    <row r="3189" spans="1:5" ht="15" customHeight="1" x14ac:dyDescent="0.25">
      <c r="A3189" s="2" t="s">
        <v>3011</v>
      </c>
      <c r="C3189" s="1" t="s">
        <v>21218</v>
      </c>
      <c r="D3189" s="2" t="s">
        <v>3</v>
      </c>
      <c r="E3189" s="2">
        <v>59.88</v>
      </c>
    </row>
    <row r="3190" spans="1:5" ht="15" customHeight="1" x14ac:dyDescent="0.25">
      <c r="A3190" s="2" t="s">
        <v>3012</v>
      </c>
      <c r="C3190" s="1" t="s">
        <v>21219</v>
      </c>
      <c r="D3190" s="2" t="s">
        <v>3</v>
      </c>
      <c r="E3190" s="2">
        <v>49.68</v>
      </c>
    </row>
    <row r="3191" spans="1:5" ht="15" customHeight="1" x14ac:dyDescent="0.25">
      <c r="A3191" s="2" t="s">
        <v>3013</v>
      </c>
      <c r="C3191" s="1" t="s">
        <v>21220</v>
      </c>
      <c r="D3191" s="2" t="s">
        <v>3</v>
      </c>
      <c r="E3191" s="2">
        <v>57.91</v>
      </c>
    </row>
    <row r="3192" spans="1:5" ht="15" customHeight="1" x14ac:dyDescent="0.25">
      <c r="A3192" s="2" t="s">
        <v>3014</v>
      </c>
      <c r="C3192" s="1" t="s">
        <v>21221</v>
      </c>
      <c r="D3192" s="2" t="s">
        <v>3</v>
      </c>
      <c r="E3192" s="2">
        <v>63.17</v>
      </c>
    </row>
    <row r="3193" spans="1:5" ht="15" customHeight="1" x14ac:dyDescent="0.25">
      <c r="A3193" s="2" t="s">
        <v>3015</v>
      </c>
      <c r="C3193" s="1" t="s">
        <v>21222</v>
      </c>
      <c r="D3193" s="2" t="s">
        <v>3</v>
      </c>
      <c r="E3193" s="2">
        <v>72.959999999999994</v>
      </c>
    </row>
    <row r="3194" spans="1:5" ht="15" customHeight="1" x14ac:dyDescent="0.25">
      <c r="A3194" s="2" t="s">
        <v>3016</v>
      </c>
      <c r="C3194" s="1" t="s">
        <v>21223</v>
      </c>
      <c r="D3194" s="2" t="s">
        <v>3</v>
      </c>
      <c r="E3194" s="2">
        <v>54.5</v>
      </c>
    </row>
    <row r="3195" spans="1:5" ht="15" customHeight="1" x14ac:dyDescent="0.25">
      <c r="A3195" s="2" t="s">
        <v>3017</v>
      </c>
      <c r="C3195" s="1" t="s">
        <v>21224</v>
      </c>
      <c r="D3195" s="2" t="s">
        <v>3</v>
      </c>
      <c r="E3195" s="2">
        <v>61.15</v>
      </c>
    </row>
    <row r="3196" spans="1:5" ht="15" customHeight="1" x14ac:dyDescent="0.25">
      <c r="A3196" s="2" t="s">
        <v>3018</v>
      </c>
      <c r="C3196" s="1" t="s">
        <v>21225</v>
      </c>
      <c r="D3196" s="2" t="s">
        <v>3</v>
      </c>
      <c r="E3196" s="2">
        <v>68.33</v>
      </c>
    </row>
    <row r="3197" spans="1:5" ht="15" customHeight="1" x14ac:dyDescent="0.25">
      <c r="A3197" s="2" t="s">
        <v>3019</v>
      </c>
      <c r="C3197" s="1" t="s">
        <v>21226</v>
      </c>
      <c r="D3197" s="2" t="s">
        <v>3</v>
      </c>
      <c r="E3197" s="2">
        <v>76.92</v>
      </c>
    </row>
    <row r="3198" spans="1:5" ht="15" customHeight="1" x14ac:dyDescent="0.25">
      <c r="A3198" s="2" t="s">
        <v>3020</v>
      </c>
      <c r="C3198" s="1" t="s">
        <v>21227</v>
      </c>
      <c r="D3198" s="2" t="s">
        <v>3</v>
      </c>
      <c r="E3198" s="2">
        <v>85.92</v>
      </c>
    </row>
    <row r="3199" spans="1:5" ht="15" customHeight="1" x14ac:dyDescent="0.25">
      <c r="A3199" s="2" t="s">
        <v>3021</v>
      </c>
      <c r="C3199" s="1" t="s">
        <v>21228</v>
      </c>
      <c r="D3199" s="2" t="s">
        <v>3</v>
      </c>
      <c r="E3199" s="2">
        <v>59.34</v>
      </c>
    </row>
    <row r="3200" spans="1:5" ht="15" customHeight="1" x14ac:dyDescent="0.25">
      <c r="A3200" s="2" t="s">
        <v>3022</v>
      </c>
      <c r="C3200" s="1" t="s">
        <v>21229</v>
      </c>
      <c r="D3200" s="2" t="s">
        <v>3</v>
      </c>
      <c r="E3200" s="2">
        <v>64.98</v>
      </c>
    </row>
    <row r="3201" spans="1:5" ht="15" customHeight="1" x14ac:dyDescent="0.25">
      <c r="A3201" s="2" t="s">
        <v>3023</v>
      </c>
      <c r="C3201" s="1" t="s">
        <v>21230</v>
      </c>
      <c r="D3201" s="2" t="s">
        <v>3</v>
      </c>
      <c r="E3201" s="2">
        <v>73.58</v>
      </c>
    </row>
    <row r="3202" spans="1:5" ht="15" customHeight="1" x14ac:dyDescent="0.25">
      <c r="A3202" s="2" t="s">
        <v>3024</v>
      </c>
      <c r="C3202" s="1" t="s">
        <v>21231</v>
      </c>
      <c r="D3202" s="2" t="s">
        <v>3</v>
      </c>
      <c r="E3202" s="2">
        <v>81.760000000000005</v>
      </c>
    </row>
    <row r="3203" spans="1:5" ht="15" customHeight="1" x14ac:dyDescent="0.25">
      <c r="A3203" s="2" t="s">
        <v>3025</v>
      </c>
      <c r="C3203" s="1" t="s">
        <v>21232</v>
      </c>
      <c r="D3203" s="2" t="s">
        <v>3</v>
      </c>
      <c r="E3203" s="2">
        <v>90.75</v>
      </c>
    </row>
    <row r="3204" spans="1:5" ht="15" customHeight="1" x14ac:dyDescent="0.25">
      <c r="A3204" s="2" t="s">
        <v>3050</v>
      </c>
      <c r="C3204" s="1" t="s">
        <v>21233</v>
      </c>
      <c r="D3204" s="2" t="s">
        <v>3</v>
      </c>
      <c r="E3204" s="2">
        <v>73.680000000000007</v>
      </c>
    </row>
    <row r="3205" spans="1:5" ht="15" customHeight="1" x14ac:dyDescent="0.25">
      <c r="A3205" s="2" t="s">
        <v>3051</v>
      </c>
      <c r="C3205" s="1" t="s">
        <v>21234</v>
      </c>
      <c r="D3205" s="2" t="s">
        <v>3</v>
      </c>
      <c r="E3205" s="2">
        <v>77.33</v>
      </c>
    </row>
    <row r="3206" spans="1:5" ht="15" customHeight="1" x14ac:dyDescent="0.25">
      <c r="A3206" s="2" t="s">
        <v>3052</v>
      </c>
      <c r="C3206" s="1" t="s">
        <v>21235</v>
      </c>
      <c r="D3206" s="2" t="s">
        <v>3</v>
      </c>
      <c r="E3206" s="2">
        <v>80.77</v>
      </c>
    </row>
    <row r="3207" spans="1:5" ht="15" customHeight="1" x14ac:dyDescent="0.25">
      <c r="A3207" s="2" t="s">
        <v>3053</v>
      </c>
      <c r="C3207" s="1" t="s">
        <v>21236</v>
      </c>
      <c r="D3207" s="2" t="s">
        <v>3</v>
      </c>
      <c r="E3207" s="2">
        <v>84.89</v>
      </c>
    </row>
    <row r="3208" spans="1:5" ht="15" customHeight="1" x14ac:dyDescent="0.25">
      <c r="A3208" s="2" t="s">
        <v>3054</v>
      </c>
      <c r="C3208" s="1" t="s">
        <v>21237</v>
      </c>
      <c r="D3208" s="2" t="s">
        <v>3</v>
      </c>
      <c r="E3208" s="2">
        <v>88.6</v>
      </c>
    </row>
    <row r="3209" spans="1:5" ht="15" customHeight="1" x14ac:dyDescent="0.25">
      <c r="A3209" s="2" t="s">
        <v>3031</v>
      </c>
      <c r="C3209" s="1" t="s">
        <v>21238</v>
      </c>
      <c r="D3209" s="2" t="s">
        <v>3</v>
      </c>
      <c r="E3209" s="2">
        <v>45.03</v>
      </c>
    </row>
    <row r="3210" spans="1:5" ht="15" customHeight="1" x14ac:dyDescent="0.25">
      <c r="A3210" s="2" t="s">
        <v>3032</v>
      </c>
      <c r="C3210" s="1" t="s">
        <v>21239</v>
      </c>
      <c r="D3210" s="2" t="s">
        <v>3</v>
      </c>
      <c r="E3210" s="2">
        <v>48.46</v>
      </c>
    </row>
    <row r="3211" spans="1:5" ht="15" customHeight="1" x14ac:dyDescent="0.25">
      <c r="A3211" s="2" t="s">
        <v>3033</v>
      </c>
      <c r="C3211" s="1" t="s">
        <v>21240</v>
      </c>
      <c r="D3211" s="2" t="s">
        <v>3</v>
      </c>
      <c r="E3211" s="2">
        <v>50.87</v>
      </c>
    </row>
    <row r="3212" spans="1:5" ht="15" customHeight="1" x14ac:dyDescent="0.25">
      <c r="A3212" s="2" t="s">
        <v>3034</v>
      </c>
      <c r="C3212" s="1" t="s">
        <v>21241</v>
      </c>
      <c r="D3212" s="2" t="s">
        <v>3</v>
      </c>
      <c r="E3212" s="2">
        <v>53.83</v>
      </c>
    </row>
    <row r="3213" spans="1:5" ht="15" customHeight="1" x14ac:dyDescent="0.25">
      <c r="A3213" s="2" t="s">
        <v>3035</v>
      </c>
      <c r="C3213" s="1" t="s">
        <v>21242</v>
      </c>
      <c r="D3213" s="2" t="s">
        <v>3</v>
      </c>
      <c r="E3213" s="2">
        <v>57.4</v>
      </c>
    </row>
    <row r="3214" spans="1:5" ht="15" customHeight="1" x14ac:dyDescent="0.25">
      <c r="A3214" s="2" t="s">
        <v>3036</v>
      </c>
      <c r="C3214" s="1" t="s">
        <v>21243</v>
      </c>
      <c r="D3214" s="2" t="s">
        <v>3</v>
      </c>
      <c r="E3214" s="2">
        <v>56.63</v>
      </c>
    </row>
    <row r="3215" spans="1:5" ht="15" customHeight="1" x14ac:dyDescent="0.25">
      <c r="A3215" s="2" t="s">
        <v>3037</v>
      </c>
      <c r="C3215" s="1" t="s">
        <v>21244</v>
      </c>
      <c r="D3215" s="2" t="s">
        <v>3</v>
      </c>
      <c r="E3215" s="2">
        <v>59.14</v>
      </c>
    </row>
    <row r="3216" spans="1:5" ht="15" customHeight="1" x14ac:dyDescent="0.25">
      <c r="A3216" s="2" t="s">
        <v>3038</v>
      </c>
      <c r="C3216" s="1" t="s">
        <v>21245</v>
      </c>
      <c r="D3216" s="2" t="s">
        <v>3</v>
      </c>
      <c r="E3216" s="2">
        <v>63.57</v>
      </c>
    </row>
    <row r="3217" spans="1:5" ht="15" customHeight="1" x14ac:dyDescent="0.25">
      <c r="A3217" s="2" t="s">
        <v>3039</v>
      </c>
      <c r="C3217" s="1" t="s">
        <v>21246</v>
      </c>
      <c r="D3217" s="2" t="s">
        <v>3</v>
      </c>
      <c r="E3217" s="2">
        <v>67.349999999999994</v>
      </c>
    </row>
    <row r="3218" spans="1:5" ht="15" customHeight="1" x14ac:dyDescent="0.25">
      <c r="A3218" s="2" t="s">
        <v>3040</v>
      </c>
      <c r="C3218" s="1" t="s">
        <v>21247</v>
      </c>
      <c r="D3218" s="2" t="s">
        <v>3</v>
      </c>
      <c r="E3218" s="2">
        <v>62.68</v>
      </c>
    </row>
    <row r="3219" spans="1:5" ht="15" customHeight="1" x14ac:dyDescent="0.25">
      <c r="A3219" s="2" t="s">
        <v>3041</v>
      </c>
      <c r="C3219" s="1" t="s">
        <v>21248</v>
      </c>
      <c r="D3219" s="2" t="s">
        <v>3</v>
      </c>
      <c r="E3219" s="2">
        <v>63.98</v>
      </c>
    </row>
    <row r="3220" spans="1:5" ht="15" customHeight="1" x14ac:dyDescent="0.25">
      <c r="A3220" s="2" t="s">
        <v>3042</v>
      </c>
      <c r="C3220" s="1" t="s">
        <v>21249</v>
      </c>
      <c r="D3220" s="2" t="s">
        <v>3</v>
      </c>
      <c r="E3220" s="2">
        <v>68.41</v>
      </c>
    </row>
    <row r="3221" spans="1:5" ht="15" customHeight="1" x14ac:dyDescent="0.25">
      <c r="A3221" s="2" t="s">
        <v>3043</v>
      </c>
      <c r="C3221" s="1" t="s">
        <v>21250</v>
      </c>
      <c r="D3221" s="2" t="s">
        <v>3</v>
      </c>
      <c r="E3221" s="2">
        <v>72.989999999999995</v>
      </c>
    </row>
    <row r="3222" spans="1:5" ht="15" customHeight="1" x14ac:dyDescent="0.25">
      <c r="A3222" s="2" t="s">
        <v>3044</v>
      </c>
      <c r="C3222" s="1" t="s">
        <v>21251</v>
      </c>
      <c r="D3222" s="2" t="s">
        <v>3</v>
      </c>
      <c r="E3222" s="2">
        <v>76.7</v>
      </c>
    </row>
    <row r="3223" spans="1:5" ht="15" customHeight="1" x14ac:dyDescent="0.25">
      <c r="A3223" s="2" t="s">
        <v>3045</v>
      </c>
      <c r="C3223" s="1" t="s">
        <v>21252</v>
      </c>
      <c r="D3223" s="2" t="s">
        <v>3</v>
      </c>
      <c r="E3223" s="2">
        <v>67.849999999999994</v>
      </c>
    </row>
    <row r="3224" spans="1:5" ht="15" customHeight="1" x14ac:dyDescent="0.25">
      <c r="A3224" s="2" t="s">
        <v>3046</v>
      </c>
      <c r="C3224" s="1" t="s">
        <v>21253</v>
      </c>
      <c r="D3224" s="2" t="s">
        <v>3</v>
      </c>
      <c r="E3224" s="2">
        <v>70.55</v>
      </c>
    </row>
    <row r="3225" spans="1:5" ht="15" customHeight="1" x14ac:dyDescent="0.25">
      <c r="A3225" s="2" t="s">
        <v>3047</v>
      </c>
      <c r="C3225" s="1" t="s">
        <v>21254</v>
      </c>
      <c r="D3225" s="2" t="s">
        <v>3</v>
      </c>
      <c r="E3225" s="2">
        <v>74.66</v>
      </c>
    </row>
    <row r="3226" spans="1:5" ht="15" customHeight="1" x14ac:dyDescent="0.25">
      <c r="A3226" s="2" t="s">
        <v>3048</v>
      </c>
      <c r="C3226" s="1" t="s">
        <v>21255</v>
      </c>
      <c r="D3226" s="2" t="s">
        <v>3</v>
      </c>
      <c r="E3226" s="2">
        <v>78.64</v>
      </c>
    </row>
    <row r="3227" spans="1:5" ht="15" customHeight="1" x14ac:dyDescent="0.25">
      <c r="A3227" s="2" t="s">
        <v>3049</v>
      </c>
      <c r="C3227" s="1" t="s">
        <v>21256</v>
      </c>
      <c r="D3227" s="2" t="s">
        <v>3</v>
      </c>
      <c r="E3227" s="2">
        <v>82.75</v>
      </c>
    </row>
    <row r="3228" spans="1:5" ht="15" customHeight="1" x14ac:dyDescent="0.25">
      <c r="A3228" s="2" t="s">
        <v>3005</v>
      </c>
      <c r="C3228" s="1" t="s">
        <v>21257</v>
      </c>
      <c r="D3228" s="2" t="s">
        <v>3</v>
      </c>
      <c r="E3228" s="2">
        <v>18.7</v>
      </c>
    </row>
    <row r="3229" spans="1:5" ht="15" customHeight="1" x14ac:dyDescent="0.25">
      <c r="A3229" s="2" t="s">
        <v>3006</v>
      </c>
      <c r="C3229" s="1" t="s">
        <v>21258</v>
      </c>
      <c r="D3229" s="2" t="s">
        <v>3</v>
      </c>
      <c r="E3229" s="2">
        <v>21.15</v>
      </c>
    </row>
    <row r="3230" spans="1:5" ht="15" customHeight="1" x14ac:dyDescent="0.25">
      <c r="A3230" s="2" t="s">
        <v>3007</v>
      </c>
      <c r="C3230" s="1" t="s">
        <v>21259</v>
      </c>
      <c r="D3230" s="2" t="s">
        <v>3</v>
      </c>
      <c r="E3230" s="2">
        <v>23.44</v>
      </c>
    </row>
    <row r="3231" spans="1:5" ht="15" customHeight="1" x14ac:dyDescent="0.25">
      <c r="A3231" s="2" t="s">
        <v>3008</v>
      </c>
      <c r="C3231" s="1" t="s">
        <v>21260</v>
      </c>
      <c r="D3231" s="2" t="s">
        <v>3</v>
      </c>
      <c r="E3231" s="2">
        <v>25.74</v>
      </c>
    </row>
    <row r="3232" spans="1:5" ht="15" customHeight="1" x14ac:dyDescent="0.25">
      <c r="A3232" s="2" t="s">
        <v>2989</v>
      </c>
      <c r="C3232" s="1" t="s">
        <v>21261</v>
      </c>
      <c r="D3232" s="2" t="s">
        <v>3</v>
      </c>
      <c r="E3232" s="2">
        <v>10.08</v>
      </c>
    </row>
    <row r="3233" spans="1:5" ht="15" customHeight="1" x14ac:dyDescent="0.25">
      <c r="A3233" s="2" t="s">
        <v>2990</v>
      </c>
      <c r="C3233" s="1" t="s">
        <v>21262</v>
      </c>
      <c r="D3233" s="2" t="s">
        <v>3</v>
      </c>
      <c r="E3233" s="2">
        <v>11.71</v>
      </c>
    </row>
    <row r="3234" spans="1:5" ht="15" customHeight="1" x14ac:dyDescent="0.25">
      <c r="A3234" s="2" t="s">
        <v>2991</v>
      </c>
      <c r="C3234" s="1" t="s">
        <v>21263</v>
      </c>
      <c r="D3234" s="2" t="s">
        <v>3</v>
      </c>
      <c r="E3234" s="2">
        <v>12.04</v>
      </c>
    </row>
    <row r="3235" spans="1:5" ht="15" customHeight="1" x14ac:dyDescent="0.25">
      <c r="A3235" s="2" t="s">
        <v>2992</v>
      </c>
      <c r="C3235" s="1" t="s">
        <v>21264</v>
      </c>
      <c r="D3235" s="2" t="s">
        <v>3</v>
      </c>
      <c r="E3235" s="2">
        <v>13.51</v>
      </c>
    </row>
    <row r="3236" spans="1:5" ht="15" customHeight="1" x14ac:dyDescent="0.25">
      <c r="A3236" s="2" t="s">
        <v>2993</v>
      </c>
      <c r="C3236" s="1" t="s">
        <v>21265</v>
      </c>
      <c r="D3236" s="2" t="s">
        <v>3</v>
      </c>
      <c r="E3236" s="2">
        <v>14.97</v>
      </c>
    </row>
    <row r="3237" spans="1:5" ht="15" customHeight="1" x14ac:dyDescent="0.25">
      <c r="A3237" s="2" t="s">
        <v>2994</v>
      </c>
      <c r="C3237" s="1" t="s">
        <v>21266</v>
      </c>
      <c r="D3237" s="2" t="s">
        <v>3</v>
      </c>
      <c r="E3237" s="2">
        <v>13.85</v>
      </c>
    </row>
    <row r="3238" spans="1:5" ht="15" customHeight="1" x14ac:dyDescent="0.25">
      <c r="A3238" s="2" t="s">
        <v>2995</v>
      </c>
      <c r="C3238" s="1" t="s">
        <v>21267</v>
      </c>
      <c r="D3238" s="2" t="s">
        <v>3</v>
      </c>
      <c r="E3238" s="2">
        <v>15.52</v>
      </c>
    </row>
    <row r="3239" spans="1:5" ht="15" customHeight="1" x14ac:dyDescent="0.25">
      <c r="A3239" s="2" t="s">
        <v>2996</v>
      </c>
      <c r="C3239" s="1" t="s">
        <v>21268</v>
      </c>
      <c r="D3239" s="2" t="s">
        <v>3</v>
      </c>
      <c r="E3239" s="2">
        <v>17.420000000000002</v>
      </c>
    </row>
    <row r="3240" spans="1:5" ht="15" customHeight="1" x14ac:dyDescent="0.25">
      <c r="A3240" s="2" t="s">
        <v>2997</v>
      </c>
      <c r="C3240" s="1" t="s">
        <v>21269</v>
      </c>
      <c r="D3240" s="2" t="s">
        <v>3</v>
      </c>
      <c r="E3240" s="2">
        <v>15.38</v>
      </c>
    </row>
    <row r="3241" spans="1:5" ht="15" customHeight="1" x14ac:dyDescent="0.25">
      <c r="A3241" s="2" t="s">
        <v>2998</v>
      </c>
      <c r="C3241" s="1" t="s">
        <v>21270</v>
      </c>
      <c r="D3241" s="2" t="s">
        <v>3</v>
      </c>
      <c r="E3241" s="2">
        <v>17.32</v>
      </c>
    </row>
    <row r="3242" spans="1:5" ht="15" customHeight="1" x14ac:dyDescent="0.25">
      <c r="A3242" s="2" t="s">
        <v>2999</v>
      </c>
      <c r="C3242" s="1" t="s">
        <v>21271</v>
      </c>
      <c r="D3242" s="2" t="s">
        <v>3</v>
      </c>
      <c r="E3242" s="2">
        <v>19.28</v>
      </c>
    </row>
    <row r="3243" spans="1:5" ht="15" customHeight="1" x14ac:dyDescent="0.25">
      <c r="A3243" s="2" t="s">
        <v>3000</v>
      </c>
      <c r="C3243" s="1" t="s">
        <v>21272</v>
      </c>
      <c r="D3243" s="2" t="s">
        <v>3</v>
      </c>
      <c r="E3243" s="2">
        <v>21.38</v>
      </c>
    </row>
    <row r="3244" spans="1:5" ht="15" customHeight="1" x14ac:dyDescent="0.25">
      <c r="A3244" s="2" t="s">
        <v>3001</v>
      </c>
      <c r="C3244" s="1" t="s">
        <v>21273</v>
      </c>
      <c r="D3244" s="2" t="s">
        <v>3</v>
      </c>
      <c r="E3244" s="2">
        <v>17.04</v>
      </c>
    </row>
    <row r="3245" spans="1:5" ht="15" customHeight="1" x14ac:dyDescent="0.25">
      <c r="A3245" s="2" t="s">
        <v>3002</v>
      </c>
      <c r="C3245" s="1" t="s">
        <v>21274</v>
      </c>
      <c r="D3245" s="2" t="s">
        <v>3</v>
      </c>
      <c r="E3245" s="2">
        <v>19.489999999999998</v>
      </c>
    </row>
    <row r="3246" spans="1:5" ht="15" customHeight="1" x14ac:dyDescent="0.25">
      <c r="A3246" s="2" t="s">
        <v>3003</v>
      </c>
      <c r="C3246" s="1" t="s">
        <v>21275</v>
      </c>
      <c r="D3246" s="2" t="s">
        <v>3</v>
      </c>
      <c r="E3246" s="2">
        <v>21.43</v>
      </c>
    </row>
    <row r="3247" spans="1:5" ht="15" customHeight="1" x14ac:dyDescent="0.25">
      <c r="A3247" s="2" t="s">
        <v>3004</v>
      </c>
      <c r="C3247" s="1" t="s">
        <v>21276</v>
      </c>
      <c r="D3247" s="2" t="s">
        <v>3</v>
      </c>
      <c r="E3247" s="2">
        <v>23.3</v>
      </c>
    </row>
    <row r="3248" spans="1:5" ht="15" customHeight="1" x14ac:dyDescent="0.25">
      <c r="A3248" s="2" t="s">
        <v>2985</v>
      </c>
      <c r="C3248" s="1" t="s">
        <v>21277</v>
      </c>
      <c r="D3248" s="2" t="s">
        <v>3</v>
      </c>
      <c r="E3248" s="2">
        <v>3.41</v>
      </c>
    </row>
    <row r="3249" spans="1:5" ht="15" customHeight="1" x14ac:dyDescent="0.25">
      <c r="A3249" s="2" t="s">
        <v>2986</v>
      </c>
      <c r="C3249" s="1" t="s">
        <v>21278</v>
      </c>
      <c r="D3249" s="2" t="s">
        <v>3</v>
      </c>
      <c r="E3249" s="2">
        <v>5.12</v>
      </c>
    </row>
    <row r="3250" spans="1:5" ht="15" customHeight="1" x14ac:dyDescent="0.25">
      <c r="A3250" s="2" t="s">
        <v>2987</v>
      </c>
      <c r="C3250" s="1" t="s">
        <v>21279</v>
      </c>
      <c r="D3250" s="2" t="s">
        <v>3</v>
      </c>
      <c r="E3250" s="2">
        <v>6.82</v>
      </c>
    </row>
    <row r="3251" spans="1:5" ht="15" customHeight="1" x14ac:dyDescent="0.25">
      <c r="A3251" s="2" t="s">
        <v>2988</v>
      </c>
      <c r="C3251" s="1" t="s">
        <v>21280</v>
      </c>
      <c r="D3251" s="2" t="s">
        <v>3</v>
      </c>
      <c r="E3251" s="2">
        <v>8.5299999999999994</v>
      </c>
    </row>
    <row r="3252" spans="1:5" ht="15" customHeight="1" x14ac:dyDescent="0.25">
      <c r="A3252" s="2" t="s">
        <v>2969</v>
      </c>
      <c r="C3252" s="1" t="s">
        <v>21281</v>
      </c>
      <c r="D3252" s="2" t="s">
        <v>3</v>
      </c>
      <c r="E3252" s="2">
        <v>1.7</v>
      </c>
    </row>
    <row r="3253" spans="1:5" ht="15" customHeight="1" x14ac:dyDescent="0.25">
      <c r="A3253" s="2" t="s">
        <v>2970</v>
      </c>
      <c r="C3253" s="1" t="s">
        <v>21282</v>
      </c>
      <c r="D3253" s="2" t="s">
        <v>3</v>
      </c>
      <c r="E3253" s="2">
        <v>2.59</v>
      </c>
    </row>
    <row r="3254" spans="1:5" ht="15" customHeight="1" x14ac:dyDescent="0.25">
      <c r="A3254" s="2" t="s">
        <v>2971</v>
      </c>
      <c r="C3254" s="1" t="s">
        <v>21283</v>
      </c>
      <c r="D3254" s="2" t="s">
        <v>3</v>
      </c>
      <c r="E3254" s="2">
        <v>2.04</v>
      </c>
    </row>
    <row r="3255" spans="1:5" ht="15" customHeight="1" x14ac:dyDescent="0.25">
      <c r="A3255" s="2" t="s">
        <v>2972</v>
      </c>
      <c r="C3255" s="1" t="s">
        <v>21284</v>
      </c>
      <c r="D3255" s="2" t="s">
        <v>3</v>
      </c>
      <c r="E3255" s="2">
        <v>3.07</v>
      </c>
    </row>
    <row r="3256" spans="1:5" ht="15" customHeight="1" x14ac:dyDescent="0.25">
      <c r="A3256" s="2" t="s">
        <v>2973</v>
      </c>
      <c r="C3256" s="1" t="s">
        <v>21285</v>
      </c>
      <c r="D3256" s="2" t="s">
        <v>3</v>
      </c>
      <c r="E3256" s="2">
        <v>4.09</v>
      </c>
    </row>
    <row r="3257" spans="1:5" ht="15" customHeight="1" x14ac:dyDescent="0.25">
      <c r="A3257" s="2" t="s">
        <v>2974</v>
      </c>
      <c r="C3257" s="1" t="s">
        <v>21286</v>
      </c>
      <c r="D3257" s="2" t="s">
        <v>3</v>
      </c>
      <c r="E3257" s="2">
        <v>2.38</v>
      </c>
    </row>
    <row r="3258" spans="1:5" ht="15" customHeight="1" x14ac:dyDescent="0.25">
      <c r="A3258" s="2" t="s">
        <v>2975</v>
      </c>
      <c r="C3258" s="1" t="s">
        <v>21287</v>
      </c>
      <c r="D3258" s="2" t="s">
        <v>3</v>
      </c>
      <c r="E3258" s="2">
        <v>3.61</v>
      </c>
    </row>
    <row r="3259" spans="1:5" ht="15" customHeight="1" x14ac:dyDescent="0.25">
      <c r="A3259" s="2" t="s">
        <v>2976</v>
      </c>
      <c r="C3259" s="1" t="s">
        <v>21288</v>
      </c>
      <c r="D3259" s="2" t="s">
        <v>3</v>
      </c>
      <c r="E3259" s="2">
        <v>4.7699999999999996</v>
      </c>
    </row>
    <row r="3260" spans="1:5" ht="15" customHeight="1" x14ac:dyDescent="0.25">
      <c r="A3260" s="2" t="s">
        <v>2977</v>
      </c>
      <c r="C3260" s="1" t="s">
        <v>21289</v>
      </c>
      <c r="D3260" s="2" t="s">
        <v>3</v>
      </c>
      <c r="E3260" s="2">
        <v>2.73</v>
      </c>
    </row>
    <row r="3261" spans="1:5" ht="15" customHeight="1" x14ac:dyDescent="0.25">
      <c r="A3261" s="2" t="s">
        <v>2978</v>
      </c>
      <c r="C3261" s="1" t="s">
        <v>21290</v>
      </c>
      <c r="D3261" s="2" t="s">
        <v>3</v>
      </c>
      <c r="E3261" s="2">
        <v>4.09</v>
      </c>
    </row>
    <row r="3262" spans="1:5" ht="15" customHeight="1" x14ac:dyDescent="0.25">
      <c r="A3262" s="2" t="s">
        <v>2979</v>
      </c>
      <c r="C3262" s="1" t="s">
        <v>21291</v>
      </c>
      <c r="D3262" s="2" t="s">
        <v>3</v>
      </c>
      <c r="E3262" s="2">
        <v>5.46</v>
      </c>
    </row>
    <row r="3263" spans="1:5" ht="15" customHeight="1" x14ac:dyDescent="0.25">
      <c r="A3263" s="2" t="s">
        <v>2980</v>
      </c>
      <c r="C3263" s="1" t="s">
        <v>21292</v>
      </c>
      <c r="D3263" s="2" t="s">
        <v>3</v>
      </c>
      <c r="E3263" s="2">
        <v>6.82</v>
      </c>
    </row>
    <row r="3264" spans="1:5" ht="15" customHeight="1" x14ac:dyDescent="0.25">
      <c r="A3264" s="2" t="s">
        <v>2981</v>
      </c>
      <c r="C3264" s="1" t="s">
        <v>21293</v>
      </c>
      <c r="D3264" s="2" t="s">
        <v>3</v>
      </c>
      <c r="E3264" s="2">
        <v>3.07</v>
      </c>
    </row>
    <row r="3265" spans="1:5" ht="15" customHeight="1" x14ac:dyDescent="0.25">
      <c r="A3265" s="2" t="s">
        <v>2982</v>
      </c>
      <c r="C3265" s="1" t="s">
        <v>21294</v>
      </c>
      <c r="D3265" s="2" t="s">
        <v>3</v>
      </c>
      <c r="E3265" s="2">
        <v>4.6399999999999997</v>
      </c>
    </row>
    <row r="3266" spans="1:5" ht="15" customHeight="1" x14ac:dyDescent="0.25">
      <c r="A3266" s="2" t="s">
        <v>2983</v>
      </c>
      <c r="C3266" s="1" t="s">
        <v>21295</v>
      </c>
      <c r="D3266" s="2" t="s">
        <v>3</v>
      </c>
      <c r="E3266" s="2">
        <v>6.14</v>
      </c>
    </row>
    <row r="3267" spans="1:5" ht="15" customHeight="1" x14ac:dyDescent="0.25">
      <c r="A3267" s="2" t="s">
        <v>2984</v>
      </c>
      <c r="C3267" s="1" t="s">
        <v>21296</v>
      </c>
      <c r="D3267" s="2" t="s">
        <v>3</v>
      </c>
      <c r="E3267" s="2">
        <v>7.71</v>
      </c>
    </row>
    <row r="3268" spans="1:5" ht="15" customHeight="1" x14ac:dyDescent="0.25">
      <c r="A3268" s="2" t="s">
        <v>3076</v>
      </c>
      <c r="C3268" s="1" t="s">
        <v>21297</v>
      </c>
      <c r="D3268" s="2" t="s">
        <v>17030</v>
      </c>
      <c r="E3268" s="2">
        <v>42.1</v>
      </c>
    </row>
    <row r="3269" spans="1:5" ht="15" customHeight="1" x14ac:dyDescent="0.25">
      <c r="A3269" s="2" t="s">
        <v>3078</v>
      </c>
      <c r="C3269" s="1" t="s">
        <v>21298</v>
      </c>
      <c r="D3269" s="2" t="s">
        <v>17030</v>
      </c>
      <c r="E3269" s="2">
        <v>212.5</v>
      </c>
    </row>
    <row r="3270" spans="1:5" ht="15" customHeight="1" x14ac:dyDescent="0.25">
      <c r="A3270" s="2" t="s">
        <v>3077</v>
      </c>
      <c r="C3270" s="1" t="s">
        <v>21299</v>
      </c>
      <c r="D3270" s="2" t="s">
        <v>17030</v>
      </c>
      <c r="E3270" s="2">
        <v>123.74</v>
      </c>
    </row>
    <row r="3271" spans="1:5" ht="15" customHeight="1" x14ac:dyDescent="0.25">
      <c r="A3271" s="2" t="s">
        <v>2968</v>
      </c>
      <c r="C3271" s="1" t="s">
        <v>21300</v>
      </c>
      <c r="D3271" s="2" t="s">
        <v>3</v>
      </c>
      <c r="E3271" s="2">
        <v>33.29</v>
      </c>
    </row>
    <row r="3272" spans="1:5" ht="15" customHeight="1" x14ac:dyDescent="0.25">
      <c r="A3272" s="2" t="s">
        <v>2928</v>
      </c>
      <c r="C3272" s="1" t="s">
        <v>21301</v>
      </c>
      <c r="D3272" s="2" t="s">
        <v>3</v>
      </c>
      <c r="E3272" s="2">
        <v>36.86</v>
      </c>
    </row>
    <row r="3273" spans="1:5" ht="15" customHeight="1" x14ac:dyDescent="0.25">
      <c r="A3273" s="2" t="s">
        <v>2926</v>
      </c>
      <c r="C3273" s="1" t="s">
        <v>21302</v>
      </c>
      <c r="D3273" s="2" t="s">
        <v>3</v>
      </c>
      <c r="E3273" s="2">
        <v>33.450000000000003</v>
      </c>
    </row>
    <row r="3274" spans="1:5" ht="15" customHeight="1" x14ac:dyDescent="0.25">
      <c r="A3274" s="2" t="s">
        <v>2927</v>
      </c>
      <c r="C3274" s="1" t="s">
        <v>21303</v>
      </c>
      <c r="D3274" s="2" t="s">
        <v>3</v>
      </c>
      <c r="E3274" s="2">
        <v>35.15</v>
      </c>
    </row>
    <row r="3275" spans="1:5" ht="15" customHeight="1" x14ac:dyDescent="0.25">
      <c r="A3275" s="2" t="s">
        <v>2931</v>
      </c>
      <c r="C3275" s="1" t="s">
        <v>21304</v>
      </c>
      <c r="D3275" s="2" t="s">
        <v>3</v>
      </c>
      <c r="E3275" s="2">
        <v>38.979999999999997</v>
      </c>
    </row>
    <row r="3276" spans="1:5" ht="15" customHeight="1" x14ac:dyDescent="0.25">
      <c r="A3276" s="2" t="s">
        <v>2929</v>
      </c>
      <c r="C3276" s="1" t="s">
        <v>21305</v>
      </c>
      <c r="D3276" s="2" t="s">
        <v>3</v>
      </c>
      <c r="E3276" s="2">
        <v>35.56</v>
      </c>
    </row>
    <row r="3277" spans="1:5" ht="15" customHeight="1" x14ac:dyDescent="0.25">
      <c r="A3277" s="2" t="s">
        <v>2930</v>
      </c>
      <c r="C3277" s="1" t="s">
        <v>21306</v>
      </c>
      <c r="D3277" s="2" t="s">
        <v>3</v>
      </c>
      <c r="E3277" s="2">
        <v>37.270000000000003</v>
      </c>
    </row>
    <row r="3278" spans="1:5" ht="15" customHeight="1" x14ac:dyDescent="0.25">
      <c r="A3278" s="2" t="s">
        <v>2933</v>
      </c>
      <c r="C3278" s="1" t="s">
        <v>21307</v>
      </c>
      <c r="D3278" s="2" t="s">
        <v>3</v>
      </c>
      <c r="E3278" s="2">
        <v>41.09</v>
      </c>
    </row>
    <row r="3279" spans="1:5" ht="15" customHeight="1" x14ac:dyDescent="0.25">
      <c r="A3279" s="2" t="s">
        <v>2932</v>
      </c>
      <c r="C3279" s="1" t="s">
        <v>21308</v>
      </c>
      <c r="D3279" s="2" t="s">
        <v>3</v>
      </c>
      <c r="E3279" s="2">
        <v>39.39</v>
      </c>
    </row>
    <row r="3280" spans="1:5" ht="15" customHeight="1" x14ac:dyDescent="0.25">
      <c r="A3280" s="2" t="s">
        <v>2917</v>
      </c>
      <c r="C3280" s="1" t="s">
        <v>21309</v>
      </c>
      <c r="D3280" s="2" t="s">
        <v>3</v>
      </c>
      <c r="E3280" s="2">
        <v>22.32</v>
      </c>
    </row>
    <row r="3281" spans="1:5" ht="15" customHeight="1" x14ac:dyDescent="0.25">
      <c r="A3281" s="2" t="s">
        <v>2918</v>
      </c>
      <c r="C3281" s="1" t="s">
        <v>21310</v>
      </c>
      <c r="D3281" s="2" t="s">
        <v>3</v>
      </c>
      <c r="E3281" s="2">
        <v>24.03</v>
      </c>
    </row>
    <row r="3282" spans="1:5" ht="15" customHeight="1" x14ac:dyDescent="0.25">
      <c r="A3282" s="2" t="s">
        <v>2919</v>
      </c>
      <c r="C3282" s="1" t="s">
        <v>21311</v>
      </c>
      <c r="D3282" s="2" t="s">
        <v>3</v>
      </c>
      <c r="E3282" s="2">
        <v>25.73</v>
      </c>
    </row>
    <row r="3283" spans="1:5" ht="15" customHeight="1" x14ac:dyDescent="0.25">
      <c r="A3283" s="2" t="s">
        <v>2920</v>
      </c>
      <c r="C3283" s="1" t="s">
        <v>21312</v>
      </c>
      <c r="D3283" s="2" t="s">
        <v>3</v>
      </c>
      <c r="E3283" s="2">
        <v>26.01</v>
      </c>
    </row>
    <row r="3284" spans="1:5" ht="15" customHeight="1" x14ac:dyDescent="0.25">
      <c r="A3284" s="2" t="s">
        <v>2921</v>
      </c>
      <c r="C3284" s="1" t="s">
        <v>21313</v>
      </c>
      <c r="D3284" s="2" t="s">
        <v>3</v>
      </c>
      <c r="E3284" s="2">
        <v>27.71</v>
      </c>
    </row>
    <row r="3285" spans="1:5" ht="15" customHeight="1" x14ac:dyDescent="0.25">
      <c r="A3285" s="2" t="s">
        <v>2922</v>
      </c>
      <c r="C3285" s="1" t="s">
        <v>21314</v>
      </c>
      <c r="D3285" s="2" t="s">
        <v>3</v>
      </c>
      <c r="E3285" s="2">
        <v>29.42</v>
      </c>
    </row>
    <row r="3286" spans="1:5" ht="15" customHeight="1" x14ac:dyDescent="0.25">
      <c r="A3286" s="2" t="s">
        <v>2923</v>
      </c>
      <c r="C3286" s="1" t="s">
        <v>21315</v>
      </c>
      <c r="D3286" s="2" t="s">
        <v>3</v>
      </c>
      <c r="E3286" s="2">
        <v>29.69</v>
      </c>
    </row>
    <row r="3287" spans="1:5" ht="15" customHeight="1" x14ac:dyDescent="0.25">
      <c r="A3287" s="2" t="s">
        <v>2924</v>
      </c>
      <c r="C3287" s="1" t="s">
        <v>21316</v>
      </c>
      <c r="D3287" s="2" t="s">
        <v>3</v>
      </c>
      <c r="E3287" s="2">
        <v>31.4</v>
      </c>
    </row>
    <row r="3288" spans="1:5" ht="15" customHeight="1" x14ac:dyDescent="0.25">
      <c r="A3288" s="2" t="s">
        <v>2925</v>
      </c>
      <c r="C3288" s="1" t="s">
        <v>21317</v>
      </c>
      <c r="D3288" s="2" t="s">
        <v>3</v>
      </c>
      <c r="E3288" s="2">
        <v>33.11</v>
      </c>
    </row>
    <row r="3289" spans="1:5" ht="15" customHeight="1" x14ac:dyDescent="0.25">
      <c r="A3289" s="2" t="s">
        <v>2945</v>
      </c>
      <c r="C3289" s="1" t="s">
        <v>21318</v>
      </c>
      <c r="D3289" s="2" t="s">
        <v>3</v>
      </c>
      <c r="E3289" s="2">
        <v>67.010000000000005</v>
      </c>
    </row>
    <row r="3290" spans="1:5" ht="15" customHeight="1" x14ac:dyDescent="0.25">
      <c r="A3290" s="2" t="s">
        <v>2943</v>
      </c>
      <c r="C3290" s="1" t="s">
        <v>21319</v>
      </c>
      <c r="D3290" s="2" t="s">
        <v>3</v>
      </c>
      <c r="E3290" s="2">
        <v>61.1</v>
      </c>
    </row>
    <row r="3291" spans="1:5" ht="15" customHeight="1" x14ac:dyDescent="0.25">
      <c r="A3291" s="2" t="s">
        <v>2944</v>
      </c>
      <c r="C3291" s="1" t="s">
        <v>21320</v>
      </c>
      <c r="D3291" s="2" t="s">
        <v>3</v>
      </c>
      <c r="E3291" s="2">
        <v>63.83</v>
      </c>
    </row>
    <row r="3292" spans="1:5" ht="15" customHeight="1" x14ac:dyDescent="0.25">
      <c r="A3292" s="2" t="s">
        <v>2948</v>
      </c>
      <c r="C3292" s="1" t="s">
        <v>21321</v>
      </c>
      <c r="D3292" s="2" t="s">
        <v>3</v>
      </c>
      <c r="E3292" s="2">
        <v>69.28</v>
      </c>
    </row>
    <row r="3293" spans="1:5" ht="15" customHeight="1" x14ac:dyDescent="0.25">
      <c r="A3293" s="2" t="s">
        <v>2946</v>
      </c>
      <c r="C3293" s="1" t="s">
        <v>21322</v>
      </c>
      <c r="D3293" s="2" t="s">
        <v>3</v>
      </c>
      <c r="E3293" s="2">
        <v>63.8</v>
      </c>
    </row>
    <row r="3294" spans="1:5" ht="15" customHeight="1" x14ac:dyDescent="0.25">
      <c r="A3294" s="2" t="s">
        <v>2947</v>
      </c>
      <c r="C3294" s="1" t="s">
        <v>21323</v>
      </c>
      <c r="D3294" s="2" t="s">
        <v>3</v>
      </c>
      <c r="E3294" s="2">
        <v>66.39</v>
      </c>
    </row>
    <row r="3295" spans="1:5" ht="15" customHeight="1" x14ac:dyDescent="0.25">
      <c r="A3295" s="2" t="s">
        <v>2950</v>
      </c>
      <c r="C3295" s="1" t="s">
        <v>21324</v>
      </c>
      <c r="D3295" s="2" t="s">
        <v>3</v>
      </c>
      <c r="E3295" s="2">
        <v>71.98</v>
      </c>
    </row>
    <row r="3296" spans="1:5" ht="15" customHeight="1" x14ac:dyDescent="0.25">
      <c r="A3296" s="2" t="s">
        <v>2949</v>
      </c>
      <c r="C3296" s="1" t="s">
        <v>21325</v>
      </c>
      <c r="D3296" s="2" t="s">
        <v>3</v>
      </c>
      <c r="E3296" s="2">
        <v>69.39</v>
      </c>
    </row>
    <row r="3297" spans="1:5" ht="15" customHeight="1" x14ac:dyDescent="0.25">
      <c r="A3297" s="2" t="s">
        <v>2934</v>
      </c>
      <c r="C3297" s="1" t="s">
        <v>21326</v>
      </c>
      <c r="D3297" s="2" t="s">
        <v>3</v>
      </c>
      <c r="E3297" s="2">
        <v>45.56</v>
      </c>
    </row>
    <row r="3298" spans="1:5" ht="15" customHeight="1" x14ac:dyDescent="0.25">
      <c r="A3298" s="2" t="s">
        <v>2935</v>
      </c>
      <c r="C3298" s="1" t="s">
        <v>21327</v>
      </c>
      <c r="D3298" s="2" t="s">
        <v>3</v>
      </c>
      <c r="E3298" s="2">
        <v>48.15</v>
      </c>
    </row>
    <row r="3299" spans="1:5" ht="15" customHeight="1" x14ac:dyDescent="0.25">
      <c r="A3299" s="2" t="s">
        <v>2936</v>
      </c>
      <c r="C3299" s="1" t="s">
        <v>21328</v>
      </c>
      <c r="D3299" s="2" t="s">
        <v>3</v>
      </c>
      <c r="E3299" s="2">
        <v>51.32</v>
      </c>
    </row>
    <row r="3300" spans="1:5" ht="15" customHeight="1" x14ac:dyDescent="0.25">
      <c r="A3300" s="2" t="s">
        <v>2937</v>
      </c>
      <c r="C3300" s="1" t="s">
        <v>21329</v>
      </c>
      <c r="D3300" s="2" t="s">
        <v>3</v>
      </c>
      <c r="E3300" s="2">
        <v>50.72</v>
      </c>
    </row>
    <row r="3301" spans="1:5" ht="15" customHeight="1" x14ac:dyDescent="0.25">
      <c r="A3301" s="2" t="s">
        <v>2938</v>
      </c>
      <c r="C3301" s="1" t="s">
        <v>21330</v>
      </c>
      <c r="D3301" s="2" t="s">
        <v>3</v>
      </c>
      <c r="E3301" s="2">
        <v>53.59</v>
      </c>
    </row>
    <row r="3302" spans="1:5" ht="15" customHeight="1" x14ac:dyDescent="0.25">
      <c r="A3302" s="2" t="s">
        <v>2939</v>
      </c>
      <c r="C3302" s="1" t="s">
        <v>21331</v>
      </c>
      <c r="D3302" s="2" t="s">
        <v>3</v>
      </c>
      <c r="E3302" s="2">
        <v>56.78</v>
      </c>
    </row>
    <row r="3303" spans="1:5" ht="15" customHeight="1" x14ac:dyDescent="0.25">
      <c r="A3303" s="2" t="s">
        <v>2940</v>
      </c>
      <c r="C3303" s="1" t="s">
        <v>21332</v>
      </c>
      <c r="D3303" s="2" t="s">
        <v>3</v>
      </c>
      <c r="E3303" s="2">
        <v>55.87</v>
      </c>
    </row>
    <row r="3304" spans="1:5" ht="15" customHeight="1" x14ac:dyDescent="0.25">
      <c r="A3304" s="2" t="s">
        <v>2941</v>
      </c>
      <c r="C3304" s="1" t="s">
        <v>21333</v>
      </c>
      <c r="D3304" s="2" t="s">
        <v>3</v>
      </c>
      <c r="E3304" s="2">
        <v>58.76</v>
      </c>
    </row>
    <row r="3305" spans="1:5" ht="15" customHeight="1" x14ac:dyDescent="0.25">
      <c r="A3305" s="2" t="s">
        <v>2942</v>
      </c>
      <c r="C3305" s="1" t="s">
        <v>21334</v>
      </c>
      <c r="D3305" s="2" t="s">
        <v>3</v>
      </c>
      <c r="E3305" s="2">
        <v>61.79</v>
      </c>
    </row>
    <row r="3306" spans="1:5" ht="15" customHeight="1" x14ac:dyDescent="0.25">
      <c r="A3306" s="2" t="s">
        <v>2962</v>
      </c>
      <c r="C3306" s="1" t="s">
        <v>21335</v>
      </c>
      <c r="D3306" s="2" t="s">
        <v>3</v>
      </c>
      <c r="E3306" s="2">
        <v>152.57</v>
      </c>
    </row>
    <row r="3307" spans="1:5" ht="15" customHeight="1" x14ac:dyDescent="0.25">
      <c r="A3307" s="2" t="s">
        <v>2960</v>
      </c>
      <c r="C3307" s="1" t="s">
        <v>21336</v>
      </c>
      <c r="D3307" s="2" t="s">
        <v>3</v>
      </c>
      <c r="E3307" s="2">
        <v>139.63</v>
      </c>
    </row>
    <row r="3308" spans="1:5" ht="15" customHeight="1" x14ac:dyDescent="0.25">
      <c r="A3308" s="2" t="s">
        <v>2961</v>
      </c>
      <c r="C3308" s="1" t="s">
        <v>21337</v>
      </c>
      <c r="D3308" s="2" t="s">
        <v>3</v>
      </c>
      <c r="E3308" s="2">
        <v>146.1</v>
      </c>
    </row>
    <row r="3309" spans="1:5" ht="15" customHeight="1" x14ac:dyDescent="0.25">
      <c r="A3309" s="2" t="s">
        <v>2965</v>
      </c>
      <c r="C3309" s="1" t="s">
        <v>21338</v>
      </c>
      <c r="D3309" s="2" t="s">
        <v>3</v>
      </c>
      <c r="E3309" s="2">
        <v>154.01</v>
      </c>
    </row>
    <row r="3310" spans="1:5" ht="15" customHeight="1" x14ac:dyDescent="0.25">
      <c r="A3310" s="2" t="s">
        <v>2963</v>
      </c>
      <c r="C3310" s="1" t="s">
        <v>21339</v>
      </c>
      <c r="D3310" s="2" t="s">
        <v>3</v>
      </c>
      <c r="E3310" s="2">
        <v>143.78</v>
      </c>
    </row>
    <row r="3311" spans="1:5" ht="15" customHeight="1" x14ac:dyDescent="0.25">
      <c r="A3311" s="2" t="s">
        <v>2964</v>
      </c>
      <c r="C3311" s="1" t="s">
        <v>21340</v>
      </c>
      <c r="D3311" s="2" t="s">
        <v>3</v>
      </c>
      <c r="E3311" s="2">
        <v>148.22</v>
      </c>
    </row>
    <row r="3312" spans="1:5" ht="15" customHeight="1" x14ac:dyDescent="0.25">
      <c r="A3312" s="2" t="s">
        <v>2967</v>
      </c>
      <c r="C3312" s="1" t="s">
        <v>21341</v>
      </c>
      <c r="D3312" s="2" t="s">
        <v>3</v>
      </c>
      <c r="E3312" s="2">
        <v>158.84</v>
      </c>
    </row>
    <row r="3313" spans="1:5" ht="15" customHeight="1" x14ac:dyDescent="0.25">
      <c r="A3313" s="2" t="s">
        <v>2966</v>
      </c>
      <c r="C3313" s="1" t="s">
        <v>21342</v>
      </c>
      <c r="D3313" s="2" t="s">
        <v>3</v>
      </c>
      <c r="E3313" s="2">
        <v>153.06</v>
      </c>
    </row>
    <row r="3314" spans="1:5" ht="15" customHeight="1" x14ac:dyDescent="0.25">
      <c r="A3314" s="2" t="s">
        <v>2951</v>
      </c>
      <c r="C3314" s="1" t="s">
        <v>21343</v>
      </c>
      <c r="D3314" s="2" t="s">
        <v>3</v>
      </c>
      <c r="E3314" s="2">
        <v>114.2</v>
      </c>
    </row>
    <row r="3315" spans="1:5" ht="15" customHeight="1" x14ac:dyDescent="0.25">
      <c r="A3315" s="2" t="s">
        <v>2952</v>
      </c>
      <c r="C3315" s="1" t="s">
        <v>21344</v>
      </c>
      <c r="D3315" s="2" t="s">
        <v>3</v>
      </c>
      <c r="E3315" s="2">
        <v>120</v>
      </c>
    </row>
    <row r="3316" spans="1:5" ht="15" customHeight="1" x14ac:dyDescent="0.25">
      <c r="A3316" s="2" t="s">
        <v>2953</v>
      </c>
      <c r="C3316" s="1" t="s">
        <v>21345</v>
      </c>
      <c r="D3316" s="2" t="s">
        <v>3</v>
      </c>
      <c r="E3316" s="2">
        <v>126.47</v>
      </c>
    </row>
    <row r="3317" spans="1:5" ht="15" customHeight="1" x14ac:dyDescent="0.25">
      <c r="A3317" s="2" t="s">
        <v>2954</v>
      </c>
      <c r="C3317" s="1" t="s">
        <v>21346</v>
      </c>
      <c r="D3317" s="2" t="s">
        <v>3</v>
      </c>
      <c r="E3317" s="2">
        <v>122.67</v>
      </c>
    </row>
    <row r="3318" spans="1:5" ht="15" customHeight="1" x14ac:dyDescent="0.25">
      <c r="A3318" s="2" t="s">
        <v>2955</v>
      </c>
      <c r="C3318" s="1" t="s">
        <v>21347</v>
      </c>
      <c r="D3318" s="2" t="s">
        <v>3</v>
      </c>
      <c r="E3318" s="2">
        <v>128.44999999999999</v>
      </c>
    </row>
    <row r="3319" spans="1:5" ht="15" customHeight="1" x14ac:dyDescent="0.25">
      <c r="A3319" s="2" t="s">
        <v>2956</v>
      </c>
      <c r="C3319" s="1" t="s">
        <v>21348</v>
      </c>
      <c r="D3319" s="2" t="s">
        <v>3</v>
      </c>
      <c r="E3319" s="2">
        <v>134.91999999999999</v>
      </c>
    </row>
    <row r="3320" spans="1:5" ht="15" customHeight="1" x14ac:dyDescent="0.25">
      <c r="A3320" s="2" t="s">
        <v>2957</v>
      </c>
      <c r="C3320" s="1" t="s">
        <v>21349</v>
      </c>
      <c r="D3320" s="2" t="s">
        <v>3</v>
      </c>
      <c r="E3320" s="2">
        <v>131.11000000000001</v>
      </c>
    </row>
    <row r="3321" spans="1:5" ht="15" customHeight="1" x14ac:dyDescent="0.25">
      <c r="A3321" s="2" t="s">
        <v>2958</v>
      </c>
      <c r="C3321" s="1" t="s">
        <v>21350</v>
      </c>
      <c r="D3321" s="2" t="s">
        <v>3</v>
      </c>
      <c r="E3321" s="2">
        <v>136.22</v>
      </c>
    </row>
    <row r="3322" spans="1:5" ht="15" customHeight="1" x14ac:dyDescent="0.25">
      <c r="A3322" s="2" t="s">
        <v>2959</v>
      </c>
      <c r="C3322" s="1" t="s">
        <v>21351</v>
      </c>
      <c r="D3322" s="2" t="s">
        <v>3</v>
      </c>
      <c r="E3322" s="2">
        <v>143.38</v>
      </c>
    </row>
    <row r="3323" spans="1:5" ht="15" customHeight="1" x14ac:dyDescent="0.25">
      <c r="A3323" s="2" t="s">
        <v>3125</v>
      </c>
      <c r="C3323" s="1" t="s">
        <v>21352</v>
      </c>
      <c r="D3323" s="2" t="s">
        <v>38</v>
      </c>
      <c r="E3323" s="2">
        <v>189.65</v>
      </c>
    </row>
    <row r="3324" spans="1:5" ht="15" customHeight="1" x14ac:dyDescent="0.25">
      <c r="A3324" s="2" t="s">
        <v>3126</v>
      </c>
      <c r="C3324" s="1" t="s">
        <v>21353</v>
      </c>
      <c r="D3324" s="2" t="s">
        <v>38</v>
      </c>
      <c r="E3324" s="2">
        <v>190.09</v>
      </c>
    </row>
    <row r="3325" spans="1:5" ht="15" customHeight="1" x14ac:dyDescent="0.25">
      <c r="A3325" s="2" t="s">
        <v>3122</v>
      </c>
      <c r="C3325" s="1" t="s">
        <v>21354</v>
      </c>
      <c r="D3325" s="2" t="s">
        <v>38</v>
      </c>
      <c r="E3325" s="2">
        <v>70.91</v>
      </c>
    </row>
    <row r="3326" spans="1:5" ht="15" customHeight="1" x14ac:dyDescent="0.25">
      <c r="A3326" s="2" t="s">
        <v>3119</v>
      </c>
      <c r="C3326" s="1" t="s">
        <v>21355</v>
      </c>
      <c r="D3326" s="2" t="s">
        <v>38</v>
      </c>
      <c r="E3326" s="2">
        <v>60.88</v>
      </c>
    </row>
    <row r="3327" spans="1:5" ht="15" customHeight="1" x14ac:dyDescent="0.25">
      <c r="A3327" s="2" t="s">
        <v>3117</v>
      </c>
      <c r="C3327" s="1" t="s">
        <v>21356</v>
      </c>
      <c r="D3327" s="2" t="s">
        <v>38</v>
      </c>
      <c r="E3327" s="2">
        <v>23.42</v>
      </c>
    </row>
    <row r="3328" spans="1:5" ht="15" customHeight="1" x14ac:dyDescent="0.25">
      <c r="A3328" s="2" t="s">
        <v>3118</v>
      </c>
      <c r="C3328" s="1" t="s">
        <v>21357</v>
      </c>
      <c r="D3328" s="2" t="s">
        <v>38</v>
      </c>
      <c r="E3328" s="2">
        <v>23.82</v>
      </c>
    </row>
    <row r="3329" spans="1:5" ht="15" customHeight="1" x14ac:dyDescent="0.25">
      <c r="A3329" s="2" t="s">
        <v>3124</v>
      </c>
      <c r="C3329" s="1" t="s">
        <v>21358</v>
      </c>
      <c r="D3329" s="2" t="s">
        <v>38</v>
      </c>
      <c r="E3329" s="2">
        <v>159.81</v>
      </c>
    </row>
    <row r="3330" spans="1:5" ht="15" customHeight="1" x14ac:dyDescent="0.25">
      <c r="A3330" s="2" t="s">
        <v>3123</v>
      </c>
      <c r="C3330" s="1" t="s">
        <v>21359</v>
      </c>
      <c r="D3330" s="2" t="s">
        <v>38</v>
      </c>
      <c r="E3330" s="2">
        <v>161.88999999999999</v>
      </c>
    </row>
    <row r="3331" spans="1:5" ht="15" customHeight="1" x14ac:dyDescent="0.25">
      <c r="A3331" s="2" t="s">
        <v>3121</v>
      </c>
      <c r="C3331" s="1" t="s">
        <v>21360</v>
      </c>
      <c r="D3331" s="2" t="s">
        <v>38</v>
      </c>
      <c r="E3331" s="2">
        <v>70.25</v>
      </c>
    </row>
    <row r="3332" spans="1:5" ht="15" customHeight="1" x14ac:dyDescent="0.25">
      <c r="A3332" s="2" t="s">
        <v>3120</v>
      </c>
      <c r="C3332" s="1" t="s">
        <v>21361</v>
      </c>
      <c r="D3332" s="2" t="s">
        <v>38</v>
      </c>
      <c r="E3332" s="2">
        <v>60.87</v>
      </c>
    </row>
    <row r="3333" spans="1:5" ht="15" customHeight="1" x14ac:dyDescent="0.25">
      <c r="A3333" s="2" t="s">
        <v>3116</v>
      </c>
      <c r="C3333" s="1" t="s">
        <v>21362</v>
      </c>
      <c r="D3333" s="2" t="s">
        <v>38</v>
      </c>
      <c r="E3333" s="2">
        <v>22</v>
      </c>
    </row>
    <row r="3334" spans="1:5" ht="15" customHeight="1" x14ac:dyDescent="0.25">
      <c r="A3334" s="2" t="s">
        <v>3114</v>
      </c>
      <c r="C3334" s="1" t="s">
        <v>21363</v>
      </c>
      <c r="D3334" s="2" t="s">
        <v>38</v>
      </c>
      <c r="E3334" s="2">
        <v>25.38</v>
      </c>
    </row>
    <row r="3335" spans="1:5" ht="15" customHeight="1" x14ac:dyDescent="0.25">
      <c r="A3335" s="2" t="s">
        <v>3115</v>
      </c>
      <c r="C3335" s="1" t="s">
        <v>21364</v>
      </c>
      <c r="D3335" s="2" t="s">
        <v>38</v>
      </c>
      <c r="E3335" s="2">
        <v>25.74</v>
      </c>
    </row>
    <row r="3336" spans="1:5" ht="15" customHeight="1" x14ac:dyDescent="0.25">
      <c r="A3336" s="2" t="s">
        <v>3113</v>
      </c>
      <c r="C3336" s="1" t="s">
        <v>21365</v>
      </c>
      <c r="D3336" s="2" t="s">
        <v>38</v>
      </c>
      <c r="E3336" s="2">
        <v>24.26</v>
      </c>
    </row>
    <row r="3337" spans="1:5" ht="15" customHeight="1" x14ac:dyDescent="0.25">
      <c r="A3337" s="2" t="s">
        <v>3110</v>
      </c>
      <c r="C3337" s="1" t="s">
        <v>21366</v>
      </c>
      <c r="D3337" s="2" t="s">
        <v>38</v>
      </c>
      <c r="E3337" s="2">
        <v>21.85</v>
      </c>
    </row>
    <row r="3338" spans="1:5" ht="15" customHeight="1" x14ac:dyDescent="0.25">
      <c r="A3338" s="2" t="s">
        <v>3111</v>
      </c>
      <c r="C3338" s="1" t="s">
        <v>21367</v>
      </c>
      <c r="D3338" s="2" t="s">
        <v>38</v>
      </c>
      <c r="E3338" s="2">
        <v>22.4</v>
      </c>
    </row>
    <row r="3339" spans="1:5" ht="15" customHeight="1" x14ac:dyDescent="0.25">
      <c r="A3339" s="2" t="s">
        <v>3112</v>
      </c>
      <c r="C3339" s="1" t="s">
        <v>21368</v>
      </c>
      <c r="D3339" s="2" t="s">
        <v>38</v>
      </c>
      <c r="E3339" s="2">
        <v>23.01</v>
      </c>
    </row>
    <row r="3340" spans="1:5" ht="15" customHeight="1" x14ac:dyDescent="0.25">
      <c r="A3340" s="2" t="s">
        <v>3139</v>
      </c>
      <c r="C3340" s="1" t="s">
        <v>21369</v>
      </c>
      <c r="D3340" s="2" t="s">
        <v>38</v>
      </c>
      <c r="E3340" s="2">
        <v>1047.1400000000001</v>
      </c>
    </row>
    <row r="3341" spans="1:5" ht="15" customHeight="1" x14ac:dyDescent="0.25">
      <c r="A3341" s="2" t="s">
        <v>3140</v>
      </c>
      <c r="C3341" s="1" t="s">
        <v>21369</v>
      </c>
      <c r="D3341" s="2" t="s">
        <v>62</v>
      </c>
      <c r="E3341" s="2">
        <v>436.31</v>
      </c>
    </row>
    <row r="3342" spans="1:5" ht="15" customHeight="1" x14ac:dyDescent="0.25">
      <c r="A3342" s="2" t="s">
        <v>3138</v>
      </c>
      <c r="C3342" s="1" t="s">
        <v>21370</v>
      </c>
      <c r="D3342" s="2" t="s">
        <v>38</v>
      </c>
      <c r="E3342" s="2">
        <v>402.73</v>
      </c>
    </row>
    <row r="3343" spans="1:5" ht="15" customHeight="1" x14ac:dyDescent="0.25">
      <c r="A3343" s="2" t="s">
        <v>3141</v>
      </c>
      <c r="C3343" s="1" t="s">
        <v>21371</v>
      </c>
      <c r="D3343" s="2" t="s">
        <v>38</v>
      </c>
      <c r="E3343" s="2">
        <v>430.46</v>
      </c>
    </row>
    <row r="3344" spans="1:5" ht="15" customHeight="1" x14ac:dyDescent="0.25">
      <c r="A3344" s="2" t="s">
        <v>3102</v>
      </c>
      <c r="C3344" s="1" t="s">
        <v>21372</v>
      </c>
      <c r="D3344" s="2" t="s">
        <v>38</v>
      </c>
      <c r="E3344" s="2">
        <v>9.34</v>
      </c>
    </row>
    <row r="3345" spans="1:5" ht="15" customHeight="1" x14ac:dyDescent="0.25">
      <c r="A3345" s="2" t="s">
        <v>3095</v>
      </c>
      <c r="C3345" s="1" t="s">
        <v>21373</v>
      </c>
      <c r="D3345" s="2" t="s">
        <v>2</v>
      </c>
      <c r="E3345" s="2">
        <v>2.42</v>
      </c>
    </row>
    <row r="3346" spans="1:5" ht="15" customHeight="1" x14ac:dyDescent="0.25">
      <c r="A3346" s="2" t="s">
        <v>3096</v>
      </c>
      <c r="C3346" s="1" t="s">
        <v>21374</v>
      </c>
      <c r="D3346" s="2" t="s">
        <v>2</v>
      </c>
      <c r="E3346" s="2">
        <v>3.79</v>
      </c>
    </row>
    <row r="3347" spans="1:5" ht="15" customHeight="1" x14ac:dyDescent="0.25">
      <c r="A3347" s="2" t="s">
        <v>3128</v>
      </c>
      <c r="C3347" s="1" t="s">
        <v>21375</v>
      </c>
      <c r="D3347" s="2" t="s">
        <v>2</v>
      </c>
      <c r="E3347" s="2">
        <v>3.81</v>
      </c>
    </row>
    <row r="3348" spans="1:5" ht="15" customHeight="1" x14ac:dyDescent="0.25">
      <c r="A3348" s="2" t="s">
        <v>3127</v>
      </c>
      <c r="C3348" s="1" t="s">
        <v>21376</v>
      </c>
      <c r="D3348" s="2" t="s">
        <v>2</v>
      </c>
      <c r="E3348" s="2">
        <v>0.4</v>
      </c>
    </row>
    <row r="3349" spans="1:5" ht="15" customHeight="1" x14ac:dyDescent="0.25">
      <c r="A3349" s="2" t="s">
        <v>3153</v>
      </c>
      <c r="C3349" s="1" t="s">
        <v>21377</v>
      </c>
      <c r="D3349" s="2" t="s">
        <v>2</v>
      </c>
      <c r="E3349" s="2">
        <v>9.31</v>
      </c>
    </row>
    <row r="3350" spans="1:5" ht="15" customHeight="1" x14ac:dyDescent="0.25">
      <c r="A3350" s="2" t="s">
        <v>3152</v>
      </c>
      <c r="C3350" s="1" t="s">
        <v>21378</v>
      </c>
      <c r="D3350" s="2" t="s">
        <v>2</v>
      </c>
      <c r="E3350" s="2">
        <v>4.24</v>
      </c>
    </row>
    <row r="3351" spans="1:5" ht="15" customHeight="1" x14ac:dyDescent="0.25">
      <c r="A3351" s="2" t="s">
        <v>3151</v>
      </c>
      <c r="C3351" s="1" t="s">
        <v>21379</v>
      </c>
      <c r="D3351" s="2" t="s">
        <v>2</v>
      </c>
      <c r="E3351" s="2">
        <v>5.62</v>
      </c>
    </row>
    <row r="3352" spans="1:5" ht="15" customHeight="1" x14ac:dyDescent="0.25">
      <c r="A3352" s="2" t="s">
        <v>3150</v>
      </c>
      <c r="C3352" s="1" t="s">
        <v>21380</v>
      </c>
      <c r="D3352" s="2" t="s">
        <v>2</v>
      </c>
      <c r="E3352" s="2">
        <v>2.13</v>
      </c>
    </row>
    <row r="3353" spans="1:5" ht="15" customHeight="1" x14ac:dyDescent="0.25">
      <c r="A3353" s="2" t="s">
        <v>3144</v>
      </c>
      <c r="C3353" s="1" t="s">
        <v>21381</v>
      </c>
      <c r="D3353" s="2" t="s">
        <v>2</v>
      </c>
      <c r="E3353" s="2">
        <v>3.11</v>
      </c>
    </row>
    <row r="3354" spans="1:5" ht="15" customHeight="1" x14ac:dyDescent="0.25">
      <c r="A3354" s="2" t="s">
        <v>3145</v>
      </c>
      <c r="C3354" s="1" t="s">
        <v>21382</v>
      </c>
      <c r="D3354" s="2" t="s">
        <v>2</v>
      </c>
      <c r="E3354" s="2">
        <v>3.99</v>
      </c>
    </row>
    <row r="3355" spans="1:5" ht="15" customHeight="1" x14ac:dyDescent="0.25">
      <c r="A3355" s="2" t="s">
        <v>3155</v>
      </c>
      <c r="C3355" s="1" t="s">
        <v>21383</v>
      </c>
      <c r="D3355" s="2" t="s">
        <v>2</v>
      </c>
      <c r="E3355" s="2">
        <v>24.24</v>
      </c>
    </row>
    <row r="3356" spans="1:5" ht="15" customHeight="1" x14ac:dyDescent="0.25">
      <c r="A3356" s="2" t="s">
        <v>3156</v>
      </c>
      <c r="C3356" s="1" t="s">
        <v>21384</v>
      </c>
      <c r="D3356" s="2" t="s">
        <v>2</v>
      </c>
      <c r="E3356" s="2">
        <v>41.89</v>
      </c>
    </row>
    <row r="3357" spans="1:5" ht="15" customHeight="1" x14ac:dyDescent="0.25">
      <c r="A3357" s="2" t="s">
        <v>3130</v>
      </c>
      <c r="C3357" s="1" t="s">
        <v>21385</v>
      </c>
      <c r="D3357" s="2" t="s">
        <v>2</v>
      </c>
      <c r="E3357" s="2">
        <v>2.0299999999999998</v>
      </c>
    </row>
    <row r="3358" spans="1:5" ht="15" customHeight="1" x14ac:dyDescent="0.25">
      <c r="A3358" s="2" t="s">
        <v>3129</v>
      </c>
      <c r="C3358" s="1" t="s">
        <v>21386</v>
      </c>
      <c r="D3358" s="2" t="s">
        <v>2</v>
      </c>
      <c r="E3358" s="2">
        <v>0.27</v>
      </c>
    </row>
    <row r="3359" spans="1:5" ht="15" customHeight="1" x14ac:dyDescent="0.25">
      <c r="A3359" s="2" t="s">
        <v>3148</v>
      </c>
      <c r="C3359" s="1" t="s">
        <v>21387</v>
      </c>
      <c r="D3359" s="2" t="s">
        <v>38</v>
      </c>
      <c r="E3359" s="2">
        <v>737.86</v>
      </c>
    </row>
    <row r="3360" spans="1:5" ht="15" customHeight="1" x14ac:dyDescent="0.25">
      <c r="A3360" s="2" t="s">
        <v>3149</v>
      </c>
      <c r="C3360" s="1" t="s">
        <v>21387</v>
      </c>
      <c r="D3360" s="2" t="s">
        <v>62</v>
      </c>
      <c r="E3360" s="2">
        <v>351.36</v>
      </c>
    </row>
    <row r="3361" spans="1:5" ht="15" customHeight="1" x14ac:dyDescent="0.25">
      <c r="A3361" s="2" t="s">
        <v>3146</v>
      </c>
      <c r="C3361" s="1" t="s">
        <v>21388</v>
      </c>
      <c r="D3361" s="2" t="s">
        <v>38</v>
      </c>
      <c r="E3361" s="2">
        <v>204.5</v>
      </c>
    </row>
    <row r="3362" spans="1:5" ht="15" customHeight="1" x14ac:dyDescent="0.25">
      <c r="A3362" s="2" t="s">
        <v>3097</v>
      </c>
      <c r="C3362" s="1" t="s">
        <v>21389</v>
      </c>
      <c r="D3362" s="2" t="s">
        <v>38</v>
      </c>
      <c r="E3362" s="2">
        <v>76.53</v>
      </c>
    </row>
    <row r="3363" spans="1:5" ht="15" customHeight="1" x14ac:dyDescent="0.25">
      <c r="A3363" s="2" t="s">
        <v>3098</v>
      </c>
      <c r="C3363" s="1" t="s">
        <v>21390</v>
      </c>
      <c r="D3363" s="2" t="s">
        <v>38</v>
      </c>
      <c r="E3363" s="2">
        <v>90.13</v>
      </c>
    </row>
    <row r="3364" spans="1:5" ht="15" customHeight="1" x14ac:dyDescent="0.25">
      <c r="A3364" s="2" t="s">
        <v>3104</v>
      </c>
      <c r="C3364" s="1" t="s">
        <v>21391</v>
      </c>
      <c r="D3364" s="2" t="s">
        <v>38</v>
      </c>
      <c r="E3364" s="2">
        <v>30.67</v>
      </c>
    </row>
    <row r="3365" spans="1:5" ht="15" customHeight="1" x14ac:dyDescent="0.25">
      <c r="A3365" s="2" t="s">
        <v>3103</v>
      </c>
      <c r="C3365" s="1" t="s">
        <v>21392</v>
      </c>
      <c r="D3365" s="2" t="s">
        <v>38</v>
      </c>
      <c r="E3365" s="2">
        <v>16.489999999999998</v>
      </c>
    </row>
    <row r="3366" spans="1:5" ht="15" customHeight="1" x14ac:dyDescent="0.25">
      <c r="A3366" s="2" t="s">
        <v>3101</v>
      </c>
      <c r="C3366" s="1" t="s">
        <v>21393</v>
      </c>
      <c r="D3366" s="2" t="s">
        <v>2</v>
      </c>
      <c r="E3366" s="2">
        <v>1.21</v>
      </c>
    </row>
    <row r="3367" spans="1:5" ht="15" customHeight="1" x14ac:dyDescent="0.25">
      <c r="A3367" s="2" t="s">
        <v>3100</v>
      </c>
      <c r="C3367" s="1" t="s">
        <v>21394</v>
      </c>
      <c r="D3367" s="2" t="s">
        <v>2</v>
      </c>
      <c r="E3367" s="2">
        <v>1.23</v>
      </c>
    </row>
    <row r="3368" spans="1:5" ht="15" customHeight="1" x14ac:dyDescent="0.25">
      <c r="A3368" s="2" t="s">
        <v>3099</v>
      </c>
      <c r="C3368" s="1" t="s">
        <v>21395</v>
      </c>
      <c r="D3368" s="2" t="s">
        <v>2</v>
      </c>
      <c r="E3368" s="2">
        <v>1.17</v>
      </c>
    </row>
    <row r="3369" spans="1:5" ht="15" customHeight="1" x14ac:dyDescent="0.25">
      <c r="A3369" s="2" t="s">
        <v>3157</v>
      </c>
      <c r="C3369" s="1" t="s">
        <v>21396</v>
      </c>
      <c r="D3369" s="2" t="s">
        <v>38</v>
      </c>
      <c r="E3369" s="2">
        <v>9.8800000000000008</v>
      </c>
    </row>
    <row r="3370" spans="1:5" ht="15" customHeight="1" x14ac:dyDescent="0.25">
      <c r="A3370" s="2" t="s">
        <v>3160</v>
      </c>
      <c r="C3370" s="1" t="s">
        <v>21397</v>
      </c>
      <c r="D3370" s="2" t="s">
        <v>38</v>
      </c>
      <c r="E3370" s="2">
        <v>10.52</v>
      </c>
    </row>
    <row r="3371" spans="1:5" ht="15" customHeight="1" x14ac:dyDescent="0.25">
      <c r="A3371" s="2" t="s">
        <v>3159</v>
      </c>
      <c r="C3371" s="1" t="s">
        <v>21398</v>
      </c>
      <c r="D3371" s="2" t="s">
        <v>2</v>
      </c>
      <c r="E3371" s="2">
        <v>1.1399999999999999</v>
      </c>
    </row>
    <row r="3372" spans="1:5" ht="15" customHeight="1" x14ac:dyDescent="0.25">
      <c r="A3372" s="2" t="s">
        <v>3158</v>
      </c>
      <c r="C3372" s="1" t="s">
        <v>21399</v>
      </c>
      <c r="D3372" s="2" t="s">
        <v>2</v>
      </c>
      <c r="E3372" s="2">
        <v>0.61</v>
      </c>
    </row>
    <row r="3373" spans="1:5" ht="15" customHeight="1" x14ac:dyDescent="0.25">
      <c r="A3373" s="2" t="s">
        <v>3154</v>
      </c>
      <c r="C3373" s="1" t="s">
        <v>21400</v>
      </c>
      <c r="D3373" s="2" t="s">
        <v>62</v>
      </c>
      <c r="E3373" s="2">
        <v>17.57</v>
      </c>
    </row>
    <row r="3374" spans="1:5" ht="15" customHeight="1" x14ac:dyDescent="0.25">
      <c r="A3374" s="2" t="s">
        <v>3109</v>
      </c>
      <c r="C3374" s="1" t="s">
        <v>21401</v>
      </c>
      <c r="D3374" s="2" t="s">
        <v>38</v>
      </c>
      <c r="E3374" s="2">
        <v>24.26</v>
      </c>
    </row>
    <row r="3375" spans="1:5" ht="15" customHeight="1" x14ac:dyDescent="0.25">
      <c r="A3375" s="2" t="s">
        <v>3108</v>
      </c>
      <c r="C3375" s="1" t="s">
        <v>21402</v>
      </c>
      <c r="D3375" s="2" t="s">
        <v>38</v>
      </c>
      <c r="E3375" s="2">
        <v>23.54</v>
      </c>
    </row>
    <row r="3376" spans="1:5" ht="15" customHeight="1" x14ac:dyDescent="0.25">
      <c r="A3376" s="2" t="s">
        <v>3106</v>
      </c>
      <c r="C3376" s="1" t="s">
        <v>21403</v>
      </c>
      <c r="D3376" s="2" t="s">
        <v>38</v>
      </c>
      <c r="E3376" s="2">
        <v>22.4</v>
      </c>
    </row>
    <row r="3377" spans="1:5" ht="15" customHeight="1" x14ac:dyDescent="0.25">
      <c r="A3377" s="2" t="s">
        <v>3105</v>
      </c>
      <c r="C3377" s="1" t="s">
        <v>21404</v>
      </c>
      <c r="D3377" s="2" t="s">
        <v>38</v>
      </c>
      <c r="E3377" s="2">
        <v>21.85</v>
      </c>
    </row>
    <row r="3378" spans="1:5" ht="15" customHeight="1" x14ac:dyDescent="0.25">
      <c r="A3378" s="2" t="s">
        <v>3107</v>
      </c>
      <c r="C3378" s="1" t="s">
        <v>21405</v>
      </c>
      <c r="D3378" s="2" t="s">
        <v>38</v>
      </c>
      <c r="E3378" s="2">
        <v>23.01</v>
      </c>
    </row>
    <row r="3379" spans="1:5" ht="15" customHeight="1" x14ac:dyDescent="0.25">
      <c r="A3379" s="2" t="s">
        <v>3137</v>
      </c>
      <c r="C3379" s="1" t="s">
        <v>21406</v>
      </c>
      <c r="D3379" s="2" t="s">
        <v>2</v>
      </c>
      <c r="E3379" s="2">
        <v>1.1499999999999999</v>
      </c>
    </row>
    <row r="3380" spans="1:5" ht="15" customHeight="1" x14ac:dyDescent="0.25">
      <c r="A3380" s="2" t="s">
        <v>3135</v>
      </c>
      <c r="C3380" s="1" t="s">
        <v>21407</v>
      </c>
      <c r="D3380" s="2" t="s">
        <v>2</v>
      </c>
      <c r="E3380" s="2">
        <v>6.43</v>
      </c>
    </row>
    <row r="3381" spans="1:5" ht="15" customHeight="1" x14ac:dyDescent="0.25">
      <c r="A3381" s="2" t="s">
        <v>3134</v>
      </c>
      <c r="C3381" s="1" t="s">
        <v>21408</v>
      </c>
      <c r="D3381" s="2" t="s">
        <v>2</v>
      </c>
      <c r="E3381" s="2">
        <v>15.05</v>
      </c>
    </row>
    <row r="3382" spans="1:5" ht="15" customHeight="1" x14ac:dyDescent="0.25">
      <c r="A3382" s="2" t="s">
        <v>3133</v>
      </c>
      <c r="C3382" s="1" t="s">
        <v>21409</v>
      </c>
      <c r="D3382" s="2" t="s">
        <v>2</v>
      </c>
      <c r="E3382" s="2">
        <v>6.58</v>
      </c>
    </row>
    <row r="3383" spans="1:5" ht="15" customHeight="1" x14ac:dyDescent="0.25">
      <c r="A3383" s="2" t="s">
        <v>3131</v>
      </c>
      <c r="C3383" s="1" t="s">
        <v>21410</v>
      </c>
      <c r="D3383" s="2" t="s">
        <v>2</v>
      </c>
      <c r="E3383" s="2">
        <v>3.28</v>
      </c>
    </row>
    <row r="3384" spans="1:5" ht="15" customHeight="1" x14ac:dyDescent="0.25">
      <c r="A3384" s="2" t="s">
        <v>3132</v>
      </c>
      <c r="C3384" s="1" t="s">
        <v>21411</v>
      </c>
      <c r="D3384" s="2" t="s">
        <v>2</v>
      </c>
      <c r="E3384" s="2">
        <v>8.6</v>
      </c>
    </row>
    <row r="3385" spans="1:5" ht="15" customHeight="1" x14ac:dyDescent="0.25">
      <c r="A3385" s="2" t="s">
        <v>3136</v>
      </c>
      <c r="C3385" s="1" t="s">
        <v>21412</v>
      </c>
      <c r="D3385" s="2" t="s">
        <v>2</v>
      </c>
      <c r="E3385" s="2">
        <v>8.23</v>
      </c>
    </row>
    <row r="3386" spans="1:5" ht="15" customHeight="1" x14ac:dyDescent="0.25">
      <c r="A3386" s="2" t="s">
        <v>3143</v>
      </c>
      <c r="C3386" s="1" t="s">
        <v>21413</v>
      </c>
      <c r="D3386" s="2" t="s">
        <v>62</v>
      </c>
      <c r="E3386" s="2">
        <v>142.63999999999999</v>
      </c>
    </row>
    <row r="3387" spans="1:5" ht="15" customHeight="1" x14ac:dyDescent="0.25">
      <c r="A3387" s="2" t="s">
        <v>3142</v>
      </c>
      <c r="C3387" s="1" t="s">
        <v>21414</v>
      </c>
      <c r="D3387" s="2" t="s">
        <v>38</v>
      </c>
      <c r="E3387" s="2">
        <v>342.35</v>
      </c>
    </row>
    <row r="3388" spans="1:5" ht="15" customHeight="1" x14ac:dyDescent="0.25">
      <c r="A3388" s="2" t="s">
        <v>3147</v>
      </c>
      <c r="C3388" s="1" t="s">
        <v>21415</v>
      </c>
      <c r="D3388" s="2" t="s">
        <v>38</v>
      </c>
      <c r="E3388" s="2">
        <v>155.81</v>
      </c>
    </row>
    <row r="3389" spans="1:5" ht="15" customHeight="1" x14ac:dyDescent="0.25">
      <c r="A3389" s="2" t="s">
        <v>3161</v>
      </c>
      <c r="C3389" s="1" t="s">
        <v>21416</v>
      </c>
      <c r="D3389" s="2" t="s">
        <v>3</v>
      </c>
      <c r="E3389" s="2">
        <v>39.44</v>
      </c>
    </row>
    <row r="3390" spans="1:5" ht="15" customHeight="1" x14ac:dyDescent="0.25">
      <c r="A3390" s="2" t="s">
        <v>3162</v>
      </c>
      <c r="C3390" s="1" t="s">
        <v>21417</v>
      </c>
      <c r="D3390" s="2" t="s">
        <v>2</v>
      </c>
      <c r="E3390" s="2">
        <v>13.16</v>
      </c>
    </row>
    <row r="3391" spans="1:5" ht="15" customHeight="1" x14ac:dyDescent="0.25">
      <c r="A3391" s="2" t="s">
        <v>3163</v>
      </c>
      <c r="C3391" s="1" t="s">
        <v>21418</v>
      </c>
      <c r="D3391" s="2" t="s">
        <v>2</v>
      </c>
      <c r="E3391" s="2">
        <v>15.79</v>
      </c>
    </row>
    <row r="3392" spans="1:5" ht="15" customHeight="1" x14ac:dyDescent="0.25">
      <c r="A3392" s="2" t="s">
        <v>3200</v>
      </c>
      <c r="C3392" s="1" t="s">
        <v>21419</v>
      </c>
      <c r="D3392" s="2" t="s">
        <v>17030</v>
      </c>
      <c r="E3392" s="2">
        <v>18.809999999999999</v>
      </c>
    </row>
    <row r="3393" spans="1:5" ht="15" customHeight="1" x14ac:dyDescent="0.25">
      <c r="A3393" s="2" t="s">
        <v>3170</v>
      </c>
      <c r="C3393" s="1" t="s">
        <v>21420</v>
      </c>
      <c r="D3393" s="2" t="s">
        <v>38</v>
      </c>
      <c r="E3393" s="2">
        <v>1402.06</v>
      </c>
    </row>
    <row r="3394" spans="1:5" ht="15" customHeight="1" x14ac:dyDescent="0.25">
      <c r="A3394" s="2" t="s">
        <v>3168</v>
      </c>
      <c r="C3394" s="1" t="s">
        <v>21421</v>
      </c>
      <c r="D3394" s="2" t="s">
        <v>38</v>
      </c>
      <c r="E3394" s="2">
        <v>1181.3699999999999</v>
      </c>
    </row>
    <row r="3395" spans="1:5" ht="15" customHeight="1" x14ac:dyDescent="0.25">
      <c r="A3395" s="2" t="s">
        <v>3169</v>
      </c>
      <c r="C3395" s="1" t="s">
        <v>21422</v>
      </c>
      <c r="D3395" s="2" t="s">
        <v>38</v>
      </c>
      <c r="E3395" s="2">
        <v>595.54999999999995</v>
      </c>
    </row>
    <row r="3396" spans="1:5" ht="15" customHeight="1" x14ac:dyDescent="0.25">
      <c r="A3396" s="2" t="s">
        <v>3208</v>
      </c>
      <c r="C3396" s="1" t="s">
        <v>21423</v>
      </c>
      <c r="D3396" s="2" t="s">
        <v>17030</v>
      </c>
      <c r="E3396" s="2">
        <v>824.85</v>
      </c>
    </row>
    <row r="3397" spans="1:5" ht="15" customHeight="1" x14ac:dyDescent="0.25">
      <c r="A3397" s="2" t="s">
        <v>3206</v>
      </c>
      <c r="C3397" s="1" t="s">
        <v>21424</v>
      </c>
      <c r="D3397" s="2" t="s">
        <v>2</v>
      </c>
      <c r="E3397" s="2">
        <v>91.16</v>
      </c>
    </row>
    <row r="3398" spans="1:5" ht="15" customHeight="1" x14ac:dyDescent="0.25">
      <c r="A3398" s="2" t="s">
        <v>3172</v>
      </c>
      <c r="C3398" s="1" t="s">
        <v>21425</v>
      </c>
      <c r="D3398" s="2" t="s">
        <v>3</v>
      </c>
      <c r="E3398" s="2">
        <v>3.09</v>
      </c>
    </row>
    <row r="3399" spans="1:5" ht="15" customHeight="1" x14ac:dyDescent="0.25">
      <c r="A3399" s="2" t="s">
        <v>3175</v>
      </c>
      <c r="C3399" s="1" t="s">
        <v>21426</v>
      </c>
      <c r="D3399" s="2" t="s">
        <v>2</v>
      </c>
      <c r="E3399" s="2">
        <v>27.3</v>
      </c>
    </row>
    <row r="3400" spans="1:5" ht="15" customHeight="1" x14ac:dyDescent="0.25">
      <c r="A3400" s="2" t="s">
        <v>3174</v>
      </c>
      <c r="C3400" s="1" t="s">
        <v>21427</v>
      </c>
      <c r="D3400" s="2" t="s">
        <v>3</v>
      </c>
      <c r="E3400" s="2">
        <v>8.5500000000000007</v>
      </c>
    </row>
    <row r="3401" spans="1:5" ht="15" customHeight="1" x14ac:dyDescent="0.25">
      <c r="A3401" s="2" t="s">
        <v>3171</v>
      </c>
      <c r="C3401" s="1" t="s">
        <v>21428</v>
      </c>
      <c r="D3401" s="2" t="s">
        <v>3</v>
      </c>
      <c r="E3401" s="2">
        <v>2.54</v>
      </c>
    </row>
    <row r="3402" spans="1:5" ht="15" customHeight="1" x14ac:dyDescent="0.25">
      <c r="A3402" s="2" t="s">
        <v>3173</v>
      </c>
      <c r="C3402" s="1" t="s">
        <v>21429</v>
      </c>
      <c r="D3402" s="2" t="s">
        <v>3</v>
      </c>
      <c r="E3402" s="2">
        <v>5.82</v>
      </c>
    </row>
    <row r="3403" spans="1:5" ht="15" customHeight="1" x14ac:dyDescent="0.25">
      <c r="A3403" s="2" t="s">
        <v>3203</v>
      </c>
      <c r="C3403" s="1" t="s">
        <v>21430</v>
      </c>
      <c r="D3403" s="2" t="s">
        <v>2</v>
      </c>
      <c r="E3403" s="2">
        <v>1082.3699999999999</v>
      </c>
    </row>
    <row r="3404" spans="1:5" ht="15" customHeight="1" x14ac:dyDescent="0.25">
      <c r="A3404" s="2" t="s">
        <v>3205</v>
      </c>
      <c r="C3404" s="1" t="s">
        <v>21431</v>
      </c>
      <c r="D3404" s="2" t="s">
        <v>2</v>
      </c>
      <c r="E3404" s="2">
        <v>453.76</v>
      </c>
    </row>
    <row r="3405" spans="1:5" ht="15" customHeight="1" x14ac:dyDescent="0.25">
      <c r="A3405" s="2" t="s">
        <v>3202</v>
      </c>
      <c r="C3405" s="1" t="s">
        <v>21432</v>
      </c>
      <c r="D3405" s="2" t="s">
        <v>2</v>
      </c>
      <c r="E3405" s="2">
        <v>1082.3699999999999</v>
      </c>
    </row>
    <row r="3406" spans="1:5" ht="15" customHeight="1" x14ac:dyDescent="0.25">
      <c r="A3406" s="2" t="s">
        <v>3196</v>
      </c>
      <c r="C3406" s="1" t="s">
        <v>21433</v>
      </c>
      <c r="D3406" s="2" t="s">
        <v>2</v>
      </c>
      <c r="E3406" s="2">
        <v>1046.3499999999999</v>
      </c>
    </row>
    <row r="3407" spans="1:5" ht="15" customHeight="1" x14ac:dyDescent="0.25">
      <c r="A3407" s="2" t="s">
        <v>3197</v>
      </c>
      <c r="C3407" s="1" t="s">
        <v>21434</v>
      </c>
      <c r="D3407" s="2" t="s">
        <v>2</v>
      </c>
      <c r="E3407" s="2">
        <v>941.73</v>
      </c>
    </row>
    <row r="3408" spans="1:5" ht="15" customHeight="1" x14ac:dyDescent="0.25">
      <c r="A3408" s="2" t="s">
        <v>3199</v>
      </c>
      <c r="C3408" s="1" t="s">
        <v>21435</v>
      </c>
      <c r="D3408" s="2" t="s">
        <v>2</v>
      </c>
      <c r="E3408" s="2">
        <v>991.94</v>
      </c>
    </row>
    <row r="3409" spans="1:5" ht="15" customHeight="1" x14ac:dyDescent="0.25">
      <c r="A3409" s="2" t="s">
        <v>3201</v>
      </c>
      <c r="C3409" s="1" t="s">
        <v>21436</v>
      </c>
      <c r="D3409" s="2" t="s">
        <v>2</v>
      </c>
      <c r="E3409" s="2">
        <v>1082.3699999999999</v>
      </c>
    </row>
    <row r="3410" spans="1:5" ht="15" customHeight="1" x14ac:dyDescent="0.25">
      <c r="A3410" s="2" t="s">
        <v>3198</v>
      </c>
      <c r="C3410" s="1" t="s">
        <v>21437</v>
      </c>
      <c r="D3410" s="2" t="s">
        <v>2</v>
      </c>
      <c r="E3410" s="2">
        <v>898.92</v>
      </c>
    </row>
    <row r="3411" spans="1:5" ht="15" customHeight="1" x14ac:dyDescent="0.25">
      <c r="A3411" s="2" t="s">
        <v>3204</v>
      </c>
      <c r="C3411" s="1" t="s">
        <v>21438</v>
      </c>
      <c r="D3411" s="2" t="s">
        <v>2</v>
      </c>
      <c r="E3411" s="2">
        <v>453.76</v>
      </c>
    </row>
    <row r="3412" spans="1:5" ht="15" customHeight="1" x14ac:dyDescent="0.25">
      <c r="A3412" s="2" t="s">
        <v>3177</v>
      </c>
      <c r="C3412" s="1" t="s">
        <v>21439</v>
      </c>
      <c r="D3412" s="2" t="s">
        <v>2582</v>
      </c>
      <c r="E3412" s="2">
        <v>366.93</v>
      </c>
    </row>
    <row r="3413" spans="1:5" ht="15" customHeight="1" x14ac:dyDescent="0.25">
      <c r="A3413" s="2" t="s">
        <v>3176</v>
      </c>
      <c r="C3413" s="1" t="s">
        <v>21440</v>
      </c>
      <c r="D3413" s="2" t="s">
        <v>2</v>
      </c>
      <c r="E3413" s="2">
        <v>40.950000000000003</v>
      </c>
    </row>
    <row r="3414" spans="1:5" ht="15" customHeight="1" x14ac:dyDescent="0.25">
      <c r="A3414" s="2" t="s">
        <v>3167</v>
      </c>
      <c r="C3414" s="1" t="s">
        <v>21441</v>
      </c>
      <c r="D3414" s="2" t="s">
        <v>17030</v>
      </c>
      <c r="E3414" s="2">
        <v>17.809999999999999</v>
      </c>
    </row>
    <row r="3415" spans="1:5" ht="15" customHeight="1" x14ac:dyDescent="0.25">
      <c r="A3415" s="2" t="s">
        <v>3166</v>
      </c>
      <c r="C3415" s="1" t="s">
        <v>21442</v>
      </c>
      <c r="D3415" s="2" t="s">
        <v>17030</v>
      </c>
      <c r="E3415" s="2">
        <v>30.49</v>
      </c>
    </row>
    <row r="3416" spans="1:5" ht="15" customHeight="1" x14ac:dyDescent="0.25">
      <c r="A3416" s="2" t="s">
        <v>3164</v>
      </c>
      <c r="C3416" s="1" t="s">
        <v>21443</v>
      </c>
      <c r="D3416" s="2" t="s">
        <v>17030</v>
      </c>
      <c r="E3416" s="2">
        <v>59.75</v>
      </c>
    </row>
    <row r="3417" spans="1:5" ht="15" customHeight="1" x14ac:dyDescent="0.25">
      <c r="A3417" s="2" t="s">
        <v>3165</v>
      </c>
      <c r="C3417" s="1" t="s">
        <v>21444</v>
      </c>
      <c r="D3417" s="2" t="s">
        <v>17030</v>
      </c>
      <c r="E3417" s="2">
        <v>55.68</v>
      </c>
    </row>
    <row r="3418" spans="1:5" ht="15" customHeight="1" x14ac:dyDescent="0.25">
      <c r="A3418" s="2">
        <v>280</v>
      </c>
      <c r="C3418" s="1" t="s">
        <v>35146</v>
      </c>
      <c r="D3418" s="2" t="s">
        <v>61</v>
      </c>
    </row>
    <row r="3419" spans="1:5" ht="15" customHeight="1" x14ac:dyDescent="0.25">
      <c r="A3419" s="2" t="s">
        <v>3209</v>
      </c>
      <c r="C3419" s="1" t="s">
        <v>21445</v>
      </c>
      <c r="D3419" s="2" t="s">
        <v>17030</v>
      </c>
      <c r="E3419" s="2">
        <v>798.43</v>
      </c>
    </row>
    <row r="3420" spans="1:5" ht="15" customHeight="1" x14ac:dyDescent="0.25">
      <c r="A3420" s="2" t="s">
        <v>3223</v>
      </c>
      <c r="C3420" s="1" t="s">
        <v>21446</v>
      </c>
      <c r="D3420" s="2" t="s">
        <v>3</v>
      </c>
      <c r="E3420" s="2">
        <v>393.67</v>
      </c>
    </row>
    <row r="3421" spans="1:5" ht="15" customHeight="1" x14ac:dyDescent="0.25">
      <c r="A3421" s="2" t="s">
        <v>3194</v>
      </c>
      <c r="C3421" s="1" t="s">
        <v>21447</v>
      </c>
      <c r="D3421" s="2" t="s">
        <v>2</v>
      </c>
      <c r="E3421" s="2">
        <v>344.59</v>
      </c>
    </row>
    <row r="3422" spans="1:5" ht="15" customHeight="1" x14ac:dyDescent="0.25">
      <c r="A3422" s="2" t="s">
        <v>3193</v>
      </c>
      <c r="C3422" s="1" t="s">
        <v>21448</v>
      </c>
      <c r="D3422" s="2" t="s">
        <v>2</v>
      </c>
      <c r="E3422" s="2">
        <v>785</v>
      </c>
    </row>
    <row r="3423" spans="1:5" ht="15" customHeight="1" x14ac:dyDescent="0.25">
      <c r="A3423" s="2" t="s">
        <v>3195</v>
      </c>
      <c r="C3423" s="1" t="s">
        <v>21449</v>
      </c>
      <c r="D3423" s="2" t="s">
        <v>2</v>
      </c>
      <c r="E3423" s="2">
        <v>344.59</v>
      </c>
    </row>
    <row r="3424" spans="1:5" ht="15" customHeight="1" x14ac:dyDescent="0.25">
      <c r="A3424" s="2" t="s">
        <v>3192</v>
      </c>
      <c r="C3424" s="1" t="s">
        <v>21450</v>
      </c>
      <c r="D3424" s="2" t="s">
        <v>2</v>
      </c>
      <c r="E3424" s="2">
        <v>785</v>
      </c>
    </row>
    <row r="3425" spans="1:5" ht="15" customHeight="1" x14ac:dyDescent="0.25">
      <c r="A3425" s="2" t="s">
        <v>3187</v>
      </c>
      <c r="C3425" s="1" t="s">
        <v>21451</v>
      </c>
      <c r="D3425" s="2" t="s">
        <v>2</v>
      </c>
      <c r="E3425" s="2">
        <v>760.43</v>
      </c>
    </row>
    <row r="3426" spans="1:5" ht="15" customHeight="1" x14ac:dyDescent="0.25">
      <c r="A3426" s="2" t="s">
        <v>3188</v>
      </c>
      <c r="C3426" s="1" t="s">
        <v>21452</v>
      </c>
      <c r="D3426" s="2" t="s">
        <v>2</v>
      </c>
      <c r="E3426" s="2">
        <v>703.45</v>
      </c>
    </row>
    <row r="3427" spans="1:5" ht="15" customHeight="1" x14ac:dyDescent="0.25">
      <c r="A3427" s="2" t="s">
        <v>3190</v>
      </c>
      <c r="C3427" s="1" t="s">
        <v>21453</v>
      </c>
      <c r="D3427" s="2" t="s">
        <v>2</v>
      </c>
      <c r="E3427" s="2">
        <v>730.8</v>
      </c>
    </row>
    <row r="3428" spans="1:5" ht="15" customHeight="1" x14ac:dyDescent="0.25">
      <c r="A3428" s="2" t="s">
        <v>3191</v>
      </c>
      <c r="C3428" s="1" t="s">
        <v>21454</v>
      </c>
      <c r="D3428" s="2" t="s">
        <v>2</v>
      </c>
      <c r="E3428" s="2">
        <v>785</v>
      </c>
    </row>
    <row r="3429" spans="1:5" ht="15" customHeight="1" x14ac:dyDescent="0.25">
      <c r="A3429" s="2" t="s">
        <v>3189</v>
      </c>
      <c r="C3429" s="1" t="s">
        <v>21455</v>
      </c>
      <c r="D3429" s="2" t="s">
        <v>2</v>
      </c>
      <c r="E3429" s="2">
        <v>654.92999999999995</v>
      </c>
    </row>
    <row r="3430" spans="1:5" ht="15" customHeight="1" x14ac:dyDescent="0.25">
      <c r="A3430" s="2" t="s">
        <v>3184</v>
      </c>
      <c r="C3430" s="1" t="s">
        <v>21456</v>
      </c>
      <c r="D3430" s="2" t="s">
        <v>2</v>
      </c>
      <c r="E3430" s="2">
        <v>659.15</v>
      </c>
    </row>
    <row r="3431" spans="1:5" ht="15" customHeight="1" x14ac:dyDescent="0.25">
      <c r="A3431" s="2" t="s">
        <v>3185</v>
      </c>
      <c r="C3431" s="1" t="s">
        <v>21457</v>
      </c>
      <c r="D3431" s="2" t="s">
        <v>2</v>
      </c>
      <c r="E3431" s="2">
        <v>298.39</v>
      </c>
    </row>
    <row r="3432" spans="1:5" ht="15" customHeight="1" x14ac:dyDescent="0.25">
      <c r="A3432" s="2" t="s">
        <v>3186</v>
      </c>
      <c r="C3432" s="1" t="s">
        <v>21458</v>
      </c>
      <c r="D3432" s="2" t="s">
        <v>2</v>
      </c>
      <c r="E3432" s="2">
        <v>298.39</v>
      </c>
    </row>
    <row r="3433" spans="1:5" ht="15" customHeight="1" x14ac:dyDescent="0.25">
      <c r="A3433" s="2" t="s">
        <v>3183</v>
      </c>
      <c r="C3433" s="1" t="s">
        <v>21459</v>
      </c>
      <c r="D3433" s="2" t="s">
        <v>2</v>
      </c>
      <c r="E3433" s="2">
        <v>659.15</v>
      </c>
    </row>
    <row r="3434" spans="1:5" ht="15" customHeight="1" x14ac:dyDescent="0.25">
      <c r="A3434" s="2" t="s">
        <v>3178</v>
      </c>
      <c r="C3434" s="1" t="s">
        <v>21460</v>
      </c>
      <c r="D3434" s="2" t="s">
        <v>2</v>
      </c>
      <c r="E3434" s="2">
        <v>639.41999999999996</v>
      </c>
    </row>
    <row r="3435" spans="1:5" ht="15" customHeight="1" x14ac:dyDescent="0.25">
      <c r="A3435" s="2" t="s">
        <v>3179</v>
      </c>
      <c r="C3435" s="1" t="s">
        <v>21461</v>
      </c>
      <c r="D3435" s="2" t="s">
        <v>2</v>
      </c>
      <c r="E3435" s="2">
        <v>602.6</v>
      </c>
    </row>
    <row r="3436" spans="1:5" ht="15" customHeight="1" x14ac:dyDescent="0.25">
      <c r="A3436" s="2" t="s">
        <v>3181</v>
      </c>
      <c r="C3436" s="1" t="s">
        <v>21462</v>
      </c>
      <c r="D3436" s="2" t="s">
        <v>2</v>
      </c>
      <c r="E3436" s="2">
        <v>620.28</v>
      </c>
    </row>
    <row r="3437" spans="1:5" ht="15" customHeight="1" x14ac:dyDescent="0.25">
      <c r="A3437" s="2" t="s">
        <v>3182</v>
      </c>
      <c r="C3437" s="1" t="s">
        <v>21463</v>
      </c>
      <c r="D3437" s="2" t="s">
        <v>2</v>
      </c>
      <c r="E3437" s="2">
        <v>659.15</v>
      </c>
    </row>
    <row r="3438" spans="1:5" ht="15" customHeight="1" x14ac:dyDescent="0.25">
      <c r="A3438" s="2" t="s">
        <v>3180</v>
      </c>
      <c r="C3438" s="1" t="s">
        <v>21464</v>
      </c>
      <c r="D3438" s="2" t="s">
        <v>2</v>
      </c>
      <c r="E3438" s="2">
        <v>551.66999999999996</v>
      </c>
    </row>
    <row r="3439" spans="1:5" ht="15" customHeight="1" x14ac:dyDescent="0.25">
      <c r="A3439" s="2" t="s">
        <v>3207</v>
      </c>
      <c r="C3439" s="1" t="s">
        <v>21465</v>
      </c>
      <c r="D3439" s="2" t="s">
        <v>17030</v>
      </c>
      <c r="E3439" s="2">
        <v>17.670000000000002</v>
      </c>
    </row>
    <row r="3440" spans="1:5" ht="15" customHeight="1" x14ac:dyDescent="0.25">
      <c r="A3440" s="2" t="s">
        <v>3233</v>
      </c>
      <c r="C3440" s="1" t="s">
        <v>21466</v>
      </c>
      <c r="D3440" s="2" t="s">
        <v>17030</v>
      </c>
      <c r="E3440" s="2">
        <v>26.87</v>
      </c>
    </row>
    <row r="3441" spans="1:5" ht="15" customHeight="1" x14ac:dyDescent="0.25">
      <c r="A3441" s="2" t="s">
        <v>3225</v>
      </c>
      <c r="C3441" s="1" t="s">
        <v>21467</v>
      </c>
      <c r="D3441" s="2" t="s">
        <v>4</v>
      </c>
      <c r="E3441" s="2">
        <v>9.86</v>
      </c>
    </row>
    <row r="3442" spans="1:5" ht="15" customHeight="1" x14ac:dyDescent="0.25">
      <c r="A3442" s="2" t="s">
        <v>3241</v>
      </c>
      <c r="C3442" s="1" t="s">
        <v>21468</v>
      </c>
      <c r="D3442" s="2" t="s">
        <v>2</v>
      </c>
      <c r="E3442" s="2">
        <v>3.34</v>
      </c>
    </row>
    <row r="3443" spans="1:5" ht="15" customHeight="1" x14ac:dyDescent="0.25">
      <c r="A3443" s="2" t="s">
        <v>3214</v>
      </c>
      <c r="C3443" s="1" t="s">
        <v>21469</v>
      </c>
      <c r="D3443" s="2" t="s">
        <v>3211</v>
      </c>
      <c r="E3443" s="2">
        <v>7779.2</v>
      </c>
    </row>
    <row r="3444" spans="1:5" ht="15" customHeight="1" x14ac:dyDescent="0.25">
      <c r="A3444" s="2" t="s">
        <v>3217</v>
      </c>
      <c r="C3444" s="1" t="s">
        <v>21470</v>
      </c>
      <c r="D3444" s="2" t="s">
        <v>3</v>
      </c>
      <c r="E3444" s="2">
        <v>20.29</v>
      </c>
    </row>
    <row r="3445" spans="1:5" ht="15" customHeight="1" x14ac:dyDescent="0.25">
      <c r="A3445" s="2" t="s">
        <v>3227</v>
      </c>
      <c r="C3445" s="1" t="s">
        <v>21471</v>
      </c>
      <c r="D3445" s="2" t="s">
        <v>2</v>
      </c>
      <c r="E3445" s="2">
        <v>0.32</v>
      </c>
    </row>
    <row r="3446" spans="1:5" ht="15" customHeight="1" x14ac:dyDescent="0.25">
      <c r="A3446" s="2" t="s">
        <v>3216</v>
      </c>
      <c r="C3446" s="1" t="s">
        <v>21472</v>
      </c>
      <c r="D3446" s="2" t="s">
        <v>3211</v>
      </c>
      <c r="E3446" s="2">
        <v>889.78</v>
      </c>
    </row>
    <row r="3447" spans="1:5" ht="15" customHeight="1" x14ac:dyDescent="0.25">
      <c r="A3447" s="2" t="s">
        <v>3228</v>
      </c>
      <c r="C3447" s="1" t="s">
        <v>21473</v>
      </c>
      <c r="D3447" s="2" t="s">
        <v>2</v>
      </c>
      <c r="E3447" s="2">
        <v>0.32</v>
      </c>
    </row>
    <row r="3448" spans="1:5" ht="15" customHeight="1" x14ac:dyDescent="0.25">
      <c r="A3448" s="2" t="s">
        <v>3215</v>
      </c>
      <c r="C3448" s="1" t="s">
        <v>21474</v>
      </c>
      <c r="D3448" s="2" t="s">
        <v>38</v>
      </c>
      <c r="E3448" s="2">
        <v>11.14</v>
      </c>
    </row>
    <row r="3449" spans="1:5" ht="15" customHeight="1" x14ac:dyDescent="0.25">
      <c r="A3449" s="2" t="s">
        <v>3229</v>
      </c>
      <c r="C3449" s="1" t="s">
        <v>21475</v>
      </c>
      <c r="D3449" s="2" t="s">
        <v>2</v>
      </c>
      <c r="E3449" s="2">
        <v>0.23</v>
      </c>
    </row>
    <row r="3450" spans="1:5" ht="15" customHeight="1" x14ac:dyDescent="0.25">
      <c r="A3450" s="2" t="s">
        <v>3250</v>
      </c>
      <c r="C3450" s="1" t="s">
        <v>21476</v>
      </c>
      <c r="D3450" s="2" t="s">
        <v>17132</v>
      </c>
      <c r="E3450" s="2">
        <v>17.95</v>
      </c>
    </row>
    <row r="3451" spans="1:5" ht="15" customHeight="1" x14ac:dyDescent="0.25">
      <c r="A3451" s="2" t="s">
        <v>3236</v>
      </c>
      <c r="C3451" s="1" t="s">
        <v>21477</v>
      </c>
      <c r="D3451" s="2" t="s">
        <v>17134</v>
      </c>
      <c r="E3451" s="2">
        <v>23.65</v>
      </c>
    </row>
    <row r="3452" spans="1:5" ht="15" customHeight="1" x14ac:dyDescent="0.25">
      <c r="A3452" s="2" t="s">
        <v>3235</v>
      </c>
      <c r="C3452" s="1" t="s">
        <v>21478</v>
      </c>
      <c r="D3452" s="2" t="s">
        <v>2582</v>
      </c>
      <c r="E3452" s="2">
        <v>792.16</v>
      </c>
    </row>
    <row r="3453" spans="1:5" ht="15" customHeight="1" x14ac:dyDescent="0.25">
      <c r="A3453" s="2" t="s">
        <v>3237</v>
      </c>
      <c r="C3453" s="1" t="s">
        <v>21479</v>
      </c>
      <c r="D3453" s="2" t="s">
        <v>3</v>
      </c>
      <c r="E3453" s="2">
        <v>40.85</v>
      </c>
    </row>
    <row r="3454" spans="1:5" ht="15" customHeight="1" x14ac:dyDescent="0.25">
      <c r="A3454" s="2" t="s">
        <v>3238</v>
      </c>
      <c r="C3454" s="1" t="s">
        <v>21480</v>
      </c>
      <c r="D3454" s="2" t="s">
        <v>3</v>
      </c>
      <c r="E3454" s="2">
        <v>45.95</v>
      </c>
    </row>
    <row r="3455" spans="1:5" ht="15" customHeight="1" x14ac:dyDescent="0.25">
      <c r="A3455" s="2" t="s">
        <v>3239</v>
      </c>
      <c r="C3455" s="1" t="s">
        <v>21481</v>
      </c>
      <c r="D3455" s="2" t="s">
        <v>3</v>
      </c>
      <c r="E3455" s="2">
        <v>55.14</v>
      </c>
    </row>
    <row r="3456" spans="1:5" ht="15" customHeight="1" x14ac:dyDescent="0.25">
      <c r="A3456" s="2" t="s">
        <v>3240</v>
      </c>
      <c r="C3456" s="1" t="s">
        <v>21482</v>
      </c>
      <c r="D3456" s="2" t="s">
        <v>3</v>
      </c>
      <c r="E3456" s="2">
        <v>65.260000000000005</v>
      </c>
    </row>
    <row r="3457" spans="1:5" ht="15" customHeight="1" x14ac:dyDescent="0.25">
      <c r="A3457" s="2" t="s">
        <v>3221</v>
      </c>
      <c r="C3457" s="1" t="s">
        <v>21483</v>
      </c>
      <c r="D3457" s="2" t="s">
        <v>17030</v>
      </c>
      <c r="E3457" s="2">
        <v>6360.48</v>
      </c>
    </row>
    <row r="3458" spans="1:5" ht="15" customHeight="1" x14ac:dyDescent="0.25">
      <c r="A3458" s="2" t="s">
        <v>3226</v>
      </c>
      <c r="C3458" s="1" t="s">
        <v>21484</v>
      </c>
      <c r="D3458" s="2" t="s">
        <v>2</v>
      </c>
      <c r="E3458" s="2">
        <v>51.19</v>
      </c>
    </row>
    <row r="3459" spans="1:5" ht="15" customHeight="1" x14ac:dyDescent="0.25">
      <c r="A3459" s="2" t="s">
        <v>3224</v>
      </c>
      <c r="C3459" s="1" t="s">
        <v>21485</v>
      </c>
      <c r="D3459" s="2" t="s">
        <v>17030</v>
      </c>
      <c r="E3459" s="2">
        <v>1603.72</v>
      </c>
    </row>
    <row r="3460" spans="1:5" ht="15" customHeight="1" x14ac:dyDescent="0.25">
      <c r="A3460" s="2" t="s">
        <v>3218</v>
      </c>
      <c r="C3460" s="1" t="s">
        <v>21486</v>
      </c>
      <c r="D3460" s="2" t="s">
        <v>3</v>
      </c>
      <c r="E3460" s="2">
        <v>13.65</v>
      </c>
    </row>
    <row r="3461" spans="1:5" ht="15" customHeight="1" x14ac:dyDescent="0.25">
      <c r="A3461" s="2" t="s">
        <v>3219</v>
      </c>
      <c r="C3461" s="1" t="s">
        <v>21487</v>
      </c>
      <c r="D3461" s="2" t="s">
        <v>3</v>
      </c>
      <c r="E3461" s="2">
        <v>18.079999999999998</v>
      </c>
    </row>
    <row r="3462" spans="1:5" ht="15" customHeight="1" x14ac:dyDescent="0.25">
      <c r="A3462" s="2" t="s">
        <v>3249</v>
      </c>
      <c r="C3462" s="1" t="s">
        <v>21488</v>
      </c>
      <c r="D3462" s="2" t="s">
        <v>38</v>
      </c>
      <c r="E3462" s="2">
        <v>219.51</v>
      </c>
    </row>
    <row r="3463" spans="1:5" ht="15" customHeight="1" x14ac:dyDescent="0.25">
      <c r="A3463" s="2" t="s">
        <v>3248</v>
      </c>
      <c r="C3463" s="1" t="s">
        <v>21489</v>
      </c>
      <c r="D3463" s="2" t="s">
        <v>2</v>
      </c>
      <c r="E3463" s="2">
        <v>33.979999999999997</v>
      </c>
    </row>
    <row r="3464" spans="1:5" ht="15" customHeight="1" x14ac:dyDescent="0.25">
      <c r="A3464" s="2" t="s">
        <v>3220</v>
      </c>
      <c r="C3464" s="1" t="s">
        <v>21490</v>
      </c>
      <c r="D3464" s="2" t="s">
        <v>3</v>
      </c>
      <c r="E3464" s="2">
        <v>9.01</v>
      </c>
    </row>
    <row r="3465" spans="1:5" ht="15" customHeight="1" x14ac:dyDescent="0.25">
      <c r="A3465" s="2" t="s">
        <v>3222</v>
      </c>
      <c r="C3465" s="1" t="s">
        <v>21491</v>
      </c>
      <c r="D3465" s="2" t="s">
        <v>17030</v>
      </c>
      <c r="E3465" s="2">
        <v>575.38</v>
      </c>
    </row>
    <row r="3466" spans="1:5" ht="15" customHeight="1" x14ac:dyDescent="0.25">
      <c r="A3466" s="2" t="s">
        <v>3230</v>
      </c>
      <c r="C3466" s="1" t="s">
        <v>21492</v>
      </c>
      <c r="D3466" s="2" t="s">
        <v>2</v>
      </c>
      <c r="E3466" s="2">
        <v>0.98</v>
      </c>
    </row>
    <row r="3467" spans="1:5" ht="15" customHeight="1" x14ac:dyDescent="0.25">
      <c r="A3467" s="2" t="s">
        <v>3231</v>
      </c>
      <c r="C3467" s="1" t="s">
        <v>21493</v>
      </c>
      <c r="D3467" s="2" t="s">
        <v>2</v>
      </c>
      <c r="E3467" s="2">
        <v>14.71</v>
      </c>
    </row>
    <row r="3468" spans="1:5" ht="15" customHeight="1" x14ac:dyDescent="0.25">
      <c r="A3468" s="2" t="s">
        <v>3232</v>
      </c>
      <c r="C3468" s="1" t="s">
        <v>21494</v>
      </c>
      <c r="D3468" s="2" t="s">
        <v>2</v>
      </c>
      <c r="E3468" s="2">
        <v>3.25</v>
      </c>
    </row>
    <row r="3469" spans="1:5" ht="15" customHeight="1" x14ac:dyDescent="0.25">
      <c r="A3469" s="2" t="s">
        <v>3210</v>
      </c>
      <c r="C3469" s="1" t="s">
        <v>21495</v>
      </c>
      <c r="D3469" s="2" t="s">
        <v>3211</v>
      </c>
      <c r="E3469" s="2">
        <v>1954.63</v>
      </c>
    </row>
    <row r="3470" spans="1:5" ht="15" customHeight="1" x14ac:dyDescent="0.25">
      <c r="A3470" s="2" t="s">
        <v>3212</v>
      </c>
      <c r="C3470" s="1" t="s">
        <v>21496</v>
      </c>
      <c r="D3470" s="2" t="s">
        <v>3211</v>
      </c>
      <c r="E3470" s="2">
        <v>2787.18</v>
      </c>
    </row>
    <row r="3471" spans="1:5" ht="15" customHeight="1" x14ac:dyDescent="0.25">
      <c r="A3471" s="2" t="s">
        <v>3213</v>
      </c>
      <c r="C3471" s="1" t="s">
        <v>21497</v>
      </c>
      <c r="D3471" s="2" t="s">
        <v>3211</v>
      </c>
      <c r="E3471" s="2">
        <v>814.91</v>
      </c>
    </row>
    <row r="3472" spans="1:5" ht="15" customHeight="1" x14ac:dyDescent="0.25">
      <c r="A3472" s="2" t="s">
        <v>3242</v>
      </c>
      <c r="C3472" s="1" t="s">
        <v>21498</v>
      </c>
      <c r="D3472" s="2" t="s">
        <v>38</v>
      </c>
      <c r="E3472" s="2">
        <v>361.53</v>
      </c>
    </row>
    <row r="3473" spans="1:5" ht="15" customHeight="1" x14ac:dyDescent="0.25">
      <c r="A3473" s="2" t="s">
        <v>3246</v>
      </c>
      <c r="C3473" s="1" t="s">
        <v>21499</v>
      </c>
      <c r="D3473" s="2" t="s">
        <v>38</v>
      </c>
      <c r="E3473" s="2">
        <v>647.89</v>
      </c>
    </row>
    <row r="3474" spans="1:5" ht="15" customHeight="1" x14ac:dyDescent="0.25">
      <c r="A3474" s="2" t="s">
        <v>3247</v>
      </c>
      <c r="C3474" s="1" t="s">
        <v>21500</v>
      </c>
      <c r="D3474" s="2" t="s">
        <v>38</v>
      </c>
      <c r="E3474" s="2">
        <v>1103.1600000000001</v>
      </c>
    </row>
    <row r="3475" spans="1:5" ht="15" customHeight="1" x14ac:dyDescent="0.25">
      <c r="A3475" s="2" t="s">
        <v>3234</v>
      </c>
      <c r="C3475" s="1" t="s">
        <v>21501</v>
      </c>
      <c r="D3475" s="2" t="s">
        <v>17131</v>
      </c>
      <c r="E3475" s="2">
        <v>0.08</v>
      </c>
    </row>
    <row r="3476" spans="1:5" ht="15" customHeight="1" x14ac:dyDescent="0.25">
      <c r="A3476" s="2" t="s">
        <v>3259</v>
      </c>
      <c r="C3476" s="1" t="s">
        <v>21502</v>
      </c>
      <c r="D3476" s="2" t="s">
        <v>1219</v>
      </c>
      <c r="E3476" s="2">
        <v>1.83</v>
      </c>
    </row>
    <row r="3477" spans="1:5" ht="15" customHeight="1" x14ac:dyDescent="0.25">
      <c r="A3477" s="2" t="s">
        <v>3266</v>
      </c>
      <c r="C3477" s="1" t="s">
        <v>21503</v>
      </c>
      <c r="D3477" s="2" t="s">
        <v>1219</v>
      </c>
      <c r="E3477" s="2">
        <v>1.1100000000000001</v>
      </c>
    </row>
    <row r="3478" spans="1:5" ht="15" customHeight="1" x14ac:dyDescent="0.25">
      <c r="A3478" s="2" t="s">
        <v>3260</v>
      </c>
      <c r="C3478" s="1" t="s">
        <v>21504</v>
      </c>
      <c r="D3478" s="2" t="s">
        <v>1219</v>
      </c>
      <c r="E3478" s="2">
        <v>1.36</v>
      </c>
    </row>
    <row r="3479" spans="1:5" ht="15" customHeight="1" x14ac:dyDescent="0.25">
      <c r="A3479" s="2" t="s">
        <v>3261</v>
      </c>
      <c r="C3479" s="1" t="s">
        <v>21505</v>
      </c>
      <c r="D3479" s="2" t="s">
        <v>1219</v>
      </c>
      <c r="E3479" s="2">
        <v>1.33</v>
      </c>
    </row>
    <row r="3480" spans="1:5" ht="15" customHeight="1" x14ac:dyDescent="0.25">
      <c r="A3480" s="2" t="s">
        <v>3262</v>
      </c>
      <c r="C3480" s="1" t="s">
        <v>21506</v>
      </c>
      <c r="D3480" s="2" t="s">
        <v>1219</v>
      </c>
      <c r="E3480" s="2">
        <v>1.28</v>
      </c>
    </row>
    <row r="3481" spans="1:5" ht="15" customHeight="1" x14ac:dyDescent="0.25">
      <c r="A3481" s="2" t="s">
        <v>3263</v>
      </c>
      <c r="C3481" s="1" t="s">
        <v>21507</v>
      </c>
      <c r="D3481" s="2" t="s">
        <v>1219</v>
      </c>
      <c r="E3481" s="2">
        <v>1.27</v>
      </c>
    </row>
    <row r="3482" spans="1:5" ht="15" customHeight="1" x14ac:dyDescent="0.25">
      <c r="A3482" s="2" t="s">
        <v>3264</v>
      </c>
      <c r="C3482" s="1" t="s">
        <v>21508</v>
      </c>
      <c r="D3482" s="2" t="s">
        <v>1219</v>
      </c>
      <c r="E3482" s="2">
        <v>1.19</v>
      </c>
    </row>
    <row r="3483" spans="1:5" ht="15" customHeight="1" x14ac:dyDescent="0.25">
      <c r="A3483" s="2" t="s">
        <v>3265</v>
      </c>
      <c r="C3483" s="1" t="s">
        <v>21509</v>
      </c>
      <c r="D3483" s="2" t="s">
        <v>1219</v>
      </c>
      <c r="E3483" s="2">
        <v>1.18</v>
      </c>
    </row>
    <row r="3484" spans="1:5" ht="15" customHeight="1" x14ac:dyDescent="0.25">
      <c r="A3484" s="2" t="s">
        <v>3275</v>
      </c>
      <c r="C3484" s="1" t="s">
        <v>21510</v>
      </c>
      <c r="D3484" s="2" t="s">
        <v>17133</v>
      </c>
      <c r="E3484" s="2">
        <v>2.93</v>
      </c>
    </row>
    <row r="3485" spans="1:5" ht="15" customHeight="1" x14ac:dyDescent="0.25">
      <c r="A3485" s="2" t="s">
        <v>3282</v>
      </c>
      <c r="C3485" s="1" t="s">
        <v>21511</v>
      </c>
      <c r="D3485" s="2" t="s">
        <v>17133</v>
      </c>
      <c r="E3485" s="2">
        <v>1.78</v>
      </c>
    </row>
    <row r="3486" spans="1:5" ht="15" customHeight="1" x14ac:dyDescent="0.25">
      <c r="A3486" s="2" t="s">
        <v>3276</v>
      </c>
      <c r="C3486" s="1" t="s">
        <v>21512</v>
      </c>
      <c r="D3486" s="2" t="s">
        <v>17133</v>
      </c>
      <c r="E3486" s="2">
        <v>2.1800000000000002</v>
      </c>
    </row>
    <row r="3487" spans="1:5" ht="15" customHeight="1" x14ac:dyDescent="0.25">
      <c r="A3487" s="2" t="s">
        <v>3277</v>
      </c>
      <c r="C3487" s="1" t="s">
        <v>21513</v>
      </c>
      <c r="D3487" s="2" t="s">
        <v>17133</v>
      </c>
      <c r="E3487" s="2">
        <v>2.13</v>
      </c>
    </row>
    <row r="3488" spans="1:5" ht="15" customHeight="1" x14ac:dyDescent="0.25">
      <c r="A3488" s="2" t="s">
        <v>3280</v>
      </c>
      <c r="C3488" s="1" t="s">
        <v>21514</v>
      </c>
      <c r="D3488" s="2" t="s">
        <v>17133</v>
      </c>
      <c r="E3488" s="2">
        <v>1.91</v>
      </c>
    </row>
    <row r="3489" spans="1:5" ht="15" customHeight="1" x14ac:dyDescent="0.25">
      <c r="A3489" s="2" t="s">
        <v>3281</v>
      </c>
      <c r="C3489" s="1" t="s">
        <v>21515</v>
      </c>
      <c r="D3489" s="2" t="s">
        <v>17133</v>
      </c>
      <c r="E3489" s="2">
        <v>1.9</v>
      </c>
    </row>
    <row r="3490" spans="1:5" ht="15" customHeight="1" x14ac:dyDescent="0.25">
      <c r="A3490" s="2" t="s">
        <v>3291</v>
      </c>
      <c r="C3490" s="1" t="s">
        <v>21516</v>
      </c>
      <c r="D3490" s="2" t="s">
        <v>1219</v>
      </c>
      <c r="E3490" s="2">
        <v>2.08</v>
      </c>
    </row>
    <row r="3491" spans="1:5" ht="15" customHeight="1" x14ac:dyDescent="0.25">
      <c r="A3491" s="2" t="s">
        <v>3298</v>
      </c>
      <c r="C3491" s="1" t="s">
        <v>21517</v>
      </c>
      <c r="D3491" s="2" t="s">
        <v>1219</v>
      </c>
      <c r="E3491" s="2">
        <v>1.26</v>
      </c>
    </row>
    <row r="3492" spans="1:5" ht="15" customHeight="1" x14ac:dyDescent="0.25">
      <c r="A3492" s="2" t="s">
        <v>3292</v>
      </c>
      <c r="C3492" s="1" t="s">
        <v>21518</v>
      </c>
      <c r="D3492" s="2" t="s">
        <v>1219</v>
      </c>
      <c r="E3492" s="2">
        <v>1.54</v>
      </c>
    </row>
    <row r="3493" spans="1:5" ht="15" customHeight="1" x14ac:dyDescent="0.25">
      <c r="A3493" s="2" t="s">
        <v>3293</v>
      </c>
      <c r="C3493" s="1" t="s">
        <v>21519</v>
      </c>
      <c r="D3493" s="2" t="s">
        <v>1219</v>
      </c>
      <c r="E3493" s="2">
        <v>1.5</v>
      </c>
    </row>
    <row r="3494" spans="1:5" ht="15" customHeight="1" x14ac:dyDescent="0.25">
      <c r="A3494" s="2" t="s">
        <v>3294</v>
      </c>
      <c r="C3494" s="1" t="s">
        <v>21520</v>
      </c>
      <c r="D3494" s="2" t="s">
        <v>1219</v>
      </c>
      <c r="E3494" s="2">
        <v>1.45</v>
      </c>
    </row>
    <row r="3495" spans="1:5" ht="15" customHeight="1" x14ac:dyDescent="0.25">
      <c r="A3495" s="2" t="s">
        <v>3278</v>
      </c>
      <c r="C3495" s="1" t="s">
        <v>21521</v>
      </c>
      <c r="D3495" s="2" t="s">
        <v>17133</v>
      </c>
      <c r="E3495" s="2">
        <v>2.0499999999999998</v>
      </c>
    </row>
    <row r="3496" spans="1:5" ht="15" customHeight="1" x14ac:dyDescent="0.25">
      <c r="A3496" s="2" t="s">
        <v>3295</v>
      </c>
      <c r="C3496" s="1" t="s">
        <v>21522</v>
      </c>
      <c r="D3496" s="2" t="s">
        <v>1219</v>
      </c>
      <c r="E3496" s="2">
        <v>1.43</v>
      </c>
    </row>
    <row r="3497" spans="1:5" ht="15" customHeight="1" x14ac:dyDescent="0.25">
      <c r="A3497" s="2" t="s">
        <v>3279</v>
      </c>
      <c r="C3497" s="1" t="s">
        <v>21523</v>
      </c>
      <c r="D3497" s="2" t="s">
        <v>17133</v>
      </c>
      <c r="E3497" s="2">
        <v>2.0299999999999998</v>
      </c>
    </row>
    <row r="3498" spans="1:5" ht="15" customHeight="1" x14ac:dyDescent="0.25">
      <c r="A3498" s="2" t="s">
        <v>3296</v>
      </c>
      <c r="C3498" s="1" t="s">
        <v>21524</v>
      </c>
      <c r="D3498" s="2" t="s">
        <v>1219</v>
      </c>
      <c r="E3498" s="2">
        <v>1.35</v>
      </c>
    </row>
    <row r="3499" spans="1:5" ht="15" customHeight="1" x14ac:dyDescent="0.25">
      <c r="A3499" s="2" t="s">
        <v>3297</v>
      </c>
      <c r="C3499" s="1" t="s">
        <v>21525</v>
      </c>
      <c r="D3499" s="2" t="s">
        <v>1219</v>
      </c>
      <c r="E3499" s="2">
        <v>1.34</v>
      </c>
    </row>
    <row r="3500" spans="1:5" ht="15" customHeight="1" x14ac:dyDescent="0.25">
      <c r="A3500" s="2" t="s">
        <v>3251</v>
      </c>
      <c r="C3500" s="1" t="s">
        <v>21526</v>
      </c>
      <c r="D3500" s="2" t="s">
        <v>1219</v>
      </c>
      <c r="E3500" s="2">
        <v>1.95</v>
      </c>
    </row>
    <row r="3501" spans="1:5" ht="15" customHeight="1" x14ac:dyDescent="0.25">
      <c r="A3501" s="2" t="s">
        <v>3258</v>
      </c>
      <c r="C3501" s="1" t="s">
        <v>21527</v>
      </c>
      <c r="D3501" s="2" t="s">
        <v>1219</v>
      </c>
      <c r="E3501" s="2">
        <v>1.19</v>
      </c>
    </row>
    <row r="3502" spans="1:5" ht="15" customHeight="1" x14ac:dyDescent="0.25">
      <c r="A3502" s="2" t="s">
        <v>3252</v>
      </c>
      <c r="C3502" s="1" t="s">
        <v>21528</v>
      </c>
      <c r="D3502" s="2" t="s">
        <v>1219</v>
      </c>
      <c r="E3502" s="2">
        <v>1.45</v>
      </c>
    </row>
    <row r="3503" spans="1:5" ht="15" customHeight="1" x14ac:dyDescent="0.25">
      <c r="A3503" s="2" t="s">
        <v>3253</v>
      </c>
      <c r="C3503" s="1" t="s">
        <v>21529</v>
      </c>
      <c r="D3503" s="2" t="s">
        <v>1219</v>
      </c>
      <c r="E3503" s="2">
        <v>1.42</v>
      </c>
    </row>
    <row r="3504" spans="1:5" ht="15" customHeight="1" x14ac:dyDescent="0.25">
      <c r="A3504" s="2" t="s">
        <v>3254</v>
      </c>
      <c r="C3504" s="1" t="s">
        <v>21530</v>
      </c>
      <c r="D3504" s="2" t="s">
        <v>1219</v>
      </c>
      <c r="E3504" s="2">
        <v>1.36</v>
      </c>
    </row>
    <row r="3505" spans="1:5" ht="15" customHeight="1" x14ac:dyDescent="0.25">
      <c r="A3505" s="2" t="s">
        <v>3255</v>
      </c>
      <c r="C3505" s="1" t="s">
        <v>21531</v>
      </c>
      <c r="D3505" s="2" t="s">
        <v>1219</v>
      </c>
      <c r="E3505" s="2">
        <v>1.35</v>
      </c>
    </row>
    <row r="3506" spans="1:5" ht="15" customHeight="1" x14ac:dyDescent="0.25">
      <c r="A3506" s="2" t="s">
        <v>3256</v>
      </c>
      <c r="C3506" s="1" t="s">
        <v>21532</v>
      </c>
      <c r="D3506" s="2" t="s">
        <v>1219</v>
      </c>
      <c r="E3506" s="2">
        <v>1.27</v>
      </c>
    </row>
    <row r="3507" spans="1:5" ht="15" customHeight="1" x14ac:dyDescent="0.25">
      <c r="A3507" s="2" t="s">
        <v>3257</v>
      </c>
      <c r="C3507" s="1" t="s">
        <v>21533</v>
      </c>
      <c r="D3507" s="2" t="s">
        <v>1219</v>
      </c>
      <c r="E3507" s="2">
        <v>1.26</v>
      </c>
    </row>
    <row r="3508" spans="1:5" ht="15" customHeight="1" x14ac:dyDescent="0.25">
      <c r="A3508" s="2" t="s">
        <v>3299</v>
      </c>
      <c r="C3508" s="1" t="s">
        <v>21534</v>
      </c>
      <c r="D3508" s="2" t="s">
        <v>1218</v>
      </c>
      <c r="E3508" s="2">
        <v>1.22</v>
      </c>
    </row>
    <row r="3509" spans="1:5" ht="15" customHeight="1" x14ac:dyDescent="0.25">
      <c r="A3509" s="2" t="s">
        <v>3306</v>
      </c>
      <c r="C3509" s="1" t="s">
        <v>21535</v>
      </c>
      <c r="D3509" s="2" t="s">
        <v>1218</v>
      </c>
      <c r="E3509" s="2">
        <v>0.74</v>
      </c>
    </row>
    <row r="3510" spans="1:5" ht="15" customHeight="1" x14ac:dyDescent="0.25">
      <c r="A3510" s="2" t="s">
        <v>3300</v>
      </c>
      <c r="C3510" s="1" t="s">
        <v>21536</v>
      </c>
      <c r="D3510" s="2" t="s">
        <v>1218</v>
      </c>
      <c r="E3510" s="2">
        <v>0.91</v>
      </c>
    </row>
    <row r="3511" spans="1:5" ht="15" customHeight="1" x14ac:dyDescent="0.25">
      <c r="A3511" s="2" t="s">
        <v>3301</v>
      </c>
      <c r="C3511" s="1" t="s">
        <v>21537</v>
      </c>
      <c r="D3511" s="2" t="s">
        <v>1218</v>
      </c>
      <c r="E3511" s="2">
        <v>0.88</v>
      </c>
    </row>
    <row r="3512" spans="1:5" ht="15" customHeight="1" x14ac:dyDescent="0.25">
      <c r="A3512" s="2" t="s">
        <v>3302</v>
      </c>
      <c r="C3512" s="1" t="s">
        <v>21538</v>
      </c>
      <c r="D3512" s="2" t="s">
        <v>1218</v>
      </c>
      <c r="E3512" s="2">
        <v>0.85</v>
      </c>
    </row>
    <row r="3513" spans="1:5" ht="15" customHeight="1" x14ac:dyDescent="0.25">
      <c r="A3513" s="2" t="s">
        <v>3303</v>
      </c>
      <c r="C3513" s="1" t="s">
        <v>21539</v>
      </c>
      <c r="D3513" s="2" t="s">
        <v>1218</v>
      </c>
      <c r="E3513" s="2">
        <v>0.84</v>
      </c>
    </row>
    <row r="3514" spans="1:5" ht="15" customHeight="1" x14ac:dyDescent="0.25">
      <c r="A3514" s="2" t="s">
        <v>3304</v>
      </c>
      <c r="C3514" s="1" t="s">
        <v>21540</v>
      </c>
      <c r="D3514" s="2" t="s">
        <v>1218</v>
      </c>
      <c r="E3514" s="2">
        <v>0.79</v>
      </c>
    </row>
    <row r="3515" spans="1:5" ht="15" customHeight="1" x14ac:dyDescent="0.25">
      <c r="A3515" s="2" t="s">
        <v>3305</v>
      </c>
      <c r="C3515" s="1" t="s">
        <v>21541</v>
      </c>
      <c r="D3515" s="2" t="s">
        <v>1218</v>
      </c>
      <c r="E3515" s="2">
        <v>0.79</v>
      </c>
    </row>
    <row r="3516" spans="1:5" ht="15" customHeight="1" x14ac:dyDescent="0.25">
      <c r="A3516" s="2" t="s">
        <v>3283</v>
      </c>
      <c r="C3516" s="1" t="s">
        <v>21542</v>
      </c>
      <c r="D3516" s="2" t="s">
        <v>1219</v>
      </c>
      <c r="E3516" s="2">
        <v>2.08</v>
      </c>
    </row>
    <row r="3517" spans="1:5" ht="15" customHeight="1" x14ac:dyDescent="0.25">
      <c r="A3517" s="2" t="s">
        <v>3267</v>
      </c>
      <c r="C3517" s="1" t="s">
        <v>21543</v>
      </c>
      <c r="D3517" s="2" t="s">
        <v>17133</v>
      </c>
      <c r="E3517" s="2">
        <v>2.57</v>
      </c>
    </row>
    <row r="3518" spans="1:5" ht="15" customHeight="1" x14ac:dyDescent="0.25">
      <c r="A3518" s="2" t="s">
        <v>3274</v>
      </c>
      <c r="C3518" s="1" t="s">
        <v>21544</v>
      </c>
      <c r="D3518" s="2" t="s">
        <v>17133</v>
      </c>
      <c r="E3518" s="2">
        <v>1.56</v>
      </c>
    </row>
    <row r="3519" spans="1:5" ht="15" customHeight="1" x14ac:dyDescent="0.25">
      <c r="A3519" s="2" t="s">
        <v>3290</v>
      </c>
      <c r="C3519" s="1" t="s">
        <v>21545</v>
      </c>
      <c r="D3519" s="2" t="s">
        <v>1219</v>
      </c>
      <c r="E3519" s="2">
        <v>1.26</v>
      </c>
    </row>
    <row r="3520" spans="1:5" ht="15" customHeight="1" x14ac:dyDescent="0.25">
      <c r="A3520" s="2" t="s">
        <v>3268</v>
      </c>
      <c r="C3520" s="1" t="s">
        <v>21546</v>
      </c>
      <c r="D3520" s="2" t="s">
        <v>17133</v>
      </c>
      <c r="E3520" s="2">
        <v>1.91</v>
      </c>
    </row>
    <row r="3521" spans="1:5" ht="15" customHeight="1" x14ac:dyDescent="0.25">
      <c r="A3521" s="2" t="s">
        <v>3284</v>
      </c>
      <c r="C3521" s="1" t="s">
        <v>21547</v>
      </c>
      <c r="D3521" s="2" t="s">
        <v>17133</v>
      </c>
      <c r="E3521" s="2">
        <v>1.54</v>
      </c>
    </row>
    <row r="3522" spans="1:5" ht="15" customHeight="1" x14ac:dyDescent="0.25">
      <c r="A3522" s="2" t="s">
        <v>3269</v>
      </c>
      <c r="C3522" s="1" t="s">
        <v>21548</v>
      </c>
      <c r="D3522" s="2" t="s">
        <v>17133</v>
      </c>
      <c r="E3522" s="2">
        <v>1.86</v>
      </c>
    </row>
    <row r="3523" spans="1:5" ht="15" customHeight="1" x14ac:dyDescent="0.25">
      <c r="A3523" s="2" t="s">
        <v>3285</v>
      </c>
      <c r="C3523" s="1" t="s">
        <v>21549</v>
      </c>
      <c r="D3523" s="2" t="s">
        <v>1219</v>
      </c>
      <c r="E3523" s="2">
        <v>1.5</v>
      </c>
    </row>
    <row r="3524" spans="1:5" ht="15" customHeight="1" x14ac:dyDescent="0.25">
      <c r="A3524" s="2" t="s">
        <v>3270</v>
      </c>
      <c r="C3524" s="1" t="s">
        <v>21550</v>
      </c>
      <c r="D3524" s="2" t="s">
        <v>17133</v>
      </c>
      <c r="E3524" s="2">
        <v>1.79</v>
      </c>
    </row>
    <row r="3525" spans="1:5" ht="15" customHeight="1" x14ac:dyDescent="0.25">
      <c r="A3525" s="2" t="s">
        <v>3286</v>
      </c>
      <c r="C3525" s="1" t="s">
        <v>21551</v>
      </c>
      <c r="D3525" s="2" t="s">
        <v>17133</v>
      </c>
      <c r="E3525" s="2">
        <v>1.45</v>
      </c>
    </row>
    <row r="3526" spans="1:5" ht="15" customHeight="1" x14ac:dyDescent="0.25">
      <c r="A3526" s="2" t="s">
        <v>3271</v>
      </c>
      <c r="C3526" s="1" t="s">
        <v>21552</v>
      </c>
      <c r="D3526" s="2" t="s">
        <v>17133</v>
      </c>
      <c r="E3526" s="2">
        <v>1.77</v>
      </c>
    </row>
    <row r="3527" spans="1:5" ht="15" customHeight="1" x14ac:dyDescent="0.25">
      <c r="A3527" s="2" t="s">
        <v>3287</v>
      </c>
      <c r="C3527" s="1" t="s">
        <v>21553</v>
      </c>
      <c r="D3527" s="2" t="s">
        <v>1219</v>
      </c>
      <c r="E3527" s="2">
        <v>1.43</v>
      </c>
    </row>
    <row r="3528" spans="1:5" ht="15" customHeight="1" x14ac:dyDescent="0.25">
      <c r="A3528" s="2" t="s">
        <v>3272</v>
      </c>
      <c r="C3528" s="1" t="s">
        <v>21554</v>
      </c>
      <c r="D3528" s="2" t="s">
        <v>17133</v>
      </c>
      <c r="E3528" s="2">
        <v>1.67</v>
      </c>
    </row>
    <row r="3529" spans="1:5" ht="15" customHeight="1" x14ac:dyDescent="0.25">
      <c r="A3529" s="2" t="s">
        <v>3288</v>
      </c>
      <c r="C3529" s="1" t="s">
        <v>21555</v>
      </c>
      <c r="D3529" s="2" t="s">
        <v>1219</v>
      </c>
      <c r="E3529" s="2">
        <v>1.35</v>
      </c>
    </row>
    <row r="3530" spans="1:5" ht="15" customHeight="1" x14ac:dyDescent="0.25">
      <c r="A3530" s="2" t="s">
        <v>3273</v>
      </c>
      <c r="C3530" s="1" t="s">
        <v>21556</v>
      </c>
      <c r="D3530" s="2" t="s">
        <v>17133</v>
      </c>
      <c r="E3530" s="2">
        <v>1.66</v>
      </c>
    </row>
    <row r="3531" spans="1:5" ht="15" customHeight="1" x14ac:dyDescent="0.25">
      <c r="A3531" s="2" t="s">
        <v>3289</v>
      </c>
      <c r="C3531" s="1" t="s">
        <v>21557</v>
      </c>
      <c r="D3531" s="2" t="s">
        <v>1219</v>
      </c>
      <c r="E3531" s="2">
        <v>1.34</v>
      </c>
    </row>
    <row r="3532" spans="1:5" ht="15" customHeight="1" x14ac:dyDescent="0.25">
      <c r="A3532" s="2" t="s">
        <v>3245</v>
      </c>
      <c r="C3532" s="1" t="s">
        <v>21558</v>
      </c>
      <c r="D3532" s="2" t="s">
        <v>38</v>
      </c>
      <c r="E3532" s="2">
        <v>952.58</v>
      </c>
    </row>
    <row r="3533" spans="1:5" ht="15" customHeight="1" x14ac:dyDescent="0.25">
      <c r="A3533" s="2" t="s">
        <v>3244</v>
      </c>
      <c r="C3533" s="1" t="s">
        <v>21559</v>
      </c>
      <c r="D3533" s="2" t="s">
        <v>38</v>
      </c>
      <c r="E3533" s="2">
        <v>283.72000000000003</v>
      </c>
    </row>
    <row r="3534" spans="1:5" ht="15" customHeight="1" x14ac:dyDescent="0.25">
      <c r="A3534" s="2" t="s">
        <v>3243</v>
      </c>
      <c r="C3534" s="1" t="s">
        <v>21560</v>
      </c>
      <c r="D3534" s="2" t="s">
        <v>38</v>
      </c>
      <c r="E3534" s="2">
        <v>155.81</v>
      </c>
    </row>
    <row r="3535" spans="1:5" ht="15" customHeight="1" x14ac:dyDescent="0.25">
      <c r="A3535" s="2" t="s">
        <v>3342</v>
      </c>
      <c r="C3535" s="1" t="s">
        <v>21561</v>
      </c>
      <c r="D3535" s="2" t="s">
        <v>2</v>
      </c>
      <c r="E3535" s="2">
        <v>128.81</v>
      </c>
    </row>
    <row r="3536" spans="1:5" ht="15" customHeight="1" x14ac:dyDescent="0.25">
      <c r="A3536" s="2" t="s">
        <v>3387</v>
      </c>
      <c r="C3536" s="1" t="s">
        <v>21562</v>
      </c>
      <c r="D3536" s="2" t="s">
        <v>20599</v>
      </c>
      <c r="E3536" s="2">
        <v>106.37</v>
      </c>
    </row>
    <row r="3537" spans="1:5" ht="15" customHeight="1" x14ac:dyDescent="0.25">
      <c r="A3537" s="2" t="s">
        <v>3337</v>
      </c>
      <c r="C3537" s="1" t="s">
        <v>21563</v>
      </c>
      <c r="D3537" s="2" t="s">
        <v>2</v>
      </c>
      <c r="E3537" s="2">
        <v>47.66</v>
      </c>
    </row>
    <row r="3538" spans="1:5" ht="15" customHeight="1" x14ac:dyDescent="0.25">
      <c r="A3538" s="2" t="s">
        <v>3314</v>
      </c>
      <c r="C3538" s="1" t="s">
        <v>21564</v>
      </c>
      <c r="D3538" s="2" t="s">
        <v>38</v>
      </c>
      <c r="E3538" s="2">
        <v>623.98</v>
      </c>
    </row>
    <row r="3539" spans="1:5" ht="15" customHeight="1" x14ac:dyDescent="0.25">
      <c r="A3539" s="2" t="s">
        <v>3380</v>
      </c>
      <c r="C3539" s="1" t="s">
        <v>21565</v>
      </c>
      <c r="D3539" s="2" t="s">
        <v>4</v>
      </c>
      <c r="E3539" s="2">
        <v>10.050000000000001</v>
      </c>
    </row>
    <row r="3540" spans="1:5" ht="15" customHeight="1" x14ac:dyDescent="0.25">
      <c r="A3540" s="2" t="s">
        <v>3381</v>
      </c>
      <c r="C3540" s="1" t="s">
        <v>21566</v>
      </c>
      <c r="D3540" s="2" t="s">
        <v>4</v>
      </c>
      <c r="E3540" s="2">
        <v>10.65</v>
      </c>
    </row>
    <row r="3541" spans="1:5" ht="15" customHeight="1" x14ac:dyDescent="0.25">
      <c r="A3541" s="2" t="s">
        <v>3392</v>
      </c>
      <c r="C3541" s="1" t="s">
        <v>21567</v>
      </c>
      <c r="D3541" s="2" t="s">
        <v>3</v>
      </c>
      <c r="E3541" s="2">
        <v>402.24</v>
      </c>
    </row>
    <row r="3542" spans="1:5" ht="15" customHeight="1" x14ac:dyDescent="0.25">
      <c r="A3542" s="2" t="s">
        <v>3411</v>
      </c>
      <c r="C3542" s="1" t="s">
        <v>21568</v>
      </c>
      <c r="D3542" s="2" t="s">
        <v>2</v>
      </c>
      <c r="E3542" s="2">
        <v>4.41</v>
      </c>
    </row>
    <row r="3543" spans="1:5" ht="15" customHeight="1" x14ac:dyDescent="0.25">
      <c r="A3543" s="2" t="s">
        <v>3393</v>
      </c>
      <c r="C3543" s="1" t="s">
        <v>21569</v>
      </c>
      <c r="D3543" s="2" t="s">
        <v>3</v>
      </c>
      <c r="E3543" s="2">
        <v>131.5</v>
      </c>
    </row>
    <row r="3544" spans="1:5" ht="15" customHeight="1" x14ac:dyDescent="0.25">
      <c r="A3544" s="2" t="s">
        <v>3394</v>
      </c>
      <c r="C3544" s="1" t="s">
        <v>21570</v>
      </c>
      <c r="D3544" s="2" t="s">
        <v>3</v>
      </c>
      <c r="E3544" s="2">
        <v>138.81</v>
      </c>
    </row>
    <row r="3545" spans="1:5" ht="15" customHeight="1" x14ac:dyDescent="0.25">
      <c r="A3545" s="2" t="s">
        <v>3396</v>
      </c>
      <c r="C3545" s="1" t="s">
        <v>21571</v>
      </c>
      <c r="D3545" s="2" t="s">
        <v>3</v>
      </c>
      <c r="E3545" s="2">
        <v>253.47</v>
      </c>
    </row>
    <row r="3546" spans="1:5" ht="15" customHeight="1" x14ac:dyDescent="0.25">
      <c r="A3546" s="2" t="s">
        <v>3395</v>
      </c>
      <c r="C3546" s="1" t="s">
        <v>21572</v>
      </c>
      <c r="D3546" s="2" t="s">
        <v>3</v>
      </c>
      <c r="E3546" s="2">
        <v>217.68</v>
      </c>
    </row>
    <row r="3547" spans="1:5" ht="15" customHeight="1" x14ac:dyDescent="0.25">
      <c r="A3547" s="2" t="s">
        <v>3379</v>
      </c>
      <c r="C3547" s="1" t="s">
        <v>21573</v>
      </c>
      <c r="D3547" s="2" t="s">
        <v>38</v>
      </c>
      <c r="E3547" s="2">
        <v>76.36</v>
      </c>
    </row>
    <row r="3548" spans="1:5" ht="15" customHeight="1" x14ac:dyDescent="0.25">
      <c r="A3548" s="2" t="s">
        <v>3315</v>
      </c>
      <c r="C3548" s="1" t="s">
        <v>21574</v>
      </c>
      <c r="D3548" s="2" t="s">
        <v>38</v>
      </c>
      <c r="E3548" s="2">
        <v>447.61</v>
      </c>
    </row>
    <row r="3549" spans="1:5" ht="15" customHeight="1" x14ac:dyDescent="0.25">
      <c r="A3549" s="2" t="s">
        <v>3316</v>
      </c>
      <c r="C3549" s="1" t="s">
        <v>21575</v>
      </c>
      <c r="D3549" s="2" t="s">
        <v>38</v>
      </c>
      <c r="E3549" s="2">
        <v>508.81</v>
      </c>
    </row>
    <row r="3550" spans="1:5" ht="15" customHeight="1" x14ac:dyDescent="0.25">
      <c r="A3550" s="2" t="s">
        <v>3317</v>
      </c>
      <c r="C3550" s="1" t="s">
        <v>21576</v>
      </c>
      <c r="D3550" s="2" t="s">
        <v>38</v>
      </c>
      <c r="E3550" s="2">
        <v>519.01</v>
      </c>
    </row>
    <row r="3551" spans="1:5" ht="15" customHeight="1" x14ac:dyDescent="0.25">
      <c r="A3551" s="2" t="s">
        <v>3378</v>
      </c>
      <c r="C3551" s="1" t="s">
        <v>21577</v>
      </c>
      <c r="D3551" s="2" t="s">
        <v>38</v>
      </c>
      <c r="E3551" s="2">
        <v>429.38</v>
      </c>
    </row>
    <row r="3552" spans="1:5" ht="15" customHeight="1" x14ac:dyDescent="0.25">
      <c r="A3552" s="2" t="s">
        <v>3319</v>
      </c>
      <c r="C3552" s="1" t="s">
        <v>21578</v>
      </c>
      <c r="D3552" s="2" t="s">
        <v>38</v>
      </c>
      <c r="E3552" s="2">
        <v>554.07000000000005</v>
      </c>
    </row>
    <row r="3553" spans="1:5" ht="15" customHeight="1" x14ac:dyDescent="0.25">
      <c r="A3553" s="2" t="s">
        <v>3320</v>
      </c>
      <c r="C3553" s="1" t="s">
        <v>21579</v>
      </c>
      <c r="D3553" s="2" t="s">
        <v>38</v>
      </c>
      <c r="E3553" s="2">
        <v>584.66999999999996</v>
      </c>
    </row>
    <row r="3554" spans="1:5" ht="15" customHeight="1" x14ac:dyDescent="0.25">
      <c r="A3554" s="2" t="s">
        <v>3321</v>
      </c>
      <c r="C3554" s="1" t="s">
        <v>21580</v>
      </c>
      <c r="D3554" s="2" t="s">
        <v>38</v>
      </c>
      <c r="E3554" s="2">
        <v>601.66999999999996</v>
      </c>
    </row>
    <row r="3555" spans="1:5" ht="15" customHeight="1" x14ac:dyDescent="0.25">
      <c r="A3555" s="2" t="s">
        <v>3322</v>
      </c>
      <c r="C3555" s="1" t="s">
        <v>21581</v>
      </c>
      <c r="D3555" s="2" t="s">
        <v>38</v>
      </c>
      <c r="E3555" s="2">
        <v>610.51</v>
      </c>
    </row>
    <row r="3556" spans="1:5" ht="15" customHeight="1" x14ac:dyDescent="0.25">
      <c r="A3556" s="2" t="s">
        <v>3323</v>
      </c>
      <c r="C3556" s="1" t="s">
        <v>21582</v>
      </c>
      <c r="D3556" s="2" t="s">
        <v>38</v>
      </c>
      <c r="E3556" s="2">
        <v>615.27</v>
      </c>
    </row>
    <row r="3557" spans="1:5" ht="15" customHeight="1" x14ac:dyDescent="0.25">
      <c r="A3557" s="2" t="s">
        <v>3324</v>
      </c>
      <c r="C3557" s="1" t="s">
        <v>21583</v>
      </c>
      <c r="D3557" s="2" t="s">
        <v>38</v>
      </c>
      <c r="E3557" s="2">
        <v>625.47</v>
      </c>
    </row>
    <row r="3558" spans="1:5" ht="15" customHeight="1" x14ac:dyDescent="0.25">
      <c r="A3558" s="2" t="s">
        <v>3325</v>
      </c>
      <c r="C3558" s="1" t="s">
        <v>21584</v>
      </c>
      <c r="D3558" s="2" t="s">
        <v>38</v>
      </c>
      <c r="E3558" s="2">
        <v>629.21</v>
      </c>
    </row>
    <row r="3559" spans="1:5" ht="15" customHeight="1" x14ac:dyDescent="0.25">
      <c r="A3559" s="2" t="s">
        <v>3326</v>
      </c>
      <c r="C3559" s="1" t="s">
        <v>21585</v>
      </c>
      <c r="D3559" s="2" t="s">
        <v>38</v>
      </c>
      <c r="E3559" s="2">
        <v>637.71</v>
      </c>
    </row>
    <row r="3560" spans="1:5" ht="15" customHeight="1" x14ac:dyDescent="0.25">
      <c r="A3560" s="2" t="s">
        <v>3327</v>
      </c>
      <c r="C3560" s="1" t="s">
        <v>21586</v>
      </c>
      <c r="D3560" s="2" t="s">
        <v>38</v>
      </c>
      <c r="E3560" s="2">
        <v>656.07</v>
      </c>
    </row>
    <row r="3561" spans="1:5" ht="15" customHeight="1" x14ac:dyDescent="0.25">
      <c r="A3561" s="2" t="s">
        <v>3385</v>
      </c>
      <c r="C3561" s="1" t="s">
        <v>21587</v>
      </c>
      <c r="D3561" s="2" t="s">
        <v>38</v>
      </c>
      <c r="E3561" s="2">
        <v>586.58000000000004</v>
      </c>
    </row>
    <row r="3562" spans="1:5" ht="15" customHeight="1" x14ac:dyDescent="0.25">
      <c r="A3562" s="2" t="s">
        <v>3369</v>
      </c>
      <c r="C3562" s="1" t="s">
        <v>21588</v>
      </c>
      <c r="D3562" s="2" t="s">
        <v>38</v>
      </c>
      <c r="E3562" s="2">
        <v>533.54</v>
      </c>
    </row>
    <row r="3563" spans="1:5" ht="15" customHeight="1" x14ac:dyDescent="0.25">
      <c r="A3563" s="2" t="s">
        <v>3370</v>
      </c>
      <c r="C3563" s="1" t="s">
        <v>21589</v>
      </c>
      <c r="D3563" s="2" t="s">
        <v>38</v>
      </c>
      <c r="E3563" s="2">
        <v>550.54</v>
      </c>
    </row>
    <row r="3564" spans="1:5" ht="15" customHeight="1" x14ac:dyDescent="0.25">
      <c r="A3564" s="2" t="s">
        <v>3371</v>
      </c>
      <c r="C3564" s="1" t="s">
        <v>21590</v>
      </c>
      <c r="D3564" s="2" t="s">
        <v>38</v>
      </c>
      <c r="E3564" s="2">
        <v>559.38</v>
      </c>
    </row>
    <row r="3565" spans="1:5" ht="15" customHeight="1" x14ac:dyDescent="0.25">
      <c r="A3565" s="2" t="s">
        <v>3372</v>
      </c>
      <c r="C3565" s="1" t="s">
        <v>21591</v>
      </c>
      <c r="D3565" s="2" t="s">
        <v>38</v>
      </c>
      <c r="E3565" s="2">
        <v>564.14</v>
      </c>
    </row>
    <row r="3566" spans="1:5" ht="15" customHeight="1" x14ac:dyDescent="0.25">
      <c r="A3566" s="2" t="s">
        <v>3373</v>
      </c>
      <c r="C3566" s="1" t="s">
        <v>21592</v>
      </c>
      <c r="D3566" s="2" t="s">
        <v>38</v>
      </c>
      <c r="E3566" s="2">
        <v>574.34</v>
      </c>
    </row>
    <row r="3567" spans="1:5" ht="15" customHeight="1" x14ac:dyDescent="0.25">
      <c r="A3567" s="2" t="s">
        <v>3374</v>
      </c>
      <c r="C3567" s="1" t="s">
        <v>21593</v>
      </c>
      <c r="D3567" s="2" t="s">
        <v>38</v>
      </c>
      <c r="E3567" s="2">
        <v>578.08000000000004</v>
      </c>
    </row>
    <row r="3568" spans="1:5" ht="15" customHeight="1" x14ac:dyDescent="0.25">
      <c r="A3568" s="2" t="s">
        <v>3375</v>
      </c>
      <c r="C3568" s="1" t="s">
        <v>21594</v>
      </c>
      <c r="D3568" s="2" t="s">
        <v>38</v>
      </c>
      <c r="E3568" s="2">
        <v>586.58000000000004</v>
      </c>
    </row>
    <row r="3569" spans="1:5" ht="15" customHeight="1" x14ac:dyDescent="0.25">
      <c r="A3569" s="2" t="s">
        <v>3376</v>
      </c>
      <c r="C3569" s="1" t="s">
        <v>21595</v>
      </c>
      <c r="D3569" s="2" t="s">
        <v>38</v>
      </c>
      <c r="E3569" s="2">
        <v>604.94000000000005</v>
      </c>
    </row>
    <row r="3570" spans="1:5" ht="15" customHeight="1" x14ac:dyDescent="0.25">
      <c r="A3570" s="2" t="s">
        <v>3318</v>
      </c>
      <c r="C3570" s="1" t="s">
        <v>21596</v>
      </c>
      <c r="D3570" s="2" t="s">
        <v>38</v>
      </c>
      <c r="E3570" s="2">
        <v>490.31</v>
      </c>
    </row>
    <row r="3571" spans="1:5" ht="15" customHeight="1" x14ac:dyDescent="0.25">
      <c r="A3571" s="2" t="s">
        <v>3377</v>
      </c>
      <c r="C3571" s="1" t="s">
        <v>21597</v>
      </c>
      <c r="D3571" s="2" t="s">
        <v>38</v>
      </c>
      <c r="E3571" s="2">
        <v>419.43</v>
      </c>
    </row>
    <row r="3572" spans="1:5" ht="15" customHeight="1" x14ac:dyDescent="0.25">
      <c r="A3572" s="2" t="s">
        <v>3308</v>
      </c>
      <c r="C3572" s="1" t="s">
        <v>21598</v>
      </c>
      <c r="D3572" s="2" t="s">
        <v>38</v>
      </c>
      <c r="E3572" s="2">
        <v>160.94999999999999</v>
      </c>
    </row>
    <row r="3573" spans="1:5" ht="15" customHeight="1" x14ac:dyDescent="0.25">
      <c r="A3573" s="2" t="s">
        <v>3311</v>
      </c>
      <c r="C3573" s="1" t="s">
        <v>21599</v>
      </c>
      <c r="D3573" s="2" t="s">
        <v>3</v>
      </c>
      <c r="E3573" s="2">
        <v>70.73</v>
      </c>
    </row>
    <row r="3574" spans="1:5" ht="15" customHeight="1" x14ac:dyDescent="0.25">
      <c r="A3574" s="2" t="s">
        <v>3341</v>
      </c>
      <c r="C3574" s="1" t="s">
        <v>21600</v>
      </c>
      <c r="D3574" s="2" t="s">
        <v>2</v>
      </c>
      <c r="E3574" s="2">
        <v>19.100000000000001</v>
      </c>
    </row>
    <row r="3575" spans="1:5" ht="15" customHeight="1" x14ac:dyDescent="0.25">
      <c r="A3575" s="2" t="s">
        <v>3309</v>
      </c>
      <c r="C3575" s="1" t="s">
        <v>21601</v>
      </c>
      <c r="D3575" s="2" t="s">
        <v>38</v>
      </c>
      <c r="E3575" s="2">
        <v>230.49</v>
      </c>
    </row>
    <row r="3576" spans="1:5" ht="15" customHeight="1" x14ac:dyDescent="0.25">
      <c r="A3576" s="2" t="s">
        <v>3310</v>
      </c>
      <c r="C3576" s="1" t="s">
        <v>21602</v>
      </c>
      <c r="D3576" s="2" t="s">
        <v>38</v>
      </c>
      <c r="E3576" s="2">
        <v>197.15</v>
      </c>
    </row>
    <row r="3577" spans="1:5" ht="15" customHeight="1" x14ac:dyDescent="0.25">
      <c r="A3577" s="2" t="s">
        <v>3407</v>
      </c>
      <c r="C3577" s="1" t="s">
        <v>21603</v>
      </c>
      <c r="D3577" s="2" t="s">
        <v>17030</v>
      </c>
      <c r="E3577" s="2">
        <v>23.73</v>
      </c>
    </row>
    <row r="3578" spans="1:5" ht="15" customHeight="1" x14ac:dyDescent="0.25">
      <c r="A3578" s="2" t="s">
        <v>3408</v>
      </c>
      <c r="C3578" s="1" t="s">
        <v>21604</v>
      </c>
      <c r="D3578" s="2" t="s">
        <v>17030</v>
      </c>
      <c r="E3578" s="2">
        <v>24.49</v>
      </c>
    </row>
    <row r="3579" spans="1:5" ht="15" customHeight="1" x14ac:dyDescent="0.25">
      <c r="A3579" s="2" t="s">
        <v>3409</v>
      </c>
      <c r="C3579" s="1" t="s">
        <v>21605</v>
      </c>
      <c r="D3579" s="2" t="s">
        <v>17030</v>
      </c>
      <c r="E3579" s="2">
        <v>25.25</v>
      </c>
    </row>
    <row r="3580" spans="1:5" ht="15" customHeight="1" x14ac:dyDescent="0.25">
      <c r="A3580" s="2" t="s">
        <v>3410</v>
      </c>
      <c r="C3580" s="1" t="s">
        <v>21606</v>
      </c>
      <c r="D3580" s="2" t="s">
        <v>17030</v>
      </c>
      <c r="E3580" s="2">
        <v>28.13</v>
      </c>
    </row>
    <row r="3581" spans="1:5" ht="15" customHeight="1" x14ac:dyDescent="0.25">
      <c r="A3581" s="2" t="s">
        <v>3400</v>
      </c>
      <c r="C3581" s="1" t="s">
        <v>21607</v>
      </c>
      <c r="D3581" s="2" t="s">
        <v>17030</v>
      </c>
      <c r="E3581" s="2">
        <v>22.01</v>
      </c>
    </row>
    <row r="3582" spans="1:5" ht="15" customHeight="1" x14ac:dyDescent="0.25">
      <c r="A3582" s="2" t="s">
        <v>3401</v>
      </c>
      <c r="C3582" s="1" t="s">
        <v>21608</v>
      </c>
      <c r="D3582" s="2" t="s">
        <v>17030</v>
      </c>
      <c r="E3582" s="2">
        <v>22.61</v>
      </c>
    </row>
    <row r="3583" spans="1:5" ht="15" customHeight="1" x14ac:dyDescent="0.25">
      <c r="A3583" s="2" t="s">
        <v>3402</v>
      </c>
      <c r="C3583" s="1" t="s">
        <v>21609</v>
      </c>
      <c r="D3583" s="2" t="s">
        <v>17030</v>
      </c>
      <c r="E3583" s="2">
        <v>23.21</v>
      </c>
    </row>
    <row r="3584" spans="1:5" ht="15" customHeight="1" x14ac:dyDescent="0.25">
      <c r="A3584" s="2" t="s">
        <v>3403</v>
      </c>
      <c r="C3584" s="1" t="s">
        <v>21610</v>
      </c>
      <c r="D3584" s="2" t="s">
        <v>17030</v>
      </c>
      <c r="E3584" s="2">
        <v>20.13</v>
      </c>
    </row>
    <row r="3585" spans="1:5" ht="15" customHeight="1" x14ac:dyDescent="0.25">
      <c r="A3585" s="2" t="s">
        <v>3404</v>
      </c>
      <c r="C3585" s="1" t="s">
        <v>21611</v>
      </c>
      <c r="D3585" s="2" t="s">
        <v>17030</v>
      </c>
      <c r="E3585" s="2">
        <v>21.85</v>
      </c>
    </row>
    <row r="3586" spans="1:5" ht="15" customHeight="1" x14ac:dyDescent="0.25">
      <c r="A3586" s="2" t="s">
        <v>3405</v>
      </c>
      <c r="C3586" s="1" t="s">
        <v>21612</v>
      </c>
      <c r="D3586" s="2" t="s">
        <v>17030</v>
      </c>
      <c r="E3586" s="2">
        <v>22.43</v>
      </c>
    </row>
    <row r="3587" spans="1:5" ht="15" customHeight="1" x14ac:dyDescent="0.25">
      <c r="A3587" s="2" t="s">
        <v>3406</v>
      </c>
      <c r="C3587" s="1" t="s">
        <v>21613</v>
      </c>
      <c r="D3587" s="2" t="s">
        <v>17030</v>
      </c>
      <c r="E3587" s="2">
        <v>23</v>
      </c>
    </row>
    <row r="3588" spans="1:5" ht="15" customHeight="1" x14ac:dyDescent="0.25">
      <c r="A3588" s="2" t="s">
        <v>3328</v>
      </c>
      <c r="C3588" s="1" t="s">
        <v>21614</v>
      </c>
      <c r="D3588" s="2" t="s">
        <v>2</v>
      </c>
      <c r="E3588" s="2">
        <v>301.79000000000002</v>
      </c>
    </row>
    <row r="3589" spans="1:5" ht="15" customHeight="1" x14ac:dyDescent="0.25">
      <c r="A3589" s="2" t="s">
        <v>3313</v>
      </c>
      <c r="C3589" s="1" t="s">
        <v>21615</v>
      </c>
      <c r="D3589" s="2" t="s">
        <v>38</v>
      </c>
      <c r="E3589" s="2">
        <v>59.65</v>
      </c>
    </row>
    <row r="3590" spans="1:5" ht="15" customHeight="1" x14ac:dyDescent="0.25">
      <c r="A3590" s="2" t="s">
        <v>3338</v>
      </c>
      <c r="C3590" s="1" t="s">
        <v>21616</v>
      </c>
      <c r="D3590" s="2" t="s">
        <v>38</v>
      </c>
      <c r="E3590" s="2">
        <v>8.14</v>
      </c>
    </row>
    <row r="3591" spans="1:5" ht="15" customHeight="1" x14ac:dyDescent="0.25">
      <c r="A3591" s="2" t="s">
        <v>3389</v>
      </c>
      <c r="C3591" s="1" t="s">
        <v>21617</v>
      </c>
      <c r="D3591" s="2" t="s">
        <v>2</v>
      </c>
      <c r="E3591" s="2">
        <v>94.22</v>
      </c>
    </row>
    <row r="3592" spans="1:5" ht="15" customHeight="1" x14ac:dyDescent="0.25">
      <c r="A3592" s="2" t="s">
        <v>3390</v>
      </c>
      <c r="C3592" s="1" t="s">
        <v>21618</v>
      </c>
      <c r="D3592" s="2" t="s">
        <v>2</v>
      </c>
      <c r="E3592" s="2">
        <v>105.87</v>
      </c>
    </row>
    <row r="3593" spans="1:5" ht="15" customHeight="1" x14ac:dyDescent="0.25">
      <c r="A3593" s="2" t="s">
        <v>3312</v>
      </c>
      <c r="C3593" s="1" t="s">
        <v>21619</v>
      </c>
      <c r="D3593" s="2" t="s">
        <v>2</v>
      </c>
      <c r="E3593" s="2">
        <v>94.22</v>
      </c>
    </row>
    <row r="3594" spans="1:5" ht="15" customHeight="1" x14ac:dyDescent="0.25">
      <c r="A3594" s="2" t="s">
        <v>3340</v>
      </c>
      <c r="C3594" s="1" t="s">
        <v>21620</v>
      </c>
      <c r="D3594" s="2" t="s">
        <v>2</v>
      </c>
      <c r="E3594" s="2">
        <v>74.290000000000006</v>
      </c>
    </row>
    <row r="3595" spans="1:5" ht="15" customHeight="1" x14ac:dyDescent="0.25">
      <c r="A3595" s="2" t="s">
        <v>3388</v>
      </c>
      <c r="C3595" s="1" t="s">
        <v>21621</v>
      </c>
      <c r="D3595" s="2" t="s">
        <v>2</v>
      </c>
      <c r="E3595" s="2">
        <v>163.63</v>
      </c>
    </row>
    <row r="3596" spans="1:5" ht="15" customHeight="1" x14ac:dyDescent="0.25">
      <c r="A3596" s="2" t="s">
        <v>3343</v>
      </c>
      <c r="C3596" s="1" t="s">
        <v>21622</v>
      </c>
      <c r="D3596" s="2" t="s">
        <v>17030</v>
      </c>
      <c r="E3596" s="2">
        <v>17.48</v>
      </c>
    </row>
    <row r="3597" spans="1:5" ht="15" customHeight="1" x14ac:dyDescent="0.25">
      <c r="A3597" s="2" t="s">
        <v>3344</v>
      </c>
      <c r="C3597" s="1" t="s">
        <v>21623</v>
      </c>
      <c r="D3597" s="2" t="s">
        <v>17030</v>
      </c>
      <c r="E3597" s="2">
        <v>22.18</v>
      </c>
    </row>
    <row r="3598" spans="1:5" ht="15" customHeight="1" x14ac:dyDescent="0.25">
      <c r="A3598" s="2" t="s">
        <v>3345</v>
      </c>
      <c r="C3598" s="1" t="s">
        <v>21624</v>
      </c>
      <c r="D3598" s="2" t="s">
        <v>17030</v>
      </c>
      <c r="E3598" s="2">
        <v>19.82</v>
      </c>
    </row>
    <row r="3599" spans="1:5" ht="15" customHeight="1" x14ac:dyDescent="0.25">
      <c r="A3599" s="2" t="s">
        <v>3346</v>
      </c>
      <c r="C3599" s="1" t="s">
        <v>21625</v>
      </c>
      <c r="D3599" s="2" t="s">
        <v>17030</v>
      </c>
      <c r="E3599" s="2">
        <v>23.29</v>
      </c>
    </row>
    <row r="3600" spans="1:5" ht="15" customHeight="1" x14ac:dyDescent="0.25">
      <c r="A3600" s="2" t="s">
        <v>3347</v>
      </c>
      <c r="C3600" s="1" t="s">
        <v>21626</v>
      </c>
      <c r="D3600" s="2" t="s">
        <v>17030</v>
      </c>
      <c r="E3600" s="2">
        <v>29.12</v>
      </c>
    </row>
    <row r="3601" spans="1:5" ht="15" customHeight="1" x14ac:dyDescent="0.25">
      <c r="A3601" s="2" t="s">
        <v>3348</v>
      </c>
      <c r="C3601" s="1" t="s">
        <v>21627</v>
      </c>
      <c r="D3601" s="2" t="s">
        <v>17030</v>
      </c>
      <c r="E3601" s="2">
        <v>42.36</v>
      </c>
    </row>
    <row r="3602" spans="1:5" ht="15" customHeight="1" x14ac:dyDescent="0.25">
      <c r="A3602" s="2" t="s">
        <v>3349</v>
      </c>
      <c r="C3602" s="1" t="s">
        <v>21628</v>
      </c>
      <c r="D3602" s="2" t="s">
        <v>17030</v>
      </c>
      <c r="E3602" s="2">
        <v>24.68</v>
      </c>
    </row>
    <row r="3603" spans="1:5" ht="15" customHeight="1" x14ac:dyDescent="0.25">
      <c r="A3603" s="2" t="s">
        <v>3350</v>
      </c>
      <c r="C3603" s="1" t="s">
        <v>21629</v>
      </c>
      <c r="D3603" s="2" t="s">
        <v>17030</v>
      </c>
      <c r="E3603" s="2">
        <v>29.66</v>
      </c>
    </row>
    <row r="3604" spans="1:5" ht="15" customHeight="1" x14ac:dyDescent="0.25">
      <c r="A3604" s="2" t="s">
        <v>3351</v>
      </c>
      <c r="C3604" s="1" t="s">
        <v>21630</v>
      </c>
      <c r="D3604" s="2" t="s">
        <v>17030</v>
      </c>
      <c r="E3604" s="2">
        <v>44.06</v>
      </c>
    </row>
    <row r="3605" spans="1:5" ht="15" customHeight="1" x14ac:dyDescent="0.25">
      <c r="A3605" s="2" t="s">
        <v>3352</v>
      </c>
      <c r="C3605" s="1" t="s">
        <v>21631</v>
      </c>
      <c r="D3605" s="2" t="s">
        <v>17030</v>
      </c>
      <c r="E3605" s="2">
        <v>60.81</v>
      </c>
    </row>
    <row r="3606" spans="1:5" ht="15" customHeight="1" x14ac:dyDescent="0.25">
      <c r="A3606" s="2" t="s">
        <v>3353</v>
      </c>
      <c r="C3606" s="1" t="s">
        <v>21632</v>
      </c>
      <c r="D3606" s="2" t="s">
        <v>17030</v>
      </c>
      <c r="E3606" s="2">
        <v>26.19</v>
      </c>
    </row>
    <row r="3607" spans="1:5" ht="15" customHeight="1" x14ac:dyDescent="0.25">
      <c r="A3607" s="2" t="s">
        <v>3354</v>
      </c>
      <c r="C3607" s="1" t="s">
        <v>21633</v>
      </c>
      <c r="D3607" s="2" t="s">
        <v>17030</v>
      </c>
      <c r="E3607" s="2">
        <v>31.9</v>
      </c>
    </row>
    <row r="3608" spans="1:5" ht="15" customHeight="1" x14ac:dyDescent="0.25">
      <c r="A3608" s="2" t="s">
        <v>3355</v>
      </c>
      <c r="C3608" s="1" t="s">
        <v>21634</v>
      </c>
      <c r="D3608" s="2" t="s">
        <v>17030</v>
      </c>
      <c r="E3608" s="2">
        <v>47.15</v>
      </c>
    </row>
    <row r="3609" spans="1:5" ht="15" customHeight="1" x14ac:dyDescent="0.25">
      <c r="A3609" s="2" t="s">
        <v>3356</v>
      </c>
      <c r="C3609" s="1" t="s">
        <v>21635</v>
      </c>
      <c r="D3609" s="2" t="s">
        <v>17030</v>
      </c>
      <c r="E3609" s="2">
        <v>62.14</v>
      </c>
    </row>
    <row r="3610" spans="1:5" ht="15" customHeight="1" x14ac:dyDescent="0.25">
      <c r="A3610" s="2" t="s">
        <v>3357</v>
      </c>
      <c r="C3610" s="1" t="s">
        <v>21636</v>
      </c>
      <c r="D3610" s="2" t="s">
        <v>17030</v>
      </c>
      <c r="E3610" s="2">
        <v>30.46</v>
      </c>
    </row>
    <row r="3611" spans="1:5" ht="15" customHeight="1" x14ac:dyDescent="0.25">
      <c r="A3611" s="2" t="s">
        <v>3358</v>
      </c>
      <c r="C3611" s="1" t="s">
        <v>21637</v>
      </c>
      <c r="D3611" s="2" t="s">
        <v>17030</v>
      </c>
      <c r="E3611" s="2">
        <v>35.25</v>
      </c>
    </row>
    <row r="3612" spans="1:5" ht="15" customHeight="1" x14ac:dyDescent="0.25">
      <c r="A3612" s="2" t="s">
        <v>3359</v>
      </c>
      <c r="C3612" s="1" t="s">
        <v>21638</v>
      </c>
      <c r="D3612" s="2" t="s">
        <v>17030</v>
      </c>
      <c r="E3612" s="2">
        <v>47.75</v>
      </c>
    </row>
    <row r="3613" spans="1:5" ht="15" customHeight="1" x14ac:dyDescent="0.25">
      <c r="A3613" s="2" t="s">
        <v>3360</v>
      </c>
      <c r="C3613" s="1" t="s">
        <v>21639</v>
      </c>
      <c r="D3613" s="2" t="s">
        <v>17030</v>
      </c>
      <c r="E3613" s="2">
        <v>85.87</v>
      </c>
    </row>
    <row r="3614" spans="1:5" ht="15" customHeight="1" x14ac:dyDescent="0.25">
      <c r="A3614" s="2" t="s">
        <v>3361</v>
      </c>
      <c r="C3614" s="1" t="s">
        <v>21640</v>
      </c>
      <c r="D3614" s="2" t="s">
        <v>17030</v>
      </c>
      <c r="E3614" s="2">
        <v>148.6</v>
      </c>
    </row>
    <row r="3615" spans="1:5" ht="15" customHeight="1" x14ac:dyDescent="0.25">
      <c r="A3615" s="2" t="s">
        <v>3362</v>
      </c>
      <c r="C3615" s="1" t="s">
        <v>21641</v>
      </c>
      <c r="D3615" s="2" t="s">
        <v>17030</v>
      </c>
      <c r="E3615" s="2">
        <v>53.42</v>
      </c>
    </row>
    <row r="3616" spans="1:5" ht="15" customHeight="1" x14ac:dyDescent="0.25">
      <c r="A3616" s="2" t="s">
        <v>3363</v>
      </c>
      <c r="C3616" s="1" t="s">
        <v>21642</v>
      </c>
      <c r="D3616" s="2" t="s">
        <v>17030</v>
      </c>
      <c r="E3616" s="2">
        <v>71.349999999999994</v>
      </c>
    </row>
    <row r="3617" spans="1:5" ht="15" customHeight="1" x14ac:dyDescent="0.25">
      <c r="A3617" s="2" t="s">
        <v>3364</v>
      </c>
      <c r="C3617" s="1" t="s">
        <v>21643</v>
      </c>
      <c r="D3617" s="2" t="s">
        <v>17030</v>
      </c>
      <c r="E3617" s="2">
        <v>85.12</v>
      </c>
    </row>
    <row r="3618" spans="1:5" ht="15" customHeight="1" x14ac:dyDescent="0.25">
      <c r="A3618" s="2" t="s">
        <v>3365</v>
      </c>
      <c r="C3618" s="1" t="s">
        <v>21644</v>
      </c>
      <c r="D3618" s="2" t="s">
        <v>17030</v>
      </c>
      <c r="E3618" s="2">
        <v>48.9</v>
      </c>
    </row>
    <row r="3619" spans="1:5" ht="15" customHeight="1" x14ac:dyDescent="0.25">
      <c r="A3619" s="2" t="s">
        <v>3366</v>
      </c>
      <c r="C3619" s="1" t="s">
        <v>21645</v>
      </c>
      <c r="D3619" s="2" t="s">
        <v>17030</v>
      </c>
      <c r="E3619" s="2">
        <v>60.27</v>
      </c>
    </row>
    <row r="3620" spans="1:5" ht="15" customHeight="1" x14ac:dyDescent="0.25">
      <c r="A3620" s="2" t="s">
        <v>3367</v>
      </c>
      <c r="C3620" s="1" t="s">
        <v>21646</v>
      </c>
      <c r="D3620" s="2" t="s">
        <v>17030</v>
      </c>
      <c r="E3620" s="2">
        <v>80.34</v>
      </c>
    </row>
    <row r="3621" spans="1:5" ht="15" customHeight="1" x14ac:dyDescent="0.25">
      <c r="A3621" s="2" t="s">
        <v>3368</v>
      </c>
      <c r="C3621" s="1" t="s">
        <v>21647</v>
      </c>
      <c r="D3621" s="2" t="s">
        <v>17030</v>
      </c>
      <c r="E3621" s="2">
        <v>105.66</v>
      </c>
    </row>
    <row r="3622" spans="1:5" ht="15" customHeight="1" x14ac:dyDescent="0.25">
      <c r="A3622" s="2" t="s">
        <v>3412</v>
      </c>
      <c r="C3622" s="1" t="s">
        <v>21648</v>
      </c>
      <c r="D3622" s="2" t="s">
        <v>3</v>
      </c>
      <c r="E3622" s="2">
        <v>331.58</v>
      </c>
    </row>
    <row r="3623" spans="1:5" ht="15" customHeight="1" x14ac:dyDescent="0.25">
      <c r="A3623" s="2" t="s">
        <v>3391</v>
      </c>
      <c r="C3623" s="1" t="s">
        <v>21649</v>
      </c>
      <c r="D3623" s="2" t="s">
        <v>3</v>
      </c>
      <c r="E3623" s="2">
        <v>11.34</v>
      </c>
    </row>
    <row r="3624" spans="1:5" ht="15" customHeight="1" x14ac:dyDescent="0.25">
      <c r="A3624" s="2" t="s">
        <v>3399</v>
      </c>
      <c r="C3624" s="1" t="s">
        <v>21650</v>
      </c>
      <c r="D3624" s="2" t="s">
        <v>2</v>
      </c>
      <c r="E3624" s="2">
        <v>45.48</v>
      </c>
    </row>
    <row r="3625" spans="1:5" ht="15" customHeight="1" x14ac:dyDescent="0.25">
      <c r="A3625" s="2" t="s">
        <v>3397</v>
      </c>
      <c r="C3625" s="1" t="s">
        <v>21651</v>
      </c>
      <c r="D3625" s="2" t="s">
        <v>2</v>
      </c>
      <c r="E3625" s="2">
        <v>38.53</v>
      </c>
    </row>
    <row r="3626" spans="1:5" ht="15" customHeight="1" x14ac:dyDescent="0.25">
      <c r="A3626" s="2" t="s">
        <v>3398</v>
      </c>
      <c r="C3626" s="1" t="s">
        <v>21652</v>
      </c>
      <c r="D3626" s="2" t="s">
        <v>2</v>
      </c>
      <c r="E3626" s="2">
        <v>54.26</v>
      </c>
    </row>
    <row r="3627" spans="1:5" ht="15" customHeight="1" x14ac:dyDescent="0.25">
      <c r="A3627" s="2" t="s">
        <v>3386</v>
      </c>
      <c r="C3627" s="1" t="s">
        <v>21653</v>
      </c>
      <c r="D3627" s="2" t="s">
        <v>20599</v>
      </c>
      <c r="E3627" s="2">
        <v>59.57</v>
      </c>
    </row>
    <row r="3628" spans="1:5" ht="15" customHeight="1" x14ac:dyDescent="0.25">
      <c r="A3628" s="2" t="s">
        <v>3307</v>
      </c>
      <c r="C3628" s="1" t="s">
        <v>21654</v>
      </c>
      <c r="D3628" s="2" t="s">
        <v>38</v>
      </c>
      <c r="E3628" s="2">
        <v>817.23</v>
      </c>
    </row>
    <row r="3629" spans="1:5" ht="15" customHeight="1" x14ac:dyDescent="0.25">
      <c r="A3629" s="2" t="s">
        <v>3339</v>
      </c>
      <c r="C3629" s="1" t="s">
        <v>21655</v>
      </c>
      <c r="D3629" s="2" t="s">
        <v>2</v>
      </c>
      <c r="E3629" s="2">
        <v>15.92</v>
      </c>
    </row>
    <row r="3630" spans="1:5" ht="15" customHeight="1" x14ac:dyDescent="0.25">
      <c r="A3630" s="2" t="s">
        <v>3383</v>
      </c>
      <c r="C3630" s="1" t="s">
        <v>21656</v>
      </c>
      <c r="D3630" s="2" t="s">
        <v>4</v>
      </c>
      <c r="E3630" s="2">
        <v>85.68</v>
      </c>
    </row>
    <row r="3631" spans="1:5" ht="15" customHeight="1" x14ac:dyDescent="0.25">
      <c r="A3631" s="2" t="s">
        <v>3382</v>
      </c>
      <c r="C3631" s="1" t="s">
        <v>21657</v>
      </c>
      <c r="D3631" s="2" t="s">
        <v>4</v>
      </c>
      <c r="E3631" s="2">
        <v>98.26</v>
      </c>
    </row>
    <row r="3632" spans="1:5" ht="15" customHeight="1" x14ac:dyDescent="0.25">
      <c r="A3632" s="2" t="s">
        <v>3384</v>
      </c>
      <c r="C3632" s="1" t="s">
        <v>21658</v>
      </c>
      <c r="D3632" s="2" t="s">
        <v>3</v>
      </c>
      <c r="E3632" s="2">
        <v>50.35</v>
      </c>
    </row>
    <row r="3633" spans="1:5" ht="15" customHeight="1" x14ac:dyDescent="0.25">
      <c r="A3633" s="2" t="s">
        <v>3330</v>
      </c>
      <c r="C3633" s="1" t="s">
        <v>21659</v>
      </c>
      <c r="D3633" s="2" t="s">
        <v>3</v>
      </c>
      <c r="E3633" s="2">
        <v>1508.43</v>
      </c>
    </row>
    <row r="3634" spans="1:5" ht="15" customHeight="1" x14ac:dyDescent="0.25">
      <c r="A3634" s="2" t="s">
        <v>3329</v>
      </c>
      <c r="C3634" s="1" t="s">
        <v>21660</v>
      </c>
      <c r="D3634" s="2" t="s">
        <v>3</v>
      </c>
      <c r="E3634" s="2">
        <v>792.81</v>
      </c>
    </row>
    <row r="3635" spans="1:5" ht="15" customHeight="1" x14ac:dyDescent="0.25">
      <c r="A3635" s="2" t="s">
        <v>3331</v>
      </c>
      <c r="C3635" s="1" t="s">
        <v>21661</v>
      </c>
      <c r="D3635" s="2" t="s">
        <v>3</v>
      </c>
      <c r="E3635" s="2">
        <v>1078.82</v>
      </c>
    </row>
    <row r="3636" spans="1:5" ht="15" customHeight="1" x14ac:dyDescent="0.25">
      <c r="A3636" s="2" t="s">
        <v>3333</v>
      </c>
      <c r="C3636" s="1" t="s">
        <v>21662</v>
      </c>
      <c r="D3636" s="2" t="s">
        <v>3</v>
      </c>
      <c r="E3636" s="2">
        <v>7448.24</v>
      </c>
    </row>
    <row r="3637" spans="1:5" ht="15" customHeight="1" x14ac:dyDescent="0.25">
      <c r="A3637" s="2" t="s">
        <v>3332</v>
      </c>
      <c r="C3637" s="1" t="s">
        <v>21663</v>
      </c>
      <c r="D3637" s="2" t="s">
        <v>3</v>
      </c>
      <c r="E3637" s="2">
        <v>3998.02</v>
      </c>
    </row>
    <row r="3638" spans="1:5" ht="15" customHeight="1" x14ac:dyDescent="0.25">
      <c r="A3638" s="2" t="s">
        <v>3335</v>
      </c>
      <c r="C3638" s="1" t="s">
        <v>21664</v>
      </c>
      <c r="D3638" s="2" t="s">
        <v>3</v>
      </c>
      <c r="E3638" s="2">
        <v>10137.780000000001</v>
      </c>
    </row>
    <row r="3639" spans="1:5" ht="15" customHeight="1" x14ac:dyDescent="0.25">
      <c r="A3639" s="2" t="s">
        <v>3334</v>
      </c>
      <c r="C3639" s="1" t="s">
        <v>21665</v>
      </c>
      <c r="D3639" s="2" t="s">
        <v>3</v>
      </c>
      <c r="E3639" s="2">
        <v>5441.7</v>
      </c>
    </row>
    <row r="3640" spans="1:5" ht="15" customHeight="1" x14ac:dyDescent="0.25">
      <c r="A3640" s="2" t="s">
        <v>3336</v>
      </c>
      <c r="C3640" s="1" t="s">
        <v>21666</v>
      </c>
      <c r="D3640" s="2" t="s">
        <v>3</v>
      </c>
      <c r="E3640" s="2">
        <v>7107.37</v>
      </c>
    </row>
    <row r="3641" spans="1:5" ht="15" customHeight="1" x14ac:dyDescent="0.25">
      <c r="A3641" s="2" t="s">
        <v>3414</v>
      </c>
      <c r="C3641" s="1" t="s">
        <v>21667</v>
      </c>
      <c r="D3641" s="2" t="s">
        <v>17030</v>
      </c>
      <c r="E3641" s="2">
        <v>8548.74</v>
      </c>
    </row>
    <row r="3642" spans="1:5" ht="15" customHeight="1" x14ac:dyDescent="0.25">
      <c r="A3642" s="2" t="s">
        <v>3413</v>
      </c>
      <c r="C3642" s="1" t="s">
        <v>21668</v>
      </c>
      <c r="D3642" s="2" t="s">
        <v>17030</v>
      </c>
      <c r="E3642" s="2">
        <v>4451.3</v>
      </c>
    </row>
    <row r="3643" spans="1:5" ht="15" customHeight="1" x14ac:dyDescent="0.25">
      <c r="A3643" s="2" t="s">
        <v>3416</v>
      </c>
      <c r="C3643" s="1" t="s">
        <v>21669</v>
      </c>
      <c r="D3643" s="2" t="s">
        <v>2</v>
      </c>
      <c r="E3643" s="2">
        <v>15.58</v>
      </c>
    </row>
    <row r="3644" spans="1:5" ht="15" customHeight="1" x14ac:dyDescent="0.25">
      <c r="A3644" s="2" t="s">
        <v>3415</v>
      </c>
      <c r="C3644" s="1" t="s">
        <v>21670</v>
      </c>
      <c r="D3644" s="2" t="s">
        <v>2</v>
      </c>
      <c r="E3644" s="2">
        <v>37.42</v>
      </c>
    </row>
    <row r="3645" spans="1:5" ht="15" customHeight="1" x14ac:dyDescent="0.25">
      <c r="A3645" s="2" t="s">
        <v>17120</v>
      </c>
      <c r="C3645" s="1" t="s">
        <v>21671</v>
      </c>
      <c r="D3645" s="2" t="s">
        <v>2582</v>
      </c>
      <c r="E3645" s="2">
        <v>5.28</v>
      </c>
    </row>
    <row r="3646" spans="1:5" ht="15" customHeight="1" x14ac:dyDescent="0.25">
      <c r="A3646" s="2" t="s">
        <v>15150</v>
      </c>
      <c r="C3646" s="1" t="s">
        <v>20779</v>
      </c>
      <c r="D3646" s="2" t="s">
        <v>17132</v>
      </c>
      <c r="E3646" s="2">
        <v>201.7</v>
      </c>
    </row>
    <row r="3647" spans="1:5" ht="15" customHeight="1" x14ac:dyDescent="0.25">
      <c r="A3647" s="2" t="s">
        <v>15149</v>
      </c>
      <c r="C3647" s="1" t="s">
        <v>20780</v>
      </c>
      <c r="D3647" s="2" t="s">
        <v>17132</v>
      </c>
      <c r="E3647" s="2">
        <v>177.03</v>
      </c>
    </row>
    <row r="3648" spans="1:5" ht="15" customHeight="1" x14ac:dyDescent="0.25">
      <c r="A3648" s="2" t="s">
        <v>15151</v>
      </c>
      <c r="C3648" s="1" t="s">
        <v>20781</v>
      </c>
      <c r="D3648" s="2" t="s">
        <v>17132</v>
      </c>
      <c r="E3648" s="2">
        <v>152.47999999999999</v>
      </c>
    </row>
    <row r="3649" spans="1:5" ht="15" customHeight="1" x14ac:dyDescent="0.25">
      <c r="A3649" s="2" t="s">
        <v>15153</v>
      </c>
      <c r="C3649" s="1" t="s">
        <v>20782</v>
      </c>
      <c r="D3649" s="2" t="s">
        <v>17132</v>
      </c>
      <c r="E3649" s="2">
        <v>103.25</v>
      </c>
    </row>
    <row r="3650" spans="1:5" ht="15" customHeight="1" x14ac:dyDescent="0.25">
      <c r="A3650" s="2" t="s">
        <v>15152</v>
      </c>
      <c r="C3650" s="1" t="s">
        <v>20783</v>
      </c>
      <c r="D3650" s="2" t="s">
        <v>17132</v>
      </c>
      <c r="E3650" s="2">
        <v>117.73</v>
      </c>
    </row>
    <row r="3651" spans="1:5" ht="15" customHeight="1" x14ac:dyDescent="0.25">
      <c r="A3651" s="2" t="s">
        <v>15154</v>
      </c>
      <c r="C3651" s="1" t="s">
        <v>20784</v>
      </c>
      <c r="D3651" s="2" t="s">
        <v>17132</v>
      </c>
      <c r="E3651" s="2">
        <v>132.78</v>
      </c>
    </row>
    <row r="3652" spans="1:5" ht="15" customHeight="1" x14ac:dyDescent="0.25">
      <c r="A3652" s="2" t="s">
        <v>15148</v>
      </c>
      <c r="C3652" s="1" t="s">
        <v>20785</v>
      </c>
      <c r="D3652" s="2" t="s">
        <v>16077</v>
      </c>
      <c r="E3652" s="2">
        <v>167.7</v>
      </c>
    </row>
    <row r="3653" spans="1:5" ht="15" customHeight="1" x14ac:dyDescent="0.25">
      <c r="A3653" s="2" t="s">
        <v>15156</v>
      </c>
      <c r="C3653" s="1" t="s">
        <v>15347</v>
      </c>
      <c r="D3653" s="2" t="s">
        <v>1549</v>
      </c>
      <c r="E3653" s="2">
        <v>1946.01</v>
      </c>
    </row>
    <row r="3654" spans="1:5" ht="15" customHeight="1" x14ac:dyDescent="0.25">
      <c r="A3654" s="2" t="s">
        <v>15157</v>
      </c>
      <c r="C3654" s="1" t="s">
        <v>15348</v>
      </c>
      <c r="D3654" s="2" t="s">
        <v>2582</v>
      </c>
      <c r="E3654" s="2">
        <v>1.1599999999999999</v>
      </c>
    </row>
    <row r="3655" spans="1:5" ht="15" customHeight="1" x14ac:dyDescent="0.25">
      <c r="A3655" s="2" t="s">
        <v>17121</v>
      </c>
      <c r="C3655" s="1" t="s">
        <v>17122</v>
      </c>
      <c r="D3655" s="2" t="s">
        <v>1549</v>
      </c>
      <c r="E3655" s="2">
        <v>1928.7</v>
      </c>
    </row>
    <row r="3656" spans="1:5" ht="15" customHeight="1" x14ac:dyDescent="0.25">
      <c r="A3656" s="2" t="s">
        <v>17123</v>
      </c>
      <c r="C3656" s="1" t="s">
        <v>17124</v>
      </c>
      <c r="D3656" s="2" t="s">
        <v>2582</v>
      </c>
      <c r="E3656" s="2">
        <v>1.05</v>
      </c>
    </row>
    <row r="3657" spans="1:5" ht="15" customHeight="1" x14ac:dyDescent="0.25">
      <c r="A3657" s="2" t="s">
        <v>15158</v>
      </c>
      <c r="C3657" s="1" t="s">
        <v>15349</v>
      </c>
      <c r="D3657" s="2" t="s">
        <v>1549</v>
      </c>
      <c r="E3657" s="2">
        <v>8397.01</v>
      </c>
    </row>
    <row r="3658" spans="1:5" ht="15" customHeight="1" x14ac:dyDescent="0.25">
      <c r="A3658" s="2" t="s">
        <v>15155</v>
      </c>
      <c r="C3658" s="1" t="s">
        <v>17125</v>
      </c>
      <c r="D3658" s="2" t="s">
        <v>2582</v>
      </c>
      <c r="E3658" s="2">
        <v>1.95</v>
      </c>
    </row>
    <row r="3659" spans="1:5" ht="15" customHeight="1" x14ac:dyDescent="0.25">
      <c r="A3659" s="2" t="s">
        <v>15159</v>
      </c>
      <c r="C3659" s="1" t="s">
        <v>15350</v>
      </c>
      <c r="D3659" s="2" t="s">
        <v>2</v>
      </c>
      <c r="E3659" s="2">
        <v>0.32</v>
      </c>
    </row>
    <row r="3660" spans="1:5" ht="15" customHeight="1" x14ac:dyDescent="0.25">
      <c r="A3660" s="2" t="s">
        <v>15160</v>
      </c>
      <c r="C3660" s="1" t="s">
        <v>15351</v>
      </c>
      <c r="D3660" s="2" t="s">
        <v>16077</v>
      </c>
      <c r="E3660" s="2">
        <v>1341.23</v>
      </c>
    </row>
    <row r="3661" spans="1:5" ht="15" customHeight="1" x14ac:dyDescent="0.25">
      <c r="A3661" s="2" t="s">
        <v>15161</v>
      </c>
      <c r="C3661" s="1" t="s">
        <v>15352</v>
      </c>
      <c r="D3661" s="2" t="s">
        <v>2</v>
      </c>
      <c r="E3661" s="2">
        <v>0.42</v>
      </c>
    </row>
    <row r="3662" spans="1:5" ht="15" customHeight="1" x14ac:dyDescent="0.25">
      <c r="A3662" s="2" t="s">
        <v>15162</v>
      </c>
      <c r="C3662" s="1" t="s">
        <v>15353</v>
      </c>
      <c r="D3662" s="2" t="s">
        <v>16077</v>
      </c>
      <c r="E3662" s="2">
        <v>3231.18</v>
      </c>
    </row>
    <row r="3663" spans="1:5" ht="15" customHeight="1" x14ac:dyDescent="0.25">
      <c r="A3663" s="2" t="s">
        <v>15163</v>
      </c>
      <c r="C3663" s="1" t="s">
        <v>15354</v>
      </c>
      <c r="D3663" s="2" t="s">
        <v>2</v>
      </c>
      <c r="E3663" s="2">
        <v>1</v>
      </c>
    </row>
    <row r="3664" spans="1:5" ht="15" customHeight="1" x14ac:dyDescent="0.25">
      <c r="A3664" s="2" t="s">
        <v>15164</v>
      </c>
      <c r="C3664" s="1" t="s">
        <v>15355</v>
      </c>
      <c r="D3664" s="2" t="s">
        <v>2</v>
      </c>
      <c r="E3664" s="2">
        <v>4.0599999999999996</v>
      </c>
    </row>
    <row r="3665" spans="1:5" ht="15" customHeight="1" x14ac:dyDescent="0.25">
      <c r="A3665" s="2" t="s">
        <v>15165</v>
      </c>
      <c r="C3665" s="1" t="s">
        <v>15356</v>
      </c>
      <c r="D3665" s="2" t="s">
        <v>2</v>
      </c>
      <c r="E3665" s="2">
        <v>3.53</v>
      </c>
    </row>
    <row r="3666" spans="1:5" ht="15" customHeight="1" x14ac:dyDescent="0.25">
      <c r="A3666" s="2" t="s">
        <v>15166</v>
      </c>
      <c r="C3666" s="1" t="s">
        <v>15357</v>
      </c>
      <c r="D3666" s="2" t="s">
        <v>2</v>
      </c>
      <c r="E3666" s="2">
        <v>3.06</v>
      </c>
    </row>
    <row r="3667" spans="1:5" ht="15" customHeight="1" x14ac:dyDescent="0.25">
      <c r="A3667" s="2" t="s">
        <v>15167</v>
      </c>
      <c r="C3667" s="1" t="s">
        <v>15358</v>
      </c>
      <c r="D3667" s="2" t="s">
        <v>2</v>
      </c>
      <c r="E3667" s="2">
        <v>2.5299999999999998</v>
      </c>
    </row>
    <row r="3668" spans="1:5" ht="15" customHeight="1" x14ac:dyDescent="0.25">
      <c r="A3668" s="2" t="s">
        <v>15168</v>
      </c>
      <c r="C3668" s="1" t="s">
        <v>15359</v>
      </c>
      <c r="D3668" s="2" t="s">
        <v>2</v>
      </c>
      <c r="E3668" s="2">
        <v>2</v>
      </c>
    </row>
    <row r="3669" spans="1:5" ht="15" customHeight="1" x14ac:dyDescent="0.25">
      <c r="A3669" s="2" t="s">
        <v>15169</v>
      </c>
      <c r="C3669" s="1" t="s">
        <v>15360</v>
      </c>
      <c r="D3669" s="2" t="s">
        <v>2</v>
      </c>
      <c r="E3669" s="2">
        <v>1.53</v>
      </c>
    </row>
    <row r="3670" spans="1:5" ht="15" customHeight="1" x14ac:dyDescent="0.25">
      <c r="A3670" s="2" t="s">
        <v>15170</v>
      </c>
      <c r="C3670" s="1" t="s">
        <v>15097</v>
      </c>
      <c r="D3670" s="2" t="s">
        <v>2</v>
      </c>
      <c r="E3670" s="2">
        <v>0.11</v>
      </c>
    </row>
    <row r="3671" spans="1:5" ht="15" customHeight="1" x14ac:dyDescent="0.25">
      <c r="A3671" s="2" t="s">
        <v>15171</v>
      </c>
      <c r="C3671" s="1" t="s">
        <v>15096</v>
      </c>
      <c r="D3671" s="2" t="s">
        <v>2</v>
      </c>
      <c r="E3671" s="2">
        <v>0.11</v>
      </c>
    </row>
    <row r="3672" spans="1:5" ht="15" customHeight="1" x14ac:dyDescent="0.25">
      <c r="A3672" s="2" t="s">
        <v>15172</v>
      </c>
      <c r="C3672" s="1" t="s">
        <v>15094</v>
      </c>
      <c r="D3672" s="2" t="s">
        <v>2</v>
      </c>
      <c r="E3672" s="2">
        <v>0.23</v>
      </c>
    </row>
    <row r="3673" spans="1:5" ht="15" customHeight="1" x14ac:dyDescent="0.25">
      <c r="A3673" s="2" t="s">
        <v>15173</v>
      </c>
      <c r="C3673" s="1" t="s">
        <v>15095</v>
      </c>
      <c r="D3673" s="2" t="s">
        <v>2</v>
      </c>
      <c r="E3673" s="2">
        <v>0.17</v>
      </c>
    </row>
    <row r="3674" spans="1:5" ht="15" customHeight="1" x14ac:dyDescent="0.25">
      <c r="A3674" s="2" t="s">
        <v>15174</v>
      </c>
      <c r="C3674" s="1" t="s">
        <v>15091</v>
      </c>
      <c r="D3674" s="2" t="s">
        <v>2</v>
      </c>
      <c r="E3674" s="2">
        <v>0.41</v>
      </c>
    </row>
    <row r="3675" spans="1:5" ht="15" customHeight="1" x14ac:dyDescent="0.25">
      <c r="A3675" s="2" t="s">
        <v>15175</v>
      </c>
      <c r="C3675" s="1" t="s">
        <v>15092</v>
      </c>
      <c r="D3675" s="2" t="s">
        <v>2</v>
      </c>
      <c r="E3675" s="2">
        <v>0.35</v>
      </c>
    </row>
    <row r="3676" spans="1:5" ht="15" customHeight="1" x14ac:dyDescent="0.25">
      <c r="A3676" s="2" t="s">
        <v>15176</v>
      </c>
      <c r="C3676" s="1" t="s">
        <v>15093</v>
      </c>
      <c r="D3676" s="2" t="s">
        <v>2</v>
      </c>
      <c r="E3676" s="2">
        <v>0.28999999999999998</v>
      </c>
    </row>
    <row r="3677" spans="1:5" ht="15" customHeight="1" x14ac:dyDescent="0.25">
      <c r="A3677" s="2" t="s">
        <v>15177</v>
      </c>
      <c r="C3677" s="1" t="s">
        <v>15361</v>
      </c>
      <c r="D3677" s="2" t="s">
        <v>2</v>
      </c>
      <c r="E3677" s="2">
        <v>0.47</v>
      </c>
    </row>
    <row r="3678" spans="1:5" ht="15" customHeight="1" x14ac:dyDescent="0.25">
      <c r="A3678" s="2" t="s">
        <v>15178</v>
      </c>
      <c r="C3678" s="1" t="s">
        <v>15362</v>
      </c>
      <c r="D3678" s="2" t="s">
        <v>2</v>
      </c>
      <c r="E3678" s="2">
        <v>0.82</v>
      </c>
    </row>
    <row r="3679" spans="1:5" ht="15" customHeight="1" x14ac:dyDescent="0.25">
      <c r="A3679" s="2" t="s">
        <v>15179</v>
      </c>
      <c r="C3679" s="1" t="s">
        <v>15363</v>
      </c>
      <c r="D3679" s="2" t="s">
        <v>2</v>
      </c>
      <c r="E3679" s="2">
        <v>2.94</v>
      </c>
    </row>
    <row r="3680" spans="1:5" ht="15" customHeight="1" x14ac:dyDescent="0.25">
      <c r="A3680" s="2" t="s">
        <v>15180</v>
      </c>
      <c r="C3680" s="1" t="s">
        <v>15364</v>
      </c>
      <c r="D3680" s="2" t="s">
        <v>2</v>
      </c>
      <c r="E3680" s="2">
        <v>2.4700000000000002</v>
      </c>
    </row>
    <row r="3681" spans="1:5" ht="15" customHeight="1" x14ac:dyDescent="0.25">
      <c r="A3681" s="2" t="s">
        <v>15181</v>
      </c>
      <c r="C3681" s="1" t="s">
        <v>15365</v>
      </c>
      <c r="D3681" s="2" t="s">
        <v>2</v>
      </c>
      <c r="E3681" s="2">
        <v>2.06</v>
      </c>
    </row>
    <row r="3682" spans="1:5" ht="15" customHeight="1" x14ac:dyDescent="0.25">
      <c r="A3682" s="2" t="s">
        <v>15183</v>
      </c>
      <c r="C3682" s="1" t="s">
        <v>15366</v>
      </c>
      <c r="D3682" s="2" t="s">
        <v>2</v>
      </c>
      <c r="E3682" s="2">
        <v>1.64</v>
      </c>
    </row>
    <row r="3683" spans="1:5" ht="15" customHeight="1" x14ac:dyDescent="0.25">
      <c r="A3683" s="2" t="s">
        <v>15184</v>
      </c>
      <c r="C3683" s="1" t="s">
        <v>15367</v>
      </c>
      <c r="D3683" s="2" t="s">
        <v>2</v>
      </c>
      <c r="E3683" s="2">
        <v>1.23</v>
      </c>
    </row>
    <row r="3684" spans="1:5" ht="15" customHeight="1" x14ac:dyDescent="0.25">
      <c r="A3684" s="2" t="s">
        <v>15185</v>
      </c>
      <c r="C3684" s="1" t="s">
        <v>15368</v>
      </c>
      <c r="D3684" s="2" t="s">
        <v>2</v>
      </c>
      <c r="E3684" s="2">
        <v>3.35</v>
      </c>
    </row>
    <row r="3685" spans="1:5" ht="15" customHeight="1" x14ac:dyDescent="0.25">
      <c r="A3685" s="2" t="s">
        <v>15186</v>
      </c>
      <c r="C3685" s="1" t="s">
        <v>15369</v>
      </c>
      <c r="D3685" s="2" t="s">
        <v>2</v>
      </c>
      <c r="E3685" s="2">
        <v>1.23</v>
      </c>
    </row>
    <row r="3686" spans="1:5" ht="15" customHeight="1" x14ac:dyDescent="0.25">
      <c r="A3686" s="2" t="s">
        <v>15187</v>
      </c>
      <c r="C3686" s="1" t="s">
        <v>15370</v>
      </c>
      <c r="D3686" s="2" t="s">
        <v>2</v>
      </c>
      <c r="E3686" s="2">
        <v>5</v>
      </c>
    </row>
    <row r="3687" spans="1:5" ht="15" customHeight="1" x14ac:dyDescent="0.25">
      <c r="A3687" s="2" t="s">
        <v>15188</v>
      </c>
      <c r="C3687" s="1" t="s">
        <v>15371</v>
      </c>
      <c r="D3687" s="2" t="s">
        <v>2</v>
      </c>
      <c r="E3687" s="2">
        <v>4.3499999999999996</v>
      </c>
    </row>
    <row r="3688" spans="1:5" ht="15" customHeight="1" x14ac:dyDescent="0.25">
      <c r="A3688" s="2" t="s">
        <v>15189</v>
      </c>
      <c r="C3688" s="1" t="s">
        <v>15372</v>
      </c>
      <c r="D3688" s="2" t="s">
        <v>2</v>
      </c>
      <c r="E3688" s="2">
        <v>3.76</v>
      </c>
    </row>
    <row r="3689" spans="1:5" ht="15" customHeight="1" x14ac:dyDescent="0.25">
      <c r="A3689" s="2" t="s">
        <v>15182</v>
      </c>
      <c r="C3689" s="1" t="s">
        <v>17126</v>
      </c>
      <c r="D3689" s="2" t="s">
        <v>2</v>
      </c>
      <c r="E3689" s="2">
        <v>3.11</v>
      </c>
    </row>
    <row r="3690" spans="1:5" ht="15" customHeight="1" x14ac:dyDescent="0.25">
      <c r="A3690" s="2" t="s">
        <v>15190</v>
      </c>
      <c r="C3690" s="1" t="s">
        <v>15373</v>
      </c>
      <c r="D3690" s="2" t="s">
        <v>2</v>
      </c>
      <c r="E3690" s="2">
        <v>2.4700000000000002</v>
      </c>
    </row>
    <row r="3691" spans="1:5" ht="15" customHeight="1" x14ac:dyDescent="0.25">
      <c r="A3691" s="2" t="s">
        <v>15191</v>
      </c>
      <c r="C3691" s="1" t="s">
        <v>15374</v>
      </c>
      <c r="D3691" s="2" t="s">
        <v>2</v>
      </c>
      <c r="E3691" s="2">
        <v>1.88</v>
      </c>
    </row>
    <row r="3692" spans="1:5" ht="15" customHeight="1" x14ac:dyDescent="0.25">
      <c r="A3692" s="2" t="s">
        <v>15192</v>
      </c>
      <c r="C3692" s="1" t="s">
        <v>15375</v>
      </c>
      <c r="D3692" s="2" t="s">
        <v>16077</v>
      </c>
      <c r="E3692" s="2">
        <v>11768.45</v>
      </c>
    </row>
    <row r="3693" spans="1:5" ht="15" customHeight="1" x14ac:dyDescent="0.25">
      <c r="A3693" s="2" t="s">
        <v>15193</v>
      </c>
      <c r="C3693" s="1" t="s">
        <v>15376</v>
      </c>
      <c r="D3693" s="2" t="s">
        <v>16077</v>
      </c>
      <c r="E3693" s="2">
        <v>3431.33</v>
      </c>
    </row>
    <row r="3694" spans="1:5" ht="15" customHeight="1" x14ac:dyDescent="0.25">
      <c r="A3694" s="2" t="s">
        <v>15194</v>
      </c>
      <c r="C3694" s="1" t="s">
        <v>15377</v>
      </c>
      <c r="D3694" s="2" t="s">
        <v>16077</v>
      </c>
      <c r="E3694" s="2">
        <v>10292.19</v>
      </c>
    </row>
    <row r="3695" spans="1:5" ht="15" customHeight="1" x14ac:dyDescent="0.25">
      <c r="A3695" s="2" t="s">
        <v>15195</v>
      </c>
      <c r="C3695" s="1" t="s">
        <v>15378</v>
      </c>
      <c r="D3695" s="2" t="s">
        <v>16077</v>
      </c>
      <c r="E3695" s="2">
        <v>6862.66</v>
      </c>
    </row>
    <row r="3696" spans="1:5" ht="15" customHeight="1" x14ac:dyDescent="0.25">
      <c r="A3696" s="2" t="s">
        <v>15196</v>
      </c>
      <c r="C3696" s="1" t="s">
        <v>15379</v>
      </c>
      <c r="D3696" s="2" t="s">
        <v>16077</v>
      </c>
      <c r="E3696" s="2">
        <v>2327.27</v>
      </c>
    </row>
    <row r="3697" spans="1:5" ht="15" customHeight="1" x14ac:dyDescent="0.25">
      <c r="A3697" s="2" t="s">
        <v>15197</v>
      </c>
      <c r="C3697" s="1" t="s">
        <v>15380</v>
      </c>
      <c r="D3697" s="2" t="s">
        <v>16077</v>
      </c>
      <c r="E3697" s="2">
        <v>9458.18</v>
      </c>
    </row>
    <row r="3698" spans="1:5" ht="15" customHeight="1" x14ac:dyDescent="0.25">
      <c r="A3698" s="2" t="s">
        <v>15198</v>
      </c>
      <c r="C3698" s="1" t="s">
        <v>15381</v>
      </c>
      <c r="D3698" s="2" t="s">
        <v>16077</v>
      </c>
      <c r="E3698" s="2">
        <v>7217.83</v>
      </c>
    </row>
    <row r="3699" spans="1:5" ht="15" customHeight="1" x14ac:dyDescent="0.25">
      <c r="A3699" s="2" t="s">
        <v>15199</v>
      </c>
      <c r="C3699" s="1" t="s">
        <v>15382</v>
      </c>
      <c r="D3699" s="2" t="s">
        <v>16077</v>
      </c>
      <c r="E3699" s="2">
        <v>3616.15</v>
      </c>
    </row>
    <row r="3700" spans="1:5" ht="15" customHeight="1" x14ac:dyDescent="0.25">
      <c r="A3700" s="2" t="s">
        <v>15200</v>
      </c>
      <c r="C3700" s="1" t="s">
        <v>35147</v>
      </c>
      <c r="D3700" s="2" t="s">
        <v>2</v>
      </c>
      <c r="E3700" s="2">
        <v>0.66</v>
      </c>
    </row>
    <row r="3701" spans="1:5" ht="15" customHeight="1" x14ac:dyDescent="0.25">
      <c r="A3701" s="2" t="s">
        <v>15201</v>
      </c>
      <c r="C3701" s="1" t="s">
        <v>15099</v>
      </c>
      <c r="D3701" s="2" t="s">
        <v>2</v>
      </c>
      <c r="E3701" s="2">
        <v>2.35</v>
      </c>
    </row>
    <row r="3702" spans="1:5" ht="15" customHeight="1" x14ac:dyDescent="0.25">
      <c r="A3702" s="2" t="s">
        <v>15202</v>
      </c>
      <c r="C3702" s="1" t="s">
        <v>15100</v>
      </c>
      <c r="D3702" s="2" t="s">
        <v>2</v>
      </c>
      <c r="E3702" s="2">
        <v>2.0699999999999998</v>
      </c>
    </row>
    <row r="3703" spans="1:5" ht="15" customHeight="1" x14ac:dyDescent="0.25">
      <c r="A3703" s="2" t="s">
        <v>15203</v>
      </c>
      <c r="C3703" s="1" t="s">
        <v>15101</v>
      </c>
      <c r="D3703" s="2" t="s">
        <v>2</v>
      </c>
      <c r="E3703" s="2">
        <v>1.78</v>
      </c>
    </row>
    <row r="3704" spans="1:5" ht="15" customHeight="1" x14ac:dyDescent="0.25">
      <c r="A3704" s="2" t="s">
        <v>15204</v>
      </c>
      <c r="C3704" s="1" t="s">
        <v>15102</v>
      </c>
      <c r="D3704" s="2" t="s">
        <v>2</v>
      </c>
      <c r="E3704" s="2">
        <v>1.51</v>
      </c>
    </row>
    <row r="3705" spans="1:5" ht="15" customHeight="1" x14ac:dyDescent="0.25">
      <c r="A3705" s="2" t="s">
        <v>15205</v>
      </c>
      <c r="C3705" s="1" t="s">
        <v>15103</v>
      </c>
      <c r="D3705" s="2" t="s">
        <v>2</v>
      </c>
      <c r="E3705" s="2">
        <v>1.23</v>
      </c>
    </row>
    <row r="3706" spans="1:5" ht="15" customHeight="1" x14ac:dyDescent="0.25">
      <c r="A3706" s="2" t="s">
        <v>15206</v>
      </c>
      <c r="C3706" s="1" t="s">
        <v>35148</v>
      </c>
      <c r="D3706" s="2" t="s">
        <v>2</v>
      </c>
      <c r="E3706" s="2">
        <v>0.94</v>
      </c>
    </row>
    <row r="3707" spans="1:5" ht="15" customHeight="1" x14ac:dyDescent="0.25">
      <c r="A3707" s="2" t="s">
        <v>15207</v>
      </c>
      <c r="C3707" s="1" t="s">
        <v>15104</v>
      </c>
      <c r="D3707" s="2" t="s">
        <v>9</v>
      </c>
      <c r="E3707" s="2">
        <v>6</v>
      </c>
    </row>
    <row r="3708" spans="1:5" ht="15" customHeight="1" x14ac:dyDescent="0.25">
      <c r="A3708" s="2" t="s">
        <v>15208</v>
      </c>
      <c r="C3708" s="1" t="s">
        <v>15383</v>
      </c>
      <c r="D3708" s="2" t="s">
        <v>15098</v>
      </c>
      <c r="E3708" s="2">
        <v>563.39</v>
      </c>
    </row>
    <row r="3709" spans="1:5" ht="15" customHeight="1" x14ac:dyDescent="0.25">
      <c r="A3709" s="2" t="s">
        <v>15209</v>
      </c>
      <c r="C3709" s="1" t="s">
        <v>15384</v>
      </c>
      <c r="D3709" s="2" t="s">
        <v>15098</v>
      </c>
      <c r="E3709" s="2">
        <v>420.56</v>
      </c>
    </row>
    <row r="3710" spans="1:5" ht="15" customHeight="1" x14ac:dyDescent="0.25">
      <c r="A3710" s="2" t="s">
        <v>15210</v>
      </c>
      <c r="C3710" s="1" t="s">
        <v>15385</v>
      </c>
      <c r="D3710" s="2" t="s">
        <v>15098</v>
      </c>
      <c r="E3710" s="2">
        <v>688.54</v>
      </c>
    </row>
    <row r="3711" spans="1:5" ht="15" customHeight="1" x14ac:dyDescent="0.25">
      <c r="A3711" s="2" t="s">
        <v>15211</v>
      </c>
      <c r="C3711" s="1" t="s">
        <v>15386</v>
      </c>
      <c r="D3711" s="2" t="s">
        <v>15098</v>
      </c>
      <c r="E3711" s="2">
        <v>634.73</v>
      </c>
    </row>
    <row r="3712" spans="1:5" ht="15" customHeight="1" x14ac:dyDescent="0.25">
      <c r="A3712" s="2" t="s">
        <v>15212</v>
      </c>
      <c r="C3712" s="1" t="s">
        <v>15387</v>
      </c>
      <c r="D3712" s="2" t="s">
        <v>16077</v>
      </c>
      <c r="E3712" s="2">
        <v>1496.69</v>
      </c>
    </row>
    <row r="3713" spans="1:5" ht="15" customHeight="1" x14ac:dyDescent="0.25">
      <c r="A3713" s="2" t="s">
        <v>15213</v>
      </c>
      <c r="C3713" s="1" t="s">
        <v>15388</v>
      </c>
      <c r="D3713" s="2" t="s">
        <v>15098</v>
      </c>
      <c r="E3713" s="2">
        <v>962.22</v>
      </c>
    </row>
    <row r="3714" spans="1:5" ht="15" customHeight="1" x14ac:dyDescent="0.25">
      <c r="A3714" s="2" t="s">
        <v>15214</v>
      </c>
      <c r="C3714" s="1" t="s">
        <v>15389</v>
      </c>
      <c r="D3714" s="2" t="s">
        <v>15098</v>
      </c>
      <c r="E3714" s="2">
        <v>908.73</v>
      </c>
    </row>
    <row r="3715" spans="1:5" ht="15" customHeight="1" x14ac:dyDescent="0.25">
      <c r="A3715" s="2" t="s">
        <v>15215</v>
      </c>
      <c r="C3715" s="1" t="s">
        <v>15390</v>
      </c>
      <c r="D3715" s="2" t="s">
        <v>15098</v>
      </c>
      <c r="E3715" s="2">
        <v>1467.49</v>
      </c>
    </row>
    <row r="3716" spans="1:5" ht="15" customHeight="1" x14ac:dyDescent="0.25">
      <c r="A3716" s="2" t="s">
        <v>15216</v>
      </c>
      <c r="C3716" s="1" t="s">
        <v>15391</v>
      </c>
      <c r="D3716" s="2" t="s">
        <v>15098</v>
      </c>
      <c r="E3716" s="2">
        <v>1314.08</v>
      </c>
    </row>
    <row r="3717" spans="1:5" ht="15" customHeight="1" x14ac:dyDescent="0.25">
      <c r="A3717" s="2" t="s">
        <v>15217</v>
      </c>
      <c r="C3717" s="1" t="s">
        <v>15392</v>
      </c>
      <c r="D3717" s="2" t="s">
        <v>15098</v>
      </c>
      <c r="E3717" s="2">
        <v>1765.98</v>
      </c>
    </row>
    <row r="3718" spans="1:5" ht="15" customHeight="1" x14ac:dyDescent="0.25">
      <c r="A3718" s="2" t="s">
        <v>15218</v>
      </c>
      <c r="C3718" s="1" t="s">
        <v>15393</v>
      </c>
      <c r="D3718" s="2" t="s">
        <v>15098</v>
      </c>
      <c r="E3718" s="2">
        <v>1862.1</v>
      </c>
    </row>
    <row r="3719" spans="1:5" ht="15" customHeight="1" x14ac:dyDescent="0.25">
      <c r="A3719" s="2" t="s">
        <v>15219</v>
      </c>
      <c r="C3719" s="1" t="s">
        <v>15394</v>
      </c>
      <c r="D3719" s="2" t="s">
        <v>15098</v>
      </c>
      <c r="E3719" s="2">
        <v>1734.48</v>
      </c>
    </row>
    <row r="3720" spans="1:5" ht="15" customHeight="1" x14ac:dyDescent="0.25">
      <c r="A3720" s="2" t="s">
        <v>15220</v>
      </c>
      <c r="C3720" s="1" t="s">
        <v>15395</v>
      </c>
      <c r="D3720" s="2" t="s">
        <v>15098</v>
      </c>
      <c r="E3720" s="2">
        <v>1254.98</v>
      </c>
    </row>
    <row r="3721" spans="1:5" ht="15" customHeight="1" x14ac:dyDescent="0.25">
      <c r="A3721" s="2" t="s">
        <v>15221</v>
      </c>
      <c r="C3721" s="1" t="s">
        <v>15396</v>
      </c>
      <c r="D3721" s="2" t="s">
        <v>15098</v>
      </c>
      <c r="E3721" s="2">
        <v>1289.0999999999999</v>
      </c>
    </row>
    <row r="3722" spans="1:5" ht="15" customHeight="1" x14ac:dyDescent="0.25">
      <c r="A3722" s="2" t="s">
        <v>15222</v>
      </c>
      <c r="C3722" s="1" t="s">
        <v>15397</v>
      </c>
      <c r="D3722" s="2" t="s">
        <v>15098</v>
      </c>
      <c r="E3722" s="2">
        <v>1482.73</v>
      </c>
    </row>
    <row r="3723" spans="1:5" ht="15" customHeight="1" x14ac:dyDescent="0.25">
      <c r="A3723" s="2" t="s">
        <v>15223</v>
      </c>
      <c r="C3723" s="1" t="s">
        <v>15398</v>
      </c>
      <c r="D3723" s="2" t="s">
        <v>15098</v>
      </c>
      <c r="E3723" s="2">
        <v>2184.7600000000002</v>
      </c>
    </row>
    <row r="3724" spans="1:5" ht="15" customHeight="1" x14ac:dyDescent="0.25">
      <c r="A3724" s="2" t="s">
        <v>15224</v>
      </c>
      <c r="C3724" s="1" t="s">
        <v>15399</v>
      </c>
      <c r="D3724" s="2" t="s">
        <v>15098</v>
      </c>
      <c r="E3724" s="2">
        <v>1390.83</v>
      </c>
    </row>
    <row r="3725" spans="1:5" ht="15" customHeight="1" x14ac:dyDescent="0.25">
      <c r="A3725" s="2" t="s">
        <v>15225</v>
      </c>
      <c r="C3725" s="1" t="s">
        <v>15400</v>
      </c>
      <c r="D3725" s="2" t="s">
        <v>15098</v>
      </c>
      <c r="E3725" s="2">
        <v>1206.01</v>
      </c>
    </row>
    <row r="3726" spans="1:5" ht="15" customHeight="1" x14ac:dyDescent="0.25">
      <c r="A3726" s="2" t="s">
        <v>15226</v>
      </c>
      <c r="C3726" s="1" t="s">
        <v>15401</v>
      </c>
      <c r="D3726" s="2" t="s">
        <v>15098</v>
      </c>
      <c r="E3726" s="2">
        <v>1633.25</v>
      </c>
    </row>
    <row r="3727" spans="1:5" ht="15" customHeight="1" x14ac:dyDescent="0.25">
      <c r="A3727" s="2" t="s">
        <v>15227</v>
      </c>
      <c r="C3727" s="1" t="s">
        <v>15402</v>
      </c>
      <c r="D3727" s="2" t="s">
        <v>15098</v>
      </c>
      <c r="E3727" s="2">
        <v>956.01</v>
      </c>
    </row>
    <row r="3728" spans="1:5" ht="15" customHeight="1" x14ac:dyDescent="0.25">
      <c r="A3728" s="2" t="s">
        <v>15228</v>
      </c>
      <c r="C3728" s="1" t="s">
        <v>15403</v>
      </c>
      <c r="D3728" s="2" t="s">
        <v>15098</v>
      </c>
      <c r="E3728" s="2">
        <v>1765.98</v>
      </c>
    </row>
    <row r="3729" spans="1:5" ht="15" customHeight="1" x14ac:dyDescent="0.25">
      <c r="A3729" s="2" t="s">
        <v>15229</v>
      </c>
      <c r="C3729" s="1" t="s">
        <v>15404</v>
      </c>
      <c r="D3729" s="2" t="s">
        <v>15098</v>
      </c>
      <c r="E3729" s="2">
        <v>1390.83</v>
      </c>
    </row>
    <row r="3730" spans="1:5" ht="15" customHeight="1" x14ac:dyDescent="0.25">
      <c r="A3730" s="2" t="s">
        <v>15230</v>
      </c>
      <c r="C3730" s="1" t="s">
        <v>15405</v>
      </c>
      <c r="D3730" s="2" t="s">
        <v>15098</v>
      </c>
      <c r="E3730" s="2">
        <v>1693.84</v>
      </c>
    </row>
    <row r="3731" spans="1:5" ht="15" customHeight="1" x14ac:dyDescent="0.25">
      <c r="A3731" s="2" t="s">
        <v>15231</v>
      </c>
      <c r="C3731" s="1" t="s">
        <v>15406</v>
      </c>
      <c r="D3731" s="2" t="s">
        <v>15098</v>
      </c>
      <c r="E3731" s="2">
        <v>1621.7</v>
      </c>
    </row>
    <row r="3732" spans="1:5" ht="15" customHeight="1" x14ac:dyDescent="0.25">
      <c r="A3732" s="2" t="s">
        <v>15232</v>
      </c>
      <c r="C3732" s="1" t="s">
        <v>15407</v>
      </c>
      <c r="D3732" s="2" t="s">
        <v>15098</v>
      </c>
      <c r="E3732" s="2">
        <v>1402.04</v>
      </c>
    </row>
    <row r="3733" spans="1:5" ht="15" customHeight="1" x14ac:dyDescent="0.25">
      <c r="A3733" s="2" t="s">
        <v>15233</v>
      </c>
      <c r="C3733" s="1" t="s">
        <v>15408</v>
      </c>
      <c r="D3733" s="2" t="s">
        <v>15098</v>
      </c>
      <c r="E3733" s="2">
        <v>1499.2</v>
      </c>
    </row>
    <row r="3734" spans="1:5" ht="15" customHeight="1" x14ac:dyDescent="0.25">
      <c r="A3734" s="2" t="s">
        <v>15234</v>
      </c>
      <c r="C3734" s="1" t="s">
        <v>15409</v>
      </c>
      <c r="D3734" s="2" t="s">
        <v>15098</v>
      </c>
      <c r="E3734" s="2">
        <v>1197.4000000000001</v>
      </c>
    </row>
    <row r="3735" spans="1:5" ht="15" customHeight="1" x14ac:dyDescent="0.25">
      <c r="A3735" s="2" t="s">
        <v>15235</v>
      </c>
      <c r="C3735" s="1" t="s">
        <v>15410</v>
      </c>
      <c r="D3735" s="2" t="s">
        <v>15098</v>
      </c>
      <c r="E3735" s="2">
        <v>1273.56</v>
      </c>
    </row>
    <row r="3736" spans="1:5" ht="15" customHeight="1" x14ac:dyDescent="0.25">
      <c r="A3736" s="2" t="s">
        <v>15236</v>
      </c>
      <c r="C3736" s="1" t="s">
        <v>15411</v>
      </c>
      <c r="D3736" s="2" t="s">
        <v>15098</v>
      </c>
      <c r="E3736" s="2">
        <v>1130.78</v>
      </c>
    </row>
    <row r="3737" spans="1:5" ht="15" customHeight="1" x14ac:dyDescent="0.25">
      <c r="A3737" s="2" t="s">
        <v>15237</v>
      </c>
      <c r="C3737" s="1" t="s">
        <v>15412</v>
      </c>
      <c r="D3737" s="2" t="s">
        <v>15098</v>
      </c>
      <c r="E3737" s="2">
        <v>583.67999999999995</v>
      </c>
    </row>
    <row r="3738" spans="1:5" ht="15" customHeight="1" x14ac:dyDescent="0.25">
      <c r="A3738" s="2" t="s">
        <v>15238</v>
      </c>
      <c r="C3738" s="1" t="s">
        <v>15413</v>
      </c>
      <c r="D3738" s="2" t="s">
        <v>15098</v>
      </c>
      <c r="E3738" s="2">
        <v>710.55</v>
      </c>
    </row>
    <row r="3739" spans="1:5" ht="15" customHeight="1" x14ac:dyDescent="0.25">
      <c r="A3739" s="2" t="s">
        <v>15239</v>
      </c>
      <c r="C3739" s="1" t="s">
        <v>15414</v>
      </c>
      <c r="D3739" s="2" t="s">
        <v>15098</v>
      </c>
      <c r="E3739" s="2">
        <v>962.22</v>
      </c>
    </row>
    <row r="3740" spans="1:5" ht="15" customHeight="1" x14ac:dyDescent="0.25">
      <c r="A3740" s="2" t="s">
        <v>15240</v>
      </c>
      <c r="C3740" s="1" t="s">
        <v>15415</v>
      </c>
      <c r="D3740" s="2" t="s">
        <v>2582</v>
      </c>
      <c r="E3740" s="2">
        <v>1.1599999999999999</v>
      </c>
    </row>
    <row r="3741" spans="1:5" ht="15" customHeight="1" x14ac:dyDescent="0.25">
      <c r="A3741" s="2" t="s">
        <v>15241</v>
      </c>
      <c r="C3741" s="1" t="s">
        <v>20786</v>
      </c>
      <c r="D3741" s="2" t="s">
        <v>17132</v>
      </c>
      <c r="E3741" s="2">
        <v>36.07</v>
      </c>
    </row>
    <row r="3742" spans="1:5" ht="15" customHeight="1" x14ac:dyDescent="0.25">
      <c r="A3742" s="2" t="s">
        <v>15242</v>
      </c>
      <c r="C3742" s="1" t="s">
        <v>35149</v>
      </c>
      <c r="D3742" s="2" t="s">
        <v>2</v>
      </c>
      <c r="E3742" s="2">
        <v>0.23</v>
      </c>
    </row>
    <row r="3743" spans="1:5" ht="15" customHeight="1" x14ac:dyDescent="0.25">
      <c r="A3743" s="2" t="s">
        <v>15243</v>
      </c>
      <c r="C3743" s="1" t="s">
        <v>15416</v>
      </c>
      <c r="D3743" s="2" t="s">
        <v>2</v>
      </c>
      <c r="E3743" s="2">
        <v>0.85</v>
      </c>
    </row>
    <row r="3744" spans="1:5" ht="15" customHeight="1" x14ac:dyDescent="0.25">
      <c r="A3744" s="2" t="s">
        <v>15244</v>
      </c>
      <c r="C3744" s="1" t="s">
        <v>15417</v>
      </c>
      <c r="D3744" s="2" t="s">
        <v>2</v>
      </c>
      <c r="E3744" s="2">
        <v>0.74</v>
      </c>
    </row>
    <row r="3745" spans="1:5" ht="15" customHeight="1" x14ac:dyDescent="0.25">
      <c r="A3745" s="2" t="s">
        <v>15245</v>
      </c>
      <c r="C3745" s="1" t="s">
        <v>15418</v>
      </c>
      <c r="D3745" s="2" t="s">
        <v>2</v>
      </c>
      <c r="E3745" s="2">
        <v>0.64</v>
      </c>
    </row>
    <row r="3746" spans="1:5" ht="15" customHeight="1" x14ac:dyDescent="0.25">
      <c r="A3746" s="2" t="s">
        <v>15246</v>
      </c>
      <c r="C3746" s="1" t="s">
        <v>15419</v>
      </c>
      <c r="D3746" s="2" t="s">
        <v>2</v>
      </c>
      <c r="E3746" s="2">
        <v>0.53</v>
      </c>
    </row>
    <row r="3747" spans="1:5" ht="15" customHeight="1" x14ac:dyDescent="0.25">
      <c r="A3747" s="2" t="s">
        <v>15247</v>
      </c>
      <c r="C3747" s="1" t="s">
        <v>15420</v>
      </c>
      <c r="D3747" s="2" t="s">
        <v>2</v>
      </c>
      <c r="E3747" s="2">
        <v>0.43</v>
      </c>
    </row>
    <row r="3748" spans="1:5" ht="15" customHeight="1" x14ac:dyDescent="0.25">
      <c r="A3748" s="2" t="s">
        <v>15248</v>
      </c>
      <c r="C3748" s="1" t="s">
        <v>35150</v>
      </c>
      <c r="D3748" s="2" t="s">
        <v>2</v>
      </c>
      <c r="E3748" s="2">
        <v>0.33</v>
      </c>
    </row>
    <row r="3749" spans="1:5" ht="15" customHeight="1" x14ac:dyDescent="0.25">
      <c r="A3749" s="2" t="s">
        <v>15249</v>
      </c>
      <c r="C3749" s="1" t="s">
        <v>15111</v>
      </c>
      <c r="D3749" s="2" t="s">
        <v>2</v>
      </c>
      <c r="E3749" s="2">
        <v>0.06</v>
      </c>
    </row>
    <row r="3750" spans="1:5" ht="15" customHeight="1" x14ac:dyDescent="0.25">
      <c r="A3750" s="2" t="s">
        <v>15250</v>
      </c>
      <c r="C3750" s="1" t="s">
        <v>15421</v>
      </c>
      <c r="D3750" s="2" t="s">
        <v>2</v>
      </c>
      <c r="E3750" s="2">
        <v>0.49</v>
      </c>
    </row>
    <row r="3751" spans="1:5" ht="15" customHeight="1" x14ac:dyDescent="0.25">
      <c r="A3751" s="2" t="s">
        <v>15251</v>
      </c>
      <c r="C3751" s="1" t="s">
        <v>15422</v>
      </c>
      <c r="D3751" s="2" t="s">
        <v>2</v>
      </c>
      <c r="E3751" s="2">
        <v>2</v>
      </c>
    </row>
    <row r="3752" spans="1:5" ht="15" customHeight="1" x14ac:dyDescent="0.25">
      <c r="A3752" s="2" t="s">
        <v>15252</v>
      </c>
      <c r="C3752" s="1" t="s">
        <v>15423</v>
      </c>
      <c r="D3752" s="2" t="s">
        <v>2</v>
      </c>
      <c r="E3752" s="2">
        <v>1.74</v>
      </c>
    </row>
    <row r="3753" spans="1:5" ht="15" customHeight="1" x14ac:dyDescent="0.25">
      <c r="A3753" s="2" t="s">
        <v>15253</v>
      </c>
      <c r="C3753" s="1" t="s">
        <v>15424</v>
      </c>
      <c r="D3753" s="2" t="s">
        <v>2</v>
      </c>
      <c r="E3753" s="2">
        <v>1.49</v>
      </c>
    </row>
    <row r="3754" spans="1:5" ht="15" customHeight="1" x14ac:dyDescent="0.25">
      <c r="A3754" s="2" t="s">
        <v>15254</v>
      </c>
      <c r="C3754" s="1" t="s">
        <v>15425</v>
      </c>
      <c r="D3754" s="2" t="s">
        <v>2</v>
      </c>
      <c r="E3754" s="2">
        <v>1.24</v>
      </c>
    </row>
    <row r="3755" spans="1:5" ht="15" customHeight="1" x14ac:dyDescent="0.25">
      <c r="A3755" s="2" t="s">
        <v>15255</v>
      </c>
      <c r="C3755" s="1" t="s">
        <v>15426</v>
      </c>
      <c r="D3755" s="2" t="s">
        <v>2</v>
      </c>
      <c r="E3755" s="2">
        <v>1</v>
      </c>
    </row>
    <row r="3756" spans="1:5" ht="15" customHeight="1" x14ac:dyDescent="0.25">
      <c r="A3756" s="2" t="s">
        <v>15256</v>
      </c>
      <c r="C3756" s="1" t="s">
        <v>15427</v>
      </c>
      <c r="D3756" s="2" t="s">
        <v>2</v>
      </c>
      <c r="E3756" s="2">
        <v>0.74</v>
      </c>
    </row>
    <row r="3757" spans="1:5" ht="15" customHeight="1" x14ac:dyDescent="0.25">
      <c r="A3757" s="2" t="s">
        <v>15257</v>
      </c>
      <c r="C3757" s="1" t="s">
        <v>15110</v>
      </c>
      <c r="D3757" s="2" t="s">
        <v>2</v>
      </c>
      <c r="E3757" s="2">
        <v>0.06</v>
      </c>
    </row>
    <row r="3758" spans="1:5" ht="15" customHeight="1" x14ac:dyDescent="0.25">
      <c r="A3758" s="2" t="s">
        <v>15258</v>
      </c>
      <c r="C3758" s="1" t="s">
        <v>15108</v>
      </c>
      <c r="D3758" s="2" t="s">
        <v>2</v>
      </c>
      <c r="E3758" s="2">
        <v>0.11</v>
      </c>
    </row>
    <row r="3759" spans="1:5" ht="15" customHeight="1" x14ac:dyDescent="0.25">
      <c r="A3759" s="2" t="s">
        <v>15259</v>
      </c>
      <c r="C3759" s="1" t="s">
        <v>15109</v>
      </c>
      <c r="D3759" s="2" t="s">
        <v>2</v>
      </c>
      <c r="E3759" s="2">
        <v>0.09</v>
      </c>
    </row>
    <row r="3760" spans="1:5" ht="15" customHeight="1" x14ac:dyDescent="0.25">
      <c r="A3760" s="2" t="s">
        <v>15260</v>
      </c>
      <c r="C3760" s="1" t="s">
        <v>15105</v>
      </c>
      <c r="D3760" s="2" t="s">
        <v>2</v>
      </c>
      <c r="E3760" s="2">
        <v>0.19</v>
      </c>
    </row>
    <row r="3761" spans="1:5" ht="15" customHeight="1" x14ac:dyDescent="0.25">
      <c r="A3761" s="2" t="s">
        <v>15261</v>
      </c>
      <c r="C3761" s="1" t="s">
        <v>15106</v>
      </c>
      <c r="D3761" s="2" t="s">
        <v>2</v>
      </c>
      <c r="E3761" s="2">
        <v>0.17</v>
      </c>
    </row>
    <row r="3762" spans="1:5" ht="15" customHeight="1" x14ac:dyDescent="0.25">
      <c r="A3762" s="2" t="s">
        <v>15262</v>
      </c>
      <c r="C3762" s="1" t="s">
        <v>15107</v>
      </c>
      <c r="D3762" s="2" t="s">
        <v>2</v>
      </c>
      <c r="E3762" s="2">
        <v>0.14000000000000001</v>
      </c>
    </row>
    <row r="3763" spans="1:5" ht="15" customHeight="1" x14ac:dyDescent="0.25">
      <c r="A3763" s="2" t="s">
        <v>15263</v>
      </c>
      <c r="C3763" s="1" t="s">
        <v>15428</v>
      </c>
      <c r="D3763" s="2" t="s">
        <v>2</v>
      </c>
      <c r="E3763" s="2">
        <v>0.21</v>
      </c>
    </row>
    <row r="3764" spans="1:5" ht="15" customHeight="1" x14ac:dyDescent="0.25">
      <c r="A3764" s="2" t="s">
        <v>15264</v>
      </c>
      <c r="C3764" s="1" t="s">
        <v>15429</v>
      </c>
      <c r="D3764" s="2" t="s">
        <v>2</v>
      </c>
      <c r="E3764" s="2">
        <v>0.42</v>
      </c>
    </row>
    <row r="3765" spans="1:5" ht="15" customHeight="1" x14ac:dyDescent="0.25">
      <c r="A3765" s="2" t="s">
        <v>15265</v>
      </c>
      <c r="C3765" s="1" t="s">
        <v>15430</v>
      </c>
      <c r="D3765" s="2" t="s">
        <v>2</v>
      </c>
      <c r="E3765" s="2">
        <v>1.45</v>
      </c>
    </row>
    <row r="3766" spans="1:5" ht="15" customHeight="1" x14ac:dyDescent="0.25">
      <c r="A3766" s="2" t="s">
        <v>15266</v>
      </c>
      <c r="C3766" s="1" t="s">
        <v>15431</v>
      </c>
      <c r="D3766" s="2" t="s">
        <v>2</v>
      </c>
      <c r="E3766" s="2">
        <v>1.22</v>
      </c>
    </row>
    <row r="3767" spans="1:5" ht="15" customHeight="1" x14ac:dyDescent="0.25">
      <c r="A3767" s="2" t="s">
        <v>15268</v>
      </c>
      <c r="C3767" s="1" t="s">
        <v>15432</v>
      </c>
      <c r="D3767" s="2" t="s">
        <v>2</v>
      </c>
      <c r="E3767" s="2">
        <v>1.02</v>
      </c>
    </row>
    <row r="3768" spans="1:5" ht="15" customHeight="1" x14ac:dyDescent="0.25">
      <c r="A3768" s="2" t="s">
        <v>15269</v>
      </c>
      <c r="C3768" s="1" t="s">
        <v>15433</v>
      </c>
      <c r="D3768" s="2" t="s">
        <v>2</v>
      </c>
      <c r="E3768" s="2">
        <v>0.81</v>
      </c>
    </row>
    <row r="3769" spans="1:5" ht="15" customHeight="1" x14ac:dyDescent="0.25">
      <c r="A3769" s="2" t="s">
        <v>15270</v>
      </c>
      <c r="C3769" s="1" t="s">
        <v>15434</v>
      </c>
      <c r="D3769" s="2" t="s">
        <v>2</v>
      </c>
      <c r="E3769" s="2">
        <v>0.62</v>
      </c>
    </row>
    <row r="3770" spans="1:5" ht="15" customHeight="1" x14ac:dyDescent="0.25">
      <c r="A3770" s="2" t="s">
        <v>15271</v>
      </c>
      <c r="C3770" s="1" t="s">
        <v>15435</v>
      </c>
      <c r="D3770" s="2" t="s">
        <v>2</v>
      </c>
      <c r="E3770" s="2">
        <v>1.62</v>
      </c>
    </row>
    <row r="3771" spans="1:5" ht="15" customHeight="1" x14ac:dyDescent="0.25">
      <c r="A3771" s="2" t="s">
        <v>15272</v>
      </c>
      <c r="C3771" s="1" t="s">
        <v>15436</v>
      </c>
      <c r="D3771" s="2" t="s">
        <v>2</v>
      </c>
      <c r="E3771" s="2">
        <v>0.62</v>
      </c>
    </row>
    <row r="3772" spans="1:5" ht="15" customHeight="1" x14ac:dyDescent="0.25">
      <c r="A3772" s="2" t="s">
        <v>15273</v>
      </c>
      <c r="C3772" s="1" t="s">
        <v>15437</v>
      </c>
      <c r="D3772" s="2" t="s">
        <v>2</v>
      </c>
      <c r="E3772" s="2">
        <v>2.4500000000000002</v>
      </c>
    </row>
    <row r="3773" spans="1:5" ht="15" customHeight="1" x14ac:dyDescent="0.25">
      <c r="A3773" s="2" t="s">
        <v>15274</v>
      </c>
      <c r="C3773" s="1" t="s">
        <v>15438</v>
      </c>
      <c r="D3773" s="2" t="s">
        <v>2</v>
      </c>
      <c r="E3773" s="2">
        <v>2.12</v>
      </c>
    </row>
    <row r="3774" spans="1:5" ht="15" customHeight="1" x14ac:dyDescent="0.25">
      <c r="A3774" s="2" t="s">
        <v>15275</v>
      </c>
      <c r="C3774" s="1" t="s">
        <v>15439</v>
      </c>
      <c r="D3774" s="2" t="s">
        <v>2</v>
      </c>
      <c r="E3774" s="2">
        <v>1.81</v>
      </c>
    </row>
    <row r="3775" spans="1:5" ht="15" customHeight="1" x14ac:dyDescent="0.25">
      <c r="A3775" s="2" t="s">
        <v>15267</v>
      </c>
      <c r="C3775" s="1" t="s">
        <v>17127</v>
      </c>
      <c r="D3775" s="2" t="s">
        <v>2</v>
      </c>
      <c r="E3775" s="2">
        <v>1.51</v>
      </c>
    </row>
    <row r="3776" spans="1:5" ht="15" customHeight="1" x14ac:dyDescent="0.25">
      <c r="A3776" s="2" t="s">
        <v>15276</v>
      </c>
      <c r="C3776" s="1" t="s">
        <v>15440</v>
      </c>
      <c r="D3776" s="2" t="s">
        <v>2</v>
      </c>
      <c r="E3776" s="2">
        <v>1.22</v>
      </c>
    </row>
    <row r="3777" spans="1:5" ht="15" customHeight="1" x14ac:dyDescent="0.25">
      <c r="A3777" s="2" t="s">
        <v>15277</v>
      </c>
      <c r="C3777" s="1" t="s">
        <v>15441</v>
      </c>
      <c r="D3777" s="2" t="s">
        <v>2</v>
      </c>
      <c r="E3777" s="2">
        <v>0.92</v>
      </c>
    </row>
    <row r="3778" spans="1:5" ht="15" customHeight="1" x14ac:dyDescent="0.25">
      <c r="A3778" s="2" t="s">
        <v>15278</v>
      </c>
      <c r="C3778" s="1" t="s">
        <v>15442</v>
      </c>
      <c r="D3778" s="2" t="s">
        <v>2</v>
      </c>
      <c r="E3778" s="2">
        <v>0.15</v>
      </c>
    </row>
    <row r="3779" spans="1:5" ht="15" customHeight="1" x14ac:dyDescent="0.25">
      <c r="A3779" s="2" t="s">
        <v>15279</v>
      </c>
      <c r="C3779" s="1" t="s">
        <v>15443</v>
      </c>
      <c r="D3779" s="2" t="s">
        <v>2</v>
      </c>
      <c r="E3779" s="2">
        <v>0.57999999999999996</v>
      </c>
    </row>
    <row r="3780" spans="1:5" ht="15" customHeight="1" x14ac:dyDescent="0.25">
      <c r="A3780" s="2" t="s">
        <v>15280</v>
      </c>
      <c r="C3780" s="1" t="s">
        <v>15444</v>
      </c>
      <c r="D3780" s="2" t="s">
        <v>2</v>
      </c>
      <c r="E3780" s="2">
        <v>0.52</v>
      </c>
    </row>
    <row r="3781" spans="1:5" ht="15" customHeight="1" x14ac:dyDescent="0.25">
      <c r="A3781" s="2" t="s">
        <v>15281</v>
      </c>
      <c r="C3781" s="1" t="s">
        <v>15445</v>
      </c>
      <c r="D3781" s="2" t="s">
        <v>2</v>
      </c>
      <c r="E3781" s="2">
        <v>0.47</v>
      </c>
    </row>
    <row r="3782" spans="1:5" ht="15" customHeight="1" x14ac:dyDescent="0.25">
      <c r="A3782" s="2" t="s">
        <v>15282</v>
      </c>
      <c r="C3782" s="1" t="s">
        <v>15446</v>
      </c>
      <c r="D3782" s="2" t="s">
        <v>2</v>
      </c>
      <c r="E3782" s="2">
        <v>0.35</v>
      </c>
    </row>
    <row r="3783" spans="1:5" ht="15" customHeight="1" x14ac:dyDescent="0.25">
      <c r="A3783" s="2" t="s">
        <v>15283</v>
      </c>
      <c r="C3783" s="1" t="s">
        <v>15447</v>
      </c>
      <c r="D3783" s="2" t="s">
        <v>2</v>
      </c>
      <c r="E3783" s="2">
        <v>0.28999999999999998</v>
      </c>
    </row>
    <row r="3784" spans="1:5" ht="15" customHeight="1" x14ac:dyDescent="0.25">
      <c r="A3784" s="2" t="s">
        <v>15284</v>
      </c>
      <c r="C3784" s="1" t="s">
        <v>15448</v>
      </c>
      <c r="D3784" s="2" t="s">
        <v>2</v>
      </c>
      <c r="E3784" s="2">
        <v>0.23</v>
      </c>
    </row>
    <row r="3785" spans="1:5" ht="15" customHeight="1" x14ac:dyDescent="0.25">
      <c r="A3785" s="2" t="s">
        <v>15285</v>
      </c>
      <c r="C3785" s="1" t="s">
        <v>15449</v>
      </c>
      <c r="D3785" s="2" t="s">
        <v>2</v>
      </c>
      <c r="E3785" s="2">
        <v>0.12</v>
      </c>
    </row>
    <row r="3786" spans="1:5" ht="15" customHeight="1" x14ac:dyDescent="0.25">
      <c r="A3786" s="2" t="s">
        <v>15286</v>
      </c>
      <c r="C3786" s="1" t="s">
        <v>15450</v>
      </c>
      <c r="D3786" s="2" t="s">
        <v>2</v>
      </c>
      <c r="E3786" s="2">
        <v>0.43</v>
      </c>
    </row>
    <row r="3787" spans="1:5" ht="15" customHeight="1" x14ac:dyDescent="0.25">
      <c r="A3787" s="2" t="s">
        <v>15287</v>
      </c>
      <c r="C3787" s="1" t="s">
        <v>15451</v>
      </c>
      <c r="D3787" s="2" t="s">
        <v>2</v>
      </c>
      <c r="E3787" s="2">
        <v>0.37</v>
      </c>
    </row>
    <row r="3788" spans="1:5" ht="15" customHeight="1" x14ac:dyDescent="0.25">
      <c r="A3788" s="2" t="s">
        <v>15288</v>
      </c>
      <c r="C3788" s="1" t="s">
        <v>15452</v>
      </c>
      <c r="D3788" s="2" t="s">
        <v>2</v>
      </c>
      <c r="E3788" s="2">
        <v>0.28999999999999998</v>
      </c>
    </row>
    <row r="3789" spans="1:5" ht="15" customHeight="1" x14ac:dyDescent="0.25">
      <c r="A3789" s="2" t="s">
        <v>15289</v>
      </c>
      <c r="C3789" s="1" t="s">
        <v>15453</v>
      </c>
      <c r="D3789" s="2" t="s">
        <v>2</v>
      </c>
      <c r="E3789" s="2">
        <v>0.23</v>
      </c>
    </row>
    <row r="3790" spans="1:5" ht="15" customHeight="1" x14ac:dyDescent="0.25">
      <c r="A3790" s="2" t="s">
        <v>15290</v>
      </c>
      <c r="C3790" s="1" t="s">
        <v>15454</v>
      </c>
      <c r="D3790" s="2" t="s">
        <v>2</v>
      </c>
      <c r="E3790" s="2">
        <v>0.2</v>
      </c>
    </row>
    <row r="3791" spans="1:5" ht="15" customHeight="1" x14ac:dyDescent="0.25">
      <c r="A3791" s="2" t="s">
        <v>15291</v>
      </c>
      <c r="C3791" s="1" t="s">
        <v>15455</v>
      </c>
      <c r="D3791" s="2" t="s">
        <v>2</v>
      </c>
      <c r="E3791" s="2">
        <v>0.5</v>
      </c>
    </row>
    <row r="3792" spans="1:5" ht="15" customHeight="1" x14ac:dyDescent="0.25">
      <c r="A3792" s="2" t="s">
        <v>15292</v>
      </c>
      <c r="C3792" s="1" t="s">
        <v>15456</v>
      </c>
      <c r="D3792" s="2" t="s">
        <v>2</v>
      </c>
      <c r="E3792" s="2">
        <v>0.18</v>
      </c>
    </row>
    <row r="3793" spans="1:5" ht="15" customHeight="1" x14ac:dyDescent="0.25">
      <c r="A3793" s="2" t="s">
        <v>15293</v>
      </c>
      <c r="C3793" s="1" t="s">
        <v>15457</v>
      </c>
      <c r="D3793" s="2" t="s">
        <v>2</v>
      </c>
      <c r="E3793" s="2">
        <v>0.64</v>
      </c>
    </row>
    <row r="3794" spans="1:5" ht="15" customHeight="1" x14ac:dyDescent="0.25">
      <c r="A3794" s="2" t="s">
        <v>15294</v>
      </c>
      <c r="C3794" s="1" t="s">
        <v>15458</v>
      </c>
      <c r="D3794" s="2" t="s">
        <v>2</v>
      </c>
      <c r="E3794" s="2">
        <v>0.47</v>
      </c>
    </row>
    <row r="3795" spans="1:5" ht="15" customHeight="1" x14ac:dyDescent="0.25">
      <c r="A3795" s="2" t="s">
        <v>15295</v>
      </c>
      <c r="C3795" s="1" t="s">
        <v>15459</v>
      </c>
      <c r="D3795" s="2" t="s">
        <v>2</v>
      </c>
      <c r="E3795" s="2">
        <v>0.38</v>
      </c>
    </row>
    <row r="3796" spans="1:5" ht="15" customHeight="1" x14ac:dyDescent="0.25">
      <c r="A3796" s="2" t="s">
        <v>15296</v>
      </c>
      <c r="C3796" s="1" t="s">
        <v>15460</v>
      </c>
      <c r="D3796" s="2" t="s">
        <v>2</v>
      </c>
      <c r="E3796" s="2">
        <v>0.28000000000000003</v>
      </c>
    </row>
    <row r="3797" spans="1:5" ht="15" customHeight="1" x14ac:dyDescent="0.25">
      <c r="A3797" s="2" t="s">
        <v>15297</v>
      </c>
      <c r="C3797" s="1" t="s">
        <v>15461</v>
      </c>
      <c r="D3797" s="2" t="s">
        <v>2</v>
      </c>
      <c r="E3797" s="2">
        <v>0.76</v>
      </c>
    </row>
    <row r="3798" spans="1:5" ht="15" customHeight="1" x14ac:dyDescent="0.25">
      <c r="A3798" s="2" t="s">
        <v>15298</v>
      </c>
      <c r="C3798" s="1" t="s">
        <v>15462</v>
      </c>
      <c r="D3798" s="2" t="s">
        <v>2</v>
      </c>
      <c r="E3798" s="2">
        <v>0.55000000000000004</v>
      </c>
    </row>
    <row r="3799" spans="1:5" ht="15" customHeight="1" x14ac:dyDescent="0.25">
      <c r="A3799" s="2" t="s">
        <v>15299</v>
      </c>
      <c r="C3799" s="1" t="s">
        <v>15087</v>
      </c>
      <c r="D3799" s="2" t="s">
        <v>15088</v>
      </c>
      <c r="E3799" s="2">
        <v>170</v>
      </c>
    </row>
    <row r="3800" spans="1:5" ht="15" customHeight="1" x14ac:dyDescent="0.25">
      <c r="A3800" s="2" t="s">
        <v>15300</v>
      </c>
      <c r="C3800" s="1" t="s">
        <v>15463</v>
      </c>
      <c r="D3800" s="2" t="s">
        <v>15088</v>
      </c>
      <c r="E3800" s="2">
        <v>130</v>
      </c>
    </row>
    <row r="3801" spans="1:5" ht="15" customHeight="1" x14ac:dyDescent="0.25">
      <c r="A3801" s="2" t="s">
        <v>15301</v>
      </c>
      <c r="C3801" s="1" t="s">
        <v>15089</v>
      </c>
      <c r="D3801" s="2" t="s">
        <v>15088</v>
      </c>
      <c r="E3801" s="2">
        <v>50</v>
      </c>
    </row>
    <row r="3802" spans="1:5" ht="15" customHeight="1" x14ac:dyDescent="0.25">
      <c r="A3802" s="2" t="s">
        <v>15302</v>
      </c>
      <c r="C3802" s="1" t="s">
        <v>15090</v>
      </c>
      <c r="D3802" s="2" t="s">
        <v>15088</v>
      </c>
      <c r="E3802" s="2">
        <v>25</v>
      </c>
    </row>
    <row r="3803" spans="1:5" ht="15" customHeight="1" x14ac:dyDescent="0.25">
      <c r="A3803" s="2" t="s">
        <v>17128</v>
      </c>
      <c r="C3803" s="1" t="s">
        <v>20787</v>
      </c>
      <c r="D3803" s="2" t="s">
        <v>16077</v>
      </c>
      <c r="E3803" s="2">
        <v>824.33</v>
      </c>
    </row>
    <row r="3804" spans="1:5" ht="15" customHeight="1" x14ac:dyDescent="0.25">
      <c r="A3804" s="2" t="s">
        <v>17129</v>
      </c>
      <c r="C3804" s="1" t="s">
        <v>20788</v>
      </c>
      <c r="D3804" s="2" t="s">
        <v>2582</v>
      </c>
      <c r="E3804" s="2">
        <v>2.1</v>
      </c>
    </row>
    <row r="3805" spans="1:5" ht="15" customHeight="1" x14ac:dyDescent="0.25">
      <c r="A3805" s="2" t="s">
        <v>17130</v>
      </c>
      <c r="C3805" s="1" t="s">
        <v>20789</v>
      </c>
      <c r="D3805" s="2" t="s">
        <v>3</v>
      </c>
      <c r="E3805" s="2">
        <v>72.5</v>
      </c>
    </row>
  </sheetData>
  <printOptions horizontalCentered="1"/>
  <pageMargins left="0.23622047244094491" right="0.23622047244094491" top="0.74803149606299213" bottom="0.74803149606299213" header="0.31496062992125984" footer="0.31496062992125984"/>
  <pageSetup paperSize="9" scale="56"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6">
    <pageSetUpPr fitToPage="1"/>
  </sheetPr>
  <dimension ref="A1:D12524"/>
  <sheetViews>
    <sheetView showGridLines="0" zoomScaleNormal="100" zoomScaleSheetLayoutView="100" workbookViewId="0">
      <selection sqref="A1:XFD1048576"/>
    </sheetView>
  </sheetViews>
  <sheetFormatPr defaultRowHeight="15" customHeight="1" x14ac:dyDescent="0.25"/>
  <cols>
    <col min="1" max="1" width="11.7109375" style="75" customWidth="1"/>
    <col min="2" max="2" width="190.7109375" style="74" customWidth="1"/>
    <col min="3" max="3" width="8.140625" style="79" customWidth="1"/>
    <col min="4" max="4" width="21.140625" style="79" customWidth="1"/>
    <col min="5" max="256" width="9.140625" style="74"/>
    <col min="257" max="257" width="24.5703125" style="74" customWidth="1"/>
    <col min="258" max="258" width="48.7109375" style="74" customWidth="1"/>
    <col min="259" max="259" width="8.140625" style="74" customWidth="1"/>
    <col min="260" max="260" width="21.140625" style="74" customWidth="1"/>
    <col min="261" max="512" width="9.140625" style="74"/>
    <col min="513" max="513" width="24.5703125" style="74" customWidth="1"/>
    <col min="514" max="514" width="48.7109375" style="74" customWidth="1"/>
    <col min="515" max="515" width="8.140625" style="74" customWidth="1"/>
    <col min="516" max="516" width="21.140625" style="74" customWidth="1"/>
    <col min="517" max="768" width="9.140625" style="74"/>
    <col min="769" max="769" width="24.5703125" style="74" customWidth="1"/>
    <col min="770" max="770" width="48.7109375" style="74" customWidth="1"/>
    <col min="771" max="771" width="8.140625" style="74" customWidth="1"/>
    <col min="772" max="772" width="21.140625" style="74" customWidth="1"/>
    <col min="773" max="1024" width="9.140625" style="74"/>
    <col min="1025" max="1025" width="24.5703125" style="74" customWidth="1"/>
    <col min="1026" max="1026" width="48.7109375" style="74" customWidth="1"/>
    <col min="1027" max="1027" width="8.140625" style="74" customWidth="1"/>
    <col min="1028" max="1028" width="21.140625" style="74" customWidth="1"/>
    <col min="1029" max="1280" width="9.140625" style="74"/>
    <col min="1281" max="1281" width="24.5703125" style="74" customWidth="1"/>
    <col min="1282" max="1282" width="48.7109375" style="74" customWidth="1"/>
    <col min="1283" max="1283" width="8.140625" style="74" customWidth="1"/>
    <col min="1284" max="1284" width="21.140625" style="74" customWidth="1"/>
    <col min="1285" max="1536" width="9.140625" style="74"/>
    <col min="1537" max="1537" width="24.5703125" style="74" customWidth="1"/>
    <col min="1538" max="1538" width="48.7109375" style="74" customWidth="1"/>
    <col min="1539" max="1539" width="8.140625" style="74" customWidth="1"/>
    <col min="1540" max="1540" width="21.140625" style="74" customWidth="1"/>
    <col min="1541" max="1792" width="9.140625" style="74"/>
    <col min="1793" max="1793" width="24.5703125" style="74" customWidth="1"/>
    <col min="1794" max="1794" width="48.7109375" style="74" customWidth="1"/>
    <col min="1795" max="1795" width="8.140625" style="74" customWidth="1"/>
    <col min="1796" max="1796" width="21.140625" style="74" customWidth="1"/>
    <col min="1797" max="2048" width="9.140625" style="74"/>
    <col min="2049" max="2049" width="24.5703125" style="74" customWidth="1"/>
    <col min="2050" max="2050" width="48.7109375" style="74" customWidth="1"/>
    <col min="2051" max="2051" width="8.140625" style="74" customWidth="1"/>
    <col min="2052" max="2052" width="21.140625" style="74" customWidth="1"/>
    <col min="2053" max="2304" width="9.140625" style="74"/>
    <col min="2305" max="2305" width="24.5703125" style="74" customWidth="1"/>
    <col min="2306" max="2306" width="48.7109375" style="74" customWidth="1"/>
    <col min="2307" max="2307" width="8.140625" style="74" customWidth="1"/>
    <col min="2308" max="2308" width="21.140625" style="74" customWidth="1"/>
    <col min="2309" max="2560" width="9.140625" style="74"/>
    <col min="2561" max="2561" width="24.5703125" style="74" customWidth="1"/>
    <col min="2562" max="2562" width="48.7109375" style="74" customWidth="1"/>
    <col min="2563" max="2563" width="8.140625" style="74" customWidth="1"/>
    <col min="2564" max="2564" width="21.140625" style="74" customWidth="1"/>
    <col min="2565" max="2816" width="9.140625" style="74"/>
    <col min="2817" max="2817" width="24.5703125" style="74" customWidth="1"/>
    <col min="2818" max="2818" width="48.7109375" style="74" customWidth="1"/>
    <col min="2819" max="2819" width="8.140625" style="74" customWidth="1"/>
    <col min="2820" max="2820" width="21.140625" style="74" customWidth="1"/>
    <col min="2821" max="3072" width="9.140625" style="74"/>
    <col min="3073" max="3073" width="24.5703125" style="74" customWidth="1"/>
    <col min="3074" max="3074" width="48.7109375" style="74" customWidth="1"/>
    <col min="3075" max="3075" width="8.140625" style="74" customWidth="1"/>
    <col min="3076" max="3076" width="21.140625" style="74" customWidth="1"/>
    <col min="3077" max="3328" width="9.140625" style="74"/>
    <col min="3329" max="3329" width="24.5703125" style="74" customWidth="1"/>
    <col min="3330" max="3330" width="48.7109375" style="74" customWidth="1"/>
    <col min="3331" max="3331" width="8.140625" style="74" customWidth="1"/>
    <col min="3332" max="3332" width="21.140625" style="74" customWidth="1"/>
    <col min="3333" max="3584" width="9.140625" style="74"/>
    <col min="3585" max="3585" width="24.5703125" style="74" customWidth="1"/>
    <col min="3586" max="3586" width="48.7109375" style="74" customWidth="1"/>
    <col min="3587" max="3587" width="8.140625" style="74" customWidth="1"/>
    <col min="3588" max="3588" width="21.140625" style="74" customWidth="1"/>
    <col min="3589" max="3840" width="9.140625" style="74"/>
    <col min="3841" max="3841" width="24.5703125" style="74" customWidth="1"/>
    <col min="3842" max="3842" width="48.7109375" style="74" customWidth="1"/>
    <col min="3843" max="3843" width="8.140625" style="74" customWidth="1"/>
    <col min="3844" max="3844" width="21.140625" style="74" customWidth="1"/>
    <col min="3845" max="4096" width="9.140625" style="74"/>
    <col min="4097" max="4097" width="24.5703125" style="74" customWidth="1"/>
    <col min="4098" max="4098" width="48.7109375" style="74" customWidth="1"/>
    <col min="4099" max="4099" width="8.140625" style="74" customWidth="1"/>
    <col min="4100" max="4100" width="21.140625" style="74" customWidth="1"/>
    <col min="4101" max="4352" width="9.140625" style="74"/>
    <col min="4353" max="4353" width="24.5703125" style="74" customWidth="1"/>
    <col min="4354" max="4354" width="48.7109375" style="74" customWidth="1"/>
    <col min="4355" max="4355" width="8.140625" style="74" customWidth="1"/>
    <col min="4356" max="4356" width="21.140625" style="74" customWidth="1"/>
    <col min="4357" max="4608" width="9.140625" style="74"/>
    <col min="4609" max="4609" width="24.5703125" style="74" customWidth="1"/>
    <col min="4610" max="4610" width="48.7109375" style="74" customWidth="1"/>
    <col min="4611" max="4611" width="8.140625" style="74" customWidth="1"/>
    <col min="4612" max="4612" width="21.140625" style="74" customWidth="1"/>
    <col min="4613" max="4864" width="9.140625" style="74"/>
    <col min="4865" max="4865" width="24.5703125" style="74" customWidth="1"/>
    <col min="4866" max="4866" width="48.7109375" style="74" customWidth="1"/>
    <col min="4867" max="4867" width="8.140625" style="74" customWidth="1"/>
    <col min="4868" max="4868" width="21.140625" style="74" customWidth="1"/>
    <col min="4869" max="5120" width="9.140625" style="74"/>
    <col min="5121" max="5121" width="24.5703125" style="74" customWidth="1"/>
    <col min="5122" max="5122" width="48.7109375" style="74" customWidth="1"/>
    <col min="5123" max="5123" width="8.140625" style="74" customWidth="1"/>
    <col min="5124" max="5124" width="21.140625" style="74" customWidth="1"/>
    <col min="5125" max="5376" width="9.140625" style="74"/>
    <col min="5377" max="5377" width="24.5703125" style="74" customWidth="1"/>
    <col min="5378" max="5378" width="48.7109375" style="74" customWidth="1"/>
    <col min="5379" max="5379" width="8.140625" style="74" customWidth="1"/>
    <col min="5380" max="5380" width="21.140625" style="74" customWidth="1"/>
    <col min="5381" max="5632" width="9.140625" style="74"/>
    <col min="5633" max="5633" width="24.5703125" style="74" customWidth="1"/>
    <col min="5634" max="5634" width="48.7109375" style="74" customWidth="1"/>
    <col min="5635" max="5635" width="8.140625" style="74" customWidth="1"/>
    <col min="5636" max="5636" width="21.140625" style="74" customWidth="1"/>
    <col min="5637" max="5888" width="9.140625" style="74"/>
    <col min="5889" max="5889" width="24.5703125" style="74" customWidth="1"/>
    <col min="5890" max="5890" width="48.7109375" style="74" customWidth="1"/>
    <col min="5891" max="5891" width="8.140625" style="74" customWidth="1"/>
    <col min="5892" max="5892" width="21.140625" style="74" customWidth="1"/>
    <col min="5893" max="6144" width="9.140625" style="74"/>
    <col min="6145" max="6145" width="24.5703125" style="74" customWidth="1"/>
    <col min="6146" max="6146" width="48.7109375" style="74" customWidth="1"/>
    <col min="6147" max="6147" width="8.140625" style="74" customWidth="1"/>
    <col min="6148" max="6148" width="21.140625" style="74" customWidth="1"/>
    <col min="6149" max="6400" width="9.140625" style="74"/>
    <col min="6401" max="6401" width="24.5703125" style="74" customWidth="1"/>
    <col min="6402" max="6402" width="48.7109375" style="74" customWidth="1"/>
    <col min="6403" max="6403" width="8.140625" style="74" customWidth="1"/>
    <col min="6404" max="6404" width="21.140625" style="74" customWidth="1"/>
    <col min="6405" max="6656" width="9.140625" style="74"/>
    <col min="6657" max="6657" width="24.5703125" style="74" customWidth="1"/>
    <col min="6658" max="6658" width="48.7109375" style="74" customWidth="1"/>
    <col min="6659" max="6659" width="8.140625" style="74" customWidth="1"/>
    <col min="6660" max="6660" width="21.140625" style="74" customWidth="1"/>
    <col min="6661" max="6912" width="9.140625" style="74"/>
    <col min="6913" max="6913" width="24.5703125" style="74" customWidth="1"/>
    <col min="6914" max="6914" width="48.7109375" style="74" customWidth="1"/>
    <col min="6915" max="6915" width="8.140625" style="74" customWidth="1"/>
    <col min="6916" max="6916" width="21.140625" style="74" customWidth="1"/>
    <col min="6917" max="7168" width="9.140625" style="74"/>
    <col min="7169" max="7169" width="24.5703125" style="74" customWidth="1"/>
    <col min="7170" max="7170" width="48.7109375" style="74" customWidth="1"/>
    <col min="7171" max="7171" width="8.140625" style="74" customWidth="1"/>
    <col min="7172" max="7172" width="21.140625" style="74" customWidth="1"/>
    <col min="7173" max="7424" width="9.140625" style="74"/>
    <col min="7425" max="7425" width="24.5703125" style="74" customWidth="1"/>
    <col min="7426" max="7426" width="48.7109375" style="74" customWidth="1"/>
    <col min="7427" max="7427" width="8.140625" style="74" customWidth="1"/>
    <col min="7428" max="7428" width="21.140625" style="74" customWidth="1"/>
    <col min="7429" max="7680" width="9.140625" style="74"/>
    <col min="7681" max="7681" width="24.5703125" style="74" customWidth="1"/>
    <col min="7682" max="7682" width="48.7109375" style="74" customWidth="1"/>
    <col min="7683" max="7683" width="8.140625" style="74" customWidth="1"/>
    <col min="7684" max="7684" width="21.140625" style="74" customWidth="1"/>
    <col min="7685" max="7936" width="9.140625" style="74"/>
    <col min="7937" max="7937" width="24.5703125" style="74" customWidth="1"/>
    <col min="7938" max="7938" width="48.7109375" style="74" customWidth="1"/>
    <col min="7939" max="7939" width="8.140625" style="74" customWidth="1"/>
    <col min="7940" max="7940" width="21.140625" style="74" customWidth="1"/>
    <col min="7941" max="8192" width="9.140625" style="74"/>
    <col min="8193" max="8193" width="24.5703125" style="74" customWidth="1"/>
    <col min="8194" max="8194" width="48.7109375" style="74" customWidth="1"/>
    <col min="8195" max="8195" width="8.140625" style="74" customWidth="1"/>
    <col min="8196" max="8196" width="21.140625" style="74" customWidth="1"/>
    <col min="8197" max="8448" width="9.140625" style="74"/>
    <col min="8449" max="8449" width="24.5703125" style="74" customWidth="1"/>
    <col min="8450" max="8450" width="48.7109375" style="74" customWidth="1"/>
    <col min="8451" max="8451" width="8.140625" style="74" customWidth="1"/>
    <col min="8452" max="8452" width="21.140625" style="74" customWidth="1"/>
    <col min="8453" max="8704" width="9.140625" style="74"/>
    <col min="8705" max="8705" width="24.5703125" style="74" customWidth="1"/>
    <col min="8706" max="8706" width="48.7109375" style="74" customWidth="1"/>
    <col min="8707" max="8707" width="8.140625" style="74" customWidth="1"/>
    <col min="8708" max="8708" width="21.140625" style="74" customWidth="1"/>
    <col min="8709" max="8960" width="9.140625" style="74"/>
    <col min="8961" max="8961" width="24.5703125" style="74" customWidth="1"/>
    <col min="8962" max="8962" width="48.7109375" style="74" customWidth="1"/>
    <col min="8963" max="8963" width="8.140625" style="74" customWidth="1"/>
    <col min="8964" max="8964" width="21.140625" style="74" customWidth="1"/>
    <col min="8965" max="9216" width="9.140625" style="74"/>
    <col min="9217" max="9217" width="24.5703125" style="74" customWidth="1"/>
    <col min="9218" max="9218" width="48.7109375" style="74" customWidth="1"/>
    <col min="9219" max="9219" width="8.140625" style="74" customWidth="1"/>
    <col min="9220" max="9220" width="21.140625" style="74" customWidth="1"/>
    <col min="9221" max="9472" width="9.140625" style="74"/>
    <col min="9473" max="9473" width="24.5703125" style="74" customWidth="1"/>
    <col min="9474" max="9474" width="48.7109375" style="74" customWidth="1"/>
    <col min="9475" max="9475" width="8.140625" style="74" customWidth="1"/>
    <col min="9476" max="9476" width="21.140625" style="74" customWidth="1"/>
    <col min="9477" max="9728" width="9.140625" style="74"/>
    <col min="9729" max="9729" width="24.5703125" style="74" customWidth="1"/>
    <col min="9730" max="9730" width="48.7109375" style="74" customWidth="1"/>
    <col min="9731" max="9731" width="8.140625" style="74" customWidth="1"/>
    <col min="9732" max="9732" width="21.140625" style="74" customWidth="1"/>
    <col min="9733" max="9984" width="9.140625" style="74"/>
    <col min="9985" max="9985" width="24.5703125" style="74" customWidth="1"/>
    <col min="9986" max="9986" width="48.7109375" style="74" customWidth="1"/>
    <col min="9987" max="9987" width="8.140625" style="74" customWidth="1"/>
    <col min="9988" max="9988" width="21.140625" style="74" customWidth="1"/>
    <col min="9989" max="10240" width="9.140625" style="74"/>
    <col min="10241" max="10241" width="24.5703125" style="74" customWidth="1"/>
    <col min="10242" max="10242" width="48.7109375" style="74" customWidth="1"/>
    <col min="10243" max="10243" width="8.140625" style="74" customWidth="1"/>
    <col min="10244" max="10244" width="21.140625" style="74" customWidth="1"/>
    <col min="10245" max="10496" width="9.140625" style="74"/>
    <col min="10497" max="10497" width="24.5703125" style="74" customWidth="1"/>
    <col min="10498" max="10498" width="48.7109375" style="74" customWidth="1"/>
    <col min="10499" max="10499" width="8.140625" style="74" customWidth="1"/>
    <col min="10500" max="10500" width="21.140625" style="74" customWidth="1"/>
    <col min="10501" max="10752" width="9.140625" style="74"/>
    <col min="10753" max="10753" width="24.5703125" style="74" customWidth="1"/>
    <col min="10754" max="10754" width="48.7109375" style="74" customWidth="1"/>
    <col min="10755" max="10755" width="8.140625" style="74" customWidth="1"/>
    <col min="10756" max="10756" width="21.140625" style="74" customWidth="1"/>
    <col min="10757" max="11008" width="9.140625" style="74"/>
    <col min="11009" max="11009" width="24.5703125" style="74" customWidth="1"/>
    <col min="11010" max="11010" width="48.7109375" style="74" customWidth="1"/>
    <col min="11011" max="11011" width="8.140625" style="74" customWidth="1"/>
    <col min="11012" max="11012" width="21.140625" style="74" customWidth="1"/>
    <col min="11013" max="11264" width="9.140625" style="74"/>
    <col min="11265" max="11265" width="24.5703125" style="74" customWidth="1"/>
    <col min="11266" max="11266" width="48.7109375" style="74" customWidth="1"/>
    <col min="11267" max="11267" width="8.140625" style="74" customWidth="1"/>
    <col min="11268" max="11268" width="21.140625" style="74" customWidth="1"/>
    <col min="11269" max="11520" width="9.140625" style="74"/>
    <col min="11521" max="11521" width="24.5703125" style="74" customWidth="1"/>
    <col min="11522" max="11522" width="48.7109375" style="74" customWidth="1"/>
    <col min="11523" max="11523" width="8.140625" style="74" customWidth="1"/>
    <col min="11524" max="11524" width="21.140625" style="74" customWidth="1"/>
    <col min="11525" max="11776" width="9.140625" style="74"/>
    <col min="11777" max="11777" width="24.5703125" style="74" customWidth="1"/>
    <col min="11778" max="11778" width="48.7109375" style="74" customWidth="1"/>
    <col min="11779" max="11779" width="8.140625" style="74" customWidth="1"/>
    <col min="11780" max="11780" width="21.140625" style="74" customWidth="1"/>
    <col min="11781" max="12032" width="9.140625" style="74"/>
    <col min="12033" max="12033" width="24.5703125" style="74" customWidth="1"/>
    <col min="12034" max="12034" width="48.7109375" style="74" customWidth="1"/>
    <col min="12035" max="12035" width="8.140625" style="74" customWidth="1"/>
    <col min="12036" max="12036" width="21.140625" style="74" customWidth="1"/>
    <col min="12037" max="12288" width="9.140625" style="74"/>
    <col min="12289" max="12289" width="24.5703125" style="74" customWidth="1"/>
    <col min="12290" max="12290" width="48.7109375" style="74" customWidth="1"/>
    <col min="12291" max="12291" width="8.140625" style="74" customWidth="1"/>
    <col min="12292" max="12292" width="21.140625" style="74" customWidth="1"/>
    <col min="12293" max="12544" width="9.140625" style="74"/>
    <col min="12545" max="12545" width="24.5703125" style="74" customWidth="1"/>
    <col min="12546" max="12546" width="48.7109375" style="74" customWidth="1"/>
    <col min="12547" max="12547" width="8.140625" style="74" customWidth="1"/>
    <col min="12548" max="12548" width="21.140625" style="74" customWidth="1"/>
    <col min="12549" max="12800" width="9.140625" style="74"/>
    <col min="12801" max="12801" width="24.5703125" style="74" customWidth="1"/>
    <col min="12802" max="12802" width="48.7109375" style="74" customWidth="1"/>
    <col min="12803" max="12803" width="8.140625" style="74" customWidth="1"/>
    <col min="12804" max="12804" width="21.140625" style="74" customWidth="1"/>
    <col min="12805" max="13056" width="9.140625" style="74"/>
    <col min="13057" max="13057" width="24.5703125" style="74" customWidth="1"/>
    <col min="13058" max="13058" width="48.7109375" style="74" customWidth="1"/>
    <col min="13059" max="13059" width="8.140625" style="74" customWidth="1"/>
    <col min="13060" max="13060" width="21.140625" style="74" customWidth="1"/>
    <col min="13061" max="13312" width="9.140625" style="74"/>
    <col min="13313" max="13313" width="24.5703125" style="74" customWidth="1"/>
    <col min="13314" max="13314" width="48.7109375" style="74" customWidth="1"/>
    <col min="13315" max="13315" width="8.140625" style="74" customWidth="1"/>
    <col min="13316" max="13316" width="21.140625" style="74" customWidth="1"/>
    <col min="13317" max="13568" width="9.140625" style="74"/>
    <col min="13569" max="13569" width="24.5703125" style="74" customWidth="1"/>
    <col min="13570" max="13570" width="48.7109375" style="74" customWidth="1"/>
    <col min="13571" max="13571" width="8.140625" style="74" customWidth="1"/>
    <col min="13572" max="13572" width="21.140625" style="74" customWidth="1"/>
    <col min="13573" max="13824" width="9.140625" style="74"/>
    <col min="13825" max="13825" width="24.5703125" style="74" customWidth="1"/>
    <col min="13826" max="13826" width="48.7109375" style="74" customWidth="1"/>
    <col min="13827" max="13827" width="8.140625" style="74" customWidth="1"/>
    <col min="13828" max="13828" width="21.140625" style="74" customWidth="1"/>
    <col min="13829" max="14080" width="9.140625" style="74"/>
    <col min="14081" max="14081" width="24.5703125" style="74" customWidth="1"/>
    <col min="14082" max="14082" width="48.7109375" style="74" customWidth="1"/>
    <col min="14083" max="14083" width="8.140625" style="74" customWidth="1"/>
    <col min="14084" max="14084" width="21.140625" style="74" customWidth="1"/>
    <col min="14085" max="14336" width="9.140625" style="74"/>
    <col min="14337" max="14337" width="24.5703125" style="74" customWidth="1"/>
    <col min="14338" max="14338" width="48.7109375" style="74" customWidth="1"/>
    <col min="14339" max="14339" width="8.140625" style="74" customWidth="1"/>
    <col min="14340" max="14340" width="21.140625" style="74" customWidth="1"/>
    <col min="14341" max="14592" width="9.140625" style="74"/>
    <col min="14593" max="14593" width="24.5703125" style="74" customWidth="1"/>
    <col min="14594" max="14594" width="48.7109375" style="74" customWidth="1"/>
    <col min="14595" max="14595" width="8.140625" style="74" customWidth="1"/>
    <col min="14596" max="14596" width="21.140625" style="74" customWidth="1"/>
    <col min="14597" max="14848" width="9.140625" style="74"/>
    <col min="14849" max="14849" width="24.5703125" style="74" customWidth="1"/>
    <col min="14850" max="14850" width="48.7109375" style="74" customWidth="1"/>
    <col min="14851" max="14851" width="8.140625" style="74" customWidth="1"/>
    <col min="14852" max="14852" width="21.140625" style="74" customWidth="1"/>
    <col min="14853" max="15104" width="9.140625" style="74"/>
    <col min="15105" max="15105" width="24.5703125" style="74" customWidth="1"/>
    <col min="15106" max="15106" width="48.7109375" style="74" customWidth="1"/>
    <col min="15107" max="15107" width="8.140625" style="74" customWidth="1"/>
    <col min="15108" max="15108" width="21.140625" style="74" customWidth="1"/>
    <col min="15109" max="15360" width="9.140625" style="74"/>
    <col min="15361" max="15361" width="24.5703125" style="74" customWidth="1"/>
    <col min="15362" max="15362" width="48.7109375" style="74" customWidth="1"/>
    <col min="15363" max="15363" width="8.140625" style="74" customWidth="1"/>
    <col min="15364" max="15364" width="21.140625" style="74" customWidth="1"/>
    <col min="15365" max="15616" width="9.140625" style="74"/>
    <col min="15617" max="15617" width="24.5703125" style="74" customWidth="1"/>
    <col min="15618" max="15618" width="48.7109375" style="74" customWidth="1"/>
    <col min="15619" max="15619" width="8.140625" style="74" customWidth="1"/>
    <col min="15620" max="15620" width="21.140625" style="74" customWidth="1"/>
    <col min="15621" max="15872" width="9.140625" style="74"/>
    <col min="15873" max="15873" width="24.5703125" style="74" customWidth="1"/>
    <col min="15874" max="15874" width="48.7109375" style="74" customWidth="1"/>
    <col min="15875" max="15875" width="8.140625" style="74" customWidth="1"/>
    <col min="15876" max="15876" width="21.140625" style="74" customWidth="1"/>
    <col min="15877" max="16128" width="9.140625" style="74"/>
    <col min="16129" max="16129" width="24.5703125" style="74" customWidth="1"/>
    <col min="16130" max="16130" width="48.7109375" style="74" customWidth="1"/>
    <col min="16131" max="16131" width="8.140625" style="74" customWidth="1"/>
    <col min="16132" max="16132" width="21.140625" style="74" customWidth="1"/>
    <col min="16133" max="16384" width="9.140625" style="74"/>
  </cols>
  <sheetData>
    <row r="1" spans="1:4" x14ac:dyDescent="0.25">
      <c r="A1" s="76">
        <v>97141</v>
      </c>
      <c r="B1" s="76" t="s">
        <v>1580</v>
      </c>
      <c r="C1" s="77" t="s">
        <v>3</v>
      </c>
      <c r="D1" s="77">
        <v>8.5</v>
      </c>
    </row>
    <row r="2" spans="1:4" x14ac:dyDescent="0.25">
      <c r="A2" s="76">
        <v>97142</v>
      </c>
      <c r="B2" s="76" t="s">
        <v>1581</v>
      </c>
      <c r="C2" s="77" t="s">
        <v>3</v>
      </c>
      <c r="D2" s="77">
        <v>9.44</v>
      </c>
    </row>
    <row r="3" spans="1:4" x14ac:dyDescent="0.25">
      <c r="A3" s="76">
        <v>97143</v>
      </c>
      <c r="B3" s="76" t="s">
        <v>1582</v>
      </c>
      <c r="C3" s="77" t="s">
        <v>3</v>
      </c>
      <c r="D3" s="77">
        <v>11.85</v>
      </c>
    </row>
    <row r="4" spans="1:4" x14ac:dyDescent="0.25">
      <c r="A4" s="76">
        <v>97144</v>
      </c>
      <c r="B4" s="76" t="s">
        <v>1583</v>
      </c>
      <c r="C4" s="77" t="s">
        <v>3</v>
      </c>
      <c r="D4" s="77">
        <v>14.24</v>
      </c>
    </row>
    <row r="5" spans="1:4" x14ac:dyDescent="0.25">
      <c r="A5" s="76">
        <v>97145</v>
      </c>
      <c r="B5" s="76" t="s">
        <v>1584</v>
      </c>
      <c r="C5" s="77" t="s">
        <v>3</v>
      </c>
      <c r="D5" s="77">
        <v>16.64</v>
      </c>
    </row>
    <row r="6" spans="1:4" x14ac:dyDescent="0.25">
      <c r="A6" s="76">
        <v>97146</v>
      </c>
      <c r="B6" s="76" t="s">
        <v>1585</v>
      </c>
      <c r="C6" s="77" t="s">
        <v>3</v>
      </c>
      <c r="D6" s="77">
        <v>19.05</v>
      </c>
    </row>
    <row r="7" spans="1:4" x14ac:dyDescent="0.25">
      <c r="A7" s="76">
        <v>97147</v>
      </c>
      <c r="B7" s="76" t="s">
        <v>1586</v>
      </c>
      <c r="C7" s="77" t="s">
        <v>3</v>
      </c>
      <c r="D7" s="77">
        <v>21.46</v>
      </c>
    </row>
    <row r="8" spans="1:4" x14ac:dyDescent="0.25">
      <c r="A8" s="76">
        <v>97148</v>
      </c>
      <c r="B8" s="76" t="s">
        <v>1587</v>
      </c>
      <c r="C8" s="77" t="s">
        <v>3</v>
      </c>
      <c r="D8" s="77">
        <v>23.87</v>
      </c>
    </row>
    <row r="9" spans="1:4" x14ac:dyDescent="0.25">
      <c r="A9" s="76">
        <v>97149</v>
      </c>
      <c r="B9" s="76" t="s">
        <v>1588</v>
      </c>
      <c r="C9" s="77" t="s">
        <v>3</v>
      </c>
      <c r="D9" s="77">
        <v>26.31</v>
      </c>
    </row>
    <row r="10" spans="1:4" x14ac:dyDescent="0.25">
      <c r="A10" s="76">
        <v>97150</v>
      </c>
      <c r="B10" s="76" t="s">
        <v>1589</v>
      </c>
      <c r="C10" s="77" t="s">
        <v>3</v>
      </c>
      <c r="D10" s="77">
        <v>32.99</v>
      </c>
    </row>
    <row r="11" spans="1:4" x14ac:dyDescent="0.25">
      <c r="A11" s="76">
        <v>97151</v>
      </c>
      <c r="B11" s="76" t="s">
        <v>1590</v>
      </c>
      <c r="C11" s="77" t="s">
        <v>3</v>
      </c>
      <c r="D11" s="77">
        <v>38.450000000000003</v>
      </c>
    </row>
    <row r="12" spans="1:4" x14ac:dyDescent="0.25">
      <c r="A12" s="76">
        <v>97152</v>
      </c>
      <c r="B12" s="76" t="s">
        <v>1591</v>
      </c>
      <c r="C12" s="77" t="s">
        <v>3</v>
      </c>
      <c r="D12" s="77">
        <v>43.7</v>
      </c>
    </row>
    <row r="13" spans="1:4" x14ac:dyDescent="0.25">
      <c r="A13" s="76">
        <v>97153</v>
      </c>
      <c r="B13" s="76" t="s">
        <v>1592</v>
      </c>
      <c r="C13" s="77" t="s">
        <v>3</v>
      </c>
      <c r="D13" s="77">
        <v>49.06</v>
      </c>
    </row>
    <row r="14" spans="1:4" x14ac:dyDescent="0.25">
      <c r="A14" s="76">
        <v>97154</v>
      </c>
      <c r="B14" s="76" t="s">
        <v>1593</v>
      </c>
      <c r="C14" s="77" t="s">
        <v>3</v>
      </c>
      <c r="D14" s="77">
        <v>54.47</v>
      </c>
    </row>
    <row r="15" spans="1:4" x14ac:dyDescent="0.25">
      <c r="A15" s="76">
        <v>97155</v>
      </c>
      <c r="B15" s="76" t="s">
        <v>1594</v>
      </c>
      <c r="C15" s="77" t="s">
        <v>3</v>
      </c>
      <c r="D15" s="77">
        <v>59.89</v>
      </c>
    </row>
    <row r="16" spans="1:4" x14ac:dyDescent="0.25">
      <c r="A16" s="76">
        <v>97156</v>
      </c>
      <c r="B16" s="76" t="s">
        <v>1595</v>
      </c>
      <c r="C16" s="77" t="s">
        <v>3</v>
      </c>
      <c r="D16" s="77">
        <v>71.069999999999993</v>
      </c>
    </row>
    <row r="17" spans="1:4" x14ac:dyDescent="0.25">
      <c r="A17" s="76">
        <v>97157</v>
      </c>
      <c r="B17" s="76" t="s">
        <v>1596</v>
      </c>
      <c r="C17" s="77" t="s">
        <v>3</v>
      </c>
      <c r="D17" s="77">
        <v>5.0999999999999996</v>
      </c>
    </row>
    <row r="18" spans="1:4" x14ac:dyDescent="0.25">
      <c r="A18" s="76">
        <v>97158</v>
      </c>
      <c r="B18" s="76" t="s">
        <v>1597</v>
      </c>
      <c r="C18" s="77" t="s">
        <v>3</v>
      </c>
      <c r="D18" s="77">
        <v>5.68</v>
      </c>
    </row>
    <row r="19" spans="1:4" x14ac:dyDescent="0.25">
      <c r="A19" s="76">
        <v>97159</v>
      </c>
      <c r="B19" s="76" t="s">
        <v>1598</v>
      </c>
      <c r="C19" s="77" t="s">
        <v>3</v>
      </c>
      <c r="D19" s="77">
        <v>7.13</v>
      </c>
    </row>
    <row r="20" spans="1:4" x14ac:dyDescent="0.25">
      <c r="A20" s="76">
        <v>97160</v>
      </c>
      <c r="B20" s="76" t="s">
        <v>1599</v>
      </c>
      <c r="C20" s="77" t="s">
        <v>3</v>
      </c>
      <c r="D20" s="77">
        <v>8.56</v>
      </c>
    </row>
    <row r="21" spans="1:4" x14ac:dyDescent="0.25">
      <c r="A21" s="76">
        <v>97161</v>
      </c>
      <c r="B21" s="76" t="s">
        <v>1600</v>
      </c>
      <c r="C21" s="77" t="s">
        <v>3</v>
      </c>
      <c r="D21" s="77">
        <v>10.039999999999999</v>
      </c>
    </row>
    <row r="22" spans="1:4" x14ac:dyDescent="0.25">
      <c r="A22" s="76">
        <v>97162</v>
      </c>
      <c r="B22" s="76" t="s">
        <v>1601</v>
      </c>
      <c r="C22" s="77" t="s">
        <v>3</v>
      </c>
      <c r="D22" s="77">
        <v>11.51</v>
      </c>
    </row>
    <row r="23" spans="1:4" x14ac:dyDescent="0.25">
      <c r="A23" s="76">
        <v>97163</v>
      </c>
      <c r="B23" s="76" t="s">
        <v>1602</v>
      </c>
      <c r="C23" s="77" t="s">
        <v>3</v>
      </c>
      <c r="D23" s="77">
        <v>12.98</v>
      </c>
    </row>
    <row r="24" spans="1:4" x14ac:dyDescent="0.25">
      <c r="A24" s="76">
        <v>97164</v>
      </c>
      <c r="B24" s="76" t="s">
        <v>1603</v>
      </c>
      <c r="C24" s="77" t="s">
        <v>3</v>
      </c>
      <c r="D24" s="77">
        <v>14.45</v>
      </c>
    </row>
    <row r="25" spans="1:4" x14ac:dyDescent="0.25">
      <c r="A25" s="76">
        <v>97165</v>
      </c>
      <c r="B25" s="76" t="s">
        <v>1604</v>
      </c>
      <c r="C25" s="77" t="s">
        <v>3</v>
      </c>
      <c r="D25" s="77">
        <v>15.95</v>
      </c>
    </row>
    <row r="26" spans="1:4" x14ac:dyDescent="0.25">
      <c r="A26" s="76">
        <v>97166</v>
      </c>
      <c r="B26" s="76" t="s">
        <v>1605</v>
      </c>
      <c r="C26" s="77" t="s">
        <v>3</v>
      </c>
      <c r="D26" s="77">
        <v>20.010000000000002</v>
      </c>
    </row>
    <row r="27" spans="1:4" x14ac:dyDescent="0.25">
      <c r="A27" s="76">
        <v>97167</v>
      </c>
      <c r="B27" s="76" t="s">
        <v>1606</v>
      </c>
      <c r="C27" s="77" t="s">
        <v>3</v>
      </c>
      <c r="D27" s="77">
        <v>23.34</v>
      </c>
    </row>
    <row r="28" spans="1:4" x14ac:dyDescent="0.25">
      <c r="A28" s="76">
        <v>97168</v>
      </c>
      <c r="B28" s="76" t="s">
        <v>1607</v>
      </c>
      <c r="C28" s="77" t="s">
        <v>3</v>
      </c>
      <c r="D28" s="77">
        <v>26.47</v>
      </c>
    </row>
    <row r="29" spans="1:4" x14ac:dyDescent="0.25">
      <c r="A29" s="76">
        <v>97169</v>
      </c>
      <c r="B29" s="76" t="s">
        <v>1608</v>
      </c>
      <c r="C29" s="77" t="s">
        <v>3</v>
      </c>
      <c r="D29" s="77">
        <v>29.71</v>
      </c>
    </row>
    <row r="30" spans="1:4" x14ac:dyDescent="0.25">
      <c r="A30" s="76">
        <v>97170</v>
      </c>
      <c r="B30" s="76" t="s">
        <v>1609</v>
      </c>
      <c r="C30" s="77" t="s">
        <v>3</v>
      </c>
      <c r="D30" s="77">
        <v>33.01</v>
      </c>
    </row>
    <row r="31" spans="1:4" x14ac:dyDescent="0.25">
      <c r="A31" s="76">
        <v>97171</v>
      </c>
      <c r="B31" s="76" t="s">
        <v>1610</v>
      </c>
      <c r="C31" s="77" t="s">
        <v>3</v>
      </c>
      <c r="D31" s="77">
        <v>36.299999999999997</v>
      </c>
    </row>
    <row r="32" spans="1:4" x14ac:dyDescent="0.25">
      <c r="A32" s="76">
        <v>97172</v>
      </c>
      <c r="B32" s="76" t="s">
        <v>1611</v>
      </c>
      <c r="C32" s="77" t="s">
        <v>3</v>
      </c>
      <c r="D32" s="77">
        <v>43.25</v>
      </c>
    </row>
    <row r="33" spans="1:4" x14ac:dyDescent="0.25">
      <c r="A33" s="76">
        <v>97173</v>
      </c>
      <c r="B33" s="76" t="s">
        <v>1612</v>
      </c>
      <c r="C33" s="77" t="s">
        <v>3</v>
      </c>
      <c r="D33" s="77">
        <v>41.97</v>
      </c>
    </row>
    <row r="34" spans="1:4" x14ac:dyDescent="0.25">
      <c r="A34" s="76">
        <v>97174</v>
      </c>
      <c r="B34" s="76" t="s">
        <v>1613</v>
      </c>
      <c r="C34" s="77" t="s">
        <v>3</v>
      </c>
      <c r="D34" s="77">
        <v>48.61</v>
      </c>
    </row>
    <row r="35" spans="1:4" x14ac:dyDescent="0.25">
      <c r="A35" s="76">
        <v>97175</v>
      </c>
      <c r="B35" s="76" t="s">
        <v>1614</v>
      </c>
      <c r="C35" s="77" t="s">
        <v>3</v>
      </c>
      <c r="D35" s="77">
        <v>55.26</v>
      </c>
    </row>
    <row r="36" spans="1:4" x14ac:dyDescent="0.25">
      <c r="A36" s="76">
        <v>97176</v>
      </c>
      <c r="B36" s="76" t="s">
        <v>1615</v>
      </c>
      <c r="C36" s="77" t="s">
        <v>3</v>
      </c>
      <c r="D36" s="77">
        <v>61.92</v>
      </c>
    </row>
    <row r="37" spans="1:4" x14ac:dyDescent="0.25">
      <c r="A37" s="76">
        <v>97177</v>
      </c>
      <c r="B37" s="76" t="s">
        <v>1616</v>
      </c>
      <c r="C37" s="77" t="s">
        <v>3</v>
      </c>
      <c r="D37" s="77">
        <v>75.22</v>
      </c>
    </row>
    <row r="38" spans="1:4" x14ac:dyDescent="0.25">
      <c r="A38" s="76">
        <v>97178</v>
      </c>
      <c r="B38" s="76" t="s">
        <v>1617</v>
      </c>
      <c r="C38" s="77" t="s">
        <v>3</v>
      </c>
      <c r="D38" s="77">
        <v>88.54</v>
      </c>
    </row>
    <row r="39" spans="1:4" x14ac:dyDescent="0.25">
      <c r="A39" s="76">
        <v>97179</v>
      </c>
      <c r="B39" s="76" t="s">
        <v>1618</v>
      </c>
      <c r="C39" s="77" t="s">
        <v>3</v>
      </c>
      <c r="D39" s="77">
        <v>101.83</v>
      </c>
    </row>
    <row r="40" spans="1:4" x14ac:dyDescent="0.25">
      <c r="A40" s="76">
        <v>97180</v>
      </c>
      <c r="B40" s="76" t="s">
        <v>1619</v>
      </c>
      <c r="C40" s="77" t="s">
        <v>3</v>
      </c>
      <c r="D40" s="77">
        <v>115.16</v>
      </c>
    </row>
    <row r="41" spans="1:4" x14ac:dyDescent="0.25">
      <c r="A41" s="76">
        <v>97181</v>
      </c>
      <c r="B41" s="76" t="s">
        <v>1620</v>
      </c>
      <c r="C41" s="77" t="s">
        <v>3</v>
      </c>
      <c r="D41" s="77">
        <v>132.63</v>
      </c>
    </row>
    <row r="42" spans="1:4" x14ac:dyDescent="0.25">
      <c r="A42" s="76">
        <v>97182</v>
      </c>
      <c r="B42" s="76" t="s">
        <v>1621</v>
      </c>
      <c r="C42" s="77" t="s">
        <v>3</v>
      </c>
      <c r="D42" s="77">
        <v>146.35</v>
      </c>
    </row>
    <row r="43" spans="1:4" x14ac:dyDescent="0.25">
      <c r="A43" s="76">
        <v>97183</v>
      </c>
      <c r="B43" s="76" t="s">
        <v>1622</v>
      </c>
      <c r="C43" s="77" t="s">
        <v>3</v>
      </c>
      <c r="D43" s="77">
        <v>34.81</v>
      </c>
    </row>
    <row r="44" spans="1:4" x14ac:dyDescent="0.25">
      <c r="A44" s="76">
        <v>97184</v>
      </c>
      <c r="B44" s="76" t="s">
        <v>1623</v>
      </c>
      <c r="C44" s="77" t="s">
        <v>3</v>
      </c>
      <c r="D44" s="77">
        <v>40.409999999999997</v>
      </c>
    </row>
    <row r="45" spans="1:4" x14ac:dyDescent="0.25">
      <c r="A45" s="76">
        <v>97185</v>
      </c>
      <c r="B45" s="76" t="s">
        <v>1624</v>
      </c>
      <c r="C45" s="77" t="s">
        <v>3</v>
      </c>
      <c r="D45" s="77">
        <v>46</v>
      </c>
    </row>
    <row r="46" spans="1:4" x14ac:dyDescent="0.25">
      <c r="A46" s="76">
        <v>97186</v>
      </c>
      <c r="B46" s="76" t="s">
        <v>1625</v>
      </c>
      <c r="C46" s="77" t="s">
        <v>3</v>
      </c>
      <c r="D46" s="77">
        <v>51.61</v>
      </c>
    </row>
    <row r="47" spans="1:4" x14ac:dyDescent="0.25">
      <c r="A47" s="76">
        <v>97187</v>
      </c>
      <c r="B47" s="76" t="s">
        <v>1626</v>
      </c>
      <c r="C47" s="77" t="s">
        <v>3</v>
      </c>
      <c r="D47" s="77">
        <v>62.8</v>
      </c>
    </row>
    <row r="48" spans="1:4" x14ac:dyDescent="0.25">
      <c r="A48" s="76">
        <v>97188</v>
      </c>
      <c r="B48" s="76" t="s">
        <v>1627</v>
      </c>
      <c r="C48" s="77" t="s">
        <v>3</v>
      </c>
      <c r="D48" s="77">
        <v>74</v>
      </c>
    </row>
    <row r="49" spans="1:4" x14ac:dyDescent="0.25">
      <c r="A49" s="76">
        <v>97189</v>
      </c>
      <c r="B49" s="76" t="s">
        <v>1628</v>
      </c>
      <c r="C49" s="77" t="s">
        <v>3</v>
      </c>
      <c r="D49" s="77">
        <v>85.18</v>
      </c>
    </row>
    <row r="50" spans="1:4" x14ac:dyDescent="0.25">
      <c r="A50" s="76">
        <v>97190</v>
      </c>
      <c r="B50" s="76" t="s">
        <v>1629</v>
      </c>
      <c r="C50" s="77" t="s">
        <v>3</v>
      </c>
      <c r="D50" s="77">
        <v>96.38</v>
      </c>
    </row>
    <row r="51" spans="1:4" x14ac:dyDescent="0.25">
      <c r="A51" s="76">
        <v>97191</v>
      </c>
      <c r="B51" s="76" t="s">
        <v>1630</v>
      </c>
      <c r="C51" s="77" t="s">
        <v>3</v>
      </c>
      <c r="D51" s="77">
        <v>110.56</v>
      </c>
    </row>
    <row r="52" spans="1:4" x14ac:dyDescent="0.25">
      <c r="A52" s="76">
        <v>97192</v>
      </c>
      <c r="B52" s="76" t="s">
        <v>1631</v>
      </c>
      <c r="C52" s="77" t="s">
        <v>3</v>
      </c>
      <c r="D52" s="77">
        <v>122.04</v>
      </c>
    </row>
    <row r="53" spans="1:4" x14ac:dyDescent="0.25">
      <c r="A53" s="76">
        <v>90694</v>
      </c>
      <c r="B53" s="76" t="s">
        <v>4365</v>
      </c>
      <c r="C53" s="77" t="s">
        <v>3</v>
      </c>
      <c r="D53" s="77">
        <v>48.31</v>
      </c>
    </row>
    <row r="54" spans="1:4" x14ac:dyDescent="0.25">
      <c r="A54" s="76">
        <v>90695</v>
      </c>
      <c r="B54" s="76" t="s">
        <v>4366</v>
      </c>
      <c r="C54" s="77" t="s">
        <v>3</v>
      </c>
      <c r="D54" s="77">
        <v>91.99</v>
      </c>
    </row>
    <row r="55" spans="1:4" x14ac:dyDescent="0.25">
      <c r="A55" s="76">
        <v>90696</v>
      </c>
      <c r="B55" s="76" t="s">
        <v>4367</v>
      </c>
      <c r="C55" s="77" t="s">
        <v>3</v>
      </c>
      <c r="D55" s="77">
        <v>153.86000000000001</v>
      </c>
    </row>
    <row r="56" spans="1:4" x14ac:dyDescent="0.25">
      <c r="A56" s="76">
        <v>90697</v>
      </c>
      <c r="B56" s="76" t="s">
        <v>4368</v>
      </c>
      <c r="C56" s="77" t="s">
        <v>3</v>
      </c>
      <c r="D56" s="77">
        <v>238.84</v>
      </c>
    </row>
    <row r="57" spans="1:4" x14ac:dyDescent="0.25">
      <c r="A57" s="76">
        <v>90698</v>
      </c>
      <c r="B57" s="76" t="s">
        <v>4369</v>
      </c>
      <c r="C57" s="77" t="s">
        <v>3</v>
      </c>
      <c r="D57" s="77">
        <v>365.26</v>
      </c>
    </row>
    <row r="58" spans="1:4" x14ac:dyDescent="0.25">
      <c r="A58" s="76">
        <v>90699</v>
      </c>
      <c r="B58" s="76" t="s">
        <v>4370</v>
      </c>
      <c r="C58" s="77" t="s">
        <v>3</v>
      </c>
      <c r="D58" s="77">
        <v>514.23</v>
      </c>
    </row>
    <row r="59" spans="1:4" x14ac:dyDescent="0.25">
      <c r="A59" s="76">
        <v>90700</v>
      </c>
      <c r="B59" s="76" t="s">
        <v>4371</v>
      </c>
      <c r="C59" s="77" t="s">
        <v>3</v>
      </c>
      <c r="D59" s="77">
        <v>600.13</v>
      </c>
    </row>
    <row r="60" spans="1:4" x14ac:dyDescent="0.25">
      <c r="A60" s="76">
        <v>90701</v>
      </c>
      <c r="B60" s="76" t="s">
        <v>4372</v>
      </c>
      <c r="C60" s="77" t="s">
        <v>3</v>
      </c>
      <c r="D60" s="77">
        <v>71.989999999999995</v>
      </c>
    </row>
    <row r="61" spans="1:4" x14ac:dyDescent="0.25">
      <c r="A61" s="76">
        <v>90702</v>
      </c>
      <c r="B61" s="76" t="s">
        <v>4373</v>
      </c>
      <c r="C61" s="77" t="s">
        <v>3</v>
      </c>
      <c r="D61" s="77">
        <v>119.38</v>
      </c>
    </row>
    <row r="62" spans="1:4" x14ac:dyDescent="0.25">
      <c r="A62" s="76">
        <v>90703</v>
      </c>
      <c r="B62" s="76" t="s">
        <v>4374</v>
      </c>
      <c r="C62" s="77" t="s">
        <v>3</v>
      </c>
      <c r="D62" s="77">
        <v>186.93</v>
      </c>
    </row>
    <row r="63" spans="1:4" x14ac:dyDescent="0.25">
      <c r="A63" s="76">
        <v>90704</v>
      </c>
      <c r="B63" s="76" t="s">
        <v>4375</v>
      </c>
      <c r="C63" s="77" t="s">
        <v>3</v>
      </c>
      <c r="D63" s="77">
        <v>277.47000000000003</v>
      </c>
    </row>
    <row r="64" spans="1:4" x14ac:dyDescent="0.25">
      <c r="A64" s="76">
        <v>90705</v>
      </c>
      <c r="B64" s="76" t="s">
        <v>4376</v>
      </c>
      <c r="C64" s="77" t="s">
        <v>3</v>
      </c>
      <c r="D64" s="77">
        <v>363.62</v>
      </c>
    </row>
    <row r="65" spans="1:4" x14ac:dyDescent="0.25">
      <c r="A65" s="76">
        <v>90706</v>
      </c>
      <c r="B65" s="76" t="s">
        <v>4377</v>
      </c>
      <c r="C65" s="77" t="s">
        <v>3</v>
      </c>
      <c r="D65" s="77">
        <v>481.5</v>
      </c>
    </row>
    <row r="66" spans="1:4" x14ac:dyDescent="0.25">
      <c r="A66" s="76">
        <v>90708</v>
      </c>
      <c r="B66" s="76" t="s">
        <v>4378</v>
      </c>
      <c r="C66" s="77" t="s">
        <v>3</v>
      </c>
      <c r="D66" s="77">
        <v>754.36</v>
      </c>
    </row>
    <row r="67" spans="1:4" x14ac:dyDescent="0.25">
      <c r="A67" s="76">
        <v>90724</v>
      </c>
      <c r="B67" s="76" t="s">
        <v>4379</v>
      </c>
      <c r="C67" s="77" t="s">
        <v>16077</v>
      </c>
      <c r="D67" s="77">
        <v>24.19</v>
      </c>
    </row>
    <row r="68" spans="1:4" x14ac:dyDescent="0.25">
      <c r="A68" s="76">
        <v>90725</v>
      </c>
      <c r="B68" s="76" t="s">
        <v>4380</v>
      </c>
      <c r="C68" s="77" t="s">
        <v>16077</v>
      </c>
      <c r="D68" s="77">
        <v>29.77</v>
      </c>
    </row>
    <row r="69" spans="1:4" x14ac:dyDescent="0.25">
      <c r="A69" s="76">
        <v>90726</v>
      </c>
      <c r="B69" s="76" t="s">
        <v>4381</v>
      </c>
      <c r="C69" s="77" t="s">
        <v>16077</v>
      </c>
      <c r="D69" s="77">
        <v>35.409999999999997</v>
      </c>
    </row>
    <row r="70" spans="1:4" x14ac:dyDescent="0.25">
      <c r="A70" s="76">
        <v>90727</v>
      </c>
      <c r="B70" s="76" t="s">
        <v>4382</v>
      </c>
      <c r="C70" s="77" t="s">
        <v>16077</v>
      </c>
      <c r="D70" s="77">
        <v>41</v>
      </c>
    </row>
    <row r="71" spans="1:4" x14ac:dyDescent="0.25">
      <c r="A71" s="76">
        <v>90728</v>
      </c>
      <c r="B71" s="76" t="s">
        <v>4383</v>
      </c>
      <c r="C71" s="77" t="s">
        <v>16077</v>
      </c>
      <c r="D71" s="77">
        <v>46.57</v>
      </c>
    </row>
    <row r="72" spans="1:4" x14ac:dyDescent="0.25">
      <c r="A72" s="76">
        <v>90729</v>
      </c>
      <c r="B72" s="76" t="s">
        <v>4384</v>
      </c>
      <c r="C72" s="77" t="s">
        <v>16077</v>
      </c>
      <c r="D72" s="77">
        <v>52.16</v>
      </c>
    </row>
    <row r="73" spans="1:4" x14ac:dyDescent="0.25">
      <c r="A73" s="76">
        <v>90730</v>
      </c>
      <c r="B73" s="76" t="s">
        <v>4385</v>
      </c>
      <c r="C73" s="77" t="s">
        <v>16077</v>
      </c>
      <c r="D73" s="77">
        <v>57.73</v>
      </c>
    </row>
    <row r="74" spans="1:4" x14ac:dyDescent="0.25">
      <c r="A74" s="76">
        <v>90731</v>
      </c>
      <c r="B74" s="76" t="s">
        <v>4386</v>
      </c>
      <c r="C74" s="77" t="s">
        <v>16077</v>
      </c>
      <c r="D74" s="77">
        <v>63.31</v>
      </c>
    </row>
    <row r="75" spans="1:4" x14ac:dyDescent="0.25">
      <c r="A75" s="76">
        <v>90732</v>
      </c>
      <c r="B75" s="76" t="s">
        <v>4387</v>
      </c>
      <c r="C75" s="77" t="s">
        <v>16077</v>
      </c>
      <c r="D75" s="77">
        <v>80.040000000000006</v>
      </c>
    </row>
    <row r="76" spans="1:4" x14ac:dyDescent="0.25">
      <c r="A76" s="76">
        <v>90733</v>
      </c>
      <c r="B76" s="76" t="s">
        <v>4388</v>
      </c>
      <c r="C76" s="77" t="s">
        <v>3</v>
      </c>
      <c r="D76" s="77">
        <v>3.4</v>
      </c>
    </row>
    <row r="77" spans="1:4" x14ac:dyDescent="0.25">
      <c r="A77" s="76">
        <v>90734</v>
      </c>
      <c r="B77" s="76" t="s">
        <v>4389</v>
      </c>
      <c r="C77" s="77" t="s">
        <v>3</v>
      </c>
      <c r="D77" s="77">
        <v>4.03</v>
      </c>
    </row>
    <row r="78" spans="1:4" x14ac:dyDescent="0.25">
      <c r="A78" s="76">
        <v>90735</v>
      </c>
      <c r="B78" s="76" t="s">
        <v>4390</v>
      </c>
      <c r="C78" s="77" t="s">
        <v>3</v>
      </c>
      <c r="D78" s="77">
        <v>4.66</v>
      </c>
    </row>
    <row r="79" spans="1:4" x14ac:dyDescent="0.25">
      <c r="A79" s="76">
        <v>90736</v>
      </c>
      <c r="B79" s="76" t="s">
        <v>4391</v>
      </c>
      <c r="C79" s="77" t="s">
        <v>3</v>
      </c>
      <c r="D79" s="77">
        <v>5.28</v>
      </c>
    </row>
    <row r="80" spans="1:4" x14ac:dyDescent="0.25">
      <c r="A80" s="76">
        <v>90737</v>
      </c>
      <c r="B80" s="76" t="s">
        <v>4392</v>
      </c>
      <c r="C80" s="77" t="s">
        <v>3</v>
      </c>
      <c r="D80" s="77">
        <v>5.92</v>
      </c>
    </row>
    <row r="81" spans="1:4" x14ac:dyDescent="0.25">
      <c r="A81" s="76">
        <v>90738</v>
      </c>
      <c r="B81" s="76" t="s">
        <v>4393</v>
      </c>
      <c r="C81" s="77" t="s">
        <v>3</v>
      </c>
      <c r="D81" s="77">
        <v>6.54</v>
      </c>
    </row>
    <row r="82" spans="1:4" x14ac:dyDescent="0.25">
      <c r="A82" s="76">
        <v>90739</v>
      </c>
      <c r="B82" s="76" t="s">
        <v>4394</v>
      </c>
      <c r="C82" s="77" t="s">
        <v>3</v>
      </c>
      <c r="D82" s="77">
        <v>8.89</v>
      </c>
    </row>
    <row r="83" spans="1:4" x14ac:dyDescent="0.25">
      <c r="A83" s="76">
        <v>90740</v>
      </c>
      <c r="B83" s="76" t="s">
        <v>4395</v>
      </c>
      <c r="C83" s="77" t="s">
        <v>3</v>
      </c>
      <c r="D83" s="77">
        <v>4.49</v>
      </c>
    </row>
    <row r="84" spans="1:4" x14ac:dyDescent="0.25">
      <c r="A84" s="76">
        <v>90741</v>
      </c>
      <c r="B84" s="76" t="s">
        <v>4396</v>
      </c>
      <c r="C84" s="77" t="s">
        <v>3</v>
      </c>
      <c r="D84" s="77">
        <v>5.12</v>
      </c>
    </row>
    <row r="85" spans="1:4" x14ac:dyDescent="0.25">
      <c r="A85" s="76">
        <v>90742</v>
      </c>
      <c r="B85" s="76" t="s">
        <v>4397</v>
      </c>
      <c r="C85" s="77" t="s">
        <v>3</v>
      </c>
      <c r="D85" s="77">
        <v>5.75</v>
      </c>
    </row>
    <row r="86" spans="1:4" x14ac:dyDescent="0.25">
      <c r="A86" s="76">
        <v>90743</v>
      </c>
      <c r="B86" s="76" t="s">
        <v>4398</v>
      </c>
      <c r="C86" s="77" t="s">
        <v>3</v>
      </c>
      <c r="D86" s="77">
        <v>6.38</v>
      </c>
    </row>
    <row r="87" spans="1:4" x14ac:dyDescent="0.25">
      <c r="A87" s="76">
        <v>90744</v>
      </c>
      <c r="B87" s="76" t="s">
        <v>4399</v>
      </c>
      <c r="C87" s="77" t="s">
        <v>3</v>
      </c>
      <c r="D87" s="77">
        <v>7.01</v>
      </c>
    </row>
    <row r="88" spans="1:4" x14ac:dyDescent="0.25">
      <c r="A88" s="76">
        <v>90745</v>
      </c>
      <c r="B88" s="76" t="s">
        <v>4400</v>
      </c>
      <c r="C88" s="77" t="s">
        <v>3</v>
      </c>
      <c r="D88" s="77">
        <v>9.93</v>
      </c>
    </row>
    <row r="89" spans="1:4" x14ac:dyDescent="0.25">
      <c r="A89" s="76">
        <v>90746</v>
      </c>
      <c r="B89" s="76" t="s">
        <v>4401</v>
      </c>
      <c r="C89" s="77" t="s">
        <v>3</v>
      </c>
      <c r="D89" s="77">
        <v>3.67</v>
      </c>
    </row>
    <row r="90" spans="1:4" x14ac:dyDescent="0.25">
      <c r="A90" s="76">
        <v>90747</v>
      </c>
      <c r="B90" s="76" t="s">
        <v>4402</v>
      </c>
      <c r="C90" s="77" t="s">
        <v>3</v>
      </c>
      <c r="D90" s="77">
        <v>16.420000000000002</v>
      </c>
    </row>
    <row r="91" spans="1:4" x14ac:dyDescent="0.25">
      <c r="A91" s="76">
        <v>94869</v>
      </c>
      <c r="B91" s="76" t="s">
        <v>4403</v>
      </c>
      <c r="C91" s="77" t="s">
        <v>3</v>
      </c>
      <c r="D91" s="77">
        <v>132.99</v>
      </c>
    </row>
    <row r="92" spans="1:4" x14ac:dyDescent="0.25">
      <c r="A92" s="76">
        <v>94870</v>
      </c>
      <c r="B92" s="76" t="s">
        <v>4404</v>
      </c>
      <c r="C92" s="77" t="s">
        <v>3</v>
      </c>
      <c r="D92" s="77">
        <v>1.8</v>
      </c>
    </row>
    <row r="93" spans="1:4" x14ac:dyDescent="0.25">
      <c r="A93" s="76">
        <v>94871</v>
      </c>
      <c r="B93" s="76" t="s">
        <v>4405</v>
      </c>
      <c r="C93" s="77" t="s">
        <v>3</v>
      </c>
      <c r="D93" s="77">
        <v>208.09</v>
      </c>
    </row>
    <row r="94" spans="1:4" x14ac:dyDescent="0.25">
      <c r="A94" s="76">
        <v>94872</v>
      </c>
      <c r="B94" s="76" t="s">
        <v>4406</v>
      </c>
      <c r="C94" s="77" t="s">
        <v>3</v>
      </c>
      <c r="D94" s="77">
        <v>2.56</v>
      </c>
    </row>
    <row r="95" spans="1:4" x14ac:dyDescent="0.25">
      <c r="A95" s="76">
        <v>94875</v>
      </c>
      <c r="B95" s="76" t="s">
        <v>4407</v>
      </c>
      <c r="C95" s="77" t="s">
        <v>3</v>
      </c>
      <c r="D95" s="78">
        <v>1224.93</v>
      </c>
    </row>
    <row r="96" spans="1:4" x14ac:dyDescent="0.25">
      <c r="A96" s="76">
        <v>94876</v>
      </c>
      <c r="B96" s="76" t="s">
        <v>4408</v>
      </c>
      <c r="C96" s="77" t="s">
        <v>3</v>
      </c>
      <c r="D96" s="77">
        <v>27.33</v>
      </c>
    </row>
    <row r="97" spans="1:4" x14ac:dyDescent="0.25">
      <c r="A97" s="76">
        <v>94878</v>
      </c>
      <c r="B97" s="76" t="s">
        <v>5107</v>
      </c>
      <c r="C97" s="77" t="s">
        <v>3</v>
      </c>
      <c r="D97" s="77">
        <v>31.64</v>
      </c>
    </row>
    <row r="98" spans="1:4" x14ac:dyDescent="0.25">
      <c r="A98" s="76">
        <v>94879</v>
      </c>
      <c r="B98" s="76" t="s">
        <v>5108</v>
      </c>
      <c r="C98" s="77" t="s">
        <v>3</v>
      </c>
      <c r="D98" s="78">
        <v>1885.56</v>
      </c>
    </row>
    <row r="99" spans="1:4" x14ac:dyDescent="0.25">
      <c r="A99" s="76">
        <v>94880</v>
      </c>
      <c r="B99" s="76" t="s">
        <v>5109</v>
      </c>
      <c r="C99" s="77" t="s">
        <v>3</v>
      </c>
      <c r="D99" s="77">
        <v>40.67</v>
      </c>
    </row>
    <row r="100" spans="1:4" x14ac:dyDescent="0.25">
      <c r="A100" s="76">
        <v>94881</v>
      </c>
      <c r="B100" s="76" t="s">
        <v>5110</v>
      </c>
      <c r="C100" s="77" t="s">
        <v>3</v>
      </c>
      <c r="D100" s="78">
        <v>2597.06</v>
      </c>
    </row>
    <row r="101" spans="1:4" x14ac:dyDescent="0.25">
      <c r="A101" s="76">
        <v>94882</v>
      </c>
      <c r="B101" s="76" t="s">
        <v>5111</v>
      </c>
      <c r="C101" s="77" t="s">
        <v>3</v>
      </c>
      <c r="D101" s="77">
        <v>47.31</v>
      </c>
    </row>
    <row r="102" spans="1:4" x14ac:dyDescent="0.25">
      <c r="A102" s="76">
        <v>94884</v>
      </c>
      <c r="B102" s="76" t="s">
        <v>5112</v>
      </c>
      <c r="C102" s="77" t="s">
        <v>3</v>
      </c>
      <c r="D102" s="77">
        <v>60.8</v>
      </c>
    </row>
    <row r="103" spans="1:4" x14ac:dyDescent="0.25">
      <c r="A103" s="76">
        <v>97121</v>
      </c>
      <c r="B103" s="76" t="s">
        <v>1632</v>
      </c>
      <c r="C103" s="77" t="s">
        <v>3</v>
      </c>
      <c r="D103" s="77">
        <v>2.02</v>
      </c>
    </row>
    <row r="104" spans="1:4" x14ac:dyDescent="0.25">
      <c r="A104" s="76">
        <v>97122</v>
      </c>
      <c r="B104" s="76" t="s">
        <v>1633</v>
      </c>
      <c r="C104" s="77" t="s">
        <v>3</v>
      </c>
      <c r="D104" s="77">
        <v>2.8</v>
      </c>
    </row>
    <row r="105" spans="1:4" x14ac:dyDescent="0.25">
      <c r="A105" s="76">
        <v>97123</v>
      </c>
      <c r="B105" s="76" t="s">
        <v>1634</v>
      </c>
      <c r="C105" s="77" t="s">
        <v>3</v>
      </c>
      <c r="D105" s="77">
        <v>3.55</v>
      </c>
    </row>
    <row r="106" spans="1:4" x14ac:dyDescent="0.25">
      <c r="A106" s="76">
        <v>97124</v>
      </c>
      <c r="B106" s="76" t="s">
        <v>1635</v>
      </c>
      <c r="C106" s="77" t="s">
        <v>3</v>
      </c>
      <c r="D106" s="77">
        <v>0.88</v>
      </c>
    </row>
    <row r="107" spans="1:4" x14ac:dyDescent="0.25">
      <c r="A107" s="76">
        <v>97125</v>
      </c>
      <c r="B107" s="76" t="s">
        <v>1636</v>
      </c>
      <c r="C107" s="77" t="s">
        <v>3</v>
      </c>
      <c r="D107" s="77">
        <v>1.25</v>
      </c>
    </row>
    <row r="108" spans="1:4" x14ac:dyDescent="0.25">
      <c r="A108" s="76">
        <v>97126</v>
      </c>
      <c r="B108" s="76" t="s">
        <v>1637</v>
      </c>
      <c r="C108" s="77" t="s">
        <v>3</v>
      </c>
      <c r="D108" s="77">
        <v>1.59</v>
      </c>
    </row>
    <row r="109" spans="1:4" x14ac:dyDescent="0.25">
      <c r="A109" s="76">
        <v>102264</v>
      </c>
      <c r="B109" s="76" t="s">
        <v>4409</v>
      </c>
      <c r="C109" s="77" t="s">
        <v>3</v>
      </c>
      <c r="D109" s="77">
        <v>20.74</v>
      </c>
    </row>
    <row r="110" spans="1:4" x14ac:dyDescent="0.25">
      <c r="A110" s="76">
        <v>102265</v>
      </c>
      <c r="B110" s="76" t="s">
        <v>4410</v>
      </c>
      <c r="C110" s="77" t="s">
        <v>16077</v>
      </c>
      <c r="D110" s="77">
        <v>102.35</v>
      </c>
    </row>
    <row r="111" spans="1:4" x14ac:dyDescent="0.25">
      <c r="A111" s="76">
        <v>102266</v>
      </c>
      <c r="B111" s="76" t="s">
        <v>4411</v>
      </c>
      <c r="C111" s="77" t="s">
        <v>16077</v>
      </c>
      <c r="D111" s="77">
        <v>113.51</v>
      </c>
    </row>
    <row r="112" spans="1:4" x14ac:dyDescent="0.25">
      <c r="A112" s="76">
        <v>102267</v>
      </c>
      <c r="B112" s="76" t="s">
        <v>4412</v>
      </c>
      <c r="C112" s="77" t="s">
        <v>16077</v>
      </c>
      <c r="D112" s="77">
        <v>130.33000000000001</v>
      </c>
    </row>
    <row r="113" spans="1:4" x14ac:dyDescent="0.25">
      <c r="A113" s="76">
        <v>102268</v>
      </c>
      <c r="B113" s="76" t="s">
        <v>4413</v>
      </c>
      <c r="C113" s="77" t="s">
        <v>16077</v>
      </c>
      <c r="D113" s="77">
        <v>147.05000000000001</v>
      </c>
    </row>
    <row r="114" spans="1:4" x14ac:dyDescent="0.25">
      <c r="A114" s="76">
        <v>102269</v>
      </c>
      <c r="B114" s="76" t="s">
        <v>4414</v>
      </c>
      <c r="C114" s="77" t="s">
        <v>16077</v>
      </c>
      <c r="D114" s="77">
        <v>180.52</v>
      </c>
    </row>
    <row r="115" spans="1:4" x14ac:dyDescent="0.25">
      <c r="A115" s="76">
        <v>92833</v>
      </c>
      <c r="B115" s="76" t="s">
        <v>72</v>
      </c>
      <c r="C115" s="77" t="s">
        <v>3</v>
      </c>
      <c r="D115" s="77">
        <v>239.4</v>
      </c>
    </row>
    <row r="116" spans="1:4" x14ac:dyDescent="0.25">
      <c r="A116" s="76">
        <v>92834</v>
      </c>
      <c r="B116" s="76" t="s">
        <v>73</v>
      </c>
      <c r="C116" s="77" t="s">
        <v>3</v>
      </c>
      <c r="D116" s="77">
        <v>8.93</v>
      </c>
    </row>
    <row r="117" spans="1:4" x14ac:dyDescent="0.25">
      <c r="A117" s="76">
        <v>92835</v>
      </c>
      <c r="B117" s="76" t="s">
        <v>74</v>
      </c>
      <c r="C117" s="77" t="s">
        <v>3</v>
      </c>
      <c r="D117" s="77">
        <v>249.5</v>
      </c>
    </row>
    <row r="118" spans="1:4" x14ac:dyDescent="0.25">
      <c r="A118" s="76">
        <v>92836</v>
      </c>
      <c r="B118" s="76" t="s">
        <v>75</v>
      </c>
      <c r="C118" s="77" t="s">
        <v>3</v>
      </c>
      <c r="D118" s="77">
        <v>11.41</v>
      </c>
    </row>
    <row r="119" spans="1:4" x14ac:dyDescent="0.25">
      <c r="A119" s="76">
        <v>92837</v>
      </c>
      <c r="B119" s="76" t="s">
        <v>76</v>
      </c>
      <c r="C119" s="77" t="s">
        <v>3</v>
      </c>
      <c r="D119" s="77">
        <v>446.15</v>
      </c>
    </row>
    <row r="120" spans="1:4" x14ac:dyDescent="0.25">
      <c r="A120" s="76">
        <v>92838</v>
      </c>
      <c r="B120" s="76" t="s">
        <v>77</v>
      </c>
      <c r="C120" s="77" t="s">
        <v>3</v>
      </c>
      <c r="D120" s="77">
        <v>13.68</v>
      </c>
    </row>
    <row r="121" spans="1:4" x14ac:dyDescent="0.25">
      <c r="A121" s="76">
        <v>92839</v>
      </c>
      <c r="B121" s="76" t="s">
        <v>78</v>
      </c>
      <c r="C121" s="77" t="s">
        <v>3</v>
      </c>
      <c r="D121" s="77">
        <v>546.27</v>
      </c>
    </row>
    <row r="122" spans="1:4" x14ac:dyDescent="0.25">
      <c r="A122" s="76">
        <v>92840</v>
      </c>
      <c r="B122" s="76" t="s">
        <v>79</v>
      </c>
      <c r="C122" s="77" t="s">
        <v>3</v>
      </c>
      <c r="D122" s="77">
        <v>16.21</v>
      </c>
    </row>
    <row r="123" spans="1:4" x14ac:dyDescent="0.25">
      <c r="A123" s="76">
        <v>92841</v>
      </c>
      <c r="B123" s="76" t="s">
        <v>80</v>
      </c>
      <c r="C123" s="77" t="s">
        <v>3</v>
      </c>
      <c r="D123" s="77">
        <v>711.83</v>
      </c>
    </row>
    <row r="124" spans="1:4" x14ac:dyDescent="0.25">
      <c r="A124" s="76">
        <v>92842</v>
      </c>
      <c r="B124" s="76" t="s">
        <v>81</v>
      </c>
      <c r="C124" s="77" t="s">
        <v>3</v>
      </c>
      <c r="D124" s="77">
        <v>18.5</v>
      </c>
    </row>
    <row r="125" spans="1:4" x14ac:dyDescent="0.25">
      <c r="A125" s="76">
        <v>92843</v>
      </c>
      <c r="B125" s="76" t="s">
        <v>3754</v>
      </c>
      <c r="C125" s="77" t="s">
        <v>3</v>
      </c>
      <c r="D125" s="77">
        <v>734.64</v>
      </c>
    </row>
    <row r="126" spans="1:4" x14ac:dyDescent="0.25">
      <c r="A126" s="76">
        <v>92844</v>
      </c>
      <c r="B126" s="76" t="s">
        <v>82</v>
      </c>
      <c r="C126" s="77" t="s">
        <v>3</v>
      </c>
      <c r="D126" s="77">
        <v>21.04</v>
      </c>
    </row>
    <row r="127" spans="1:4" x14ac:dyDescent="0.25">
      <c r="A127" s="76">
        <v>92845</v>
      </c>
      <c r="B127" s="76" t="s">
        <v>3755</v>
      </c>
      <c r="C127" s="77" t="s">
        <v>3</v>
      </c>
      <c r="D127" s="78">
        <v>1094.99</v>
      </c>
    </row>
    <row r="128" spans="1:4" x14ac:dyDescent="0.25">
      <c r="A128" s="76">
        <v>92846</v>
      </c>
      <c r="B128" s="76" t="s">
        <v>83</v>
      </c>
      <c r="C128" s="77" t="s">
        <v>3</v>
      </c>
      <c r="D128" s="77">
        <v>23.32</v>
      </c>
    </row>
    <row r="129" spans="1:4" x14ac:dyDescent="0.25">
      <c r="A129" s="76">
        <v>92847</v>
      </c>
      <c r="B129" s="76" t="s">
        <v>84</v>
      </c>
      <c r="C129" s="77" t="s">
        <v>3</v>
      </c>
      <c r="D129" s="78">
        <v>1120.8499999999999</v>
      </c>
    </row>
    <row r="130" spans="1:4" x14ac:dyDescent="0.25">
      <c r="A130" s="76">
        <v>92848</v>
      </c>
      <c r="B130" s="76" t="s">
        <v>85</v>
      </c>
      <c r="C130" s="77" t="s">
        <v>3</v>
      </c>
      <c r="D130" s="77">
        <v>25.87</v>
      </c>
    </row>
    <row r="131" spans="1:4" x14ac:dyDescent="0.25">
      <c r="A131" s="76">
        <v>92849</v>
      </c>
      <c r="B131" s="76" t="s">
        <v>86</v>
      </c>
      <c r="C131" s="77" t="s">
        <v>3</v>
      </c>
      <c r="D131" s="77">
        <v>247.36</v>
      </c>
    </row>
    <row r="132" spans="1:4" x14ac:dyDescent="0.25">
      <c r="A132" s="76">
        <v>92850</v>
      </c>
      <c r="B132" s="76" t="s">
        <v>87</v>
      </c>
      <c r="C132" s="77" t="s">
        <v>3</v>
      </c>
      <c r="D132" s="77">
        <v>16.89</v>
      </c>
    </row>
    <row r="133" spans="1:4" x14ac:dyDescent="0.25">
      <c r="A133" s="76">
        <v>92851</v>
      </c>
      <c r="B133" s="76" t="s">
        <v>88</v>
      </c>
      <c r="C133" s="77" t="s">
        <v>3</v>
      </c>
      <c r="D133" s="77">
        <v>259.41000000000003</v>
      </c>
    </row>
    <row r="134" spans="1:4" x14ac:dyDescent="0.25">
      <c r="A134" s="76">
        <v>92852</v>
      </c>
      <c r="B134" s="76" t="s">
        <v>89</v>
      </c>
      <c r="C134" s="77" t="s">
        <v>3</v>
      </c>
      <c r="D134" s="77">
        <v>21.32</v>
      </c>
    </row>
    <row r="135" spans="1:4" x14ac:dyDescent="0.25">
      <c r="A135" s="76">
        <v>92853</v>
      </c>
      <c r="B135" s="76" t="s">
        <v>90</v>
      </c>
      <c r="C135" s="77" t="s">
        <v>3</v>
      </c>
      <c r="D135" s="77">
        <v>458.43</v>
      </c>
    </row>
    <row r="136" spans="1:4" x14ac:dyDescent="0.25">
      <c r="A136" s="76">
        <v>92854</v>
      </c>
      <c r="B136" s="76" t="s">
        <v>91</v>
      </c>
      <c r="C136" s="77" t="s">
        <v>3</v>
      </c>
      <c r="D136" s="77">
        <v>25.96</v>
      </c>
    </row>
    <row r="137" spans="1:4" x14ac:dyDescent="0.25">
      <c r="A137" s="76">
        <v>92855</v>
      </c>
      <c r="B137" s="76" t="s">
        <v>92</v>
      </c>
      <c r="C137" s="77" t="s">
        <v>3</v>
      </c>
      <c r="D137" s="77">
        <v>560.65</v>
      </c>
    </row>
    <row r="138" spans="1:4" x14ac:dyDescent="0.25">
      <c r="A138" s="76">
        <v>92856</v>
      </c>
      <c r="B138" s="76" t="s">
        <v>93</v>
      </c>
      <c r="C138" s="77" t="s">
        <v>3</v>
      </c>
      <c r="D138" s="77">
        <v>30.59</v>
      </c>
    </row>
    <row r="139" spans="1:4" x14ac:dyDescent="0.25">
      <c r="A139" s="76">
        <v>92857</v>
      </c>
      <c r="B139" s="76" t="s">
        <v>94</v>
      </c>
      <c r="C139" s="77" t="s">
        <v>3</v>
      </c>
      <c r="D139" s="77">
        <v>728.35</v>
      </c>
    </row>
    <row r="140" spans="1:4" x14ac:dyDescent="0.25">
      <c r="A140" s="76">
        <v>92858</v>
      </c>
      <c r="B140" s="76" t="s">
        <v>95</v>
      </c>
      <c r="C140" s="77" t="s">
        <v>3</v>
      </c>
      <c r="D140" s="77">
        <v>35.020000000000003</v>
      </c>
    </row>
    <row r="141" spans="1:4" x14ac:dyDescent="0.25">
      <c r="A141" s="76">
        <v>92859</v>
      </c>
      <c r="B141" s="76" t="s">
        <v>3756</v>
      </c>
      <c r="C141" s="77" t="s">
        <v>3</v>
      </c>
      <c r="D141" s="77">
        <v>753.35</v>
      </c>
    </row>
    <row r="142" spans="1:4" x14ac:dyDescent="0.25">
      <c r="A142" s="76">
        <v>92860</v>
      </c>
      <c r="B142" s="76" t="s">
        <v>96</v>
      </c>
      <c r="C142" s="77" t="s">
        <v>3</v>
      </c>
      <c r="D142" s="77">
        <v>39.75</v>
      </c>
    </row>
    <row r="143" spans="1:4" x14ac:dyDescent="0.25">
      <c r="A143" s="76">
        <v>92861</v>
      </c>
      <c r="B143" s="76" t="s">
        <v>3757</v>
      </c>
      <c r="C143" s="77" t="s">
        <v>3</v>
      </c>
      <c r="D143" s="78">
        <v>1116.04</v>
      </c>
    </row>
    <row r="144" spans="1:4" x14ac:dyDescent="0.25">
      <c r="A144" s="76">
        <v>92862</v>
      </c>
      <c r="B144" s="76" t="s">
        <v>97</v>
      </c>
      <c r="C144" s="77" t="s">
        <v>3</v>
      </c>
      <c r="D144" s="77">
        <v>44.37</v>
      </c>
    </row>
    <row r="145" spans="1:4" x14ac:dyDescent="0.25">
      <c r="A145" s="76">
        <v>92863</v>
      </c>
      <c r="B145" s="76" t="s">
        <v>98</v>
      </c>
      <c r="C145" s="77" t="s">
        <v>3</v>
      </c>
      <c r="D145" s="78">
        <v>1143.98</v>
      </c>
    </row>
    <row r="146" spans="1:4" x14ac:dyDescent="0.25">
      <c r="A146" s="76">
        <v>92864</v>
      </c>
      <c r="B146" s="76" t="s">
        <v>99</v>
      </c>
      <c r="C146" s="77" t="s">
        <v>3</v>
      </c>
      <c r="D146" s="77">
        <v>49</v>
      </c>
    </row>
    <row r="147" spans="1:4" x14ac:dyDescent="0.25">
      <c r="A147" s="76">
        <v>92210</v>
      </c>
      <c r="B147" s="76" t="s">
        <v>100</v>
      </c>
      <c r="C147" s="77" t="s">
        <v>3</v>
      </c>
      <c r="D147" s="77">
        <v>190.55</v>
      </c>
    </row>
    <row r="148" spans="1:4" x14ac:dyDescent="0.25">
      <c r="A148" s="76">
        <v>92211</v>
      </c>
      <c r="B148" s="76" t="s">
        <v>101</v>
      </c>
      <c r="C148" s="77" t="s">
        <v>3</v>
      </c>
      <c r="D148" s="77">
        <v>228.89</v>
      </c>
    </row>
    <row r="149" spans="1:4" x14ac:dyDescent="0.25">
      <c r="A149" s="76">
        <v>92212</v>
      </c>
      <c r="B149" s="76" t="s">
        <v>102</v>
      </c>
      <c r="C149" s="77" t="s">
        <v>3</v>
      </c>
      <c r="D149" s="77">
        <v>343.74</v>
      </c>
    </row>
    <row r="150" spans="1:4" x14ac:dyDescent="0.25">
      <c r="A150" s="76">
        <v>92213</v>
      </c>
      <c r="B150" s="76" t="s">
        <v>103</v>
      </c>
      <c r="C150" s="77" t="s">
        <v>3</v>
      </c>
      <c r="D150" s="77">
        <v>453.19</v>
      </c>
    </row>
    <row r="151" spans="1:4" x14ac:dyDescent="0.25">
      <c r="A151" s="76">
        <v>92214</v>
      </c>
      <c r="B151" s="76" t="s">
        <v>104</v>
      </c>
      <c r="C151" s="77" t="s">
        <v>3</v>
      </c>
      <c r="D151" s="77">
        <v>548.04999999999995</v>
      </c>
    </row>
    <row r="152" spans="1:4" x14ac:dyDescent="0.25">
      <c r="A152" s="76">
        <v>92215</v>
      </c>
      <c r="B152" s="76" t="s">
        <v>105</v>
      </c>
      <c r="C152" s="77" t="s">
        <v>3</v>
      </c>
      <c r="D152" s="77">
        <v>629.37</v>
      </c>
    </row>
    <row r="153" spans="1:4" x14ac:dyDescent="0.25">
      <c r="A153" s="76">
        <v>92216</v>
      </c>
      <c r="B153" s="76" t="s">
        <v>106</v>
      </c>
      <c r="C153" s="77" t="s">
        <v>3</v>
      </c>
      <c r="D153" s="77">
        <v>656.51</v>
      </c>
    </row>
    <row r="154" spans="1:4" x14ac:dyDescent="0.25">
      <c r="A154" s="76">
        <v>92219</v>
      </c>
      <c r="B154" s="76" t="s">
        <v>107</v>
      </c>
      <c r="C154" s="77" t="s">
        <v>3</v>
      </c>
      <c r="D154" s="77">
        <v>200.47</v>
      </c>
    </row>
    <row r="155" spans="1:4" x14ac:dyDescent="0.25">
      <c r="A155" s="76">
        <v>92220</v>
      </c>
      <c r="B155" s="76" t="s">
        <v>108</v>
      </c>
      <c r="C155" s="77" t="s">
        <v>3</v>
      </c>
      <c r="D155" s="77">
        <v>241.17</v>
      </c>
    </row>
    <row r="156" spans="1:4" x14ac:dyDescent="0.25">
      <c r="A156" s="76">
        <v>92221</v>
      </c>
      <c r="B156" s="76" t="s">
        <v>109</v>
      </c>
      <c r="C156" s="77" t="s">
        <v>3</v>
      </c>
      <c r="D156" s="77">
        <v>358.12</v>
      </c>
    </row>
    <row r="157" spans="1:4" x14ac:dyDescent="0.25">
      <c r="A157" s="76">
        <v>92222</v>
      </c>
      <c r="B157" s="76" t="s">
        <v>110</v>
      </c>
      <c r="C157" s="77" t="s">
        <v>3</v>
      </c>
      <c r="D157" s="77">
        <v>469.91</v>
      </c>
    </row>
    <row r="158" spans="1:4" x14ac:dyDescent="0.25">
      <c r="A158" s="76">
        <v>92223</v>
      </c>
      <c r="B158" s="76" t="s">
        <v>111</v>
      </c>
      <c r="C158" s="77" t="s">
        <v>3</v>
      </c>
      <c r="D158" s="77">
        <v>566.78</v>
      </c>
    </row>
    <row r="159" spans="1:4" x14ac:dyDescent="0.25">
      <c r="A159" s="76">
        <v>92224</v>
      </c>
      <c r="B159" s="76" t="s">
        <v>112</v>
      </c>
      <c r="C159" s="77" t="s">
        <v>3</v>
      </c>
      <c r="D159" s="77">
        <v>650.14</v>
      </c>
    </row>
    <row r="160" spans="1:4" x14ac:dyDescent="0.25">
      <c r="A160" s="76">
        <v>92226</v>
      </c>
      <c r="B160" s="76" t="s">
        <v>113</v>
      </c>
      <c r="C160" s="77" t="s">
        <v>3</v>
      </c>
      <c r="D160" s="77">
        <v>679.76</v>
      </c>
    </row>
    <row r="161" spans="1:4" x14ac:dyDescent="0.25">
      <c r="A161" s="76">
        <v>92808</v>
      </c>
      <c r="B161" s="76" t="s">
        <v>114</v>
      </c>
      <c r="C161" s="77" t="s">
        <v>3</v>
      </c>
      <c r="D161" s="77">
        <v>40.229999999999997</v>
      </c>
    </row>
    <row r="162" spans="1:4" x14ac:dyDescent="0.25">
      <c r="A162" s="76">
        <v>92809</v>
      </c>
      <c r="B162" s="76" t="s">
        <v>115</v>
      </c>
      <c r="C162" s="77" t="s">
        <v>3</v>
      </c>
      <c r="D162" s="77">
        <v>51.63</v>
      </c>
    </row>
    <row r="163" spans="1:4" x14ac:dyDescent="0.25">
      <c r="A163" s="76">
        <v>92810</v>
      </c>
      <c r="B163" s="76" t="s">
        <v>116</v>
      </c>
      <c r="C163" s="77" t="s">
        <v>3</v>
      </c>
      <c r="D163" s="77">
        <v>62.86</v>
      </c>
    </row>
    <row r="164" spans="1:4" x14ac:dyDescent="0.25">
      <c r="A164" s="76">
        <v>92811</v>
      </c>
      <c r="B164" s="76" t="s">
        <v>117</v>
      </c>
      <c r="C164" s="77" t="s">
        <v>3</v>
      </c>
      <c r="D164" s="77">
        <v>74.91</v>
      </c>
    </row>
    <row r="165" spans="1:4" x14ac:dyDescent="0.25">
      <c r="A165" s="76">
        <v>92812</v>
      </c>
      <c r="B165" s="76" t="s">
        <v>118</v>
      </c>
      <c r="C165" s="77" t="s">
        <v>3</v>
      </c>
      <c r="D165" s="77">
        <v>86.78</v>
      </c>
    </row>
    <row r="166" spans="1:4" x14ac:dyDescent="0.25">
      <c r="A166" s="76">
        <v>92813</v>
      </c>
      <c r="B166" s="76" t="s">
        <v>119</v>
      </c>
      <c r="C166" s="77" t="s">
        <v>3</v>
      </c>
      <c r="D166" s="77">
        <v>100.77</v>
      </c>
    </row>
    <row r="167" spans="1:4" x14ac:dyDescent="0.25">
      <c r="A167" s="76">
        <v>92814</v>
      </c>
      <c r="B167" s="76" t="s">
        <v>120</v>
      </c>
      <c r="C167" s="77" t="s">
        <v>3</v>
      </c>
      <c r="D167" s="77">
        <v>115.44</v>
      </c>
    </row>
    <row r="168" spans="1:4" x14ac:dyDescent="0.25">
      <c r="A168" s="76">
        <v>92815</v>
      </c>
      <c r="B168" s="76" t="s">
        <v>121</v>
      </c>
      <c r="C168" s="77" t="s">
        <v>3</v>
      </c>
      <c r="D168" s="77">
        <v>132.41</v>
      </c>
    </row>
    <row r="169" spans="1:4" x14ac:dyDescent="0.25">
      <c r="A169" s="76">
        <v>92816</v>
      </c>
      <c r="B169" s="76" t="s">
        <v>122</v>
      </c>
      <c r="C169" s="77" t="s">
        <v>3</v>
      </c>
      <c r="D169" s="77">
        <v>948.45</v>
      </c>
    </row>
    <row r="170" spans="1:4" x14ac:dyDescent="0.25">
      <c r="A170" s="76">
        <v>92817</v>
      </c>
      <c r="B170" s="76" t="s">
        <v>123</v>
      </c>
      <c r="C170" s="77" t="s">
        <v>3</v>
      </c>
      <c r="D170" s="77">
        <v>165.69</v>
      </c>
    </row>
    <row r="171" spans="1:4" x14ac:dyDescent="0.25">
      <c r="A171" s="76">
        <v>92818</v>
      </c>
      <c r="B171" s="76" t="s">
        <v>124</v>
      </c>
      <c r="C171" s="77" t="s">
        <v>3</v>
      </c>
      <c r="D171" s="78">
        <v>1357.08</v>
      </c>
    </row>
    <row r="172" spans="1:4" x14ac:dyDescent="0.25">
      <c r="A172" s="76">
        <v>92819</v>
      </c>
      <c r="B172" s="76" t="s">
        <v>125</v>
      </c>
      <c r="C172" s="77" t="s">
        <v>3</v>
      </c>
      <c r="D172" s="77">
        <v>223.03</v>
      </c>
    </row>
    <row r="173" spans="1:4" x14ac:dyDescent="0.25">
      <c r="A173" s="76">
        <v>92820</v>
      </c>
      <c r="B173" s="76" t="s">
        <v>126</v>
      </c>
      <c r="C173" s="77" t="s">
        <v>3</v>
      </c>
      <c r="D173" s="77">
        <v>47.99</v>
      </c>
    </row>
    <row r="174" spans="1:4" x14ac:dyDescent="0.25">
      <c r="A174" s="76">
        <v>92821</v>
      </c>
      <c r="B174" s="76" t="s">
        <v>127</v>
      </c>
      <c r="C174" s="77" t="s">
        <v>3</v>
      </c>
      <c r="D174" s="77">
        <v>61.55</v>
      </c>
    </row>
    <row r="175" spans="1:4" x14ac:dyDescent="0.25">
      <c r="A175" s="76">
        <v>92822</v>
      </c>
      <c r="B175" s="76" t="s">
        <v>128</v>
      </c>
      <c r="C175" s="77" t="s">
        <v>3</v>
      </c>
      <c r="D175" s="77">
        <v>75.14</v>
      </c>
    </row>
    <row r="176" spans="1:4" x14ac:dyDescent="0.25">
      <c r="A176" s="76">
        <v>92824</v>
      </c>
      <c r="B176" s="76" t="s">
        <v>129</v>
      </c>
      <c r="C176" s="77" t="s">
        <v>3</v>
      </c>
      <c r="D176" s="77">
        <v>89.29</v>
      </c>
    </row>
    <row r="177" spans="1:4" x14ac:dyDescent="0.25">
      <c r="A177" s="76">
        <v>92825</v>
      </c>
      <c r="B177" s="76" t="s">
        <v>130</v>
      </c>
      <c r="C177" s="77" t="s">
        <v>3</v>
      </c>
      <c r="D177" s="77">
        <v>103.5</v>
      </c>
    </row>
    <row r="178" spans="1:4" x14ac:dyDescent="0.25">
      <c r="A178" s="76">
        <v>92826</v>
      </c>
      <c r="B178" s="76" t="s">
        <v>131</v>
      </c>
      <c r="C178" s="77" t="s">
        <v>3</v>
      </c>
      <c r="D178" s="77">
        <v>119.5</v>
      </c>
    </row>
    <row r="179" spans="1:4" x14ac:dyDescent="0.25">
      <c r="A179" s="76">
        <v>92827</v>
      </c>
      <c r="B179" s="76" t="s">
        <v>132</v>
      </c>
      <c r="C179" s="77" t="s">
        <v>3</v>
      </c>
      <c r="D179" s="77">
        <v>136.21</v>
      </c>
    </row>
    <row r="180" spans="1:4" x14ac:dyDescent="0.25">
      <c r="A180" s="76">
        <v>92828</v>
      </c>
      <c r="B180" s="76" t="s">
        <v>133</v>
      </c>
      <c r="C180" s="77" t="s">
        <v>3</v>
      </c>
      <c r="D180" s="77">
        <v>155.66</v>
      </c>
    </row>
    <row r="181" spans="1:4" x14ac:dyDescent="0.25">
      <c r="A181" s="76">
        <v>92829</v>
      </c>
      <c r="B181" s="76" t="s">
        <v>134</v>
      </c>
      <c r="C181" s="77" t="s">
        <v>3</v>
      </c>
      <c r="D181" s="77">
        <v>975.86</v>
      </c>
    </row>
    <row r="182" spans="1:4" x14ac:dyDescent="0.25">
      <c r="A182" s="76">
        <v>92830</v>
      </c>
      <c r="B182" s="76" t="s">
        <v>135</v>
      </c>
      <c r="C182" s="77" t="s">
        <v>3</v>
      </c>
      <c r="D182" s="77">
        <v>193.1</v>
      </c>
    </row>
    <row r="183" spans="1:4" x14ac:dyDescent="0.25">
      <c r="A183" s="76">
        <v>92831</v>
      </c>
      <c r="B183" s="76" t="s">
        <v>136</v>
      </c>
      <c r="C183" s="77" t="s">
        <v>3</v>
      </c>
      <c r="D183" s="78">
        <v>1390.74</v>
      </c>
    </row>
    <row r="184" spans="1:4" x14ac:dyDescent="0.25">
      <c r="A184" s="76">
        <v>92832</v>
      </c>
      <c r="B184" s="76" t="s">
        <v>137</v>
      </c>
      <c r="C184" s="77" t="s">
        <v>3</v>
      </c>
      <c r="D184" s="77">
        <v>256.69</v>
      </c>
    </row>
    <row r="185" spans="1:4" x14ac:dyDescent="0.25">
      <c r="A185" s="76">
        <v>95565</v>
      </c>
      <c r="B185" s="76" t="s">
        <v>138</v>
      </c>
      <c r="C185" s="77" t="s">
        <v>3</v>
      </c>
      <c r="D185" s="77">
        <v>163.34</v>
      </c>
    </row>
    <row r="186" spans="1:4" x14ac:dyDescent="0.25">
      <c r="A186" s="76">
        <v>95566</v>
      </c>
      <c r="B186" s="76" t="s">
        <v>139</v>
      </c>
      <c r="C186" s="77" t="s">
        <v>3</v>
      </c>
      <c r="D186" s="77">
        <v>171.1</v>
      </c>
    </row>
    <row r="187" spans="1:4" x14ac:dyDescent="0.25">
      <c r="A187" s="76">
        <v>95567</v>
      </c>
      <c r="B187" s="76" t="s">
        <v>140</v>
      </c>
      <c r="C187" s="77" t="s">
        <v>3</v>
      </c>
      <c r="D187" s="77">
        <v>119.02</v>
      </c>
    </row>
    <row r="188" spans="1:4" x14ac:dyDescent="0.25">
      <c r="A188" s="76">
        <v>95568</v>
      </c>
      <c r="B188" s="76" t="s">
        <v>141</v>
      </c>
      <c r="C188" s="77" t="s">
        <v>3</v>
      </c>
      <c r="D188" s="77">
        <v>144.74</v>
      </c>
    </row>
    <row r="189" spans="1:4" x14ac:dyDescent="0.25">
      <c r="A189" s="76">
        <v>95569</v>
      </c>
      <c r="B189" s="76" t="s">
        <v>142</v>
      </c>
      <c r="C189" s="77" t="s">
        <v>3</v>
      </c>
      <c r="D189" s="77">
        <v>201.43</v>
      </c>
    </row>
    <row r="190" spans="1:4" x14ac:dyDescent="0.25">
      <c r="A190" s="76">
        <v>95570</v>
      </c>
      <c r="B190" s="76" t="s">
        <v>143</v>
      </c>
      <c r="C190" s="77" t="s">
        <v>3</v>
      </c>
      <c r="D190" s="77">
        <v>126.78</v>
      </c>
    </row>
    <row r="191" spans="1:4" x14ac:dyDescent="0.25">
      <c r="A191" s="76">
        <v>95571</v>
      </c>
      <c r="B191" s="76" t="s">
        <v>144</v>
      </c>
      <c r="C191" s="77" t="s">
        <v>3</v>
      </c>
      <c r="D191" s="77">
        <v>154.66</v>
      </c>
    </row>
    <row r="192" spans="1:4" x14ac:dyDescent="0.25">
      <c r="A192" s="76">
        <v>95572</v>
      </c>
      <c r="B192" s="76" t="s">
        <v>145</v>
      </c>
      <c r="C192" s="77" t="s">
        <v>3</v>
      </c>
      <c r="D192" s="77">
        <v>213.71</v>
      </c>
    </row>
    <row r="193" spans="1:4" x14ac:dyDescent="0.25">
      <c r="A193" s="76">
        <v>97127</v>
      </c>
      <c r="B193" s="76" t="s">
        <v>1638</v>
      </c>
      <c r="C193" s="77" t="s">
        <v>3</v>
      </c>
      <c r="D193" s="77">
        <v>5.09</v>
      </c>
    </row>
    <row r="194" spans="1:4" x14ac:dyDescent="0.25">
      <c r="A194" s="76">
        <v>97128</v>
      </c>
      <c r="B194" s="76" t="s">
        <v>1639</v>
      </c>
      <c r="C194" s="77" t="s">
        <v>3</v>
      </c>
      <c r="D194" s="77">
        <v>10.35</v>
      </c>
    </row>
    <row r="195" spans="1:4" x14ac:dyDescent="0.25">
      <c r="A195" s="76">
        <v>97129</v>
      </c>
      <c r="B195" s="76" t="s">
        <v>1640</v>
      </c>
      <c r="C195" s="77" t="s">
        <v>3</v>
      </c>
      <c r="D195" s="77">
        <v>12.72</v>
      </c>
    </row>
    <row r="196" spans="1:4" x14ac:dyDescent="0.25">
      <c r="A196" s="76">
        <v>97130</v>
      </c>
      <c r="B196" s="76" t="s">
        <v>1641</v>
      </c>
      <c r="C196" s="77" t="s">
        <v>3</v>
      </c>
      <c r="D196" s="77">
        <v>15.09</v>
      </c>
    </row>
    <row r="197" spans="1:4" x14ac:dyDescent="0.25">
      <c r="A197" s="76">
        <v>97131</v>
      </c>
      <c r="B197" s="76" t="s">
        <v>1642</v>
      </c>
      <c r="C197" s="77" t="s">
        <v>3</v>
      </c>
      <c r="D197" s="77">
        <v>17.47</v>
      </c>
    </row>
    <row r="198" spans="1:4" x14ac:dyDescent="0.25">
      <c r="A198" s="76">
        <v>97132</v>
      </c>
      <c r="B198" s="76" t="s">
        <v>1643</v>
      </c>
      <c r="C198" s="77" t="s">
        <v>3</v>
      </c>
      <c r="D198" s="77">
        <v>19.829999999999998</v>
      </c>
    </row>
    <row r="199" spans="1:4" x14ac:dyDescent="0.25">
      <c r="A199" s="76">
        <v>97133</v>
      </c>
      <c r="B199" s="76" t="s">
        <v>1644</v>
      </c>
      <c r="C199" s="77" t="s">
        <v>3</v>
      </c>
      <c r="D199" s="77">
        <v>24.59</v>
      </c>
    </row>
    <row r="200" spans="1:4" x14ac:dyDescent="0.25">
      <c r="A200" s="76">
        <v>97134</v>
      </c>
      <c r="B200" s="76" t="s">
        <v>1645</v>
      </c>
      <c r="C200" s="77" t="s">
        <v>3</v>
      </c>
      <c r="D200" s="77">
        <v>2.2999999999999998</v>
      </c>
    </row>
    <row r="201" spans="1:4" x14ac:dyDescent="0.25">
      <c r="A201" s="76">
        <v>97135</v>
      </c>
      <c r="B201" s="76" t="s">
        <v>1646</v>
      </c>
      <c r="C201" s="77" t="s">
        <v>3</v>
      </c>
      <c r="D201" s="77">
        <v>5.19</v>
      </c>
    </row>
    <row r="202" spans="1:4" x14ac:dyDescent="0.25">
      <c r="A202" s="76">
        <v>97136</v>
      </c>
      <c r="B202" s="76" t="s">
        <v>1647</v>
      </c>
      <c r="C202" s="77" t="s">
        <v>3</v>
      </c>
      <c r="D202" s="77">
        <v>6.39</v>
      </c>
    </row>
    <row r="203" spans="1:4" x14ac:dyDescent="0.25">
      <c r="A203" s="76">
        <v>97137</v>
      </c>
      <c r="B203" s="76" t="s">
        <v>1648</v>
      </c>
      <c r="C203" s="77" t="s">
        <v>3</v>
      </c>
      <c r="D203" s="77">
        <v>7.57</v>
      </c>
    </row>
    <row r="204" spans="1:4" x14ac:dyDescent="0.25">
      <c r="A204" s="76">
        <v>97138</v>
      </c>
      <c r="B204" s="76" t="s">
        <v>1649</v>
      </c>
      <c r="C204" s="77" t="s">
        <v>3</v>
      </c>
      <c r="D204" s="77">
        <v>8.77</v>
      </c>
    </row>
    <row r="205" spans="1:4" x14ac:dyDescent="0.25">
      <c r="A205" s="76">
        <v>97139</v>
      </c>
      <c r="B205" s="76" t="s">
        <v>1650</v>
      </c>
      <c r="C205" s="77" t="s">
        <v>3</v>
      </c>
      <c r="D205" s="77">
        <v>9.9499999999999993</v>
      </c>
    </row>
    <row r="206" spans="1:4" x14ac:dyDescent="0.25">
      <c r="A206" s="76">
        <v>97140</v>
      </c>
      <c r="B206" s="76" t="s">
        <v>1651</v>
      </c>
      <c r="C206" s="77" t="s">
        <v>3</v>
      </c>
      <c r="D206" s="77">
        <v>12.35</v>
      </c>
    </row>
    <row r="207" spans="1:4" x14ac:dyDescent="0.25">
      <c r="A207" s="76">
        <v>103089</v>
      </c>
      <c r="B207" s="76" t="s">
        <v>5456</v>
      </c>
      <c r="C207" s="77" t="s">
        <v>3</v>
      </c>
      <c r="D207" s="77">
        <v>10.57</v>
      </c>
    </row>
    <row r="208" spans="1:4" x14ac:dyDescent="0.25">
      <c r="A208" s="76">
        <v>103090</v>
      </c>
      <c r="B208" s="76" t="s">
        <v>5457</v>
      </c>
      <c r="C208" s="77" t="s">
        <v>3</v>
      </c>
      <c r="D208" s="77">
        <v>12.66</v>
      </c>
    </row>
    <row r="209" spans="1:4" x14ac:dyDescent="0.25">
      <c r="A209" s="76">
        <v>103091</v>
      </c>
      <c r="B209" s="76" t="s">
        <v>5458</v>
      </c>
      <c r="C209" s="77" t="s">
        <v>3</v>
      </c>
      <c r="D209" s="77">
        <v>17.829999999999998</v>
      </c>
    </row>
    <row r="210" spans="1:4" x14ac:dyDescent="0.25">
      <c r="A210" s="76">
        <v>103092</v>
      </c>
      <c r="B210" s="76" t="s">
        <v>5459</v>
      </c>
      <c r="C210" s="77" t="s">
        <v>3</v>
      </c>
      <c r="D210" s="77">
        <v>23.02</v>
      </c>
    </row>
    <row r="211" spans="1:4" x14ac:dyDescent="0.25">
      <c r="A211" s="76">
        <v>103093</v>
      </c>
      <c r="B211" s="76" t="s">
        <v>5460</v>
      </c>
      <c r="C211" s="77" t="s">
        <v>3</v>
      </c>
      <c r="D211" s="77">
        <v>35.200000000000003</v>
      </c>
    </row>
    <row r="212" spans="1:4" x14ac:dyDescent="0.25">
      <c r="A212" s="76">
        <v>103094</v>
      </c>
      <c r="B212" s="76" t="s">
        <v>5461</v>
      </c>
      <c r="C212" s="77" t="s">
        <v>3</v>
      </c>
      <c r="D212" s="77">
        <v>40.4</v>
      </c>
    </row>
    <row r="213" spans="1:4" x14ac:dyDescent="0.25">
      <c r="A213" s="76">
        <v>103095</v>
      </c>
      <c r="B213" s="76" t="s">
        <v>5462</v>
      </c>
      <c r="C213" s="77" t="s">
        <v>3</v>
      </c>
      <c r="D213" s="77">
        <v>52.55</v>
      </c>
    </row>
    <row r="214" spans="1:4" x14ac:dyDescent="0.25">
      <c r="A214" s="76">
        <v>103096</v>
      </c>
      <c r="B214" s="76" t="s">
        <v>5463</v>
      </c>
      <c r="C214" s="77" t="s">
        <v>3</v>
      </c>
      <c r="D214" s="77">
        <v>57.76</v>
      </c>
    </row>
    <row r="215" spans="1:4" x14ac:dyDescent="0.25">
      <c r="A215" s="76">
        <v>103097</v>
      </c>
      <c r="B215" s="76" t="s">
        <v>5464</v>
      </c>
      <c r="C215" s="77" t="s">
        <v>3</v>
      </c>
      <c r="D215" s="77">
        <v>69.92</v>
      </c>
    </row>
    <row r="216" spans="1:4" x14ac:dyDescent="0.25">
      <c r="A216" s="76">
        <v>103098</v>
      </c>
      <c r="B216" s="76" t="s">
        <v>5465</v>
      </c>
      <c r="C216" s="77" t="s">
        <v>3</v>
      </c>
      <c r="D216" s="77">
        <v>75.13</v>
      </c>
    </row>
    <row r="217" spans="1:4" x14ac:dyDescent="0.25">
      <c r="A217" s="76">
        <v>103099</v>
      </c>
      <c r="B217" s="76" t="s">
        <v>5466</v>
      </c>
      <c r="C217" s="77" t="s">
        <v>3</v>
      </c>
      <c r="D217" s="77">
        <v>85.49</v>
      </c>
    </row>
    <row r="218" spans="1:4" x14ac:dyDescent="0.25">
      <c r="A218" s="76">
        <v>103100</v>
      </c>
      <c r="B218" s="76" t="s">
        <v>5467</v>
      </c>
      <c r="C218" s="77" t="s">
        <v>3</v>
      </c>
      <c r="D218" s="77">
        <v>91.27</v>
      </c>
    </row>
    <row r="219" spans="1:4" x14ac:dyDescent="0.25">
      <c r="A219" s="76">
        <v>103101</v>
      </c>
      <c r="B219" s="76" t="s">
        <v>5468</v>
      </c>
      <c r="C219" s="77" t="s">
        <v>3</v>
      </c>
      <c r="D219" s="77">
        <v>100.54</v>
      </c>
    </row>
    <row r="220" spans="1:4" x14ac:dyDescent="0.25">
      <c r="A220" s="76">
        <v>103102</v>
      </c>
      <c r="B220" s="76" t="s">
        <v>5469</v>
      </c>
      <c r="C220" s="77" t="s">
        <v>3</v>
      </c>
      <c r="D220" s="77">
        <v>115.79</v>
      </c>
    </row>
    <row r="221" spans="1:4" x14ac:dyDescent="0.25">
      <c r="A221" s="76">
        <v>103103</v>
      </c>
      <c r="B221" s="76" t="s">
        <v>5470</v>
      </c>
      <c r="C221" s="77" t="s">
        <v>3</v>
      </c>
      <c r="D221" s="77">
        <v>125.06</v>
      </c>
    </row>
    <row r="222" spans="1:4" x14ac:dyDescent="0.25">
      <c r="A222" s="76">
        <v>103104</v>
      </c>
      <c r="B222" s="76" t="s">
        <v>5471</v>
      </c>
      <c r="C222" s="77" t="s">
        <v>3</v>
      </c>
      <c r="D222" s="77">
        <v>149.58000000000001</v>
      </c>
    </row>
    <row r="223" spans="1:4" x14ac:dyDescent="0.25">
      <c r="A223" s="76">
        <v>103105</v>
      </c>
      <c r="B223" s="76" t="s">
        <v>5472</v>
      </c>
      <c r="C223" s="77" t="s">
        <v>16077</v>
      </c>
      <c r="D223" s="77">
        <v>43.94</v>
      </c>
    </row>
    <row r="224" spans="1:4" x14ac:dyDescent="0.25">
      <c r="A224" s="76">
        <v>103106</v>
      </c>
      <c r="B224" s="76" t="s">
        <v>5473</v>
      </c>
      <c r="C224" s="77" t="s">
        <v>16077</v>
      </c>
      <c r="D224" s="77">
        <v>52.58</v>
      </c>
    </row>
    <row r="225" spans="1:4" x14ac:dyDescent="0.25">
      <c r="A225" s="76">
        <v>103107</v>
      </c>
      <c r="B225" s="76" t="s">
        <v>5474</v>
      </c>
      <c r="C225" s="77" t="s">
        <v>16077</v>
      </c>
      <c r="D225" s="77">
        <v>74.17</v>
      </c>
    </row>
    <row r="226" spans="1:4" x14ac:dyDescent="0.25">
      <c r="A226" s="76">
        <v>103108</v>
      </c>
      <c r="B226" s="76" t="s">
        <v>5475</v>
      </c>
      <c r="C226" s="77" t="s">
        <v>16077</v>
      </c>
      <c r="D226" s="77">
        <v>95.77</v>
      </c>
    </row>
    <row r="227" spans="1:4" x14ac:dyDescent="0.25">
      <c r="A227" s="76">
        <v>103109</v>
      </c>
      <c r="B227" s="76" t="s">
        <v>5476</v>
      </c>
      <c r="C227" s="77" t="s">
        <v>16077</v>
      </c>
      <c r="D227" s="77">
        <v>157.91999999999999</v>
      </c>
    </row>
    <row r="228" spans="1:4" x14ac:dyDescent="0.25">
      <c r="A228" s="76">
        <v>103110</v>
      </c>
      <c r="B228" s="76" t="s">
        <v>5477</v>
      </c>
      <c r="C228" s="77" t="s">
        <v>16077</v>
      </c>
      <c r="D228" s="77">
        <v>179.52</v>
      </c>
    </row>
    <row r="229" spans="1:4" x14ac:dyDescent="0.25">
      <c r="A229" s="76">
        <v>103111</v>
      </c>
      <c r="B229" s="76" t="s">
        <v>5478</v>
      </c>
      <c r="C229" s="77" t="s">
        <v>16077</v>
      </c>
      <c r="D229" s="77">
        <v>241.68</v>
      </c>
    </row>
    <row r="230" spans="1:4" x14ac:dyDescent="0.25">
      <c r="A230" s="76">
        <v>103112</v>
      </c>
      <c r="B230" s="76" t="s">
        <v>5479</v>
      </c>
      <c r="C230" s="77" t="s">
        <v>16077</v>
      </c>
      <c r="D230" s="77">
        <v>263.27</v>
      </c>
    </row>
    <row r="231" spans="1:4" x14ac:dyDescent="0.25">
      <c r="A231" s="76">
        <v>103113</v>
      </c>
      <c r="B231" s="76" t="s">
        <v>5480</v>
      </c>
      <c r="C231" s="77" t="s">
        <v>16077</v>
      </c>
      <c r="D231" s="77">
        <v>325.43</v>
      </c>
    </row>
    <row r="232" spans="1:4" x14ac:dyDescent="0.25">
      <c r="A232" s="76">
        <v>103114</v>
      </c>
      <c r="B232" s="76" t="s">
        <v>5481</v>
      </c>
      <c r="C232" s="77" t="s">
        <v>16077</v>
      </c>
      <c r="D232" s="77">
        <v>347.02</v>
      </c>
    </row>
    <row r="233" spans="1:4" x14ac:dyDescent="0.25">
      <c r="A233" s="76">
        <v>103115</v>
      </c>
      <c r="B233" s="76" t="s">
        <v>5482</v>
      </c>
      <c r="C233" s="77" t="s">
        <v>16077</v>
      </c>
      <c r="D233" s="77">
        <v>390.21</v>
      </c>
    </row>
    <row r="234" spans="1:4" x14ac:dyDescent="0.25">
      <c r="A234" s="76">
        <v>103116</v>
      </c>
      <c r="B234" s="76" t="s">
        <v>5483</v>
      </c>
      <c r="C234" s="77" t="s">
        <v>16077</v>
      </c>
      <c r="D234" s="77">
        <v>473.95</v>
      </c>
    </row>
    <row r="235" spans="1:4" x14ac:dyDescent="0.25">
      <c r="A235" s="76">
        <v>103117</v>
      </c>
      <c r="B235" s="76" t="s">
        <v>5484</v>
      </c>
      <c r="C235" s="77" t="s">
        <v>16077</v>
      </c>
      <c r="D235" s="77">
        <v>517.14</v>
      </c>
    </row>
    <row r="236" spans="1:4" x14ac:dyDescent="0.25">
      <c r="A236" s="76">
        <v>103118</v>
      </c>
      <c r="B236" s="76" t="s">
        <v>5485</v>
      </c>
      <c r="C236" s="77" t="s">
        <v>16077</v>
      </c>
      <c r="D236" s="77">
        <v>600.89</v>
      </c>
    </row>
    <row r="237" spans="1:4" x14ac:dyDescent="0.25">
      <c r="A237" s="76">
        <v>103119</v>
      </c>
      <c r="B237" s="76" t="s">
        <v>5486</v>
      </c>
      <c r="C237" s="77" t="s">
        <v>16077</v>
      </c>
      <c r="D237" s="77">
        <v>644.07000000000005</v>
      </c>
    </row>
    <row r="238" spans="1:4" x14ac:dyDescent="0.25">
      <c r="A238" s="76">
        <v>103120</v>
      </c>
      <c r="B238" s="76" t="s">
        <v>5487</v>
      </c>
      <c r="C238" s="77" t="s">
        <v>16077</v>
      </c>
      <c r="D238" s="77">
        <v>771.01</v>
      </c>
    </row>
    <row r="239" spans="1:4" x14ac:dyDescent="0.25">
      <c r="A239" s="76">
        <v>103121</v>
      </c>
      <c r="B239" s="76" t="s">
        <v>5488</v>
      </c>
      <c r="C239" s="77" t="s">
        <v>16077</v>
      </c>
      <c r="D239" s="77">
        <v>57.94</v>
      </c>
    </row>
    <row r="240" spans="1:4" x14ac:dyDescent="0.25">
      <c r="A240" s="76">
        <v>103122</v>
      </c>
      <c r="B240" s="76" t="s">
        <v>5489</v>
      </c>
      <c r="C240" s="77" t="s">
        <v>16077</v>
      </c>
      <c r="D240" s="77">
        <v>70.88</v>
      </c>
    </row>
    <row r="241" spans="1:4" x14ac:dyDescent="0.25">
      <c r="A241" s="76">
        <v>103123</v>
      </c>
      <c r="B241" s="76" t="s">
        <v>5490</v>
      </c>
      <c r="C241" s="77" t="s">
        <v>16077</v>
      </c>
      <c r="D241" s="77">
        <v>103.27</v>
      </c>
    </row>
    <row r="242" spans="1:4" x14ac:dyDescent="0.25">
      <c r="A242" s="76">
        <v>103124</v>
      </c>
      <c r="B242" s="76" t="s">
        <v>5491</v>
      </c>
      <c r="C242" s="77" t="s">
        <v>16077</v>
      </c>
      <c r="D242" s="77">
        <v>135.66</v>
      </c>
    </row>
    <row r="243" spans="1:4" x14ac:dyDescent="0.25">
      <c r="A243" s="76">
        <v>103125</v>
      </c>
      <c r="B243" s="76" t="s">
        <v>5492</v>
      </c>
      <c r="C243" s="77" t="s">
        <v>16077</v>
      </c>
      <c r="D243" s="77">
        <v>228.91</v>
      </c>
    </row>
    <row r="244" spans="1:4" x14ac:dyDescent="0.25">
      <c r="A244" s="76">
        <v>103126</v>
      </c>
      <c r="B244" s="76" t="s">
        <v>5493</v>
      </c>
      <c r="C244" s="77" t="s">
        <v>16077</v>
      </c>
      <c r="D244" s="77">
        <v>261.27999999999997</v>
      </c>
    </row>
    <row r="245" spans="1:4" x14ac:dyDescent="0.25">
      <c r="A245" s="76">
        <v>103127</v>
      </c>
      <c r="B245" s="76" t="s">
        <v>5494</v>
      </c>
      <c r="C245" s="77" t="s">
        <v>16077</v>
      </c>
      <c r="D245" s="77">
        <v>354.54</v>
      </c>
    </row>
    <row r="246" spans="1:4" x14ac:dyDescent="0.25">
      <c r="A246" s="76">
        <v>103128</v>
      </c>
      <c r="B246" s="76" t="s">
        <v>5495</v>
      </c>
      <c r="C246" s="77" t="s">
        <v>16077</v>
      </c>
      <c r="D246" s="77">
        <v>386.9</v>
      </c>
    </row>
    <row r="247" spans="1:4" x14ac:dyDescent="0.25">
      <c r="A247" s="76">
        <v>103129</v>
      </c>
      <c r="B247" s="76" t="s">
        <v>5496</v>
      </c>
      <c r="C247" s="77" t="s">
        <v>16077</v>
      </c>
      <c r="D247" s="77">
        <v>480.15</v>
      </c>
    </row>
    <row r="248" spans="1:4" x14ac:dyDescent="0.25">
      <c r="A248" s="76">
        <v>103130</v>
      </c>
      <c r="B248" s="76" t="s">
        <v>5497</v>
      </c>
      <c r="C248" s="77" t="s">
        <v>16077</v>
      </c>
      <c r="D248" s="77">
        <v>512.54</v>
      </c>
    </row>
    <row r="249" spans="1:4" x14ac:dyDescent="0.25">
      <c r="A249" s="76">
        <v>103131</v>
      </c>
      <c r="B249" s="76" t="s">
        <v>5498</v>
      </c>
      <c r="C249" s="77" t="s">
        <v>16077</v>
      </c>
      <c r="D249" s="77">
        <v>577.29999999999995</v>
      </c>
    </row>
    <row r="250" spans="1:4" x14ac:dyDescent="0.25">
      <c r="A250" s="76">
        <v>103132</v>
      </c>
      <c r="B250" s="76" t="s">
        <v>5499</v>
      </c>
      <c r="C250" s="77" t="s">
        <v>16077</v>
      </c>
      <c r="D250" s="77">
        <v>702.93</v>
      </c>
    </row>
    <row r="251" spans="1:4" x14ac:dyDescent="0.25">
      <c r="A251" s="76">
        <v>103133</v>
      </c>
      <c r="B251" s="76" t="s">
        <v>5500</v>
      </c>
      <c r="C251" s="77" t="s">
        <v>16077</v>
      </c>
      <c r="D251" s="77">
        <v>767.72</v>
      </c>
    </row>
    <row r="252" spans="1:4" x14ac:dyDescent="0.25">
      <c r="A252" s="76">
        <v>103134</v>
      </c>
      <c r="B252" s="76" t="s">
        <v>5501</v>
      </c>
      <c r="C252" s="77" t="s">
        <v>16077</v>
      </c>
      <c r="D252" s="77">
        <v>893.34</v>
      </c>
    </row>
    <row r="253" spans="1:4" x14ac:dyDescent="0.25">
      <c r="A253" s="76">
        <v>103135</v>
      </c>
      <c r="B253" s="76" t="s">
        <v>5502</v>
      </c>
      <c r="C253" s="77" t="s">
        <v>16077</v>
      </c>
      <c r="D253" s="77">
        <v>958.11</v>
      </c>
    </row>
    <row r="254" spans="1:4" x14ac:dyDescent="0.25">
      <c r="A254" s="76">
        <v>103136</v>
      </c>
      <c r="B254" s="76" t="s">
        <v>5503</v>
      </c>
      <c r="C254" s="77" t="s">
        <v>16077</v>
      </c>
      <c r="D254" s="78">
        <v>1148.51</v>
      </c>
    </row>
    <row r="255" spans="1:4" x14ac:dyDescent="0.25">
      <c r="A255" s="76">
        <v>103137</v>
      </c>
      <c r="B255" s="76" t="s">
        <v>5504</v>
      </c>
      <c r="C255" s="77" t="s">
        <v>16077</v>
      </c>
      <c r="D255" s="77">
        <v>29.98</v>
      </c>
    </row>
    <row r="256" spans="1:4" x14ac:dyDescent="0.25">
      <c r="A256" s="76">
        <v>103138</v>
      </c>
      <c r="B256" s="76" t="s">
        <v>5505</v>
      </c>
      <c r="C256" s="77" t="s">
        <v>16077</v>
      </c>
      <c r="D256" s="77">
        <v>34.29</v>
      </c>
    </row>
    <row r="257" spans="1:4" x14ac:dyDescent="0.25">
      <c r="A257" s="76">
        <v>103139</v>
      </c>
      <c r="B257" s="76" t="s">
        <v>5506</v>
      </c>
      <c r="C257" s="77" t="s">
        <v>16077</v>
      </c>
      <c r="D257" s="77">
        <v>45.1</v>
      </c>
    </row>
    <row r="258" spans="1:4" x14ac:dyDescent="0.25">
      <c r="A258" s="76">
        <v>103140</v>
      </c>
      <c r="B258" s="76" t="s">
        <v>5507</v>
      </c>
      <c r="C258" s="77" t="s">
        <v>16077</v>
      </c>
      <c r="D258" s="77">
        <v>55.88</v>
      </c>
    </row>
    <row r="259" spans="1:4" x14ac:dyDescent="0.25">
      <c r="A259" s="76">
        <v>103141</v>
      </c>
      <c r="B259" s="76" t="s">
        <v>5508</v>
      </c>
      <c r="C259" s="77" t="s">
        <v>16077</v>
      </c>
      <c r="D259" s="77">
        <v>86.98</v>
      </c>
    </row>
    <row r="260" spans="1:4" x14ac:dyDescent="0.25">
      <c r="A260" s="76">
        <v>103142</v>
      </c>
      <c r="B260" s="76" t="s">
        <v>5509</v>
      </c>
      <c r="C260" s="77" t="s">
        <v>16077</v>
      </c>
      <c r="D260" s="77">
        <v>97.76</v>
      </c>
    </row>
    <row r="261" spans="1:4" x14ac:dyDescent="0.25">
      <c r="A261" s="76">
        <v>103143</v>
      </c>
      <c r="B261" s="76" t="s">
        <v>5510</v>
      </c>
      <c r="C261" s="77" t="s">
        <v>16077</v>
      </c>
      <c r="D261" s="77">
        <v>128.84</v>
      </c>
    </row>
    <row r="262" spans="1:4" x14ac:dyDescent="0.25">
      <c r="A262" s="76">
        <v>103144</v>
      </c>
      <c r="B262" s="76" t="s">
        <v>5511</v>
      </c>
      <c r="C262" s="77" t="s">
        <v>16077</v>
      </c>
      <c r="D262" s="77">
        <v>139.63999999999999</v>
      </c>
    </row>
    <row r="263" spans="1:4" x14ac:dyDescent="0.25">
      <c r="A263" s="76">
        <v>103145</v>
      </c>
      <c r="B263" s="76" t="s">
        <v>5512</v>
      </c>
      <c r="C263" s="77" t="s">
        <v>16077</v>
      </c>
      <c r="D263" s="77">
        <v>170.72</v>
      </c>
    </row>
    <row r="264" spans="1:4" x14ac:dyDescent="0.25">
      <c r="A264" s="76">
        <v>103146</v>
      </c>
      <c r="B264" s="76" t="s">
        <v>5513</v>
      </c>
      <c r="C264" s="77" t="s">
        <v>16077</v>
      </c>
      <c r="D264" s="77">
        <v>181.51</v>
      </c>
    </row>
    <row r="265" spans="1:4" x14ac:dyDescent="0.25">
      <c r="A265" s="76">
        <v>103147</v>
      </c>
      <c r="B265" s="76" t="s">
        <v>5514</v>
      </c>
      <c r="C265" s="77" t="s">
        <v>16077</v>
      </c>
      <c r="D265" s="77">
        <v>203.11</v>
      </c>
    </row>
    <row r="266" spans="1:4" x14ac:dyDescent="0.25">
      <c r="A266" s="76">
        <v>103148</v>
      </c>
      <c r="B266" s="76" t="s">
        <v>5515</v>
      </c>
      <c r="C266" s="77" t="s">
        <v>16077</v>
      </c>
      <c r="D266" s="77">
        <v>244.98</v>
      </c>
    </row>
    <row r="267" spans="1:4" x14ac:dyDescent="0.25">
      <c r="A267" s="76">
        <v>103149</v>
      </c>
      <c r="B267" s="76" t="s">
        <v>5516</v>
      </c>
      <c r="C267" s="77" t="s">
        <v>16077</v>
      </c>
      <c r="D267" s="77">
        <v>266.58</v>
      </c>
    </row>
    <row r="268" spans="1:4" x14ac:dyDescent="0.25">
      <c r="A268" s="76">
        <v>103150</v>
      </c>
      <c r="B268" s="76" t="s">
        <v>5517</v>
      </c>
      <c r="C268" s="77" t="s">
        <v>16077</v>
      </c>
      <c r="D268" s="77">
        <v>308.41000000000003</v>
      </c>
    </row>
    <row r="269" spans="1:4" x14ac:dyDescent="0.25">
      <c r="A269" s="76">
        <v>103151</v>
      </c>
      <c r="B269" s="76" t="s">
        <v>5518</v>
      </c>
      <c r="C269" s="77" t="s">
        <v>16077</v>
      </c>
      <c r="D269" s="77">
        <v>330.04</v>
      </c>
    </row>
    <row r="270" spans="1:4" x14ac:dyDescent="0.25">
      <c r="A270" s="76">
        <v>103152</v>
      </c>
      <c r="B270" s="76" t="s">
        <v>5519</v>
      </c>
      <c r="C270" s="77" t="s">
        <v>16077</v>
      </c>
      <c r="D270" s="77">
        <v>393.5</v>
      </c>
    </row>
    <row r="271" spans="1:4" x14ac:dyDescent="0.25">
      <c r="A271" s="76">
        <v>103372</v>
      </c>
      <c r="B271" s="76" t="s">
        <v>5833</v>
      </c>
      <c r="C271" s="77" t="s">
        <v>3</v>
      </c>
      <c r="D271" s="77">
        <v>5.66</v>
      </c>
    </row>
    <row r="272" spans="1:4" x14ac:dyDescent="0.25">
      <c r="A272" s="76">
        <v>103373</v>
      </c>
      <c r="B272" s="76" t="s">
        <v>5834</v>
      </c>
      <c r="C272" s="77" t="s">
        <v>3</v>
      </c>
      <c r="D272" s="77">
        <v>11.1</v>
      </c>
    </row>
    <row r="273" spans="1:4" x14ac:dyDescent="0.25">
      <c r="A273" s="76">
        <v>103376</v>
      </c>
      <c r="B273" s="76" t="s">
        <v>5835</v>
      </c>
      <c r="C273" s="77" t="s">
        <v>3</v>
      </c>
      <c r="D273" s="77">
        <v>132.46</v>
      </c>
    </row>
    <row r="274" spans="1:4" x14ac:dyDescent="0.25">
      <c r="A274" s="76">
        <v>103377</v>
      </c>
      <c r="B274" s="76" t="s">
        <v>5836</v>
      </c>
      <c r="C274" s="77" t="s">
        <v>3</v>
      </c>
      <c r="D274" s="77">
        <v>283.48</v>
      </c>
    </row>
    <row r="275" spans="1:4" x14ac:dyDescent="0.25">
      <c r="A275" s="76">
        <v>103379</v>
      </c>
      <c r="B275" s="76" t="s">
        <v>5837</v>
      </c>
      <c r="C275" s="77" t="s">
        <v>3</v>
      </c>
      <c r="D275" s="77">
        <v>441.39</v>
      </c>
    </row>
    <row r="276" spans="1:4" x14ac:dyDescent="0.25">
      <c r="A276" s="76">
        <v>103383</v>
      </c>
      <c r="B276" s="76" t="s">
        <v>5838</v>
      </c>
      <c r="C276" s="77" t="s">
        <v>3</v>
      </c>
      <c r="D276" s="78">
        <v>1081.6500000000001</v>
      </c>
    </row>
    <row r="277" spans="1:4" x14ac:dyDescent="0.25">
      <c r="A277" s="76">
        <v>103385</v>
      </c>
      <c r="B277" s="76" t="s">
        <v>5839</v>
      </c>
      <c r="C277" s="77" t="s">
        <v>3</v>
      </c>
      <c r="D277" s="78">
        <v>1743.85</v>
      </c>
    </row>
    <row r="278" spans="1:4" x14ac:dyDescent="0.25">
      <c r="A278" s="76">
        <v>103387</v>
      </c>
      <c r="B278" s="76" t="s">
        <v>5840</v>
      </c>
      <c r="C278" s="77" t="s">
        <v>3</v>
      </c>
      <c r="D278" s="78">
        <v>3059.51</v>
      </c>
    </row>
    <row r="279" spans="1:4" x14ac:dyDescent="0.25">
      <c r="A279" s="76">
        <v>103389</v>
      </c>
      <c r="B279" s="76" t="s">
        <v>5841</v>
      </c>
      <c r="C279" s="77" t="s">
        <v>3</v>
      </c>
      <c r="D279" s="78">
        <v>4550.03</v>
      </c>
    </row>
    <row r="280" spans="1:4" x14ac:dyDescent="0.25">
      <c r="A280" s="76">
        <v>103391</v>
      </c>
      <c r="B280" s="76" t="s">
        <v>5842</v>
      </c>
      <c r="C280" s="77" t="s">
        <v>3</v>
      </c>
      <c r="D280" s="78">
        <v>2995.33</v>
      </c>
    </row>
    <row r="281" spans="1:4" x14ac:dyDescent="0.25">
      <c r="A281" s="76">
        <v>103392</v>
      </c>
      <c r="B281" s="76" t="s">
        <v>5843</v>
      </c>
      <c r="C281" s="77" t="s">
        <v>3</v>
      </c>
      <c r="D281" s="78">
        <v>4897.6099999999997</v>
      </c>
    </row>
    <row r="282" spans="1:4" x14ac:dyDescent="0.25">
      <c r="A282" s="76">
        <v>103393</v>
      </c>
      <c r="B282" s="76" t="s">
        <v>5844</v>
      </c>
      <c r="C282" s="77" t="s">
        <v>3</v>
      </c>
      <c r="D282" s="78">
        <v>5401.64</v>
      </c>
    </row>
    <row r="283" spans="1:4" x14ac:dyDescent="0.25">
      <c r="A283" s="76">
        <v>103394</v>
      </c>
      <c r="B283" s="76" t="s">
        <v>5845</v>
      </c>
      <c r="C283" s="77" t="s">
        <v>3</v>
      </c>
      <c r="D283" s="78">
        <v>4000.77</v>
      </c>
    </row>
    <row r="284" spans="1:4" x14ac:dyDescent="0.25">
      <c r="A284" s="76">
        <v>103395</v>
      </c>
      <c r="B284" s="76" t="s">
        <v>5846</v>
      </c>
      <c r="C284" s="77" t="s">
        <v>3</v>
      </c>
      <c r="D284" s="78">
        <v>1986.65</v>
      </c>
    </row>
    <row r="285" spans="1:4" x14ac:dyDescent="0.25">
      <c r="A285" s="76">
        <v>103396</v>
      </c>
      <c r="B285" s="76" t="s">
        <v>5847</v>
      </c>
      <c r="C285" s="77" t="s">
        <v>3</v>
      </c>
      <c r="D285" s="78">
        <v>1339.98</v>
      </c>
    </row>
    <row r="286" spans="1:4" x14ac:dyDescent="0.25">
      <c r="A286" s="76">
        <v>103397</v>
      </c>
      <c r="B286" s="76" t="s">
        <v>5848</v>
      </c>
      <c r="C286" s="77" t="s">
        <v>16077</v>
      </c>
      <c r="D286" s="77">
        <v>3.75</v>
      </c>
    </row>
    <row r="287" spans="1:4" x14ac:dyDescent="0.25">
      <c r="A287" s="76">
        <v>103398</v>
      </c>
      <c r="B287" s="76" t="s">
        <v>5849</v>
      </c>
      <c r="C287" s="77" t="s">
        <v>16077</v>
      </c>
      <c r="D287" s="77">
        <v>6</v>
      </c>
    </row>
    <row r="288" spans="1:4" x14ac:dyDescent="0.25">
      <c r="A288" s="76">
        <v>103399</v>
      </c>
      <c r="B288" s="76" t="s">
        <v>5850</v>
      </c>
      <c r="C288" s="77" t="s">
        <v>16077</v>
      </c>
      <c r="D288" s="77">
        <v>11.82</v>
      </c>
    </row>
    <row r="289" spans="1:4" x14ac:dyDescent="0.25">
      <c r="A289" s="76">
        <v>103400</v>
      </c>
      <c r="B289" s="76" t="s">
        <v>5851</v>
      </c>
      <c r="C289" s="77" t="s">
        <v>16077</v>
      </c>
      <c r="D289" s="77">
        <v>16.89</v>
      </c>
    </row>
    <row r="290" spans="1:4" x14ac:dyDescent="0.25">
      <c r="A290" s="76">
        <v>103401</v>
      </c>
      <c r="B290" s="76" t="s">
        <v>5852</v>
      </c>
      <c r="C290" s="77" t="s">
        <v>16077</v>
      </c>
      <c r="D290" s="77">
        <v>20.65</v>
      </c>
    </row>
    <row r="291" spans="1:4" x14ac:dyDescent="0.25">
      <c r="A291" s="76">
        <v>103402</v>
      </c>
      <c r="B291" s="76" t="s">
        <v>5853</v>
      </c>
      <c r="C291" s="77" t="s">
        <v>16077</v>
      </c>
      <c r="D291" s="77">
        <v>30.04</v>
      </c>
    </row>
    <row r="292" spans="1:4" x14ac:dyDescent="0.25">
      <c r="A292" s="76">
        <v>103403</v>
      </c>
      <c r="B292" s="76" t="s">
        <v>5854</v>
      </c>
      <c r="C292" s="77" t="s">
        <v>16077</v>
      </c>
      <c r="D292" s="77">
        <v>33.799999999999997</v>
      </c>
    </row>
    <row r="293" spans="1:4" x14ac:dyDescent="0.25">
      <c r="A293" s="76">
        <v>103404</v>
      </c>
      <c r="B293" s="76" t="s">
        <v>5855</v>
      </c>
      <c r="C293" s="77" t="s">
        <v>16077</v>
      </c>
      <c r="D293" s="77">
        <v>37.549999999999997</v>
      </c>
    </row>
    <row r="294" spans="1:4" x14ac:dyDescent="0.25">
      <c r="A294" s="76">
        <v>103405</v>
      </c>
      <c r="B294" s="76" t="s">
        <v>5856</v>
      </c>
      <c r="C294" s="77" t="s">
        <v>16077</v>
      </c>
      <c r="D294" s="77">
        <v>42.25</v>
      </c>
    </row>
    <row r="295" spans="1:4" x14ac:dyDescent="0.25">
      <c r="A295" s="76">
        <v>103406</v>
      </c>
      <c r="B295" s="76" t="s">
        <v>5857</v>
      </c>
      <c r="C295" s="77" t="s">
        <v>16077</v>
      </c>
      <c r="D295" s="77">
        <v>46.95</v>
      </c>
    </row>
    <row r="296" spans="1:4" x14ac:dyDescent="0.25">
      <c r="A296" s="76">
        <v>103407</v>
      </c>
      <c r="B296" s="76" t="s">
        <v>5858</v>
      </c>
      <c r="C296" s="77" t="s">
        <v>16077</v>
      </c>
      <c r="D296" s="77">
        <v>52.58</v>
      </c>
    </row>
    <row r="297" spans="1:4" x14ac:dyDescent="0.25">
      <c r="A297" s="76">
        <v>103408</v>
      </c>
      <c r="B297" s="76" t="s">
        <v>5859</v>
      </c>
      <c r="C297" s="77" t="s">
        <v>16077</v>
      </c>
      <c r="D297" s="77">
        <v>59.15</v>
      </c>
    </row>
    <row r="298" spans="1:4" x14ac:dyDescent="0.25">
      <c r="A298" s="76">
        <v>103409</v>
      </c>
      <c r="B298" s="76" t="s">
        <v>5860</v>
      </c>
      <c r="C298" s="77" t="s">
        <v>16077</v>
      </c>
      <c r="D298" s="77">
        <v>66.67</v>
      </c>
    </row>
    <row r="299" spans="1:4" x14ac:dyDescent="0.25">
      <c r="A299" s="76">
        <v>103410</v>
      </c>
      <c r="B299" s="76" t="s">
        <v>5861</v>
      </c>
      <c r="C299" s="77" t="s">
        <v>16077</v>
      </c>
      <c r="D299" s="77">
        <v>75.12</v>
      </c>
    </row>
    <row r="300" spans="1:4" x14ac:dyDescent="0.25">
      <c r="A300" s="76">
        <v>103411</v>
      </c>
      <c r="B300" s="76" t="s">
        <v>5862</v>
      </c>
      <c r="C300" s="77" t="s">
        <v>16077</v>
      </c>
      <c r="D300" s="77">
        <v>7.5</v>
      </c>
    </row>
    <row r="301" spans="1:4" x14ac:dyDescent="0.25">
      <c r="A301" s="76">
        <v>103412</v>
      </c>
      <c r="B301" s="76" t="s">
        <v>5863</v>
      </c>
      <c r="C301" s="77" t="s">
        <v>16077</v>
      </c>
      <c r="D301" s="77">
        <v>12.01</v>
      </c>
    </row>
    <row r="302" spans="1:4" x14ac:dyDescent="0.25">
      <c r="A302" s="76">
        <v>103413</v>
      </c>
      <c r="B302" s="76" t="s">
        <v>5864</v>
      </c>
      <c r="C302" s="77" t="s">
        <v>16077</v>
      </c>
      <c r="D302" s="77">
        <v>23.65</v>
      </c>
    </row>
    <row r="303" spans="1:4" x14ac:dyDescent="0.25">
      <c r="A303" s="76">
        <v>103414</v>
      </c>
      <c r="B303" s="76" t="s">
        <v>5865</v>
      </c>
      <c r="C303" s="77" t="s">
        <v>16077</v>
      </c>
      <c r="D303" s="77">
        <v>33.799999999999997</v>
      </c>
    </row>
    <row r="304" spans="1:4" x14ac:dyDescent="0.25">
      <c r="A304" s="76">
        <v>103415</v>
      </c>
      <c r="B304" s="76" t="s">
        <v>5866</v>
      </c>
      <c r="C304" s="77" t="s">
        <v>16077</v>
      </c>
      <c r="D304" s="77">
        <v>41.31</v>
      </c>
    </row>
    <row r="305" spans="1:4" x14ac:dyDescent="0.25">
      <c r="A305" s="76">
        <v>103416</v>
      </c>
      <c r="B305" s="76" t="s">
        <v>5867</v>
      </c>
      <c r="C305" s="77" t="s">
        <v>16077</v>
      </c>
      <c r="D305" s="77">
        <v>60.09</v>
      </c>
    </row>
    <row r="306" spans="1:4" x14ac:dyDescent="0.25">
      <c r="A306" s="76">
        <v>103417</v>
      </c>
      <c r="B306" s="76" t="s">
        <v>5868</v>
      </c>
      <c r="C306" s="77" t="s">
        <v>16077</v>
      </c>
      <c r="D306" s="77">
        <v>67.61</v>
      </c>
    </row>
    <row r="307" spans="1:4" x14ac:dyDescent="0.25">
      <c r="A307" s="76">
        <v>103418</v>
      </c>
      <c r="B307" s="76" t="s">
        <v>5869</v>
      </c>
      <c r="C307" s="77" t="s">
        <v>16077</v>
      </c>
      <c r="D307" s="77">
        <v>75.12</v>
      </c>
    </row>
    <row r="308" spans="1:4" x14ac:dyDescent="0.25">
      <c r="A308" s="76">
        <v>103419</v>
      </c>
      <c r="B308" s="76" t="s">
        <v>5870</v>
      </c>
      <c r="C308" s="77" t="s">
        <v>16077</v>
      </c>
      <c r="D308" s="77">
        <v>84.51</v>
      </c>
    </row>
    <row r="309" spans="1:4" x14ac:dyDescent="0.25">
      <c r="A309" s="76">
        <v>103420</v>
      </c>
      <c r="B309" s="76" t="s">
        <v>5871</v>
      </c>
      <c r="C309" s="77" t="s">
        <v>16077</v>
      </c>
      <c r="D309" s="77">
        <v>93.9</v>
      </c>
    </row>
    <row r="310" spans="1:4" x14ac:dyDescent="0.25">
      <c r="A310" s="76">
        <v>103421</v>
      </c>
      <c r="B310" s="76" t="s">
        <v>5872</v>
      </c>
      <c r="C310" s="77" t="s">
        <v>16077</v>
      </c>
      <c r="D310" s="77">
        <v>105.17</v>
      </c>
    </row>
    <row r="311" spans="1:4" x14ac:dyDescent="0.25">
      <c r="A311" s="76">
        <v>103422</v>
      </c>
      <c r="B311" s="76" t="s">
        <v>5873</v>
      </c>
      <c r="C311" s="77" t="s">
        <v>16077</v>
      </c>
      <c r="D311" s="77">
        <v>118.31</v>
      </c>
    </row>
    <row r="312" spans="1:4" x14ac:dyDescent="0.25">
      <c r="A312" s="76">
        <v>103423</v>
      </c>
      <c r="B312" s="76" t="s">
        <v>5874</v>
      </c>
      <c r="C312" s="77" t="s">
        <v>16077</v>
      </c>
      <c r="D312" s="77">
        <v>133.34</v>
      </c>
    </row>
    <row r="313" spans="1:4" x14ac:dyDescent="0.25">
      <c r="A313" s="76">
        <v>103424</v>
      </c>
      <c r="B313" s="76" t="s">
        <v>5875</v>
      </c>
      <c r="C313" s="77" t="s">
        <v>16077</v>
      </c>
      <c r="D313" s="77">
        <v>150.24</v>
      </c>
    </row>
    <row r="314" spans="1:4" x14ac:dyDescent="0.25">
      <c r="A314" s="76">
        <v>103425</v>
      </c>
      <c r="B314" s="76" t="s">
        <v>5876</v>
      </c>
      <c r="C314" s="77" t="s">
        <v>16077</v>
      </c>
      <c r="D314" s="77">
        <v>16.100000000000001</v>
      </c>
    </row>
    <row r="315" spans="1:4" x14ac:dyDescent="0.25">
      <c r="A315" s="76">
        <v>103426</v>
      </c>
      <c r="B315" s="76" t="s">
        <v>5877</v>
      </c>
      <c r="C315" s="77" t="s">
        <v>16077</v>
      </c>
      <c r="D315" s="77">
        <v>19.309999999999999</v>
      </c>
    </row>
    <row r="316" spans="1:4" x14ac:dyDescent="0.25">
      <c r="A316" s="76">
        <v>103427</v>
      </c>
      <c r="B316" s="76" t="s">
        <v>5878</v>
      </c>
      <c r="C316" s="77" t="s">
        <v>16077</v>
      </c>
      <c r="D316" s="77">
        <v>38.700000000000003</v>
      </c>
    </row>
    <row r="317" spans="1:4" x14ac:dyDescent="0.25">
      <c r="A317" s="76">
        <v>103428</v>
      </c>
      <c r="B317" s="76" t="s">
        <v>5879</v>
      </c>
      <c r="C317" s="77" t="s">
        <v>16077</v>
      </c>
      <c r="D317" s="77">
        <v>258.5</v>
      </c>
    </row>
    <row r="318" spans="1:4" x14ac:dyDescent="0.25">
      <c r="A318" s="76">
        <v>103429</v>
      </c>
      <c r="B318" s="76" t="s">
        <v>5880</v>
      </c>
      <c r="C318" s="77" t="s">
        <v>16077</v>
      </c>
      <c r="D318" s="78">
        <v>2869.25</v>
      </c>
    </row>
    <row r="319" spans="1:4" x14ac:dyDescent="0.25">
      <c r="A319" s="76">
        <v>103430</v>
      </c>
      <c r="B319" s="76" t="s">
        <v>5881</v>
      </c>
      <c r="C319" s="77" t="s">
        <v>16077</v>
      </c>
      <c r="D319" s="77">
        <v>34.6</v>
      </c>
    </row>
    <row r="320" spans="1:4" x14ac:dyDescent="0.25">
      <c r="A320" s="76">
        <v>103431</v>
      </c>
      <c r="B320" s="76" t="s">
        <v>5882</v>
      </c>
      <c r="C320" s="77" t="s">
        <v>16077</v>
      </c>
      <c r="D320" s="77">
        <v>60.64</v>
      </c>
    </row>
    <row r="321" spans="1:4" x14ac:dyDescent="0.25">
      <c r="A321" s="76">
        <v>103432</v>
      </c>
      <c r="B321" s="76" t="s">
        <v>5883</v>
      </c>
      <c r="C321" s="77" t="s">
        <v>16077</v>
      </c>
      <c r="D321" s="78">
        <v>1628.87</v>
      </c>
    </row>
    <row r="322" spans="1:4" x14ac:dyDescent="0.25">
      <c r="A322" s="76">
        <v>103433</v>
      </c>
      <c r="B322" s="76" t="s">
        <v>5884</v>
      </c>
      <c r="C322" s="77" t="s">
        <v>16077</v>
      </c>
      <c r="D322" s="77">
        <v>34.25</v>
      </c>
    </row>
    <row r="323" spans="1:4" x14ac:dyDescent="0.25">
      <c r="A323" s="76">
        <v>103434</v>
      </c>
      <c r="B323" s="76" t="s">
        <v>5885</v>
      </c>
      <c r="C323" s="77" t="s">
        <v>16077</v>
      </c>
      <c r="D323" s="77">
        <v>47.38</v>
      </c>
    </row>
    <row r="324" spans="1:4" x14ac:dyDescent="0.25">
      <c r="A324" s="76">
        <v>103435</v>
      </c>
      <c r="B324" s="76" t="s">
        <v>5886</v>
      </c>
      <c r="C324" s="77" t="s">
        <v>16077</v>
      </c>
      <c r="D324" s="77">
        <v>88.14</v>
      </c>
    </row>
    <row r="325" spans="1:4" x14ac:dyDescent="0.25">
      <c r="A325" s="76">
        <v>103436</v>
      </c>
      <c r="B325" s="76" t="s">
        <v>5887</v>
      </c>
      <c r="C325" s="77" t="s">
        <v>16077</v>
      </c>
      <c r="D325" s="78">
        <v>2306.9899999999998</v>
      </c>
    </row>
    <row r="326" spans="1:4" x14ac:dyDescent="0.25">
      <c r="A326" s="76">
        <v>103437</v>
      </c>
      <c r="B326" s="76" t="s">
        <v>5888</v>
      </c>
      <c r="C326" s="77" t="s">
        <v>16077</v>
      </c>
      <c r="D326" s="77">
        <v>182.88</v>
      </c>
    </row>
    <row r="327" spans="1:4" x14ac:dyDescent="0.25">
      <c r="A327" s="76">
        <v>103438</v>
      </c>
      <c r="B327" s="76" t="s">
        <v>5889</v>
      </c>
      <c r="C327" s="77" t="s">
        <v>16077</v>
      </c>
      <c r="D327" s="77">
        <v>182.88</v>
      </c>
    </row>
    <row r="328" spans="1:4" x14ac:dyDescent="0.25">
      <c r="A328" s="76">
        <v>103439</v>
      </c>
      <c r="B328" s="76" t="s">
        <v>5890</v>
      </c>
      <c r="C328" s="77" t="s">
        <v>16077</v>
      </c>
      <c r="D328" s="77">
        <v>215.43</v>
      </c>
    </row>
    <row r="329" spans="1:4" x14ac:dyDescent="0.25">
      <c r="A329" s="76">
        <v>103440</v>
      </c>
      <c r="B329" s="76" t="s">
        <v>5891</v>
      </c>
      <c r="C329" s="77" t="s">
        <v>16077</v>
      </c>
      <c r="D329" s="77">
        <v>412.23</v>
      </c>
    </row>
    <row r="330" spans="1:4" x14ac:dyDescent="0.25">
      <c r="A330" s="76">
        <v>103441</v>
      </c>
      <c r="B330" s="76" t="s">
        <v>5892</v>
      </c>
      <c r="C330" s="77" t="s">
        <v>16077</v>
      </c>
      <c r="D330" s="77">
        <v>417.5</v>
      </c>
    </row>
    <row r="331" spans="1:4" x14ac:dyDescent="0.25">
      <c r="A331" s="76">
        <v>103442</v>
      </c>
      <c r="B331" s="76" t="s">
        <v>5893</v>
      </c>
      <c r="C331" s="77" t="s">
        <v>16077</v>
      </c>
      <c r="D331" s="77">
        <v>544.75</v>
      </c>
    </row>
    <row r="332" spans="1:4" x14ac:dyDescent="0.25">
      <c r="A332" s="76">
        <v>93206</v>
      </c>
      <c r="B332" s="76" t="s">
        <v>146</v>
      </c>
      <c r="C332" s="77" t="s">
        <v>2</v>
      </c>
      <c r="D332" s="78">
        <v>1164.25</v>
      </c>
    </row>
    <row r="333" spans="1:4" x14ac:dyDescent="0.25">
      <c r="A333" s="76">
        <v>93207</v>
      </c>
      <c r="B333" s="76" t="s">
        <v>147</v>
      </c>
      <c r="C333" s="77" t="s">
        <v>2</v>
      </c>
      <c r="D333" s="78">
        <v>1285.0899999999999</v>
      </c>
    </row>
    <row r="334" spans="1:4" x14ac:dyDescent="0.25">
      <c r="A334" s="76">
        <v>93208</v>
      </c>
      <c r="B334" s="76" t="s">
        <v>148</v>
      </c>
      <c r="C334" s="77" t="s">
        <v>2</v>
      </c>
      <c r="D334" s="78">
        <v>1067.46</v>
      </c>
    </row>
    <row r="335" spans="1:4" x14ac:dyDescent="0.25">
      <c r="A335" s="76">
        <v>93209</v>
      </c>
      <c r="B335" s="76" t="s">
        <v>149</v>
      </c>
      <c r="C335" s="77" t="s">
        <v>2</v>
      </c>
      <c r="D335" s="77">
        <v>978.45</v>
      </c>
    </row>
    <row r="336" spans="1:4" x14ac:dyDescent="0.25">
      <c r="A336" s="76">
        <v>93210</v>
      </c>
      <c r="B336" s="76" t="s">
        <v>150</v>
      </c>
      <c r="C336" s="77" t="s">
        <v>2</v>
      </c>
      <c r="D336" s="77">
        <v>646.25</v>
      </c>
    </row>
    <row r="337" spans="1:4" x14ac:dyDescent="0.25">
      <c r="A337" s="76">
        <v>93211</v>
      </c>
      <c r="B337" s="76" t="s">
        <v>151</v>
      </c>
      <c r="C337" s="77" t="s">
        <v>2</v>
      </c>
      <c r="D337" s="77">
        <v>613.54999999999995</v>
      </c>
    </row>
    <row r="338" spans="1:4" x14ac:dyDescent="0.25">
      <c r="A338" s="76">
        <v>93212</v>
      </c>
      <c r="B338" s="76" t="s">
        <v>152</v>
      </c>
      <c r="C338" s="77" t="s">
        <v>2</v>
      </c>
      <c r="D338" s="78">
        <v>1105.92</v>
      </c>
    </row>
    <row r="339" spans="1:4" x14ac:dyDescent="0.25">
      <c r="A339" s="76">
        <v>93213</v>
      </c>
      <c r="B339" s="76" t="s">
        <v>153</v>
      </c>
      <c r="C339" s="77" t="s">
        <v>2</v>
      </c>
      <c r="D339" s="78">
        <v>1022.23</v>
      </c>
    </row>
    <row r="340" spans="1:4" x14ac:dyDescent="0.25">
      <c r="A340" s="76">
        <v>93214</v>
      </c>
      <c r="B340" s="76" t="s">
        <v>17188</v>
      </c>
      <c r="C340" s="77" t="s">
        <v>16077</v>
      </c>
      <c r="D340" s="78">
        <v>8553.7999999999993</v>
      </c>
    </row>
    <row r="341" spans="1:4" x14ac:dyDescent="0.25">
      <c r="A341" s="76">
        <v>93243</v>
      </c>
      <c r="B341" s="76" t="s">
        <v>17189</v>
      </c>
      <c r="C341" s="77" t="s">
        <v>16077</v>
      </c>
      <c r="D341" s="78">
        <v>13172.5</v>
      </c>
    </row>
    <row r="342" spans="1:4" x14ac:dyDescent="0.25">
      <c r="A342" s="76">
        <v>93582</v>
      </c>
      <c r="B342" s="76" t="s">
        <v>154</v>
      </c>
      <c r="C342" s="77" t="s">
        <v>2</v>
      </c>
      <c r="D342" s="77">
        <v>318.05</v>
      </c>
    </row>
    <row r="343" spans="1:4" x14ac:dyDescent="0.25">
      <c r="A343" s="76">
        <v>93583</v>
      </c>
      <c r="B343" s="76" t="s">
        <v>155</v>
      </c>
      <c r="C343" s="77" t="s">
        <v>2</v>
      </c>
      <c r="D343" s="77">
        <v>496</v>
      </c>
    </row>
    <row r="344" spans="1:4" x14ac:dyDescent="0.25">
      <c r="A344" s="76">
        <v>93584</v>
      </c>
      <c r="B344" s="76" t="s">
        <v>156</v>
      </c>
      <c r="C344" s="77" t="s">
        <v>2</v>
      </c>
      <c r="D344" s="78">
        <v>1056.8699999999999</v>
      </c>
    </row>
    <row r="345" spans="1:4" x14ac:dyDescent="0.25">
      <c r="A345" s="76">
        <v>93585</v>
      </c>
      <c r="B345" s="76" t="s">
        <v>157</v>
      </c>
      <c r="C345" s="77" t="s">
        <v>2</v>
      </c>
      <c r="D345" s="78">
        <v>1487.87</v>
      </c>
    </row>
    <row r="346" spans="1:4" x14ac:dyDescent="0.25">
      <c r="A346" s="76">
        <v>98441</v>
      </c>
      <c r="B346" s="76" t="s">
        <v>1652</v>
      </c>
      <c r="C346" s="77" t="s">
        <v>2</v>
      </c>
      <c r="D346" s="77">
        <v>197.5</v>
      </c>
    </row>
    <row r="347" spans="1:4" x14ac:dyDescent="0.25">
      <c r="A347" s="76">
        <v>98442</v>
      </c>
      <c r="B347" s="76" t="s">
        <v>1653</v>
      </c>
      <c r="C347" s="77" t="s">
        <v>2</v>
      </c>
      <c r="D347" s="77">
        <v>200.82</v>
      </c>
    </row>
    <row r="348" spans="1:4" x14ac:dyDescent="0.25">
      <c r="A348" s="76">
        <v>98443</v>
      </c>
      <c r="B348" s="76" t="s">
        <v>1654</v>
      </c>
      <c r="C348" s="77" t="s">
        <v>2</v>
      </c>
      <c r="D348" s="77">
        <v>174.53</v>
      </c>
    </row>
    <row r="349" spans="1:4" x14ac:dyDescent="0.25">
      <c r="A349" s="76">
        <v>98444</v>
      </c>
      <c r="B349" s="76" t="s">
        <v>1655</v>
      </c>
      <c r="C349" s="77" t="s">
        <v>2</v>
      </c>
      <c r="D349" s="77">
        <v>176.91</v>
      </c>
    </row>
    <row r="350" spans="1:4" x14ac:dyDescent="0.25">
      <c r="A350" s="76">
        <v>98445</v>
      </c>
      <c r="B350" s="76" t="s">
        <v>1656</v>
      </c>
      <c r="C350" s="77" t="s">
        <v>2</v>
      </c>
      <c r="D350" s="77">
        <v>240.49</v>
      </c>
    </row>
    <row r="351" spans="1:4" x14ac:dyDescent="0.25">
      <c r="A351" s="76">
        <v>98446</v>
      </c>
      <c r="B351" s="76" t="s">
        <v>1657</v>
      </c>
      <c r="C351" s="77" t="s">
        <v>2</v>
      </c>
      <c r="D351" s="77">
        <v>309.29000000000002</v>
      </c>
    </row>
    <row r="352" spans="1:4" x14ac:dyDescent="0.25">
      <c r="A352" s="76">
        <v>98447</v>
      </c>
      <c r="B352" s="76" t="s">
        <v>1658</v>
      </c>
      <c r="C352" s="77" t="s">
        <v>2</v>
      </c>
      <c r="D352" s="77">
        <v>208.21</v>
      </c>
    </row>
    <row r="353" spans="1:4" x14ac:dyDescent="0.25">
      <c r="A353" s="76">
        <v>98448</v>
      </c>
      <c r="B353" s="76" t="s">
        <v>1659</v>
      </c>
      <c r="C353" s="77" t="s">
        <v>2</v>
      </c>
      <c r="D353" s="77">
        <v>262.82</v>
      </c>
    </row>
    <row r="354" spans="1:4" x14ac:dyDescent="0.25">
      <c r="A354" s="76">
        <v>98449</v>
      </c>
      <c r="B354" s="76" t="s">
        <v>1660</v>
      </c>
      <c r="C354" s="77" t="s">
        <v>2</v>
      </c>
      <c r="D354" s="77">
        <v>232.86</v>
      </c>
    </row>
    <row r="355" spans="1:4" x14ac:dyDescent="0.25">
      <c r="A355" s="76">
        <v>98450</v>
      </c>
      <c r="B355" s="76" t="s">
        <v>1661</v>
      </c>
      <c r="C355" s="77" t="s">
        <v>2</v>
      </c>
      <c r="D355" s="77">
        <v>237.72</v>
      </c>
    </row>
    <row r="356" spans="1:4" x14ac:dyDescent="0.25">
      <c r="A356" s="76">
        <v>98451</v>
      </c>
      <c r="B356" s="76" t="s">
        <v>1662</v>
      </c>
      <c r="C356" s="77" t="s">
        <v>2</v>
      </c>
      <c r="D356" s="77">
        <v>207.03</v>
      </c>
    </row>
    <row r="357" spans="1:4" x14ac:dyDescent="0.25">
      <c r="A357" s="76">
        <v>98452</v>
      </c>
      <c r="B357" s="76" t="s">
        <v>1663</v>
      </c>
      <c r="C357" s="77" t="s">
        <v>2</v>
      </c>
      <c r="D357" s="77">
        <v>209.97</v>
      </c>
    </row>
    <row r="358" spans="1:4" x14ac:dyDescent="0.25">
      <c r="A358" s="76">
        <v>98453</v>
      </c>
      <c r="B358" s="76" t="s">
        <v>1664</v>
      </c>
      <c r="C358" s="77" t="s">
        <v>2</v>
      </c>
      <c r="D358" s="77">
        <v>281.60000000000002</v>
      </c>
    </row>
    <row r="359" spans="1:4" x14ac:dyDescent="0.25">
      <c r="A359" s="76">
        <v>98454</v>
      </c>
      <c r="B359" s="76" t="s">
        <v>1665</v>
      </c>
      <c r="C359" s="77" t="s">
        <v>2</v>
      </c>
      <c r="D359" s="77">
        <v>364.32</v>
      </c>
    </row>
    <row r="360" spans="1:4" x14ac:dyDescent="0.25">
      <c r="A360" s="76">
        <v>98455</v>
      </c>
      <c r="B360" s="76" t="s">
        <v>1666</v>
      </c>
      <c r="C360" s="77" t="s">
        <v>2</v>
      </c>
      <c r="D360" s="77">
        <v>246.45</v>
      </c>
    </row>
    <row r="361" spans="1:4" x14ac:dyDescent="0.25">
      <c r="A361" s="76">
        <v>98456</v>
      </c>
      <c r="B361" s="76" t="s">
        <v>1667</v>
      </c>
      <c r="C361" s="77" t="s">
        <v>2</v>
      </c>
      <c r="D361" s="77">
        <v>314.01</v>
      </c>
    </row>
    <row r="362" spans="1:4" x14ac:dyDescent="0.25">
      <c r="A362" s="76">
        <v>98458</v>
      </c>
      <c r="B362" s="76" t="s">
        <v>1668</v>
      </c>
      <c r="C362" s="77" t="s">
        <v>2</v>
      </c>
      <c r="D362" s="77">
        <v>191.78</v>
      </c>
    </row>
    <row r="363" spans="1:4" x14ac:dyDescent="0.25">
      <c r="A363" s="76">
        <v>98459</v>
      </c>
      <c r="B363" s="76" t="s">
        <v>1669</v>
      </c>
      <c r="C363" s="77" t="s">
        <v>2</v>
      </c>
      <c r="D363" s="77">
        <v>151.29</v>
      </c>
    </row>
    <row r="364" spans="1:4" x14ac:dyDescent="0.25">
      <c r="A364" s="76">
        <v>98460</v>
      </c>
      <c r="B364" s="76" t="s">
        <v>1670</v>
      </c>
      <c r="C364" s="77" t="s">
        <v>2</v>
      </c>
      <c r="D364" s="77">
        <v>225.55</v>
      </c>
    </row>
    <row r="365" spans="1:4" x14ac:dyDescent="0.25">
      <c r="A365" s="76">
        <v>98461</v>
      </c>
      <c r="B365" s="76" t="s">
        <v>17190</v>
      </c>
      <c r="C365" s="77" t="s">
        <v>16077</v>
      </c>
      <c r="D365" s="78">
        <v>7696.85</v>
      </c>
    </row>
    <row r="366" spans="1:4" x14ac:dyDescent="0.25">
      <c r="A366" s="76">
        <v>98462</v>
      </c>
      <c r="B366" s="76" t="s">
        <v>17191</v>
      </c>
      <c r="C366" s="77" t="s">
        <v>16077</v>
      </c>
      <c r="D366" s="78">
        <v>11527.79</v>
      </c>
    </row>
    <row r="367" spans="1:4" x14ac:dyDescent="0.25">
      <c r="A367" s="76">
        <v>5631</v>
      </c>
      <c r="B367" s="76" t="s">
        <v>158</v>
      </c>
      <c r="C367" s="77" t="s">
        <v>159</v>
      </c>
      <c r="D367" s="77">
        <v>196.52</v>
      </c>
    </row>
    <row r="368" spans="1:4" x14ac:dyDescent="0.25">
      <c r="A368" s="76">
        <v>5678</v>
      </c>
      <c r="B368" s="76" t="s">
        <v>160</v>
      </c>
      <c r="C368" s="77" t="s">
        <v>159</v>
      </c>
      <c r="D368" s="77">
        <v>136.46</v>
      </c>
    </row>
    <row r="369" spans="1:4" x14ac:dyDescent="0.25">
      <c r="A369" s="76">
        <v>5680</v>
      </c>
      <c r="B369" s="76" t="s">
        <v>161</v>
      </c>
      <c r="C369" s="77" t="s">
        <v>159</v>
      </c>
      <c r="D369" s="77">
        <v>125.08</v>
      </c>
    </row>
    <row r="370" spans="1:4" x14ac:dyDescent="0.25">
      <c r="A370" s="76">
        <v>5684</v>
      </c>
      <c r="B370" s="76" t="s">
        <v>162</v>
      </c>
      <c r="C370" s="77" t="s">
        <v>159</v>
      </c>
      <c r="D370" s="77">
        <v>142.77000000000001</v>
      </c>
    </row>
    <row r="371" spans="1:4" x14ac:dyDescent="0.25">
      <c r="A371" s="76">
        <v>5689</v>
      </c>
      <c r="B371" s="76" t="s">
        <v>163</v>
      </c>
      <c r="C371" s="77" t="s">
        <v>159</v>
      </c>
      <c r="D371" s="77">
        <v>6.74</v>
      </c>
    </row>
    <row r="372" spans="1:4" x14ac:dyDescent="0.25">
      <c r="A372" s="76">
        <v>5795</v>
      </c>
      <c r="B372" s="76" t="s">
        <v>164</v>
      </c>
      <c r="C372" s="77" t="s">
        <v>159</v>
      </c>
      <c r="D372" s="77">
        <v>26.72</v>
      </c>
    </row>
    <row r="373" spans="1:4" x14ac:dyDescent="0.25">
      <c r="A373" s="76">
        <v>5811</v>
      </c>
      <c r="B373" s="76" t="s">
        <v>165</v>
      </c>
      <c r="C373" s="77" t="s">
        <v>159</v>
      </c>
      <c r="D373" s="77">
        <v>176.64</v>
      </c>
    </row>
    <row r="374" spans="1:4" x14ac:dyDescent="0.25">
      <c r="A374" s="76">
        <v>5823</v>
      </c>
      <c r="B374" s="76" t="s">
        <v>166</v>
      </c>
      <c r="C374" s="77" t="s">
        <v>159</v>
      </c>
      <c r="D374" s="77">
        <v>198.13</v>
      </c>
    </row>
    <row r="375" spans="1:4" x14ac:dyDescent="0.25">
      <c r="A375" s="76">
        <v>5824</v>
      </c>
      <c r="B375" s="76" t="s">
        <v>167</v>
      </c>
      <c r="C375" s="77" t="s">
        <v>159</v>
      </c>
      <c r="D375" s="77">
        <v>184.66</v>
      </c>
    </row>
    <row r="376" spans="1:4" x14ac:dyDescent="0.25">
      <c r="A376" s="76">
        <v>5835</v>
      </c>
      <c r="B376" s="76" t="s">
        <v>168</v>
      </c>
      <c r="C376" s="77" t="s">
        <v>159</v>
      </c>
      <c r="D376" s="77">
        <v>357.51</v>
      </c>
    </row>
    <row r="377" spans="1:4" x14ac:dyDescent="0.25">
      <c r="A377" s="76">
        <v>5839</v>
      </c>
      <c r="B377" s="76" t="s">
        <v>169</v>
      </c>
      <c r="C377" s="77" t="s">
        <v>159</v>
      </c>
      <c r="D377" s="77">
        <v>10.130000000000001</v>
      </c>
    </row>
    <row r="378" spans="1:4" x14ac:dyDescent="0.25">
      <c r="A378" s="76">
        <v>5843</v>
      </c>
      <c r="B378" s="76" t="s">
        <v>170</v>
      </c>
      <c r="C378" s="77" t="s">
        <v>159</v>
      </c>
      <c r="D378" s="77">
        <v>153.76</v>
      </c>
    </row>
    <row r="379" spans="1:4" x14ac:dyDescent="0.25">
      <c r="A379" s="76">
        <v>5847</v>
      </c>
      <c r="B379" s="76" t="s">
        <v>171</v>
      </c>
      <c r="C379" s="77" t="s">
        <v>159</v>
      </c>
      <c r="D379" s="77">
        <v>217.11</v>
      </c>
    </row>
    <row r="380" spans="1:4" x14ac:dyDescent="0.25">
      <c r="A380" s="76">
        <v>5851</v>
      </c>
      <c r="B380" s="76" t="s">
        <v>172</v>
      </c>
      <c r="C380" s="77" t="s">
        <v>159</v>
      </c>
      <c r="D380" s="77">
        <v>208.11</v>
      </c>
    </row>
    <row r="381" spans="1:4" x14ac:dyDescent="0.25">
      <c r="A381" s="76">
        <v>5855</v>
      </c>
      <c r="B381" s="76" t="s">
        <v>173</v>
      </c>
      <c r="C381" s="77" t="s">
        <v>159</v>
      </c>
      <c r="D381" s="77">
        <v>548.54</v>
      </c>
    </row>
    <row r="382" spans="1:4" x14ac:dyDescent="0.25">
      <c r="A382" s="76">
        <v>5863</v>
      </c>
      <c r="B382" s="76" t="s">
        <v>174</v>
      </c>
      <c r="C382" s="77" t="s">
        <v>159</v>
      </c>
      <c r="D382" s="77">
        <v>22.63</v>
      </c>
    </row>
    <row r="383" spans="1:4" x14ac:dyDescent="0.25">
      <c r="A383" s="76">
        <v>5867</v>
      </c>
      <c r="B383" s="76" t="s">
        <v>175</v>
      </c>
      <c r="C383" s="77" t="s">
        <v>159</v>
      </c>
      <c r="D383" s="77">
        <v>147.27000000000001</v>
      </c>
    </row>
    <row r="384" spans="1:4" x14ac:dyDescent="0.25">
      <c r="A384" s="76">
        <v>5875</v>
      </c>
      <c r="B384" s="76" t="s">
        <v>176</v>
      </c>
      <c r="C384" s="77" t="s">
        <v>159</v>
      </c>
      <c r="D384" s="77">
        <v>126.94</v>
      </c>
    </row>
    <row r="385" spans="1:4" x14ac:dyDescent="0.25">
      <c r="A385" s="76">
        <v>5879</v>
      </c>
      <c r="B385" s="76" t="s">
        <v>177</v>
      </c>
      <c r="C385" s="77" t="s">
        <v>159</v>
      </c>
      <c r="D385" s="77">
        <v>135.30000000000001</v>
      </c>
    </row>
    <row r="386" spans="1:4" x14ac:dyDescent="0.25">
      <c r="A386" s="76">
        <v>5882</v>
      </c>
      <c r="B386" s="76" t="s">
        <v>178</v>
      </c>
      <c r="C386" s="77" t="s">
        <v>159</v>
      </c>
      <c r="D386" s="77">
        <v>111.49</v>
      </c>
    </row>
    <row r="387" spans="1:4" x14ac:dyDescent="0.25">
      <c r="A387" s="76">
        <v>5890</v>
      </c>
      <c r="B387" s="76" t="s">
        <v>179</v>
      </c>
      <c r="C387" s="77" t="s">
        <v>159</v>
      </c>
      <c r="D387" s="77">
        <v>172.9</v>
      </c>
    </row>
    <row r="388" spans="1:4" x14ac:dyDescent="0.25">
      <c r="A388" s="76">
        <v>5894</v>
      </c>
      <c r="B388" s="76" t="s">
        <v>180</v>
      </c>
      <c r="C388" s="77" t="s">
        <v>159</v>
      </c>
      <c r="D388" s="77">
        <v>180.27</v>
      </c>
    </row>
    <row r="389" spans="1:4" x14ac:dyDescent="0.25">
      <c r="A389" s="76">
        <v>5901</v>
      </c>
      <c r="B389" s="76" t="s">
        <v>181</v>
      </c>
      <c r="C389" s="77" t="s">
        <v>159</v>
      </c>
      <c r="D389" s="77">
        <v>267.67</v>
      </c>
    </row>
    <row r="390" spans="1:4" x14ac:dyDescent="0.25">
      <c r="A390" s="76">
        <v>5909</v>
      </c>
      <c r="B390" s="76" t="s">
        <v>182</v>
      </c>
      <c r="C390" s="77" t="s">
        <v>159</v>
      </c>
      <c r="D390" s="77">
        <v>31.5</v>
      </c>
    </row>
    <row r="391" spans="1:4" x14ac:dyDescent="0.25">
      <c r="A391" s="76">
        <v>5921</v>
      </c>
      <c r="B391" s="76" t="s">
        <v>183</v>
      </c>
      <c r="C391" s="77" t="s">
        <v>159</v>
      </c>
      <c r="D391" s="77">
        <v>5.28</v>
      </c>
    </row>
    <row r="392" spans="1:4" x14ac:dyDescent="0.25">
      <c r="A392" s="76">
        <v>5928</v>
      </c>
      <c r="B392" s="76" t="s">
        <v>184</v>
      </c>
      <c r="C392" s="77" t="s">
        <v>159</v>
      </c>
      <c r="D392" s="77">
        <v>234.89</v>
      </c>
    </row>
    <row r="393" spans="1:4" x14ac:dyDescent="0.25">
      <c r="A393" s="76">
        <v>5932</v>
      </c>
      <c r="B393" s="76" t="s">
        <v>185</v>
      </c>
      <c r="C393" s="77" t="s">
        <v>159</v>
      </c>
      <c r="D393" s="77">
        <v>236.38</v>
      </c>
    </row>
    <row r="394" spans="1:4" x14ac:dyDescent="0.25">
      <c r="A394" s="76">
        <v>5940</v>
      </c>
      <c r="B394" s="76" t="s">
        <v>186</v>
      </c>
      <c r="C394" s="77" t="s">
        <v>159</v>
      </c>
      <c r="D394" s="77">
        <v>203.1</v>
      </c>
    </row>
    <row r="395" spans="1:4" x14ac:dyDescent="0.25">
      <c r="A395" s="76">
        <v>5944</v>
      </c>
      <c r="B395" s="76" t="s">
        <v>187</v>
      </c>
      <c r="C395" s="77" t="s">
        <v>159</v>
      </c>
      <c r="D395" s="77">
        <v>240.35</v>
      </c>
    </row>
    <row r="396" spans="1:4" x14ac:dyDescent="0.25">
      <c r="A396" s="76">
        <v>5953</v>
      </c>
      <c r="B396" s="76" t="s">
        <v>188</v>
      </c>
      <c r="C396" s="77" t="s">
        <v>159</v>
      </c>
      <c r="D396" s="77">
        <v>47.36</v>
      </c>
    </row>
    <row r="397" spans="1:4" x14ac:dyDescent="0.25">
      <c r="A397" s="76">
        <v>6259</v>
      </c>
      <c r="B397" s="76" t="s">
        <v>189</v>
      </c>
      <c r="C397" s="77" t="s">
        <v>159</v>
      </c>
      <c r="D397" s="77">
        <v>215.76</v>
      </c>
    </row>
    <row r="398" spans="1:4" x14ac:dyDescent="0.25">
      <c r="A398" s="76">
        <v>6879</v>
      </c>
      <c r="B398" s="76" t="s">
        <v>190</v>
      </c>
      <c r="C398" s="77" t="s">
        <v>159</v>
      </c>
      <c r="D398" s="77">
        <v>190.63</v>
      </c>
    </row>
    <row r="399" spans="1:4" x14ac:dyDescent="0.25">
      <c r="A399" s="76">
        <v>7030</v>
      </c>
      <c r="B399" s="76" t="s">
        <v>33535</v>
      </c>
      <c r="C399" s="77" t="s">
        <v>159</v>
      </c>
      <c r="D399" s="77">
        <v>211.09</v>
      </c>
    </row>
    <row r="400" spans="1:4" x14ac:dyDescent="0.25">
      <c r="A400" s="76">
        <v>7042</v>
      </c>
      <c r="B400" s="76" t="s">
        <v>191</v>
      </c>
      <c r="C400" s="77" t="s">
        <v>159</v>
      </c>
      <c r="D400" s="77">
        <v>21.86</v>
      </c>
    </row>
    <row r="401" spans="1:4" x14ac:dyDescent="0.25">
      <c r="A401" s="76">
        <v>7049</v>
      </c>
      <c r="B401" s="76" t="s">
        <v>192</v>
      </c>
      <c r="C401" s="77" t="s">
        <v>159</v>
      </c>
      <c r="D401" s="77">
        <v>196.59</v>
      </c>
    </row>
    <row r="402" spans="1:4" x14ac:dyDescent="0.25">
      <c r="A402" s="76">
        <v>67826</v>
      </c>
      <c r="B402" s="76" t="s">
        <v>193</v>
      </c>
      <c r="C402" s="77" t="s">
        <v>159</v>
      </c>
      <c r="D402" s="77">
        <v>163.69999999999999</v>
      </c>
    </row>
    <row r="403" spans="1:4" x14ac:dyDescent="0.25">
      <c r="A403" s="76">
        <v>73417</v>
      </c>
      <c r="B403" s="76" t="s">
        <v>194</v>
      </c>
      <c r="C403" s="77" t="s">
        <v>159</v>
      </c>
      <c r="D403" s="77">
        <v>150.30000000000001</v>
      </c>
    </row>
    <row r="404" spans="1:4" x14ac:dyDescent="0.25">
      <c r="A404" s="76">
        <v>73436</v>
      </c>
      <c r="B404" s="76" t="s">
        <v>195</v>
      </c>
      <c r="C404" s="77" t="s">
        <v>159</v>
      </c>
      <c r="D404" s="77">
        <v>192.91</v>
      </c>
    </row>
    <row r="405" spans="1:4" x14ac:dyDescent="0.25">
      <c r="A405" s="76">
        <v>73467</v>
      </c>
      <c r="B405" s="76" t="s">
        <v>196</v>
      </c>
      <c r="C405" s="77" t="s">
        <v>159</v>
      </c>
      <c r="D405" s="77">
        <v>208.52</v>
      </c>
    </row>
    <row r="406" spans="1:4" x14ac:dyDescent="0.25">
      <c r="A406" s="76">
        <v>73536</v>
      </c>
      <c r="B406" s="76" t="s">
        <v>197</v>
      </c>
      <c r="C406" s="77" t="s">
        <v>159</v>
      </c>
      <c r="D406" s="77">
        <v>18.47</v>
      </c>
    </row>
    <row r="407" spans="1:4" x14ac:dyDescent="0.25">
      <c r="A407" s="76">
        <v>83362</v>
      </c>
      <c r="B407" s="76" t="s">
        <v>33536</v>
      </c>
      <c r="C407" s="77" t="s">
        <v>159</v>
      </c>
      <c r="D407" s="77">
        <v>234.41</v>
      </c>
    </row>
    <row r="408" spans="1:4" x14ac:dyDescent="0.25">
      <c r="A408" s="76">
        <v>83765</v>
      </c>
      <c r="B408" s="76" t="s">
        <v>198</v>
      </c>
      <c r="C408" s="77" t="s">
        <v>159</v>
      </c>
      <c r="D408" s="77">
        <v>85.1</v>
      </c>
    </row>
    <row r="409" spans="1:4" x14ac:dyDescent="0.25">
      <c r="A409" s="76">
        <v>87445</v>
      </c>
      <c r="B409" s="76" t="s">
        <v>33537</v>
      </c>
      <c r="C409" s="77" t="s">
        <v>159</v>
      </c>
      <c r="D409" s="77">
        <v>4.51</v>
      </c>
    </row>
    <row r="410" spans="1:4" x14ac:dyDescent="0.25">
      <c r="A410" s="76">
        <v>88386</v>
      </c>
      <c r="B410" s="76" t="s">
        <v>33538</v>
      </c>
      <c r="C410" s="77" t="s">
        <v>159</v>
      </c>
      <c r="D410" s="77">
        <v>4.8600000000000003</v>
      </c>
    </row>
    <row r="411" spans="1:4" x14ac:dyDescent="0.25">
      <c r="A411" s="76">
        <v>88393</v>
      </c>
      <c r="B411" s="76" t="s">
        <v>33539</v>
      </c>
      <c r="C411" s="77" t="s">
        <v>159</v>
      </c>
      <c r="D411" s="77">
        <v>6.6</v>
      </c>
    </row>
    <row r="412" spans="1:4" x14ac:dyDescent="0.25">
      <c r="A412" s="76">
        <v>88399</v>
      </c>
      <c r="B412" s="76" t="s">
        <v>33540</v>
      </c>
      <c r="C412" s="77" t="s">
        <v>159</v>
      </c>
      <c r="D412" s="77">
        <v>3.69</v>
      </c>
    </row>
    <row r="413" spans="1:4" x14ac:dyDescent="0.25">
      <c r="A413" s="76">
        <v>88418</v>
      </c>
      <c r="B413" s="76" t="s">
        <v>199</v>
      </c>
      <c r="C413" s="77" t="s">
        <v>159</v>
      </c>
      <c r="D413" s="77">
        <v>15.86</v>
      </c>
    </row>
    <row r="414" spans="1:4" x14ac:dyDescent="0.25">
      <c r="A414" s="76">
        <v>88433</v>
      </c>
      <c r="B414" s="76" t="s">
        <v>200</v>
      </c>
      <c r="C414" s="77" t="s">
        <v>159</v>
      </c>
      <c r="D414" s="77">
        <v>20.72</v>
      </c>
    </row>
    <row r="415" spans="1:4" x14ac:dyDescent="0.25">
      <c r="A415" s="76">
        <v>88830</v>
      </c>
      <c r="B415" s="76" t="s">
        <v>33541</v>
      </c>
      <c r="C415" s="77" t="s">
        <v>159</v>
      </c>
      <c r="D415" s="77">
        <v>1.89</v>
      </c>
    </row>
    <row r="416" spans="1:4" x14ac:dyDescent="0.25">
      <c r="A416" s="76">
        <v>88843</v>
      </c>
      <c r="B416" s="76" t="s">
        <v>201</v>
      </c>
      <c r="C416" s="77" t="s">
        <v>159</v>
      </c>
      <c r="D416" s="77">
        <v>175.25</v>
      </c>
    </row>
    <row r="417" spans="1:4" x14ac:dyDescent="0.25">
      <c r="A417" s="76">
        <v>88907</v>
      </c>
      <c r="B417" s="76" t="s">
        <v>202</v>
      </c>
      <c r="C417" s="77" t="s">
        <v>159</v>
      </c>
      <c r="D417" s="77">
        <v>229.31</v>
      </c>
    </row>
    <row r="418" spans="1:4" x14ac:dyDescent="0.25">
      <c r="A418" s="76">
        <v>89021</v>
      </c>
      <c r="B418" s="76" t="s">
        <v>203</v>
      </c>
      <c r="C418" s="77" t="s">
        <v>159</v>
      </c>
      <c r="D418" s="77">
        <v>2.57</v>
      </c>
    </row>
    <row r="419" spans="1:4" x14ac:dyDescent="0.25">
      <c r="A419" s="76">
        <v>89028</v>
      </c>
      <c r="B419" s="76" t="s">
        <v>33542</v>
      </c>
      <c r="C419" s="77" t="s">
        <v>159</v>
      </c>
      <c r="D419" s="77">
        <v>142.57</v>
      </c>
    </row>
    <row r="420" spans="1:4" x14ac:dyDescent="0.25">
      <c r="A420" s="76">
        <v>89032</v>
      </c>
      <c r="B420" s="76" t="s">
        <v>204</v>
      </c>
      <c r="C420" s="77" t="s">
        <v>159</v>
      </c>
      <c r="D420" s="77">
        <v>159.24</v>
      </c>
    </row>
    <row r="421" spans="1:4" x14ac:dyDescent="0.25">
      <c r="A421" s="76">
        <v>89035</v>
      </c>
      <c r="B421" s="76" t="s">
        <v>205</v>
      </c>
      <c r="C421" s="77" t="s">
        <v>159</v>
      </c>
      <c r="D421" s="77">
        <v>117.41</v>
      </c>
    </row>
    <row r="422" spans="1:4" x14ac:dyDescent="0.25">
      <c r="A422" s="76">
        <v>89225</v>
      </c>
      <c r="B422" s="76" t="s">
        <v>33543</v>
      </c>
      <c r="C422" s="77" t="s">
        <v>159</v>
      </c>
      <c r="D422" s="77">
        <v>5.53</v>
      </c>
    </row>
    <row r="423" spans="1:4" x14ac:dyDescent="0.25">
      <c r="A423" s="76">
        <v>89234</v>
      </c>
      <c r="B423" s="76" t="s">
        <v>206</v>
      </c>
      <c r="C423" s="77" t="s">
        <v>159</v>
      </c>
      <c r="D423" s="77">
        <v>540.41</v>
      </c>
    </row>
    <row r="424" spans="1:4" x14ac:dyDescent="0.25">
      <c r="A424" s="76">
        <v>89242</v>
      </c>
      <c r="B424" s="76" t="s">
        <v>207</v>
      </c>
      <c r="C424" s="77" t="s">
        <v>159</v>
      </c>
      <c r="D424" s="78">
        <v>1263.1300000000001</v>
      </c>
    </row>
    <row r="425" spans="1:4" x14ac:dyDescent="0.25">
      <c r="A425" s="76">
        <v>89250</v>
      </c>
      <c r="B425" s="76" t="s">
        <v>208</v>
      </c>
      <c r="C425" s="77" t="s">
        <v>159</v>
      </c>
      <c r="D425" s="78">
        <v>1095.77</v>
      </c>
    </row>
    <row r="426" spans="1:4" x14ac:dyDescent="0.25">
      <c r="A426" s="76">
        <v>89257</v>
      </c>
      <c r="B426" s="76" t="s">
        <v>209</v>
      </c>
      <c r="C426" s="77" t="s">
        <v>159</v>
      </c>
      <c r="D426" s="77">
        <v>307.42</v>
      </c>
    </row>
    <row r="427" spans="1:4" x14ac:dyDescent="0.25">
      <c r="A427" s="76">
        <v>89272</v>
      </c>
      <c r="B427" s="76" t="s">
        <v>210</v>
      </c>
      <c r="C427" s="77" t="s">
        <v>159</v>
      </c>
      <c r="D427" s="77">
        <v>194.05</v>
      </c>
    </row>
    <row r="428" spans="1:4" x14ac:dyDescent="0.25">
      <c r="A428" s="76">
        <v>89278</v>
      </c>
      <c r="B428" s="76" t="s">
        <v>33544</v>
      </c>
      <c r="C428" s="77" t="s">
        <v>159</v>
      </c>
      <c r="D428" s="77">
        <v>11.03</v>
      </c>
    </row>
    <row r="429" spans="1:4" x14ac:dyDescent="0.25">
      <c r="A429" s="76">
        <v>89843</v>
      </c>
      <c r="B429" s="76" t="s">
        <v>211</v>
      </c>
      <c r="C429" s="77" t="s">
        <v>159</v>
      </c>
      <c r="D429" s="77">
        <v>194.29</v>
      </c>
    </row>
    <row r="430" spans="1:4" x14ac:dyDescent="0.25">
      <c r="A430" s="76">
        <v>89876</v>
      </c>
      <c r="B430" s="76" t="s">
        <v>212</v>
      </c>
      <c r="C430" s="77" t="s">
        <v>159</v>
      </c>
      <c r="D430" s="77">
        <v>287.48</v>
      </c>
    </row>
    <row r="431" spans="1:4" x14ac:dyDescent="0.25">
      <c r="A431" s="76">
        <v>89883</v>
      </c>
      <c r="B431" s="76" t="s">
        <v>213</v>
      </c>
      <c r="C431" s="77" t="s">
        <v>159</v>
      </c>
      <c r="D431" s="77">
        <v>316.08999999999997</v>
      </c>
    </row>
    <row r="432" spans="1:4" x14ac:dyDescent="0.25">
      <c r="A432" s="76">
        <v>90586</v>
      </c>
      <c r="B432" s="76" t="s">
        <v>214</v>
      </c>
      <c r="C432" s="77" t="s">
        <v>159</v>
      </c>
      <c r="D432" s="77">
        <v>1.26</v>
      </c>
    </row>
    <row r="433" spans="1:4" x14ac:dyDescent="0.25">
      <c r="A433" s="76">
        <v>90625</v>
      </c>
      <c r="B433" s="76" t="s">
        <v>215</v>
      </c>
      <c r="C433" s="77" t="s">
        <v>159</v>
      </c>
      <c r="D433" s="77">
        <v>7.78</v>
      </c>
    </row>
    <row r="434" spans="1:4" x14ac:dyDescent="0.25">
      <c r="A434" s="76">
        <v>90631</v>
      </c>
      <c r="B434" s="76" t="s">
        <v>216</v>
      </c>
      <c r="C434" s="77" t="s">
        <v>159</v>
      </c>
      <c r="D434" s="77">
        <v>146.28</v>
      </c>
    </row>
    <row r="435" spans="1:4" x14ac:dyDescent="0.25">
      <c r="A435" s="76">
        <v>90637</v>
      </c>
      <c r="B435" s="76" t="s">
        <v>217</v>
      </c>
      <c r="C435" s="77" t="s">
        <v>159</v>
      </c>
      <c r="D435" s="77">
        <v>15.99</v>
      </c>
    </row>
    <row r="436" spans="1:4" x14ac:dyDescent="0.25">
      <c r="A436" s="76">
        <v>90643</v>
      </c>
      <c r="B436" s="76" t="s">
        <v>218</v>
      </c>
      <c r="C436" s="77" t="s">
        <v>159</v>
      </c>
      <c r="D436" s="77">
        <v>25.76</v>
      </c>
    </row>
    <row r="437" spans="1:4" x14ac:dyDescent="0.25">
      <c r="A437" s="76">
        <v>90650</v>
      </c>
      <c r="B437" s="76" t="s">
        <v>219</v>
      </c>
      <c r="C437" s="77" t="s">
        <v>159</v>
      </c>
      <c r="D437" s="77">
        <v>10.54</v>
      </c>
    </row>
    <row r="438" spans="1:4" x14ac:dyDescent="0.25">
      <c r="A438" s="76">
        <v>90656</v>
      </c>
      <c r="B438" s="76" t="s">
        <v>220</v>
      </c>
      <c r="C438" s="77" t="s">
        <v>159</v>
      </c>
      <c r="D438" s="77">
        <v>15.82</v>
      </c>
    </row>
    <row r="439" spans="1:4" x14ac:dyDescent="0.25">
      <c r="A439" s="76">
        <v>90662</v>
      </c>
      <c r="B439" s="76" t="s">
        <v>221</v>
      </c>
      <c r="C439" s="77" t="s">
        <v>159</v>
      </c>
      <c r="D439" s="77">
        <v>16.57</v>
      </c>
    </row>
    <row r="440" spans="1:4" x14ac:dyDescent="0.25">
      <c r="A440" s="76">
        <v>90668</v>
      </c>
      <c r="B440" s="76" t="s">
        <v>33545</v>
      </c>
      <c r="C440" s="77" t="s">
        <v>159</v>
      </c>
      <c r="D440" s="77">
        <v>26.9</v>
      </c>
    </row>
    <row r="441" spans="1:4" x14ac:dyDescent="0.25">
      <c r="A441" s="76">
        <v>90674</v>
      </c>
      <c r="B441" s="76" t="s">
        <v>222</v>
      </c>
      <c r="C441" s="77" t="s">
        <v>159</v>
      </c>
      <c r="D441" s="77">
        <v>662.87</v>
      </c>
    </row>
    <row r="442" spans="1:4" x14ac:dyDescent="0.25">
      <c r="A442" s="76">
        <v>90680</v>
      </c>
      <c r="B442" s="76" t="s">
        <v>223</v>
      </c>
      <c r="C442" s="77" t="s">
        <v>159</v>
      </c>
      <c r="D442" s="77">
        <v>387.26</v>
      </c>
    </row>
    <row r="443" spans="1:4" x14ac:dyDescent="0.25">
      <c r="A443" s="76">
        <v>90686</v>
      </c>
      <c r="B443" s="76" t="s">
        <v>33546</v>
      </c>
      <c r="C443" s="77" t="s">
        <v>159</v>
      </c>
      <c r="D443" s="77">
        <v>147.13999999999999</v>
      </c>
    </row>
    <row r="444" spans="1:4" x14ac:dyDescent="0.25">
      <c r="A444" s="76">
        <v>90692</v>
      </c>
      <c r="B444" s="76" t="s">
        <v>224</v>
      </c>
      <c r="C444" s="77" t="s">
        <v>159</v>
      </c>
      <c r="D444" s="77">
        <v>112.86</v>
      </c>
    </row>
    <row r="445" spans="1:4" x14ac:dyDescent="0.25">
      <c r="A445" s="76">
        <v>90964</v>
      </c>
      <c r="B445" s="76" t="s">
        <v>225</v>
      </c>
      <c r="C445" s="77" t="s">
        <v>159</v>
      </c>
      <c r="D445" s="77">
        <v>26.1</v>
      </c>
    </row>
    <row r="446" spans="1:4" x14ac:dyDescent="0.25">
      <c r="A446" s="76">
        <v>90972</v>
      </c>
      <c r="B446" s="76" t="s">
        <v>226</v>
      </c>
      <c r="C446" s="77" t="s">
        <v>159</v>
      </c>
      <c r="D446" s="77">
        <v>61.47</v>
      </c>
    </row>
    <row r="447" spans="1:4" x14ac:dyDescent="0.25">
      <c r="A447" s="76">
        <v>90979</v>
      </c>
      <c r="B447" s="76" t="s">
        <v>227</v>
      </c>
      <c r="C447" s="77" t="s">
        <v>159</v>
      </c>
      <c r="D447" s="77">
        <v>158.69</v>
      </c>
    </row>
    <row r="448" spans="1:4" x14ac:dyDescent="0.25">
      <c r="A448" s="76">
        <v>90991</v>
      </c>
      <c r="B448" s="76" t="s">
        <v>228</v>
      </c>
      <c r="C448" s="77" t="s">
        <v>159</v>
      </c>
      <c r="D448" s="77">
        <v>190.73</v>
      </c>
    </row>
    <row r="449" spans="1:4" x14ac:dyDescent="0.25">
      <c r="A449" s="76">
        <v>90999</v>
      </c>
      <c r="B449" s="76" t="s">
        <v>229</v>
      </c>
      <c r="C449" s="77" t="s">
        <v>159</v>
      </c>
      <c r="D449" s="77">
        <v>80.98</v>
      </c>
    </row>
    <row r="450" spans="1:4" x14ac:dyDescent="0.25">
      <c r="A450" s="76">
        <v>91031</v>
      </c>
      <c r="B450" s="76" t="s">
        <v>230</v>
      </c>
      <c r="C450" s="77" t="s">
        <v>159</v>
      </c>
      <c r="D450" s="77">
        <v>219.73</v>
      </c>
    </row>
    <row r="451" spans="1:4" x14ac:dyDescent="0.25">
      <c r="A451" s="76">
        <v>91277</v>
      </c>
      <c r="B451" s="76" t="s">
        <v>231</v>
      </c>
      <c r="C451" s="77" t="s">
        <v>159</v>
      </c>
      <c r="D451" s="77">
        <v>8.42</v>
      </c>
    </row>
    <row r="452" spans="1:4" x14ac:dyDescent="0.25">
      <c r="A452" s="76">
        <v>91283</v>
      </c>
      <c r="B452" s="76" t="s">
        <v>232</v>
      </c>
      <c r="C452" s="77" t="s">
        <v>159</v>
      </c>
      <c r="D452" s="77">
        <v>9.2899999999999991</v>
      </c>
    </row>
    <row r="453" spans="1:4" x14ac:dyDescent="0.25">
      <c r="A453" s="76">
        <v>91386</v>
      </c>
      <c r="B453" s="76" t="s">
        <v>233</v>
      </c>
      <c r="C453" s="77" t="s">
        <v>159</v>
      </c>
      <c r="D453" s="77">
        <v>229.56</v>
      </c>
    </row>
    <row r="454" spans="1:4" x14ac:dyDescent="0.25">
      <c r="A454" s="76">
        <v>91533</v>
      </c>
      <c r="B454" s="76" t="s">
        <v>234</v>
      </c>
      <c r="C454" s="77" t="s">
        <v>159</v>
      </c>
      <c r="D454" s="77">
        <v>33.44</v>
      </c>
    </row>
    <row r="455" spans="1:4" x14ac:dyDescent="0.25">
      <c r="A455" s="76">
        <v>91634</v>
      </c>
      <c r="B455" s="76" t="s">
        <v>235</v>
      </c>
      <c r="C455" s="77" t="s">
        <v>159</v>
      </c>
      <c r="D455" s="77">
        <v>199.84</v>
      </c>
    </row>
    <row r="456" spans="1:4" x14ac:dyDescent="0.25">
      <c r="A456" s="76">
        <v>91645</v>
      </c>
      <c r="B456" s="76" t="s">
        <v>236</v>
      </c>
      <c r="C456" s="77" t="s">
        <v>159</v>
      </c>
      <c r="D456" s="77">
        <v>399.12</v>
      </c>
    </row>
    <row r="457" spans="1:4" x14ac:dyDescent="0.25">
      <c r="A457" s="76">
        <v>91692</v>
      </c>
      <c r="B457" s="76" t="s">
        <v>237</v>
      </c>
      <c r="C457" s="77" t="s">
        <v>159</v>
      </c>
      <c r="D457" s="77">
        <v>27.96</v>
      </c>
    </row>
    <row r="458" spans="1:4" x14ac:dyDescent="0.25">
      <c r="A458" s="76">
        <v>92043</v>
      </c>
      <c r="B458" s="76" t="s">
        <v>238</v>
      </c>
      <c r="C458" s="77" t="s">
        <v>159</v>
      </c>
      <c r="D458" s="77">
        <v>12.54</v>
      </c>
    </row>
    <row r="459" spans="1:4" x14ac:dyDescent="0.25">
      <c r="A459" s="76">
        <v>92106</v>
      </c>
      <c r="B459" s="76" t="s">
        <v>33547</v>
      </c>
      <c r="C459" s="77" t="s">
        <v>159</v>
      </c>
      <c r="D459" s="77">
        <v>281.32</v>
      </c>
    </row>
    <row r="460" spans="1:4" x14ac:dyDescent="0.25">
      <c r="A460" s="76">
        <v>92112</v>
      </c>
      <c r="B460" s="76" t="s">
        <v>33548</v>
      </c>
      <c r="C460" s="77" t="s">
        <v>159</v>
      </c>
      <c r="D460" s="77">
        <v>3.7</v>
      </c>
    </row>
    <row r="461" spans="1:4" x14ac:dyDescent="0.25">
      <c r="A461" s="76">
        <v>92118</v>
      </c>
      <c r="B461" s="76" t="s">
        <v>33549</v>
      </c>
      <c r="C461" s="77" t="s">
        <v>159</v>
      </c>
      <c r="D461" s="77">
        <v>0.52</v>
      </c>
    </row>
    <row r="462" spans="1:4" x14ac:dyDescent="0.25">
      <c r="A462" s="76">
        <v>92138</v>
      </c>
      <c r="B462" s="76" t="s">
        <v>239</v>
      </c>
      <c r="C462" s="77" t="s">
        <v>159</v>
      </c>
      <c r="D462" s="77">
        <v>86.78</v>
      </c>
    </row>
    <row r="463" spans="1:4" x14ac:dyDescent="0.25">
      <c r="A463" s="76">
        <v>92145</v>
      </c>
      <c r="B463" s="76" t="s">
        <v>240</v>
      </c>
      <c r="C463" s="77" t="s">
        <v>159</v>
      </c>
      <c r="D463" s="77">
        <v>72.790000000000006</v>
      </c>
    </row>
    <row r="464" spans="1:4" x14ac:dyDescent="0.25">
      <c r="A464" s="76">
        <v>92242</v>
      </c>
      <c r="B464" s="76" t="s">
        <v>241</v>
      </c>
      <c r="C464" s="77" t="s">
        <v>159</v>
      </c>
      <c r="D464" s="77">
        <v>343.81</v>
      </c>
    </row>
    <row r="465" spans="1:4" x14ac:dyDescent="0.25">
      <c r="A465" s="76">
        <v>92716</v>
      </c>
      <c r="B465" s="76" t="s">
        <v>33550</v>
      </c>
      <c r="C465" s="77" t="s">
        <v>159</v>
      </c>
      <c r="D465" s="77">
        <v>102.13</v>
      </c>
    </row>
    <row r="466" spans="1:4" x14ac:dyDescent="0.25">
      <c r="A466" s="76">
        <v>92960</v>
      </c>
      <c r="B466" s="76" t="s">
        <v>242</v>
      </c>
      <c r="C466" s="77" t="s">
        <v>159</v>
      </c>
      <c r="D466" s="77">
        <v>18.829999999999998</v>
      </c>
    </row>
    <row r="467" spans="1:4" x14ac:dyDescent="0.25">
      <c r="A467" s="76">
        <v>92966</v>
      </c>
      <c r="B467" s="76" t="s">
        <v>243</v>
      </c>
      <c r="C467" s="77" t="s">
        <v>159</v>
      </c>
      <c r="D467" s="77">
        <v>26.83</v>
      </c>
    </row>
    <row r="468" spans="1:4" x14ac:dyDescent="0.25">
      <c r="A468" s="76">
        <v>93224</v>
      </c>
      <c r="B468" s="76" t="s">
        <v>244</v>
      </c>
      <c r="C468" s="77" t="s">
        <v>159</v>
      </c>
      <c r="D468" s="78">
        <v>992.92</v>
      </c>
    </row>
    <row r="469" spans="1:4" x14ac:dyDescent="0.25">
      <c r="A469" s="76">
        <v>93233</v>
      </c>
      <c r="B469" s="76" t="s">
        <v>245</v>
      </c>
      <c r="C469" s="77" t="s">
        <v>159</v>
      </c>
      <c r="D469" s="77">
        <v>5.1100000000000003</v>
      </c>
    </row>
    <row r="470" spans="1:4" x14ac:dyDescent="0.25">
      <c r="A470" s="76">
        <v>93272</v>
      </c>
      <c r="B470" s="76" t="s">
        <v>33551</v>
      </c>
      <c r="C470" s="77" t="s">
        <v>159</v>
      </c>
      <c r="D470" s="77">
        <v>96.76</v>
      </c>
    </row>
    <row r="471" spans="1:4" x14ac:dyDescent="0.25">
      <c r="A471" s="76">
        <v>93281</v>
      </c>
      <c r="B471" s="76" t="s">
        <v>246</v>
      </c>
      <c r="C471" s="77" t="s">
        <v>159</v>
      </c>
      <c r="D471" s="77">
        <v>26.74</v>
      </c>
    </row>
    <row r="472" spans="1:4" x14ac:dyDescent="0.25">
      <c r="A472" s="76">
        <v>93287</v>
      </c>
      <c r="B472" s="76" t="s">
        <v>247</v>
      </c>
      <c r="C472" s="77" t="s">
        <v>159</v>
      </c>
      <c r="D472" s="77">
        <v>318.64</v>
      </c>
    </row>
    <row r="473" spans="1:4" x14ac:dyDescent="0.25">
      <c r="A473" s="76">
        <v>93402</v>
      </c>
      <c r="B473" s="76" t="s">
        <v>248</v>
      </c>
      <c r="C473" s="77" t="s">
        <v>159</v>
      </c>
      <c r="D473" s="77">
        <v>229.35</v>
      </c>
    </row>
    <row r="474" spans="1:4" x14ac:dyDescent="0.25">
      <c r="A474" s="76">
        <v>93408</v>
      </c>
      <c r="B474" s="76" t="s">
        <v>33552</v>
      </c>
      <c r="C474" s="77" t="s">
        <v>159</v>
      </c>
      <c r="D474" s="77">
        <v>80.06</v>
      </c>
    </row>
    <row r="475" spans="1:4" x14ac:dyDescent="0.25">
      <c r="A475" s="76">
        <v>93415</v>
      </c>
      <c r="B475" s="76" t="s">
        <v>249</v>
      </c>
      <c r="C475" s="77" t="s">
        <v>159</v>
      </c>
      <c r="D475" s="77">
        <v>13.53</v>
      </c>
    </row>
    <row r="476" spans="1:4" x14ac:dyDescent="0.25">
      <c r="A476" s="76">
        <v>93421</v>
      </c>
      <c r="B476" s="76" t="s">
        <v>250</v>
      </c>
      <c r="C476" s="77" t="s">
        <v>159</v>
      </c>
      <c r="D476" s="77">
        <v>60.48</v>
      </c>
    </row>
    <row r="477" spans="1:4" x14ac:dyDescent="0.25">
      <c r="A477" s="76">
        <v>93427</v>
      </c>
      <c r="B477" s="76" t="s">
        <v>251</v>
      </c>
      <c r="C477" s="77" t="s">
        <v>159</v>
      </c>
      <c r="D477" s="77">
        <v>136.16999999999999</v>
      </c>
    </row>
    <row r="478" spans="1:4" x14ac:dyDescent="0.25">
      <c r="A478" s="76">
        <v>93433</v>
      </c>
      <c r="B478" s="76" t="s">
        <v>33553</v>
      </c>
      <c r="C478" s="77" t="s">
        <v>159</v>
      </c>
      <c r="D478" s="78">
        <v>2121.96</v>
      </c>
    </row>
    <row r="479" spans="1:4" x14ac:dyDescent="0.25">
      <c r="A479" s="76">
        <v>93439</v>
      </c>
      <c r="B479" s="76" t="s">
        <v>33554</v>
      </c>
      <c r="C479" s="77" t="s">
        <v>159</v>
      </c>
      <c r="D479" s="77">
        <v>212.01</v>
      </c>
    </row>
    <row r="480" spans="1:4" x14ac:dyDescent="0.25">
      <c r="A480" s="76">
        <v>95121</v>
      </c>
      <c r="B480" s="76" t="s">
        <v>252</v>
      </c>
      <c r="C480" s="77" t="s">
        <v>159</v>
      </c>
      <c r="D480" s="77">
        <v>313.35000000000002</v>
      </c>
    </row>
    <row r="481" spans="1:4" x14ac:dyDescent="0.25">
      <c r="A481" s="76">
        <v>95127</v>
      </c>
      <c r="B481" s="76" t="s">
        <v>253</v>
      </c>
      <c r="C481" s="77" t="s">
        <v>159</v>
      </c>
      <c r="D481" s="77">
        <v>180.85</v>
      </c>
    </row>
    <row r="482" spans="1:4" x14ac:dyDescent="0.25">
      <c r="A482" s="76">
        <v>95133</v>
      </c>
      <c r="B482" s="76" t="s">
        <v>254</v>
      </c>
      <c r="C482" s="77" t="s">
        <v>159</v>
      </c>
      <c r="D482" s="77">
        <v>166.26</v>
      </c>
    </row>
    <row r="483" spans="1:4" x14ac:dyDescent="0.25">
      <c r="A483" s="76">
        <v>95139</v>
      </c>
      <c r="B483" s="76" t="s">
        <v>255</v>
      </c>
      <c r="C483" s="77" t="s">
        <v>159</v>
      </c>
      <c r="D483" s="77">
        <v>0.05</v>
      </c>
    </row>
    <row r="484" spans="1:4" x14ac:dyDescent="0.25">
      <c r="A484" s="76">
        <v>95212</v>
      </c>
      <c r="B484" s="76" t="s">
        <v>33555</v>
      </c>
      <c r="C484" s="77" t="s">
        <v>159</v>
      </c>
      <c r="D484" s="77">
        <v>105.36</v>
      </c>
    </row>
    <row r="485" spans="1:4" x14ac:dyDescent="0.25">
      <c r="A485" s="76">
        <v>95258</v>
      </c>
      <c r="B485" s="76" t="s">
        <v>256</v>
      </c>
      <c r="C485" s="77" t="s">
        <v>159</v>
      </c>
      <c r="D485" s="77">
        <v>26.28</v>
      </c>
    </row>
    <row r="486" spans="1:4" x14ac:dyDescent="0.25">
      <c r="A486" s="76">
        <v>95264</v>
      </c>
      <c r="B486" s="76" t="s">
        <v>257</v>
      </c>
      <c r="C486" s="77" t="s">
        <v>159</v>
      </c>
      <c r="D486" s="77">
        <v>6.21</v>
      </c>
    </row>
    <row r="487" spans="1:4" x14ac:dyDescent="0.25">
      <c r="A487" s="76">
        <v>95270</v>
      </c>
      <c r="B487" s="76" t="s">
        <v>258</v>
      </c>
      <c r="C487" s="77" t="s">
        <v>159</v>
      </c>
      <c r="D487" s="77">
        <v>8.4700000000000006</v>
      </c>
    </row>
    <row r="488" spans="1:4" x14ac:dyDescent="0.25">
      <c r="A488" s="76">
        <v>95276</v>
      </c>
      <c r="B488" s="76" t="s">
        <v>33556</v>
      </c>
      <c r="C488" s="77" t="s">
        <v>159</v>
      </c>
      <c r="D488" s="77">
        <v>3.02</v>
      </c>
    </row>
    <row r="489" spans="1:4" x14ac:dyDescent="0.25">
      <c r="A489" s="76">
        <v>95282</v>
      </c>
      <c r="B489" s="76" t="s">
        <v>33557</v>
      </c>
      <c r="C489" s="77" t="s">
        <v>159</v>
      </c>
      <c r="D489" s="77">
        <v>8.65</v>
      </c>
    </row>
    <row r="490" spans="1:4" x14ac:dyDescent="0.25">
      <c r="A490" s="76">
        <v>95620</v>
      </c>
      <c r="B490" s="76" t="s">
        <v>259</v>
      </c>
      <c r="C490" s="77" t="s">
        <v>159</v>
      </c>
      <c r="D490" s="77">
        <v>25.66</v>
      </c>
    </row>
    <row r="491" spans="1:4" x14ac:dyDescent="0.25">
      <c r="A491" s="76">
        <v>95631</v>
      </c>
      <c r="B491" s="76" t="s">
        <v>260</v>
      </c>
      <c r="C491" s="77" t="s">
        <v>159</v>
      </c>
      <c r="D491" s="77">
        <v>204.82</v>
      </c>
    </row>
    <row r="492" spans="1:4" x14ac:dyDescent="0.25">
      <c r="A492" s="76">
        <v>95702</v>
      </c>
      <c r="B492" s="76" t="s">
        <v>261</v>
      </c>
      <c r="C492" s="77" t="s">
        <v>159</v>
      </c>
      <c r="D492" s="77">
        <v>40.76</v>
      </c>
    </row>
    <row r="493" spans="1:4" x14ac:dyDescent="0.25">
      <c r="A493" s="76">
        <v>95708</v>
      </c>
      <c r="B493" s="76" t="s">
        <v>262</v>
      </c>
      <c r="C493" s="77" t="s">
        <v>159</v>
      </c>
      <c r="D493" s="77">
        <v>143.55000000000001</v>
      </c>
    </row>
    <row r="494" spans="1:4" x14ac:dyDescent="0.25">
      <c r="A494" s="76">
        <v>95714</v>
      </c>
      <c r="B494" s="76" t="s">
        <v>263</v>
      </c>
      <c r="C494" s="77" t="s">
        <v>159</v>
      </c>
      <c r="D494" s="77">
        <v>236.28</v>
      </c>
    </row>
    <row r="495" spans="1:4" x14ac:dyDescent="0.25">
      <c r="A495" s="76">
        <v>95720</v>
      </c>
      <c r="B495" s="76" t="s">
        <v>264</v>
      </c>
      <c r="C495" s="77" t="s">
        <v>159</v>
      </c>
      <c r="D495" s="77">
        <v>231.2</v>
      </c>
    </row>
    <row r="496" spans="1:4" x14ac:dyDescent="0.25">
      <c r="A496" s="76">
        <v>95872</v>
      </c>
      <c r="B496" s="76" t="s">
        <v>265</v>
      </c>
      <c r="C496" s="77" t="s">
        <v>159</v>
      </c>
      <c r="D496" s="77">
        <v>230.73</v>
      </c>
    </row>
    <row r="497" spans="1:4" x14ac:dyDescent="0.25">
      <c r="A497" s="76">
        <v>96013</v>
      </c>
      <c r="B497" s="76" t="s">
        <v>266</v>
      </c>
      <c r="C497" s="77" t="s">
        <v>159</v>
      </c>
      <c r="D497" s="77">
        <v>162.78</v>
      </c>
    </row>
    <row r="498" spans="1:4" x14ac:dyDescent="0.25">
      <c r="A498" s="76">
        <v>96020</v>
      </c>
      <c r="B498" s="76" t="s">
        <v>267</v>
      </c>
      <c r="C498" s="77" t="s">
        <v>159</v>
      </c>
      <c r="D498" s="77">
        <v>162.28</v>
      </c>
    </row>
    <row r="499" spans="1:4" x14ac:dyDescent="0.25">
      <c r="A499" s="76">
        <v>96028</v>
      </c>
      <c r="B499" s="76" t="s">
        <v>268</v>
      </c>
      <c r="C499" s="77" t="s">
        <v>159</v>
      </c>
      <c r="D499" s="77">
        <v>125.93</v>
      </c>
    </row>
    <row r="500" spans="1:4" x14ac:dyDescent="0.25">
      <c r="A500" s="76">
        <v>96035</v>
      </c>
      <c r="B500" s="76" t="s">
        <v>269</v>
      </c>
      <c r="C500" s="77" t="s">
        <v>159</v>
      </c>
      <c r="D500" s="77">
        <v>239.31</v>
      </c>
    </row>
    <row r="501" spans="1:4" x14ac:dyDescent="0.25">
      <c r="A501" s="76">
        <v>96157</v>
      </c>
      <c r="B501" s="76" t="s">
        <v>270</v>
      </c>
      <c r="C501" s="77" t="s">
        <v>159</v>
      </c>
      <c r="D501" s="77">
        <v>126.43</v>
      </c>
    </row>
    <row r="502" spans="1:4" x14ac:dyDescent="0.25">
      <c r="A502" s="76">
        <v>96158</v>
      </c>
      <c r="B502" s="76" t="s">
        <v>271</v>
      </c>
      <c r="C502" s="77" t="s">
        <v>159</v>
      </c>
      <c r="D502" s="77">
        <v>127.13</v>
      </c>
    </row>
    <row r="503" spans="1:4" x14ac:dyDescent="0.25">
      <c r="A503" s="76">
        <v>96245</v>
      </c>
      <c r="B503" s="76" t="s">
        <v>272</v>
      </c>
      <c r="C503" s="77" t="s">
        <v>159</v>
      </c>
      <c r="D503" s="77">
        <v>99.74</v>
      </c>
    </row>
    <row r="504" spans="1:4" x14ac:dyDescent="0.25">
      <c r="A504" s="76">
        <v>96463</v>
      </c>
      <c r="B504" s="76" t="s">
        <v>1532</v>
      </c>
      <c r="C504" s="77" t="s">
        <v>159</v>
      </c>
      <c r="D504" s="77">
        <v>197.38</v>
      </c>
    </row>
    <row r="505" spans="1:4" x14ac:dyDescent="0.25">
      <c r="A505" s="76">
        <v>98764</v>
      </c>
      <c r="B505" s="76" t="s">
        <v>1671</v>
      </c>
      <c r="C505" s="77" t="s">
        <v>159</v>
      </c>
      <c r="D505" s="77">
        <v>4.0199999999999996</v>
      </c>
    </row>
    <row r="506" spans="1:4" x14ac:dyDescent="0.25">
      <c r="A506" s="76">
        <v>99833</v>
      </c>
      <c r="B506" s="76" t="s">
        <v>33558</v>
      </c>
      <c r="C506" s="77" t="s">
        <v>159</v>
      </c>
      <c r="D506" s="77">
        <v>1.9</v>
      </c>
    </row>
    <row r="507" spans="1:4" x14ac:dyDescent="0.25">
      <c r="A507" s="76">
        <v>100641</v>
      </c>
      <c r="B507" s="76" t="s">
        <v>3422</v>
      </c>
      <c r="C507" s="77" t="s">
        <v>159</v>
      </c>
      <c r="D507" s="77">
        <v>3803.33</v>
      </c>
    </row>
    <row r="508" spans="1:4" x14ac:dyDescent="0.25">
      <c r="A508" s="76">
        <v>100647</v>
      </c>
      <c r="B508" s="76" t="s">
        <v>3423</v>
      </c>
      <c r="C508" s="77" t="s">
        <v>159</v>
      </c>
      <c r="D508" s="78">
        <v>5245.53</v>
      </c>
    </row>
    <row r="509" spans="1:4" x14ac:dyDescent="0.25">
      <c r="A509" s="76">
        <v>102275</v>
      </c>
      <c r="B509" s="76" t="s">
        <v>4415</v>
      </c>
      <c r="C509" s="77" t="s">
        <v>159</v>
      </c>
      <c r="D509" s="77">
        <v>25.96</v>
      </c>
    </row>
    <row r="510" spans="1:4" x14ac:dyDescent="0.25">
      <c r="A510" s="76">
        <v>104091</v>
      </c>
      <c r="B510" s="76" t="s">
        <v>14676</v>
      </c>
      <c r="C510" s="77" t="s">
        <v>159</v>
      </c>
      <c r="D510" s="77">
        <v>0.75</v>
      </c>
    </row>
    <row r="511" spans="1:4" x14ac:dyDescent="0.25">
      <c r="A511" s="76">
        <v>104097</v>
      </c>
      <c r="B511" s="76" t="s">
        <v>14677</v>
      </c>
      <c r="C511" s="77" t="s">
        <v>159</v>
      </c>
      <c r="D511" s="77">
        <v>1.05</v>
      </c>
    </row>
    <row r="512" spans="1:4" x14ac:dyDescent="0.25">
      <c r="A512" s="76">
        <v>5632</v>
      </c>
      <c r="B512" s="76" t="s">
        <v>273</v>
      </c>
      <c r="C512" s="77" t="s">
        <v>274</v>
      </c>
      <c r="D512" s="77">
        <v>85.8</v>
      </c>
    </row>
    <row r="513" spans="1:4" x14ac:dyDescent="0.25">
      <c r="A513" s="76">
        <v>5679</v>
      </c>
      <c r="B513" s="76" t="s">
        <v>275</v>
      </c>
      <c r="C513" s="77" t="s">
        <v>274</v>
      </c>
      <c r="D513" s="77">
        <v>62.15</v>
      </c>
    </row>
    <row r="514" spans="1:4" x14ac:dyDescent="0.25">
      <c r="A514" s="76">
        <v>5681</v>
      </c>
      <c r="B514" s="76" t="s">
        <v>276</v>
      </c>
      <c r="C514" s="77" t="s">
        <v>274</v>
      </c>
      <c r="D514" s="77">
        <v>58.65</v>
      </c>
    </row>
    <row r="515" spans="1:4" x14ac:dyDescent="0.25">
      <c r="A515" s="76">
        <v>5685</v>
      </c>
      <c r="B515" s="76" t="s">
        <v>277</v>
      </c>
      <c r="C515" s="77" t="s">
        <v>274</v>
      </c>
      <c r="D515" s="77">
        <v>59.3</v>
      </c>
    </row>
    <row r="516" spans="1:4" x14ac:dyDescent="0.25">
      <c r="A516" s="76">
        <v>5690</v>
      </c>
      <c r="B516" s="76" t="s">
        <v>278</v>
      </c>
      <c r="C516" s="77" t="s">
        <v>274</v>
      </c>
      <c r="D516" s="77">
        <v>4.1900000000000004</v>
      </c>
    </row>
    <row r="517" spans="1:4" x14ac:dyDescent="0.25">
      <c r="A517" s="76">
        <v>5806</v>
      </c>
      <c r="B517" s="76" t="s">
        <v>279</v>
      </c>
      <c r="C517" s="77" t="s">
        <v>274</v>
      </c>
      <c r="D517" s="77">
        <v>0.33</v>
      </c>
    </row>
    <row r="518" spans="1:4" x14ac:dyDescent="0.25">
      <c r="A518" s="76">
        <v>5826</v>
      </c>
      <c r="B518" s="76" t="s">
        <v>280</v>
      </c>
      <c r="C518" s="77" t="s">
        <v>274</v>
      </c>
      <c r="D518" s="77">
        <v>56.91</v>
      </c>
    </row>
    <row r="519" spans="1:4" x14ac:dyDescent="0.25">
      <c r="A519" s="76">
        <v>5829</v>
      </c>
      <c r="B519" s="76" t="s">
        <v>281</v>
      </c>
      <c r="C519" s="77" t="s">
        <v>274</v>
      </c>
      <c r="D519" s="77">
        <v>142.52000000000001</v>
      </c>
    </row>
    <row r="520" spans="1:4" x14ac:dyDescent="0.25">
      <c r="A520" s="76">
        <v>5837</v>
      </c>
      <c r="B520" s="76" t="s">
        <v>282</v>
      </c>
      <c r="C520" s="77" t="s">
        <v>274</v>
      </c>
      <c r="D520" s="77">
        <v>139.09</v>
      </c>
    </row>
    <row r="521" spans="1:4" x14ac:dyDescent="0.25">
      <c r="A521" s="76">
        <v>5841</v>
      </c>
      <c r="B521" s="76" t="s">
        <v>283</v>
      </c>
      <c r="C521" s="77" t="s">
        <v>274</v>
      </c>
      <c r="D521" s="77">
        <v>4.82</v>
      </c>
    </row>
    <row r="522" spans="1:4" x14ac:dyDescent="0.25">
      <c r="A522" s="76">
        <v>5845</v>
      </c>
      <c r="B522" s="76" t="s">
        <v>284</v>
      </c>
      <c r="C522" s="77" t="s">
        <v>274</v>
      </c>
      <c r="D522" s="77">
        <v>53.89</v>
      </c>
    </row>
    <row r="523" spans="1:4" x14ac:dyDescent="0.25">
      <c r="A523" s="76">
        <v>5849</v>
      </c>
      <c r="B523" s="76" t="s">
        <v>285</v>
      </c>
      <c r="C523" s="77" t="s">
        <v>274</v>
      </c>
      <c r="D523" s="77">
        <v>71.349999999999994</v>
      </c>
    </row>
    <row r="524" spans="1:4" x14ac:dyDescent="0.25">
      <c r="A524" s="76">
        <v>5853</v>
      </c>
      <c r="B524" s="76" t="s">
        <v>286</v>
      </c>
      <c r="C524" s="77" t="s">
        <v>274</v>
      </c>
      <c r="D524" s="77">
        <v>71.62</v>
      </c>
    </row>
    <row r="525" spans="1:4" x14ac:dyDescent="0.25">
      <c r="A525" s="76">
        <v>5857</v>
      </c>
      <c r="B525" s="76" t="s">
        <v>287</v>
      </c>
      <c r="C525" s="77" t="s">
        <v>274</v>
      </c>
      <c r="D525" s="77">
        <v>171.32</v>
      </c>
    </row>
    <row r="526" spans="1:4" x14ac:dyDescent="0.25">
      <c r="A526" s="76">
        <v>5865</v>
      </c>
      <c r="B526" s="76" t="s">
        <v>288</v>
      </c>
      <c r="C526" s="77" t="s">
        <v>274</v>
      </c>
      <c r="D526" s="77">
        <v>10.78</v>
      </c>
    </row>
    <row r="527" spans="1:4" x14ac:dyDescent="0.25">
      <c r="A527" s="76">
        <v>5869</v>
      </c>
      <c r="B527" s="76" t="s">
        <v>289</v>
      </c>
      <c r="C527" s="77" t="s">
        <v>274</v>
      </c>
      <c r="D527" s="77">
        <v>67.44</v>
      </c>
    </row>
    <row r="528" spans="1:4" x14ac:dyDescent="0.25">
      <c r="A528" s="76">
        <v>5877</v>
      </c>
      <c r="B528" s="76" t="s">
        <v>290</v>
      </c>
      <c r="C528" s="77" t="s">
        <v>274</v>
      </c>
      <c r="D528" s="77">
        <v>61.03</v>
      </c>
    </row>
    <row r="529" spans="1:4" x14ac:dyDescent="0.25">
      <c r="A529" s="76">
        <v>5881</v>
      </c>
      <c r="B529" s="76" t="s">
        <v>291</v>
      </c>
      <c r="C529" s="77" t="s">
        <v>274</v>
      </c>
      <c r="D529" s="77">
        <v>72.400000000000006</v>
      </c>
    </row>
    <row r="530" spans="1:4" x14ac:dyDescent="0.25">
      <c r="A530" s="76">
        <v>5884</v>
      </c>
      <c r="B530" s="76" t="s">
        <v>292</v>
      </c>
      <c r="C530" s="77" t="s">
        <v>274</v>
      </c>
      <c r="D530" s="77">
        <v>47.37</v>
      </c>
    </row>
    <row r="531" spans="1:4" x14ac:dyDescent="0.25">
      <c r="A531" s="76">
        <v>5892</v>
      </c>
      <c r="B531" s="76" t="s">
        <v>293</v>
      </c>
      <c r="C531" s="77" t="s">
        <v>274</v>
      </c>
      <c r="D531" s="77">
        <v>52.42</v>
      </c>
    </row>
    <row r="532" spans="1:4" x14ac:dyDescent="0.25">
      <c r="A532" s="76">
        <v>5896</v>
      </c>
      <c r="B532" s="76" t="s">
        <v>294</v>
      </c>
      <c r="C532" s="77" t="s">
        <v>274</v>
      </c>
      <c r="D532" s="77">
        <v>54.73</v>
      </c>
    </row>
    <row r="533" spans="1:4" x14ac:dyDescent="0.25">
      <c r="A533" s="76">
        <v>5903</v>
      </c>
      <c r="B533" s="76" t="s">
        <v>295</v>
      </c>
      <c r="C533" s="77" t="s">
        <v>274</v>
      </c>
      <c r="D533" s="77">
        <v>67.790000000000006</v>
      </c>
    </row>
    <row r="534" spans="1:4" x14ac:dyDescent="0.25">
      <c r="A534" s="76">
        <v>5911</v>
      </c>
      <c r="B534" s="76" t="s">
        <v>296</v>
      </c>
      <c r="C534" s="77" t="s">
        <v>274</v>
      </c>
      <c r="D534" s="77">
        <v>24.38</v>
      </c>
    </row>
    <row r="535" spans="1:4" x14ac:dyDescent="0.25">
      <c r="A535" s="76">
        <v>5923</v>
      </c>
      <c r="B535" s="76" t="s">
        <v>297</v>
      </c>
      <c r="C535" s="77" t="s">
        <v>274</v>
      </c>
      <c r="D535" s="77">
        <v>3.28</v>
      </c>
    </row>
    <row r="536" spans="1:4" x14ac:dyDescent="0.25">
      <c r="A536" s="76">
        <v>5930</v>
      </c>
      <c r="B536" s="76" t="s">
        <v>298</v>
      </c>
      <c r="C536" s="77" t="s">
        <v>274</v>
      </c>
      <c r="D536" s="77">
        <v>67.5</v>
      </c>
    </row>
    <row r="537" spans="1:4" x14ac:dyDescent="0.25">
      <c r="A537" s="76">
        <v>5934</v>
      </c>
      <c r="B537" s="76" t="s">
        <v>299</v>
      </c>
      <c r="C537" s="77" t="s">
        <v>274</v>
      </c>
      <c r="D537" s="77">
        <v>92.27</v>
      </c>
    </row>
    <row r="538" spans="1:4" x14ac:dyDescent="0.25">
      <c r="A538" s="76">
        <v>5942</v>
      </c>
      <c r="B538" s="76" t="s">
        <v>300</v>
      </c>
      <c r="C538" s="77" t="s">
        <v>274</v>
      </c>
      <c r="D538" s="77">
        <v>83.73</v>
      </c>
    </row>
    <row r="539" spans="1:4" x14ac:dyDescent="0.25">
      <c r="A539" s="76">
        <v>5946</v>
      </c>
      <c r="B539" s="76" t="s">
        <v>301</v>
      </c>
      <c r="C539" s="77" t="s">
        <v>274</v>
      </c>
      <c r="D539" s="77">
        <v>104.38</v>
      </c>
    </row>
    <row r="540" spans="1:4" x14ac:dyDescent="0.25">
      <c r="A540" s="76">
        <v>5952</v>
      </c>
      <c r="B540" s="76" t="s">
        <v>302</v>
      </c>
      <c r="C540" s="77" t="s">
        <v>274</v>
      </c>
      <c r="D540" s="77">
        <v>24.67</v>
      </c>
    </row>
    <row r="541" spans="1:4" x14ac:dyDescent="0.25">
      <c r="A541" s="76">
        <v>5954</v>
      </c>
      <c r="B541" s="76" t="s">
        <v>303</v>
      </c>
      <c r="C541" s="77" t="s">
        <v>274</v>
      </c>
      <c r="D541" s="77">
        <v>5.18</v>
      </c>
    </row>
    <row r="542" spans="1:4" x14ac:dyDescent="0.25">
      <c r="A542" s="76">
        <v>5961</v>
      </c>
      <c r="B542" s="76" t="s">
        <v>304</v>
      </c>
      <c r="C542" s="77" t="s">
        <v>274</v>
      </c>
      <c r="D542" s="77">
        <v>59.08</v>
      </c>
    </row>
    <row r="543" spans="1:4" x14ac:dyDescent="0.25">
      <c r="A543" s="76">
        <v>6260</v>
      </c>
      <c r="B543" s="76" t="s">
        <v>305</v>
      </c>
      <c r="C543" s="77" t="s">
        <v>274</v>
      </c>
      <c r="D543" s="77">
        <v>56.89</v>
      </c>
    </row>
    <row r="544" spans="1:4" x14ac:dyDescent="0.25">
      <c r="A544" s="76">
        <v>6880</v>
      </c>
      <c r="B544" s="76" t="s">
        <v>306</v>
      </c>
      <c r="C544" s="77" t="s">
        <v>274</v>
      </c>
      <c r="D544" s="77">
        <v>79.41</v>
      </c>
    </row>
    <row r="545" spans="1:4" x14ac:dyDescent="0.25">
      <c r="A545" s="76">
        <v>7031</v>
      </c>
      <c r="B545" s="76" t="s">
        <v>33559</v>
      </c>
      <c r="C545" s="77" t="s">
        <v>274</v>
      </c>
      <c r="D545" s="77">
        <v>6.32</v>
      </c>
    </row>
    <row r="546" spans="1:4" x14ac:dyDescent="0.25">
      <c r="A546" s="76">
        <v>7043</v>
      </c>
      <c r="B546" s="76" t="s">
        <v>307</v>
      </c>
      <c r="C546" s="77" t="s">
        <v>274</v>
      </c>
      <c r="D546" s="77">
        <v>0.42</v>
      </c>
    </row>
    <row r="547" spans="1:4" x14ac:dyDescent="0.25">
      <c r="A547" s="76">
        <v>7050</v>
      </c>
      <c r="B547" s="76" t="s">
        <v>308</v>
      </c>
      <c r="C547" s="77" t="s">
        <v>274</v>
      </c>
      <c r="D547" s="77">
        <v>73.099999999999994</v>
      </c>
    </row>
    <row r="548" spans="1:4" x14ac:dyDescent="0.25">
      <c r="A548" s="76">
        <v>67827</v>
      </c>
      <c r="B548" s="76" t="s">
        <v>309</v>
      </c>
      <c r="C548" s="77" t="s">
        <v>274</v>
      </c>
      <c r="D548" s="77">
        <v>60.11</v>
      </c>
    </row>
    <row r="549" spans="1:4" x14ac:dyDescent="0.25">
      <c r="A549" s="76">
        <v>73395</v>
      </c>
      <c r="B549" s="76" t="s">
        <v>310</v>
      </c>
      <c r="C549" s="77" t="s">
        <v>274</v>
      </c>
      <c r="D549" s="77">
        <v>7.77</v>
      </c>
    </row>
    <row r="550" spans="1:4" x14ac:dyDescent="0.25">
      <c r="A550" s="76">
        <v>83766</v>
      </c>
      <c r="B550" s="76" t="s">
        <v>311</v>
      </c>
      <c r="C550" s="77" t="s">
        <v>274</v>
      </c>
      <c r="D550" s="77">
        <v>38.43</v>
      </c>
    </row>
    <row r="551" spans="1:4" x14ac:dyDescent="0.25">
      <c r="A551" s="76">
        <v>84013</v>
      </c>
      <c r="B551" s="76" t="s">
        <v>312</v>
      </c>
      <c r="C551" s="77" t="s">
        <v>274</v>
      </c>
      <c r="D551" s="77">
        <v>83.26</v>
      </c>
    </row>
    <row r="552" spans="1:4" x14ac:dyDescent="0.25">
      <c r="A552" s="76">
        <v>87446</v>
      </c>
      <c r="B552" s="76" t="s">
        <v>33560</v>
      </c>
      <c r="C552" s="77" t="s">
        <v>274</v>
      </c>
      <c r="D552" s="77">
        <v>0.56999999999999995</v>
      </c>
    </row>
    <row r="553" spans="1:4" x14ac:dyDescent="0.25">
      <c r="A553" s="76">
        <v>88392</v>
      </c>
      <c r="B553" s="76" t="s">
        <v>33561</v>
      </c>
      <c r="C553" s="77" t="s">
        <v>274</v>
      </c>
      <c r="D553" s="77">
        <v>1.1200000000000001</v>
      </c>
    </row>
    <row r="554" spans="1:4" x14ac:dyDescent="0.25">
      <c r="A554" s="76">
        <v>88398</v>
      </c>
      <c r="B554" s="76" t="s">
        <v>33562</v>
      </c>
      <c r="C554" s="77" t="s">
        <v>274</v>
      </c>
      <c r="D554" s="77">
        <v>1.33</v>
      </c>
    </row>
    <row r="555" spans="1:4" x14ac:dyDescent="0.25">
      <c r="A555" s="76">
        <v>88404</v>
      </c>
      <c r="B555" s="76" t="s">
        <v>33563</v>
      </c>
      <c r="C555" s="77" t="s">
        <v>274</v>
      </c>
      <c r="D555" s="77">
        <v>1.06</v>
      </c>
    </row>
    <row r="556" spans="1:4" x14ac:dyDescent="0.25">
      <c r="A556" s="76">
        <v>88430</v>
      </c>
      <c r="B556" s="76" t="s">
        <v>313</v>
      </c>
      <c r="C556" s="77" t="s">
        <v>274</v>
      </c>
      <c r="D556" s="77">
        <v>7.07</v>
      </c>
    </row>
    <row r="557" spans="1:4" x14ac:dyDescent="0.25">
      <c r="A557" s="76">
        <v>88438</v>
      </c>
      <c r="B557" s="76" t="s">
        <v>314</v>
      </c>
      <c r="C557" s="77" t="s">
        <v>274</v>
      </c>
      <c r="D557" s="77">
        <v>9.36</v>
      </c>
    </row>
    <row r="558" spans="1:4" x14ac:dyDescent="0.25">
      <c r="A558" s="76">
        <v>88831</v>
      </c>
      <c r="B558" s="76" t="s">
        <v>33564</v>
      </c>
      <c r="C558" s="77" t="s">
        <v>274</v>
      </c>
      <c r="D558" s="77">
        <v>0.42</v>
      </c>
    </row>
    <row r="559" spans="1:4" x14ac:dyDescent="0.25">
      <c r="A559" s="76">
        <v>88844</v>
      </c>
      <c r="B559" s="76" t="s">
        <v>315</v>
      </c>
      <c r="C559" s="77" t="s">
        <v>274</v>
      </c>
      <c r="D559" s="77">
        <v>63.17</v>
      </c>
    </row>
    <row r="560" spans="1:4" x14ac:dyDescent="0.25">
      <c r="A560" s="76">
        <v>88908</v>
      </c>
      <c r="B560" s="76" t="s">
        <v>316</v>
      </c>
      <c r="C560" s="77" t="s">
        <v>274</v>
      </c>
      <c r="D560" s="77">
        <v>92.02</v>
      </c>
    </row>
    <row r="561" spans="1:4" x14ac:dyDescent="0.25">
      <c r="A561" s="76">
        <v>89022</v>
      </c>
      <c r="B561" s="76" t="s">
        <v>317</v>
      </c>
      <c r="C561" s="77" t="s">
        <v>274</v>
      </c>
      <c r="D561" s="77">
        <v>0.48</v>
      </c>
    </row>
    <row r="562" spans="1:4" x14ac:dyDescent="0.25">
      <c r="A562" s="76">
        <v>89027</v>
      </c>
      <c r="B562" s="76" t="s">
        <v>33565</v>
      </c>
      <c r="C562" s="77" t="s">
        <v>274</v>
      </c>
      <c r="D562" s="77">
        <v>5.13</v>
      </c>
    </row>
    <row r="563" spans="1:4" x14ac:dyDescent="0.25">
      <c r="A563" s="76">
        <v>89031</v>
      </c>
      <c r="B563" s="76" t="s">
        <v>318</v>
      </c>
      <c r="C563" s="77" t="s">
        <v>274</v>
      </c>
      <c r="D563" s="77">
        <v>61.59</v>
      </c>
    </row>
    <row r="564" spans="1:4" x14ac:dyDescent="0.25">
      <c r="A564" s="76">
        <v>89036</v>
      </c>
      <c r="B564" s="76" t="s">
        <v>319</v>
      </c>
      <c r="C564" s="77" t="s">
        <v>274</v>
      </c>
      <c r="D564" s="77">
        <v>46.92</v>
      </c>
    </row>
    <row r="565" spans="1:4" x14ac:dyDescent="0.25">
      <c r="A565" s="76">
        <v>89218</v>
      </c>
      <c r="B565" s="76" t="s">
        <v>320</v>
      </c>
      <c r="C565" s="77" t="s">
        <v>274</v>
      </c>
      <c r="D565" s="77">
        <v>95.3</v>
      </c>
    </row>
    <row r="566" spans="1:4" x14ac:dyDescent="0.25">
      <c r="A566" s="76">
        <v>89226</v>
      </c>
      <c r="B566" s="76" t="s">
        <v>33566</v>
      </c>
      <c r="C566" s="77" t="s">
        <v>274</v>
      </c>
      <c r="D566" s="77">
        <v>1.71</v>
      </c>
    </row>
    <row r="567" spans="1:4" x14ac:dyDescent="0.25">
      <c r="A567" s="76">
        <v>89235</v>
      </c>
      <c r="B567" s="76" t="s">
        <v>321</v>
      </c>
      <c r="C567" s="77" t="s">
        <v>274</v>
      </c>
      <c r="D567" s="77">
        <v>179.65</v>
      </c>
    </row>
    <row r="568" spans="1:4" x14ac:dyDescent="0.25">
      <c r="A568" s="76">
        <v>89243</v>
      </c>
      <c r="B568" s="76" t="s">
        <v>322</v>
      </c>
      <c r="C568" s="77" t="s">
        <v>274</v>
      </c>
      <c r="D568" s="77">
        <v>380.48</v>
      </c>
    </row>
    <row r="569" spans="1:4" x14ac:dyDescent="0.25">
      <c r="A569" s="76">
        <v>89251</v>
      </c>
      <c r="B569" s="76" t="s">
        <v>323</v>
      </c>
      <c r="C569" s="77" t="s">
        <v>274</v>
      </c>
      <c r="D569" s="77">
        <v>334.45</v>
      </c>
    </row>
    <row r="570" spans="1:4" x14ac:dyDescent="0.25">
      <c r="A570" s="76">
        <v>89258</v>
      </c>
      <c r="B570" s="76" t="s">
        <v>324</v>
      </c>
      <c r="C570" s="77" t="s">
        <v>274</v>
      </c>
      <c r="D570" s="77">
        <v>119.28</v>
      </c>
    </row>
    <row r="571" spans="1:4" x14ac:dyDescent="0.25">
      <c r="A571" s="76">
        <v>89273</v>
      </c>
      <c r="B571" s="76" t="s">
        <v>325</v>
      </c>
      <c r="C571" s="77" t="s">
        <v>274</v>
      </c>
      <c r="D571" s="77">
        <v>90.7</v>
      </c>
    </row>
    <row r="572" spans="1:4" x14ac:dyDescent="0.25">
      <c r="A572" s="76">
        <v>89279</v>
      </c>
      <c r="B572" s="76" t="s">
        <v>33567</v>
      </c>
      <c r="C572" s="77" t="s">
        <v>274</v>
      </c>
      <c r="D572" s="77">
        <v>2.08</v>
      </c>
    </row>
    <row r="573" spans="1:4" x14ac:dyDescent="0.25">
      <c r="A573" s="76">
        <v>89877</v>
      </c>
      <c r="B573" s="76" t="s">
        <v>326</v>
      </c>
      <c r="C573" s="77" t="s">
        <v>274</v>
      </c>
      <c r="D573" s="77">
        <v>82.59</v>
      </c>
    </row>
    <row r="574" spans="1:4" x14ac:dyDescent="0.25">
      <c r="A574" s="76">
        <v>89884</v>
      </c>
      <c r="B574" s="76" t="s">
        <v>327</v>
      </c>
      <c r="C574" s="77" t="s">
        <v>274</v>
      </c>
      <c r="D574" s="77">
        <v>86.09</v>
      </c>
    </row>
    <row r="575" spans="1:4" x14ac:dyDescent="0.25">
      <c r="A575" s="76">
        <v>90587</v>
      </c>
      <c r="B575" s="76" t="s">
        <v>328</v>
      </c>
      <c r="C575" s="77" t="s">
        <v>274</v>
      </c>
      <c r="D575" s="77">
        <v>0.49</v>
      </c>
    </row>
    <row r="576" spans="1:4" x14ac:dyDescent="0.25">
      <c r="A576" s="76">
        <v>90626</v>
      </c>
      <c r="B576" s="76" t="s">
        <v>329</v>
      </c>
      <c r="C576" s="77" t="s">
        <v>274</v>
      </c>
      <c r="D576" s="77">
        <v>2.4300000000000002</v>
      </c>
    </row>
    <row r="577" spans="1:4" x14ac:dyDescent="0.25">
      <c r="A577" s="76">
        <v>90632</v>
      </c>
      <c r="B577" s="76" t="s">
        <v>330</v>
      </c>
      <c r="C577" s="77" t="s">
        <v>274</v>
      </c>
      <c r="D577" s="77">
        <v>83.01</v>
      </c>
    </row>
    <row r="578" spans="1:4" x14ac:dyDescent="0.25">
      <c r="A578" s="76">
        <v>90638</v>
      </c>
      <c r="B578" s="76" t="s">
        <v>331</v>
      </c>
      <c r="C578" s="77" t="s">
        <v>274</v>
      </c>
      <c r="D578" s="77">
        <v>5.43</v>
      </c>
    </row>
    <row r="579" spans="1:4" x14ac:dyDescent="0.25">
      <c r="A579" s="76">
        <v>90644</v>
      </c>
      <c r="B579" s="76" t="s">
        <v>332</v>
      </c>
      <c r="C579" s="77" t="s">
        <v>274</v>
      </c>
      <c r="D579" s="77">
        <v>8.11</v>
      </c>
    </row>
    <row r="580" spans="1:4" x14ac:dyDescent="0.25">
      <c r="A580" s="76">
        <v>90651</v>
      </c>
      <c r="B580" s="76" t="s">
        <v>333</v>
      </c>
      <c r="C580" s="77" t="s">
        <v>274</v>
      </c>
      <c r="D580" s="77">
        <v>1.19</v>
      </c>
    </row>
    <row r="581" spans="1:4" x14ac:dyDescent="0.25">
      <c r="A581" s="76">
        <v>90657</v>
      </c>
      <c r="B581" s="76" t="s">
        <v>334</v>
      </c>
      <c r="C581" s="77" t="s">
        <v>274</v>
      </c>
      <c r="D581" s="77">
        <v>5.28</v>
      </c>
    </row>
    <row r="582" spans="1:4" x14ac:dyDescent="0.25">
      <c r="A582" s="76">
        <v>90663</v>
      </c>
      <c r="B582" s="76" t="s">
        <v>335</v>
      </c>
      <c r="C582" s="77" t="s">
        <v>274</v>
      </c>
      <c r="D582" s="77">
        <v>5.66</v>
      </c>
    </row>
    <row r="583" spans="1:4" x14ac:dyDescent="0.25">
      <c r="A583" s="76">
        <v>90669</v>
      </c>
      <c r="B583" s="76" t="s">
        <v>33568</v>
      </c>
      <c r="C583" s="77" t="s">
        <v>274</v>
      </c>
      <c r="D583" s="77">
        <v>7.27</v>
      </c>
    </row>
    <row r="584" spans="1:4" x14ac:dyDescent="0.25">
      <c r="A584" s="76">
        <v>90675</v>
      </c>
      <c r="B584" s="76" t="s">
        <v>336</v>
      </c>
      <c r="C584" s="77" t="s">
        <v>274</v>
      </c>
      <c r="D584" s="77">
        <v>285.69</v>
      </c>
    </row>
    <row r="585" spans="1:4" x14ac:dyDescent="0.25">
      <c r="A585" s="76">
        <v>90681</v>
      </c>
      <c r="B585" s="76" t="s">
        <v>337</v>
      </c>
      <c r="C585" s="77" t="s">
        <v>274</v>
      </c>
      <c r="D585" s="77">
        <v>165.68</v>
      </c>
    </row>
    <row r="586" spans="1:4" x14ac:dyDescent="0.25">
      <c r="A586" s="76">
        <v>90687</v>
      </c>
      <c r="B586" s="76" t="s">
        <v>33569</v>
      </c>
      <c r="C586" s="77" t="s">
        <v>274</v>
      </c>
      <c r="D586" s="77">
        <v>66.709999999999994</v>
      </c>
    </row>
    <row r="587" spans="1:4" x14ac:dyDescent="0.25">
      <c r="A587" s="76">
        <v>90693</v>
      </c>
      <c r="B587" s="76" t="s">
        <v>338</v>
      </c>
      <c r="C587" s="77" t="s">
        <v>274</v>
      </c>
      <c r="D587" s="77">
        <v>54.53</v>
      </c>
    </row>
    <row r="588" spans="1:4" x14ac:dyDescent="0.25">
      <c r="A588" s="76">
        <v>90965</v>
      </c>
      <c r="B588" s="76" t="s">
        <v>339</v>
      </c>
      <c r="C588" s="77" t="s">
        <v>274</v>
      </c>
      <c r="D588" s="77">
        <v>6.92</v>
      </c>
    </row>
    <row r="589" spans="1:4" x14ac:dyDescent="0.25">
      <c r="A589" s="76">
        <v>90973</v>
      </c>
      <c r="B589" s="76" t="s">
        <v>340</v>
      </c>
      <c r="C589" s="77" t="s">
        <v>274</v>
      </c>
      <c r="D589" s="77">
        <v>6.94</v>
      </c>
    </row>
    <row r="590" spans="1:4" x14ac:dyDescent="0.25">
      <c r="A590" s="76">
        <v>90982</v>
      </c>
      <c r="B590" s="76" t="s">
        <v>341</v>
      </c>
      <c r="C590" s="77" t="s">
        <v>274</v>
      </c>
      <c r="D590" s="77">
        <v>17.64</v>
      </c>
    </row>
    <row r="591" spans="1:4" x14ac:dyDescent="0.25">
      <c r="A591" s="76">
        <v>91001</v>
      </c>
      <c r="B591" s="76" t="s">
        <v>342</v>
      </c>
      <c r="C591" s="77" t="s">
        <v>274</v>
      </c>
      <c r="D591" s="77">
        <v>8.23</v>
      </c>
    </row>
    <row r="592" spans="1:4" x14ac:dyDescent="0.25">
      <c r="A592" s="76">
        <v>91032</v>
      </c>
      <c r="B592" s="76" t="s">
        <v>343</v>
      </c>
      <c r="C592" s="77" t="s">
        <v>274</v>
      </c>
      <c r="D592" s="77">
        <v>61.84</v>
      </c>
    </row>
    <row r="593" spans="1:4" x14ac:dyDescent="0.25">
      <c r="A593" s="76">
        <v>91278</v>
      </c>
      <c r="B593" s="76" t="s">
        <v>344</v>
      </c>
      <c r="C593" s="77" t="s">
        <v>274</v>
      </c>
      <c r="D593" s="77">
        <v>0.46</v>
      </c>
    </row>
    <row r="594" spans="1:4" x14ac:dyDescent="0.25">
      <c r="A594" s="76">
        <v>91285</v>
      </c>
      <c r="B594" s="76" t="s">
        <v>345</v>
      </c>
      <c r="C594" s="77" t="s">
        <v>274</v>
      </c>
      <c r="D594" s="77">
        <v>0.83</v>
      </c>
    </row>
    <row r="595" spans="1:4" x14ac:dyDescent="0.25">
      <c r="A595" s="76">
        <v>91387</v>
      </c>
      <c r="B595" s="76" t="s">
        <v>346</v>
      </c>
      <c r="C595" s="77" t="s">
        <v>274</v>
      </c>
      <c r="D595" s="77">
        <v>68.36</v>
      </c>
    </row>
    <row r="596" spans="1:4" x14ac:dyDescent="0.25">
      <c r="A596" s="76">
        <v>91395</v>
      </c>
      <c r="B596" s="76" t="s">
        <v>347</v>
      </c>
      <c r="C596" s="77" t="s">
        <v>274</v>
      </c>
      <c r="D596" s="77">
        <v>54.45</v>
      </c>
    </row>
    <row r="597" spans="1:4" x14ac:dyDescent="0.25">
      <c r="A597" s="76">
        <v>91486</v>
      </c>
      <c r="B597" s="76" t="s">
        <v>33570</v>
      </c>
      <c r="C597" s="77" t="s">
        <v>274</v>
      </c>
      <c r="D597" s="77">
        <v>66.12</v>
      </c>
    </row>
    <row r="598" spans="1:4" x14ac:dyDescent="0.25">
      <c r="A598" s="76">
        <v>91534</v>
      </c>
      <c r="B598" s="76" t="s">
        <v>348</v>
      </c>
      <c r="C598" s="77" t="s">
        <v>274</v>
      </c>
      <c r="D598" s="77">
        <v>27.35</v>
      </c>
    </row>
    <row r="599" spans="1:4" x14ac:dyDescent="0.25">
      <c r="A599" s="76">
        <v>91635</v>
      </c>
      <c r="B599" s="76" t="s">
        <v>349</v>
      </c>
      <c r="C599" s="77" t="s">
        <v>274</v>
      </c>
      <c r="D599" s="77">
        <v>60.22</v>
      </c>
    </row>
    <row r="600" spans="1:4" x14ac:dyDescent="0.25">
      <c r="A600" s="76">
        <v>91646</v>
      </c>
      <c r="B600" s="76" t="s">
        <v>350</v>
      </c>
      <c r="C600" s="77" t="s">
        <v>274</v>
      </c>
      <c r="D600" s="77">
        <v>91.45</v>
      </c>
    </row>
    <row r="601" spans="1:4" x14ac:dyDescent="0.25">
      <c r="A601" s="76">
        <v>91693</v>
      </c>
      <c r="B601" s="76" t="s">
        <v>351</v>
      </c>
      <c r="C601" s="77" t="s">
        <v>274</v>
      </c>
      <c r="D601" s="77">
        <v>26.76</v>
      </c>
    </row>
    <row r="602" spans="1:4" x14ac:dyDescent="0.25">
      <c r="A602" s="76">
        <v>92044</v>
      </c>
      <c r="B602" s="76" t="s">
        <v>352</v>
      </c>
      <c r="C602" s="77" t="s">
        <v>274</v>
      </c>
      <c r="D602" s="77">
        <v>7.15</v>
      </c>
    </row>
    <row r="603" spans="1:4" x14ac:dyDescent="0.25">
      <c r="A603" s="76">
        <v>92107</v>
      </c>
      <c r="B603" s="76" t="s">
        <v>33571</v>
      </c>
      <c r="C603" s="77" t="s">
        <v>274</v>
      </c>
      <c r="D603" s="77">
        <v>83.46</v>
      </c>
    </row>
    <row r="604" spans="1:4" x14ac:dyDescent="0.25">
      <c r="A604" s="76">
        <v>92113</v>
      </c>
      <c r="B604" s="76" t="s">
        <v>33572</v>
      </c>
      <c r="C604" s="77" t="s">
        <v>274</v>
      </c>
      <c r="D604" s="77">
        <v>1.23</v>
      </c>
    </row>
    <row r="605" spans="1:4" x14ac:dyDescent="0.25">
      <c r="A605" s="76">
        <v>92119</v>
      </c>
      <c r="B605" s="76" t="s">
        <v>33573</v>
      </c>
      <c r="C605" s="77" t="s">
        <v>274</v>
      </c>
      <c r="D605" s="77">
        <v>0.32</v>
      </c>
    </row>
    <row r="606" spans="1:4" x14ac:dyDescent="0.25">
      <c r="A606" s="76">
        <v>92139</v>
      </c>
      <c r="B606" s="76" t="s">
        <v>353</v>
      </c>
      <c r="C606" s="77" t="s">
        <v>274</v>
      </c>
      <c r="D606" s="77">
        <v>42.86</v>
      </c>
    </row>
    <row r="607" spans="1:4" x14ac:dyDescent="0.25">
      <c r="A607" s="76">
        <v>92146</v>
      </c>
      <c r="B607" s="76" t="s">
        <v>354</v>
      </c>
      <c r="C607" s="77" t="s">
        <v>274</v>
      </c>
      <c r="D607" s="77">
        <v>32.04</v>
      </c>
    </row>
    <row r="608" spans="1:4" x14ac:dyDescent="0.25">
      <c r="A608" s="76">
        <v>92243</v>
      </c>
      <c r="B608" s="76" t="s">
        <v>355</v>
      </c>
      <c r="C608" s="77" t="s">
        <v>274</v>
      </c>
      <c r="D608" s="77">
        <v>76.02</v>
      </c>
    </row>
    <row r="609" spans="1:4" x14ac:dyDescent="0.25">
      <c r="A609" s="76">
        <v>92717</v>
      </c>
      <c r="B609" s="76" t="s">
        <v>33574</v>
      </c>
      <c r="C609" s="77" t="s">
        <v>274</v>
      </c>
      <c r="D609" s="77">
        <v>0.21</v>
      </c>
    </row>
    <row r="610" spans="1:4" x14ac:dyDescent="0.25">
      <c r="A610" s="76">
        <v>92961</v>
      </c>
      <c r="B610" s="76" t="s">
        <v>356</v>
      </c>
      <c r="C610" s="77" t="s">
        <v>274</v>
      </c>
      <c r="D610" s="77">
        <v>5.89</v>
      </c>
    </row>
    <row r="611" spans="1:4" x14ac:dyDescent="0.25">
      <c r="A611" s="76">
        <v>92967</v>
      </c>
      <c r="B611" s="76" t="s">
        <v>357</v>
      </c>
      <c r="C611" s="77" t="s">
        <v>274</v>
      </c>
      <c r="D611" s="77">
        <v>24.72</v>
      </c>
    </row>
    <row r="612" spans="1:4" x14ac:dyDescent="0.25">
      <c r="A612" s="76">
        <v>93225</v>
      </c>
      <c r="B612" s="76" t="s">
        <v>358</v>
      </c>
      <c r="C612" s="77" t="s">
        <v>274</v>
      </c>
      <c r="D612" s="77">
        <v>429.45</v>
      </c>
    </row>
    <row r="613" spans="1:4" x14ac:dyDescent="0.25">
      <c r="A613" s="76">
        <v>93234</v>
      </c>
      <c r="B613" s="76" t="s">
        <v>359</v>
      </c>
      <c r="C613" s="77" t="s">
        <v>274</v>
      </c>
      <c r="D613" s="77">
        <v>0.53</v>
      </c>
    </row>
    <row r="614" spans="1:4" x14ac:dyDescent="0.25">
      <c r="A614" s="76">
        <v>93244</v>
      </c>
      <c r="B614" s="76" t="s">
        <v>360</v>
      </c>
      <c r="C614" s="77" t="s">
        <v>274</v>
      </c>
      <c r="D614" s="77">
        <v>60.72</v>
      </c>
    </row>
    <row r="615" spans="1:4" x14ac:dyDescent="0.25">
      <c r="A615" s="76">
        <v>93274</v>
      </c>
      <c r="B615" s="76" t="s">
        <v>33575</v>
      </c>
      <c r="C615" s="77" t="s">
        <v>274</v>
      </c>
      <c r="D615" s="77">
        <v>60.13</v>
      </c>
    </row>
    <row r="616" spans="1:4" x14ac:dyDescent="0.25">
      <c r="A616" s="76">
        <v>93282</v>
      </c>
      <c r="B616" s="76" t="s">
        <v>361</v>
      </c>
      <c r="C616" s="77" t="s">
        <v>274</v>
      </c>
      <c r="D616" s="77">
        <v>25.85</v>
      </c>
    </row>
    <row r="617" spans="1:4" x14ac:dyDescent="0.25">
      <c r="A617" s="76">
        <v>93288</v>
      </c>
      <c r="B617" s="76" t="s">
        <v>362</v>
      </c>
      <c r="C617" s="77" t="s">
        <v>274</v>
      </c>
      <c r="D617" s="77">
        <v>152.15</v>
      </c>
    </row>
    <row r="618" spans="1:4" x14ac:dyDescent="0.25">
      <c r="A618" s="76">
        <v>93403</v>
      </c>
      <c r="B618" s="76" t="s">
        <v>363</v>
      </c>
      <c r="C618" s="77" t="s">
        <v>274</v>
      </c>
      <c r="D618" s="77">
        <v>64.75</v>
      </c>
    </row>
    <row r="619" spans="1:4" x14ac:dyDescent="0.25">
      <c r="A619" s="76">
        <v>93409</v>
      </c>
      <c r="B619" s="76" t="s">
        <v>33576</v>
      </c>
      <c r="C619" s="77" t="s">
        <v>274</v>
      </c>
      <c r="D619" s="77">
        <v>35.229999999999997</v>
      </c>
    </row>
    <row r="620" spans="1:4" x14ac:dyDescent="0.25">
      <c r="A620" s="76">
        <v>93416</v>
      </c>
      <c r="B620" s="76" t="s">
        <v>364</v>
      </c>
      <c r="C620" s="77" t="s">
        <v>274</v>
      </c>
      <c r="D620" s="77">
        <v>0.36</v>
      </c>
    </row>
    <row r="621" spans="1:4" x14ac:dyDescent="0.25">
      <c r="A621" s="76">
        <v>93422</v>
      </c>
      <c r="B621" s="76" t="s">
        <v>365</v>
      </c>
      <c r="C621" s="77" t="s">
        <v>274</v>
      </c>
      <c r="D621" s="77">
        <v>4.88</v>
      </c>
    </row>
    <row r="622" spans="1:4" x14ac:dyDescent="0.25">
      <c r="A622" s="76">
        <v>93428</v>
      </c>
      <c r="B622" s="76" t="s">
        <v>366</v>
      </c>
      <c r="C622" s="77" t="s">
        <v>274</v>
      </c>
      <c r="D622" s="77">
        <v>6.91</v>
      </c>
    </row>
    <row r="623" spans="1:4" x14ac:dyDescent="0.25">
      <c r="A623" s="76">
        <v>93434</v>
      </c>
      <c r="B623" s="76" t="s">
        <v>33577</v>
      </c>
      <c r="C623" s="77" t="s">
        <v>274</v>
      </c>
      <c r="D623" s="77">
        <v>280</v>
      </c>
    </row>
    <row r="624" spans="1:4" x14ac:dyDescent="0.25">
      <c r="A624" s="76">
        <v>93440</v>
      </c>
      <c r="B624" s="76" t="s">
        <v>33578</v>
      </c>
      <c r="C624" s="77" t="s">
        <v>274</v>
      </c>
      <c r="D624" s="77">
        <v>115.9</v>
      </c>
    </row>
    <row r="625" spans="1:4" x14ac:dyDescent="0.25">
      <c r="A625" s="76">
        <v>95122</v>
      </c>
      <c r="B625" s="76" t="s">
        <v>367</v>
      </c>
      <c r="C625" s="77" t="s">
        <v>274</v>
      </c>
      <c r="D625" s="77">
        <v>184.51</v>
      </c>
    </row>
    <row r="626" spans="1:4" x14ac:dyDescent="0.25">
      <c r="A626" s="76">
        <v>95128</v>
      </c>
      <c r="B626" s="76" t="s">
        <v>368</v>
      </c>
      <c r="C626" s="77" t="s">
        <v>274</v>
      </c>
      <c r="D626" s="77">
        <v>47.35</v>
      </c>
    </row>
    <row r="627" spans="1:4" x14ac:dyDescent="0.25">
      <c r="A627" s="76">
        <v>95140</v>
      </c>
      <c r="B627" s="76" t="s">
        <v>369</v>
      </c>
      <c r="C627" s="77" t="s">
        <v>274</v>
      </c>
      <c r="D627" s="77">
        <v>0.03</v>
      </c>
    </row>
    <row r="628" spans="1:4" x14ac:dyDescent="0.25">
      <c r="A628" s="76">
        <v>95213</v>
      </c>
      <c r="B628" s="76" t="s">
        <v>33579</v>
      </c>
      <c r="C628" s="77" t="s">
        <v>274</v>
      </c>
      <c r="D628" s="77">
        <v>64.91</v>
      </c>
    </row>
    <row r="629" spans="1:4" x14ac:dyDescent="0.25">
      <c r="A629" s="76">
        <v>95259</v>
      </c>
      <c r="B629" s="76" t="s">
        <v>370</v>
      </c>
      <c r="C629" s="77" t="s">
        <v>274</v>
      </c>
      <c r="D629" s="77">
        <v>24.46</v>
      </c>
    </row>
    <row r="630" spans="1:4" x14ac:dyDescent="0.25">
      <c r="A630" s="76">
        <v>95265</v>
      </c>
      <c r="B630" s="76" t="s">
        <v>371</v>
      </c>
      <c r="C630" s="77" t="s">
        <v>274</v>
      </c>
      <c r="D630" s="77">
        <v>0.65</v>
      </c>
    </row>
    <row r="631" spans="1:4" x14ac:dyDescent="0.25">
      <c r="A631" s="76">
        <v>95271</v>
      </c>
      <c r="B631" s="76" t="s">
        <v>372</v>
      </c>
      <c r="C631" s="77" t="s">
        <v>274</v>
      </c>
      <c r="D631" s="77">
        <v>0.54</v>
      </c>
    </row>
    <row r="632" spans="1:4" x14ac:dyDescent="0.25">
      <c r="A632" s="76">
        <v>95277</v>
      </c>
      <c r="B632" s="76" t="s">
        <v>33580</v>
      </c>
      <c r="C632" s="77" t="s">
        <v>274</v>
      </c>
      <c r="D632" s="77">
        <v>0.52</v>
      </c>
    </row>
    <row r="633" spans="1:4" x14ac:dyDescent="0.25">
      <c r="A633" s="76">
        <v>95283</v>
      </c>
      <c r="B633" s="76" t="s">
        <v>33581</v>
      </c>
      <c r="C633" s="77" t="s">
        <v>274</v>
      </c>
      <c r="D633" s="77">
        <v>0.65</v>
      </c>
    </row>
    <row r="634" spans="1:4" x14ac:dyDescent="0.25">
      <c r="A634" s="76">
        <v>95621</v>
      </c>
      <c r="B634" s="76" t="s">
        <v>373</v>
      </c>
      <c r="C634" s="77" t="s">
        <v>274</v>
      </c>
      <c r="D634" s="77">
        <v>24.17</v>
      </c>
    </row>
    <row r="635" spans="1:4" x14ac:dyDescent="0.25">
      <c r="A635" s="76">
        <v>95632</v>
      </c>
      <c r="B635" s="76" t="s">
        <v>374</v>
      </c>
      <c r="C635" s="77" t="s">
        <v>274</v>
      </c>
      <c r="D635" s="77">
        <v>77.02</v>
      </c>
    </row>
    <row r="636" spans="1:4" x14ac:dyDescent="0.25">
      <c r="A636" s="76">
        <v>95703</v>
      </c>
      <c r="B636" s="76" t="s">
        <v>375</v>
      </c>
      <c r="C636" s="77" t="s">
        <v>274</v>
      </c>
      <c r="D636" s="77">
        <v>32.08</v>
      </c>
    </row>
    <row r="637" spans="1:4" x14ac:dyDescent="0.25">
      <c r="A637" s="76">
        <v>95709</v>
      </c>
      <c r="B637" s="76" t="s">
        <v>376</v>
      </c>
      <c r="C637" s="77" t="s">
        <v>274</v>
      </c>
      <c r="D637" s="77">
        <v>80.67</v>
      </c>
    </row>
    <row r="638" spans="1:4" x14ac:dyDescent="0.25">
      <c r="A638" s="76">
        <v>95715</v>
      </c>
      <c r="B638" s="76" t="s">
        <v>377</v>
      </c>
      <c r="C638" s="77" t="s">
        <v>274</v>
      </c>
      <c r="D638" s="77">
        <v>95.34</v>
      </c>
    </row>
    <row r="639" spans="1:4" x14ac:dyDescent="0.25">
      <c r="A639" s="76">
        <v>95721</v>
      </c>
      <c r="B639" s="76" t="s">
        <v>378</v>
      </c>
      <c r="C639" s="77" t="s">
        <v>274</v>
      </c>
      <c r="D639" s="77">
        <v>92.92</v>
      </c>
    </row>
    <row r="640" spans="1:4" x14ac:dyDescent="0.25">
      <c r="A640" s="76">
        <v>95873</v>
      </c>
      <c r="B640" s="76" t="s">
        <v>379</v>
      </c>
      <c r="C640" s="77" t="s">
        <v>274</v>
      </c>
      <c r="D640" s="77">
        <v>11.05</v>
      </c>
    </row>
    <row r="641" spans="1:4" x14ac:dyDescent="0.25">
      <c r="A641" s="76">
        <v>96014</v>
      </c>
      <c r="B641" s="76" t="s">
        <v>380</v>
      </c>
      <c r="C641" s="77" t="s">
        <v>274</v>
      </c>
      <c r="D641" s="77">
        <v>58.49</v>
      </c>
    </row>
    <row r="642" spans="1:4" x14ac:dyDescent="0.25">
      <c r="A642" s="76">
        <v>96021</v>
      </c>
      <c r="B642" s="76" t="s">
        <v>381</v>
      </c>
      <c r="C642" s="77" t="s">
        <v>274</v>
      </c>
      <c r="D642" s="77">
        <v>58.24</v>
      </c>
    </row>
    <row r="643" spans="1:4" x14ac:dyDescent="0.25">
      <c r="A643" s="76">
        <v>96029</v>
      </c>
      <c r="B643" s="76" t="s">
        <v>382</v>
      </c>
      <c r="C643" s="77" t="s">
        <v>274</v>
      </c>
      <c r="D643" s="77">
        <v>51.27</v>
      </c>
    </row>
    <row r="644" spans="1:4" x14ac:dyDescent="0.25">
      <c r="A644" s="76">
        <v>96036</v>
      </c>
      <c r="B644" s="76" t="s">
        <v>383</v>
      </c>
      <c r="C644" s="77" t="s">
        <v>274</v>
      </c>
      <c r="D644" s="77">
        <v>73.62</v>
      </c>
    </row>
    <row r="645" spans="1:4" x14ac:dyDescent="0.25">
      <c r="A645" s="76">
        <v>96155</v>
      </c>
      <c r="B645" s="76" t="s">
        <v>384</v>
      </c>
      <c r="C645" s="77" t="s">
        <v>274</v>
      </c>
      <c r="D645" s="77">
        <v>51.52</v>
      </c>
    </row>
    <row r="646" spans="1:4" x14ac:dyDescent="0.25">
      <c r="A646" s="76">
        <v>96156</v>
      </c>
      <c r="B646" s="76" t="s">
        <v>385</v>
      </c>
      <c r="C646" s="77" t="s">
        <v>274</v>
      </c>
      <c r="D646" s="77">
        <v>61.21</v>
      </c>
    </row>
    <row r="647" spans="1:4" x14ac:dyDescent="0.25">
      <c r="A647" s="76">
        <v>96159</v>
      </c>
      <c r="B647" s="76" t="s">
        <v>386</v>
      </c>
      <c r="C647" s="77" t="s">
        <v>274</v>
      </c>
      <c r="D647" s="77">
        <v>84.93</v>
      </c>
    </row>
    <row r="648" spans="1:4" x14ac:dyDescent="0.25">
      <c r="A648" s="76">
        <v>96246</v>
      </c>
      <c r="B648" s="76" t="s">
        <v>387</v>
      </c>
      <c r="C648" s="77" t="s">
        <v>274</v>
      </c>
      <c r="D648" s="77">
        <v>57.05</v>
      </c>
    </row>
    <row r="649" spans="1:4" x14ac:dyDescent="0.25">
      <c r="A649" s="76">
        <v>96464</v>
      </c>
      <c r="B649" s="76" t="s">
        <v>1533</v>
      </c>
      <c r="C649" s="77" t="s">
        <v>274</v>
      </c>
      <c r="D649" s="77">
        <v>82.85</v>
      </c>
    </row>
    <row r="650" spans="1:4" x14ac:dyDescent="0.25">
      <c r="A650" s="76">
        <v>98765</v>
      </c>
      <c r="B650" s="76" t="s">
        <v>1672</v>
      </c>
      <c r="C650" s="77" t="s">
        <v>274</v>
      </c>
      <c r="D650" s="77">
        <v>0.08</v>
      </c>
    </row>
    <row r="651" spans="1:4" x14ac:dyDescent="0.25">
      <c r="A651" s="76">
        <v>99834</v>
      </c>
      <c r="B651" s="76" t="s">
        <v>33582</v>
      </c>
      <c r="C651" s="77" t="s">
        <v>274</v>
      </c>
      <c r="D651" s="77">
        <v>0.2</v>
      </c>
    </row>
    <row r="652" spans="1:4" x14ac:dyDescent="0.25">
      <c r="A652" s="76">
        <v>100642</v>
      </c>
      <c r="B652" s="76" t="s">
        <v>3424</v>
      </c>
      <c r="C652" s="77" t="s">
        <v>274</v>
      </c>
      <c r="D652" s="77">
        <v>239.16</v>
      </c>
    </row>
    <row r="653" spans="1:4" x14ac:dyDescent="0.25">
      <c r="A653" s="76">
        <v>100648</v>
      </c>
      <c r="B653" s="76" t="s">
        <v>3425</v>
      </c>
      <c r="C653" s="77" t="s">
        <v>274</v>
      </c>
      <c r="D653" s="77">
        <v>471.44</v>
      </c>
    </row>
    <row r="654" spans="1:4" x14ac:dyDescent="0.25">
      <c r="A654" s="76">
        <v>102274</v>
      </c>
      <c r="B654" s="76" t="s">
        <v>4416</v>
      </c>
      <c r="C654" s="77" t="s">
        <v>274</v>
      </c>
      <c r="D654" s="77">
        <v>23.64</v>
      </c>
    </row>
    <row r="655" spans="1:4" x14ac:dyDescent="0.25">
      <c r="A655" s="76">
        <v>104092</v>
      </c>
      <c r="B655" s="76" t="s">
        <v>14678</v>
      </c>
      <c r="C655" s="77" t="s">
        <v>274</v>
      </c>
      <c r="D655" s="77">
        <v>0.11</v>
      </c>
    </row>
    <row r="656" spans="1:4" x14ac:dyDescent="0.25">
      <c r="A656" s="76">
        <v>104098</v>
      </c>
      <c r="B656" s="76" t="s">
        <v>14679</v>
      </c>
      <c r="C656" s="77" t="s">
        <v>274</v>
      </c>
      <c r="D656" s="77">
        <v>0.17</v>
      </c>
    </row>
    <row r="657" spans="1:4" x14ac:dyDescent="0.25">
      <c r="A657" s="76">
        <v>5089</v>
      </c>
      <c r="B657" s="76" t="s">
        <v>388</v>
      </c>
      <c r="C657" s="77" t="s">
        <v>8</v>
      </c>
      <c r="D657" s="77">
        <v>40.82</v>
      </c>
    </row>
    <row r="658" spans="1:4" x14ac:dyDescent="0.25">
      <c r="A658" s="76">
        <v>5627</v>
      </c>
      <c r="B658" s="76" t="s">
        <v>389</v>
      </c>
      <c r="C658" s="77" t="s">
        <v>8</v>
      </c>
      <c r="D658" s="77">
        <v>48.69</v>
      </c>
    </row>
    <row r="659" spans="1:4" x14ac:dyDescent="0.25">
      <c r="A659" s="76">
        <v>5628</v>
      </c>
      <c r="B659" s="76" t="s">
        <v>390</v>
      </c>
      <c r="C659" s="77" t="s">
        <v>8</v>
      </c>
      <c r="D659" s="77">
        <v>6.6</v>
      </c>
    </row>
    <row r="660" spans="1:4" x14ac:dyDescent="0.25">
      <c r="A660" s="76">
        <v>5629</v>
      </c>
      <c r="B660" s="76" t="s">
        <v>391</v>
      </c>
      <c r="C660" s="77" t="s">
        <v>8</v>
      </c>
      <c r="D660" s="77">
        <v>60.86</v>
      </c>
    </row>
    <row r="661" spans="1:4" x14ac:dyDescent="0.25">
      <c r="A661" s="76">
        <v>5630</v>
      </c>
      <c r="B661" s="76" t="s">
        <v>392</v>
      </c>
      <c r="C661" s="77" t="s">
        <v>8</v>
      </c>
      <c r="D661" s="77">
        <v>49.86</v>
      </c>
    </row>
    <row r="662" spans="1:4" x14ac:dyDescent="0.25">
      <c r="A662" s="76">
        <v>5658</v>
      </c>
      <c r="B662" s="76" t="s">
        <v>393</v>
      </c>
      <c r="C662" s="77" t="s">
        <v>8</v>
      </c>
      <c r="D662" s="77">
        <v>2.5499999999999998</v>
      </c>
    </row>
    <row r="663" spans="1:4" x14ac:dyDescent="0.25">
      <c r="A663" s="76">
        <v>5664</v>
      </c>
      <c r="B663" s="76" t="s">
        <v>394</v>
      </c>
      <c r="C663" s="77" t="s">
        <v>8</v>
      </c>
      <c r="D663" s="77">
        <v>34.82</v>
      </c>
    </row>
    <row r="664" spans="1:4" x14ac:dyDescent="0.25">
      <c r="A664" s="76">
        <v>5667</v>
      </c>
      <c r="B664" s="76" t="s">
        <v>395</v>
      </c>
      <c r="C664" s="77" t="s">
        <v>8</v>
      </c>
      <c r="D664" s="77">
        <v>30.97</v>
      </c>
    </row>
    <row r="665" spans="1:4" x14ac:dyDescent="0.25">
      <c r="A665" s="76">
        <v>5668</v>
      </c>
      <c r="B665" s="76" t="s">
        <v>396</v>
      </c>
      <c r="C665" s="77" t="s">
        <v>8</v>
      </c>
      <c r="D665" s="77">
        <v>35.46</v>
      </c>
    </row>
    <row r="666" spans="1:4" x14ac:dyDescent="0.25">
      <c r="A666" s="76">
        <v>5674</v>
      </c>
      <c r="B666" s="76" t="s">
        <v>397</v>
      </c>
      <c r="C666" s="77" t="s">
        <v>8</v>
      </c>
      <c r="D666" s="77">
        <v>39.26</v>
      </c>
    </row>
    <row r="667" spans="1:4" x14ac:dyDescent="0.25">
      <c r="A667" s="76">
        <v>5692</v>
      </c>
      <c r="B667" s="76" t="s">
        <v>398</v>
      </c>
      <c r="C667" s="77" t="s">
        <v>8</v>
      </c>
      <c r="D667" s="77">
        <v>0.33</v>
      </c>
    </row>
    <row r="668" spans="1:4" x14ac:dyDescent="0.25">
      <c r="A668" s="76">
        <v>5693</v>
      </c>
      <c r="B668" s="76" t="s">
        <v>399</v>
      </c>
      <c r="C668" s="77" t="s">
        <v>8</v>
      </c>
      <c r="D668" s="77">
        <v>17.809999999999999</v>
      </c>
    </row>
    <row r="669" spans="1:4" x14ac:dyDescent="0.25">
      <c r="A669" s="76">
        <v>5695</v>
      </c>
      <c r="B669" s="76" t="s">
        <v>400</v>
      </c>
      <c r="C669" s="77" t="s">
        <v>8</v>
      </c>
      <c r="D669" s="77">
        <v>39.18</v>
      </c>
    </row>
    <row r="670" spans="1:4" x14ac:dyDescent="0.25">
      <c r="A670" s="76">
        <v>5703</v>
      </c>
      <c r="B670" s="76" t="s">
        <v>401</v>
      </c>
      <c r="C670" s="77" t="s">
        <v>8</v>
      </c>
      <c r="D670" s="77">
        <v>19.989999999999998</v>
      </c>
    </row>
    <row r="671" spans="1:4" x14ac:dyDescent="0.25">
      <c r="A671" s="76">
        <v>5705</v>
      </c>
      <c r="B671" s="76" t="s">
        <v>402</v>
      </c>
      <c r="C671" s="77" t="s">
        <v>8</v>
      </c>
      <c r="D671" s="77">
        <v>37.61</v>
      </c>
    </row>
    <row r="672" spans="1:4" x14ac:dyDescent="0.25">
      <c r="A672" s="76">
        <v>5707</v>
      </c>
      <c r="B672" s="76" t="s">
        <v>403</v>
      </c>
      <c r="C672" s="77" t="s">
        <v>8</v>
      </c>
      <c r="D672" s="77">
        <v>75.290000000000006</v>
      </c>
    </row>
    <row r="673" spans="1:4" x14ac:dyDescent="0.25">
      <c r="A673" s="76">
        <v>5710</v>
      </c>
      <c r="B673" s="76" t="s">
        <v>404</v>
      </c>
      <c r="C673" s="77" t="s">
        <v>8</v>
      </c>
      <c r="D673" s="77">
        <v>149.53</v>
      </c>
    </row>
    <row r="674" spans="1:4" x14ac:dyDescent="0.25">
      <c r="A674" s="76">
        <v>5711</v>
      </c>
      <c r="B674" s="76" t="s">
        <v>405</v>
      </c>
      <c r="C674" s="77" t="s">
        <v>8</v>
      </c>
      <c r="D674" s="77">
        <v>68.89</v>
      </c>
    </row>
    <row r="675" spans="1:4" x14ac:dyDescent="0.25">
      <c r="A675" s="76">
        <v>5714</v>
      </c>
      <c r="B675" s="76" t="s">
        <v>406</v>
      </c>
      <c r="C675" s="77" t="s">
        <v>8</v>
      </c>
      <c r="D675" s="77">
        <v>18.36</v>
      </c>
    </row>
    <row r="676" spans="1:4" x14ac:dyDescent="0.25">
      <c r="A676" s="76">
        <v>5715</v>
      </c>
      <c r="B676" s="76" t="s">
        <v>407</v>
      </c>
      <c r="C676" s="77" t="s">
        <v>8</v>
      </c>
      <c r="D676" s="77">
        <v>52.13</v>
      </c>
    </row>
    <row r="677" spans="1:4" x14ac:dyDescent="0.25">
      <c r="A677" s="76">
        <v>5718</v>
      </c>
      <c r="B677" s="76" t="s">
        <v>408</v>
      </c>
      <c r="C677" s="77" t="s">
        <v>8</v>
      </c>
      <c r="D677" s="77">
        <v>82.22</v>
      </c>
    </row>
    <row r="678" spans="1:4" x14ac:dyDescent="0.25">
      <c r="A678" s="76">
        <v>5721</v>
      </c>
      <c r="B678" s="76" t="s">
        <v>409</v>
      </c>
      <c r="C678" s="77" t="s">
        <v>8</v>
      </c>
      <c r="D678" s="77">
        <v>72.55</v>
      </c>
    </row>
    <row r="679" spans="1:4" x14ac:dyDescent="0.25">
      <c r="A679" s="76">
        <v>5722</v>
      </c>
      <c r="B679" s="76" t="s">
        <v>410</v>
      </c>
      <c r="C679" s="77" t="s">
        <v>8</v>
      </c>
      <c r="D679" s="77">
        <v>167.79</v>
      </c>
    </row>
    <row r="680" spans="1:4" x14ac:dyDescent="0.25">
      <c r="A680" s="76">
        <v>5724</v>
      </c>
      <c r="B680" s="76" t="s">
        <v>411</v>
      </c>
      <c r="C680" s="77" t="s">
        <v>8</v>
      </c>
      <c r="D680" s="77">
        <v>49.32</v>
      </c>
    </row>
    <row r="681" spans="1:4" x14ac:dyDescent="0.25">
      <c r="A681" s="76">
        <v>5727</v>
      </c>
      <c r="B681" s="76" t="s">
        <v>412</v>
      </c>
      <c r="C681" s="77" t="s">
        <v>8</v>
      </c>
      <c r="D681" s="77">
        <v>11.85</v>
      </c>
    </row>
    <row r="682" spans="1:4" x14ac:dyDescent="0.25">
      <c r="A682" s="76">
        <v>5729</v>
      </c>
      <c r="B682" s="76" t="s">
        <v>413</v>
      </c>
      <c r="C682" s="77" t="s">
        <v>8</v>
      </c>
      <c r="D682" s="77">
        <v>48.21</v>
      </c>
    </row>
    <row r="683" spans="1:4" x14ac:dyDescent="0.25">
      <c r="A683" s="76">
        <v>5730</v>
      </c>
      <c r="B683" s="76" t="s">
        <v>414</v>
      </c>
      <c r="C683" s="77" t="s">
        <v>8</v>
      </c>
      <c r="D683" s="77">
        <v>31.62</v>
      </c>
    </row>
    <row r="684" spans="1:4" x14ac:dyDescent="0.25">
      <c r="A684" s="76">
        <v>5735</v>
      </c>
      <c r="B684" s="76" t="s">
        <v>415</v>
      </c>
      <c r="C684" s="77" t="s">
        <v>8</v>
      </c>
      <c r="D684" s="77">
        <v>33.6</v>
      </c>
    </row>
    <row r="685" spans="1:4" x14ac:dyDescent="0.25">
      <c r="A685" s="76">
        <v>5736</v>
      </c>
      <c r="B685" s="76" t="s">
        <v>416</v>
      </c>
      <c r="C685" s="77" t="s">
        <v>8</v>
      </c>
      <c r="D685" s="77">
        <v>32.31</v>
      </c>
    </row>
    <row r="686" spans="1:4" x14ac:dyDescent="0.25">
      <c r="A686" s="76">
        <v>5738</v>
      </c>
      <c r="B686" s="76" t="s">
        <v>417</v>
      </c>
      <c r="C686" s="77" t="s">
        <v>8</v>
      </c>
      <c r="D686" s="77">
        <v>42.87</v>
      </c>
    </row>
    <row r="687" spans="1:4" x14ac:dyDescent="0.25">
      <c r="A687" s="76">
        <v>5739</v>
      </c>
      <c r="B687" s="76" t="s">
        <v>418</v>
      </c>
      <c r="C687" s="77" t="s">
        <v>8</v>
      </c>
      <c r="D687" s="77">
        <v>53.64</v>
      </c>
    </row>
    <row r="688" spans="1:4" x14ac:dyDescent="0.25">
      <c r="A688" s="76">
        <v>5741</v>
      </c>
      <c r="B688" s="76" t="s">
        <v>419</v>
      </c>
      <c r="C688" s="77" t="s">
        <v>8</v>
      </c>
      <c r="D688" s="77">
        <v>42.78</v>
      </c>
    </row>
    <row r="689" spans="1:4" x14ac:dyDescent="0.25">
      <c r="A689" s="76">
        <v>5742</v>
      </c>
      <c r="B689" s="76" t="s">
        <v>420</v>
      </c>
      <c r="C689" s="77" t="s">
        <v>8</v>
      </c>
      <c r="D689" s="77">
        <v>21.34</v>
      </c>
    </row>
    <row r="690" spans="1:4" x14ac:dyDescent="0.25">
      <c r="A690" s="76">
        <v>5747</v>
      </c>
      <c r="B690" s="76" t="s">
        <v>421</v>
      </c>
      <c r="C690" s="77" t="s">
        <v>8</v>
      </c>
      <c r="D690" s="77">
        <v>122.37</v>
      </c>
    </row>
    <row r="691" spans="1:4" x14ac:dyDescent="0.25">
      <c r="A691" s="76">
        <v>5751</v>
      </c>
      <c r="B691" s="76" t="s">
        <v>422</v>
      </c>
      <c r="C691" s="77" t="s">
        <v>8</v>
      </c>
      <c r="D691" s="77">
        <v>32.24</v>
      </c>
    </row>
    <row r="692" spans="1:4" x14ac:dyDescent="0.25">
      <c r="A692" s="76">
        <v>5754</v>
      </c>
      <c r="B692" s="76" t="s">
        <v>423</v>
      </c>
      <c r="C692" s="77" t="s">
        <v>8</v>
      </c>
      <c r="D692" s="77">
        <v>35.4</v>
      </c>
    </row>
    <row r="693" spans="1:4" x14ac:dyDescent="0.25">
      <c r="A693" s="76">
        <v>5763</v>
      </c>
      <c r="B693" s="76" t="s">
        <v>424</v>
      </c>
      <c r="C693" s="77" t="s">
        <v>8</v>
      </c>
      <c r="D693" s="77">
        <v>50.98</v>
      </c>
    </row>
    <row r="694" spans="1:4" x14ac:dyDescent="0.25">
      <c r="A694" s="76">
        <v>5765</v>
      </c>
      <c r="B694" s="76" t="s">
        <v>425</v>
      </c>
      <c r="C694" s="77" t="s">
        <v>8</v>
      </c>
      <c r="D694" s="77">
        <v>4.6399999999999997</v>
      </c>
    </row>
    <row r="695" spans="1:4" x14ac:dyDescent="0.25">
      <c r="A695" s="76">
        <v>5766</v>
      </c>
      <c r="B695" s="76" t="s">
        <v>426</v>
      </c>
      <c r="C695" s="77" t="s">
        <v>8</v>
      </c>
      <c r="D695" s="77">
        <v>2.48</v>
      </c>
    </row>
    <row r="696" spans="1:4" x14ac:dyDescent="0.25">
      <c r="A696" s="76">
        <v>5779</v>
      </c>
      <c r="B696" s="76" t="s">
        <v>427</v>
      </c>
      <c r="C696" s="77" t="s">
        <v>8</v>
      </c>
      <c r="D696" s="77">
        <v>79.34</v>
      </c>
    </row>
    <row r="697" spans="1:4" x14ac:dyDescent="0.25">
      <c r="A697" s="76">
        <v>5787</v>
      </c>
      <c r="B697" s="76" t="s">
        <v>428</v>
      </c>
      <c r="C697" s="77" t="s">
        <v>8</v>
      </c>
      <c r="D697" s="77">
        <v>54.44</v>
      </c>
    </row>
    <row r="698" spans="1:4" x14ac:dyDescent="0.25">
      <c r="A698" s="76">
        <v>5797</v>
      </c>
      <c r="B698" s="76" t="s">
        <v>429</v>
      </c>
      <c r="C698" s="77" t="s">
        <v>8</v>
      </c>
      <c r="D698" s="77">
        <v>5.7</v>
      </c>
    </row>
    <row r="699" spans="1:4" x14ac:dyDescent="0.25">
      <c r="A699" s="76">
        <v>5800</v>
      </c>
      <c r="B699" s="76" t="s">
        <v>430</v>
      </c>
      <c r="C699" s="77" t="s">
        <v>8</v>
      </c>
      <c r="D699" s="77">
        <v>0.48</v>
      </c>
    </row>
    <row r="700" spans="1:4" x14ac:dyDescent="0.25">
      <c r="A700" s="76">
        <v>7032</v>
      </c>
      <c r="B700" s="76" t="s">
        <v>33583</v>
      </c>
      <c r="C700" s="77" t="s">
        <v>8</v>
      </c>
      <c r="D700" s="77">
        <v>4.74</v>
      </c>
    </row>
    <row r="701" spans="1:4" x14ac:dyDescent="0.25">
      <c r="A701" s="76">
        <v>7033</v>
      </c>
      <c r="B701" s="76" t="s">
        <v>33584</v>
      </c>
      <c r="C701" s="77" t="s">
        <v>8</v>
      </c>
      <c r="D701" s="77">
        <v>1.58</v>
      </c>
    </row>
    <row r="702" spans="1:4" x14ac:dyDescent="0.25">
      <c r="A702" s="76">
        <v>7034</v>
      </c>
      <c r="B702" s="76" t="s">
        <v>33585</v>
      </c>
      <c r="C702" s="77" t="s">
        <v>8</v>
      </c>
      <c r="D702" s="77">
        <v>6.32</v>
      </c>
    </row>
    <row r="703" spans="1:4" x14ac:dyDescent="0.25">
      <c r="A703" s="76">
        <v>7035</v>
      </c>
      <c r="B703" s="76" t="s">
        <v>33586</v>
      </c>
      <c r="C703" s="77" t="s">
        <v>8</v>
      </c>
      <c r="D703" s="77">
        <v>198.45</v>
      </c>
    </row>
    <row r="704" spans="1:4" x14ac:dyDescent="0.25">
      <c r="A704" s="76">
        <v>7038</v>
      </c>
      <c r="B704" s="76" t="s">
        <v>431</v>
      </c>
      <c r="C704" s="77" t="s">
        <v>8</v>
      </c>
      <c r="D704" s="77">
        <v>49.03</v>
      </c>
    </row>
    <row r="705" spans="1:4" x14ac:dyDescent="0.25">
      <c r="A705" s="76">
        <v>7039</v>
      </c>
      <c r="B705" s="76" t="s">
        <v>432</v>
      </c>
      <c r="C705" s="77" t="s">
        <v>8</v>
      </c>
      <c r="D705" s="77">
        <v>6.8</v>
      </c>
    </row>
    <row r="706" spans="1:4" x14ac:dyDescent="0.25">
      <c r="A706" s="76">
        <v>7040</v>
      </c>
      <c r="B706" s="76" t="s">
        <v>433</v>
      </c>
      <c r="C706" s="77" t="s">
        <v>8</v>
      </c>
      <c r="D706" s="77">
        <v>61.36</v>
      </c>
    </row>
    <row r="707" spans="1:4" x14ac:dyDescent="0.25">
      <c r="A707" s="76">
        <v>7044</v>
      </c>
      <c r="B707" s="76" t="s">
        <v>434</v>
      </c>
      <c r="C707" s="77" t="s">
        <v>8</v>
      </c>
      <c r="D707" s="77">
        <v>0.38</v>
      </c>
    </row>
    <row r="708" spans="1:4" x14ac:dyDescent="0.25">
      <c r="A708" s="76">
        <v>7045</v>
      </c>
      <c r="B708" s="76" t="s">
        <v>435</v>
      </c>
      <c r="C708" s="77" t="s">
        <v>8</v>
      </c>
      <c r="D708" s="77">
        <v>0.04</v>
      </c>
    </row>
    <row r="709" spans="1:4" x14ac:dyDescent="0.25">
      <c r="A709" s="76">
        <v>7046</v>
      </c>
      <c r="B709" s="76" t="s">
        <v>436</v>
      </c>
      <c r="C709" s="77" t="s">
        <v>8</v>
      </c>
      <c r="D709" s="77">
        <v>0.41</v>
      </c>
    </row>
    <row r="710" spans="1:4" x14ac:dyDescent="0.25">
      <c r="A710" s="76">
        <v>7047</v>
      </c>
      <c r="B710" s="76" t="s">
        <v>437</v>
      </c>
      <c r="C710" s="77" t="s">
        <v>8</v>
      </c>
      <c r="D710" s="77">
        <v>21.03</v>
      </c>
    </row>
    <row r="711" spans="1:4" x14ac:dyDescent="0.25">
      <c r="A711" s="76">
        <v>7051</v>
      </c>
      <c r="B711" s="76" t="s">
        <v>438</v>
      </c>
      <c r="C711" s="77" t="s">
        <v>8</v>
      </c>
      <c r="D711" s="77">
        <v>43.49</v>
      </c>
    </row>
    <row r="712" spans="1:4" x14ac:dyDescent="0.25">
      <c r="A712" s="76">
        <v>7052</v>
      </c>
      <c r="B712" s="76" t="s">
        <v>439</v>
      </c>
      <c r="C712" s="77" t="s">
        <v>8</v>
      </c>
      <c r="D712" s="77">
        <v>6.03</v>
      </c>
    </row>
    <row r="713" spans="1:4" x14ac:dyDescent="0.25">
      <c r="A713" s="76">
        <v>7053</v>
      </c>
      <c r="B713" s="76" t="s">
        <v>440</v>
      </c>
      <c r="C713" s="77" t="s">
        <v>8</v>
      </c>
      <c r="D713" s="77">
        <v>54.42</v>
      </c>
    </row>
    <row r="714" spans="1:4" x14ac:dyDescent="0.25">
      <c r="A714" s="76">
        <v>7054</v>
      </c>
      <c r="B714" s="76" t="s">
        <v>441</v>
      </c>
      <c r="C714" s="77" t="s">
        <v>8</v>
      </c>
      <c r="D714" s="77">
        <v>69.069999999999993</v>
      </c>
    </row>
    <row r="715" spans="1:4" x14ac:dyDescent="0.25">
      <c r="A715" s="76">
        <v>7058</v>
      </c>
      <c r="B715" s="76" t="s">
        <v>442</v>
      </c>
      <c r="C715" s="77" t="s">
        <v>8</v>
      </c>
      <c r="D715" s="77">
        <v>22.51</v>
      </c>
    </row>
    <row r="716" spans="1:4" x14ac:dyDescent="0.25">
      <c r="A716" s="76">
        <v>7059</v>
      </c>
      <c r="B716" s="76" t="s">
        <v>443</v>
      </c>
      <c r="C716" s="77" t="s">
        <v>8</v>
      </c>
      <c r="D716" s="77">
        <v>4.41</v>
      </c>
    </row>
    <row r="717" spans="1:4" x14ac:dyDescent="0.25">
      <c r="A717" s="76">
        <v>7060</v>
      </c>
      <c r="B717" s="76" t="s">
        <v>444</v>
      </c>
      <c r="C717" s="77" t="s">
        <v>8</v>
      </c>
      <c r="D717" s="77">
        <v>40.53</v>
      </c>
    </row>
    <row r="718" spans="1:4" x14ac:dyDescent="0.25">
      <c r="A718" s="76">
        <v>7061</v>
      </c>
      <c r="B718" s="76" t="s">
        <v>445</v>
      </c>
      <c r="C718" s="77" t="s">
        <v>8</v>
      </c>
      <c r="D718" s="77">
        <v>63.06</v>
      </c>
    </row>
    <row r="719" spans="1:4" x14ac:dyDescent="0.25">
      <c r="A719" s="76">
        <v>7063</v>
      </c>
      <c r="B719" s="76" t="s">
        <v>446</v>
      </c>
      <c r="C719" s="77" t="s">
        <v>8</v>
      </c>
      <c r="D719" s="77">
        <v>22.9</v>
      </c>
    </row>
    <row r="720" spans="1:4" x14ac:dyDescent="0.25">
      <c r="A720" s="76">
        <v>7064</v>
      </c>
      <c r="B720" s="76" t="s">
        <v>447</v>
      </c>
      <c r="C720" s="77" t="s">
        <v>8</v>
      </c>
      <c r="D720" s="77">
        <v>3.18</v>
      </c>
    </row>
    <row r="721" spans="1:4" x14ac:dyDescent="0.25">
      <c r="A721" s="76">
        <v>7065</v>
      </c>
      <c r="B721" s="76" t="s">
        <v>448</v>
      </c>
      <c r="C721" s="77" t="s">
        <v>8</v>
      </c>
      <c r="D721" s="77">
        <v>25.05</v>
      </c>
    </row>
    <row r="722" spans="1:4" x14ac:dyDescent="0.25">
      <c r="A722" s="76">
        <v>7066</v>
      </c>
      <c r="B722" s="76" t="s">
        <v>449</v>
      </c>
      <c r="C722" s="77" t="s">
        <v>8</v>
      </c>
      <c r="D722" s="77">
        <v>74.819999999999993</v>
      </c>
    </row>
    <row r="723" spans="1:4" x14ac:dyDescent="0.25">
      <c r="A723" s="76">
        <v>53786</v>
      </c>
      <c r="B723" s="76" t="s">
        <v>450</v>
      </c>
      <c r="C723" s="77" t="s">
        <v>8</v>
      </c>
      <c r="D723" s="77">
        <v>39.49</v>
      </c>
    </row>
    <row r="724" spans="1:4" x14ac:dyDescent="0.25">
      <c r="A724" s="76">
        <v>53788</v>
      </c>
      <c r="B724" s="76" t="s">
        <v>451</v>
      </c>
      <c r="C724" s="77" t="s">
        <v>8</v>
      </c>
      <c r="D724" s="77">
        <v>44.21</v>
      </c>
    </row>
    <row r="725" spans="1:4" x14ac:dyDescent="0.25">
      <c r="A725" s="76">
        <v>53792</v>
      </c>
      <c r="B725" s="76" t="s">
        <v>452</v>
      </c>
      <c r="C725" s="77" t="s">
        <v>8</v>
      </c>
      <c r="D725" s="77">
        <v>78.38</v>
      </c>
    </row>
    <row r="726" spans="1:4" x14ac:dyDescent="0.25">
      <c r="A726" s="76">
        <v>53794</v>
      </c>
      <c r="B726" s="76" t="s">
        <v>453</v>
      </c>
      <c r="C726" s="77" t="s">
        <v>8</v>
      </c>
      <c r="D726" s="77">
        <v>35.619999999999997</v>
      </c>
    </row>
    <row r="727" spans="1:4" x14ac:dyDescent="0.25">
      <c r="A727" s="76">
        <v>53797</v>
      </c>
      <c r="B727" s="76" t="s">
        <v>454</v>
      </c>
      <c r="C727" s="77" t="s">
        <v>8</v>
      </c>
      <c r="D727" s="77">
        <v>90.14</v>
      </c>
    </row>
    <row r="728" spans="1:4" x14ac:dyDescent="0.25">
      <c r="A728" s="76">
        <v>53804</v>
      </c>
      <c r="B728" s="76" t="s">
        <v>455</v>
      </c>
      <c r="C728" s="77" t="s">
        <v>8</v>
      </c>
      <c r="D728" s="77">
        <v>5.31</v>
      </c>
    </row>
    <row r="729" spans="1:4" x14ac:dyDescent="0.25">
      <c r="A729" s="76">
        <v>53806</v>
      </c>
      <c r="B729" s="76" t="s">
        <v>456</v>
      </c>
      <c r="C729" s="77" t="s">
        <v>8</v>
      </c>
      <c r="D729" s="77">
        <v>63.54</v>
      </c>
    </row>
    <row r="730" spans="1:4" x14ac:dyDescent="0.25">
      <c r="A730" s="76">
        <v>53810</v>
      </c>
      <c r="B730" s="76" t="s">
        <v>457</v>
      </c>
      <c r="C730" s="77" t="s">
        <v>8</v>
      </c>
      <c r="D730" s="77">
        <v>63.94</v>
      </c>
    </row>
    <row r="731" spans="1:4" x14ac:dyDescent="0.25">
      <c r="A731" s="76">
        <v>53814</v>
      </c>
      <c r="B731" s="76" t="s">
        <v>458</v>
      </c>
      <c r="C731" s="77" t="s">
        <v>8</v>
      </c>
      <c r="D731" s="77">
        <v>209.43</v>
      </c>
    </row>
    <row r="732" spans="1:4" x14ac:dyDescent="0.25">
      <c r="A732" s="76">
        <v>53817</v>
      </c>
      <c r="B732" s="76" t="s">
        <v>459</v>
      </c>
      <c r="C732" s="77" t="s">
        <v>8</v>
      </c>
      <c r="D732" s="77">
        <v>48.33</v>
      </c>
    </row>
    <row r="733" spans="1:4" x14ac:dyDescent="0.25">
      <c r="A733" s="76">
        <v>53818</v>
      </c>
      <c r="B733" s="76" t="s">
        <v>460</v>
      </c>
      <c r="C733" s="77" t="s">
        <v>8</v>
      </c>
      <c r="D733" s="77">
        <v>9.4700000000000006</v>
      </c>
    </row>
    <row r="734" spans="1:4" x14ac:dyDescent="0.25">
      <c r="A734" s="76">
        <v>53827</v>
      </c>
      <c r="B734" s="76" t="s">
        <v>461</v>
      </c>
      <c r="C734" s="77" t="s">
        <v>8</v>
      </c>
      <c r="D734" s="77">
        <v>88.24</v>
      </c>
    </row>
    <row r="735" spans="1:4" x14ac:dyDescent="0.25">
      <c r="A735" s="76">
        <v>53829</v>
      </c>
      <c r="B735" s="76" t="s">
        <v>462</v>
      </c>
      <c r="C735" s="77" t="s">
        <v>8</v>
      </c>
      <c r="D735" s="77">
        <v>90.14</v>
      </c>
    </row>
    <row r="736" spans="1:4" x14ac:dyDescent="0.25">
      <c r="A736" s="76">
        <v>53831</v>
      </c>
      <c r="B736" s="76" t="s">
        <v>463</v>
      </c>
      <c r="C736" s="77" t="s">
        <v>8</v>
      </c>
      <c r="D736" s="77">
        <v>148.9</v>
      </c>
    </row>
    <row r="737" spans="1:4" x14ac:dyDescent="0.25">
      <c r="A737" s="76">
        <v>53840</v>
      </c>
      <c r="B737" s="76" t="s">
        <v>464</v>
      </c>
      <c r="C737" s="77" t="s">
        <v>8</v>
      </c>
      <c r="D737" s="77">
        <v>2.88</v>
      </c>
    </row>
    <row r="738" spans="1:4" x14ac:dyDescent="0.25">
      <c r="A738" s="76">
        <v>53841</v>
      </c>
      <c r="B738" s="76" t="s">
        <v>465</v>
      </c>
      <c r="C738" s="77" t="s">
        <v>8</v>
      </c>
      <c r="D738" s="77">
        <v>2</v>
      </c>
    </row>
    <row r="739" spans="1:4" x14ac:dyDescent="0.25">
      <c r="A739" s="76">
        <v>53849</v>
      </c>
      <c r="B739" s="76" t="s">
        <v>466</v>
      </c>
      <c r="C739" s="77" t="s">
        <v>8</v>
      </c>
      <c r="D739" s="77">
        <v>64.77</v>
      </c>
    </row>
    <row r="740" spans="1:4" x14ac:dyDescent="0.25">
      <c r="A740" s="76">
        <v>53857</v>
      </c>
      <c r="B740" s="76" t="s">
        <v>467</v>
      </c>
      <c r="C740" s="77" t="s">
        <v>8</v>
      </c>
      <c r="D740" s="77">
        <v>84</v>
      </c>
    </row>
    <row r="741" spans="1:4" x14ac:dyDescent="0.25">
      <c r="A741" s="76">
        <v>53858</v>
      </c>
      <c r="B741" s="76" t="s">
        <v>468</v>
      </c>
      <c r="C741" s="77" t="s">
        <v>8</v>
      </c>
      <c r="D741" s="77">
        <v>35.369999999999997</v>
      </c>
    </row>
    <row r="742" spans="1:4" x14ac:dyDescent="0.25">
      <c r="A742" s="76">
        <v>53861</v>
      </c>
      <c r="B742" s="76" t="s">
        <v>469</v>
      </c>
      <c r="C742" s="77" t="s">
        <v>8</v>
      </c>
      <c r="D742" s="77">
        <v>81.53</v>
      </c>
    </row>
    <row r="743" spans="1:4" x14ac:dyDescent="0.25">
      <c r="A743" s="76">
        <v>53863</v>
      </c>
      <c r="B743" s="76" t="s">
        <v>470</v>
      </c>
      <c r="C743" s="77" t="s">
        <v>8</v>
      </c>
      <c r="D743" s="77">
        <v>2.0499999999999998</v>
      </c>
    </row>
    <row r="744" spans="1:4" x14ac:dyDescent="0.25">
      <c r="A744" s="76">
        <v>53865</v>
      </c>
      <c r="B744" s="76" t="s">
        <v>471</v>
      </c>
      <c r="C744" s="77" t="s">
        <v>8</v>
      </c>
      <c r="D744" s="77">
        <v>36.479999999999997</v>
      </c>
    </row>
    <row r="745" spans="1:4" x14ac:dyDescent="0.25">
      <c r="A745" s="76">
        <v>53866</v>
      </c>
      <c r="B745" s="76" t="s">
        <v>472</v>
      </c>
      <c r="C745" s="77" t="s">
        <v>8</v>
      </c>
      <c r="D745" s="77">
        <v>1.61</v>
      </c>
    </row>
    <row r="746" spans="1:4" x14ac:dyDescent="0.25">
      <c r="A746" s="76">
        <v>53882</v>
      </c>
      <c r="B746" s="76" t="s">
        <v>473</v>
      </c>
      <c r="C746" s="77" t="s">
        <v>8</v>
      </c>
      <c r="D746" s="77">
        <v>36.5</v>
      </c>
    </row>
    <row r="747" spans="1:4" x14ac:dyDescent="0.25">
      <c r="A747" s="76">
        <v>55263</v>
      </c>
      <c r="B747" s="76" t="s">
        <v>474</v>
      </c>
      <c r="C747" s="77" t="s">
        <v>8</v>
      </c>
      <c r="D747" s="77">
        <v>49.86</v>
      </c>
    </row>
    <row r="748" spans="1:4" x14ac:dyDescent="0.25">
      <c r="A748" s="76">
        <v>73303</v>
      </c>
      <c r="B748" s="76" t="s">
        <v>475</v>
      </c>
      <c r="C748" s="77" t="s">
        <v>8</v>
      </c>
      <c r="D748" s="77">
        <v>6.59</v>
      </c>
    </row>
    <row r="749" spans="1:4" x14ac:dyDescent="0.25">
      <c r="A749" s="76">
        <v>73307</v>
      </c>
      <c r="B749" s="76" t="s">
        <v>476</v>
      </c>
      <c r="C749" s="77" t="s">
        <v>8</v>
      </c>
      <c r="D749" s="77">
        <v>5.88</v>
      </c>
    </row>
    <row r="750" spans="1:4" x14ac:dyDescent="0.25">
      <c r="A750" s="76">
        <v>73309</v>
      </c>
      <c r="B750" s="76" t="s">
        <v>477</v>
      </c>
      <c r="C750" s="77" t="s">
        <v>8</v>
      </c>
      <c r="D750" s="77">
        <v>32.619999999999997</v>
      </c>
    </row>
    <row r="751" spans="1:4" x14ac:dyDescent="0.25">
      <c r="A751" s="76">
        <v>73311</v>
      </c>
      <c r="B751" s="76" t="s">
        <v>478</v>
      </c>
      <c r="C751" s="77" t="s">
        <v>8</v>
      </c>
      <c r="D751" s="77">
        <v>137.83000000000001</v>
      </c>
    </row>
    <row r="752" spans="1:4" x14ac:dyDescent="0.25">
      <c r="A752" s="76">
        <v>73313</v>
      </c>
      <c r="B752" s="76" t="s">
        <v>479</v>
      </c>
      <c r="C752" s="77" t="s">
        <v>8</v>
      </c>
      <c r="D752" s="77">
        <v>4.5199999999999996</v>
      </c>
    </row>
    <row r="753" spans="1:4" x14ac:dyDescent="0.25">
      <c r="A753" s="76">
        <v>73315</v>
      </c>
      <c r="B753" s="76" t="s">
        <v>480</v>
      </c>
      <c r="C753" s="77" t="s">
        <v>8</v>
      </c>
      <c r="D753" s="77">
        <v>44.21</v>
      </c>
    </row>
    <row r="754" spans="1:4" x14ac:dyDescent="0.25">
      <c r="A754" s="76">
        <v>73335</v>
      </c>
      <c r="B754" s="76" t="s">
        <v>481</v>
      </c>
      <c r="C754" s="77" t="s">
        <v>8</v>
      </c>
      <c r="D754" s="77">
        <v>34.299999999999997</v>
      </c>
    </row>
    <row r="755" spans="1:4" x14ac:dyDescent="0.25">
      <c r="A755" s="76">
        <v>73340</v>
      </c>
      <c r="B755" s="76" t="s">
        <v>482</v>
      </c>
      <c r="C755" s="77" t="s">
        <v>8</v>
      </c>
      <c r="D755" s="77">
        <v>119.77</v>
      </c>
    </row>
    <row r="756" spans="1:4" x14ac:dyDescent="0.25">
      <c r="A756" s="76">
        <v>83361</v>
      </c>
      <c r="B756" s="76" t="s">
        <v>483</v>
      </c>
      <c r="C756" s="77" t="s">
        <v>8</v>
      </c>
      <c r="D756" s="77">
        <v>42.03</v>
      </c>
    </row>
    <row r="757" spans="1:4" x14ac:dyDescent="0.25">
      <c r="A757" s="76">
        <v>83761</v>
      </c>
      <c r="B757" s="76" t="s">
        <v>484</v>
      </c>
      <c r="C757" s="77" t="s">
        <v>8</v>
      </c>
      <c r="D757" s="77">
        <v>8.7799999999999994</v>
      </c>
    </row>
    <row r="758" spans="1:4" x14ac:dyDescent="0.25">
      <c r="A758" s="76">
        <v>83762</v>
      </c>
      <c r="B758" s="76" t="s">
        <v>485</v>
      </c>
      <c r="C758" s="77" t="s">
        <v>8</v>
      </c>
      <c r="D758" s="77">
        <v>7.83</v>
      </c>
    </row>
    <row r="759" spans="1:4" x14ac:dyDescent="0.25">
      <c r="A759" s="76">
        <v>83763</v>
      </c>
      <c r="B759" s="76" t="s">
        <v>486</v>
      </c>
      <c r="C759" s="77" t="s">
        <v>8</v>
      </c>
      <c r="D759" s="77">
        <v>38.840000000000003</v>
      </c>
    </row>
    <row r="760" spans="1:4" x14ac:dyDescent="0.25">
      <c r="A760" s="76">
        <v>83764</v>
      </c>
      <c r="B760" s="76" t="s">
        <v>487</v>
      </c>
      <c r="C760" s="77" t="s">
        <v>8</v>
      </c>
      <c r="D760" s="77">
        <v>1.58</v>
      </c>
    </row>
    <row r="761" spans="1:4" x14ac:dyDescent="0.25">
      <c r="A761" s="76">
        <v>87026</v>
      </c>
      <c r="B761" s="76" t="s">
        <v>488</v>
      </c>
      <c r="C761" s="77" t="s">
        <v>8</v>
      </c>
      <c r="D761" s="77">
        <v>0.4</v>
      </c>
    </row>
    <row r="762" spans="1:4" x14ac:dyDescent="0.25">
      <c r="A762" s="76">
        <v>87441</v>
      </c>
      <c r="B762" s="76" t="s">
        <v>33587</v>
      </c>
      <c r="C762" s="77" t="s">
        <v>8</v>
      </c>
      <c r="D762" s="77">
        <v>0.49</v>
      </c>
    </row>
    <row r="763" spans="1:4" x14ac:dyDescent="0.25">
      <c r="A763" s="76">
        <v>87442</v>
      </c>
      <c r="B763" s="76" t="s">
        <v>33588</v>
      </c>
      <c r="C763" s="77" t="s">
        <v>8</v>
      </c>
      <c r="D763" s="77">
        <v>0.08</v>
      </c>
    </row>
    <row r="764" spans="1:4" x14ac:dyDescent="0.25">
      <c r="A764" s="76">
        <v>87443</v>
      </c>
      <c r="B764" s="76" t="s">
        <v>33589</v>
      </c>
      <c r="C764" s="77" t="s">
        <v>8</v>
      </c>
      <c r="D764" s="77">
        <v>0.66</v>
      </c>
    </row>
    <row r="765" spans="1:4" x14ac:dyDescent="0.25">
      <c r="A765" s="76">
        <v>87444</v>
      </c>
      <c r="B765" s="76" t="s">
        <v>33590</v>
      </c>
      <c r="C765" s="77" t="s">
        <v>8</v>
      </c>
      <c r="D765" s="77">
        <v>3.28</v>
      </c>
    </row>
    <row r="766" spans="1:4" x14ac:dyDescent="0.25">
      <c r="A766" s="76">
        <v>88387</v>
      </c>
      <c r="B766" s="76" t="s">
        <v>33591</v>
      </c>
      <c r="C766" s="77" t="s">
        <v>8</v>
      </c>
      <c r="D766" s="77">
        <v>0.96</v>
      </c>
    </row>
    <row r="767" spans="1:4" x14ac:dyDescent="0.25">
      <c r="A767" s="76">
        <v>88389</v>
      </c>
      <c r="B767" s="76" t="s">
        <v>33592</v>
      </c>
      <c r="C767" s="77" t="s">
        <v>8</v>
      </c>
      <c r="D767" s="77">
        <v>0.16</v>
      </c>
    </row>
    <row r="768" spans="1:4" x14ac:dyDescent="0.25">
      <c r="A768" s="76">
        <v>88390</v>
      </c>
      <c r="B768" s="76" t="s">
        <v>33593</v>
      </c>
      <c r="C768" s="77" t="s">
        <v>8</v>
      </c>
      <c r="D768" s="77">
        <v>1.1200000000000001</v>
      </c>
    </row>
    <row r="769" spans="1:4" x14ac:dyDescent="0.25">
      <c r="A769" s="76">
        <v>88391</v>
      </c>
      <c r="B769" s="76" t="s">
        <v>33594</v>
      </c>
      <c r="C769" s="77" t="s">
        <v>8</v>
      </c>
      <c r="D769" s="77">
        <v>2.62</v>
      </c>
    </row>
    <row r="770" spans="1:4" x14ac:dyDescent="0.25">
      <c r="A770" s="76">
        <v>88394</v>
      </c>
      <c r="B770" s="76" t="s">
        <v>33595</v>
      </c>
      <c r="C770" s="77" t="s">
        <v>8</v>
      </c>
      <c r="D770" s="77">
        <v>1.1399999999999999</v>
      </c>
    </row>
    <row r="771" spans="1:4" x14ac:dyDescent="0.25">
      <c r="A771" s="76">
        <v>88395</v>
      </c>
      <c r="B771" s="76" t="s">
        <v>33596</v>
      </c>
      <c r="C771" s="77" t="s">
        <v>8</v>
      </c>
      <c r="D771" s="77">
        <v>0.19</v>
      </c>
    </row>
    <row r="772" spans="1:4" x14ac:dyDescent="0.25">
      <c r="A772" s="76">
        <v>88396</v>
      </c>
      <c r="B772" s="76" t="s">
        <v>33597</v>
      </c>
      <c r="C772" s="77" t="s">
        <v>8</v>
      </c>
      <c r="D772" s="77">
        <v>1.33</v>
      </c>
    </row>
    <row r="773" spans="1:4" x14ac:dyDescent="0.25">
      <c r="A773" s="76">
        <v>88397</v>
      </c>
      <c r="B773" s="76" t="s">
        <v>33598</v>
      </c>
      <c r="C773" s="77" t="s">
        <v>8</v>
      </c>
      <c r="D773" s="77">
        <v>3.94</v>
      </c>
    </row>
    <row r="774" spans="1:4" x14ac:dyDescent="0.25">
      <c r="A774" s="76">
        <v>88400</v>
      </c>
      <c r="B774" s="76" t="s">
        <v>33599</v>
      </c>
      <c r="C774" s="77" t="s">
        <v>8</v>
      </c>
      <c r="D774" s="77">
        <v>0.91</v>
      </c>
    </row>
    <row r="775" spans="1:4" x14ac:dyDescent="0.25">
      <c r="A775" s="76">
        <v>88401</v>
      </c>
      <c r="B775" s="76" t="s">
        <v>33600</v>
      </c>
      <c r="C775" s="77" t="s">
        <v>8</v>
      </c>
      <c r="D775" s="77">
        <v>0.15</v>
      </c>
    </row>
    <row r="776" spans="1:4" x14ac:dyDescent="0.25">
      <c r="A776" s="76">
        <v>88402</v>
      </c>
      <c r="B776" s="76" t="s">
        <v>33601</v>
      </c>
      <c r="C776" s="77" t="s">
        <v>8</v>
      </c>
      <c r="D776" s="77">
        <v>1.06</v>
      </c>
    </row>
    <row r="777" spans="1:4" x14ac:dyDescent="0.25">
      <c r="A777" s="76">
        <v>88403</v>
      </c>
      <c r="B777" s="76" t="s">
        <v>33602</v>
      </c>
      <c r="C777" s="77" t="s">
        <v>8</v>
      </c>
      <c r="D777" s="77">
        <v>1.57</v>
      </c>
    </row>
    <row r="778" spans="1:4" x14ac:dyDescent="0.25">
      <c r="A778" s="76">
        <v>88419</v>
      </c>
      <c r="B778" s="76" t="s">
        <v>489</v>
      </c>
      <c r="C778" s="77" t="s">
        <v>8</v>
      </c>
      <c r="D778" s="77">
        <v>6.32</v>
      </c>
    </row>
    <row r="779" spans="1:4" x14ac:dyDescent="0.25">
      <c r="A779" s="76">
        <v>88422</v>
      </c>
      <c r="B779" s="76" t="s">
        <v>490</v>
      </c>
      <c r="C779" s="77" t="s">
        <v>8</v>
      </c>
      <c r="D779" s="77">
        <v>0.75</v>
      </c>
    </row>
    <row r="780" spans="1:4" x14ac:dyDescent="0.25">
      <c r="A780" s="76">
        <v>88425</v>
      </c>
      <c r="B780" s="76" t="s">
        <v>491</v>
      </c>
      <c r="C780" s="77" t="s">
        <v>8</v>
      </c>
      <c r="D780" s="77">
        <v>7.9</v>
      </c>
    </row>
    <row r="781" spans="1:4" x14ac:dyDescent="0.25">
      <c r="A781" s="76">
        <v>88427</v>
      </c>
      <c r="B781" s="76" t="s">
        <v>492</v>
      </c>
      <c r="C781" s="77" t="s">
        <v>8</v>
      </c>
      <c r="D781" s="77">
        <v>0.89</v>
      </c>
    </row>
    <row r="782" spans="1:4" x14ac:dyDescent="0.25">
      <c r="A782" s="76">
        <v>88434</v>
      </c>
      <c r="B782" s="76" t="s">
        <v>493</v>
      </c>
      <c r="C782" s="77" t="s">
        <v>8</v>
      </c>
      <c r="D782" s="77">
        <v>8.3699999999999992</v>
      </c>
    </row>
    <row r="783" spans="1:4" x14ac:dyDescent="0.25">
      <c r="A783" s="76">
        <v>88435</v>
      </c>
      <c r="B783" s="76" t="s">
        <v>494</v>
      </c>
      <c r="C783" s="77" t="s">
        <v>8</v>
      </c>
      <c r="D783" s="77">
        <v>0.99</v>
      </c>
    </row>
    <row r="784" spans="1:4" x14ac:dyDescent="0.25">
      <c r="A784" s="76">
        <v>88436</v>
      </c>
      <c r="B784" s="76" t="s">
        <v>495</v>
      </c>
      <c r="C784" s="77" t="s">
        <v>8</v>
      </c>
      <c r="D784" s="77">
        <v>10.47</v>
      </c>
    </row>
    <row r="785" spans="1:4" x14ac:dyDescent="0.25">
      <c r="A785" s="76">
        <v>88437</v>
      </c>
      <c r="B785" s="76" t="s">
        <v>496</v>
      </c>
      <c r="C785" s="77" t="s">
        <v>8</v>
      </c>
      <c r="D785" s="77">
        <v>0.89</v>
      </c>
    </row>
    <row r="786" spans="1:4" x14ac:dyDescent="0.25">
      <c r="A786" s="76">
        <v>88569</v>
      </c>
      <c r="B786" s="76" t="s">
        <v>497</v>
      </c>
      <c r="C786" s="77" t="s">
        <v>8</v>
      </c>
      <c r="D786" s="77">
        <v>3.96</v>
      </c>
    </row>
    <row r="787" spans="1:4" x14ac:dyDescent="0.25">
      <c r="A787" s="76">
        <v>88570</v>
      </c>
      <c r="B787" s="76" t="s">
        <v>498</v>
      </c>
      <c r="C787" s="77" t="s">
        <v>8</v>
      </c>
      <c r="D787" s="77">
        <v>0.66</v>
      </c>
    </row>
    <row r="788" spans="1:4" x14ac:dyDescent="0.25">
      <c r="A788" s="76">
        <v>88826</v>
      </c>
      <c r="B788" s="76" t="s">
        <v>33603</v>
      </c>
      <c r="C788" s="77" t="s">
        <v>8</v>
      </c>
      <c r="D788" s="77">
        <v>0.36</v>
      </c>
    </row>
    <row r="789" spans="1:4" x14ac:dyDescent="0.25">
      <c r="A789" s="76">
        <v>88827</v>
      </c>
      <c r="B789" s="76" t="s">
        <v>33604</v>
      </c>
      <c r="C789" s="77" t="s">
        <v>8</v>
      </c>
      <c r="D789" s="77">
        <v>0.06</v>
      </c>
    </row>
    <row r="790" spans="1:4" x14ac:dyDescent="0.25">
      <c r="A790" s="76">
        <v>88828</v>
      </c>
      <c r="B790" s="76" t="s">
        <v>33605</v>
      </c>
      <c r="C790" s="77" t="s">
        <v>8</v>
      </c>
      <c r="D790" s="77">
        <v>0.42</v>
      </c>
    </row>
    <row r="791" spans="1:4" x14ac:dyDescent="0.25">
      <c r="A791" s="76">
        <v>88829</v>
      </c>
      <c r="B791" s="76" t="s">
        <v>33606</v>
      </c>
      <c r="C791" s="77" t="s">
        <v>8</v>
      </c>
      <c r="D791" s="77">
        <v>1.05</v>
      </c>
    </row>
    <row r="792" spans="1:4" x14ac:dyDescent="0.25">
      <c r="A792" s="76">
        <v>88832</v>
      </c>
      <c r="B792" s="76" t="s">
        <v>499</v>
      </c>
      <c r="C792" s="77" t="s">
        <v>8</v>
      </c>
      <c r="D792" s="77">
        <v>46.45</v>
      </c>
    </row>
    <row r="793" spans="1:4" x14ac:dyDescent="0.25">
      <c r="A793" s="76">
        <v>88834</v>
      </c>
      <c r="B793" s="76" t="s">
        <v>500</v>
      </c>
      <c r="C793" s="77" t="s">
        <v>8</v>
      </c>
      <c r="D793" s="77">
        <v>6.3</v>
      </c>
    </row>
    <row r="794" spans="1:4" x14ac:dyDescent="0.25">
      <c r="A794" s="76">
        <v>88835</v>
      </c>
      <c r="B794" s="76" t="s">
        <v>501</v>
      </c>
      <c r="C794" s="77" t="s">
        <v>8</v>
      </c>
      <c r="D794" s="77">
        <v>58.07</v>
      </c>
    </row>
    <row r="795" spans="1:4" x14ac:dyDescent="0.25">
      <c r="A795" s="76">
        <v>88836</v>
      </c>
      <c r="B795" s="76" t="s">
        <v>502</v>
      </c>
      <c r="C795" s="77" t="s">
        <v>8</v>
      </c>
      <c r="D795" s="77">
        <v>49.4</v>
      </c>
    </row>
    <row r="796" spans="1:4" x14ac:dyDescent="0.25">
      <c r="A796" s="76">
        <v>88839</v>
      </c>
      <c r="B796" s="76" t="s">
        <v>503</v>
      </c>
      <c r="C796" s="77" t="s">
        <v>8</v>
      </c>
      <c r="D796" s="77">
        <v>28.87</v>
      </c>
    </row>
    <row r="797" spans="1:4" x14ac:dyDescent="0.25">
      <c r="A797" s="76">
        <v>88840</v>
      </c>
      <c r="B797" s="76" t="s">
        <v>504</v>
      </c>
      <c r="C797" s="77" t="s">
        <v>8</v>
      </c>
      <c r="D797" s="77">
        <v>6.49</v>
      </c>
    </row>
    <row r="798" spans="1:4" x14ac:dyDescent="0.25">
      <c r="A798" s="76">
        <v>88841</v>
      </c>
      <c r="B798" s="76" t="s">
        <v>505</v>
      </c>
      <c r="C798" s="77" t="s">
        <v>8</v>
      </c>
      <c r="D798" s="77">
        <v>51.62</v>
      </c>
    </row>
    <row r="799" spans="1:4" x14ac:dyDescent="0.25">
      <c r="A799" s="76">
        <v>88842</v>
      </c>
      <c r="B799" s="76" t="s">
        <v>506</v>
      </c>
      <c r="C799" s="77" t="s">
        <v>8</v>
      </c>
      <c r="D799" s="77">
        <v>60.46</v>
      </c>
    </row>
    <row r="800" spans="1:4" x14ac:dyDescent="0.25">
      <c r="A800" s="76">
        <v>88847</v>
      </c>
      <c r="B800" s="76" t="s">
        <v>507</v>
      </c>
      <c r="C800" s="77" t="s">
        <v>8</v>
      </c>
      <c r="D800" s="77">
        <v>22.82</v>
      </c>
    </row>
    <row r="801" spans="1:4" x14ac:dyDescent="0.25">
      <c r="A801" s="76">
        <v>88848</v>
      </c>
      <c r="B801" s="76" t="s">
        <v>508</v>
      </c>
      <c r="C801" s="77" t="s">
        <v>8</v>
      </c>
      <c r="D801" s="77">
        <v>4.79</v>
      </c>
    </row>
    <row r="802" spans="1:4" x14ac:dyDescent="0.25">
      <c r="A802" s="76">
        <v>88853</v>
      </c>
      <c r="B802" s="76" t="s">
        <v>509</v>
      </c>
      <c r="C802" s="77" t="s">
        <v>8</v>
      </c>
      <c r="D802" s="77">
        <v>0.3</v>
      </c>
    </row>
    <row r="803" spans="1:4" x14ac:dyDescent="0.25">
      <c r="A803" s="76">
        <v>88854</v>
      </c>
      <c r="B803" s="76" t="s">
        <v>510</v>
      </c>
      <c r="C803" s="77" t="s">
        <v>8</v>
      </c>
      <c r="D803" s="77">
        <v>0.03</v>
      </c>
    </row>
    <row r="804" spans="1:4" x14ac:dyDescent="0.25">
      <c r="A804" s="76">
        <v>88855</v>
      </c>
      <c r="B804" s="76" t="s">
        <v>511</v>
      </c>
      <c r="C804" s="77" t="s">
        <v>8</v>
      </c>
      <c r="D804" s="77">
        <v>3.68</v>
      </c>
    </row>
    <row r="805" spans="1:4" x14ac:dyDescent="0.25">
      <c r="A805" s="76">
        <v>88856</v>
      </c>
      <c r="B805" s="76" t="s">
        <v>512</v>
      </c>
      <c r="C805" s="77" t="s">
        <v>8</v>
      </c>
      <c r="D805" s="77">
        <v>0.51</v>
      </c>
    </row>
    <row r="806" spans="1:4" x14ac:dyDescent="0.25">
      <c r="A806" s="76">
        <v>88857</v>
      </c>
      <c r="B806" s="76" t="s">
        <v>513</v>
      </c>
      <c r="C806" s="77" t="s">
        <v>8</v>
      </c>
      <c r="D806" s="77">
        <v>27.86</v>
      </c>
    </row>
    <row r="807" spans="1:4" x14ac:dyDescent="0.25">
      <c r="A807" s="76">
        <v>88858</v>
      </c>
      <c r="B807" s="76" t="s">
        <v>514</v>
      </c>
      <c r="C807" s="77" t="s">
        <v>8</v>
      </c>
      <c r="D807" s="77">
        <v>3.78</v>
      </c>
    </row>
    <row r="808" spans="1:4" x14ac:dyDescent="0.25">
      <c r="A808" s="76">
        <v>88859</v>
      </c>
      <c r="B808" s="76" t="s">
        <v>515</v>
      </c>
      <c r="C808" s="77" t="s">
        <v>8</v>
      </c>
      <c r="D808" s="77">
        <v>24.78</v>
      </c>
    </row>
    <row r="809" spans="1:4" x14ac:dyDescent="0.25">
      <c r="A809" s="76">
        <v>88860</v>
      </c>
      <c r="B809" s="76" t="s">
        <v>516</v>
      </c>
      <c r="C809" s="77" t="s">
        <v>8</v>
      </c>
      <c r="D809" s="77">
        <v>3.36</v>
      </c>
    </row>
    <row r="810" spans="1:4" x14ac:dyDescent="0.25">
      <c r="A810" s="76">
        <v>88900</v>
      </c>
      <c r="B810" s="76" t="s">
        <v>517</v>
      </c>
      <c r="C810" s="77" t="s">
        <v>8</v>
      </c>
      <c r="D810" s="77">
        <v>54.16</v>
      </c>
    </row>
    <row r="811" spans="1:4" x14ac:dyDescent="0.25">
      <c r="A811" s="76">
        <v>88902</v>
      </c>
      <c r="B811" s="76" t="s">
        <v>518</v>
      </c>
      <c r="C811" s="77" t="s">
        <v>8</v>
      </c>
      <c r="D811" s="77">
        <v>7.35</v>
      </c>
    </row>
    <row r="812" spans="1:4" x14ac:dyDescent="0.25">
      <c r="A812" s="76">
        <v>88903</v>
      </c>
      <c r="B812" s="76" t="s">
        <v>519</v>
      </c>
      <c r="C812" s="77" t="s">
        <v>8</v>
      </c>
      <c r="D812" s="77">
        <v>67.709999999999994</v>
      </c>
    </row>
    <row r="813" spans="1:4" x14ac:dyDescent="0.25">
      <c r="A813" s="76">
        <v>88904</v>
      </c>
      <c r="B813" s="76" t="s">
        <v>520</v>
      </c>
      <c r="C813" s="77" t="s">
        <v>8</v>
      </c>
      <c r="D813" s="77">
        <v>69.58</v>
      </c>
    </row>
    <row r="814" spans="1:4" x14ac:dyDescent="0.25">
      <c r="A814" s="76">
        <v>89009</v>
      </c>
      <c r="B814" s="76" t="s">
        <v>521</v>
      </c>
      <c r="C814" s="77" t="s">
        <v>8</v>
      </c>
      <c r="D814" s="77">
        <v>35.76</v>
      </c>
    </row>
    <row r="815" spans="1:4" x14ac:dyDescent="0.25">
      <c r="A815" s="76">
        <v>89010</v>
      </c>
      <c r="B815" s="76" t="s">
        <v>522</v>
      </c>
      <c r="C815" s="77" t="s">
        <v>8</v>
      </c>
      <c r="D815" s="77">
        <v>8.0500000000000007</v>
      </c>
    </row>
    <row r="816" spans="1:4" x14ac:dyDescent="0.25">
      <c r="A816" s="76">
        <v>89011</v>
      </c>
      <c r="B816" s="76" t="s">
        <v>523</v>
      </c>
      <c r="C816" s="77" t="s">
        <v>8</v>
      </c>
      <c r="D816" s="77">
        <v>26.88</v>
      </c>
    </row>
    <row r="817" spans="1:4" x14ac:dyDescent="0.25">
      <c r="A817" s="76">
        <v>89012</v>
      </c>
      <c r="B817" s="76" t="s">
        <v>524</v>
      </c>
      <c r="C817" s="77" t="s">
        <v>8</v>
      </c>
      <c r="D817" s="77">
        <v>3.64</v>
      </c>
    </row>
    <row r="818" spans="1:4" x14ac:dyDescent="0.25">
      <c r="A818" s="76">
        <v>89013</v>
      </c>
      <c r="B818" s="76" t="s">
        <v>525</v>
      </c>
      <c r="C818" s="77" t="s">
        <v>8</v>
      </c>
      <c r="D818" s="77">
        <v>117.15</v>
      </c>
    </row>
    <row r="819" spans="1:4" x14ac:dyDescent="0.25">
      <c r="A819" s="76">
        <v>89014</v>
      </c>
      <c r="B819" s="76" t="s">
        <v>526</v>
      </c>
      <c r="C819" s="77" t="s">
        <v>8</v>
      </c>
      <c r="D819" s="77">
        <v>26.36</v>
      </c>
    </row>
    <row r="820" spans="1:4" x14ac:dyDescent="0.25">
      <c r="A820" s="76">
        <v>89015</v>
      </c>
      <c r="B820" s="76" t="s">
        <v>527</v>
      </c>
      <c r="C820" s="77" t="s">
        <v>8</v>
      </c>
      <c r="D820" s="77">
        <v>4.25</v>
      </c>
    </row>
    <row r="821" spans="1:4" x14ac:dyDescent="0.25">
      <c r="A821" s="76">
        <v>89016</v>
      </c>
      <c r="B821" s="76" t="s">
        <v>528</v>
      </c>
      <c r="C821" s="77" t="s">
        <v>8</v>
      </c>
      <c r="D821" s="77">
        <v>0.56999999999999995</v>
      </c>
    </row>
    <row r="822" spans="1:4" x14ac:dyDescent="0.25">
      <c r="A822" s="76">
        <v>89017</v>
      </c>
      <c r="B822" s="76" t="s">
        <v>529</v>
      </c>
      <c r="C822" s="77" t="s">
        <v>8</v>
      </c>
      <c r="D822" s="77">
        <v>35.54</v>
      </c>
    </row>
    <row r="823" spans="1:4" x14ac:dyDescent="0.25">
      <c r="A823" s="76">
        <v>89018</v>
      </c>
      <c r="B823" s="76" t="s">
        <v>530</v>
      </c>
      <c r="C823" s="77" t="s">
        <v>8</v>
      </c>
      <c r="D823" s="77">
        <v>8</v>
      </c>
    </row>
    <row r="824" spans="1:4" x14ac:dyDescent="0.25">
      <c r="A824" s="76">
        <v>89019</v>
      </c>
      <c r="B824" s="76" t="s">
        <v>531</v>
      </c>
      <c r="C824" s="77" t="s">
        <v>8</v>
      </c>
      <c r="D824" s="77">
        <v>0.43</v>
      </c>
    </row>
    <row r="825" spans="1:4" x14ac:dyDescent="0.25">
      <c r="A825" s="76">
        <v>89020</v>
      </c>
      <c r="B825" s="76" t="s">
        <v>532</v>
      </c>
      <c r="C825" s="77" t="s">
        <v>8</v>
      </c>
      <c r="D825" s="77">
        <v>0.05</v>
      </c>
    </row>
    <row r="826" spans="1:4" x14ac:dyDescent="0.25">
      <c r="A826" s="76">
        <v>89023</v>
      </c>
      <c r="B826" s="76" t="s">
        <v>33607</v>
      </c>
      <c r="C826" s="77" t="s">
        <v>8</v>
      </c>
      <c r="D826" s="77">
        <v>3.85</v>
      </c>
    </row>
    <row r="827" spans="1:4" x14ac:dyDescent="0.25">
      <c r="A827" s="76">
        <v>89024</v>
      </c>
      <c r="B827" s="76" t="s">
        <v>33608</v>
      </c>
      <c r="C827" s="77" t="s">
        <v>8</v>
      </c>
      <c r="D827" s="77">
        <v>1.28</v>
      </c>
    </row>
    <row r="828" spans="1:4" x14ac:dyDescent="0.25">
      <c r="A828" s="76">
        <v>89025</v>
      </c>
      <c r="B828" s="76" t="s">
        <v>33609</v>
      </c>
      <c r="C828" s="77" t="s">
        <v>8</v>
      </c>
      <c r="D828" s="77">
        <v>5.14</v>
      </c>
    </row>
    <row r="829" spans="1:4" x14ac:dyDescent="0.25">
      <c r="A829" s="76">
        <v>89026</v>
      </c>
      <c r="B829" s="76" t="s">
        <v>33610</v>
      </c>
      <c r="C829" s="77" t="s">
        <v>8</v>
      </c>
      <c r="D829" s="77">
        <v>132.30000000000001</v>
      </c>
    </row>
    <row r="830" spans="1:4" x14ac:dyDescent="0.25">
      <c r="A830" s="76">
        <v>89029</v>
      </c>
      <c r="B830" s="76" t="s">
        <v>533</v>
      </c>
      <c r="C830" s="77" t="s">
        <v>8</v>
      </c>
      <c r="D830" s="77">
        <v>27.58</v>
      </c>
    </row>
    <row r="831" spans="1:4" x14ac:dyDescent="0.25">
      <c r="A831" s="76">
        <v>89030</v>
      </c>
      <c r="B831" s="76" t="s">
        <v>534</v>
      </c>
      <c r="C831" s="77" t="s">
        <v>8</v>
      </c>
      <c r="D831" s="77">
        <v>6.2</v>
      </c>
    </row>
    <row r="832" spans="1:4" x14ac:dyDescent="0.25">
      <c r="A832" s="76">
        <v>89033</v>
      </c>
      <c r="B832" s="76" t="s">
        <v>535</v>
      </c>
      <c r="C832" s="77" t="s">
        <v>8</v>
      </c>
      <c r="D832" s="77">
        <v>16.78</v>
      </c>
    </row>
    <row r="833" spans="1:4" x14ac:dyDescent="0.25">
      <c r="A833" s="76">
        <v>89034</v>
      </c>
      <c r="B833" s="76" t="s">
        <v>536</v>
      </c>
      <c r="C833" s="77" t="s">
        <v>8</v>
      </c>
      <c r="D833" s="77">
        <v>2.33</v>
      </c>
    </row>
    <row r="834" spans="1:4" x14ac:dyDescent="0.25">
      <c r="A834" s="76">
        <v>89128</v>
      </c>
      <c r="B834" s="76" t="s">
        <v>537</v>
      </c>
      <c r="C834" s="77" t="s">
        <v>8</v>
      </c>
      <c r="D834" s="77">
        <v>47.04</v>
      </c>
    </row>
    <row r="835" spans="1:4" x14ac:dyDescent="0.25">
      <c r="A835" s="76">
        <v>89129</v>
      </c>
      <c r="B835" s="76" t="s">
        <v>538</v>
      </c>
      <c r="C835" s="77" t="s">
        <v>8</v>
      </c>
      <c r="D835" s="77">
        <v>6.38</v>
      </c>
    </row>
    <row r="836" spans="1:4" x14ac:dyDescent="0.25">
      <c r="A836" s="76">
        <v>89130</v>
      </c>
      <c r="B836" s="76" t="s">
        <v>539</v>
      </c>
      <c r="C836" s="77" t="s">
        <v>8</v>
      </c>
      <c r="D836" s="77">
        <v>65.22</v>
      </c>
    </row>
    <row r="837" spans="1:4" x14ac:dyDescent="0.25">
      <c r="A837" s="76">
        <v>89131</v>
      </c>
      <c r="B837" s="76" t="s">
        <v>540</v>
      </c>
      <c r="C837" s="77" t="s">
        <v>8</v>
      </c>
      <c r="D837" s="77">
        <v>8.85</v>
      </c>
    </row>
    <row r="838" spans="1:4" x14ac:dyDescent="0.25">
      <c r="A838" s="76">
        <v>89210</v>
      </c>
      <c r="B838" s="76" t="s">
        <v>541</v>
      </c>
      <c r="C838" s="77" t="s">
        <v>8</v>
      </c>
      <c r="D838" s="77">
        <v>31.37</v>
      </c>
    </row>
    <row r="839" spans="1:4" x14ac:dyDescent="0.25">
      <c r="A839" s="76">
        <v>89211</v>
      </c>
      <c r="B839" s="76" t="s">
        <v>542</v>
      </c>
      <c r="C839" s="77" t="s">
        <v>8</v>
      </c>
      <c r="D839" s="77">
        <v>4.3499999999999996</v>
      </c>
    </row>
    <row r="840" spans="1:4" x14ac:dyDescent="0.25">
      <c r="A840" s="76">
        <v>89212</v>
      </c>
      <c r="B840" s="76" t="s">
        <v>543</v>
      </c>
      <c r="C840" s="77" t="s">
        <v>8</v>
      </c>
      <c r="D840" s="77">
        <v>28.91</v>
      </c>
    </row>
    <row r="841" spans="1:4" x14ac:dyDescent="0.25">
      <c r="A841" s="76">
        <v>89213</v>
      </c>
      <c r="B841" s="76" t="s">
        <v>544</v>
      </c>
      <c r="C841" s="77" t="s">
        <v>8</v>
      </c>
      <c r="D841" s="77">
        <v>4.55</v>
      </c>
    </row>
    <row r="842" spans="1:4" x14ac:dyDescent="0.25">
      <c r="A842" s="76">
        <v>89214</v>
      </c>
      <c r="B842" s="76" t="s">
        <v>545</v>
      </c>
      <c r="C842" s="77" t="s">
        <v>8</v>
      </c>
      <c r="D842" s="77">
        <v>27.14</v>
      </c>
    </row>
    <row r="843" spans="1:4" x14ac:dyDescent="0.25">
      <c r="A843" s="76">
        <v>89215</v>
      </c>
      <c r="B843" s="76" t="s">
        <v>546</v>
      </c>
      <c r="C843" s="77" t="s">
        <v>8</v>
      </c>
      <c r="D843" s="77">
        <v>71.849999999999994</v>
      </c>
    </row>
    <row r="844" spans="1:4" x14ac:dyDescent="0.25">
      <c r="A844" s="76">
        <v>89221</v>
      </c>
      <c r="B844" s="76" t="s">
        <v>33611</v>
      </c>
      <c r="C844" s="77" t="s">
        <v>8</v>
      </c>
      <c r="D844" s="77">
        <v>1.47</v>
      </c>
    </row>
    <row r="845" spans="1:4" x14ac:dyDescent="0.25">
      <c r="A845" s="76">
        <v>89222</v>
      </c>
      <c r="B845" s="76" t="s">
        <v>33612</v>
      </c>
      <c r="C845" s="77" t="s">
        <v>8</v>
      </c>
      <c r="D845" s="77">
        <v>0.24</v>
      </c>
    </row>
    <row r="846" spans="1:4" x14ac:dyDescent="0.25">
      <c r="A846" s="76">
        <v>89223</v>
      </c>
      <c r="B846" s="76" t="s">
        <v>33613</v>
      </c>
      <c r="C846" s="77" t="s">
        <v>8</v>
      </c>
      <c r="D846" s="77">
        <v>1.72</v>
      </c>
    </row>
    <row r="847" spans="1:4" x14ac:dyDescent="0.25">
      <c r="A847" s="76">
        <v>89224</v>
      </c>
      <c r="B847" s="76" t="s">
        <v>33614</v>
      </c>
      <c r="C847" s="77" t="s">
        <v>8</v>
      </c>
      <c r="D847" s="77">
        <v>2.1</v>
      </c>
    </row>
    <row r="848" spans="1:4" x14ac:dyDescent="0.25">
      <c r="A848" s="76">
        <v>89228</v>
      </c>
      <c r="B848" s="76" t="s">
        <v>547</v>
      </c>
      <c r="C848" s="77" t="s">
        <v>8</v>
      </c>
      <c r="D848" s="77">
        <v>49.36</v>
      </c>
    </row>
    <row r="849" spans="1:4" x14ac:dyDescent="0.25">
      <c r="A849" s="76">
        <v>89229</v>
      </c>
      <c r="B849" s="76" t="s">
        <v>548</v>
      </c>
      <c r="C849" s="77" t="s">
        <v>8</v>
      </c>
      <c r="D849" s="77">
        <v>8.8800000000000008</v>
      </c>
    </row>
    <row r="850" spans="1:4" x14ac:dyDescent="0.25">
      <c r="A850" s="76">
        <v>89230</v>
      </c>
      <c r="B850" s="76" t="s">
        <v>549</v>
      </c>
      <c r="C850" s="77" t="s">
        <v>8</v>
      </c>
      <c r="D850" s="77">
        <v>129.76</v>
      </c>
    </row>
    <row r="851" spans="1:4" x14ac:dyDescent="0.25">
      <c r="A851" s="76">
        <v>89231</v>
      </c>
      <c r="B851" s="76" t="s">
        <v>550</v>
      </c>
      <c r="C851" s="77" t="s">
        <v>8</v>
      </c>
      <c r="D851" s="77">
        <v>20.56</v>
      </c>
    </row>
    <row r="852" spans="1:4" x14ac:dyDescent="0.25">
      <c r="A852" s="76">
        <v>89232</v>
      </c>
      <c r="B852" s="76" t="s">
        <v>551</v>
      </c>
      <c r="C852" s="77" t="s">
        <v>8</v>
      </c>
      <c r="D852" s="77">
        <v>231.45</v>
      </c>
    </row>
    <row r="853" spans="1:4" x14ac:dyDescent="0.25">
      <c r="A853" s="76">
        <v>89233</v>
      </c>
      <c r="B853" s="76" t="s">
        <v>552</v>
      </c>
      <c r="C853" s="77" t="s">
        <v>8</v>
      </c>
      <c r="D853" s="77">
        <v>129.31</v>
      </c>
    </row>
    <row r="854" spans="1:4" x14ac:dyDescent="0.25">
      <c r="A854" s="76">
        <v>89236</v>
      </c>
      <c r="B854" s="76" t="s">
        <v>553</v>
      </c>
      <c r="C854" s="77" t="s">
        <v>8</v>
      </c>
      <c r="D854" s="77">
        <v>303.12</v>
      </c>
    </row>
    <row r="855" spans="1:4" x14ac:dyDescent="0.25">
      <c r="A855" s="76">
        <v>89237</v>
      </c>
      <c r="B855" s="76" t="s">
        <v>554</v>
      </c>
      <c r="C855" s="77" t="s">
        <v>8</v>
      </c>
      <c r="D855" s="77">
        <v>48.03</v>
      </c>
    </row>
    <row r="856" spans="1:4" x14ac:dyDescent="0.25">
      <c r="A856" s="76">
        <v>89238</v>
      </c>
      <c r="B856" s="76" t="s">
        <v>555</v>
      </c>
      <c r="C856" s="77" t="s">
        <v>8</v>
      </c>
      <c r="D856" s="77">
        <v>540.67999999999995</v>
      </c>
    </row>
    <row r="857" spans="1:4" x14ac:dyDescent="0.25">
      <c r="A857" s="76">
        <v>89239</v>
      </c>
      <c r="B857" s="76" t="s">
        <v>556</v>
      </c>
      <c r="C857" s="77" t="s">
        <v>8</v>
      </c>
      <c r="D857" s="77">
        <v>341.97</v>
      </c>
    </row>
    <row r="858" spans="1:4" x14ac:dyDescent="0.25">
      <c r="A858" s="76">
        <v>89240</v>
      </c>
      <c r="B858" s="76" t="s">
        <v>557</v>
      </c>
      <c r="C858" s="77" t="s">
        <v>8</v>
      </c>
      <c r="D858" s="77">
        <v>93.02</v>
      </c>
    </row>
    <row r="859" spans="1:4" x14ac:dyDescent="0.25">
      <c r="A859" s="76">
        <v>89241</v>
      </c>
      <c r="B859" s="76" t="s">
        <v>558</v>
      </c>
      <c r="C859" s="77" t="s">
        <v>8</v>
      </c>
      <c r="D859" s="77">
        <v>16.739999999999998</v>
      </c>
    </row>
    <row r="860" spans="1:4" x14ac:dyDescent="0.25">
      <c r="A860" s="76">
        <v>89246</v>
      </c>
      <c r="B860" s="76" t="s">
        <v>559</v>
      </c>
      <c r="C860" s="77" t="s">
        <v>8</v>
      </c>
      <c r="D860" s="77">
        <v>263.39</v>
      </c>
    </row>
    <row r="861" spans="1:4" x14ac:dyDescent="0.25">
      <c r="A861" s="76">
        <v>89247</v>
      </c>
      <c r="B861" s="76" t="s">
        <v>560</v>
      </c>
      <c r="C861" s="77" t="s">
        <v>8</v>
      </c>
      <c r="D861" s="77">
        <v>41.73</v>
      </c>
    </row>
    <row r="862" spans="1:4" x14ac:dyDescent="0.25">
      <c r="A862" s="76">
        <v>89248</v>
      </c>
      <c r="B862" s="76" t="s">
        <v>561</v>
      </c>
      <c r="C862" s="77" t="s">
        <v>8</v>
      </c>
      <c r="D862" s="77">
        <v>469.82</v>
      </c>
    </row>
    <row r="863" spans="1:4" x14ac:dyDescent="0.25">
      <c r="A863" s="76">
        <v>89249</v>
      </c>
      <c r="B863" s="76" t="s">
        <v>562</v>
      </c>
      <c r="C863" s="77" t="s">
        <v>8</v>
      </c>
      <c r="D863" s="77">
        <v>291.5</v>
      </c>
    </row>
    <row r="864" spans="1:4" x14ac:dyDescent="0.25">
      <c r="A864" s="76">
        <v>89253</v>
      </c>
      <c r="B864" s="76" t="s">
        <v>563</v>
      </c>
      <c r="C864" s="77" t="s">
        <v>8</v>
      </c>
      <c r="D864" s="77">
        <v>76.23</v>
      </c>
    </row>
    <row r="865" spans="1:4" x14ac:dyDescent="0.25">
      <c r="A865" s="76">
        <v>89254</v>
      </c>
      <c r="B865" s="76" t="s">
        <v>564</v>
      </c>
      <c r="C865" s="77" t="s">
        <v>8</v>
      </c>
      <c r="D865" s="77">
        <v>13.72</v>
      </c>
    </row>
    <row r="866" spans="1:4" x14ac:dyDescent="0.25">
      <c r="A866" s="76">
        <v>89255</v>
      </c>
      <c r="B866" s="76" t="s">
        <v>565</v>
      </c>
      <c r="C866" s="77" t="s">
        <v>8</v>
      </c>
      <c r="D866" s="77">
        <v>122.54</v>
      </c>
    </row>
    <row r="867" spans="1:4" x14ac:dyDescent="0.25">
      <c r="A867" s="76">
        <v>89256</v>
      </c>
      <c r="B867" s="76" t="s">
        <v>566</v>
      </c>
      <c r="C867" s="77" t="s">
        <v>8</v>
      </c>
      <c r="D867" s="77">
        <v>65.599999999999994</v>
      </c>
    </row>
    <row r="868" spans="1:4" x14ac:dyDescent="0.25">
      <c r="A868" s="76">
        <v>89259</v>
      </c>
      <c r="B868" s="76" t="s">
        <v>567</v>
      </c>
      <c r="C868" s="77" t="s">
        <v>8</v>
      </c>
      <c r="D868" s="77">
        <v>26.57</v>
      </c>
    </row>
    <row r="869" spans="1:4" x14ac:dyDescent="0.25">
      <c r="A869" s="76">
        <v>89260</v>
      </c>
      <c r="B869" s="76" t="s">
        <v>568</v>
      </c>
      <c r="C869" s="77" t="s">
        <v>8</v>
      </c>
      <c r="D869" s="77">
        <v>4.97</v>
      </c>
    </row>
    <row r="870" spans="1:4" x14ac:dyDescent="0.25">
      <c r="A870" s="76">
        <v>89262</v>
      </c>
      <c r="B870" s="76" t="s">
        <v>569</v>
      </c>
      <c r="C870" s="77" t="s">
        <v>8</v>
      </c>
      <c r="D870" s="77">
        <v>45.02</v>
      </c>
    </row>
    <row r="871" spans="1:4" x14ac:dyDescent="0.25">
      <c r="A871" s="76">
        <v>89264</v>
      </c>
      <c r="B871" s="76" t="s">
        <v>570</v>
      </c>
      <c r="C871" s="77" t="s">
        <v>8</v>
      </c>
      <c r="D871" s="77">
        <v>20.65</v>
      </c>
    </row>
    <row r="872" spans="1:4" x14ac:dyDescent="0.25">
      <c r="A872" s="76">
        <v>89265</v>
      </c>
      <c r="B872" s="76" t="s">
        <v>571</v>
      </c>
      <c r="C872" s="77" t="s">
        <v>8</v>
      </c>
      <c r="D872" s="77">
        <v>4.1900000000000004</v>
      </c>
    </row>
    <row r="873" spans="1:4" x14ac:dyDescent="0.25">
      <c r="A873" s="76">
        <v>89266</v>
      </c>
      <c r="B873" s="76" t="s">
        <v>572</v>
      </c>
      <c r="C873" s="77" t="s">
        <v>8</v>
      </c>
      <c r="D873" s="77">
        <v>3.31</v>
      </c>
    </row>
    <row r="874" spans="1:4" x14ac:dyDescent="0.25">
      <c r="A874" s="76">
        <v>89267</v>
      </c>
      <c r="B874" s="76" t="s">
        <v>573</v>
      </c>
      <c r="C874" s="77" t="s">
        <v>8</v>
      </c>
      <c r="D874" s="77">
        <v>50.32</v>
      </c>
    </row>
    <row r="875" spans="1:4" x14ac:dyDescent="0.25">
      <c r="A875" s="76">
        <v>89268</v>
      </c>
      <c r="B875" s="76" t="s">
        <v>574</v>
      </c>
      <c r="C875" s="77" t="s">
        <v>8</v>
      </c>
      <c r="D875" s="77">
        <v>9.0500000000000007</v>
      </c>
    </row>
    <row r="876" spans="1:4" x14ac:dyDescent="0.25">
      <c r="A876" s="76">
        <v>89269</v>
      </c>
      <c r="B876" s="76" t="s">
        <v>575</v>
      </c>
      <c r="C876" s="77" t="s">
        <v>8</v>
      </c>
      <c r="D876" s="77">
        <v>7.17</v>
      </c>
    </row>
    <row r="877" spans="1:4" x14ac:dyDescent="0.25">
      <c r="A877" s="76">
        <v>89270</v>
      </c>
      <c r="B877" s="76" t="s">
        <v>576</v>
      </c>
      <c r="C877" s="77" t="s">
        <v>8</v>
      </c>
      <c r="D877" s="77">
        <v>80.900000000000006</v>
      </c>
    </row>
    <row r="878" spans="1:4" x14ac:dyDescent="0.25">
      <c r="A878" s="76">
        <v>89271</v>
      </c>
      <c r="B878" s="76" t="s">
        <v>577</v>
      </c>
      <c r="C878" s="77" t="s">
        <v>8</v>
      </c>
      <c r="D878" s="77">
        <v>22.45</v>
      </c>
    </row>
    <row r="879" spans="1:4" x14ac:dyDescent="0.25">
      <c r="A879" s="76">
        <v>89274</v>
      </c>
      <c r="B879" s="76" t="s">
        <v>33615</v>
      </c>
      <c r="C879" s="77" t="s">
        <v>8</v>
      </c>
      <c r="D879" s="77">
        <v>1.79</v>
      </c>
    </row>
    <row r="880" spans="1:4" x14ac:dyDescent="0.25">
      <c r="A880" s="76">
        <v>89275</v>
      </c>
      <c r="B880" s="76" t="s">
        <v>33616</v>
      </c>
      <c r="C880" s="77" t="s">
        <v>8</v>
      </c>
      <c r="D880" s="77">
        <v>0.28999999999999998</v>
      </c>
    </row>
    <row r="881" spans="1:4" x14ac:dyDescent="0.25">
      <c r="A881" s="76">
        <v>89276</v>
      </c>
      <c r="B881" s="76" t="s">
        <v>33617</v>
      </c>
      <c r="C881" s="77" t="s">
        <v>8</v>
      </c>
      <c r="D881" s="77">
        <v>2.39</v>
      </c>
    </row>
    <row r="882" spans="1:4" x14ac:dyDescent="0.25">
      <c r="A882" s="76">
        <v>89277</v>
      </c>
      <c r="B882" s="76" t="s">
        <v>33618</v>
      </c>
      <c r="C882" s="77" t="s">
        <v>8</v>
      </c>
      <c r="D882" s="77">
        <v>6.56</v>
      </c>
    </row>
    <row r="883" spans="1:4" x14ac:dyDescent="0.25">
      <c r="A883" s="76">
        <v>89280</v>
      </c>
      <c r="B883" s="76" t="s">
        <v>578</v>
      </c>
      <c r="C883" s="77" t="s">
        <v>8</v>
      </c>
      <c r="D883" s="77">
        <v>38.520000000000003</v>
      </c>
    </row>
    <row r="884" spans="1:4" x14ac:dyDescent="0.25">
      <c r="A884" s="76">
        <v>89281</v>
      </c>
      <c r="B884" s="76" t="s">
        <v>579</v>
      </c>
      <c r="C884" s="77" t="s">
        <v>8</v>
      </c>
      <c r="D884" s="77">
        <v>5.34</v>
      </c>
    </row>
    <row r="885" spans="1:4" x14ac:dyDescent="0.25">
      <c r="A885" s="76">
        <v>89870</v>
      </c>
      <c r="B885" s="76" t="s">
        <v>580</v>
      </c>
      <c r="C885" s="77" t="s">
        <v>8</v>
      </c>
      <c r="D885" s="77">
        <v>40.04</v>
      </c>
    </row>
    <row r="886" spans="1:4" x14ac:dyDescent="0.25">
      <c r="A886" s="76">
        <v>89871</v>
      </c>
      <c r="B886" s="76" t="s">
        <v>581</v>
      </c>
      <c r="C886" s="77" t="s">
        <v>8</v>
      </c>
      <c r="D886" s="77">
        <v>7.16</v>
      </c>
    </row>
    <row r="887" spans="1:4" x14ac:dyDescent="0.25">
      <c r="A887" s="76">
        <v>89872</v>
      </c>
      <c r="B887" s="76" t="s">
        <v>582</v>
      </c>
      <c r="C887" s="77" t="s">
        <v>8</v>
      </c>
      <c r="D887" s="77">
        <v>5.69</v>
      </c>
    </row>
    <row r="888" spans="1:4" x14ac:dyDescent="0.25">
      <c r="A888" s="76">
        <v>89873</v>
      </c>
      <c r="B888" s="76" t="s">
        <v>583</v>
      </c>
      <c r="C888" s="77" t="s">
        <v>8</v>
      </c>
      <c r="D888" s="77">
        <v>68.45</v>
      </c>
    </row>
    <row r="889" spans="1:4" x14ac:dyDescent="0.25">
      <c r="A889" s="76">
        <v>89874</v>
      </c>
      <c r="B889" s="76" t="s">
        <v>584</v>
      </c>
      <c r="C889" s="77" t="s">
        <v>8</v>
      </c>
      <c r="D889" s="77">
        <v>136.44</v>
      </c>
    </row>
    <row r="890" spans="1:4" x14ac:dyDescent="0.25">
      <c r="A890" s="76">
        <v>89878</v>
      </c>
      <c r="B890" s="76" t="s">
        <v>585</v>
      </c>
      <c r="C890" s="77" t="s">
        <v>8</v>
      </c>
      <c r="D890" s="77">
        <v>42.87</v>
      </c>
    </row>
    <row r="891" spans="1:4" x14ac:dyDescent="0.25">
      <c r="A891" s="76">
        <v>89879</v>
      </c>
      <c r="B891" s="76" t="s">
        <v>586</v>
      </c>
      <c r="C891" s="77" t="s">
        <v>8</v>
      </c>
      <c r="D891" s="77">
        <v>7.54</v>
      </c>
    </row>
    <row r="892" spans="1:4" x14ac:dyDescent="0.25">
      <c r="A892" s="76">
        <v>89880</v>
      </c>
      <c r="B892" s="76" t="s">
        <v>587</v>
      </c>
      <c r="C892" s="77" t="s">
        <v>8</v>
      </c>
      <c r="D892" s="77">
        <v>5.98</v>
      </c>
    </row>
    <row r="893" spans="1:4" x14ac:dyDescent="0.25">
      <c r="A893" s="76">
        <v>89881</v>
      </c>
      <c r="B893" s="76" t="s">
        <v>588</v>
      </c>
      <c r="C893" s="77" t="s">
        <v>8</v>
      </c>
      <c r="D893" s="77">
        <v>72.58</v>
      </c>
    </row>
    <row r="894" spans="1:4" x14ac:dyDescent="0.25">
      <c r="A894" s="76">
        <v>89882</v>
      </c>
      <c r="B894" s="76" t="s">
        <v>589</v>
      </c>
      <c r="C894" s="77" t="s">
        <v>8</v>
      </c>
      <c r="D894" s="77">
        <v>157.41999999999999</v>
      </c>
    </row>
    <row r="895" spans="1:4" x14ac:dyDescent="0.25">
      <c r="A895" s="76">
        <v>90582</v>
      </c>
      <c r="B895" s="76" t="s">
        <v>590</v>
      </c>
      <c r="C895" s="77" t="s">
        <v>8</v>
      </c>
      <c r="D895" s="77">
        <v>0.44</v>
      </c>
    </row>
    <row r="896" spans="1:4" x14ac:dyDescent="0.25">
      <c r="A896" s="76">
        <v>90583</v>
      </c>
      <c r="B896" s="76" t="s">
        <v>591</v>
      </c>
      <c r="C896" s="77" t="s">
        <v>8</v>
      </c>
      <c r="D896" s="77">
        <v>0.05</v>
      </c>
    </row>
    <row r="897" spans="1:4" x14ac:dyDescent="0.25">
      <c r="A897" s="76">
        <v>90584</v>
      </c>
      <c r="B897" s="76" t="s">
        <v>592</v>
      </c>
      <c r="C897" s="77" t="s">
        <v>8</v>
      </c>
      <c r="D897" s="77">
        <v>0.34</v>
      </c>
    </row>
    <row r="898" spans="1:4" x14ac:dyDescent="0.25">
      <c r="A898" s="76">
        <v>90585</v>
      </c>
      <c r="B898" s="76" t="s">
        <v>593</v>
      </c>
      <c r="C898" s="77" t="s">
        <v>8</v>
      </c>
      <c r="D898" s="77">
        <v>0.43</v>
      </c>
    </row>
    <row r="899" spans="1:4" x14ac:dyDescent="0.25">
      <c r="A899" s="76">
        <v>90621</v>
      </c>
      <c r="B899" s="76" t="s">
        <v>594</v>
      </c>
      <c r="C899" s="77" t="s">
        <v>8</v>
      </c>
      <c r="D899" s="77">
        <v>2.1800000000000002</v>
      </c>
    </row>
    <row r="900" spans="1:4" x14ac:dyDescent="0.25">
      <c r="A900" s="76">
        <v>90622</v>
      </c>
      <c r="B900" s="76" t="s">
        <v>595</v>
      </c>
      <c r="C900" s="77" t="s">
        <v>8</v>
      </c>
      <c r="D900" s="77">
        <v>0.25</v>
      </c>
    </row>
    <row r="901" spans="1:4" x14ac:dyDescent="0.25">
      <c r="A901" s="76">
        <v>90623</v>
      </c>
      <c r="B901" s="76" t="s">
        <v>596</v>
      </c>
      <c r="C901" s="77" t="s">
        <v>8</v>
      </c>
      <c r="D901" s="77">
        <v>2.73</v>
      </c>
    </row>
    <row r="902" spans="1:4" x14ac:dyDescent="0.25">
      <c r="A902" s="76">
        <v>90624</v>
      </c>
      <c r="B902" s="76" t="s">
        <v>597</v>
      </c>
      <c r="C902" s="77" t="s">
        <v>8</v>
      </c>
      <c r="D902" s="77">
        <v>2.62</v>
      </c>
    </row>
    <row r="903" spans="1:4" x14ac:dyDescent="0.25">
      <c r="A903" s="76">
        <v>90627</v>
      </c>
      <c r="B903" s="76" t="s">
        <v>598</v>
      </c>
      <c r="C903" s="77" t="s">
        <v>8</v>
      </c>
      <c r="D903" s="77">
        <v>49.56</v>
      </c>
    </row>
    <row r="904" spans="1:4" x14ac:dyDescent="0.25">
      <c r="A904" s="76">
        <v>90628</v>
      </c>
      <c r="B904" s="76" t="s">
        <v>599</v>
      </c>
      <c r="C904" s="77" t="s">
        <v>8</v>
      </c>
      <c r="D904" s="77">
        <v>6.78</v>
      </c>
    </row>
    <row r="905" spans="1:4" x14ac:dyDescent="0.25">
      <c r="A905" s="76">
        <v>90629</v>
      </c>
      <c r="B905" s="76" t="s">
        <v>600</v>
      </c>
      <c r="C905" s="77" t="s">
        <v>8</v>
      </c>
      <c r="D905" s="77">
        <v>62.02</v>
      </c>
    </row>
    <row r="906" spans="1:4" x14ac:dyDescent="0.25">
      <c r="A906" s="76">
        <v>90630</v>
      </c>
      <c r="B906" s="76" t="s">
        <v>601</v>
      </c>
      <c r="C906" s="77" t="s">
        <v>8</v>
      </c>
      <c r="D906" s="77">
        <v>1.25</v>
      </c>
    </row>
    <row r="907" spans="1:4" x14ac:dyDescent="0.25">
      <c r="A907" s="76">
        <v>90633</v>
      </c>
      <c r="B907" s="76" t="s">
        <v>602</v>
      </c>
      <c r="C907" s="77" t="s">
        <v>8</v>
      </c>
      <c r="D907" s="77">
        <v>4.8600000000000003</v>
      </c>
    </row>
    <row r="908" spans="1:4" x14ac:dyDescent="0.25">
      <c r="A908" s="76">
        <v>90634</v>
      </c>
      <c r="B908" s="76" t="s">
        <v>603</v>
      </c>
      <c r="C908" s="77" t="s">
        <v>8</v>
      </c>
      <c r="D908" s="77">
        <v>0.56999999999999995</v>
      </c>
    </row>
    <row r="909" spans="1:4" x14ac:dyDescent="0.25">
      <c r="A909" s="76">
        <v>90635</v>
      </c>
      <c r="B909" s="76" t="s">
        <v>604</v>
      </c>
      <c r="C909" s="77" t="s">
        <v>8</v>
      </c>
      <c r="D909" s="77">
        <v>5.31</v>
      </c>
    </row>
    <row r="910" spans="1:4" x14ac:dyDescent="0.25">
      <c r="A910" s="76">
        <v>90636</v>
      </c>
      <c r="B910" s="76" t="s">
        <v>605</v>
      </c>
      <c r="C910" s="77" t="s">
        <v>8</v>
      </c>
      <c r="D910" s="77">
        <v>5.25</v>
      </c>
    </row>
    <row r="911" spans="1:4" x14ac:dyDescent="0.25">
      <c r="A911" s="76">
        <v>90639</v>
      </c>
      <c r="B911" s="76" t="s">
        <v>606</v>
      </c>
      <c r="C911" s="77" t="s">
        <v>8</v>
      </c>
      <c r="D911" s="77">
        <v>7.25</v>
      </c>
    </row>
    <row r="912" spans="1:4" x14ac:dyDescent="0.25">
      <c r="A912" s="76">
        <v>90640</v>
      </c>
      <c r="B912" s="76" t="s">
        <v>607</v>
      </c>
      <c r="C912" s="77" t="s">
        <v>8</v>
      </c>
      <c r="D912" s="77">
        <v>0.86</v>
      </c>
    </row>
    <row r="913" spans="1:4" x14ac:dyDescent="0.25">
      <c r="A913" s="76">
        <v>90641</v>
      </c>
      <c r="B913" s="76" t="s">
        <v>608</v>
      </c>
      <c r="C913" s="77" t="s">
        <v>8</v>
      </c>
      <c r="D913" s="77">
        <v>7.93</v>
      </c>
    </row>
    <row r="914" spans="1:4" x14ac:dyDescent="0.25">
      <c r="A914" s="76">
        <v>90642</v>
      </c>
      <c r="B914" s="76" t="s">
        <v>609</v>
      </c>
      <c r="C914" s="77" t="s">
        <v>8</v>
      </c>
      <c r="D914" s="77">
        <v>9.7200000000000006</v>
      </c>
    </row>
    <row r="915" spans="1:4" x14ac:dyDescent="0.25">
      <c r="A915" s="76">
        <v>90646</v>
      </c>
      <c r="B915" s="76" t="s">
        <v>610</v>
      </c>
      <c r="C915" s="77" t="s">
        <v>8</v>
      </c>
      <c r="D915" s="77">
        <v>1.07</v>
      </c>
    </row>
    <row r="916" spans="1:4" x14ac:dyDescent="0.25">
      <c r="A916" s="76">
        <v>90647</v>
      </c>
      <c r="B916" s="76" t="s">
        <v>611</v>
      </c>
      <c r="C916" s="77" t="s">
        <v>8</v>
      </c>
      <c r="D916" s="77">
        <v>0.12</v>
      </c>
    </row>
    <row r="917" spans="1:4" x14ac:dyDescent="0.25">
      <c r="A917" s="76">
        <v>90648</v>
      </c>
      <c r="B917" s="76" t="s">
        <v>612</v>
      </c>
      <c r="C917" s="77" t="s">
        <v>8</v>
      </c>
      <c r="D917" s="77">
        <v>1.18</v>
      </c>
    </row>
    <row r="918" spans="1:4" x14ac:dyDescent="0.25">
      <c r="A918" s="76">
        <v>90649</v>
      </c>
      <c r="B918" s="76" t="s">
        <v>613</v>
      </c>
      <c r="C918" s="77" t="s">
        <v>8</v>
      </c>
      <c r="D918" s="77">
        <v>8.17</v>
      </c>
    </row>
    <row r="919" spans="1:4" x14ac:dyDescent="0.25">
      <c r="A919" s="76">
        <v>90652</v>
      </c>
      <c r="B919" s="76" t="s">
        <v>614</v>
      </c>
      <c r="C919" s="77" t="s">
        <v>8</v>
      </c>
      <c r="D919" s="77">
        <v>4.72</v>
      </c>
    </row>
    <row r="920" spans="1:4" x14ac:dyDescent="0.25">
      <c r="A920" s="76">
        <v>90653</v>
      </c>
      <c r="B920" s="76" t="s">
        <v>615</v>
      </c>
      <c r="C920" s="77" t="s">
        <v>8</v>
      </c>
      <c r="D920" s="77">
        <v>0.56000000000000005</v>
      </c>
    </row>
    <row r="921" spans="1:4" x14ac:dyDescent="0.25">
      <c r="A921" s="76">
        <v>90654</v>
      </c>
      <c r="B921" s="76" t="s">
        <v>616</v>
      </c>
      <c r="C921" s="77" t="s">
        <v>8</v>
      </c>
      <c r="D921" s="77">
        <v>5.16</v>
      </c>
    </row>
    <row r="922" spans="1:4" x14ac:dyDescent="0.25">
      <c r="A922" s="76">
        <v>90655</v>
      </c>
      <c r="B922" s="76" t="s">
        <v>617</v>
      </c>
      <c r="C922" s="77" t="s">
        <v>8</v>
      </c>
      <c r="D922" s="77">
        <v>5.38</v>
      </c>
    </row>
    <row r="923" spans="1:4" x14ac:dyDescent="0.25">
      <c r="A923" s="76">
        <v>90658</v>
      </c>
      <c r="B923" s="76" t="s">
        <v>618</v>
      </c>
      <c r="C923" s="77" t="s">
        <v>8</v>
      </c>
      <c r="D923" s="77">
        <v>5.0599999999999996</v>
      </c>
    </row>
    <row r="924" spans="1:4" x14ac:dyDescent="0.25">
      <c r="A924" s="76">
        <v>90659</v>
      </c>
      <c r="B924" s="76" t="s">
        <v>619</v>
      </c>
      <c r="C924" s="77" t="s">
        <v>8</v>
      </c>
      <c r="D924" s="77">
        <v>0.6</v>
      </c>
    </row>
    <row r="925" spans="1:4" x14ac:dyDescent="0.25">
      <c r="A925" s="76">
        <v>90660</v>
      </c>
      <c r="B925" s="76" t="s">
        <v>620</v>
      </c>
      <c r="C925" s="77" t="s">
        <v>8</v>
      </c>
      <c r="D925" s="77">
        <v>5.53</v>
      </c>
    </row>
    <row r="926" spans="1:4" x14ac:dyDescent="0.25">
      <c r="A926" s="76">
        <v>90661</v>
      </c>
      <c r="B926" s="76" t="s">
        <v>621</v>
      </c>
      <c r="C926" s="77" t="s">
        <v>8</v>
      </c>
      <c r="D926" s="77">
        <v>5.38</v>
      </c>
    </row>
    <row r="927" spans="1:4" x14ac:dyDescent="0.25">
      <c r="A927" s="76">
        <v>90664</v>
      </c>
      <c r="B927" s="76" t="s">
        <v>33619</v>
      </c>
      <c r="C927" s="77" t="s">
        <v>8</v>
      </c>
      <c r="D927" s="77">
        <v>6.13</v>
      </c>
    </row>
    <row r="928" spans="1:4" x14ac:dyDescent="0.25">
      <c r="A928" s="76">
        <v>90665</v>
      </c>
      <c r="B928" s="76" t="s">
        <v>33620</v>
      </c>
      <c r="C928" s="77" t="s">
        <v>8</v>
      </c>
      <c r="D928" s="77">
        <v>1.1399999999999999</v>
      </c>
    </row>
    <row r="929" spans="1:4" x14ac:dyDescent="0.25">
      <c r="A929" s="76">
        <v>90666</v>
      </c>
      <c r="B929" s="76" t="s">
        <v>33621</v>
      </c>
      <c r="C929" s="77" t="s">
        <v>8</v>
      </c>
      <c r="D929" s="77">
        <v>8.0500000000000007</v>
      </c>
    </row>
    <row r="930" spans="1:4" x14ac:dyDescent="0.25">
      <c r="A930" s="76">
        <v>90667</v>
      </c>
      <c r="B930" s="76" t="s">
        <v>33622</v>
      </c>
      <c r="C930" s="77" t="s">
        <v>8</v>
      </c>
      <c r="D930" s="77">
        <v>11.58</v>
      </c>
    </row>
    <row r="931" spans="1:4" x14ac:dyDescent="0.25">
      <c r="A931" s="76">
        <v>90670</v>
      </c>
      <c r="B931" s="76" t="s">
        <v>622</v>
      </c>
      <c r="C931" s="77" t="s">
        <v>8</v>
      </c>
      <c r="D931" s="77">
        <v>227.45</v>
      </c>
    </row>
    <row r="932" spans="1:4" x14ac:dyDescent="0.25">
      <c r="A932" s="76">
        <v>90671</v>
      </c>
      <c r="B932" s="76" t="s">
        <v>623</v>
      </c>
      <c r="C932" s="77" t="s">
        <v>8</v>
      </c>
      <c r="D932" s="77">
        <v>31.57</v>
      </c>
    </row>
    <row r="933" spans="1:4" x14ac:dyDescent="0.25">
      <c r="A933" s="76">
        <v>90672</v>
      </c>
      <c r="B933" s="76" t="s">
        <v>624</v>
      </c>
      <c r="C933" s="77" t="s">
        <v>8</v>
      </c>
      <c r="D933" s="77">
        <v>284.63</v>
      </c>
    </row>
    <row r="934" spans="1:4" x14ac:dyDescent="0.25">
      <c r="A934" s="76">
        <v>90673</v>
      </c>
      <c r="B934" s="76" t="s">
        <v>625</v>
      </c>
      <c r="C934" s="77" t="s">
        <v>8</v>
      </c>
      <c r="D934" s="77">
        <v>92.55</v>
      </c>
    </row>
    <row r="935" spans="1:4" x14ac:dyDescent="0.25">
      <c r="A935" s="76">
        <v>90676</v>
      </c>
      <c r="B935" s="76" t="s">
        <v>626</v>
      </c>
      <c r="C935" s="77" t="s">
        <v>8</v>
      </c>
      <c r="D935" s="77">
        <v>109.09</v>
      </c>
    </row>
    <row r="936" spans="1:4" x14ac:dyDescent="0.25">
      <c r="A936" s="76">
        <v>90677</v>
      </c>
      <c r="B936" s="76" t="s">
        <v>627</v>
      </c>
      <c r="C936" s="77" t="s">
        <v>8</v>
      </c>
      <c r="D936" s="77">
        <v>16.75</v>
      </c>
    </row>
    <row r="937" spans="1:4" x14ac:dyDescent="0.25">
      <c r="A937" s="76">
        <v>90678</v>
      </c>
      <c r="B937" s="76" t="s">
        <v>628</v>
      </c>
      <c r="C937" s="77" t="s">
        <v>8</v>
      </c>
      <c r="D937" s="77">
        <v>150.61000000000001</v>
      </c>
    </row>
    <row r="938" spans="1:4" x14ac:dyDescent="0.25">
      <c r="A938" s="76">
        <v>90679</v>
      </c>
      <c r="B938" s="76" t="s">
        <v>629</v>
      </c>
      <c r="C938" s="77" t="s">
        <v>8</v>
      </c>
      <c r="D938" s="77">
        <v>70.97</v>
      </c>
    </row>
    <row r="939" spans="1:4" x14ac:dyDescent="0.25">
      <c r="A939" s="76">
        <v>90682</v>
      </c>
      <c r="B939" s="76" t="s">
        <v>33623</v>
      </c>
      <c r="C939" s="77" t="s">
        <v>8</v>
      </c>
      <c r="D939" s="77">
        <v>31.2</v>
      </c>
    </row>
    <row r="940" spans="1:4" x14ac:dyDescent="0.25">
      <c r="A940" s="76">
        <v>90683</v>
      </c>
      <c r="B940" s="76" t="s">
        <v>33624</v>
      </c>
      <c r="C940" s="77" t="s">
        <v>8</v>
      </c>
      <c r="D940" s="77">
        <v>5.2</v>
      </c>
    </row>
    <row r="941" spans="1:4" x14ac:dyDescent="0.25">
      <c r="A941" s="76">
        <v>90684</v>
      </c>
      <c r="B941" s="76" t="s">
        <v>33625</v>
      </c>
      <c r="C941" s="77" t="s">
        <v>8</v>
      </c>
      <c r="D941" s="77">
        <v>36.4</v>
      </c>
    </row>
    <row r="942" spans="1:4" x14ac:dyDescent="0.25">
      <c r="A942" s="76">
        <v>90685</v>
      </c>
      <c r="B942" s="76" t="s">
        <v>33626</v>
      </c>
      <c r="C942" s="77" t="s">
        <v>8</v>
      </c>
      <c r="D942" s="77">
        <v>44.03</v>
      </c>
    </row>
    <row r="943" spans="1:4" x14ac:dyDescent="0.25">
      <c r="A943" s="76">
        <v>90688</v>
      </c>
      <c r="B943" s="76" t="s">
        <v>630</v>
      </c>
      <c r="C943" s="77" t="s">
        <v>8</v>
      </c>
      <c r="D943" s="77">
        <v>22</v>
      </c>
    </row>
    <row r="944" spans="1:4" x14ac:dyDescent="0.25">
      <c r="A944" s="76">
        <v>90689</v>
      </c>
      <c r="B944" s="76" t="s">
        <v>631</v>
      </c>
      <c r="C944" s="77" t="s">
        <v>8</v>
      </c>
      <c r="D944" s="77">
        <v>2.2200000000000002</v>
      </c>
    </row>
    <row r="945" spans="1:4" x14ac:dyDescent="0.25">
      <c r="A945" s="76">
        <v>90690</v>
      </c>
      <c r="B945" s="76" t="s">
        <v>632</v>
      </c>
      <c r="C945" s="77" t="s">
        <v>8</v>
      </c>
      <c r="D945" s="77">
        <v>27.5</v>
      </c>
    </row>
    <row r="946" spans="1:4" x14ac:dyDescent="0.25">
      <c r="A946" s="76">
        <v>90691</v>
      </c>
      <c r="B946" s="76" t="s">
        <v>633</v>
      </c>
      <c r="C946" s="77" t="s">
        <v>8</v>
      </c>
      <c r="D946" s="77">
        <v>30.83</v>
      </c>
    </row>
    <row r="947" spans="1:4" x14ac:dyDescent="0.25">
      <c r="A947" s="76">
        <v>90957</v>
      </c>
      <c r="B947" s="76" t="s">
        <v>634</v>
      </c>
      <c r="C947" s="77" t="s">
        <v>8</v>
      </c>
      <c r="D947" s="77">
        <v>4.55</v>
      </c>
    </row>
    <row r="948" spans="1:4" x14ac:dyDescent="0.25">
      <c r="A948" s="76">
        <v>90958</v>
      </c>
      <c r="B948" s="76" t="s">
        <v>635</v>
      </c>
      <c r="C948" s="77" t="s">
        <v>8</v>
      </c>
      <c r="D948" s="77">
        <v>0.63</v>
      </c>
    </row>
    <row r="949" spans="1:4" x14ac:dyDescent="0.25">
      <c r="A949" s="76">
        <v>90960</v>
      </c>
      <c r="B949" s="76" t="s">
        <v>636</v>
      </c>
      <c r="C949" s="77" t="s">
        <v>8</v>
      </c>
      <c r="D949" s="77">
        <v>6.08</v>
      </c>
    </row>
    <row r="950" spans="1:4" x14ac:dyDescent="0.25">
      <c r="A950" s="76">
        <v>90961</v>
      </c>
      <c r="B950" s="76" t="s">
        <v>637</v>
      </c>
      <c r="C950" s="77" t="s">
        <v>8</v>
      </c>
      <c r="D950" s="77">
        <v>0.84</v>
      </c>
    </row>
    <row r="951" spans="1:4" x14ac:dyDescent="0.25">
      <c r="A951" s="76">
        <v>90962</v>
      </c>
      <c r="B951" s="76" t="s">
        <v>638</v>
      </c>
      <c r="C951" s="77" t="s">
        <v>8</v>
      </c>
      <c r="D951" s="77">
        <v>7.61</v>
      </c>
    </row>
    <row r="952" spans="1:4" x14ac:dyDescent="0.25">
      <c r="A952" s="76">
        <v>90963</v>
      </c>
      <c r="B952" s="76" t="s">
        <v>639</v>
      </c>
      <c r="C952" s="77" t="s">
        <v>8</v>
      </c>
      <c r="D952" s="77">
        <v>11.57</v>
      </c>
    </row>
    <row r="953" spans="1:4" x14ac:dyDescent="0.25">
      <c r="A953" s="76">
        <v>90968</v>
      </c>
      <c r="B953" s="76" t="s">
        <v>640</v>
      </c>
      <c r="C953" s="77" t="s">
        <v>8</v>
      </c>
      <c r="D953" s="77">
        <v>6.1</v>
      </c>
    </row>
    <row r="954" spans="1:4" x14ac:dyDescent="0.25">
      <c r="A954" s="76">
        <v>90969</v>
      </c>
      <c r="B954" s="76" t="s">
        <v>641</v>
      </c>
      <c r="C954" s="77" t="s">
        <v>8</v>
      </c>
      <c r="D954" s="77">
        <v>0.84</v>
      </c>
    </row>
    <row r="955" spans="1:4" x14ac:dyDescent="0.25">
      <c r="A955" s="76">
        <v>90970</v>
      </c>
      <c r="B955" s="76" t="s">
        <v>642</v>
      </c>
      <c r="C955" s="77" t="s">
        <v>8</v>
      </c>
      <c r="D955" s="77">
        <v>7.63</v>
      </c>
    </row>
    <row r="956" spans="1:4" x14ac:dyDescent="0.25">
      <c r="A956" s="76">
        <v>90971</v>
      </c>
      <c r="B956" s="76" t="s">
        <v>643</v>
      </c>
      <c r="C956" s="77" t="s">
        <v>8</v>
      </c>
      <c r="D956" s="77">
        <v>46.9</v>
      </c>
    </row>
    <row r="957" spans="1:4" x14ac:dyDescent="0.25">
      <c r="A957" s="76">
        <v>90975</v>
      </c>
      <c r="B957" s="76" t="s">
        <v>644</v>
      </c>
      <c r="C957" s="77" t="s">
        <v>8</v>
      </c>
      <c r="D957" s="77">
        <v>15.49</v>
      </c>
    </row>
    <row r="958" spans="1:4" x14ac:dyDescent="0.25">
      <c r="A958" s="76">
        <v>90976</v>
      </c>
      <c r="B958" s="76" t="s">
        <v>645</v>
      </c>
      <c r="C958" s="77" t="s">
        <v>8</v>
      </c>
      <c r="D958" s="77">
        <v>2.15</v>
      </c>
    </row>
    <row r="959" spans="1:4" x14ac:dyDescent="0.25">
      <c r="A959" s="76">
        <v>90977</v>
      </c>
      <c r="B959" s="76" t="s">
        <v>646</v>
      </c>
      <c r="C959" s="77" t="s">
        <v>8</v>
      </c>
      <c r="D959" s="77">
        <v>19.38</v>
      </c>
    </row>
    <row r="960" spans="1:4" x14ac:dyDescent="0.25">
      <c r="A960" s="76">
        <v>90978</v>
      </c>
      <c r="B960" s="76" t="s">
        <v>647</v>
      </c>
      <c r="C960" s="77" t="s">
        <v>8</v>
      </c>
      <c r="D960" s="77">
        <v>121.67</v>
      </c>
    </row>
    <row r="961" spans="1:4" x14ac:dyDescent="0.25">
      <c r="A961" s="76">
        <v>90992</v>
      </c>
      <c r="B961" s="76" t="s">
        <v>648</v>
      </c>
      <c r="C961" s="77" t="s">
        <v>8</v>
      </c>
      <c r="D961" s="77">
        <v>7.23</v>
      </c>
    </row>
    <row r="962" spans="1:4" x14ac:dyDescent="0.25">
      <c r="A962" s="76">
        <v>90993</v>
      </c>
      <c r="B962" s="76" t="s">
        <v>649</v>
      </c>
      <c r="C962" s="77" t="s">
        <v>8</v>
      </c>
      <c r="D962" s="77">
        <v>1</v>
      </c>
    </row>
    <row r="963" spans="1:4" x14ac:dyDescent="0.25">
      <c r="A963" s="76">
        <v>90994</v>
      </c>
      <c r="B963" s="76" t="s">
        <v>650</v>
      </c>
      <c r="C963" s="77" t="s">
        <v>8</v>
      </c>
      <c r="D963" s="77">
        <v>9.0500000000000007</v>
      </c>
    </row>
    <row r="964" spans="1:4" x14ac:dyDescent="0.25">
      <c r="A964" s="76">
        <v>90995</v>
      </c>
      <c r="B964" s="76" t="s">
        <v>651</v>
      </c>
      <c r="C964" s="77" t="s">
        <v>8</v>
      </c>
      <c r="D964" s="77">
        <v>63.7</v>
      </c>
    </row>
    <row r="965" spans="1:4" x14ac:dyDescent="0.25">
      <c r="A965" s="76">
        <v>91021</v>
      </c>
      <c r="B965" s="76" t="s">
        <v>652</v>
      </c>
      <c r="C965" s="77" t="s">
        <v>8</v>
      </c>
      <c r="D965" s="77">
        <v>13.17</v>
      </c>
    </row>
    <row r="966" spans="1:4" x14ac:dyDescent="0.25">
      <c r="A966" s="76">
        <v>91026</v>
      </c>
      <c r="B966" s="76" t="s">
        <v>653</v>
      </c>
      <c r="C966" s="77" t="s">
        <v>8</v>
      </c>
      <c r="D966" s="77">
        <v>24.22</v>
      </c>
    </row>
    <row r="967" spans="1:4" x14ac:dyDescent="0.25">
      <c r="A967" s="76">
        <v>91027</v>
      </c>
      <c r="B967" s="76" t="s">
        <v>654</v>
      </c>
      <c r="C967" s="77" t="s">
        <v>8</v>
      </c>
      <c r="D967" s="77">
        <v>4.9400000000000004</v>
      </c>
    </row>
    <row r="968" spans="1:4" x14ac:dyDescent="0.25">
      <c r="A968" s="76">
        <v>91028</v>
      </c>
      <c r="B968" s="76" t="s">
        <v>655</v>
      </c>
      <c r="C968" s="77" t="s">
        <v>8</v>
      </c>
      <c r="D968" s="77">
        <v>3.92</v>
      </c>
    </row>
    <row r="969" spans="1:4" x14ac:dyDescent="0.25">
      <c r="A969" s="76">
        <v>91029</v>
      </c>
      <c r="B969" s="76" t="s">
        <v>656</v>
      </c>
      <c r="C969" s="77" t="s">
        <v>8</v>
      </c>
      <c r="D969" s="77">
        <v>44.37</v>
      </c>
    </row>
    <row r="970" spans="1:4" x14ac:dyDescent="0.25">
      <c r="A970" s="76">
        <v>91030</v>
      </c>
      <c r="B970" s="76" t="s">
        <v>657</v>
      </c>
      <c r="C970" s="77" t="s">
        <v>8</v>
      </c>
      <c r="D970" s="77">
        <v>113.52</v>
      </c>
    </row>
    <row r="971" spans="1:4" x14ac:dyDescent="0.25">
      <c r="A971" s="76">
        <v>91273</v>
      </c>
      <c r="B971" s="76" t="s">
        <v>658</v>
      </c>
      <c r="C971" s="77" t="s">
        <v>8</v>
      </c>
      <c r="D971" s="77">
        <v>0.41</v>
      </c>
    </row>
    <row r="972" spans="1:4" x14ac:dyDescent="0.25">
      <c r="A972" s="76">
        <v>91274</v>
      </c>
      <c r="B972" s="76" t="s">
        <v>659</v>
      </c>
      <c r="C972" s="77" t="s">
        <v>8</v>
      </c>
      <c r="D972" s="77">
        <v>0.05</v>
      </c>
    </row>
    <row r="973" spans="1:4" x14ac:dyDescent="0.25">
      <c r="A973" s="76">
        <v>91275</v>
      </c>
      <c r="B973" s="76" t="s">
        <v>660</v>
      </c>
      <c r="C973" s="77" t="s">
        <v>8</v>
      </c>
      <c r="D973" s="77">
        <v>0.51</v>
      </c>
    </row>
    <row r="974" spans="1:4" x14ac:dyDescent="0.25">
      <c r="A974" s="76">
        <v>91276</v>
      </c>
      <c r="B974" s="76" t="s">
        <v>661</v>
      </c>
      <c r="C974" s="77" t="s">
        <v>8</v>
      </c>
      <c r="D974" s="77">
        <v>7.45</v>
      </c>
    </row>
    <row r="975" spans="1:4" x14ac:dyDescent="0.25">
      <c r="A975" s="76">
        <v>91279</v>
      </c>
      <c r="B975" s="76" t="s">
        <v>662</v>
      </c>
      <c r="C975" s="77" t="s">
        <v>8</v>
      </c>
      <c r="D975" s="77">
        <v>0.75</v>
      </c>
    </row>
    <row r="976" spans="1:4" x14ac:dyDescent="0.25">
      <c r="A976" s="76">
        <v>91280</v>
      </c>
      <c r="B976" s="76" t="s">
        <v>663</v>
      </c>
      <c r="C976" s="77" t="s">
        <v>8</v>
      </c>
      <c r="D976" s="77">
        <v>0.08</v>
      </c>
    </row>
    <row r="977" spans="1:4" x14ac:dyDescent="0.25">
      <c r="A977" s="76">
        <v>91281</v>
      </c>
      <c r="B977" s="76" t="s">
        <v>664</v>
      </c>
      <c r="C977" s="77" t="s">
        <v>8</v>
      </c>
      <c r="D977" s="77">
        <v>0.95</v>
      </c>
    </row>
    <row r="978" spans="1:4" x14ac:dyDescent="0.25">
      <c r="A978" s="76">
        <v>91282</v>
      </c>
      <c r="B978" s="76" t="s">
        <v>665</v>
      </c>
      <c r="C978" s="77" t="s">
        <v>8</v>
      </c>
      <c r="D978" s="77">
        <v>7.51</v>
      </c>
    </row>
    <row r="979" spans="1:4" x14ac:dyDescent="0.25">
      <c r="A979" s="76">
        <v>91354</v>
      </c>
      <c r="B979" s="76" t="s">
        <v>666</v>
      </c>
      <c r="C979" s="77" t="s">
        <v>8</v>
      </c>
      <c r="D979" s="77">
        <v>17.2</v>
      </c>
    </row>
    <row r="980" spans="1:4" x14ac:dyDescent="0.25">
      <c r="A980" s="76">
        <v>91355</v>
      </c>
      <c r="B980" s="76" t="s">
        <v>667</v>
      </c>
      <c r="C980" s="77" t="s">
        <v>8</v>
      </c>
      <c r="D980" s="77">
        <v>3.61</v>
      </c>
    </row>
    <row r="981" spans="1:4" x14ac:dyDescent="0.25">
      <c r="A981" s="76">
        <v>91356</v>
      </c>
      <c r="B981" s="76" t="s">
        <v>668</v>
      </c>
      <c r="C981" s="77" t="s">
        <v>8</v>
      </c>
      <c r="D981" s="77">
        <v>2.85</v>
      </c>
    </row>
    <row r="982" spans="1:4" x14ac:dyDescent="0.25">
      <c r="A982" s="76">
        <v>91359</v>
      </c>
      <c r="B982" s="76" t="s">
        <v>669</v>
      </c>
      <c r="C982" s="77" t="s">
        <v>8</v>
      </c>
      <c r="D982" s="77">
        <v>20.88</v>
      </c>
    </row>
    <row r="983" spans="1:4" x14ac:dyDescent="0.25">
      <c r="A983" s="76">
        <v>91360</v>
      </c>
      <c r="B983" s="76" t="s">
        <v>670</v>
      </c>
      <c r="C983" s="77" t="s">
        <v>8</v>
      </c>
      <c r="D983" s="77">
        <v>4.05</v>
      </c>
    </row>
    <row r="984" spans="1:4" x14ac:dyDescent="0.25">
      <c r="A984" s="76">
        <v>91361</v>
      </c>
      <c r="B984" s="76" t="s">
        <v>671</v>
      </c>
      <c r="C984" s="77" t="s">
        <v>8</v>
      </c>
      <c r="D984" s="77">
        <v>3.2</v>
      </c>
    </row>
    <row r="985" spans="1:4" x14ac:dyDescent="0.25">
      <c r="A985" s="76">
        <v>91367</v>
      </c>
      <c r="B985" s="76" t="s">
        <v>672</v>
      </c>
      <c r="C985" s="77" t="s">
        <v>8</v>
      </c>
      <c r="D985" s="77">
        <v>21.76</v>
      </c>
    </row>
    <row r="986" spans="1:4" x14ac:dyDescent="0.25">
      <c r="A986" s="76">
        <v>91368</v>
      </c>
      <c r="B986" s="76" t="s">
        <v>673</v>
      </c>
      <c r="C986" s="77" t="s">
        <v>8</v>
      </c>
      <c r="D986" s="77">
        <v>4.25</v>
      </c>
    </row>
    <row r="987" spans="1:4" x14ac:dyDescent="0.25">
      <c r="A987" s="76">
        <v>91369</v>
      </c>
      <c r="B987" s="76" t="s">
        <v>674</v>
      </c>
      <c r="C987" s="77" t="s">
        <v>8</v>
      </c>
      <c r="D987" s="77">
        <v>3.37</v>
      </c>
    </row>
    <row r="988" spans="1:4" x14ac:dyDescent="0.25">
      <c r="A988" s="76">
        <v>91375</v>
      </c>
      <c r="B988" s="76" t="s">
        <v>675</v>
      </c>
      <c r="C988" s="77" t="s">
        <v>8</v>
      </c>
      <c r="D988" s="77">
        <v>18.88</v>
      </c>
    </row>
    <row r="989" spans="1:4" x14ac:dyDescent="0.25">
      <c r="A989" s="76">
        <v>91376</v>
      </c>
      <c r="B989" s="76" t="s">
        <v>676</v>
      </c>
      <c r="C989" s="77" t="s">
        <v>8</v>
      </c>
      <c r="D989" s="77">
        <v>3.96</v>
      </c>
    </row>
    <row r="990" spans="1:4" x14ac:dyDescent="0.25">
      <c r="A990" s="76">
        <v>91377</v>
      </c>
      <c r="B990" s="76" t="s">
        <v>677</v>
      </c>
      <c r="C990" s="77" t="s">
        <v>8</v>
      </c>
      <c r="D990" s="77">
        <v>3.13</v>
      </c>
    </row>
    <row r="991" spans="1:4" x14ac:dyDescent="0.25">
      <c r="A991" s="76">
        <v>91380</v>
      </c>
      <c r="B991" s="76" t="s">
        <v>678</v>
      </c>
      <c r="C991" s="77" t="s">
        <v>8</v>
      </c>
      <c r="D991" s="77">
        <v>28.64</v>
      </c>
    </row>
    <row r="992" spans="1:4" x14ac:dyDescent="0.25">
      <c r="A992" s="76">
        <v>91381</v>
      </c>
      <c r="B992" s="76" t="s">
        <v>679</v>
      </c>
      <c r="C992" s="77" t="s">
        <v>8</v>
      </c>
      <c r="D992" s="77">
        <v>5.59</v>
      </c>
    </row>
    <row r="993" spans="1:4" x14ac:dyDescent="0.25">
      <c r="A993" s="76">
        <v>91382</v>
      </c>
      <c r="B993" s="76" t="s">
        <v>680</v>
      </c>
      <c r="C993" s="77" t="s">
        <v>8</v>
      </c>
      <c r="D993" s="77">
        <v>4.43</v>
      </c>
    </row>
    <row r="994" spans="1:4" x14ac:dyDescent="0.25">
      <c r="A994" s="76">
        <v>91383</v>
      </c>
      <c r="B994" s="76" t="s">
        <v>681</v>
      </c>
      <c r="C994" s="77" t="s">
        <v>8</v>
      </c>
      <c r="D994" s="77">
        <v>51.47</v>
      </c>
    </row>
    <row r="995" spans="1:4" x14ac:dyDescent="0.25">
      <c r="A995" s="76">
        <v>91384</v>
      </c>
      <c r="B995" s="76" t="s">
        <v>682</v>
      </c>
      <c r="C995" s="77" t="s">
        <v>8</v>
      </c>
      <c r="D995" s="77">
        <v>109.73</v>
      </c>
    </row>
    <row r="996" spans="1:4" x14ac:dyDescent="0.25">
      <c r="A996" s="76">
        <v>91390</v>
      </c>
      <c r="B996" s="76" t="s">
        <v>683</v>
      </c>
      <c r="C996" s="77" t="s">
        <v>8</v>
      </c>
      <c r="D996" s="77">
        <v>18.850000000000001</v>
      </c>
    </row>
    <row r="997" spans="1:4" x14ac:dyDescent="0.25">
      <c r="A997" s="76">
        <v>91391</v>
      </c>
      <c r="B997" s="76" t="s">
        <v>684</v>
      </c>
      <c r="C997" s="77" t="s">
        <v>8</v>
      </c>
      <c r="D997" s="77">
        <v>3.82</v>
      </c>
    </row>
    <row r="998" spans="1:4" x14ac:dyDescent="0.25">
      <c r="A998" s="76">
        <v>91392</v>
      </c>
      <c r="B998" s="76" t="s">
        <v>685</v>
      </c>
      <c r="C998" s="77" t="s">
        <v>8</v>
      </c>
      <c r="D998" s="77">
        <v>3.02</v>
      </c>
    </row>
    <row r="999" spans="1:4" x14ac:dyDescent="0.25">
      <c r="A999" s="76">
        <v>91396</v>
      </c>
      <c r="B999" s="76" t="s">
        <v>686</v>
      </c>
      <c r="C999" s="77" t="s">
        <v>8</v>
      </c>
      <c r="D999" s="77">
        <v>28.89</v>
      </c>
    </row>
    <row r="1000" spans="1:4" x14ac:dyDescent="0.25">
      <c r="A1000" s="76">
        <v>91397</v>
      </c>
      <c r="B1000" s="76" t="s">
        <v>687</v>
      </c>
      <c r="C1000" s="77" t="s">
        <v>8</v>
      </c>
      <c r="D1000" s="77">
        <v>5.66</v>
      </c>
    </row>
    <row r="1001" spans="1:4" x14ac:dyDescent="0.25">
      <c r="A1001" s="76">
        <v>91398</v>
      </c>
      <c r="B1001" s="76" t="s">
        <v>688</v>
      </c>
      <c r="C1001" s="77" t="s">
        <v>8</v>
      </c>
      <c r="D1001" s="77">
        <v>4.4800000000000004</v>
      </c>
    </row>
    <row r="1002" spans="1:4" x14ac:dyDescent="0.25">
      <c r="A1002" s="76">
        <v>91402</v>
      </c>
      <c r="B1002" s="76" t="s">
        <v>689</v>
      </c>
      <c r="C1002" s="77" t="s">
        <v>8</v>
      </c>
      <c r="D1002" s="77">
        <v>3.49</v>
      </c>
    </row>
    <row r="1003" spans="1:4" x14ac:dyDescent="0.25">
      <c r="A1003" s="76">
        <v>91466</v>
      </c>
      <c r="B1003" s="76" t="s">
        <v>690</v>
      </c>
      <c r="C1003" s="77" t="s">
        <v>8</v>
      </c>
      <c r="D1003" s="77">
        <v>3.93</v>
      </c>
    </row>
    <row r="1004" spans="1:4" x14ac:dyDescent="0.25">
      <c r="A1004" s="76">
        <v>91467</v>
      </c>
      <c r="B1004" s="76" t="s">
        <v>691</v>
      </c>
      <c r="C1004" s="77" t="s">
        <v>8</v>
      </c>
      <c r="D1004" s="77">
        <v>122.37</v>
      </c>
    </row>
    <row r="1005" spans="1:4" x14ac:dyDescent="0.25">
      <c r="A1005" s="76">
        <v>91468</v>
      </c>
      <c r="B1005" s="76" t="s">
        <v>33627</v>
      </c>
      <c r="C1005" s="77" t="s">
        <v>8</v>
      </c>
      <c r="D1005" s="77">
        <v>22.42</v>
      </c>
    </row>
    <row r="1006" spans="1:4" x14ac:dyDescent="0.25">
      <c r="A1006" s="76">
        <v>91469</v>
      </c>
      <c r="B1006" s="76" t="s">
        <v>33628</v>
      </c>
      <c r="C1006" s="77" t="s">
        <v>8</v>
      </c>
      <c r="D1006" s="77">
        <v>7.47</v>
      </c>
    </row>
    <row r="1007" spans="1:4" x14ac:dyDescent="0.25">
      <c r="A1007" s="76">
        <v>91484</v>
      </c>
      <c r="B1007" s="76" t="s">
        <v>33629</v>
      </c>
      <c r="C1007" s="77" t="s">
        <v>8</v>
      </c>
      <c r="D1007" s="77">
        <v>7.47</v>
      </c>
    </row>
    <row r="1008" spans="1:4" x14ac:dyDescent="0.25">
      <c r="A1008" s="76">
        <v>91485</v>
      </c>
      <c r="B1008" s="76" t="s">
        <v>33630</v>
      </c>
      <c r="C1008" s="77" t="s">
        <v>8</v>
      </c>
      <c r="D1008" s="77">
        <v>126.26</v>
      </c>
    </row>
    <row r="1009" spans="1:4" x14ac:dyDescent="0.25">
      <c r="A1009" s="76">
        <v>91529</v>
      </c>
      <c r="B1009" s="76" t="s">
        <v>692</v>
      </c>
      <c r="C1009" s="77" t="s">
        <v>8</v>
      </c>
      <c r="D1009" s="77">
        <v>0.6</v>
      </c>
    </row>
    <row r="1010" spans="1:4" x14ac:dyDescent="0.25">
      <c r="A1010" s="76">
        <v>91530</v>
      </c>
      <c r="B1010" s="76" t="s">
        <v>693</v>
      </c>
      <c r="C1010" s="77" t="s">
        <v>8</v>
      </c>
      <c r="D1010" s="77">
        <v>0.08</v>
      </c>
    </row>
    <row r="1011" spans="1:4" x14ac:dyDescent="0.25">
      <c r="A1011" s="76">
        <v>91531</v>
      </c>
      <c r="B1011" s="76" t="s">
        <v>694</v>
      </c>
      <c r="C1011" s="77" t="s">
        <v>8</v>
      </c>
      <c r="D1011" s="77">
        <v>0.76</v>
      </c>
    </row>
    <row r="1012" spans="1:4" x14ac:dyDescent="0.25">
      <c r="A1012" s="76">
        <v>91532</v>
      </c>
      <c r="B1012" s="76" t="s">
        <v>695</v>
      </c>
      <c r="C1012" s="77" t="s">
        <v>8</v>
      </c>
      <c r="D1012" s="77">
        <v>5.33</v>
      </c>
    </row>
    <row r="1013" spans="1:4" x14ac:dyDescent="0.25">
      <c r="A1013" s="76">
        <v>91629</v>
      </c>
      <c r="B1013" s="76" t="s">
        <v>696</v>
      </c>
      <c r="C1013" s="77" t="s">
        <v>8</v>
      </c>
      <c r="D1013" s="77">
        <v>21.04</v>
      </c>
    </row>
    <row r="1014" spans="1:4" x14ac:dyDescent="0.25">
      <c r="A1014" s="76">
        <v>91630</v>
      </c>
      <c r="B1014" s="76" t="s">
        <v>697</v>
      </c>
      <c r="C1014" s="77" t="s">
        <v>8</v>
      </c>
      <c r="D1014" s="77">
        <v>3.99</v>
      </c>
    </row>
    <row r="1015" spans="1:4" x14ac:dyDescent="0.25">
      <c r="A1015" s="76">
        <v>91631</v>
      </c>
      <c r="B1015" s="76" t="s">
        <v>698</v>
      </c>
      <c r="C1015" s="77" t="s">
        <v>8</v>
      </c>
      <c r="D1015" s="77">
        <v>3.16</v>
      </c>
    </row>
    <row r="1016" spans="1:4" x14ac:dyDescent="0.25">
      <c r="A1016" s="76">
        <v>91632</v>
      </c>
      <c r="B1016" s="76" t="s">
        <v>699</v>
      </c>
      <c r="C1016" s="77" t="s">
        <v>8</v>
      </c>
      <c r="D1016" s="77">
        <v>36.049999999999997</v>
      </c>
    </row>
    <row r="1017" spans="1:4" x14ac:dyDescent="0.25">
      <c r="A1017" s="76">
        <v>91633</v>
      </c>
      <c r="B1017" s="76" t="s">
        <v>700</v>
      </c>
      <c r="C1017" s="77" t="s">
        <v>8</v>
      </c>
      <c r="D1017" s="77">
        <v>103.57</v>
      </c>
    </row>
    <row r="1018" spans="1:4" x14ac:dyDescent="0.25">
      <c r="A1018" s="76">
        <v>91640</v>
      </c>
      <c r="B1018" s="76" t="s">
        <v>701</v>
      </c>
      <c r="C1018" s="77" t="s">
        <v>8</v>
      </c>
      <c r="D1018" s="77">
        <v>41.48</v>
      </c>
    </row>
    <row r="1019" spans="1:4" x14ac:dyDescent="0.25">
      <c r="A1019" s="76">
        <v>91641</v>
      </c>
      <c r="B1019" s="76" t="s">
        <v>702</v>
      </c>
      <c r="C1019" s="77" t="s">
        <v>8</v>
      </c>
      <c r="D1019" s="77">
        <v>8.52</v>
      </c>
    </row>
    <row r="1020" spans="1:4" x14ac:dyDescent="0.25">
      <c r="A1020" s="76">
        <v>91642</v>
      </c>
      <c r="B1020" s="76" t="s">
        <v>703</v>
      </c>
      <c r="C1020" s="77" t="s">
        <v>8</v>
      </c>
      <c r="D1020" s="77">
        <v>6.76</v>
      </c>
    </row>
    <row r="1021" spans="1:4" x14ac:dyDescent="0.25">
      <c r="A1021" s="76">
        <v>91643</v>
      </c>
      <c r="B1021" s="76" t="s">
        <v>704</v>
      </c>
      <c r="C1021" s="77" t="s">
        <v>8</v>
      </c>
      <c r="D1021" s="77">
        <v>74.599999999999994</v>
      </c>
    </row>
    <row r="1022" spans="1:4" x14ac:dyDescent="0.25">
      <c r="A1022" s="76">
        <v>91644</v>
      </c>
      <c r="B1022" s="76" t="s">
        <v>705</v>
      </c>
      <c r="C1022" s="77" t="s">
        <v>8</v>
      </c>
      <c r="D1022" s="77">
        <v>233.07</v>
      </c>
    </row>
    <row r="1023" spans="1:4" x14ac:dyDescent="0.25">
      <c r="A1023" s="76">
        <v>91688</v>
      </c>
      <c r="B1023" s="76" t="s">
        <v>706</v>
      </c>
      <c r="C1023" s="77" t="s">
        <v>8</v>
      </c>
      <c r="D1023" s="77">
        <v>0.08</v>
      </c>
    </row>
    <row r="1024" spans="1:4" x14ac:dyDescent="0.25">
      <c r="A1024" s="76">
        <v>91689</v>
      </c>
      <c r="B1024" s="76" t="s">
        <v>707</v>
      </c>
      <c r="C1024" s="77" t="s">
        <v>8</v>
      </c>
      <c r="D1024" s="77">
        <v>0.01</v>
      </c>
    </row>
    <row r="1025" spans="1:4" x14ac:dyDescent="0.25">
      <c r="A1025" s="76">
        <v>91690</v>
      </c>
      <c r="B1025" s="76" t="s">
        <v>708</v>
      </c>
      <c r="C1025" s="77" t="s">
        <v>8</v>
      </c>
      <c r="D1025" s="77">
        <v>0.06</v>
      </c>
    </row>
    <row r="1026" spans="1:4" x14ac:dyDescent="0.25">
      <c r="A1026" s="76">
        <v>91691</v>
      </c>
      <c r="B1026" s="76" t="s">
        <v>709</v>
      </c>
      <c r="C1026" s="77" t="s">
        <v>8</v>
      </c>
      <c r="D1026" s="77">
        <v>1.1399999999999999</v>
      </c>
    </row>
    <row r="1027" spans="1:4" x14ac:dyDescent="0.25">
      <c r="A1027" s="76">
        <v>92040</v>
      </c>
      <c r="B1027" s="76" t="s">
        <v>710</v>
      </c>
      <c r="C1027" s="77" t="s">
        <v>8</v>
      </c>
      <c r="D1027" s="77">
        <v>6.47</v>
      </c>
    </row>
    <row r="1028" spans="1:4" x14ac:dyDescent="0.25">
      <c r="A1028" s="76">
        <v>92041</v>
      </c>
      <c r="B1028" s="76" t="s">
        <v>711</v>
      </c>
      <c r="C1028" s="77" t="s">
        <v>8</v>
      </c>
      <c r="D1028" s="77">
        <v>0.68</v>
      </c>
    </row>
    <row r="1029" spans="1:4" x14ac:dyDescent="0.25">
      <c r="A1029" s="76">
        <v>92042</v>
      </c>
      <c r="B1029" s="76" t="s">
        <v>712</v>
      </c>
      <c r="C1029" s="77" t="s">
        <v>8</v>
      </c>
      <c r="D1029" s="77">
        <v>5.39</v>
      </c>
    </row>
    <row r="1030" spans="1:4" x14ac:dyDescent="0.25">
      <c r="A1030" s="76">
        <v>92101</v>
      </c>
      <c r="B1030" s="76" t="s">
        <v>33631</v>
      </c>
      <c r="C1030" s="77" t="s">
        <v>8</v>
      </c>
      <c r="D1030" s="77">
        <v>36.58</v>
      </c>
    </row>
    <row r="1031" spans="1:4" x14ac:dyDescent="0.25">
      <c r="A1031" s="76">
        <v>92102</v>
      </c>
      <c r="B1031" s="76" t="s">
        <v>33632</v>
      </c>
      <c r="C1031" s="77" t="s">
        <v>8</v>
      </c>
      <c r="D1031" s="77">
        <v>9.06</v>
      </c>
    </row>
    <row r="1032" spans="1:4" x14ac:dyDescent="0.25">
      <c r="A1032" s="76">
        <v>92103</v>
      </c>
      <c r="B1032" s="76" t="s">
        <v>33633</v>
      </c>
      <c r="C1032" s="77" t="s">
        <v>8</v>
      </c>
      <c r="D1032" s="77">
        <v>9.06</v>
      </c>
    </row>
    <row r="1033" spans="1:4" x14ac:dyDescent="0.25">
      <c r="A1033" s="76">
        <v>92104</v>
      </c>
      <c r="B1033" s="76" t="s">
        <v>33634</v>
      </c>
      <c r="C1033" s="77" t="s">
        <v>8</v>
      </c>
      <c r="D1033" s="77">
        <v>61.42</v>
      </c>
    </row>
    <row r="1034" spans="1:4" x14ac:dyDescent="0.25">
      <c r="A1034" s="76">
        <v>92105</v>
      </c>
      <c r="B1034" s="76" t="s">
        <v>33635</v>
      </c>
      <c r="C1034" s="77" t="s">
        <v>8</v>
      </c>
      <c r="D1034" s="77">
        <v>136.44</v>
      </c>
    </row>
    <row r="1035" spans="1:4" x14ac:dyDescent="0.25">
      <c r="A1035" s="76">
        <v>92108</v>
      </c>
      <c r="B1035" s="76" t="s">
        <v>33636</v>
      </c>
      <c r="C1035" s="77" t="s">
        <v>8</v>
      </c>
      <c r="D1035" s="77">
        <v>1.06</v>
      </c>
    </row>
    <row r="1036" spans="1:4" x14ac:dyDescent="0.25">
      <c r="A1036" s="76">
        <v>92109</v>
      </c>
      <c r="B1036" s="76" t="s">
        <v>33637</v>
      </c>
      <c r="C1036" s="77" t="s">
        <v>8</v>
      </c>
      <c r="D1036" s="77">
        <v>0.17</v>
      </c>
    </row>
    <row r="1037" spans="1:4" x14ac:dyDescent="0.25">
      <c r="A1037" s="76">
        <v>92110</v>
      </c>
      <c r="B1037" s="76" t="s">
        <v>33638</v>
      </c>
      <c r="C1037" s="77" t="s">
        <v>8</v>
      </c>
      <c r="D1037" s="77">
        <v>1.42</v>
      </c>
    </row>
    <row r="1038" spans="1:4" x14ac:dyDescent="0.25">
      <c r="A1038" s="76">
        <v>92111</v>
      </c>
      <c r="B1038" s="76" t="s">
        <v>33639</v>
      </c>
      <c r="C1038" s="77" t="s">
        <v>8</v>
      </c>
      <c r="D1038" s="77">
        <v>1.05</v>
      </c>
    </row>
    <row r="1039" spans="1:4" x14ac:dyDescent="0.25">
      <c r="A1039" s="76">
        <v>92114</v>
      </c>
      <c r="B1039" s="76" t="s">
        <v>33640</v>
      </c>
      <c r="C1039" s="77" t="s">
        <v>8</v>
      </c>
      <c r="D1039" s="77">
        <v>0.28000000000000003</v>
      </c>
    </row>
    <row r="1040" spans="1:4" x14ac:dyDescent="0.25">
      <c r="A1040" s="76">
        <v>92115</v>
      </c>
      <c r="B1040" s="76" t="s">
        <v>33641</v>
      </c>
      <c r="C1040" s="77" t="s">
        <v>8</v>
      </c>
      <c r="D1040" s="77">
        <v>0.04</v>
      </c>
    </row>
    <row r="1041" spans="1:4" x14ac:dyDescent="0.25">
      <c r="A1041" s="76">
        <v>92116</v>
      </c>
      <c r="B1041" s="76" t="s">
        <v>33642</v>
      </c>
      <c r="C1041" s="77" t="s">
        <v>8</v>
      </c>
      <c r="D1041" s="77">
        <v>0.2</v>
      </c>
    </row>
    <row r="1042" spans="1:4" x14ac:dyDescent="0.25">
      <c r="A1042" s="76">
        <v>92133</v>
      </c>
      <c r="B1042" s="76" t="s">
        <v>713</v>
      </c>
      <c r="C1042" s="77" t="s">
        <v>8</v>
      </c>
      <c r="D1042" s="77">
        <v>13.32</v>
      </c>
    </row>
    <row r="1043" spans="1:4" x14ac:dyDescent="0.25">
      <c r="A1043" s="76">
        <v>92134</v>
      </c>
      <c r="B1043" s="76" t="s">
        <v>714</v>
      </c>
      <c r="C1043" s="77" t="s">
        <v>8</v>
      </c>
      <c r="D1043" s="77">
        <v>2.1</v>
      </c>
    </row>
    <row r="1044" spans="1:4" x14ac:dyDescent="0.25">
      <c r="A1044" s="76">
        <v>92135</v>
      </c>
      <c r="B1044" s="76" t="s">
        <v>715</v>
      </c>
      <c r="C1044" s="77" t="s">
        <v>8</v>
      </c>
      <c r="D1044" s="77">
        <v>1.66</v>
      </c>
    </row>
    <row r="1045" spans="1:4" x14ac:dyDescent="0.25">
      <c r="A1045" s="76">
        <v>92136</v>
      </c>
      <c r="B1045" s="76" t="s">
        <v>716</v>
      </c>
      <c r="C1045" s="77" t="s">
        <v>8</v>
      </c>
      <c r="D1045" s="77">
        <v>16.649999999999999</v>
      </c>
    </row>
    <row r="1046" spans="1:4" x14ac:dyDescent="0.25">
      <c r="A1046" s="76">
        <v>92137</v>
      </c>
      <c r="B1046" s="76" t="s">
        <v>717</v>
      </c>
      <c r="C1046" s="77" t="s">
        <v>8</v>
      </c>
      <c r="D1046" s="77">
        <v>27.27</v>
      </c>
    </row>
    <row r="1047" spans="1:4" x14ac:dyDescent="0.25">
      <c r="A1047" s="76">
        <v>92140</v>
      </c>
      <c r="B1047" s="76" t="s">
        <v>718</v>
      </c>
      <c r="C1047" s="77" t="s">
        <v>8</v>
      </c>
      <c r="D1047" s="77">
        <v>4.88</v>
      </c>
    </row>
    <row r="1048" spans="1:4" x14ac:dyDescent="0.25">
      <c r="A1048" s="76">
        <v>92141</v>
      </c>
      <c r="B1048" s="76" t="s">
        <v>719</v>
      </c>
      <c r="C1048" s="77" t="s">
        <v>8</v>
      </c>
      <c r="D1048" s="77">
        <v>0.77</v>
      </c>
    </row>
    <row r="1049" spans="1:4" x14ac:dyDescent="0.25">
      <c r="A1049" s="76">
        <v>92142</v>
      </c>
      <c r="B1049" s="76" t="s">
        <v>720</v>
      </c>
      <c r="C1049" s="77" t="s">
        <v>8</v>
      </c>
      <c r="D1049" s="77">
        <v>0.61</v>
      </c>
    </row>
    <row r="1050" spans="1:4" x14ac:dyDescent="0.25">
      <c r="A1050" s="76">
        <v>92143</v>
      </c>
      <c r="B1050" s="76" t="s">
        <v>721</v>
      </c>
      <c r="C1050" s="77" t="s">
        <v>8</v>
      </c>
      <c r="D1050" s="77">
        <v>6.1</v>
      </c>
    </row>
    <row r="1051" spans="1:4" x14ac:dyDescent="0.25">
      <c r="A1051" s="76">
        <v>92144</v>
      </c>
      <c r="B1051" s="76" t="s">
        <v>722</v>
      </c>
      <c r="C1051" s="77" t="s">
        <v>8</v>
      </c>
      <c r="D1051" s="77">
        <v>34.65</v>
      </c>
    </row>
    <row r="1052" spans="1:4" x14ac:dyDescent="0.25">
      <c r="A1052" s="76">
        <v>92237</v>
      </c>
      <c r="B1052" s="76" t="s">
        <v>723</v>
      </c>
      <c r="C1052" s="77" t="s">
        <v>8</v>
      </c>
      <c r="D1052" s="77">
        <v>30.23</v>
      </c>
    </row>
    <row r="1053" spans="1:4" x14ac:dyDescent="0.25">
      <c r="A1053" s="76">
        <v>92238</v>
      </c>
      <c r="B1053" s="76" t="s">
        <v>724</v>
      </c>
      <c r="C1053" s="77" t="s">
        <v>8</v>
      </c>
      <c r="D1053" s="77">
        <v>6.19</v>
      </c>
    </row>
    <row r="1054" spans="1:4" x14ac:dyDescent="0.25">
      <c r="A1054" s="76">
        <v>92239</v>
      </c>
      <c r="B1054" s="76" t="s">
        <v>725</v>
      </c>
      <c r="C1054" s="77" t="s">
        <v>8</v>
      </c>
      <c r="D1054" s="77">
        <v>4.91</v>
      </c>
    </row>
    <row r="1055" spans="1:4" x14ac:dyDescent="0.25">
      <c r="A1055" s="76">
        <v>92240</v>
      </c>
      <c r="B1055" s="76" t="s">
        <v>726</v>
      </c>
      <c r="C1055" s="77" t="s">
        <v>8</v>
      </c>
      <c r="D1055" s="77">
        <v>54.12</v>
      </c>
    </row>
    <row r="1056" spans="1:4" x14ac:dyDescent="0.25">
      <c r="A1056" s="76">
        <v>92241</v>
      </c>
      <c r="B1056" s="76" t="s">
        <v>727</v>
      </c>
      <c r="C1056" s="77" t="s">
        <v>8</v>
      </c>
      <c r="D1056" s="77">
        <v>213.67</v>
      </c>
    </row>
    <row r="1057" spans="1:4" x14ac:dyDescent="0.25">
      <c r="A1057" s="76">
        <v>92712</v>
      </c>
      <c r="B1057" s="76" t="s">
        <v>33643</v>
      </c>
      <c r="C1057" s="77" t="s">
        <v>8</v>
      </c>
      <c r="D1057" s="77">
        <v>0.18</v>
      </c>
    </row>
    <row r="1058" spans="1:4" x14ac:dyDescent="0.25">
      <c r="A1058" s="76">
        <v>92713</v>
      </c>
      <c r="B1058" s="76" t="s">
        <v>33644</v>
      </c>
      <c r="C1058" s="77" t="s">
        <v>8</v>
      </c>
      <c r="D1058" s="77">
        <v>0.03</v>
      </c>
    </row>
    <row r="1059" spans="1:4" x14ac:dyDescent="0.25">
      <c r="A1059" s="76">
        <v>92714</v>
      </c>
      <c r="B1059" s="76" t="s">
        <v>33645</v>
      </c>
      <c r="C1059" s="77" t="s">
        <v>8</v>
      </c>
      <c r="D1059" s="77">
        <v>0.24</v>
      </c>
    </row>
    <row r="1060" spans="1:4" x14ac:dyDescent="0.25">
      <c r="A1060" s="76">
        <v>92715</v>
      </c>
      <c r="B1060" s="76" t="s">
        <v>33646</v>
      </c>
      <c r="C1060" s="77" t="s">
        <v>8</v>
      </c>
      <c r="D1060" s="77">
        <v>101.68</v>
      </c>
    </row>
    <row r="1061" spans="1:4" x14ac:dyDescent="0.25">
      <c r="A1061" s="76">
        <v>92956</v>
      </c>
      <c r="B1061" s="76" t="s">
        <v>728</v>
      </c>
      <c r="C1061" s="77" t="s">
        <v>8</v>
      </c>
      <c r="D1061" s="77">
        <v>5.27</v>
      </c>
    </row>
    <row r="1062" spans="1:4" x14ac:dyDescent="0.25">
      <c r="A1062" s="76">
        <v>92957</v>
      </c>
      <c r="B1062" s="76" t="s">
        <v>729</v>
      </c>
      <c r="C1062" s="77" t="s">
        <v>8</v>
      </c>
      <c r="D1062" s="77">
        <v>0.62</v>
      </c>
    </row>
    <row r="1063" spans="1:4" x14ac:dyDescent="0.25">
      <c r="A1063" s="76">
        <v>92958</v>
      </c>
      <c r="B1063" s="76" t="s">
        <v>730</v>
      </c>
      <c r="C1063" s="77" t="s">
        <v>8</v>
      </c>
      <c r="D1063" s="77">
        <v>5.77</v>
      </c>
    </row>
    <row r="1064" spans="1:4" x14ac:dyDescent="0.25">
      <c r="A1064" s="76">
        <v>92959</v>
      </c>
      <c r="B1064" s="76" t="s">
        <v>731</v>
      </c>
      <c r="C1064" s="77" t="s">
        <v>8</v>
      </c>
      <c r="D1064" s="77">
        <v>7.17</v>
      </c>
    </row>
    <row r="1065" spans="1:4" x14ac:dyDescent="0.25">
      <c r="A1065" s="76">
        <v>92963</v>
      </c>
      <c r="B1065" s="76" t="s">
        <v>732</v>
      </c>
      <c r="C1065" s="77" t="s">
        <v>8</v>
      </c>
      <c r="D1065" s="77">
        <v>1.68</v>
      </c>
    </row>
    <row r="1066" spans="1:4" x14ac:dyDescent="0.25">
      <c r="A1066" s="76">
        <v>92964</v>
      </c>
      <c r="B1066" s="76" t="s">
        <v>733</v>
      </c>
      <c r="C1066" s="77" t="s">
        <v>8</v>
      </c>
      <c r="D1066" s="77">
        <v>0.2</v>
      </c>
    </row>
    <row r="1067" spans="1:4" x14ac:dyDescent="0.25">
      <c r="A1067" s="76">
        <v>92965</v>
      </c>
      <c r="B1067" s="76" t="s">
        <v>734</v>
      </c>
      <c r="C1067" s="77" t="s">
        <v>8</v>
      </c>
      <c r="D1067" s="77">
        <v>2.11</v>
      </c>
    </row>
    <row r="1068" spans="1:4" x14ac:dyDescent="0.25">
      <c r="A1068" s="76">
        <v>93220</v>
      </c>
      <c r="B1068" s="76" t="s">
        <v>735</v>
      </c>
      <c r="C1068" s="77" t="s">
        <v>8</v>
      </c>
      <c r="D1068" s="77">
        <v>353.68</v>
      </c>
    </row>
    <row r="1069" spans="1:4" x14ac:dyDescent="0.25">
      <c r="A1069" s="76">
        <v>93221</v>
      </c>
      <c r="B1069" s="76" t="s">
        <v>736</v>
      </c>
      <c r="C1069" s="77" t="s">
        <v>8</v>
      </c>
      <c r="D1069" s="77">
        <v>49.1</v>
      </c>
    </row>
    <row r="1070" spans="1:4" x14ac:dyDescent="0.25">
      <c r="A1070" s="76">
        <v>93222</v>
      </c>
      <c r="B1070" s="76" t="s">
        <v>737</v>
      </c>
      <c r="C1070" s="77" t="s">
        <v>8</v>
      </c>
      <c r="D1070" s="77">
        <v>442.59</v>
      </c>
    </row>
    <row r="1071" spans="1:4" x14ac:dyDescent="0.25">
      <c r="A1071" s="76">
        <v>93223</v>
      </c>
      <c r="B1071" s="76" t="s">
        <v>738</v>
      </c>
      <c r="C1071" s="77" t="s">
        <v>8</v>
      </c>
      <c r="D1071" s="77">
        <v>120.88</v>
      </c>
    </row>
    <row r="1072" spans="1:4" x14ac:dyDescent="0.25">
      <c r="A1072" s="76">
        <v>93229</v>
      </c>
      <c r="B1072" s="76" t="s">
        <v>5894</v>
      </c>
      <c r="C1072" s="77" t="s">
        <v>8</v>
      </c>
      <c r="D1072" s="77">
        <v>0.48</v>
      </c>
    </row>
    <row r="1073" spans="1:4" x14ac:dyDescent="0.25">
      <c r="A1073" s="76">
        <v>93230</v>
      </c>
      <c r="B1073" s="76" t="s">
        <v>5895</v>
      </c>
      <c r="C1073" s="77" t="s">
        <v>8</v>
      </c>
      <c r="D1073" s="77">
        <v>0.05</v>
      </c>
    </row>
    <row r="1074" spans="1:4" x14ac:dyDescent="0.25">
      <c r="A1074" s="76">
        <v>93231</v>
      </c>
      <c r="B1074" s="76" t="s">
        <v>5896</v>
      </c>
      <c r="C1074" s="77" t="s">
        <v>8</v>
      </c>
      <c r="D1074" s="77">
        <v>0.6</v>
      </c>
    </row>
    <row r="1075" spans="1:4" x14ac:dyDescent="0.25">
      <c r="A1075" s="76">
        <v>93232</v>
      </c>
      <c r="B1075" s="76" t="s">
        <v>5897</v>
      </c>
      <c r="C1075" s="77" t="s">
        <v>8</v>
      </c>
      <c r="D1075" s="77">
        <v>3.98</v>
      </c>
    </row>
    <row r="1076" spans="1:4" x14ac:dyDescent="0.25">
      <c r="A1076" s="76">
        <v>93235</v>
      </c>
      <c r="B1076" s="76" t="s">
        <v>739</v>
      </c>
      <c r="C1076" s="77" t="s">
        <v>8</v>
      </c>
      <c r="D1076" s="77">
        <v>1.18</v>
      </c>
    </row>
    <row r="1077" spans="1:4" x14ac:dyDescent="0.25">
      <c r="A1077" s="76">
        <v>93238</v>
      </c>
      <c r="B1077" s="76" t="s">
        <v>740</v>
      </c>
      <c r="C1077" s="77" t="s">
        <v>8</v>
      </c>
      <c r="D1077" s="77">
        <v>1.31</v>
      </c>
    </row>
    <row r="1078" spans="1:4" x14ac:dyDescent="0.25">
      <c r="A1078" s="76">
        <v>93239</v>
      </c>
      <c r="B1078" s="76" t="s">
        <v>741</v>
      </c>
      <c r="C1078" s="77" t="s">
        <v>8</v>
      </c>
      <c r="D1078" s="77">
        <v>5.95</v>
      </c>
    </row>
    <row r="1079" spans="1:4" x14ac:dyDescent="0.25">
      <c r="A1079" s="76">
        <v>93240</v>
      </c>
      <c r="B1079" s="76" t="s">
        <v>742</v>
      </c>
      <c r="C1079" s="77" t="s">
        <v>8</v>
      </c>
      <c r="D1079" s="77">
        <v>9.26</v>
      </c>
    </row>
    <row r="1080" spans="1:4" x14ac:dyDescent="0.25">
      <c r="A1080" s="76">
        <v>93267</v>
      </c>
      <c r="B1080" s="76" t="s">
        <v>33647</v>
      </c>
      <c r="C1080" s="77" t="s">
        <v>8</v>
      </c>
      <c r="D1080" s="77">
        <v>28.78</v>
      </c>
    </row>
    <row r="1081" spans="1:4" x14ac:dyDescent="0.25">
      <c r="A1081" s="76">
        <v>93269</v>
      </c>
      <c r="B1081" s="76" t="s">
        <v>33648</v>
      </c>
      <c r="C1081" s="77" t="s">
        <v>8</v>
      </c>
      <c r="D1081" s="77">
        <v>7.19</v>
      </c>
    </row>
    <row r="1082" spans="1:4" x14ac:dyDescent="0.25">
      <c r="A1082" s="76">
        <v>93270</v>
      </c>
      <c r="B1082" s="76" t="s">
        <v>33649</v>
      </c>
      <c r="C1082" s="77" t="s">
        <v>8</v>
      </c>
      <c r="D1082" s="77">
        <v>28.78</v>
      </c>
    </row>
    <row r="1083" spans="1:4" x14ac:dyDescent="0.25">
      <c r="A1083" s="76">
        <v>93271</v>
      </c>
      <c r="B1083" s="76" t="s">
        <v>33650</v>
      </c>
      <c r="C1083" s="77" t="s">
        <v>8</v>
      </c>
      <c r="D1083" s="77">
        <v>7.85</v>
      </c>
    </row>
    <row r="1084" spans="1:4" x14ac:dyDescent="0.25">
      <c r="A1084" s="76">
        <v>93277</v>
      </c>
      <c r="B1084" s="76" t="s">
        <v>743</v>
      </c>
      <c r="C1084" s="77" t="s">
        <v>8</v>
      </c>
      <c r="D1084" s="77">
        <v>0.25</v>
      </c>
    </row>
    <row r="1085" spans="1:4" x14ac:dyDescent="0.25">
      <c r="A1085" s="76">
        <v>93278</v>
      </c>
      <c r="B1085" s="76" t="s">
        <v>744</v>
      </c>
      <c r="C1085" s="77" t="s">
        <v>8</v>
      </c>
      <c r="D1085" s="77">
        <v>0.03</v>
      </c>
    </row>
    <row r="1086" spans="1:4" x14ac:dyDescent="0.25">
      <c r="A1086" s="76">
        <v>93279</v>
      </c>
      <c r="B1086" s="76" t="s">
        <v>745</v>
      </c>
      <c r="C1086" s="77" t="s">
        <v>8</v>
      </c>
      <c r="D1086" s="77">
        <v>0.24</v>
      </c>
    </row>
    <row r="1087" spans="1:4" x14ac:dyDescent="0.25">
      <c r="A1087" s="76">
        <v>93280</v>
      </c>
      <c r="B1087" s="76" t="s">
        <v>746</v>
      </c>
      <c r="C1087" s="77" t="s">
        <v>8</v>
      </c>
      <c r="D1087" s="77">
        <v>0.65</v>
      </c>
    </row>
    <row r="1088" spans="1:4" x14ac:dyDescent="0.25">
      <c r="A1088" s="76">
        <v>93283</v>
      </c>
      <c r="B1088" s="76" t="s">
        <v>747</v>
      </c>
      <c r="C1088" s="77" t="s">
        <v>8</v>
      </c>
      <c r="D1088" s="77">
        <v>96.78</v>
      </c>
    </row>
    <row r="1089" spans="1:4" x14ac:dyDescent="0.25">
      <c r="A1089" s="76">
        <v>93284</v>
      </c>
      <c r="B1089" s="76" t="s">
        <v>748</v>
      </c>
      <c r="C1089" s="77" t="s">
        <v>8</v>
      </c>
      <c r="D1089" s="77">
        <v>17.420000000000002</v>
      </c>
    </row>
    <row r="1090" spans="1:4" x14ac:dyDescent="0.25">
      <c r="A1090" s="76">
        <v>93285</v>
      </c>
      <c r="B1090" s="76" t="s">
        <v>749</v>
      </c>
      <c r="C1090" s="77" t="s">
        <v>8</v>
      </c>
      <c r="D1090" s="77">
        <v>155.57</v>
      </c>
    </row>
    <row r="1091" spans="1:4" x14ac:dyDescent="0.25">
      <c r="A1091" s="76">
        <v>93286</v>
      </c>
      <c r="B1091" s="76" t="s">
        <v>750</v>
      </c>
      <c r="C1091" s="77" t="s">
        <v>8</v>
      </c>
      <c r="D1091" s="77">
        <v>10.92</v>
      </c>
    </row>
    <row r="1092" spans="1:4" x14ac:dyDescent="0.25">
      <c r="A1092" s="76">
        <v>93296</v>
      </c>
      <c r="B1092" s="76" t="s">
        <v>751</v>
      </c>
      <c r="C1092" s="77" t="s">
        <v>8</v>
      </c>
      <c r="D1092" s="77">
        <v>13.79</v>
      </c>
    </row>
    <row r="1093" spans="1:4" x14ac:dyDescent="0.25">
      <c r="A1093" s="76">
        <v>93397</v>
      </c>
      <c r="B1093" s="76" t="s">
        <v>752</v>
      </c>
      <c r="C1093" s="77" t="s">
        <v>8</v>
      </c>
      <c r="D1093" s="77">
        <v>24.34</v>
      </c>
    </row>
    <row r="1094" spans="1:4" x14ac:dyDescent="0.25">
      <c r="A1094" s="76">
        <v>93398</v>
      </c>
      <c r="B1094" s="76" t="s">
        <v>753</v>
      </c>
      <c r="C1094" s="77" t="s">
        <v>8</v>
      </c>
      <c r="D1094" s="77">
        <v>4.68</v>
      </c>
    </row>
    <row r="1095" spans="1:4" x14ac:dyDescent="0.25">
      <c r="A1095" s="76">
        <v>93399</v>
      </c>
      <c r="B1095" s="76" t="s">
        <v>754</v>
      </c>
      <c r="C1095" s="77" t="s">
        <v>8</v>
      </c>
      <c r="D1095" s="77">
        <v>3.7</v>
      </c>
    </row>
    <row r="1096" spans="1:4" x14ac:dyDescent="0.25">
      <c r="A1096" s="76">
        <v>93400</v>
      </c>
      <c r="B1096" s="76" t="s">
        <v>755</v>
      </c>
      <c r="C1096" s="77" t="s">
        <v>8</v>
      </c>
      <c r="D1096" s="77">
        <v>42.23</v>
      </c>
    </row>
    <row r="1097" spans="1:4" x14ac:dyDescent="0.25">
      <c r="A1097" s="76">
        <v>93401</v>
      </c>
      <c r="B1097" s="76" t="s">
        <v>756</v>
      </c>
      <c r="C1097" s="77" t="s">
        <v>8</v>
      </c>
      <c r="D1097" s="77">
        <v>122.37</v>
      </c>
    </row>
    <row r="1098" spans="1:4" x14ac:dyDescent="0.25">
      <c r="A1098" s="76">
        <v>93404</v>
      </c>
      <c r="B1098" s="76" t="s">
        <v>33651</v>
      </c>
      <c r="C1098" s="77" t="s">
        <v>8</v>
      </c>
      <c r="D1098" s="77">
        <v>6.29</v>
      </c>
    </row>
    <row r="1099" spans="1:4" x14ac:dyDescent="0.25">
      <c r="A1099" s="76">
        <v>93405</v>
      </c>
      <c r="B1099" s="76" t="s">
        <v>33652</v>
      </c>
      <c r="C1099" s="77" t="s">
        <v>8</v>
      </c>
      <c r="D1099" s="77">
        <v>1.18</v>
      </c>
    </row>
    <row r="1100" spans="1:4" x14ac:dyDescent="0.25">
      <c r="A1100" s="76">
        <v>93406</v>
      </c>
      <c r="B1100" s="76" t="s">
        <v>33653</v>
      </c>
      <c r="C1100" s="77" t="s">
        <v>8</v>
      </c>
      <c r="D1100" s="77">
        <v>8.34</v>
      </c>
    </row>
    <row r="1101" spans="1:4" x14ac:dyDescent="0.25">
      <c r="A1101" s="76">
        <v>93407</v>
      </c>
      <c r="B1101" s="76" t="s">
        <v>33654</v>
      </c>
      <c r="C1101" s="77" t="s">
        <v>8</v>
      </c>
      <c r="D1101" s="77">
        <v>36.49</v>
      </c>
    </row>
    <row r="1102" spans="1:4" x14ac:dyDescent="0.25">
      <c r="A1102" s="76">
        <v>93411</v>
      </c>
      <c r="B1102" s="76" t="s">
        <v>757</v>
      </c>
      <c r="C1102" s="77" t="s">
        <v>8</v>
      </c>
      <c r="D1102" s="77">
        <v>0.31</v>
      </c>
    </row>
    <row r="1103" spans="1:4" x14ac:dyDescent="0.25">
      <c r="A1103" s="76">
        <v>93412</v>
      </c>
      <c r="B1103" s="76" t="s">
        <v>758</v>
      </c>
      <c r="C1103" s="77" t="s">
        <v>8</v>
      </c>
      <c r="D1103" s="77">
        <v>0.05</v>
      </c>
    </row>
    <row r="1104" spans="1:4" x14ac:dyDescent="0.25">
      <c r="A1104" s="76">
        <v>93413</v>
      </c>
      <c r="B1104" s="76" t="s">
        <v>759</v>
      </c>
      <c r="C1104" s="77" t="s">
        <v>8</v>
      </c>
      <c r="D1104" s="77">
        <v>0.28000000000000003</v>
      </c>
    </row>
    <row r="1105" spans="1:4" x14ac:dyDescent="0.25">
      <c r="A1105" s="76">
        <v>93414</v>
      </c>
      <c r="B1105" s="76" t="s">
        <v>760</v>
      </c>
      <c r="C1105" s="77" t="s">
        <v>8</v>
      </c>
      <c r="D1105" s="77">
        <v>12.89</v>
      </c>
    </row>
    <row r="1106" spans="1:4" x14ac:dyDescent="0.25">
      <c r="A1106" s="76">
        <v>93417</v>
      </c>
      <c r="B1106" s="76" t="s">
        <v>761</v>
      </c>
      <c r="C1106" s="77" t="s">
        <v>8</v>
      </c>
      <c r="D1106" s="77">
        <v>4.1399999999999997</v>
      </c>
    </row>
    <row r="1107" spans="1:4" x14ac:dyDescent="0.25">
      <c r="A1107" s="76">
        <v>93418</v>
      </c>
      <c r="B1107" s="76" t="s">
        <v>762</v>
      </c>
      <c r="C1107" s="77" t="s">
        <v>8</v>
      </c>
      <c r="D1107" s="77">
        <v>0.74</v>
      </c>
    </row>
    <row r="1108" spans="1:4" x14ac:dyDescent="0.25">
      <c r="A1108" s="76">
        <v>93419</v>
      </c>
      <c r="B1108" s="76" t="s">
        <v>763</v>
      </c>
      <c r="C1108" s="77" t="s">
        <v>8</v>
      </c>
      <c r="D1108" s="77">
        <v>3.7</v>
      </c>
    </row>
    <row r="1109" spans="1:4" x14ac:dyDescent="0.25">
      <c r="A1109" s="76">
        <v>93420</v>
      </c>
      <c r="B1109" s="76" t="s">
        <v>764</v>
      </c>
      <c r="C1109" s="77" t="s">
        <v>8</v>
      </c>
      <c r="D1109" s="77">
        <v>51.9</v>
      </c>
    </row>
    <row r="1110" spans="1:4" x14ac:dyDescent="0.25">
      <c r="A1110" s="76">
        <v>93423</v>
      </c>
      <c r="B1110" s="76" t="s">
        <v>765</v>
      </c>
      <c r="C1110" s="77" t="s">
        <v>8</v>
      </c>
      <c r="D1110" s="77">
        <v>5.86</v>
      </c>
    </row>
    <row r="1111" spans="1:4" x14ac:dyDescent="0.25">
      <c r="A1111" s="76">
        <v>93424</v>
      </c>
      <c r="B1111" s="76" t="s">
        <v>766</v>
      </c>
      <c r="C1111" s="77" t="s">
        <v>8</v>
      </c>
      <c r="D1111" s="77">
        <v>1.05</v>
      </c>
    </row>
    <row r="1112" spans="1:4" x14ac:dyDescent="0.25">
      <c r="A1112" s="76">
        <v>93425</v>
      </c>
      <c r="B1112" s="76" t="s">
        <v>767</v>
      </c>
      <c r="C1112" s="77" t="s">
        <v>8</v>
      </c>
      <c r="D1112" s="77">
        <v>5.23</v>
      </c>
    </row>
    <row r="1113" spans="1:4" x14ac:dyDescent="0.25">
      <c r="A1113" s="76">
        <v>93426</v>
      </c>
      <c r="B1113" s="76" t="s">
        <v>768</v>
      </c>
      <c r="C1113" s="77" t="s">
        <v>8</v>
      </c>
      <c r="D1113" s="77">
        <v>124.03</v>
      </c>
    </row>
    <row r="1114" spans="1:4" x14ac:dyDescent="0.25">
      <c r="A1114" s="76">
        <v>93429</v>
      </c>
      <c r="B1114" s="76" t="s">
        <v>33655</v>
      </c>
      <c r="C1114" s="77" t="s">
        <v>8</v>
      </c>
      <c r="D1114" s="77">
        <v>145.96</v>
      </c>
    </row>
    <row r="1115" spans="1:4" x14ac:dyDescent="0.25">
      <c r="A1115" s="76">
        <v>93430</v>
      </c>
      <c r="B1115" s="76" t="s">
        <v>33656</v>
      </c>
      <c r="C1115" s="77" t="s">
        <v>8</v>
      </c>
      <c r="D1115" s="77">
        <v>29.19</v>
      </c>
    </row>
    <row r="1116" spans="1:4" x14ac:dyDescent="0.25">
      <c r="A1116" s="76">
        <v>93431</v>
      </c>
      <c r="B1116" s="76" t="s">
        <v>33657</v>
      </c>
      <c r="C1116" s="77" t="s">
        <v>8</v>
      </c>
      <c r="D1116" s="77">
        <v>175.16</v>
      </c>
    </row>
    <row r="1117" spans="1:4" x14ac:dyDescent="0.25">
      <c r="A1117" s="76">
        <v>93432</v>
      </c>
      <c r="B1117" s="76" t="s">
        <v>33658</v>
      </c>
      <c r="C1117" s="77" t="s">
        <v>8</v>
      </c>
      <c r="D1117" s="78">
        <v>1666.8</v>
      </c>
    </row>
    <row r="1118" spans="1:4" x14ac:dyDescent="0.25">
      <c r="A1118" s="76">
        <v>93435</v>
      </c>
      <c r="B1118" s="76" t="s">
        <v>33659</v>
      </c>
      <c r="C1118" s="77" t="s">
        <v>8</v>
      </c>
      <c r="D1118" s="77">
        <v>9.2100000000000009</v>
      </c>
    </row>
    <row r="1119" spans="1:4" x14ac:dyDescent="0.25">
      <c r="A1119" s="76">
        <v>93436</v>
      </c>
      <c r="B1119" s="76" t="s">
        <v>33660</v>
      </c>
      <c r="C1119" s="77" t="s">
        <v>8</v>
      </c>
      <c r="D1119" s="77">
        <v>1.84</v>
      </c>
    </row>
    <row r="1120" spans="1:4" x14ac:dyDescent="0.25">
      <c r="A1120" s="76">
        <v>93437</v>
      </c>
      <c r="B1120" s="76" t="s">
        <v>33661</v>
      </c>
      <c r="C1120" s="77" t="s">
        <v>8</v>
      </c>
      <c r="D1120" s="77">
        <v>9.2100000000000009</v>
      </c>
    </row>
    <row r="1121" spans="1:4" x14ac:dyDescent="0.25">
      <c r="A1121" s="76">
        <v>93438</v>
      </c>
      <c r="B1121" s="76" t="s">
        <v>33662</v>
      </c>
      <c r="C1121" s="77" t="s">
        <v>8</v>
      </c>
      <c r="D1121" s="77">
        <v>86.9</v>
      </c>
    </row>
    <row r="1122" spans="1:4" x14ac:dyDescent="0.25">
      <c r="A1122" s="76">
        <v>95114</v>
      </c>
      <c r="B1122" s="76" t="s">
        <v>769</v>
      </c>
      <c r="C1122" s="77" t="s">
        <v>8</v>
      </c>
      <c r="D1122" s="77">
        <v>1.64</v>
      </c>
    </row>
    <row r="1123" spans="1:4" x14ac:dyDescent="0.25">
      <c r="A1123" s="76">
        <v>95115</v>
      </c>
      <c r="B1123" s="76" t="s">
        <v>770</v>
      </c>
      <c r="C1123" s="77" t="s">
        <v>8</v>
      </c>
      <c r="D1123" s="77">
        <v>0.19</v>
      </c>
    </row>
    <row r="1124" spans="1:4" x14ac:dyDescent="0.25">
      <c r="A1124" s="76">
        <v>95116</v>
      </c>
      <c r="B1124" s="76" t="s">
        <v>771</v>
      </c>
      <c r="C1124" s="77" t="s">
        <v>8</v>
      </c>
      <c r="D1124" s="77">
        <v>32.549999999999997</v>
      </c>
    </row>
    <row r="1125" spans="1:4" x14ac:dyDescent="0.25">
      <c r="A1125" s="76">
        <v>95117</v>
      </c>
      <c r="B1125" s="76" t="s">
        <v>772</v>
      </c>
      <c r="C1125" s="77" t="s">
        <v>8</v>
      </c>
      <c r="D1125" s="77">
        <v>5.12</v>
      </c>
    </row>
    <row r="1126" spans="1:4" x14ac:dyDescent="0.25">
      <c r="A1126" s="76">
        <v>95118</v>
      </c>
      <c r="B1126" s="76" t="s">
        <v>773</v>
      </c>
      <c r="C1126" s="77" t="s">
        <v>8</v>
      </c>
      <c r="D1126" s="77">
        <v>68.819999999999993</v>
      </c>
    </row>
    <row r="1127" spans="1:4" x14ac:dyDescent="0.25">
      <c r="A1127" s="76">
        <v>95119</v>
      </c>
      <c r="B1127" s="76" t="s">
        <v>774</v>
      </c>
      <c r="C1127" s="77" t="s">
        <v>8</v>
      </c>
      <c r="D1127" s="77">
        <v>10.84</v>
      </c>
    </row>
    <row r="1128" spans="1:4" x14ac:dyDescent="0.25">
      <c r="A1128" s="76">
        <v>95120</v>
      </c>
      <c r="B1128" s="76" t="s">
        <v>775</v>
      </c>
      <c r="C1128" s="77" t="s">
        <v>8</v>
      </c>
      <c r="D1128" s="77">
        <v>53.55</v>
      </c>
    </row>
    <row r="1129" spans="1:4" x14ac:dyDescent="0.25">
      <c r="A1129" s="76">
        <v>95123</v>
      </c>
      <c r="B1129" s="76" t="s">
        <v>776</v>
      </c>
      <c r="C1129" s="77" t="s">
        <v>8</v>
      </c>
      <c r="D1129" s="77">
        <v>17.87</v>
      </c>
    </row>
    <row r="1130" spans="1:4" x14ac:dyDescent="0.25">
      <c r="A1130" s="76">
        <v>95124</v>
      </c>
      <c r="B1130" s="76" t="s">
        <v>777</v>
      </c>
      <c r="C1130" s="77" t="s">
        <v>8</v>
      </c>
      <c r="D1130" s="77">
        <v>2.81</v>
      </c>
    </row>
    <row r="1131" spans="1:4" x14ac:dyDescent="0.25">
      <c r="A1131" s="76">
        <v>95125</v>
      </c>
      <c r="B1131" s="76" t="s">
        <v>778</v>
      </c>
      <c r="C1131" s="77" t="s">
        <v>8</v>
      </c>
      <c r="D1131" s="77">
        <v>19.559999999999999</v>
      </c>
    </row>
    <row r="1132" spans="1:4" x14ac:dyDescent="0.25">
      <c r="A1132" s="76">
        <v>95126</v>
      </c>
      <c r="B1132" s="76" t="s">
        <v>779</v>
      </c>
      <c r="C1132" s="77" t="s">
        <v>8</v>
      </c>
      <c r="D1132" s="77">
        <v>113.94</v>
      </c>
    </row>
    <row r="1133" spans="1:4" x14ac:dyDescent="0.25">
      <c r="A1133" s="76">
        <v>95129</v>
      </c>
      <c r="B1133" s="76" t="s">
        <v>780</v>
      </c>
      <c r="C1133" s="77" t="s">
        <v>8</v>
      </c>
      <c r="D1133" s="77">
        <v>47.9</v>
      </c>
    </row>
    <row r="1134" spans="1:4" x14ac:dyDescent="0.25">
      <c r="A1134" s="76">
        <v>95130</v>
      </c>
      <c r="B1134" s="76" t="s">
        <v>781</v>
      </c>
      <c r="C1134" s="77" t="s">
        <v>8</v>
      </c>
      <c r="D1134" s="77">
        <v>8.8800000000000008</v>
      </c>
    </row>
    <row r="1135" spans="1:4" x14ac:dyDescent="0.25">
      <c r="A1135" s="76">
        <v>95131</v>
      </c>
      <c r="B1135" s="76" t="s">
        <v>782</v>
      </c>
      <c r="C1135" s="77" t="s">
        <v>8</v>
      </c>
      <c r="D1135" s="77">
        <v>56.38</v>
      </c>
    </row>
    <row r="1136" spans="1:4" x14ac:dyDescent="0.25">
      <c r="A1136" s="76">
        <v>95132</v>
      </c>
      <c r="B1136" s="76" t="s">
        <v>783</v>
      </c>
      <c r="C1136" s="77" t="s">
        <v>8</v>
      </c>
      <c r="D1136" s="77">
        <v>24.95</v>
      </c>
    </row>
    <row r="1137" spans="1:4" x14ac:dyDescent="0.25">
      <c r="A1137" s="76">
        <v>95136</v>
      </c>
      <c r="B1137" s="76" t="s">
        <v>784</v>
      </c>
      <c r="C1137" s="77" t="s">
        <v>8</v>
      </c>
      <c r="D1137" s="77">
        <v>0.03</v>
      </c>
    </row>
    <row r="1138" spans="1:4" x14ac:dyDescent="0.25">
      <c r="A1138" s="76">
        <v>95137</v>
      </c>
      <c r="B1138" s="76" t="s">
        <v>785</v>
      </c>
      <c r="C1138" s="77" t="s">
        <v>8</v>
      </c>
      <c r="D1138" s="77">
        <v>0</v>
      </c>
    </row>
    <row r="1139" spans="1:4" x14ac:dyDescent="0.25">
      <c r="A1139" s="76">
        <v>95138</v>
      </c>
      <c r="B1139" s="76" t="s">
        <v>786</v>
      </c>
      <c r="C1139" s="77" t="s">
        <v>8</v>
      </c>
      <c r="D1139" s="77">
        <v>0.02</v>
      </c>
    </row>
    <row r="1140" spans="1:4" x14ac:dyDescent="0.25">
      <c r="A1140" s="76">
        <v>95208</v>
      </c>
      <c r="B1140" s="76" t="s">
        <v>33663</v>
      </c>
      <c r="C1140" s="77" t="s">
        <v>8</v>
      </c>
      <c r="D1140" s="77">
        <v>32.6</v>
      </c>
    </row>
    <row r="1141" spans="1:4" x14ac:dyDescent="0.25">
      <c r="A1141" s="76">
        <v>95209</v>
      </c>
      <c r="B1141" s="76" t="s">
        <v>33664</v>
      </c>
      <c r="C1141" s="77" t="s">
        <v>8</v>
      </c>
      <c r="D1141" s="77">
        <v>8.15</v>
      </c>
    </row>
    <row r="1142" spans="1:4" x14ac:dyDescent="0.25">
      <c r="A1142" s="76">
        <v>95210</v>
      </c>
      <c r="B1142" s="76" t="s">
        <v>33665</v>
      </c>
      <c r="C1142" s="77" t="s">
        <v>8</v>
      </c>
      <c r="D1142" s="77">
        <v>32.6</v>
      </c>
    </row>
    <row r="1143" spans="1:4" x14ac:dyDescent="0.25">
      <c r="A1143" s="76">
        <v>95211</v>
      </c>
      <c r="B1143" s="76" t="s">
        <v>33666</v>
      </c>
      <c r="C1143" s="77" t="s">
        <v>8</v>
      </c>
      <c r="D1143" s="77">
        <v>7.85</v>
      </c>
    </row>
    <row r="1144" spans="1:4" x14ac:dyDescent="0.25">
      <c r="A1144" s="76">
        <v>95217</v>
      </c>
      <c r="B1144" s="76" t="s">
        <v>33667</v>
      </c>
      <c r="C1144" s="77" t="s">
        <v>8</v>
      </c>
      <c r="D1144" s="77">
        <v>0.63</v>
      </c>
    </row>
    <row r="1145" spans="1:4" x14ac:dyDescent="0.25">
      <c r="A1145" s="76">
        <v>95255</v>
      </c>
      <c r="B1145" s="76" t="s">
        <v>787</v>
      </c>
      <c r="C1145" s="77" t="s">
        <v>8</v>
      </c>
      <c r="D1145" s="77">
        <v>1.45</v>
      </c>
    </row>
    <row r="1146" spans="1:4" x14ac:dyDescent="0.25">
      <c r="A1146" s="76">
        <v>95256</v>
      </c>
      <c r="B1146" s="76" t="s">
        <v>788</v>
      </c>
      <c r="C1146" s="77" t="s">
        <v>8</v>
      </c>
      <c r="D1146" s="77">
        <v>0.17</v>
      </c>
    </row>
    <row r="1147" spans="1:4" x14ac:dyDescent="0.25">
      <c r="A1147" s="76">
        <v>95257</v>
      </c>
      <c r="B1147" s="76" t="s">
        <v>789</v>
      </c>
      <c r="C1147" s="77" t="s">
        <v>8</v>
      </c>
      <c r="D1147" s="77">
        <v>1.82</v>
      </c>
    </row>
    <row r="1148" spans="1:4" x14ac:dyDescent="0.25">
      <c r="A1148" s="76">
        <v>95260</v>
      </c>
      <c r="B1148" s="76" t="s">
        <v>790</v>
      </c>
      <c r="C1148" s="77" t="s">
        <v>8</v>
      </c>
      <c r="D1148" s="77">
        <v>0.49</v>
      </c>
    </row>
    <row r="1149" spans="1:4" x14ac:dyDescent="0.25">
      <c r="A1149" s="76">
        <v>95261</v>
      </c>
      <c r="B1149" s="76" t="s">
        <v>791</v>
      </c>
      <c r="C1149" s="77" t="s">
        <v>8</v>
      </c>
      <c r="D1149" s="77">
        <v>0.16</v>
      </c>
    </row>
    <row r="1150" spans="1:4" x14ac:dyDescent="0.25">
      <c r="A1150" s="76">
        <v>95262</v>
      </c>
      <c r="B1150" s="76" t="s">
        <v>792</v>
      </c>
      <c r="C1150" s="77" t="s">
        <v>8</v>
      </c>
      <c r="D1150" s="77">
        <v>1.52</v>
      </c>
    </row>
    <row r="1151" spans="1:4" x14ac:dyDescent="0.25">
      <c r="A1151" s="76">
        <v>95263</v>
      </c>
      <c r="B1151" s="76" t="s">
        <v>793</v>
      </c>
      <c r="C1151" s="77" t="s">
        <v>8</v>
      </c>
      <c r="D1151" s="77">
        <v>4.04</v>
      </c>
    </row>
    <row r="1152" spans="1:4" x14ac:dyDescent="0.25">
      <c r="A1152" s="76">
        <v>95266</v>
      </c>
      <c r="B1152" s="76" t="s">
        <v>794</v>
      </c>
      <c r="C1152" s="77" t="s">
        <v>8</v>
      </c>
      <c r="D1152" s="77">
        <v>0.49</v>
      </c>
    </row>
    <row r="1153" spans="1:4" x14ac:dyDescent="0.25">
      <c r="A1153" s="76">
        <v>95267</v>
      </c>
      <c r="B1153" s="76" t="s">
        <v>795</v>
      </c>
      <c r="C1153" s="77" t="s">
        <v>8</v>
      </c>
      <c r="D1153" s="77">
        <v>0.05</v>
      </c>
    </row>
    <row r="1154" spans="1:4" x14ac:dyDescent="0.25">
      <c r="A1154" s="76">
        <v>95268</v>
      </c>
      <c r="B1154" s="76" t="s">
        <v>796</v>
      </c>
      <c r="C1154" s="77" t="s">
        <v>8</v>
      </c>
      <c r="D1154" s="77">
        <v>0.48</v>
      </c>
    </row>
    <row r="1155" spans="1:4" x14ac:dyDescent="0.25">
      <c r="A1155" s="76">
        <v>95269</v>
      </c>
      <c r="B1155" s="76" t="s">
        <v>797</v>
      </c>
      <c r="C1155" s="77" t="s">
        <v>8</v>
      </c>
      <c r="D1155" s="77">
        <v>7.45</v>
      </c>
    </row>
    <row r="1156" spans="1:4" x14ac:dyDescent="0.25">
      <c r="A1156" s="76">
        <v>95272</v>
      </c>
      <c r="B1156" s="76" t="s">
        <v>33668</v>
      </c>
      <c r="C1156" s="77" t="s">
        <v>8</v>
      </c>
      <c r="D1156" s="77">
        <v>0.45</v>
      </c>
    </row>
    <row r="1157" spans="1:4" x14ac:dyDescent="0.25">
      <c r="A1157" s="76">
        <v>95273</v>
      </c>
      <c r="B1157" s="76" t="s">
        <v>33669</v>
      </c>
      <c r="C1157" s="77" t="s">
        <v>8</v>
      </c>
      <c r="D1157" s="77">
        <v>7.0000000000000007E-2</v>
      </c>
    </row>
    <row r="1158" spans="1:4" x14ac:dyDescent="0.25">
      <c r="A1158" s="76">
        <v>95274</v>
      </c>
      <c r="B1158" s="76" t="s">
        <v>33670</v>
      </c>
      <c r="C1158" s="77" t="s">
        <v>8</v>
      </c>
      <c r="D1158" s="77">
        <v>0.37</v>
      </c>
    </row>
    <row r="1159" spans="1:4" x14ac:dyDescent="0.25">
      <c r="A1159" s="76">
        <v>95275</v>
      </c>
      <c r="B1159" s="76" t="s">
        <v>33671</v>
      </c>
      <c r="C1159" s="77" t="s">
        <v>8</v>
      </c>
      <c r="D1159" s="77">
        <v>2.13</v>
      </c>
    </row>
    <row r="1160" spans="1:4" x14ac:dyDescent="0.25">
      <c r="A1160" s="76">
        <v>95278</v>
      </c>
      <c r="B1160" s="76" t="s">
        <v>33672</v>
      </c>
      <c r="C1160" s="77" t="s">
        <v>8</v>
      </c>
      <c r="D1160" s="77">
        <v>0.56999999999999995</v>
      </c>
    </row>
    <row r="1161" spans="1:4" x14ac:dyDescent="0.25">
      <c r="A1161" s="76">
        <v>95279</v>
      </c>
      <c r="B1161" s="76" t="s">
        <v>33673</v>
      </c>
      <c r="C1161" s="77" t="s">
        <v>8</v>
      </c>
      <c r="D1161" s="77">
        <v>0.08</v>
      </c>
    </row>
    <row r="1162" spans="1:4" x14ac:dyDescent="0.25">
      <c r="A1162" s="76">
        <v>95280</v>
      </c>
      <c r="B1162" s="76" t="s">
        <v>33674</v>
      </c>
      <c r="C1162" s="77" t="s">
        <v>8</v>
      </c>
      <c r="D1162" s="77">
        <v>0.56999999999999995</v>
      </c>
    </row>
    <row r="1163" spans="1:4" x14ac:dyDescent="0.25">
      <c r="A1163" s="76">
        <v>95281</v>
      </c>
      <c r="B1163" s="76" t="s">
        <v>33675</v>
      </c>
      <c r="C1163" s="77" t="s">
        <v>8</v>
      </c>
      <c r="D1163" s="77">
        <v>7.43</v>
      </c>
    </row>
    <row r="1164" spans="1:4" x14ac:dyDescent="0.25">
      <c r="A1164" s="76">
        <v>95617</v>
      </c>
      <c r="B1164" s="76" t="s">
        <v>798</v>
      </c>
      <c r="C1164" s="77" t="s">
        <v>8</v>
      </c>
      <c r="D1164" s="77">
        <v>1.19</v>
      </c>
    </row>
    <row r="1165" spans="1:4" x14ac:dyDescent="0.25">
      <c r="A1165" s="76">
        <v>95618</v>
      </c>
      <c r="B1165" s="76" t="s">
        <v>799</v>
      </c>
      <c r="C1165" s="77" t="s">
        <v>8</v>
      </c>
      <c r="D1165" s="77">
        <v>0.14000000000000001</v>
      </c>
    </row>
    <row r="1166" spans="1:4" x14ac:dyDescent="0.25">
      <c r="A1166" s="76">
        <v>95619</v>
      </c>
      <c r="B1166" s="76" t="s">
        <v>800</v>
      </c>
      <c r="C1166" s="77" t="s">
        <v>8</v>
      </c>
      <c r="D1166" s="77">
        <v>1.49</v>
      </c>
    </row>
    <row r="1167" spans="1:4" x14ac:dyDescent="0.25">
      <c r="A1167" s="76">
        <v>95627</v>
      </c>
      <c r="B1167" s="76" t="s">
        <v>801</v>
      </c>
      <c r="C1167" s="77" t="s">
        <v>8</v>
      </c>
      <c r="D1167" s="77">
        <v>46.93</v>
      </c>
    </row>
    <row r="1168" spans="1:4" x14ac:dyDescent="0.25">
      <c r="A1168" s="76">
        <v>95628</v>
      </c>
      <c r="B1168" s="76" t="s">
        <v>802</v>
      </c>
      <c r="C1168" s="77" t="s">
        <v>8</v>
      </c>
      <c r="D1168" s="77">
        <v>6.51</v>
      </c>
    </row>
    <row r="1169" spans="1:4" x14ac:dyDescent="0.25">
      <c r="A1169" s="76">
        <v>95629</v>
      </c>
      <c r="B1169" s="76" t="s">
        <v>803</v>
      </c>
      <c r="C1169" s="77" t="s">
        <v>8</v>
      </c>
      <c r="D1169" s="77">
        <v>58.73</v>
      </c>
    </row>
    <row r="1170" spans="1:4" x14ac:dyDescent="0.25">
      <c r="A1170" s="76">
        <v>95630</v>
      </c>
      <c r="B1170" s="76" t="s">
        <v>804</v>
      </c>
      <c r="C1170" s="77" t="s">
        <v>8</v>
      </c>
      <c r="D1170" s="77">
        <v>69.069999999999993</v>
      </c>
    </row>
    <row r="1171" spans="1:4" x14ac:dyDescent="0.25">
      <c r="A1171" s="76">
        <v>95698</v>
      </c>
      <c r="B1171" s="76" t="s">
        <v>805</v>
      </c>
      <c r="C1171" s="77" t="s">
        <v>8</v>
      </c>
      <c r="D1171" s="77">
        <v>4.84</v>
      </c>
    </row>
    <row r="1172" spans="1:4" x14ac:dyDescent="0.25">
      <c r="A1172" s="76">
        <v>95699</v>
      </c>
      <c r="B1172" s="76" t="s">
        <v>806</v>
      </c>
      <c r="C1172" s="77" t="s">
        <v>8</v>
      </c>
      <c r="D1172" s="77">
        <v>0.56999999999999995</v>
      </c>
    </row>
    <row r="1173" spans="1:4" x14ac:dyDescent="0.25">
      <c r="A1173" s="76">
        <v>95700</v>
      </c>
      <c r="B1173" s="76" t="s">
        <v>807</v>
      </c>
      <c r="C1173" s="77" t="s">
        <v>8</v>
      </c>
      <c r="D1173" s="77">
        <v>6.06</v>
      </c>
    </row>
    <row r="1174" spans="1:4" x14ac:dyDescent="0.25">
      <c r="A1174" s="76">
        <v>95701</v>
      </c>
      <c r="B1174" s="76" t="s">
        <v>808</v>
      </c>
      <c r="C1174" s="77" t="s">
        <v>8</v>
      </c>
      <c r="D1174" s="77">
        <v>2.62</v>
      </c>
    </row>
    <row r="1175" spans="1:4" x14ac:dyDescent="0.25">
      <c r="A1175" s="76">
        <v>95704</v>
      </c>
      <c r="B1175" s="76" t="s">
        <v>809</v>
      </c>
      <c r="C1175" s="77" t="s">
        <v>8</v>
      </c>
      <c r="D1175" s="77">
        <v>47.5</v>
      </c>
    </row>
    <row r="1176" spans="1:4" x14ac:dyDescent="0.25">
      <c r="A1176" s="76">
        <v>95705</v>
      </c>
      <c r="B1176" s="76" t="s">
        <v>810</v>
      </c>
      <c r="C1176" s="77" t="s">
        <v>8</v>
      </c>
      <c r="D1176" s="77">
        <v>6.5</v>
      </c>
    </row>
    <row r="1177" spans="1:4" x14ac:dyDescent="0.25">
      <c r="A1177" s="76">
        <v>95706</v>
      </c>
      <c r="B1177" s="76" t="s">
        <v>811</v>
      </c>
      <c r="C1177" s="77" t="s">
        <v>8</v>
      </c>
      <c r="D1177" s="77">
        <v>59.44</v>
      </c>
    </row>
    <row r="1178" spans="1:4" x14ac:dyDescent="0.25">
      <c r="A1178" s="76">
        <v>95707</v>
      </c>
      <c r="B1178" s="76" t="s">
        <v>812</v>
      </c>
      <c r="C1178" s="77" t="s">
        <v>8</v>
      </c>
      <c r="D1178" s="77">
        <v>3.44</v>
      </c>
    </row>
    <row r="1179" spans="1:4" x14ac:dyDescent="0.25">
      <c r="A1179" s="76">
        <v>95710</v>
      </c>
      <c r="B1179" s="76" t="s">
        <v>813</v>
      </c>
      <c r="C1179" s="77" t="s">
        <v>8</v>
      </c>
      <c r="D1179" s="77">
        <v>57.09</v>
      </c>
    </row>
    <row r="1180" spans="1:4" x14ac:dyDescent="0.25">
      <c r="A1180" s="76">
        <v>95711</v>
      </c>
      <c r="B1180" s="76" t="s">
        <v>814</v>
      </c>
      <c r="C1180" s="77" t="s">
        <v>8</v>
      </c>
      <c r="D1180" s="77">
        <v>7.74</v>
      </c>
    </row>
    <row r="1181" spans="1:4" x14ac:dyDescent="0.25">
      <c r="A1181" s="76">
        <v>95712</v>
      </c>
      <c r="B1181" s="76" t="s">
        <v>815</v>
      </c>
      <c r="C1181" s="77" t="s">
        <v>8</v>
      </c>
      <c r="D1181" s="77">
        <v>71.36</v>
      </c>
    </row>
    <row r="1182" spans="1:4" x14ac:dyDescent="0.25">
      <c r="A1182" s="76">
        <v>95713</v>
      </c>
      <c r="B1182" s="76" t="s">
        <v>816</v>
      </c>
      <c r="C1182" s="77" t="s">
        <v>8</v>
      </c>
      <c r="D1182" s="77">
        <v>69.58</v>
      </c>
    </row>
    <row r="1183" spans="1:4" x14ac:dyDescent="0.25">
      <c r="A1183" s="76">
        <v>95716</v>
      </c>
      <c r="B1183" s="76" t="s">
        <v>817</v>
      </c>
      <c r="C1183" s="77" t="s">
        <v>8</v>
      </c>
      <c r="D1183" s="77">
        <v>54.96</v>
      </c>
    </row>
    <row r="1184" spans="1:4" x14ac:dyDescent="0.25">
      <c r="A1184" s="76">
        <v>95717</v>
      </c>
      <c r="B1184" s="76" t="s">
        <v>818</v>
      </c>
      <c r="C1184" s="77" t="s">
        <v>8</v>
      </c>
      <c r="D1184" s="77">
        <v>7.45</v>
      </c>
    </row>
    <row r="1185" spans="1:4" x14ac:dyDescent="0.25">
      <c r="A1185" s="76">
        <v>95718</v>
      </c>
      <c r="B1185" s="76" t="s">
        <v>819</v>
      </c>
      <c r="C1185" s="77" t="s">
        <v>8</v>
      </c>
      <c r="D1185" s="77">
        <v>68.7</v>
      </c>
    </row>
    <row r="1186" spans="1:4" x14ac:dyDescent="0.25">
      <c r="A1186" s="76">
        <v>95719</v>
      </c>
      <c r="B1186" s="76" t="s">
        <v>820</v>
      </c>
      <c r="C1186" s="77" t="s">
        <v>8</v>
      </c>
      <c r="D1186" s="77">
        <v>69.58</v>
      </c>
    </row>
    <row r="1187" spans="1:4" x14ac:dyDescent="0.25">
      <c r="A1187" s="76">
        <v>95869</v>
      </c>
      <c r="B1187" s="76" t="s">
        <v>821</v>
      </c>
      <c r="C1187" s="77" t="s">
        <v>8</v>
      </c>
      <c r="D1187" s="77">
        <v>1.68</v>
      </c>
    </row>
    <row r="1188" spans="1:4" x14ac:dyDescent="0.25">
      <c r="A1188" s="76">
        <v>95870</v>
      </c>
      <c r="B1188" s="76" t="s">
        <v>822</v>
      </c>
      <c r="C1188" s="77" t="s">
        <v>8</v>
      </c>
      <c r="D1188" s="77">
        <v>8.3699999999999992</v>
      </c>
    </row>
    <row r="1189" spans="1:4" x14ac:dyDescent="0.25">
      <c r="A1189" s="76">
        <v>95871</v>
      </c>
      <c r="B1189" s="76" t="s">
        <v>823</v>
      </c>
      <c r="C1189" s="77" t="s">
        <v>8</v>
      </c>
      <c r="D1189" s="77">
        <v>211.31</v>
      </c>
    </row>
    <row r="1190" spans="1:4" x14ac:dyDescent="0.25">
      <c r="A1190" s="76">
        <v>95874</v>
      </c>
      <c r="B1190" s="76" t="s">
        <v>824</v>
      </c>
      <c r="C1190" s="77" t="s">
        <v>8</v>
      </c>
      <c r="D1190" s="77">
        <v>9.3699999999999992</v>
      </c>
    </row>
    <row r="1191" spans="1:4" x14ac:dyDescent="0.25">
      <c r="A1191" s="76">
        <v>96008</v>
      </c>
      <c r="B1191" s="76" t="s">
        <v>825</v>
      </c>
      <c r="C1191" s="77" t="s">
        <v>8</v>
      </c>
      <c r="D1191" s="77">
        <v>26.94</v>
      </c>
    </row>
    <row r="1192" spans="1:4" x14ac:dyDescent="0.25">
      <c r="A1192" s="76">
        <v>96009</v>
      </c>
      <c r="B1192" s="76" t="s">
        <v>826</v>
      </c>
      <c r="C1192" s="77" t="s">
        <v>8</v>
      </c>
      <c r="D1192" s="77">
        <v>3.74</v>
      </c>
    </row>
    <row r="1193" spans="1:4" x14ac:dyDescent="0.25">
      <c r="A1193" s="76">
        <v>96011</v>
      </c>
      <c r="B1193" s="76" t="s">
        <v>827</v>
      </c>
      <c r="C1193" s="77" t="s">
        <v>8</v>
      </c>
      <c r="D1193" s="77">
        <v>29.47</v>
      </c>
    </row>
    <row r="1194" spans="1:4" x14ac:dyDescent="0.25">
      <c r="A1194" s="76">
        <v>96012</v>
      </c>
      <c r="B1194" s="76" t="s">
        <v>828</v>
      </c>
      <c r="C1194" s="77" t="s">
        <v>8</v>
      </c>
      <c r="D1194" s="77">
        <v>74.819999999999993</v>
      </c>
    </row>
    <row r="1195" spans="1:4" x14ac:dyDescent="0.25">
      <c r="A1195" s="76">
        <v>96015</v>
      </c>
      <c r="B1195" s="76" t="s">
        <v>829</v>
      </c>
      <c r="C1195" s="77" t="s">
        <v>8</v>
      </c>
      <c r="D1195" s="77">
        <v>26.72</v>
      </c>
    </row>
    <row r="1196" spans="1:4" x14ac:dyDescent="0.25">
      <c r="A1196" s="76">
        <v>96016</v>
      </c>
      <c r="B1196" s="76" t="s">
        <v>830</v>
      </c>
      <c r="C1196" s="77" t="s">
        <v>8</v>
      </c>
      <c r="D1196" s="77">
        <v>3.71</v>
      </c>
    </row>
    <row r="1197" spans="1:4" x14ac:dyDescent="0.25">
      <c r="A1197" s="76">
        <v>96018</v>
      </c>
      <c r="B1197" s="76" t="s">
        <v>831</v>
      </c>
      <c r="C1197" s="77" t="s">
        <v>8</v>
      </c>
      <c r="D1197" s="77">
        <v>29.22</v>
      </c>
    </row>
    <row r="1198" spans="1:4" x14ac:dyDescent="0.25">
      <c r="A1198" s="76">
        <v>96019</v>
      </c>
      <c r="B1198" s="76" t="s">
        <v>832</v>
      </c>
      <c r="C1198" s="77" t="s">
        <v>8</v>
      </c>
      <c r="D1198" s="77">
        <v>74.819999999999993</v>
      </c>
    </row>
    <row r="1199" spans="1:4" x14ac:dyDescent="0.25">
      <c r="A1199" s="76">
        <v>96023</v>
      </c>
      <c r="B1199" s="76" t="s">
        <v>833</v>
      </c>
      <c r="C1199" s="77" t="s">
        <v>8</v>
      </c>
      <c r="D1199" s="77">
        <v>20.6</v>
      </c>
    </row>
    <row r="1200" spans="1:4" x14ac:dyDescent="0.25">
      <c r="A1200" s="76">
        <v>96024</v>
      </c>
      <c r="B1200" s="76" t="s">
        <v>834</v>
      </c>
      <c r="C1200" s="77" t="s">
        <v>8</v>
      </c>
      <c r="D1200" s="77">
        <v>2.86</v>
      </c>
    </row>
    <row r="1201" spans="1:4" x14ac:dyDescent="0.25">
      <c r="A1201" s="76">
        <v>96026</v>
      </c>
      <c r="B1201" s="76" t="s">
        <v>835</v>
      </c>
      <c r="C1201" s="77" t="s">
        <v>8</v>
      </c>
      <c r="D1201" s="77">
        <v>22.53</v>
      </c>
    </row>
    <row r="1202" spans="1:4" x14ac:dyDescent="0.25">
      <c r="A1202" s="76">
        <v>96027</v>
      </c>
      <c r="B1202" s="76" t="s">
        <v>836</v>
      </c>
      <c r="C1202" s="77" t="s">
        <v>8</v>
      </c>
      <c r="D1202" s="77">
        <v>52.13</v>
      </c>
    </row>
    <row r="1203" spans="1:4" x14ac:dyDescent="0.25">
      <c r="A1203" s="76">
        <v>96030</v>
      </c>
      <c r="B1203" s="76" t="s">
        <v>837</v>
      </c>
      <c r="C1203" s="77" t="s">
        <v>8</v>
      </c>
      <c r="D1203" s="77">
        <v>32.75</v>
      </c>
    </row>
    <row r="1204" spans="1:4" x14ac:dyDescent="0.25">
      <c r="A1204" s="76">
        <v>96031</v>
      </c>
      <c r="B1204" s="76" t="s">
        <v>838</v>
      </c>
      <c r="C1204" s="77" t="s">
        <v>8</v>
      </c>
      <c r="D1204" s="77">
        <v>6.23</v>
      </c>
    </row>
    <row r="1205" spans="1:4" x14ac:dyDescent="0.25">
      <c r="A1205" s="76">
        <v>96032</v>
      </c>
      <c r="B1205" s="76" t="s">
        <v>839</v>
      </c>
      <c r="C1205" s="77" t="s">
        <v>8</v>
      </c>
      <c r="D1205" s="77">
        <v>4.9400000000000004</v>
      </c>
    </row>
    <row r="1206" spans="1:4" x14ac:dyDescent="0.25">
      <c r="A1206" s="76">
        <v>96033</v>
      </c>
      <c r="B1206" s="76" t="s">
        <v>840</v>
      </c>
      <c r="C1206" s="77" t="s">
        <v>8</v>
      </c>
      <c r="D1206" s="77">
        <v>55.96</v>
      </c>
    </row>
    <row r="1207" spans="1:4" x14ac:dyDescent="0.25">
      <c r="A1207" s="76">
        <v>96034</v>
      </c>
      <c r="B1207" s="76" t="s">
        <v>841</v>
      </c>
      <c r="C1207" s="77" t="s">
        <v>8</v>
      </c>
      <c r="D1207" s="77">
        <v>109.73</v>
      </c>
    </row>
    <row r="1208" spans="1:4" x14ac:dyDescent="0.25">
      <c r="A1208" s="76">
        <v>96053</v>
      </c>
      <c r="B1208" s="76" t="s">
        <v>842</v>
      </c>
      <c r="C1208" s="77" t="s">
        <v>8</v>
      </c>
      <c r="D1208" s="77">
        <v>20.82</v>
      </c>
    </row>
    <row r="1209" spans="1:4" x14ac:dyDescent="0.25">
      <c r="A1209" s="76">
        <v>96054</v>
      </c>
      <c r="B1209" s="76" t="s">
        <v>843</v>
      </c>
      <c r="C1209" s="77" t="s">
        <v>8</v>
      </c>
      <c r="D1209" s="77">
        <v>28.07</v>
      </c>
    </row>
    <row r="1210" spans="1:4" x14ac:dyDescent="0.25">
      <c r="A1210" s="76">
        <v>96055</v>
      </c>
      <c r="B1210" s="76" t="s">
        <v>844</v>
      </c>
      <c r="C1210" s="77" t="s">
        <v>8</v>
      </c>
      <c r="D1210" s="77">
        <v>2.89</v>
      </c>
    </row>
    <row r="1211" spans="1:4" x14ac:dyDescent="0.25">
      <c r="A1211" s="76">
        <v>96056</v>
      </c>
      <c r="B1211" s="76" t="s">
        <v>845</v>
      </c>
      <c r="C1211" s="77" t="s">
        <v>8</v>
      </c>
      <c r="D1211" s="77">
        <v>22.78</v>
      </c>
    </row>
    <row r="1212" spans="1:4" x14ac:dyDescent="0.25">
      <c r="A1212" s="76">
        <v>96057</v>
      </c>
      <c r="B1212" s="76" t="s">
        <v>846</v>
      </c>
      <c r="C1212" s="77" t="s">
        <v>8</v>
      </c>
      <c r="D1212" s="77">
        <v>52.13</v>
      </c>
    </row>
    <row r="1213" spans="1:4" x14ac:dyDescent="0.25">
      <c r="A1213" s="76">
        <v>96060</v>
      </c>
      <c r="B1213" s="76" t="s">
        <v>847</v>
      </c>
      <c r="C1213" s="77" t="s">
        <v>8</v>
      </c>
      <c r="D1213" s="77">
        <v>2.83</v>
      </c>
    </row>
    <row r="1214" spans="1:4" x14ac:dyDescent="0.25">
      <c r="A1214" s="76">
        <v>96061</v>
      </c>
      <c r="B1214" s="76" t="s">
        <v>848</v>
      </c>
      <c r="C1214" s="77" t="s">
        <v>8</v>
      </c>
      <c r="D1214" s="77">
        <v>35.090000000000003</v>
      </c>
    </row>
    <row r="1215" spans="1:4" x14ac:dyDescent="0.25">
      <c r="A1215" s="76">
        <v>96062</v>
      </c>
      <c r="B1215" s="76" t="s">
        <v>849</v>
      </c>
      <c r="C1215" s="77" t="s">
        <v>8</v>
      </c>
      <c r="D1215" s="77">
        <v>30.83</v>
      </c>
    </row>
    <row r="1216" spans="1:4" x14ac:dyDescent="0.25">
      <c r="A1216" s="76">
        <v>96241</v>
      </c>
      <c r="B1216" s="76" t="s">
        <v>850</v>
      </c>
      <c r="C1216" s="77" t="s">
        <v>8</v>
      </c>
      <c r="D1216" s="77">
        <v>23.37</v>
      </c>
    </row>
    <row r="1217" spans="1:4" x14ac:dyDescent="0.25">
      <c r="A1217" s="76">
        <v>96242</v>
      </c>
      <c r="B1217" s="76" t="s">
        <v>851</v>
      </c>
      <c r="C1217" s="77" t="s">
        <v>8</v>
      </c>
      <c r="D1217" s="77">
        <v>3.17</v>
      </c>
    </row>
    <row r="1218" spans="1:4" x14ac:dyDescent="0.25">
      <c r="A1218" s="76">
        <v>96243</v>
      </c>
      <c r="B1218" s="76" t="s">
        <v>852</v>
      </c>
      <c r="C1218" s="77" t="s">
        <v>8</v>
      </c>
      <c r="D1218" s="77">
        <v>29.22</v>
      </c>
    </row>
    <row r="1219" spans="1:4" x14ac:dyDescent="0.25">
      <c r="A1219" s="76">
        <v>96244</v>
      </c>
      <c r="B1219" s="76" t="s">
        <v>853</v>
      </c>
      <c r="C1219" s="77" t="s">
        <v>8</v>
      </c>
      <c r="D1219" s="77">
        <v>13.47</v>
      </c>
    </row>
    <row r="1220" spans="1:4" x14ac:dyDescent="0.25">
      <c r="A1220" s="76">
        <v>96301</v>
      </c>
      <c r="B1220" s="76" t="s">
        <v>854</v>
      </c>
      <c r="C1220" s="77" t="s">
        <v>8</v>
      </c>
      <c r="D1220" s="77">
        <v>38.01</v>
      </c>
    </row>
    <row r="1221" spans="1:4" x14ac:dyDescent="0.25">
      <c r="A1221" s="76">
        <v>96457</v>
      </c>
      <c r="B1221" s="76" t="s">
        <v>1534</v>
      </c>
      <c r="C1221" s="77" t="s">
        <v>8</v>
      </c>
      <c r="D1221" s="77">
        <v>49.4</v>
      </c>
    </row>
    <row r="1222" spans="1:4" x14ac:dyDescent="0.25">
      <c r="A1222" s="76">
        <v>96458</v>
      </c>
      <c r="B1222" s="76" t="s">
        <v>1535</v>
      </c>
      <c r="C1222" s="77" t="s">
        <v>8</v>
      </c>
      <c r="D1222" s="77">
        <v>65.13</v>
      </c>
    </row>
    <row r="1223" spans="1:4" x14ac:dyDescent="0.25">
      <c r="A1223" s="76">
        <v>96459</v>
      </c>
      <c r="B1223" s="76" t="s">
        <v>1536</v>
      </c>
      <c r="C1223" s="77" t="s">
        <v>8</v>
      </c>
      <c r="D1223" s="77">
        <v>7.22</v>
      </c>
    </row>
    <row r="1224" spans="1:4" x14ac:dyDescent="0.25">
      <c r="A1224" s="76">
        <v>96460</v>
      </c>
      <c r="B1224" s="76" t="s">
        <v>1537</v>
      </c>
      <c r="C1224" s="77" t="s">
        <v>8</v>
      </c>
      <c r="D1224" s="77">
        <v>52.05</v>
      </c>
    </row>
    <row r="1225" spans="1:4" x14ac:dyDescent="0.25">
      <c r="A1225" s="76">
        <v>98760</v>
      </c>
      <c r="B1225" s="76" t="s">
        <v>1673</v>
      </c>
      <c r="C1225" s="77" t="s">
        <v>8</v>
      </c>
      <c r="D1225" s="77">
        <v>7.0000000000000007E-2</v>
      </c>
    </row>
    <row r="1226" spans="1:4" x14ac:dyDescent="0.25">
      <c r="A1226" s="76">
        <v>98761</v>
      </c>
      <c r="B1226" s="76" t="s">
        <v>1674</v>
      </c>
      <c r="C1226" s="77" t="s">
        <v>8</v>
      </c>
      <c r="D1226" s="77">
        <v>0.01</v>
      </c>
    </row>
    <row r="1227" spans="1:4" x14ac:dyDescent="0.25">
      <c r="A1227" s="76">
        <v>98762</v>
      </c>
      <c r="B1227" s="76" t="s">
        <v>1675</v>
      </c>
      <c r="C1227" s="77" t="s">
        <v>8</v>
      </c>
      <c r="D1227" s="77">
        <v>0.09</v>
      </c>
    </row>
    <row r="1228" spans="1:4" x14ac:dyDescent="0.25">
      <c r="A1228" s="76">
        <v>98763</v>
      </c>
      <c r="B1228" s="76" t="s">
        <v>1676</v>
      </c>
      <c r="C1228" s="77" t="s">
        <v>8</v>
      </c>
      <c r="D1228" s="77">
        <v>3.85</v>
      </c>
    </row>
    <row r="1229" spans="1:4" x14ac:dyDescent="0.25">
      <c r="A1229" s="76">
        <v>99829</v>
      </c>
      <c r="B1229" s="76" t="s">
        <v>33676</v>
      </c>
      <c r="C1229" s="77" t="s">
        <v>8</v>
      </c>
      <c r="D1229" s="77">
        <v>0.18</v>
      </c>
    </row>
    <row r="1230" spans="1:4" x14ac:dyDescent="0.25">
      <c r="A1230" s="76">
        <v>99830</v>
      </c>
      <c r="B1230" s="76" t="s">
        <v>33677</v>
      </c>
      <c r="C1230" s="77" t="s">
        <v>8</v>
      </c>
      <c r="D1230" s="77">
        <v>0.02</v>
      </c>
    </row>
    <row r="1231" spans="1:4" x14ac:dyDescent="0.25">
      <c r="A1231" s="76">
        <v>99831</v>
      </c>
      <c r="B1231" s="76" t="s">
        <v>33678</v>
      </c>
      <c r="C1231" s="77" t="s">
        <v>8</v>
      </c>
      <c r="D1231" s="77">
        <v>0.13</v>
      </c>
    </row>
    <row r="1232" spans="1:4" x14ac:dyDescent="0.25">
      <c r="A1232" s="76">
        <v>99832</v>
      </c>
      <c r="B1232" s="76" t="s">
        <v>33679</v>
      </c>
      <c r="C1232" s="77" t="s">
        <v>8</v>
      </c>
      <c r="D1232" s="77">
        <v>1.57</v>
      </c>
    </row>
    <row r="1233" spans="1:4" x14ac:dyDescent="0.25">
      <c r="A1233" s="76">
        <v>100637</v>
      </c>
      <c r="B1233" s="76" t="s">
        <v>3426</v>
      </c>
      <c r="C1233" s="77" t="s">
        <v>8</v>
      </c>
      <c r="D1233" s="77">
        <v>184.31</v>
      </c>
    </row>
    <row r="1234" spans="1:4" x14ac:dyDescent="0.25">
      <c r="A1234" s="76">
        <v>100638</v>
      </c>
      <c r="B1234" s="76" t="s">
        <v>3427</v>
      </c>
      <c r="C1234" s="77" t="s">
        <v>8</v>
      </c>
      <c r="D1234" s="77">
        <v>29.04</v>
      </c>
    </row>
    <row r="1235" spans="1:4" x14ac:dyDescent="0.25">
      <c r="A1235" s="76">
        <v>100639</v>
      </c>
      <c r="B1235" s="76" t="s">
        <v>3428</v>
      </c>
      <c r="C1235" s="77" t="s">
        <v>8</v>
      </c>
      <c r="D1235" s="77">
        <v>230.57</v>
      </c>
    </row>
    <row r="1236" spans="1:4" x14ac:dyDescent="0.25">
      <c r="A1236" s="76">
        <v>100640</v>
      </c>
      <c r="B1236" s="76" t="s">
        <v>3429</v>
      </c>
      <c r="C1236" s="77" t="s">
        <v>8</v>
      </c>
      <c r="D1236" s="77">
        <v>3333.6</v>
      </c>
    </row>
    <row r="1237" spans="1:4" x14ac:dyDescent="0.25">
      <c r="A1237" s="76">
        <v>100643</v>
      </c>
      <c r="B1237" s="76" t="s">
        <v>3430</v>
      </c>
      <c r="C1237" s="77" t="s">
        <v>8</v>
      </c>
      <c r="D1237" s="77">
        <v>377.66</v>
      </c>
    </row>
    <row r="1238" spans="1:4" x14ac:dyDescent="0.25">
      <c r="A1238" s="76">
        <v>100644</v>
      </c>
      <c r="B1238" s="76" t="s">
        <v>3431</v>
      </c>
      <c r="C1238" s="77" t="s">
        <v>8</v>
      </c>
      <c r="D1238" s="77">
        <v>67.97</v>
      </c>
    </row>
    <row r="1239" spans="1:4" x14ac:dyDescent="0.25">
      <c r="A1239" s="76">
        <v>100645</v>
      </c>
      <c r="B1239" s="76" t="s">
        <v>3432</v>
      </c>
      <c r="C1239" s="77" t="s">
        <v>8</v>
      </c>
      <c r="D1239" s="77">
        <v>607.09</v>
      </c>
    </row>
    <row r="1240" spans="1:4" x14ac:dyDescent="0.25">
      <c r="A1240" s="76">
        <v>100646</v>
      </c>
      <c r="B1240" s="76" t="s">
        <v>3433</v>
      </c>
      <c r="C1240" s="77" t="s">
        <v>8</v>
      </c>
      <c r="D1240" s="77">
        <v>4167</v>
      </c>
    </row>
    <row r="1241" spans="1:4" x14ac:dyDescent="0.25">
      <c r="A1241" s="76">
        <v>102270</v>
      </c>
      <c r="B1241" s="76" t="s">
        <v>4417</v>
      </c>
      <c r="C1241" s="77" t="s">
        <v>8</v>
      </c>
      <c r="D1241" s="77">
        <v>0.72</v>
      </c>
    </row>
    <row r="1242" spans="1:4" x14ac:dyDescent="0.25">
      <c r="A1242" s="76">
        <v>102271</v>
      </c>
      <c r="B1242" s="76" t="s">
        <v>4418</v>
      </c>
      <c r="C1242" s="77" t="s">
        <v>8</v>
      </c>
      <c r="D1242" s="77">
        <v>0.08</v>
      </c>
    </row>
    <row r="1243" spans="1:4" x14ac:dyDescent="0.25">
      <c r="A1243" s="76">
        <v>102272</v>
      </c>
      <c r="B1243" s="76" t="s">
        <v>4419</v>
      </c>
      <c r="C1243" s="77" t="s">
        <v>8</v>
      </c>
      <c r="D1243" s="77">
        <v>0.9</v>
      </c>
    </row>
    <row r="1244" spans="1:4" x14ac:dyDescent="0.25">
      <c r="A1244" s="76">
        <v>102273</v>
      </c>
      <c r="B1244" s="76" t="s">
        <v>4420</v>
      </c>
      <c r="C1244" s="77" t="s">
        <v>8</v>
      </c>
      <c r="D1244" s="77">
        <v>1.42</v>
      </c>
    </row>
    <row r="1245" spans="1:4" x14ac:dyDescent="0.25">
      <c r="A1245" s="76">
        <v>102809</v>
      </c>
      <c r="B1245" s="76" t="s">
        <v>33680</v>
      </c>
      <c r="C1245" s="77" t="s">
        <v>8</v>
      </c>
      <c r="D1245" s="77">
        <v>17.510000000000002</v>
      </c>
    </row>
    <row r="1246" spans="1:4" x14ac:dyDescent="0.25">
      <c r="A1246" s="76">
        <v>102815</v>
      </c>
      <c r="B1246" s="76" t="s">
        <v>5804</v>
      </c>
      <c r="C1246" s="77" t="s">
        <v>8</v>
      </c>
      <c r="D1246" s="77">
        <v>2.85</v>
      </c>
    </row>
    <row r="1247" spans="1:4" x14ac:dyDescent="0.25">
      <c r="A1247" s="76">
        <v>102826</v>
      </c>
      <c r="B1247" s="76" t="s">
        <v>33681</v>
      </c>
      <c r="C1247" s="77" t="s">
        <v>8</v>
      </c>
      <c r="D1247" s="77">
        <v>5.35</v>
      </c>
    </row>
    <row r="1248" spans="1:4" x14ac:dyDescent="0.25">
      <c r="A1248" s="76">
        <v>102832</v>
      </c>
      <c r="B1248" s="76" t="s">
        <v>33682</v>
      </c>
      <c r="C1248" s="77" t="s">
        <v>8</v>
      </c>
      <c r="D1248" s="77">
        <v>7.14</v>
      </c>
    </row>
    <row r="1249" spans="1:4" x14ac:dyDescent="0.25">
      <c r="A1249" s="76">
        <v>102843</v>
      </c>
      <c r="B1249" s="76" t="s">
        <v>5805</v>
      </c>
      <c r="C1249" s="77" t="s">
        <v>8</v>
      </c>
      <c r="D1249" s="77">
        <v>104.17</v>
      </c>
    </row>
    <row r="1250" spans="1:4" x14ac:dyDescent="0.25">
      <c r="A1250" s="76">
        <v>102849</v>
      </c>
      <c r="B1250" s="76" t="s">
        <v>5806</v>
      </c>
      <c r="C1250" s="77" t="s">
        <v>8</v>
      </c>
      <c r="D1250" s="77">
        <v>50.93</v>
      </c>
    </row>
    <row r="1251" spans="1:4" x14ac:dyDescent="0.25">
      <c r="A1251" s="76">
        <v>102855</v>
      </c>
      <c r="B1251" s="76" t="s">
        <v>5807</v>
      </c>
      <c r="C1251" s="77" t="s">
        <v>8</v>
      </c>
      <c r="D1251" s="77">
        <v>50.93</v>
      </c>
    </row>
    <row r="1252" spans="1:4" x14ac:dyDescent="0.25">
      <c r="A1252" s="76">
        <v>102861</v>
      </c>
      <c r="B1252" s="76" t="s">
        <v>33683</v>
      </c>
      <c r="C1252" s="77" t="s">
        <v>8</v>
      </c>
      <c r="D1252" s="77">
        <v>1.05</v>
      </c>
    </row>
    <row r="1253" spans="1:4" x14ac:dyDescent="0.25">
      <c r="A1253" s="76">
        <v>102867</v>
      </c>
      <c r="B1253" s="76" t="s">
        <v>33684</v>
      </c>
      <c r="C1253" s="77" t="s">
        <v>8</v>
      </c>
      <c r="D1253" s="77">
        <v>0.56999999999999995</v>
      </c>
    </row>
    <row r="1254" spans="1:4" x14ac:dyDescent="0.25">
      <c r="A1254" s="76">
        <v>102873</v>
      </c>
      <c r="B1254" s="76" t="s">
        <v>5808</v>
      </c>
      <c r="C1254" s="77" t="s">
        <v>8</v>
      </c>
      <c r="D1254" s="77">
        <v>92.55</v>
      </c>
    </row>
    <row r="1255" spans="1:4" x14ac:dyDescent="0.25">
      <c r="A1255" s="76">
        <v>102879</v>
      </c>
      <c r="B1255" s="76" t="s">
        <v>5809</v>
      </c>
      <c r="C1255" s="77" t="s">
        <v>8</v>
      </c>
      <c r="D1255" s="77">
        <v>138.9</v>
      </c>
    </row>
    <row r="1256" spans="1:4" x14ac:dyDescent="0.25">
      <c r="A1256" s="76">
        <v>102885</v>
      </c>
      <c r="B1256" s="76" t="s">
        <v>5810</v>
      </c>
      <c r="C1256" s="77" t="s">
        <v>8</v>
      </c>
      <c r="D1256" s="77">
        <v>1.07</v>
      </c>
    </row>
    <row r="1257" spans="1:4" x14ac:dyDescent="0.25">
      <c r="A1257" s="76">
        <v>102891</v>
      </c>
      <c r="B1257" s="76" t="s">
        <v>5811</v>
      </c>
      <c r="C1257" s="77" t="s">
        <v>8</v>
      </c>
      <c r="D1257" s="77">
        <v>1.07</v>
      </c>
    </row>
    <row r="1258" spans="1:4" x14ac:dyDescent="0.25">
      <c r="A1258" s="76">
        <v>102897</v>
      </c>
      <c r="B1258" s="76" t="s">
        <v>5812</v>
      </c>
      <c r="C1258" s="77" t="s">
        <v>8</v>
      </c>
      <c r="D1258" s="77">
        <v>69.58</v>
      </c>
    </row>
    <row r="1259" spans="1:4" x14ac:dyDescent="0.25">
      <c r="A1259" s="76">
        <v>102903</v>
      </c>
      <c r="B1259" s="76" t="s">
        <v>33685</v>
      </c>
      <c r="C1259" s="77" t="s">
        <v>8</v>
      </c>
      <c r="D1259" s="77">
        <v>9.02</v>
      </c>
    </row>
    <row r="1260" spans="1:4" x14ac:dyDescent="0.25">
      <c r="A1260" s="76">
        <v>102909</v>
      </c>
      <c r="B1260" s="76" t="s">
        <v>33686</v>
      </c>
      <c r="C1260" s="77" t="s">
        <v>8</v>
      </c>
      <c r="D1260" s="77">
        <v>3.42</v>
      </c>
    </row>
    <row r="1261" spans="1:4" x14ac:dyDescent="0.25">
      <c r="A1261" s="76">
        <v>102915</v>
      </c>
      <c r="B1261" s="76" t="s">
        <v>33687</v>
      </c>
      <c r="C1261" s="77" t="s">
        <v>8</v>
      </c>
      <c r="D1261" s="77">
        <v>0.53</v>
      </c>
    </row>
    <row r="1262" spans="1:4" x14ac:dyDescent="0.25">
      <c r="A1262" s="76">
        <v>102927</v>
      </c>
      <c r="B1262" s="76" t="s">
        <v>33688</v>
      </c>
      <c r="C1262" s="77" t="s">
        <v>8</v>
      </c>
      <c r="D1262" s="77">
        <v>0.78</v>
      </c>
    </row>
    <row r="1263" spans="1:4" x14ac:dyDescent="0.25">
      <c r="A1263" s="76">
        <v>102933</v>
      </c>
      <c r="B1263" s="76" t="s">
        <v>5813</v>
      </c>
      <c r="C1263" s="77" t="s">
        <v>8</v>
      </c>
      <c r="D1263" s="77">
        <v>0.78</v>
      </c>
    </row>
    <row r="1264" spans="1:4" x14ac:dyDescent="0.25">
      <c r="A1264" s="76">
        <v>102939</v>
      </c>
      <c r="B1264" s="76" t="s">
        <v>33689</v>
      </c>
      <c r="C1264" s="77" t="s">
        <v>8</v>
      </c>
      <c r="D1264" s="77">
        <v>7.85</v>
      </c>
    </row>
    <row r="1265" spans="1:4" x14ac:dyDescent="0.25">
      <c r="A1265" s="76">
        <v>102945</v>
      </c>
      <c r="B1265" s="76" t="s">
        <v>33690</v>
      </c>
      <c r="C1265" s="77" t="s">
        <v>8</v>
      </c>
      <c r="D1265" s="77">
        <v>0.02</v>
      </c>
    </row>
    <row r="1266" spans="1:4" x14ac:dyDescent="0.25">
      <c r="A1266" s="76">
        <v>102951</v>
      </c>
      <c r="B1266" s="76" t="s">
        <v>33691</v>
      </c>
      <c r="C1266" s="77" t="s">
        <v>8</v>
      </c>
      <c r="D1266" s="77">
        <v>0.52</v>
      </c>
    </row>
    <row r="1267" spans="1:4" x14ac:dyDescent="0.25">
      <c r="A1267" s="76">
        <v>102957</v>
      </c>
      <c r="B1267" s="76" t="s">
        <v>5814</v>
      </c>
      <c r="C1267" s="77" t="s">
        <v>8</v>
      </c>
      <c r="D1267" s="77">
        <v>39.49</v>
      </c>
    </row>
    <row r="1268" spans="1:4" x14ac:dyDescent="0.25">
      <c r="A1268" s="76">
        <v>102963</v>
      </c>
      <c r="B1268" s="76" t="s">
        <v>5815</v>
      </c>
      <c r="C1268" s="77" t="s">
        <v>8</v>
      </c>
      <c r="D1268" s="77">
        <v>65.599999999999994</v>
      </c>
    </row>
    <row r="1269" spans="1:4" x14ac:dyDescent="0.25">
      <c r="A1269" s="76">
        <v>102969</v>
      </c>
      <c r="B1269" s="76" t="s">
        <v>33692</v>
      </c>
      <c r="C1269" s="77" t="s">
        <v>8</v>
      </c>
      <c r="D1269" s="77">
        <v>1.06</v>
      </c>
    </row>
    <row r="1270" spans="1:4" x14ac:dyDescent="0.25">
      <c r="A1270" s="76">
        <v>102985</v>
      </c>
      <c r="B1270" s="76" t="s">
        <v>5816</v>
      </c>
      <c r="C1270" s="77" t="s">
        <v>8</v>
      </c>
      <c r="D1270" s="77">
        <v>2.31</v>
      </c>
    </row>
    <row r="1271" spans="1:4" x14ac:dyDescent="0.25">
      <c r="A1271" s="76">
        <v>103156</v>
      </c>
      <c r="B1271" s="76" t="s">
        <v>33693</v>
      </c>
      <c r="C1271" s="77" t="s">
        <v>8</v>
      </c>
      <c r="D1271" s="77">
        <v>2.0499999999999998</v>
      </c>
    </row>
    <row r="1272" spans="1:4" x14ac:dyDescent="0.25">
      <c r="A1272" s="76">
        <v>103162</v>
      </c>
      <c r="B1272" s="76" t="s">
        <v>33694</v>
      </c>
      <c r="C1272" s="77" t="s">
        <v>8</v>
      </c>
      <c r="D1272" s="77">
        <v>2.4900000000000002</v>
      </c>
    </row>
    <row r="1273" spans="1:4" x14ac:dyDescent="0.25">
      <c r="A1273" s="76">
        <v>103168</v>
      </c>
      <c r="B1273" s="76" t="s">
        <v>33695</v>
      </c>
      <c r="C1273" s="77" t="s">
        <v>8</v>
      </c>
      <c r="D1273" s="77">
        <v>2.8</v>
      </c>
    </row>
    <row r="1274" spans="1:4" x14ac:dyDescent="0.25">
      <c r="A1274" s="76">
        <v>103174</v>
      </c>
      <c r="B1274" s="76" t="s">
        <v>33696</v>
      </c>
      <c r="C1274" s="77" t="s">
        <v>8</v>
      </c>
      <c r="D1274" s="77">
        <v>7.26</v>
      </c>
    </row>
    <row r="1275" spans="1:4" x14ac:dyDescent="0.25">
      <c r="A1275" s="76">
        <v>103180</v>
      </c>
      <c r="B1275" s="76" t="s">
        <v>33697</v>
      </c>
      <c r="C1275" s="77" t="s">
        <v>8</v>
      </c>
      <c r="D1275" s="77">
        <v>16.239999999999998</v>
      </c>
    </row>
    <row r="1276" spans="1:4" x14ac:dyDescent="0.25">
      <c r="A1276" s="76">
        <v>103223</v>
      </c>
      <c r="B1276" s="76" t="s">
        <v>33698</v>
      </c>
      <c r="C1276" s="77" t="s">
        <v>8</v>
      </c>
      <c r="D1276" s="77">
        <v>27.14</v>
      </c>
    </row>
    <row r="1277" spans="1:4" x14ac:dyDescent="0.25">
      <c r="A1277" s="76">
        <v>103229</v>
      </c>
      <c r="B1277" s="76" t="s">
        <v>33699</v>
      </c>
      <c r="C1277" s="77" t="s">
        <v>8</v>
      </c>
      <c r="D1277" s="77">
        <v>75.12</v>
      </c>
    </row>
    <row r="1278" spans="1:4" x14ac:dyDescent="0.25">
      <c r="A1278" s="76">
        <v>103235</v>
      </c>
      <c r="B1278" s="76" t="s">
        <v>33700</v>
      </c>
      <c r="C1278" s="77" t="s">
        <v>8</v>
      </c>
      <c r="D1278" s="77">
        <v>79.44</v>
      </c>
    </row>
    <row r="1279" spans="1:4" x14ac:dyDescent="0.25">
      <c r="A1279" s="76">
        <v>103241</v>
      </c>
      <c r="B1279" s="76" t="s">
        <v>33701</v>
      </c>
      <c r="C1279" s="77" t="s">
        <v>8</v>
      </c>
      <c r="D1279" s="77">
        <v>7.6</v>
      </c>
    </row>
    <row r="1280" spans="1:4" x14ac:dyDescent="0.25">
      <c r="A1280" s="76">
        <v>103660</v>
      </c>
      <c r="B1280" s="76" t="s">
        <v>33702</v>
      </c>
      <c r="C1280" s="77" t="s">
        <v>8</v>
      </c>
      <c r="D1280" s="77">
        <v>10.06</v>
      </c>
    </row>
    <row r="1281" spans="1:4" x14ac:dyDescent="0.25">
      <c r="A1281" s="76">
        <v>103666</v>
      </c>
      <c r="B1281" s="76" t="s">
        <v>33703</v>
      </c>
      <c r="C1281" s="77" t="s">
        <v>8</v>
      </c>
      <c r="D1281" s="77">
        <v>124.63</v>
      </c>
    </row>
    <row r="1282" spans="1:4" x14ac:dyDescent="0.25">
      <c r="A1282" s="76">
        <v>103792</v>
      </c>
      <c r="B1282" s="76" t="s">
        <v>14667</v>
      </c>
      <c r="C1282" s="77" t="s">
        <v>8</v>
      </c>
      <c r="D1282" s="77">
        <v>0.23</v>
      </c>
    </row>
    <row r="1283" spans="1:4" x14ac:dyDescent="0.25">
      <c r="A1283" s="76">
        <v>103937</v>
      </c>
      <c r="B1283" s="76" t="s">
        <v>14680</v>
      </c>
      <c r="C1283" s="77" t="s">
        <v>8</v>
      </c>
      <c r="D1283" s="77">
        <v>1.28</v>
      </c>
    </row>
    <row r="1284" spans="1:4" x14ac:dyDescent="0.25">
      <c r="A1284" s="76">
        <v>103943</v>
      </c>
      <c r="B1284" s="76" t="s">
        <v>14681</v>
      </c>
      <c r="C1284" s="77" t="s">
        <v>8</v>
      </c>
      <c r="D1284" s="77">
        <v>1.28</v>
      </c>
    </row>
    <row r="1285" spans="1:4" x14ac:dyDescent="0.25">
      <c r="A1285" s="76">
        <v>104087</v>
      </c>
      <c r="B1285" s="76" t="s">
        <v>14682</v>
      </c>
      <c r="C1285" s="77" t="s">
        <v>8</v>
      </c>
      <c r="D1285" s="77">
        <v>0.05</v>
      </c>
    </row>
    <row r="1286" spans="1:4" x14ac:dyDescent="0.25">
      <c r="A1286" s="76">
        <v>104088</v>
      </c>
      <c r="B1286" s="76" t="s">
        <v>14683</v>
      </c>
      <c r="C1286" s="77" t="s">
        <v>8</v>
      </c>
      <c r="D1286" s="77">
        <v>0.06</v>
      </c>
    </row>
    <row r="1287" spans="1:4" x14ac:dyDescent="0.25">
      <c r="A1287" s="76">
        <v>104089</v>
      </c>
      <c r="B1287" s="76" t="s">
        <v>14684</v>
      </c>
      <c r="C1287" s="77" t="s">
        <v>8</v>
      </c>
      <c r="D1287" s="77">
        <v>7.0000000000000007E-2</v>
      </c>
    </row>
    <row r="1288" spans="1:4" x14ac:dyDescent="0.25">
      <c r="A1288" s="76">
        <v>104090</v>
      </c>
      <c r="B1288" s="76" t="s">
        <v>14685</v>
      </c>
      <c r="C1288" s="77" t="s">
        <v>8</v>
      </c>
      <c r="D1288" s="77">
        <v>0.56999999999999995</v>
      </c>
    </row>
    <row r="1289" spans="1:4" x14ac:dyDescent="0.25">
      <c r="A1289" s="76">
        <v>104093</v>
      </c>
      <c r="B1289" s="76" t="s">
        <v>14686</v>
      </c>
      <c r="C1289" s="77" t="s">
        <v>8</v>
      </c>
      <c r="D1289" s="77">
        <v>0.08</v>
      </c>
    </row>
    <row r="1290" spans="1:4" x14ac:dyDescent="0.25">
      <c r="A1290" s="76">
        <v>104094</v>
      </c>
      <c r="B1290" s="76" t="s">
        <v>14687</v>
      </c>
      <c r="C1290" s="77" t="s">
        <v>8</v>
      </c>
      <c r="D1290" s="77">
        <v>0.09</v>
      </c>
    </row>
    <row r="1291" spans="1:4" x14ac:dyDescent="0.25">
      <c r="A1291" s="76">
        <v>104095</v>
      </c>
      <c r="B1291" s="76" t="s">
        <v>14688</v>
      </c>
      <c r="C1291" s="77" t="s">
        <v>8</v>
      </c>
      <c r="D1291" s="77">
        <v>0.1</v>
      </c>
    </row>
    <row r="1292" spans="1:4" x14ac:dyDescent="0.25">
      <c r="A1292" s="76">
        <v>104096</v>
      </c>
      <c r="B1292" s="76" t="s">
        <v>14689</v>
      </c>
      <c r="C1292" s="77" t="s">
        <v>8</v>
      </c>
      <c r="D1292" s="77">
        <v>0.78</v>
      </c>
    </row>
    <row r="1293" spans="1:4" x14ac:dyDescent="0.25">
      <c r="A1293" s="76">
        <v>104519</v>
      </c>
      <c r="B1293" s="76" t="s">
        <v>17217</v>
      </c>
      <c r="C1293" s="77" t="s">
        <v>8</v>
      </c>
      <c r="D1293" s="77">
        <v>0.53</v>
      </c>
    </row>
    <row r="1294" spans="1:4" x14ac:dyDescent="0.25">
      <c r="A1294" s="76">
        <v>104655</v>
      </c>
      <c r="B1294" s="76" t="s">
        <v>33704</v>
      </c>
      <c r="C1294" s="77" t="s">
        <v>8</v>
      </c>
      <c r="D1294" s="77">
        <v>0.56999999999999995</v>
      </c>
    </row>
    <row r="1295" spans="1:4" x14ac:dyDescent="0.25">
      <c r="A1295" s="76">
        <v>104687</v>
      </c>
      <c r="B1295" s="76" t="s">
        <v>33705</v>
      </c>
      <c r="C1295" s="77" t="s">
        <v>8</v>
      </c>
      <c r="D1295" s="77">
        <v>347.8</v>
      </c>
    </row>
    <row r="1296" spans="1:4" x14ac:dyDescent="0.25">
      <c r="A1296" s="76">
        <v>104694</v>
      </c>
      <c r="B1296" s="76" t="s">
        <v>33706</v>
      </c>
      <c r="C1296" s="77" t="s">
        <v>8</v>
      </c>
      <c r="D1296" s="77">
        <v>1.78</v>
      </c>
    </row>
    <row r="1297" spans="1:4" x14ac:dyDescent="0.25">
      <c r="A1297" s="76">
        <v>104703</v>
      </c>
      <c r="B1297" s="76" t="s">
        <v>35153</v>
      </c>
      <c r="C1297" s="77" t="s">
        <v>8</v>
      </c>
      <c r="D1297" s="77">
        <v>71.569999999999993</v>
      </c>
    </row>
    <row r="1298" spans="1:4" x14ac:dyDescent="0.25">
      <c r="A1298" s="76">
        <v>104709</v>
      </c>
      <c r="B1298" s="76" t="s">
        <v>35154</v>
      </c>
      <c r="C1298" s="77" t="s">
        <v>8</v>
      </c>
      <c r="D1298" s="77">
        <v>905.16</v>
      </c>
    </row>
    <row r="1299" spans="1:4" x14ac:dyDescent="0.25">
      <c r="A1299" s="76">
        <v>104715</v>
      </c>
      <c r="B1299" s="76" t="s">
        <v>35155</v>
      </c>
      <c r="C1299" s="77" t="s">
        <v>8</v>
      </c>
      <c r="D1299" s="77">
        <v>69.58</v>
      </c>
    </row>
    <row r="1300" spans="1:4" x14ac:dyDescent="0.25">
      <c r="A1300" s="76">
        <v>92259</v>
      </c>
      <c r="B1300" s="76" t="s">
        <v>1677</v>
      </c>
      <c r="C1300" s="77" t="s">
        <v>16077</v>
      </c>
      <c r="D1300" s="77">
        <v>629.04</v>
      </c>
    </row>
    <row r="1301" spans="1:4" x14ac:dyDescent="0.25">
      <c r="A1301" s="76">
        <v>92260</v>
      </c>
      <c r="B1301" s="76" t="s">
        <v>1678</v>
      </c>
      <c r="C1301" s="77" t="s">
        <v>16077</v>
      </c>
      <c r="D1301" s="77">
        <v>693.15</v>
      </c>
    </row>
    <row r="1302" spans="1:4" x14ac:dyDescent="0.25">
      <c r="A1302" s="76">
        <v>92261</v>
      </c>
      <c r="B1302" s="76" t="s">
        <v>1679</v>
      </c>
      <c r="C1302" s="77" t="s">
        <v>16077</v>
      </c>
      <c r="D1302" s="77">
        <v>755.32</v>
      </c>
    </row>
    <row r="1303" spans="1:4" x14ac:dyDescent="0.25">
      <c r="A1303" s="76">
        <v>92262</v>
      </c>
      <c r="B1303" s="76" t="s">
        <v>1680</v>
      </c>
      <c r="C1303" s="77" t="s">
        <v>16077</v>
      </c>
      <c r="D1303" s="77">
        <v>855.39</v>
      </c>
    </row>
    <row r="1304" spans="1:4" x14ac:dyDescent="0.25">
      <c r="A1304" s="76">
        <v>92539</v>
      </c>
      <c r="B1304" s="76" t="s">
        <v>1681</v>
      </c>
      <c r="C1304" s="77" t="s">
        <v>2</v>
      </c>
      <c r="D1304" s="78">
        <v>112.1</v>
      </c>
    </row>
    <row r="1305" spans="1:4" x14ac:dyDescent="0.25">
      <c r="A1305" s="76">
        <v>92540</v>
      </c>
      <c r="B1305" s="76" t="s">
        <v>1682</v>
      </c>
      <c r="C1305" s="77" t="s">
        <v>2</v>
      </c>
      <c r="D1305" s="78">
        <v>121.97</v>
      </c>
    </row>
    <row r="1306" spans="1:4" x14ac:dyDescent="0.25">
      <c r="A1306" s="76">
        <v>92541</v>
      </c>
      <c r="B1306" s="76" t="s">
        <v>1683</v>
      </c>
      <c r="C1306" s="77" t="s">
        <v>2</v>
      </c>
      <c r="D1306" s="78">
        <v>121.7</v>
      </c>
    </row>
    <row r="1307" spans="1:4" x14ac:dyDescent="0.25">
      <c r="A1307" s="76">
        <v>92542</v>
      </c>
      <c r="B1307" s="76" t="s">
        <v>1684</v>
      </c>
      <c r="C1307" s="77" t="s">
        <v>2</v>
      </c>
      <c r="D1307" s="78">
        <v>145.03</v>
      </c>
    </row>
    <row r="1308" spans="1:4" x14ac:dyDescent="0.25">
      <c r="A1308" s="76">
        <v>92543</v>
      </c>
      <c r="B1308" s="76" t="s">
        <v>1685</v>
      </c>
      <c r="C1308" s="77" t="s">
        <v>2</v>
      </c>
      <c r="D1308" s="78">
        <v>34.99</v>
      </c>
    </row>
    <row r="1309" spans="1:4" x14ac:dyDescent="0.25">
      <c r="A1309" s="76">
        <v>92544</v>
      </c>
      <c r="B1309" s="76" t="s">
        <v>1686</v>
      </c>
      <c r="C1309" s="77" t="s">
        <v>2</v>
      </c>
      <c r="D1309" s="78">
        <v>27.9</v>
      </c>
    </row>
    <row r="1310" spans="1:4" x14ac:dyDescent="0.25">
      <c r="A1310" s="76">
        <v>92545</v>
      </c>
      <c r="B1310" s="76" t="s">
        <v>1687</v>
      </c>
      <c r="C1310" s="77" t="s">
        <v>16077</v>
      </c>
      <c r="D1310" s="78">
        <v>1372.05</v>
      </c>
    </row>
    <row r="1311" spans="1:4" x14ac:dyDescent="0.25">
      <c r="A1311" s="76">
        <v>92546</v>
      </c>
      <c r="B1311" s="76" t="s">
        <v>1688</v>
      </c>
      <c r="C1311" s="77" t="s">
        <v>16077</v>
      </c>
      <c r="D1311" s="78">
        <v>1678.42</v>
      </c>
    </row>
    <row r="1312" spans="1:4" x14ac:dyDescent="0.25">
      <c r="A1312" s="76">
        <v>92547</v>
      </c>
      <c r="B1312" s="76" t="s">
        <v>1689</v>
      </c>
      <c r="C1312" s="77" t="s">
        <v>16077</v>
      </c>
      <c r="D1312" s="78">
        <v>1794.6</v>
      </c>
    </row>
    <row r="1313" spans="1:4" x14ac:dyDescent="0.25">
      <c r="A1313" s="76">
        <v>92548</v>
      </c>
      <c r="B1313" s="76" t="s">
        <v>1690</v>
      </c>
      <c r="C1313" s="77" t="s">
        <v>16077</v>
      </c>
      <c r="D1313" s="78">
        <v>1998.14</v>
      </c>
    </row>
    <row r="1314" spans="1:4" x14ac:dyDescent="0.25">
      <c r="A1314" s="76">
        <v>92549</v>
      </c>
      <c r="B1314" s="76" t="s">
        <v>1691</v>
      </c>
      <c r="C1314" s="77" t="s">
        <v>16077</v>
      </c>
      <c r="D1314" s="78">
        <v>2453.8000000000002</v>
      </c>
    </row>
    <row r="1315" spans="1:4" x14ac:dyDescent="0.25">
      <c r="A1315" s="76">
        <v>92550</v>
      </c>
      <c r="B1315" s="76" t="s">
        <v>1692</v>
      </c>
      <c r="C1315" s="77" t="s">
        <v>16077</v>
      </c>
      <c r="D1315" s="78">
        <v>2993.66</v>
      </c>
    </row>
    <row r="1316" spans="1:4" x14ac:dyDescent="0.25">
      <c r="A1316" s="76">
        <v>92551</v>
      </c>
      <c r="B1316" s="76" t="s">
        <v>1693</v>
      </c>
      <c r="C1316" s="77" t="s">
        <v>16077</v>
      </c>
      <c r="D1316" s="78">
        <v>3143.59</v>
      </c>
    </row>
    <row r="1317" spans="1:4" x14ac:dyDescent="0.25">
      <c r="A1317" s="76">
        <v>92552</v>
      </c>
      <c r="B1317" s="76" t="s">
        <v>1694</v>
      </c>
      <c r="C1317" s="77" t="s">
        <v>16077</v>
      </c>
      <c r="D1317" s="78">
        <v>3416.87</v>
      </c>
    </row>
    <row r="1318" spans="1:4" x14ac:dyDescent="0.25">
      <c r="A1318" s="76">
        <v>92553</v>
      </c>
      <c r="B1318" s="76" t="s">
        <v>1695</v>
      </c>
      <c r="C1318" s="77" t="s">
        <v>16077</v>
      </c>
      <c r="D1318" s="78">
        <v>3885.2</v>
      </c>
    </row>
    <row r="1319" spans="1:4" x14ac:dyDescent="0.25">
      <c r="A1319" s="76">
        <v>92554</v>
      </c>
      <c r="B1319" s="76" t="s">
        <v>1696</v>
      </c>
      <c r="C1319" s="77" t="s">
        <v>16077</v>
      </c>
      <c r="D1319" s="78">
        <v>4057.31</v>
      </c>
    </row>
    <row r="1320" spans="1:4" x14ac:dyDescent="0.25">
      <c r="A1320" s="76">
        <v>92555</v>
      </c>
      <c r="B1320" s="76" t="s">
        <v>1697</v>
      </c>
      <c r="C1320" s="77" t="s">
        <v>16077</v>
      </c>
      <c r="D1320" s="78">
        <v>1348.79</v>
      </c>
    </row>
    <row r="1321" spans="1:4" x14ac:dyDescent="0.25">
      <c r="A1321" s="76">
        <v>92556</v>
      </c>
      <c r="B1321" s="76" t="s">
        <v>1698</v>
      </c>
      <c r="C1321" s="77" t="s">
        <v>16077</v>
      </c>
      <c r="D1321" s="78">
        <v>1637.66</v>
      </c>
    </row>
    <row r="1322" spans="1:4" x14ac:dyDescent="0.25">
      <c r="A1322" s="76">
        <v>92557</v>
      </c>
      <c r="B1322" s="76" t="s">
        <v>1699</v>
      </c>
      <c r="C1322" s="77" t="s">
        <v>16077</v>
      </c>
      <c r="D1322" s="78">
        <v>1753.83</v>
      </c>
    </row>
    <row r="1323" spans="1:4" x14ac:dyDescent="0.25">
      <c r="A1323" s="76">
        <v>92558</v>
      </c>
      <c r="B1323" s="76" t="s">
        <v>1700</v>
      </c>
      <c r="C1323" s="77" t="s">
        <v>16077</v>
      </c>
      <c r="D1323" s="78">
        <v>1974.87</v>
      </c>
    </row>
    <row r="1324" spans="1:4" x14ac:dyDescent="0.25">
      <c r="A1324" s="76">
        <v>92559</v>
      </c>
      <c r="B1324" s="76" t="s">
        <v>1701</v>
      </c>
      <c r="C1324" s="77" t="s">
        <v>16077</v>
      </c>
      <c r="D1324" s="77">
        <v>2410.48</v>
      </c>
    </row>
    <row r="1325" spans="1:4" x14ac:dyDescent="0.25">
      <c r="A1325" s="76">
        <v>92560</v>
      </c>
      <c r="B1325" s="76" t="s">
        <v>1702</v>
      </c>
      <c r="C1325" s="77" t="s">
        <v>16077</v>
      </c>
      <c r="D1325" s="77">
        <v>2934.66</v>
      </c>
    </row>
    <row r="1326" spans="1:4" x14ac:dyDescent="0.25">
      <c r="A1326" s="76">
        <v>92561</v>
      </c>
      <c r="B1326" s="76" t="s">
        <v>1703</v>
      </c>
      <c r="C1326" s="77" t="s">
        <v>16077</v>
      </c>
      <c r="D1326" s="77">
        <v>3086.19</v>
      </c>
    </row>
    <row r="1327" spans="1:4" x14ac:dyDescent="0.25">
      <c r="A1327" s="76">
        <v>92562</v>
      </c>
      <c r="B1327" s="76" t="s">
        <v>1704</v>
      </c>
      <c r="C1327" s="77" t="s">
        <v>16077</v>
      </c>
      <c r="D1327" s="77">
        <v>3318.71</v>
      </c>
    </row>
    <row r="1328" spans="1:4" x14ac:dyDescent="0.25">
      <c r="A1328" s="76">
        <v>92563</v>
      </c>
      <c r="B1328" s="76" t="s">
        <v>1705</v>
      </c>
      <c r="C1328" s="77" t="s">
        <v>16077</v>
      </c>
      <c r="D1328" s="77">
        <v>3770.42</v>
      </c>
    </row>
    <row r="1329" spans="1:4" x14ac:dyDescent="0.25">
      <c r="A1329" s="76">
        <v>92564</v>
      </c>
      <c r="B1329" s="76" t="s">
        <v>1706</v>
      </c>
      <c r="C1329" s="77" t="s">
        <v>16077</v>
      </c>
      <c r="D1329" s="77">
        <v>3916.72</v>
      </c>
    </row>
    <row r="1330" spans="1:4" x14ac:dyDescent="0.25">
      <c r="A1330" s="76">
        <v>100379</v>
      </c>
      <c r="B1330" s="76" t="s">
        <v>1707</v>
      </c>
      <c r="C1330" s="77" t="s">
        <v>2</v>
      </c>
      <c r="D1330" s="77">
        <v>51.71</v>
      </c>
    </row>
    <row r="1331" spans="1:4" x14ac:dyDescent="0.25">
      <c r="A1331" s="76">
        <v>100380</v>
      </c>
      <c r="B1331" s="76" t="s">
        <v>1708</v>
      </c>
      <c r="C1331" s="77" t="s">
        <v>2</v>
      </c>
      <c r="D1331" s="77">
        <v>66.510000000000005</v>
      </c>
    </row>
    <row r="1332" spans="1:4" x14ac:dyDescent="0.25">
      <c r="A1332" s="76">
        <v>100381</v>
      </c>
      <c r="B1332" s="76" t="s">
        <v>1709</v>
      </c>
      <c r="C1332" s="77" t="s">
        <v>2</v>
      </c>
      <c r="D1332" s="77">
        <v>73.55</v>
      </c>
    </row>
    <row r="1333" spans="1:4" x14ac:dyDescent="0.25">
      <c r="A1333" s="76">
        <v>100383</v>
      </c>
      <c r="B1333" s="76" t="s">
        <v>1710</v>
      </c>
      <c r="C1333" s="77" t="s">
        <v>2</v>
      </c>
      <c r="D1333" s="77">
        <v>36.880000000000003</v>
      </c>
    </row>
    <row r="1334" spans="1:4" x14ac:dyDescent="0.25">
      <c r="A1334" s="76">
        <v>100384</v>
      </c>
      <c r="B1334" s="76" t="s">
        <v>1711</v>
      </c>
      <c r="C1334" s="77" t="s">
        <v>2</v>
      </c>
      <c r="D1334" s="77">
        <v>38.340000000000003</v>
      </c>
    </row>
    <row r="1335" spans="1:4" x14ac:dyDescent="0.25">
      <c r="A1335" s="76">
        <v>100385</v>
      </c>
      <c r="B1335" s="76" t="s">
        <v>1712</v>
      </c>
      <c r="C1335" s="77" t="s">
        <v>2</v>
      </c>
      <c r="D1335" s="77">
        <v>47.44</v>
      </c>
    </row>
    <row r="1336" spans="1:4" x14ac:dyDescent="0.25">
      <c r="A1336" s="76">
        <v>100386</v>
      </c>
      <c r="B1336" s="76" t="s">
        <v>1713</v>
      </c>
      <c r="C1336" s="77" t="s">
        <v>2</v>
      </c>
      <c r="D1336" s="77">
        <v>59.71</v>
      </c>
    </row>
    <row r="1337" spans="1:4" x14ac:dyDescent="0.25">
      <c r="A1337" s="76">
        <v>100387</v>
      </c>
      <c r="B1337" s="76" t="s">
        <v>1714</v>
      </c>
      <c r="C1337" s="77" t="s">
        <v>2</v>
      </c>
      <c r="D1337" s="77">
        <v>73.58</v>
      </c>
    </row>
    <row r="1338" spans="1:4" x14ac:dyDescent="0.25">
      <c r="A1338" s="76">
        <v>100388</v>
      </c>
      <c r="B1338" s="76" t="s">
        <v>1715</v>
      </c>
      <c r="C1338" s="77" t="s">
        <v>2</v>
      </c>
      <c r="D1338" s="77">
        <v>24.91</v>
      </c>
    </row>
    <row r="1339" spans="1:4" x14ac:dyDescent="0.25">
      <c r="A1339" s="76">
        <v>100389</v>
      </c>
      <c r="B1339" s="76" t="s">
        <v>1716</v>
      </c>
      <c r="C1339" s="77" t="s">
        <v>2</v>
      </c>
      <c r="D1339" s="77">
        <v>20.82</v>
      </c>
    </row>
    <row r="1340" spans="1:4" x14ac:dyDescent="0.25">
      <c r="A1340" s="76">
        <v>100390</v>
      </c>
      <c r="B1340" s="76" t="s">
        <v>1717</v>
      </c>
      <c r="C1340" s="77" t="s">
        <v>2</v>
      </c>
      <c r="D1340" s="77">
        <v>28.72</v>
      </c>
    </row>
    <row r="1341" spans="1:4" x14ac:dyDescent="0.25">
      <c r="A1341" s="76">
        <v>100391</v>
      </c>
      <c r="B1341" s="76" t="s">
        <v>1718</v>
      </c>
      <c r="C1341" s="77" t="s">
        <v>2</v>
      </c>
      <c r="D1341" s="77">
        <v>23.34</v>
      </c>
    </row>
    <row r="1342" spans="1:4" x14ac:dyDescent="0.25">
      <c r="A1342" s="76">
        <v>100392</v>
      </c>
      <c r="B1342" s="76" t="s">
        <v>1719</v>
      </c>
      <c r="C1342" s="77" t="s">
        <v>2</v>
      </c>
      <c r="D1342" s="77">
        <v>19.59</v>
      </c>
    </row>
    <row r="1343" spans="1:4" x14ac:dyDescent="0.25">
      <c r="A1343" s="76">
        <v>100393</v>
      </c>
      <c r="B1343" s="76" t="s">
        <v>1720</v>
      </c>
      <c r="C1343" s="77" t="s">
        <v>2</v>
      </c>
      <c r="D1343" s="77">
        <v>23.98</v>
      </c>
    </row>
    <row r="1344" spans="1:4" x14ac:dyDescent="0.25">
      <c r="A1344" s="76">
        <v>100394</v>
      </c>
      <c r="B1344" s="76" t="s">
        <v>1721</v>
      </c>
      <c r="C1344" s="77" t="s">
        <v>2</v>
      </c>
      <c r="D1344" s="77">
        <v>22.59</v>
      </c>
    </row>
    <row r="1345" spans="1:4" x14ac:dyDescent="0.25">
      <c r="A1345" s="76">
        <v>100395</v>
      </c>
      <c r="B1345" s="76" t="s">
        <v>1722</v>
      </c>
      <c r="C1345" s="77" t="s">
        <v>2</v>
      </c>
      <c r="D1345" s="77">
        <v>27.82</v>
      </c>
    </row>
    <row r="1346" spans="1:4" x14ac:dyDescent="0.25">
      <c r="A1346" s="76">
        <v>94189</v>
      </c>
      <c r="B1346" s="76" t="s">
        <v>1723</v>
      </c>
      <c r="C1346" s="77" t="s">
        <v>2</v>
      </c>
      <c r="D1346" s="77">
        <v>36.33</v>
      </c>
    </row>
    <row r="1347" spans="1:4" x14ac:dyDescent="0.25">
      <c r="A1347" s="76">
        <v>94192</v>
      </c>
      <c r="B1347" s="76" t="s">
        <v>1724</v>
      </c>
      <c r="C1347" s="77" t="s">
        <v>2</v>
      </c>
      <c r="D1347" s="77">
        <v>38.85</v>
      </c>
    </row>
    <row r="1348" spans="1:4" x14ac:dyDescent="0.25">
      <c r="A1348" s="76">
        <v>94195</v>
      </c>
      <c r="B1348" s="76" t="s">
        <v>1725</v>
      </c>
      <c r="C1348" s="77" t="s">
        <v>2</v>
      </c>
      <c r="D1348" s="77">
        <v>43.82</v>
      </c>
    </row>
    <row r="1349" spans="1:4" x14ac:dyDescent="0.25">
      <c r="A1349" s="76">
        <v>94198</v>
      </c>
      <c r="B1349" s="76" t="s">
        <v>1726</v>
      </c>
      <c r="C1349" s="77" t="s">
        <v>2</v>
      </c>
      <c r="D1349" s="77">
        <v>47.15</v>
      </c>
    </row>
    <row r="1350" spans="1:4" x14ac:dyDescent="0.25">
      <c r="A1350" s="76">
        <v>94201</v>
      </c>
      <c r="B1350" s="76" t="s">
        <v>1727</v>
      </c>
      <c r="C1350" s="77" t="s">
        <v>2</v>
      </c>
      <c r="D1350" s="77">
        <v>61.88</v>
      </c>
    </row>
    <row r="1351" spans="1:4" x14ac:dyDescent="0.25">
      <c r="A1351" s="76">
        <v>94204</v>
      </c>
      <c r="B1351" s="76" t="s">
        <v>1728</v>
      </c>
      <c r="C1351" s="77" t="s">
        <v>2</v>
      </c>
      <c r="D1351" s="77">
        <v>67.53</v>
      </c>
    </row>
    <row r="1352" spans="1:4" x14ac:dyDescent="0.25">
      <c r="A1352" s="76">
        <v>94224</v>
      </c>
      <c r="B1352" s="76" t="s">
        <v>1729</v>
      </c>
      <c r="C1352" s="77" t="s">
        <v>3</v>
      </c>
      <c r="D1352" s="77">
        <v>25.19</v>
      </c>
    </row>
    <row r="1353" spans="1:4" x14ac:dyDescent="0.25">
      <c r="A1353" s="76">
        <v>94226</v>
      </c>
      <c r="B1353" s="76" t="s">
        <v>1730</v>
      </c>
      <c r="C1353" s="77" t="s">
        <v>2</v>
      </c>
      <c r="D1353" s="77">
        <v>21.19</v>
      </c>
    </row>
    <row r="1354" spans="1:4" x14ac:dyDescent="0.25">
      <c r="A1354" s="76">
        <v>94232</v>
      </c>
      <c r="B1354" s="76" t="s">
        <v>1731</v>
      </c>
      <c r="C1354" s="77" t="s">
        <v>16077</v>
      </c>
      <c r="D1354" s="77">
        <v>2.89</v>
      </c>
    </row>
    <row r="1355" spans="1:4" x14ac:dyDescent="0.25">
      <c r="A1355" s="76">
        <v>94440</v>
      </c>
      <c r="B1355" s="76" t="s">
        <v>1732</v>
      </c>
      <c r="C1355" s="77" t="s">
        <v>2</v>
      </c>
      <c r="D1355" s="77">
        <v>43.82</v>
      </c>
    </row>
    <row r="1356" spans="1:4" x14ac:dyDescent="0.25">
      <c r="A1356" s="76">
        <v>94441</v>
      </c>
      <c r="B1356" s="76" t="s">
        <v>1733</v>
      </c>
      <c r="C1356" s="77" t="s">
        <v>2</v>
      </c>
      <c r="D1356" s="77">
        <v>47.15</v>
      </c>
    </row>
    <row r="1357" spans="1:4" x14ac:dyDescent="0.25">
      <c r="A1357" s="76">
        <v>94442</v>
      </c>
      <c r="B1357" s="76" t="s">
        <v>1734</v>
      </c>
      <c r="C1357" s="77" t="s">
        <v>2</v>
      </c>
      <c r="D1357" s="77">
        <v>43.82</v>
      </c>
    </row>
    <row r="1358" spans="1:4" x14ac:dyDescent="0.25">
      <c r="A1358" s="76">
        <v>94443</v>
      </c>
      <c r="B1358" s="76" t="s">
        <v>1735</v>
      </c>
      <c r="C1358" s="77" t="s">
        <v>2</v>
      </c>
      <c r="D1358" s="77">
        <v>47.15</v>
      </c>
    </row>
    <row r="1359" spans="1:4" x14ac:dyDescent="0.25">
      <c r="A1359" s="76">
        <v>94445</v>
      </c>
      <c r="B1359" s="76" t="s">
        <v>1736</v>
      </c>
      <c r="C1359" s="77" t="s">
        <v>2</v>
      </c>
      <c r="D1359" s="77">
        <v>61.88</v>
      </c>
    </row>
    <row r="1360" spans="1:4" x14ac:dyDescent="0.25">
      <c r="A1360" s="76">
        <v>94446</v>
      </c>
      <c r="B1360" s="76" t="s">
        <v>1737</v>
      </c>
      <c r="C1360" s="77" t="s">
        <v>2</v>
      </c>
      <c r="D1360" s="77">
        <v>67.53</v>
      </c>
    </row>
    <row r="1361" spans="1:4" x14ac:dyDescent="0.25">
      <c r="A1361" s="76">
        <v>94447</v>
      </c>
      <c r="B1361" s="76" t="s">
        <v>1738</v>
      </c>
      <c r="C1361" s="77" t="s">
        <v>2</v>
      </c>
      <c r="D1361" s="77">
        <v>61.88</v>
      </c>
    </row>
    <row r="1362" spans="1:4" x14ac:dyDescent="0.25">
      <c r="A1362" s="76">
        <v>94448</v>
      </c>
      <c r="B1362" s="76" t="s">
        <v>1739</v>
      </c>
      <c r="C1362" s="77" t="s">
        <v>2</v>
      </c>
      <c r="D1362" s="77">
        <v>67.53</v>
      </c>
    </row>
    <row r="1363" spans="1:4" x14ac:dyDescent="0.25">
      <c r="A1363" s="76">
        <v>94207</v>
      </c>
      <c r="B1363" s="76" t="s">
        <v>1740</v>
      </c>
      <c r="C1363" s="77" t="s">
        <v>2</v>
      </c>
      <c r="D1363" s="77">
        <v>42.66</v>
      </c>
    </row>
    <row r="1364" spans="1:4" x14ac:dyDescent="0.25">
      <c r="A1364" s="76">
        <v>94210</v>
      </c>
      <c r="B1364" s="76" t="s">
        <v>1741</v>
      </c>
      <c r="C1364" s="77" t="s">
        <v>2</v>
      </c>
      <c r="D1364" s="77">
        <v>45.17</v>
      </c>
    </row>
    <row r="1365" spans="1:4" x14ac:dyDescent="0.25">
      <c r="A1365" s="76">
        <v>94218</v>
      </c>
      <c r="B1365" s="76" t="s">
        <v>16078</v>
      </c>
      <c r="C1365" s="77" t="s">
        <v>2</v>
      </c>
      <c r="D1365" s="77">
        <v>103.34</v>
      </c>
    </row>
    <row r="1366" spans="1:4" x14ac:dyDescent="0.25">
      <c r="A1366" s="76">
        <v>94213</v>
      </c>
      <c r="B1366" s="76" t="s">
        <v>1742</v>
      </c>
      <c r="C1366" s="77" t="s">
        <v>2</v>
      </c>
      <c r="D1366" s="77">
        <v>66.87</v>
      </c>
    </row>
    <row r="1367" spans="1:4" x14ac:dyDescent="0.25">
      <c r="A1367" s="76">
        <v>94216</v>
      </c>
      <c r="B1367" s="76" t="s">
        <v>1743</v>
      </c>
      <c r="C1367" s="77" t="s">
        <v>2</v>
      </c>
      <c r="D1367" s="77">
        <v>183.4</v>
      </c>
    </row>
    <row r="1368" spans="1:4" x14ac:dyDescent="0.25">
      <c r="A1368" s="76">
        <v>94219</v>
      </c>
      <c r="B1368" s="76" t="s">
        <v>1744</v>
      </c>
      <c r="C1368" s="77" t="s">
        <v>3</v>
      </c>
      <c r="D1368" s="77">
        <v>35.26</v>
      </c>
    </row>
    <row r="1369" spans="1:4" x14ac:dyDescent="0.25">
      <c r="A1369" s="76">
        <v>94220</v>
      </c>
      <c r="B1369" s="76" t="s">
        <v>1745</v>
      </c>
      <c r="C1369" s="77" t="s">
        <v>3</v>
      </c>
      <c r="D1369" s="77">
        <v>51.19</v>
      </c>
    </row>
    <row r="1370" spans="1:4" x14ac:dyDescent="0.25">
      <c r="A1370" s="76">
        <v>94221</v>
      </c>
      <c r="B1370" s="76" t="s">
        <v>1746</v>
      </c>
      <c r="C1370" s="77" t="s">
        <v>3</v>
      </c>
      <c r="D1370" s="77">
        <v>28.69</v>
      </c>
    </row>
    <row r="1371" spans="1:4" x14ac:dyDescent="0.25">
      <c r="A1371" s="76">
        <v>94222</v>
      </c>
      <c r="B1371" s="76" t="s">
        <v>1747</v>
      </c>
      <c r="C1371" s="77" t="s">
        <v>3</v>
      </c>
      <c r="D1371" s="77">
        <v>44.62</v>
      </c>
    </row>
    <row r="1372" spans="1:4" x14ac:dyDescent="0.25">
      <c r="A1372" s="76">
        <v>94223</v>
      </c>
      <c r="B1372" s="76" t="s">
        <v>1748</v>
      </c>
      <c r="C1372" s="77" t="s">
        <v>3</v>
      </c>
      <c r="D1372" s="77">
        <v>76.599999999999994</v>
      </c>
    </row>
    <row r="1373" spans="1:4" x14ac:dyDescent="0.25">
      <c r="A1373" s="76">
        <v>94451</v>
      </c>
      <c r="B1373" s="76" t="s">
        <v>1749</v>
      </c>
      <c r="C1373" s="77" t="s">
        <v>3</v>
      </c>
      <c r="D1373" s="77">
        <v>84.37</v>
      </c>
    </row>
    <row r="1374" spans="1:4" x14ac:dyDescent="0.25">
      <c r="A1374" s="76">
        <v>100325</v>
      </c>
      <c r="B1374" s="76" t="s">
        <v>1750</v>
      </c>
      <c r="C1374" s="77" t="s">
        <v>3</v>
      </c>
      <c r="D1374" s="77">
        <v>82.08</v>
      </c>
    </row>
    <row r="1375" spans="1:4" x14ac:dyDescent="0.25">
      <c r="A1375" s="76">
        <v>100327</v>
      </c>
      <c r="B1375" s="76" t="s">
        <v>1751</v>
      </c>
      <c r="C1375" s="77" t="s">
        <v>3</v>
      </c>
      <c r="D1375" s="77">
        <v>65.459999999999994</v>
      </c>
    </row>
    <row r="1376" spans="1:4" x14ac:dyDescent="0.25">
      <c r="A1376" s="76">
        <v>100328</v>
      </c>
      <c r="B1376" s="76" t="s">
        <v>1752</v>
      </c>
      <c r="C1376" s="77" t="s">
        <v>2</v>
      </c>
      <c r="D1376" s="77">
        <v>15.17</v>
      </c>
    </row>
    <row r="1377" spans="1:4" x14ac:dyDescent="0.25">
      <c r="A1377" s="76">
        <v>100329</v>
      </c>
      <c r="B1377" s="76" t="s">
        <v>1753</v>
      </c>
      <c r="C1377" s="77" t="s">
        <v>2</v>
      </c>
      <c r="D1377" s="77">
        <v>18.510000000000002</v>
      </c>
    </row>
    <row r="1378" spans="1:4" x14ac:dyDescent="0.25">
      <c r="A1378" s="76">
        <v>100330</v>
      </c>
      <c r="B1378" s="76" t="s">
        <v>1754</v>
      </c>
      <c r="C1378" s="77" t="s">
        <v>2</v>
      </c>
      <c r="D1378" s="77">
        <v>20.6</v>
      </c>
    </row>
    <row r="1379" spans="1:4" x14ac:dyDescent="0.25">
      <c r="A1379" s="76">
        <v>100331</v>
      </c>
      <c r="B1379" s="76" t="s">
        <v>1755</v>
      </c>
      <c r="C1379" s="77" t="s">
        <v>2</v>
      </c>
      <c r="D1379" s="77">
        <v>26.28</v>
      </c>
    </row>
    <row r="1380" spans="1:4" x14ac:dyDescent="0.25">
      <c r="A1380" s="76">
        <v>100434</v>
      </c>
      <c r="B1380" s="76" t="s">
        <v>1756</v>
      </c>
      <c r="C1380" s="77" t="s">
        <v>3</v>
      </c>
      <c r="D1380" s="77">
        <v>169.89</v>
      </c>
    </row>
    <row r="1381" spans="1:4" x14ac:dyDescent="0.25">
      <c r="A1381" s="76">
        <v>100435</v>
      </c>
      <c r="B1381" s="76" t="s">
        <v>1757</v>
      </c>
      <c r="C1381" s="77" t="s">
        <v>3</v>
      </c>
      <c r="D1381" s="77">
        <v>52.23</v>
      </c>
    </row>
    <row r="1382" spans="1:4" x14ac:dyDescent="0.25">
      <c r="A1382" s="76">
        <v>94227</v>
      </c>
      <c r="B1382" s="76" t="s">
        <v>1758</v>
      </c>
      <c r="C1382" s="77" t="s">
        <v>3</v>
      </c>
      <c r="D1382" s="77">
        <v>72.319999999999993</v>
      </c>
    </row>
    <row r="1383" spans="1:4" x14ac:dyDescent="0.25">
      <c r="A1383" s="76">
        <v>94228</v>
      </c>
      <c r="B1383" s="76" t="s">
        <v>1759</v>
      </c>
      <c r="C1383" s="77" t="s">
        <v>3</v>
      </c>
      <c r="D1383" s="77">
        <v>99.04</v>
      </c>
    </row>
    <row r="1384" spans="1:4" x14ac:dyDescent="0.25">
      <c r="A1384" s="76">
        <v>94229</v>
      </c>
      <c r="B1384" s="76" t="s">
        <v>1760</v>
      </c>
      <c r="C1384" s="77" t="s">
        <v>3</v>
      </c>
      <c r="D1384" s="77">
        <v>192.24</v>
      </c>
    </row>
    <row r="1385" spans="1:4" x14ac:dyDescent="0.25">
      <c r="A1385" s="76">
        <v>94231</v>
      </c>
      <c r="B1385" s="76" t="s">
        <v>1761</v>
      </c>
      <c r="C1385" s="77" t="s">
        <v>3</v>
      </c>
      <c r="D1385" s="77">
        <v>57.31</v>
      </c>
    </row>
    <row r="1386" spans="1:4" x14ac:dyDescent="0.25">
      <c r="A1386" s="76">
        <v>94449</v>
      </c>
      <c r="B1386" s="76" t="s">
        <v>1762</v>
      </c>
      <c r="C1386" s="77" t="s">
        <v>2</v>
      </c>
      <c r="D1386" s="77">
        <v>89.98</v>
      </c>
    </row>
    <row r="1387" spans="1:4" x14ac:dyDescent="0.25">
      <c r="A1387" s="76">
        <v>92255</v>
      </c>
      <c r="B1387" s="76" t="s">
        <v>1763</v>
      </c>
      <c r="C1387" s="77" t="s">
        <v>16077</v>
      </c>
      <c r="D1387" s="77">
        <v>190.53</v>
      </c>
    </row>
    <row r="1388" spans="1:4" x14ac:dyDescent="0.25">
      <c r="A1388" s="76">
        <v>92256</v>
      </c>
      <c r="B1388" s="76" t="s">
        <v>1764</v>
      </c>
      <c r="C1388" s="77" t="s">
        <v>16077</v>
      </c>
      <c r="D1388" s="77">
        <v>235.56</v>
      </c>
    </row>
    <row r="1389" spans="1:4" x14ac:dyDescent="0.25">
      <c r="A1389" s="76">
        <v>92257</v>
      </c>
      <c r="B1389" s="76" t="s">
        <v>1765</v>
      </c>
      <c r="C1389" s="77" t="s">
        <v>16077</v>
      </c>
      <c r="D1389" s="77">
        <v>280.01</v>
      </c>
    </row>
    <row r="1390" spans="1:4" x14ac:dyDescent="0.25">
      <c r="A1390" s="76">
        <v>92258</v>
      </c>
      <c r="B1390" s="76" t="s">
        <v>1766</v>
      </c>
      <c r="C1390" s="77" t="s">
        <v>16077</v>
      </c>
      <c r="D1390" s="77">
        <v>351.51</v>
      </c>
    </row>
    <row r="1391" spans="1:4" x14ac:dyDescent="0.25">
      <c r="A1391" s="76">
        <v>92568</v>
      </c>
      <c r="B1391" s="76" t="s">
        <v>1767</v>
      </c>
      <c r="C1391" s="77" t="s">
        <v>2</v>
      </c>
      <c r="D1391" s="77">
        <v>127.78</v>
      </c>
    </row>
    <row r="1392" spans="1:4" x14ac:dyDescent="0.25">
      <c r="A1392" s="76">
        <v>92569</v>
      </c>
      <c r="B1392" s="76" t="s">
        <v>1768</v>
      </c>
      <c r="C1392" s="77" t="s">
        <v>2</v>
      </c>
      <c r="D1392" s="77">
        <v>71.08</v>
      </c>
    </row>
    <row r="1393" spans="1:4" x14ac:dyDescent="0.25">
      <c r="A1393" s="76">
        <v>92570</v>
      </c>
      <c r="B1393" s="76" t="s">
        <v>1769</v>
      </c>
      <c r="C1393" s="77" t="s">
        <v>2</v>
      </c>
      <c r="D1393" s="77">
        <v>44.99</v>
      </c>
    </row>
    <row r="1394" spans="1:4" x14ac:dyDescent="0.25">
      <c r="A1394" s="76">
        <v>92571</v>
      </c>
      <c r="B1394" s="76" t="s">
        <v>1770</v>
      </c>
      <c r="C1394" s="77" t="s">
        <v>2</v>
      </c>
      <c r="D1394" s="77">
        <v>136.41999999999999</v>
      </c>
    </row>
    <row r="1395" spans="1:4" x14ac:dyDescent="0.25">
      <c r="A1395" s="76">
        <v>92572</v>
      </c>
      <c r="B1395" s="76" t="s">
        <v>1771</v>
      </c>
      <c r="C1395" s="77" t="s">
        <v>2</v>
      </c>
      <c r="D1395" s="77">
        <v>81.650000000000006</v>
      </c>
    </row>
    <row r="1396" spans="1:4" x14ac:dyDescent="0.25">
      <c r="A1396" s="76">
        <v>92573</v>
      </c>
      <c r="B1396" s="76" t="s">
        <v>1772</v>
      </c>
      <c r="C1396" s="77" t="s">
        <v>2</v>
      </c>
      <c r="D1396" s="77">
        <v>48.67</v>
      </c>
    </row>
    <row r="1397" spans="1:4" x14ac:dyDescent="0.25">
      <c r="A1397" s="76">
        <v>92574</v>
      </c>
      <c r="B1397" s="76" t="s">
        <v>1773</v>
      </c>
      <c r="C1397" s="77" t="s">
        <v>2</v>
      </c>
      <c r="D1397" s="77">
        <v>129.91999999999999</v>
      </c>
    </row>
    <row r="1398" spans="1:4" x14ac:dyDescent="0.25">
      <c r="A1398" s="76">
        <v>92575</v>
      </c>
      <c r="B1398" s="76" t="s">
        <v>1774</v>
      </c>
      <c r="C1398" s="77" t="s">
        <v>2</v>
      </c>
      <c r="D1398" s="77">
        <v>65.13</v>
      </c>
    </row>
    <row r="1399" spans="1:4" x14ac:dyDescent="0.25">
      <c r="A1399" s="76">
        <v>92576</v>
      </c>
      <c r="B1399" s="76" t="s">
        <v>1775</v>
      </c>
      <c r="C1399" s="77" t="s">
        <v>2</v>
      </c>
      <c r="D1399" s="77">
        <v>35.64</v>
      </c>
    </row>
    <row r="1400" spans="1:4" x14ac:dyDescent="0.25">
      <c r="A1400" s="76">
        <v>92577</v>
      </c>
      <c r="B1400" s="76" t="s">
        <v>1776</v>
      </c>
      <c r="C1400" s="77" t="s">
        <v>2</v>
      </c>
      <c r="D1400" s="77">
        <v>138.99</v>
      </c>
    </row>
    <row r="1401" spans="1:4" x14ac:dyDescent="0.25">
      <c r="A1401" s="76">
        <v>92578</v>
      </c>
      <c r="B1401" s="76" t="s">
        <v>1777</v>
      </c>
      <c r="C1401" s="77" t="s">
        <v>2</v>
      </c>
      <c r="D1401" s="77">
        <v>70.209999999999994</v>
      </c>
    </row>
    <row r="1402" spans="1:4" x14ac:dyDescent="0.25">
      <c r="A1402" s="76">
        <v>92579</v>
      </c>
      <c r="B1402" s="76" t="s">
        <v>1778</v>
      </c>
      <c r="C1402" s="77" t="s">
        <v>2</v>
      </c>
      <c r="D1402" s="77">
        <v>38.590000000000003</v>
      </c>
    </row>
    <row r="1403" spans="1:4" x14ac:dyDescent="0.25">
      <c r="A1403" s="76">
        <v>92580</v>
      </c>
      <c r="B1403" s="76" t="s">
        <v>1779</v>
      </c>
      <c r="C1403" s="77" t="s">
        <v>2</v>
      </c>
      <c r="D1403" s="77">
        <v>48.07</v>
      </c>
    </row>
    <row r="1404" spans="1:4" x14ac:dyDescent="0.25">
      <c r="A1404" s="76">
        <v>92581</v>
      </c>
      <c r="B1404" s="76" t="s">
        <v>1780</v>
      </c>
      <c r="C1404" s="77" t="s">
        <v>2</v>
      </c>
      <c r="D1404" s="77">
        <v>50.03</v>
      </c>
    </row>
    <row r="1405" spans="1:4" x14ac:dyDescent="0.25">
      <c r="A1405" s="76">
        <v>92582</v>
      </c>
      <c r="B1405" s="76" t="s">
        <v>855</v>
      </c>
      <c r="C1405" s="77" t="s">
        <v>16077</v>
      </c>
      <c r="D1405" s="78">
        <v>708.81</v>
      </c>
    </row>
    <row r="1406" spans="1:4" x14ac:dyDescent="0.25">
      <c r="A1406" s="76">
        <v>92584</v>
      </c>
      <c r="B1406" s="76" t="s">
        <v>856</v>
      </c>
      <c r="C1406" s="77" t="s">
        <v>16077</v>
      </c>
      <c r="D1406" s="78">
        <v>827.75</v>
      </c>
    </row>
    <row r="1407" spans="1:4" x14ac:dyDescent="0.25">
      <c r="A1407" s="76">
        <v>92586</v>
      </c>
      <c r="B1407" s="76" t="s">
        <v>857</v>
      </c>
      <c r="C1407" s="77" t="s">
        <v>16077</v>
      </c>
      <c r="D1407" s="78">
        <v>946.68</v>
      </c>
    </row>
    <row r="1408" spans="1:4" x14ac:dyDescent="0.25">
      <c r="A1408" s="76">
        <v>92588</v>
      </c>
      <c r="B1408" s="76" t="s">
        <v>858</v>
      </c>
      <c r="C1408" s="77" t="s">
        <v>16077</v>
      </c>
      <c r="D1408" s="77">
        <v>1200.49</v>
      </c>
    </row>
    <row r="1409" spans="1:4" x14ac:dyDescent="0.25">
      <c r="A1409" s="76">
        <v>92590</v>
      </c>
      <c r="B1409" s="76" t="s">
        <v>859</v>
      </c>
      <c r="C1409" s="77" t="s">
        <v>16077</v>
      </c>
      <c r="D1409" s="78">
        <v>1319.42</v>
      </c>
    </row>
    <row r="1410" spans="1:4" x14ac:dyDescent="0.25">
      <c r="A1410" s="76">
        <v>92592</v>
      </c>
      <c r="B1410" s="76" t="s">
        <v>860</v>
      </c>
      <c r="C1410" s="77" t="s">
        <v>16077</v>
      </c>
      <c r="D1410" s="78">
        <v>1482.81</v>
      </c>
    </row>
    <row r="1411" spans="1:4" x14ac:dyDescent="0.25">
      <c r="A1411" s="76">
        <v>92594</v>
      </c>
      <c r="B1411" s="76" t="s">
        <v>861</v>
      </c>
      <c r="C1411" s="77" t="s">
        <v>16077</v>
      </c>
      <c r="D1411" s="78">
        <v>1721.65</v>
      </c>
    </row>
    <row r="1412" spans="1:4" x14ac:dyDescent="0.25">
      <c r="A1412" s="76">
        <v>92596</v>
      </c>
      <c r="B1412" s="76" t="s">
        <v>862</v>
      </c>
      <c r="C1412" s="77" t="s">
        <v>16077</v>
      </c>
      <c r="D1412" s="78">
        <v>1917.18</v>
      </c>
    </row>
    <row r="1413" spans="1:4" x14ac:dyDescent="0.25">
      <c r="A1413" s="76">
        <v>92598</v>
      </c>
      <c r="B1413" s="76" t="s">
        <v>863</v>
      </c>
      <c r="C1413" s="77" t="s">
        <v>16077</v>
      </c>
      <c r="D1413" s="77">
        <v>2036.11</v>
      </c>
    </row>
    <row r="1414" spans="1:4" x14ac:dyDescent="0.25">
      <c r="A1414" s="76">
        <v>92600</v>
      </c>
      <c r="B1414" s="76" t="s">
        <v>864</v>
      </c>
      <c r="C1414" s="77" t="s">
        <v>16077</v>
      </c>
      <c r="D1414" s="77">
        <v>2185.15</v>
      </c>
    </row>
    <row r="1415" spans="1:4" x14ac:dyDescent="0.25">
      <c r="A1415" s="76">
        <v>92602</v>
      </c>
      <c r="B1415" s="76" t="s">
        <v>28517</v>
      </c>
      <c r="C1415" s="77" t="s">
        <v>16077</v>
      </c>
      <c r="D1415" s="77">
        <v>708.81</v>
      </c>
    </row>
    <row r="1416" spans="1:4" x14ac:dyDescent="0.25">
      <c r="A1416" s="76">
        <v>92604</v>
      </c>
      <c r="B1416" s="76" t="s">
        <v>865</v>
      </c>
      <c r="C1416" s="77" t="s">
        <v>16077</v>
      </c>
      <c r="D1416" s="78">
        <v>797.66</v>
      </c>
    </row>
    <row r="1417" spans="1:4" x14ac:dyDescent="0.25">
      <c r="A1417" s="76">
        <v>92606</v>
      </c>
      <c r="B1417" s="76" t="s">
        <v>866</v>
      </c>
      <c r="C1417" s="77" t="s">
        <v>16077</v>
      </c>
      <c r="D1417" s="78">
        <v>916.6</v>
      </c>
    </row>
    <row r="1418" spans="1:4" x14ac:dyDescent="0.25">
      <c r="A1418" s="76">
        <v>92608</v>
      </c>
      <c r="B1418" s="76" t="s">
        <v>867</v>
      </c>
      <c r="C1418" s="77" t="s">
        <v>16077</v>
      </c>
      <c r="D1418" s="78">
        <v>1140.32</v>
      </c>
    </row>
    <row r="1419" spans="1:4" x14ac:dyDescent="0.25">
      <c r="A1419" s="76">
        <v>92610</v>
      </c>
      <c r="B1419" s="76" t="s">
        <v>868</v>
      </c>
      <c r="C1419" s="77" t="s">
        <v>16077</v>
      </c>
      <c r="D1419" s="78">
        <v>1259.25</v>
      </c>
    </row>
    <row r="1420" spans="1:4" x14ac:dyDescent="0.25">
      <c r="A1420" s="76">
        <v>92612</v>
      </c>
      <c r="B1420" s="76" t="s">
        <v>869</v>
      </c>
      <c r="C1420" s="77" t="s">
        <v>16077</v>
      </c>
      <c r="D1420" s="78">
        <v>1422.64</v>
      </c>
    </row>
    <row r="1421" spans="1:4" x14ac:dyDescent="0.25">
      <c r="A1421" s="76">
        <v>92614</v>
      </c>
      <c r="B1421" s="76" t="s">
        <v>870</v>
      </c>
      <c r="C1421" s="77" t="s">
        <v>16077</v>
      </c>
      <c r="D1421" s="78">
        <v>1601.31</v>
      </c>
    </row>
    <row r="1422" spans="1:4" x14ac:dyDescent="0.25">
      <c r="A1422" s="76">
        <v>92616</v>
      </c>
      <c r="B1422" s="76" t="s">
        <v>871</v>
      </c>
      <c r="C1422" s="77" t="s">
        <v>16077</v>
      </c>
      <c r="D1422" s="78">
        <v>1826.92</v>
      </c>
    </row>
    <row r="1423" spans="1:4" x14ac:dyDescent="0.25">
      <c r="A1423" s="76">
        <v>92618</v>
      </c>
      <c r="B1423" s="76" t="s">
        <v>872</v>
      </c>
      <c r="C1423" s="77" t="s">
        <v>16077</v>
      </c>
      <c r="D1423" s="78">
        <v>1945.86</v>
      </c>
    </row>
    <row r="1424" spans="1:4" x14ac:dyDescent="0.25">
      <c r="A1424" s="76">
        <v>92620</v>
      </c>
      <c r="B1424" s="76" t="s">
        <v>873</v>
      </c>
      <c r="C1424" s="77" t="s">
        <v>16077</v>
      </c>
      <c r="D1424" s="78">
        <v>2064.8000000000002</v>
      </c>
    </row>
    <row r="1425" spans="1:4" x14ac:dyDescent="0.25">
      <c r="A1425" s="76">
        <v>100357</v>
      </c>
      <c r="B1425" s="76" t="s">
        <v>1781</v>
      </c>
      <c r="C1425" s="77" t="s">
        <v>16077</v>
      </c>
      <c r="D1425" s="78">
        <v>1439.01</v>
      </c>
    </row>
    <row r="1426" spans="1:4" x14ac:dyDescent="0.25">
      <c r="A1426" s="76">
        <v>100358</v>
      </c>
      <c r="B1426" s="76" t="s">
        <v>1782</v>
      </c>
      <c r="C1426" s="77" t="s">
        <v>16077</v>
      </c>
      <c r="D1426" s="78">
        <v>1903.58</v>
      </c>
    </row>
    <row r="1427" spans="1:4" x14ac:dyDescent="0.25">
      <c r="A1427" s="76">
        <v>100359</v>
      </c>
      <c r="B1427" s="76" t="s">
        <v>1783</v>
      </c>
      <c r="C1427" s="77" t="s">
        <v>16077</v>
      </c>
      <c r="D1427" s="78">
        <v>2022.87</v>
      </c>
    </row>
    <row r="1428" spans="1:4" x14ac:dyDescent="0.25">
      <c r="A1428" s="76">
        <v>100360</v>
      </c>
      <c r="B1428" s="76" t="s">
        <v>1784</v>
      </c>
      <c r="C1428" s="77" t="s">
        <v>16077</v>
      </c>
      <c r="D1428" s="78">
        <v>2251.21</v>
      </c>
    </row>
    <row r="1429" spans="1:4" x14ac:dyDescent="0.25">
      <c r="A1429" s="76">
        <v>100361</v>
      </c>
      <c r="B1429" s="76" t="s">
        <v>1785</v>
      </c>
      <c r="C1429" s="77" t="s">
        <v>16077</v>
      </c>
      <c r="D1429" s="78">
        <v>2767.38</v>
      </c>
    </row>
    <row r="1430" spans="1:4" x14ac:dyDescent="0.25">
      <c r="A1430" s="76">
        <v>100362</v>
      </c>
      <c r="B1430" s="76" t="s">
        <v>1786</v>
      </c>
      <c r="C1430" s="77" t="s">
        <v>16077</v>
      </c>
      <c r="D1430" s="78">
        <v>3627.87</v>
      </c>
    </row>
    <row r="1431" spans="1:4" x14ac:dyDescent="0.25">
      <c r="A1431" s="76">
        <v>100363</v>
      </c>
      <c r="B1431" s="76" t="s">
        <v>1787</v>
      </c>
      <c r="C1431" s="77" t="s">
        <v>16077</v>
      </c>
      <c r="D1431" s="78">
        <v>3771.62</v>
      </c>
    </row>
    <row r="1432" spans="1:4" x14ac:dyDescent="0.25">
      <c r="A1432" s="76">
        <v>100364</v>
      </c>
      <c r="B1432" s="76" t="s">
        <v>1788</v>
      </c>
      <c r="C1432" s="77" t="s">
        <v>16077</v>
      </c>
      <c r="D1432" s="78">
        <v>4105.9399999999996</v>
      </c>
    </row>
    <row r="1433" spans="1:4" x14ac:dyDescent="0.25">
      <c r="A1433" s="76">
        <v>100365</v>
      </c>
      <c r="B1433" s="76" t="s">
        <v>1789</v>
      </c>
      <c r="C1433" s="77" t="s">
        <v>16077</v>
      </c>
      <c r="D1433" s="78">
        <v>4708.8500000000004</v>
      </c>
    </row>
    <row r="1434" spans="1:4" x14ac:dyDescent="0.25">
      <c r="A1434" s="76">
        <v>100366</v>
      </c>
      <c r="B1434" s="76" t="s">
        <v>1790</v>
      </c>
      <c r="C1434" s="77" t="s">
        <v>16077</v>
      </c>
      <c r="D1434" s="78">
        <v>5102.01</v>
      </c>
    </row>
    <row r="1435" spans="1:4" x14ac:dyDescent="0.25">
      <c r="A1435" s="76">
        <v>100367</v>
      </c>
      <c r="B1435" s="76" t="s">
        <v>1791</v>
      </c>
      <c r="C1435" s="77" t="s">
        <v>16077</v>
      </c>
      <c r="D1435" s="78">
        <v>1392.48</v>
      </c>
    </row>
    <row r="1436" spans="1:4" x14ac:dyDescent="0.25">
      <c r="A1436" s="76">
        <v>100368</v>
      </c>
      <c r="B1436" s="76" t="s">
        <v>1792</v>
      </c>
      <c r="C1436" s="77" t="s">
        <v>16077</v>
      </c>
      <c r="D1436" s="78">
        <v>1846.18</v>
      </c>
    </row>
    <row r="1437" spans="1:4" x14ac:dyDescent="0.25">
      <c r="A1437" s="76">
        <v>100369</v>
      </c>
      <c r="B1437" s="76" t="s">
        <v>1793</v>
      </c>
      <c r="C1437" s="77" t="s">
        <v>16077</v>
      </c>
      <c r="D1437" s="78">
        <v>1965.48</v>
      </c>
    </row>
    <row r="1438" spans="1:4" x14ac:dyDescent="0.25">
      <c r="A1438" s="76">
        <v>100370</v>
      </c>
      <c r="B1438" s="76" t="s">
        <v>1794</v>
      </c>
      <c r="C1438" s="77" t="s">
        <v>16077</v>
      </c>
      <c r="D1438" s="78">
        <v>2371.64</v>
      </c>
    </row>
    <row r="1439" spans="1:4" x14ac:dyDescent="0.25">
      <c r="A1439" s="76">
        <v>100371</v>
      </c>
      <c r="B1439" s="76" t="s">
        <v>1795</v>
      </c>
      <c r="C1439" s="77" t="s">
        <v>16077</v>
      </c>
      <c r="D1439" s="78">
        <v>2614.33</v>
      </c>
    </row>
    <row r="1440" spans="1:4" x14ac:dyDescent="0.25">
      <c r="A1440" s="76">
        <v>100372</v>
      </c>
      <c r="B1440" s="76" t="s">
        <v>1796</v>
      </c>
      <c r="C1440" s="77" t="s">
        <v>16077</v>
      </c>
      <c r="D1440" s="78">
        <v>3365.62</v>
      </c>
    </row>
    <row r="1441" spans="1:4" x14ac:dyDescent="0.25">
      <c r="A1441" s="76">
        <v>100373</v>
      </c>
      <c r="B1441" s="76" t="s">
        <v>1797</v>
      </c>
      <c r="C1441" s="77" t="s">
        <v>16077</v>
      </c>
      <c r="D1441" s="78">
        <v>3510.38</v>
      </c>
    </row>
    <row r="1442" spans="1:4" x14ac:dyDescent="0.25">
      <c r="A1442" s="76">
        <v>100374</v>
      </c>
      <c r="B1442" s="76" t="s">
        <v>1798</v>
      </c>
      <c r="C1442" s="77" t="s">
        <v>16077</v>
      </c>
      <c r="D1442" s="78">
        <v>3763.53</v>
      </c>
    </row>
    <row r="1443" spans="1:4" x14ac:dyDescent="0.25">
      <c r="A1443" s="76">
        <v>100375</v>
      </c>
      <c r="B1443" s="76" t="s">
        <v>1799</v>
      </c>
      <c r="C1443" s="77" t="s">
        <v>16077</v>
      </c>
      <c r="D1443" s="77">
        <v>4196.7299999999996</v>
      </c>
    </row>
    <row r="1444" spans="1:4" x14ac:dyDescent="0.25">
      <c r="A1444" s="76">
        <v>100376</v>
      </c>
      <c r="B1444" s="76" t="s">
        <v>1800</v>
      </c>
      <c r="C1444" s="77" t="s">
        <v>16077</v>
      </c>
      <c r="D1444" s="77">
        <v>4081.45</v>
      </c>
    </row>
    <row r="1445" spans="1:4" x14ac:dyDescent="0.25">
      <c r="A1445" s="76">
        <v>100377</v>
      </c>
      <c r="B1445" s="76" t="s">
        <v>1801</v>
      </c>
      <c r="C1445" s="77" t="s">
        <v>4</v>
      </c>
      <c r="D1445" s="77">
        <v>11.72</v>
      </c>
    </row>
    <row r="1446" spans="1:4" x14ac:dyDescent="0.25">
      <c r="A1446" s="76">
        <v>100378</v>
      </c>
      <c r="B1446" s="76" t="s">
        <v>1802</v>
      </c>
      <c r="C1446" s="77" t="s">
        <v>4</v>
      </c>
      <c r="D1446" s="77">
        <v>10.89</v>
      </c>
    </row>
    <row r="1447" spans="1:4" x14ac:dyDescent="0.25">
      <c r="A1447" s="76">
        <v>100382</v>
      </c>
      <c r="B1447" s="76" t="s">
        <v>1803</v>
      </c>
      <c r="C1447" s="77" t="s">
        <v>2</v>
      </c>
      <c r="D1447" s="77">
        <v>34.39</v>
      </c>
    </row>
    <row r="1448" spans="1:4" x14ac:dyDescent="0.25">
      <c r="A1448" s="76">
        <v>104314</v>
      </c>
      <c r="B1448" s="76" t="s">
        <v>16079</v>
      </c>
      <c r="C1448" s="77" t="s">
        <v>4</v>
      </c>
      <c r="D1448" s="77">
        <v>11.08</v>
      </c>
    </row>
    <row r="1449" spans="1:4" x14ac:dyDescent="0.25">
      <c r="A1449" s="76">
        <v>94444</v>
      </c>
      <c r="B1449" s="76" t="s">
        <v>1804</v>
      </c>
      <c r="C1449" s="77" t="s">
        <v>2</v>
      </c>
      <c r="D1449" s="77">
        <v>593.5</v>
      </c>
    </row>
    <row r="1450" spans="1:4" x14ac:dyDescent="0.25">
      <c r="A1450" s="76">
        <v>104482</v>
      </c>
      <c r="B1450" s="76" t="s">
        <v>17218</v>
      </c>
      <c r="C1450" s="77" t="s">
        <v>8</v>
      </c>
      <c r="D1450" s="77">
        <v>28.8</v>
      </c>
    </row>
    <row r="1451" spans="1:4" x14ac:dyDescent="0.25">
      <c r="A1451" s="76">
        <v>104184</v>
      </c>
      <c r="B1451" s="76" t="s">
        <v>17219</v>
      </c>
      <c r="C1451" s="77" t="s">
        <v>16077</v>
      </c>
      <c r="D1451" s="77">
        <v>29.19</v>
      </c>
    </row>
    <row r="1452" spans="1:4" x14ac:dyDescent="0.25">
      <c r="A1452" s="76">
        <v>104185</v>
      </c>
      <c r="B1452" s="76" t="s">
        <v>17220</v>
      </c>
      <c r="C1452" s="77" t="s">
        <v>16077</v>
      </c>
      <c r="D1452" s="77">
        <v>24.2</v>
      </c>
    </row>
    <row r="1453" spans="1:4" x14ac:dyDescent="0.25">
      <c r="A1453" s="76">
        <v>104189</v>
      </c>
      <c r="B1453" s="76" t="s">
        <v>17221</v>
      </c>
      <c r="C1453" s="77" t="s">
        <v>38</v>
      </c>
      <c r="D1453" s="77">
        <v>145.63</v>
      </c>
    </row>
    <row r="1454" spans="1:4" x14ac:dyDescent="0.25">
      <c r="A1454" s="76">
        <v>104190</v>
      </c>
      <c r="B1454" s="76" t="s">
        <v>17222</v>
      </c>
      <c r="C1454" s="77" t="s">
        <v>16077</v>
      </c>
      <c r="D1454" s="77">
        <v>643.54</v>
      </c>
    </row>
    <row r="1455" spans="1:4" x14ac:dyDescent="0.25">
      <c r="A1455" s="76">
        <v>102661</v>
      </c>
      <c r="B1455" s="76" t="s">
        <v>5246</v>
      </c>
      <c r="C1455" s="77" t="s">
        <v>3</v>
      </c>
      <c r="D1455" s="77">
        <v>35.25</v>
      </c>
    </row>
    <row r="1456" spans="1:4" x14ac:dyDescent="0.25">
      <c r="A1456" s="76">
        <v>102662</v>
      </c>
      <c r="B1456" s="76" t="s">
        <v>16516</v>
      </c>
      <c r="C1456" s="77" t="s">
        <v>3</v>
      </c>
      <c r="D1456" s="77">
        <v>91.83</v>
      </c>
    </row>
    <row r="1457" spans="1:4" x14ac:dyDescent="0.25">
      <c r="A1457" s="76">
        <v>102663</v>
      </c>
      <c r="B1457" s="76" t="s">
        <v>5247</v>
      </c>
      <c r="C1457" s="77" t="s">
        <v>3</v>
      </c>
      <c r="D1457" s="77">
        <v>73.39</v>
      </c>
    </row>
    <row r="1458" spans="1:4" x14ac:dyDescent="0.25">
      <c r="A1458" s="76">
        <v>102664</v>
      </c>
      <c r="B1458" s="76" t="s">
        <v>5248</v>
      </c>
      <c r="C1458" s="77" t="s">
        <v>3</v>
      </c>
      <c r="D1458" s="77">
        <v>47.27</v>
      </c>
    </row>
    <row r="1459" spans="1:4" x14ac:dyDescent="0.25">
      <c r="A1459" s="76">
        <v>102665</v>
      </c>
      <c r="B1459" s="76" t="s">
        <v>5249</v>
      </c>
      <c r="C1459" s="77" t="s">
        <v>3</v>
      </c>
      <c r="D1459" s="77">
        <v>25.62</v>
      </c>
    </row>
    <row r="1460" spans="1:4" x14ac:dyDescent="0.25">
      <c r="A1460" s="76">
        <v>102666</v>
      </c>
      <c r="B1460" s="76" t="s">
        <v>5250</v>
      </c>
      <c r="C1460" s="77" t="s">
        <v>3</v>
      </c>
      <c r="D1460" s="77">
        <v>58.78</v>
      </c>
    </row>
    <row r="1461" spans="1:4" x14ac:dyDescent="0.25">
      <c r="A1461" s="76">
        <v>102668</v>
      </c>
      <c r="B1461" s="76" t="s">
        <v>16517</v>
      </c>
      <c r="C1461" s="77" t="s">
        <v>3</v>
      </c>
      <c r="D1461" s="77">
        <v>115.36</v>
      </c>
    </row>
    <row r="1462" spans="1:4" x14ac:dyDescent="0.25">
      <c r="A1462" s="76">
        <v>102669</v>
      </c>
      <c r="B1462" s="76" t="s">
        <v>5251</v>
      </c>
      <c r="C1462" s="77" t="s">
        <v>3</v>
      </c>
      <c r="D1462" s="77">
        <v>96.64</v>
      </c>
    </row>
    <row r="1463" spans="1:4" x14ac:dyDescent="0.25">
      <c r="A1463" s="76">
        <v>102670</v>
      </c>
      <c r="B1463" s="76" t="s">
        <v>5252</v>
      </c>
      <c r="C1463" s="77" t="s">
        <v>3</v>
      </c>
      <c r="D1463" s="77">
        <v>104.94</v>
      </c>
    </row>
    <row r="1464" spans="1:4" x14ac:dyDescent="0.25">
      <c r="A1464" s="76">
        <v>102672</v>
      </c>
      <c r="B1464" s="76" t="s">
        <v>16518</v>
      </c>
      <c r="C1464" s="77" t="s">
        <v>3</v>
      </c>
      <c r="D1464" s="77">
        <v>174.16</v>
      </c>
    </row>
    <row r="1465" spans="1:4" x14ac:dyDescent="0.25">
      <c r="A1465" s="76">
        <v>102673</v>
      </c>
      <c r="B1465" s="76" t="s">
        <v>5253</v>
      </c>
      <c r="C1465" s="77" t="s">
        <v>3</v>
      </c>
      <c r="D1465" s="77">
        <v>168.84</v>
      </c>
    </row>
    <row r="1466" spans="1:4" x14ac:dyDescent="0.25">
      <c r="A1466" s="76">
        <v>102674</v>
      </c>
      <c r="B1466" s="76" t="s">
        <v>5254</v>
      </c>
      <c r="C1466" s="77" t="s">
        <v>3</v>
      </c>
      <c r="D1466" s="77">
        <v>112.84</v>
      </c>
    </row>
    <row r="1467" spans="1:4" x14ac:dyDescent="0.25">
      <c r="A1467" s="76">
        <v>102676</v>
      </c>
      <c r="B1467" s="76" t="s">
        <v>16519</v>
      </c>
      <c r="C1467" s="77" t="s">
        <v>3</v>
      </c>
      <c r="D1467" s="77">
        <v>172.9</v>
      </c>
    </row>
    <row r="1468" spans="1:4" x14ac:dyDescent="0.25">
      <c r="A1468" s="76">
        <v>102677</v>
      </c>
      <c r="B1468" s="76" t="s">
        <v>5255</v>
      </c>
      <c r="C1468" s="77" t="s">
        <v>3</v>
      </c>
      <c r="D1468" s="77">
        <v>156.96</v>
      </c>
    </row>
    <row r="1469" spans="1:4" x14ac:dyDescent="0.25">
      <c r="A1469" s="76">
        <v>102678</v>
      </c>
      <c r="B1469" s="76" t="s">
        <v>5256</v>
      </c>
      <c r="C1469" s="77" t="s">
        <v>3</v>
      </c>
      <c r="D1469" s="77">
        <v>141.35</v>
      </c>
    </row>
    <row r="1470" spans="1:4" x14ac:dyDescent="0.25">
      <c r="A1470" s="76">
        <v>102679</v>
      </c>
      <c r="B1470" s="76" t="s">
        <v>5257</v>
      </c>
      <c r="C1470" s="77" t="s">
        <v>3</v>
      </c>
      <c r="D1470" s="77">
        <v>152.78</v>
      </c>
    </row>
    <row r="1471" spans="1:4" x14ac:dyDescent="0.25">
      <c r="A1471" s="76">
        <v>102680</v>
      </c>
      <c r="B1471" s="76" t="s">
        <v>5258</v>
      </c>
      <c r="C1471" s="77" t="s">
        <v>3</v>
      </c>
      <c r="D1471" s="77">
        <v>154.07</v>
      </c>
    </row>
    <row r="1472" spans="1:4" x14ac:dyDescent="0.25">
      <c r="A1472" s="76">
        <v>102681</v>
      </c>
      <c r="B1472" s="76" t="s">
        <v>16520</v>
      </c>
      <c r="C1472" s="77" t="s">
        <v>3</v>
      </c>
      <c r="D1472" s="77">
        <v>214.13</v>
      </c>
    </row>
    <row r="1473" spans="1:4" x14ac:dyDescent="0.25">
      <c r="A1473" s="76">
        <v>102683</v>
      </c>
      <c r="B1473" s="76" t="s">
        <v>5259</v>
      </c>
      <c r="C1473" s="77" t="s">
        <v>3</v>
      </c>
      <c r="D1473" s="77">
        <v>202.58</v>
      </c>
    </row>
    <row r="1474" spans="1:4" x14ac:dyDescent="0.25">
      <c r="A1474" s="76">
        <v>102684</v>
      </c>
      <c r="B1474" s="76" t="s">
        <v>5260</v>
      </c>
      <c r="C1474" s="77" t="s">
        <v>3</v>
      </c>
      <c r="D1474" s="77">
        <v>165.51</v>
      </c>
    </row>
    <row r="1475" spans="1:4" x14ac:dyDescent="0.25">
      <c r="A1475" s="76">
        <v>102685</v>
      </c>
      <c r="B1475" s="76" t="s">
        <v>16521</v>
      </c>
      <c r="C1475" s="77" t="s">
        <v>3</v>
      </c>
      <c r="D1475" s="77">
        <v>225.57</v>
      </c>
    </row>
    <row r="1476" spans="1:4" x14ac:dyDescent="0.25">
      <c r="A1476" s="76">
        <v>102687</v>
      </c>
      <c r="B1476" s="76" t="s">
        <v>5261</v>
      </c>
      <c r="C1476" s="77" t="s">
        <v>3</v>
      </c>
      <c r="D1476" s="77">
        <v>209.33</v>
      </c>
    </row>
    <row r="1477" spans="1:4" x14ac:dyDescent="0.25">
      <c r="A1477" s="76">
        <v>102688</v>
      </c>
      <c r="B1477" s="76" t="s">
        <v>5262</v>
      </c>
      <c r="C1477" s="77" t="s">
        <v>3</v>
      </c>
      <c r="D1477" s="77">
        <v>41.2</v>
      </c>
    </row>
    <row r="1478" spans="1:4" x14ac:dyDescent="0.25">
      <c r="A1478" s="76">
        <v>102689</v>
      </c>
      <c r="B1478" s="76" t="s">
        <v>16522</v>
      </c>
      <c r="C1478" s="77" t="s">
        <v>3</v>
      </c>
      <c r="D1478" s="77">
        <v>97.19</v>
      </c>
    </row>
    <row r="1479" spans="1:4" x14ac:dyDescent="0.25">
      <c r="A1479" s="76">
        <v>102690</v>
      </c>
      <c r="B1479" s="76" t="s">
        <v>5263</v>
      </c>
      <c r="C1479" s="77" t="s">
        <v>3</v>
      </c>
      <c r="D1479" s="77">
        <v>64.73</v>
      </c>
    </row>
    <row r="1480" spans="1:4" x14ac:dyDescent="0.25">
      <c r="A1480" s="76">
        <v>102693</v>
      </c>
      <c r="B1480" s="76" t="s">
        <v>16523</v>
      </c>
      <c r="C1480" s="77" t="s">
        <v>3</v>
      </c>
      <c r="D1480" s="77">
        <v>118.84</v>
      </c>
    </row>
    <row r="1481" spans="1:4" x14ac:dyDescent="0.25">
      <c r="A1481" s="76">
        <v>102694</v>
      </c>
      <c r="B1481" s="76" t="s">
        <v>5264</v>
      </c>
      <c r="C1481" s="77" t="s">
        <v>3</v>
      </c>
      <c r="D1481" s="77">
        <v>76.7</v>
      </c>
    </row>
    <row r="1482" spans="1:4" x14ac:dyDescent="0.25">
      <c r="A1482" s="76">
        <v>102696</v>
      </c>
      <c r="B1482" s="76" t="s">
        <v>16524</v>
      </c>
      <c r="C1482" s="77" t="s">
        <v>3</v>
      </c>
      <c r="D1482" s="77">
        <v>130.69999999999999</v>
      </c>
    </row>
    <row r="1483" spans="1:4" x14ac:dyDescent="0.25">
      <c r="A1483" s="76">
        <v>102697</v>
      </c>
      <c r="B1483" s="76" t="s">
        <v>5265</v>
      </c>
      <c r="C1483" s="77" t="s">
        <v>3</v>
      </c>
      <c r="D1483" s="77">
        <v>111.29</v>
      </c>
    </row>
    <row r="1484" spans="1:4" x14ac:dyDescent="0.25">
      <c r="A1484" s="76">
        <v>102703</v>
      </c>
      <c r="B1484" s="76" t="s">
        <v>16525</v>
      </c>
      <c r="C1484" s="77" t="s">
        <v>3</v>
      </c>
      <c r="D1484" s="77">
        <v>165.29</v>
      </c>
    </row>
    <row r="1485" spans="1:4" x14ac:dyDescent="0.25">
      <c r="A1485" s="76">
        <v>102704</v>
      </c>
      <c r="B1485" s="76" t="s">
        <v>5266</v>
      </c>
      <c r="C1485" s="77" t="s">
        <v>3</v>
      </c>
      <c r="D1485" s="77">
        <v>12.38</v>
      </c>
    </row>
    <row r="1486" spans="1:4" x14ac:dyDescent="0.25">
      <c r="A1486" s="76">
        <v>102705</v>
      </c>
      <c r="B1486" s="76" t="s">
        <v>16526</v>
      </c>
      <c r="C1486" s="77" t="s">
        <v>3</v>
      </c>
      <c r="D1486" s="77">
        <v>65.37</v>
      </c>
    </row>
    <row r="1487" spans="1:4" x14ac:dyDescent="0.25">
      <c r="A1487" s="76">
        <v>102707</v>
      </c>
      <c r="B1487" s="76" t="s">
        <v>5267</v>
      </c>
      <c r="C1487" s="77" t="s">
        <v>3</v>
      </c>
      <c r="D1487" s="77">
        <v>54.18</v>
      </c>
    </row>
    <row r="1488" spans="1:4" x14ac:dyDescent="0.25">
      <c r="A1488" s="76">
        <v>102708</v>
      </c>
      <c r="B1488" s="76" t="s">
        <v>5268</v>
      </c>
      <c r="C1488" s="77" t="s">
        <v>16077</v>
      </c>
      <c r="D1488" s="77">
        <v>23.51</v>
      </c>
    </row>
    <row r="1489" spans="1:4" x14ac:dyDescent="0.25">
      <c r="A1489" s="76">
        <v>102710</v>
      </c>
      <c r="B1489" s="76" t="s">
        <v>5269</v>
      </c>
      <c r="C1489" s="77" t="s">
        <v>16077</v>
      </c>
      <c r="D1489" s="77">
        <v>58.61</v>
      </c>
    </row>
    <row r="1490" spans="1:4" x14ac:dyDescent="0.25">
      <c r="A1490" s="76">
        <v>102711</v>
      </c>
      <c r="B1490" s="76" t="s">
        <v>5270</v>
      </c>
      <c r="C1490" s="77" t="s">
        <v>16077</v>
      </c>
      <c r="D1490" s="77">
        <v>77.540000000000006</v>
      </c>
    </row>
    <row r="1491" spans="1:4" x14ac:dyDescent="0.25">
      <c r="A1491" s="76">
        <v>102712</v>
      </c>
      <c r="B1491" s="76" t="s">
        <v>5271</v>
      </c>
      <c r="C1491" s="77" t="s">
        <v>2</v>
      </c>
      <c r="D1491" s="77">
        <v>8.44</v>
      </c>
    </row>
    <row r="1492" spans="1:4" x14ac:dyDescent="0.25">
      <c r="A1492" s="76">
        <v>102713</v>
      </c>
      <c r="B1492" s="76" t="s">
        <v>5272</v>
      </c>
      <c r="C1492" s="77" t="s">
        <v>2</v>
      </c>
      <c r="D1492" s="77">
        <v>11.59</v>
      </c>
    </row>
    <row r="1493" spans="1:4" x14ac:dyDescent="0.25">
      <c r="A1493" s="76">
        <v>102715</v>
      </c>
      <c r="B1493" s="76" t="s">
        <v>5273</v>
      </c>
      <c r="C1493" s="77" t="s">
        <v>2</v>
      </c>
      <c r="D1493" s="77">
        <v>22.93</v>
      </c>
    </row>
    <row r="1494" spans="1:4" x14ac:dyDescent="0.25">
      <c r="A1494" s="76">
        <v>102716</v>
      </c>
      <c r="B1494" s="76" t="s">
        <v>5274</v>
      </c>
      <c r="C1494" s="77" t="s">
        <v>38</v>
      </c>
      <c r="D1494" s="77">
        <v>132.36000000000001</v>
      </c>
    </row>
    <row r="1495" spans="1:4" x14ac:dyDescent="0.25">
      <c r="A1495" s="76">
        <v>102717</v>
      </c>
      <c r="B1495" s="76" t="s">
        <v>5275</v>
      </c>
      <c r="C1495" s="77" t="s">
        <v>38</v>
      </c>
      <c r="D1495" s="77">
        <v>144.72</v>
      </c>
    </row>
    <row r="1496" spans="1:4" x14ac:dyDescent="0.25">
      <c r="A1496" s="76">
        <v>102718</v>
      </c>
      <c r="B1496" s="76" t="s">
        <v>5276</v>
      </c>
      <c r="C1496" s="77" t="s">
        <v>38</v>
      </c>
      <c r="D1496" s="77">
        <v>140.82</v>
      </c>
    </row>
    <row r="1497" spans="1:4" x14ac:dyDescent="0.25">
      <c r="A1497" s="76">
        <v>102719</v>
      </c>
      <c r="B1497" s="76" t="s">
        <v>5277</v>
      </c>
      <c r="C1497" s="77" t="s">
        <v>38</v>
      </c>
      <c r="D1497" s="77">
        <v>153.18</v>
      </c>
    </row>
    <row r="1498" spans="1:4" x14ac:dyDescent="0.25">
      <c r="A1498" s="76">
        <v>102722</v>
      </c>
      <c r="B1498" s="76" t="s">
        <v>5278</v>
      </c>
      <c r="C1498" s="77" t="s">
        <v>3</v>
      </c>
      <c r="D1498" s="77">
        <v>52.73</v>
      </c>
    </row>
    <row r="1499" spans="1:4" x14ac:dyDescent="0.25">
      <c r="A1499" s="76">
        <v>102723</v>
      </c>
      <c r="B1499" s="76" t="s">
        <v>5279</v>
      </c>
      <c r="C1499" s="77" t="s">
        <v>3</v>
      </c>
      <c r="D1499" s="77">
        <v>53.29</v>
      </c>
    </row>
    <row r="1500" spans="1:4" x14ac:dyDescent="0.25">
      <c r="A1500" s="76">
        <v>102724</v>
      </c>
      <c r="B1500" s="76" t="s">
        <v>5280</v>
      </c>
      <c r="C1500" s="77" t="s">
        <v>16077</v>
      </c>
      <c r="D1500" s="77">
        <v>28.83</v>
      </c>
    </row>
    <row r="1501" spans="1:4" x14ac:dyDescent="0.25">
      <c r="A1501" s="76">
        <v>102725</v>
      </c>
      <c r="B1501" s="76" t="s">
        <v>5281</v>
      </c>
      <c r="C1501" s="77" t="s">
        <v>16077</v>
      </c>
      <c r="D1501" s="77">
        <v>28.19</v>
      </c>
    </row>
    <row r="1502" spans="1:4" x14ac:dyDescent="0.25">
      <c r="A1502" s="76">
        <v>102726</v>
      </c>
      <c r="B1502" s="76" t="s">
        <v>5282</v>
      </c>
      <c r="C1502" s="77" t="s">
        <v>16077</v>
      </c>
      <c r="D1502" s="77">
        <v>26.17</v>
      </c>
    </row>
    <row r="1503" spans="1:4" x14ac:dyDescent="0.25">
      <c r="A1503" s="76">
        <v>103653</v>
      </c>
      <c r="B1503" s="76" t="s">
        <v>10365</v>
      </c>
      <c r="C1503" s="77" t="s">
        <v>2</v>
      </c>
      <c r="D1503" s="77">
        <v>27.38</v>
      </c>
    </row>
    <row r="1504" spans="1:4" x14ac:dyDescent="0.25">
      <c r="A1504" s="76">
        <v>92743</v>
      </c>
      <c r="B1504" s="76" t="s">
        <v>1805</v>
      </c>
      <c r="C1504" s="77" t="s">
        <v>38</v>
      </c>
      <c r="D1504" s="77">
        <v>677.38</v>
      </c>
    </row>
    <row r="1505" spans="1:4" x14ac:dyDescent="0.25">
      <c r="A1505" s="76">
        <v>92744</v>
      </c>
      <c r="B1505" s="76" t="s">
        <v>1806</v>
      </c>
      <c r="C1505" s="77" t="s">
        <v>38</v>
      </c>
      <c r="D1505" s="77">
        <v>645.23</v>
      </c>
    </row>
    <row r="1506" spans="1:4" x14ac:dyDescent="0.25">
      <c r="A1506" s="76">
        <v>92745</v>
      </c>
      <c r="B1506" s="76" t="s">
        <v>1807</v>
      </c>
      <c r="C1506" s="77" t="s">
        <v>38</v>
      </c>
      <c r="D1506" s="77">
        <v>834.42</v>
      </c>
    </row>
    <row r="1507" spans="1:4" x14ac:dyDescent="0.25">
      <c r="A1507" s="76">
        <v>92746</v>
      </c>
      <c r="B1507" s="76" t="s">
        <v>1808</v>
      </c>
      <c r="C1507" s="77" t="s">
        <v>38</v>
      </c>
      <c r="D1507" s="77">
        <v>761.62</v>
      </c>
    </row>
    <row r="1508" spans="1:4" x14ac:dyDescent="0.25">
      <c r="A1508" s="76">
        <v>92747</v>
      </c>
      <c r="B1508" s="76" t="s">
        <v>1809</v>
      </c>
      <c r="C1508" s="77" t="s">
        <v>38</v>
      </c>
      <c r="D1508" s="77">
        <v>923.03</v>
      </c>
    </row>
    <row r="1509" spans="1:4" x14ac:dyDescent="0.25">
      <c r="A1509" s="76">
        <v>92748</v>
      </c>
      <c r="B1509" s="76" t="s">
        <v>1810</v>
      </c>
      <c r="C1509" s="77" t="s">
        <v>38</v>
      </c>
      <c r="D1509" s="78">
        <v>827.5</v>
      </c>
    </row>
    <row r="1510" spans="1:4" x14ac:dyDescent="0.25">
      <c r="A1510" s="76">
        <v>92749</v>
      </c>
      <c r="B1510" s="76" t="s">
        <v>1811</v>
      </c>
      <c r="C1510" s="77" t="s">
        <v>38</v>
      </c>
      <c r="D1510" s="78">
        <v>960.2</v>
      </c>
    </row>
    <row r="1511" spans="1:4" x14ac:dyDescent="0.25">
      <c r="A1511" s="76">
        <v>92750</v>
      </c>
      <c r="B1511" s="76" t="s">
        <v>1812</v>
      </c>
      <c r="C1511" s="77" t="s">
        <v>38</v>
      </c>
      <c r="D1511" s="78">
        <v>1631.82</v>
      </c>
    </row>
    <row r="1512" spans="1:4" x14ac:dyDescent="0.25">
      <c r="A1512" s="76">
        <v>92751</v>
      </c>
      <c r="B1512" s="76" t="s">
        <v>1813</v>
      </c>
      <c r="C1512" s="77" t="s">
        <v>38</v>
      </c>
      <c r="D1512" s="77">
        <v>2021.1</v>
      </c>
    </row>
    <row r="1513" spans="1:4" x14ac:dyDescent="0.25">
      <c r="A1513" s="76">
        <v>92752</v>
      </c>
      <c r="B1513" s="76" t="s">
        <v>1814</v>
      </c>
      <c r="C1513" s="77" t="s">
        <v>38</v>
      </c>
      <c r="D1513" s="77">
        <v>2408.79</v>
      </c>
    </row>
    <row r="1514" spans="1:4" x14ac:dyDescent="0.25">
      <c r="A1514" s="76">
        <v>92753</v>
      </c>
      <c r="B1514" s="76" t="s">
        <v>1815</v>
      </c>
      <c r="C1514" s="77" t="s">
        <v>38</v>
      </c>
      <c r="D1514" s="77">
        <v>631.82000000000005</v>
      </c>
    </row>
    <row r="1515" spans="1:4" x14ac:dyDescent="0.25">
      <c r="A1515" s="76">
        <v>92754</v>
      </c>
      <c r="B1515" s="76" t="s">
        <v>1816</v>
      </c>
      <c r="C1515" s="77" t="s">
        <v>38</v>
      </c>
      <c r="D1515" s="77">
        <v>575.64</v>
      </c>
    </row>
    <row r="1516" spans="1:4" x14ac:dyDescent="0.25">
      <c r="A1516" s="76">
        <v>92755</v>
      </c>
      <c r="B1516" s="76" t="s">
        <v>874</v>
      </c>
      <c r="C1516" s="77" t="s">
        <v>2</v>
      </c>
      <c r="D1516" s="77">
        <v>242.85</v>
      </c>
    </row>
    <row r="1517" spans="1:4" x14ac:dyDescent="0.25">
      <c r="A1517" s="76">
        <v>92756</v>
      </c>
      <c r="B1517" s="76" t="s">
        <v>875</v>
      </c>
      <c r="C1517" s="77" t="s">
        <v>2</v>
      </c>
      <c r="D1517" s="77">
        <v>276.36</v>
      </c>
    </row>
    <row r="1518" spans="1:4" x14ac:dyDescent="0.25">
      <c r="A1518" s="76">
        <v>92757</v>
      </c>
      <c r="B1518" s="76" t="s">
        <v>876</v>
      </c>
      <c r="C1518" s="77" t="s">
        <v>2</v>
      </c>
      <c r="D1518" s="77">
        <v>317</v>
      </c>
    </row>
    <row r="1519" spans="1:4" x14ac:dyDescent="0.25">
      <c r="A1519" s="76">
        <v>92758</v>
      </c>
      <c r="B1519" s="76" t="s">
        <v>877</v>
      </c>
      <c r="C1519" s="77" t="s">
        <v>38</v>
      </c>
      <c r="D1519" s="77">
        <v>751.33</v>
      </c>
    </row>
    <row r="1520" spans="1:4" x14ac:dyDescent="0.25">
      <c r="A1520" s="76">
        <v>91069</v>
      </c>
      <c r="B1520" s="76" t="s">
        <v>878</v>
      </c>
      <c r="C1520" s="77" t="s">
        <v>2</v>
      </c>
      <c r="D1520" s="77">
        <v>118.76</v>
      </c>
    </row>
    <row r="1521" spans="1:4" x14ac:dyDescent="0.25">
      <c r="A1521" s="76">
        <v>91070</v>
      </c>
      <c r="B1521" s="76" t="s">
        <v>879</v>
      </c>
      <c r="C1521" s="77" t="s">
        <v>2</v>
      </c>
      <c r="D1521" s="77">
        <v>132.13999999999999</v>
      </c>
    </row>
    <row r="1522" spans="1:4" x14ac:dyDescent="0.25">
      <c r="A1522" s="76">
        <v>91071</v>
      </c>
      <c r="B1522" s="76" t="s">
        <v>880</v>
      </c>
      <c r="C1522" s="77" t="s">
        <v>2</v>
      </c>
      <c r="D1522" s="77">
        <v>163.54</v>
      </c>
    </row>
    <row r="1523" spans="1:4" x14ac:dyDescent="0.25">
      <c r="A1523" s="76">
        <v>91072</v>
      </c>
      <c r="B1523" s="76" t="s">
        <v>881</v>
      </c>
      <c r="C1523" s="77" t="s">
        <v>2</v>
      </c>
      <c r="D1523" s="77">
        <v>176.89</v>
      </c>
    </row>
    <row r="1524" spans="1:4" x14ac:dyDescent="0.25">
      <c r="A1524" s="76">
        <v>91073</v>
      </c>
      <c r="B1524" s="76" t="s">
        <v>882</v>
      </c>
      <c r="C1524" s="77" t="s">
        <v>2</v>
      </c>
      <c r="D1524" s="77">
        <v>133.97999999999999</v>
      </c>
    </row>
    <row r="1525" spans="1:4" x14ac:dyDescent="0.25">
      <c r="A1525" s="76">
        <v>91074</v>
      </c>
      <c r="B1525" s="76" t="s">
        <v>883</v>
      </c>
      <c r="C1525" s="77" t="s">
        <v>2</v>
      </c>
      <c r="D1525" s="77">
        <v>148.94</v>
      </c>
    </row>
    <row r="1526" spans="1:4" x14ac:dyDescent="0.25">
      <c r="A1526" s="76">
        <v>91075</v>
      </c>
      <c r="B1526" s="76" t="s">
        <v>884</v>
      </c>
      <c r="C1526" s="77" t="s">
        <v>2</v>
      </c>
      <c r="D1526" s="77">
        <v>181.23</v>
      </c>
    </row>
    <row r="1527" spans="1:4" x14ac:dyDescent="0.25">
      <c r="A1527" s="76">
        <v>91076</v>
      </c>
      <c r="B1527" s="76" t="s">
        <v>885</v>
      </c>
      <c r="C1527" s="77" t="s">
        <v>2</v>
      </c>
      <c r="D1527" s="77">
        <v>196.25</v>
      </c>
    </row>
    <row r="1528" spans="1:4" x14ac:dyDescent="0.25">
      <c r="A1528" s="76">
        <v>91077</v>
      </c>
      <c r="B1528" s="76" t="s">
        <v>886</v>
      </c>
      <c r="C1528" s="77" t="s">
        <v>2</v>
      </c>
      <c r="D1528" s="77">
        <v>130.4</v>
      </c>
    </row>
    <row r="1529" spans="1:4" x14ac:dyDescent="0.25">
      <c r="A1529" s="76">
        <v>91078</v>
      </c>
      <c r="B1529" s="76" t="s">
        <v>887</v>
      </c>
      <c r="C1529" s="77" t="s">
        <v>2</v>
      </c>
      <c r="D1529" s="77">
        <v>153.19</v>
      </c>
    </row>
    <row r="1530" spans="1:4" x14ac:dyDescent="0.25">
      <c r="A1530" s="76">
        <v>91079</v>
      </c>
      <c r="B1530" s="76" t="s">
        <v>888</v>
      </c>
      <c r="C1530" s="77" t="s">
        <v>2</v>
      </c>
      <c r="D1530" s="77">
        <v>136.72</v>
      </c>
    </row>
    <row r="1531" spans="1:4" x14ac:dyDescent="0.25">
      <c r="A1531" s="76">
        <v>91080</v>
      </c>
      <c r="B1531" s="76" t="s">
        <v>889</v>
      </c>
      <c r="C1531" s="77" t="s">
        <v>2</v>
      </c>
      <c r="D1531" s="77">
        <v>159.30000000000001</v>
      </c>
    </row>
    <row r="1532" spans="1:4" x14ac:dyDescent="0.25">
      <c r="A1532" s="76">
        <v>91081</v>
      </c>
      <c r="B1532" s="76" t="s">
        <v>890</v>
      </c>
      <c r="C1532" s="77" t="s">
        <v>2</v>
      </c>
      <c r="D1532" s="77">
        <v>147.51</v>
      </c>
    </row>
    <row r="1533" spans="1:4" x14ac:dyDescent="0.25">
      <c r="A1533" s="76">
        <v>91082</v>
      </c>
      <c r="B1533" s="76" t="s">
        <v>891</v>
      </c>
      <c r="C1533" s="77" t="s">
        <v>2</v>
      </c>
      <c r="D1533" s="77">
        <v>171.72</v>
      </c>
    </row>
    <row r="1534" spans="1:4" x14ac:dyDescent="0.25">
      <c r="A1534" s="76">
        <v>91083</v>
      </c>
      <c r="B1534" s="76" t="s">
        <v>892</v>
      </c>
      <c r="C1534" s="77" t="s">
        <v>2</v>
      </c>
      <c r="D1534" s="77">
        <v>158.66999999999999</v>
      </c>
    </row>
    <row r="1535" spans="1:4" x14ac:dyDescent="0.25">
      <c r="A1535" s="76">
        <v>91084</v>
      </c>
      <c r="B1535" s="76" t="s">
        <v>893</v>
      </c>
      <c r="C1535" s="77" t="s">
        <v>2</v>
      </c>
      <c r="D1535" s="77">
        <v>182.63</v>
      </c>
    </row>
    <row r="1536" spans="1:4" x14ac:dyDescent="0.25">
      <c r="A1536" s="76">
        <v>91086</v>
      </c>
      <c r="B1536" s="76" t="s">
        <v>894</v>
      </c>
      <c r="C1536" s="77" t="s">
        <v>2</v>
      </c>
      <c r="D1536" s="77">
        <v>130.47</v>
      </c>
    </row>
    <row r="1537" spans="1:4" x14ac:dyDescent="0.25">
      <c r="A1537" s="76">
        <v>91087</v>
      </c>
      <c r="B1537" s="76" t="s">
        <v>895</v>
      </c>
      <c r="C1537" s="77" t="s">
        <v>2</v>
      </c>
      <c r="D1537" s="77">
        <v>144.22</v>
      </c>
    </row>
    <row r="1538" spans="1:4" x14ac:dyDescent="0.25">
      <c r="A1538" s="76">
        <v>91088</v>
      </c>
      <c r="B1538" s="76" t="s">
        <v>896</v>
      </c>
      <c r="C1538" s="77" t="s">
        <v>2</v>
      </c>
      <c r="D1538" s="77">
        <v>176.86</v>
      </c>
    </row>
    <row r="1539" spans="1:4" x14ac:dyDescent="0.25">
      <c r="A1539" s="76">
        <v>91089</v>
      </c>
      <c r="B1539" s="76" t="s">
        <v>897</v>
      </c>
      <c r="C1539" s="77" t="s">
        <v>2</v>
      </c>
      <c r="D1539" s="77">
        <v>190.79</v>
      </c>
    </row>
    <row r="1540" spans="1:4" x14ac:dyDescent="0.25">
      <c r="A1540" s="76">
        <v>91090</v>
      </c>
      <c r="B1540" s="76" t="s">
        <v>898</v>
      </c>
      <c r="C1540" s="77" t="s">
        <v>2</v>
      </c>
      <c r="D1540" s="77">
        <v>143.41999999999999</v>
      </c>
    </row>
    <row r="1541" spans="1:4" x14ac:dyDescent="0.25">
      <c r="A1541" s="76">
        <v>91091</v>
      </c>
      <c r="B1541" s="76" t="s">
        <v>899</v>
      </c>
      <c r="C1541" s="77" t="s">
        <v>2</v>
      </c>
      <c r="D1541" s="77">
        <v>158.96</v>
      </c>
    </row>
    <row r="1542" spans="1:4" x14ac:dyDescent="0.25">
      <c r="A1542" s="76">
        <v>91092</v>
      </c>
      <c r="B1542" s="76" t="s">
        <v>900</v>
      </c>
      <c r="C1542" s="77" t="s">
        <v>2</v>
      </c>
      <c r="D1542" s="77">
        <v>191.77</v>
      </c>
    </row>
    <row r="1543" spans="1:4" x14ac:dyDescent="0.25">
      <c r="A1543" s="76">
        <v>91093</v>
      </c>
      <c r="B1543" s="76" t="s">
        <v>901</v>
      </c>
      <c r="C1543" s="77" t="s">
        <v>2</v>
      </c>
      <c r="D1543" s="77">
        <v>207.68</v>
      </c>
    </row>
    <row r="1544" spans="1:4" x14ac:dyDescent="0.25">
      <c r="A1544" s="76">
        <v>91094</v>
      </c>
      <c r="B1544" s="76" t="s">
        <v>902</v>
      </c>
      <c r="C1544" s="77" t="s">
        <v>2</v>
      </c>
      <c r="D1544" s="77">
        <v>137.53</v>
      </c>
    </row>
    <row r="1545" spans="1:4" x14ac:dyDescent="0.25">
      <c r="A1545" s="76">
        <v>91095</v>
      </c>
      <c r="B1545" s="76" t="s">
        <v>903</v>
      </c>
      <c r="C1545" s="77" t="s">
        <v>2</v>
      </c>
      <c r="D1545" s="77">
        <v>160.76</v>
      </c>
    </row>
    <row r="1546" spans="1:4" x14ac:dyDescent="0.25">
      <c r="A1546" s="76">
        <v>91096</v>
      </c>
      <c r="B1546" s="76" t="s">
        <v>904</v>
      </c>
      <c r="C1546" s="77" t="s">
        <v>2</v>
      </c>
      <c r="D1546" s="77">
        <v>140.65</v>
      </c>
    </row>
    <row r="1547" spans="1:4" x14ac:dyDescent="0.25">
      <c r="A1547" s="76">
        <v>91097</v>
      </c>
      <c r="B1547" s="76" t="s">
        <v>905</v>
      </c>
      <c r="C1547" s="77" t="s">
        <v>2</v>
      </c>
      <c r="D1547" s="77">
        <v>163.71</v>
      </c>
    </row>
    <row r="1548" spans="1:4" x14ac:dyDescent="0.25">
      <c r="A1548" s="76">
        <v>91098</v>
      </c>
      <c r="B1548" s="76" t="s">
        <v>906</v>
      </c>
      <c r="C1548" s="77" t="s">
        <v>2</v>
      </c>
      <c r="D1548" s="77">
        <v>154.41999999999999</v>
      </c>
    </row>
    <row r="1549" spans="1:4" x14ac:dyDescent="0.25">
      <c r="A1549" s="76">
        <v>91099</v>
      </c>
      <c r="B1549" s="76" t="s">
        <v>907</v>
      </c>
      <c r="C1549" s="77" t="s">
        <v>2</v>
      </c>
      <c r="D1549" s="77">
        <v>179.14</v>
      </c>
    </row>
    <row r="1550" spans="1:4" x14ac:dyDescent="0.25">
      <c r="A1550" s="76">
        <v>91100</v>
      </c>
      <c r="B1550" s="76" t="s">
        <v>908</v>
      </c>
      <c r="C1550" s="77" t="s">
        <v>2</v>
      </c>
      <c r="D1550" s="77">
        <v>163.27000000000001</v>
      </c>
    </row>
    <row r="1551" spans="1:4" x14ac:dyDescent="0.25">
      <c r="A1551" s="76">
        <v>91101</v>
      </c>
      <c r="B1551" s="76" t="s">
        <v>909</v>
      </c>
      <c r="C1551" s="77" t="s">
        <v>2</v>
      </c>
      <c r="D1551" s="77">
        <v>187.9</v>
      </c>
    </row>
    <row r="1552" spans="1:4" x14ac:dyDescent="0.25">
      <c r="A1552" s="76">
        <v>93952</v>
      </c>
      <c r="B1552" s="76" t="s">
        <v>910</v>
      </c>
      <c r="C1552" s="77" t="s">
        <v>3</v>
      </c>
      <c r="D1552" s="77">
        <v>234.95</v>
      </c>
    </row>
    <row r="1553" spans="1:4" x14ac:dyDescent="0.25">
      <c r="A1553" s="76">
        <v>93953</v>
      </c>
      <c r="B1553" s="76" t="s">
        <v>911</v>
      </c>
      <c r="C1553" s="77" t="s">
        <v>3</v>
      </c>
      <c r="D1553" s="77">
        <v>217.76</v>
      </c>
    </row>
    <row r="1554" spans="1:4" x14ac:dyDescent="0.25">
      <c r="A1554" s="76">
        <v>93954</v>
      </c>
      <c r="B1554" s="76" t="s">
        <v>912</v>
      </c>
      <c r="C1554" s="77" t="s">
        <v>3</v>
      </c>
      <c r="D1554" s="77">
        <v>207.5</v>
      </c>
    </row>
    <row r="1555" spans="1:4" x14ac:dyDescent="0.25">
      <c r="A1555" s="76">
        <v>93955</v>
      </c>
      <c r="B1555" s="76" t="s">
        <v>913</v>
      </c>
      <c r="C1555" s="77" t="s">
        <v>3</v>
      </c>
      <c r="D1555" s="77">
        <v>200.24</v>
      </c>
    </row>
    <row r="1556" spans="1:4" x14ac:dyDescent="0.25">
      <c r="A1556" s="76">
        <v>93956</v>
      </c>
      <c r="B1556" s="76" t="s">
        <v>914</v>
      </c>
      <c r="C1556" s="77" t="s">
        <v>3</v>
      </c>
      <c r="D1556" s="77">
        <v>194.51</v>
      </c>
    </row>
    <row r="1557" spans="1:4" x14ac:dyDescent="0.25">
      <c r="A1557" s="76">
        <v>93957</v>
      </c>
      <c r="B1557" s="76" t="s">
        <v>915</v>
      </c>
      <c r="C1557" s="77" t="s">
        <v>3</v>
      </c>
      <c r="D1557" s="77">
        <v>248.01</v>
      </c>
    </row>
    <row r="1558" spans="1:4" x14ac:dyDescent="0.25">
      <c r="A1558" s="76">
        <v>93958</v>
      </c>
      <c r="B1558" s="76" t="s">
        <v>916</v>
      </c>
      <c r="C1558" s="77" t="s">
        <v>3</v>
      </c>
      <c r="D1558" s="77">
        <v>229.82</v>
      </c>
    </row>
    <row r="1559" spans="1:4" x14ac:dyDescent="0.25">
      <c r="A1559" s="76">
        <v>93959</v>
      </c>
      <c r="B1559" s="76" t="s">
        <v>917</v>
      </c>
      <c r="C1559" s="77" t="s">
        <v>3</v>
      </c>
      <c r="D1559" s="77">
        <v>219.06</v>
      </c>
    </row>
    <row r="1560" spans="1:4" x14ac:dyDescent="0.25">
      <c r="A1560" s="76">
        <v>93960</v>
      </c>
      <c r="B1560" s="76" t="s">
        <v>918</v>
      </c>
      <c r="C1560" s="77" t="s">
        <v>3</v>
      </c>
      <c r="D1560" s="77">
        <v>211.49</v>
      </c>
    </row>
    <row r="1561" spans="1:4" x14ac:dyDescent="0.25">
      <c r="A1561" s="76">
        <v>93961</v>
      </c>
      <c r="B1561" s="76" t="s">
        <v>919</v>
      </c>
      <c r="C1561" s="77" t="s">
        <v>3</v>
      </c>
      <c r="D1561" s="77">
        <v>205.57</v>
      </c>
    </row>
    <row r="1562" spans="1:4" x14ac:dyDescent="0.25">
      <c r="A1562" s="76">
        <v>93962</v>
      </c>
      <c r="B1562" s="76" t="s">
        <v>920</v>
      </c>
      <c r="C1562" s="77" t="s">
        <v>3</v>
      </c>
      <c r="D1562" s="77">
        <v>220.39</v>
      </c>
    </row>
    <row r="1563" spans="1:4" x14ac:dyDescent="0.25">
      <c r="A1563" s="76">
        <v>93963</v>
      </c>
      <c r="B1563" s="76" t="s">
        <v>921</v>
      </c>
      <c r="C1563" s="77" t="s">
        <v>3</v>
      </c>
      <c r="D1563" s="77">
        <v>203.24</v>
      </c>
    </row>
    <row r="1564" spans="1:4" x14ac:dyDescent="0.25">
      <c r="A1564" s="76">
        <v>93964</v>
      </c>
      <c r="B1564" s="76" t="s">
        <v>922</v>
      </c>
      <c r="C1564" s="77" t="s">
        <v>3</v>
      </c>
      <c r="D1564" s="77">
        <v>193.05</v>
      </c>
    </row>
    <row r="1565" spans="1:4" x14ac:dyDescent="0.25">
      <c r="A1565" s="76">
        <v>93965</v>
      </c>
      <c r="B1565" s="76" t="s">
        <v>923</v>
      </c>
      <c r="C1565" s="77" t="s">
        <v>3</v>
      </c>
      <c r="D1565" s="77">
        <v>183.14</v>
      </c>
    </row>
    <row r="1566" spans="1:4" x14ac:dyDescent="0.25">
      <c r="A1566" s="76">
        <v>93966</v>
      </c>
      <c r="B1566" s="76" t="s">
        <v>924</v>
      </c>
      <c r="C1566" s="77" t="s">
        <v>3</v>
      </c>
      <c r="D1566" s="77">
        <v>180.11</v>
      </c>
    </row>
    <row r="1567" spans="1:4" x14ac:dyDescent="0.25">
      <c r="A1567" s="76">
        <v>93967</v>
      </c>
      <c r="B1567" s="76" t="s">
        <v>925</v>
      </c>
      <c r="C1567" s="77" t="s">
        <v>3</v>
      </c>
      <c r="D1567" s="77">
        <v>233.45</v>
      </c>
    </row>
    <row r="1568" spans="1:4" x14ac:dyDescent="0.25">
      <c r="A1568" s="76">
        <v>93968</v>
      </c>
      <c r="B1568" s="76" t="s">
        <v>926</v>
      </c>
      <c r="C1568" s="77" t="s">
        <v>3</v>
      </c>
      <c r="D1568" s="77">
        <v>215.3</v>
      </c>
    </row>
    <row r="1569" spans="1:4" x14ac:dyDescent="0.25">
      <c r="A1569" s="76">
        <v>93969</v>
      </c>
      <c r="B1569" s="76" t="s">
        <v>927</v>
      </c>
      <c r="C1569" s="77" t="s">
        <v>3</v>
      </c>
      <c r="D1569" s="77">
        <v>204.58</v>
      </c>
    </row>
    <row r="1570" spans="1:4" x14ac:dyDescent="0.25">
      <c r="A1570" s="76">
        <v>93970</v>
      </c>
      <c r="B1570" s="76" t="s">
        <v>928</v>
      </c>
      <c r="C1570" s="77" t="s">
        <v>3</v>
      </c>
      <c r="D1570" s="77">
        <v>197.08</v>
      </c>
    </row>
    <row r="1571" spans="1:4" x14ac:dyDescent="0.25">
      <c r="A1571" s="76">
        <v>93971</v>
      </c>
      <c r="B1571" s="76" t="s">
        <v>929</v>
      </c>
      <c r="C1571" s="77" t="s">
        <v>3</v>
      </c>
      <c r="D1571" s="77">
        <v>184.94</v>
      </c>
    </row>
    <row r="1572" spans="1:4" x14ac:dyDescent="0.25">
      <c r="A1572" s="76">
        <v>95108</v>
      </c>
      <c r="B1572" s="76" t="s">
        <v>930</v>
      </c>
      <c r="C1572" s="77" t="s">
        <v>16077</v>
      </c>
      <c r="D1572" s="77">
        <v>31.52</v>
      </c>
    </row>
    <row r="1573" spans="1:4" x14ac:dyDescent="0.25">
      <c r="A1573" s="76">
        <v>100332</v>
      </c>
      <c r="B1573" s="76" t="s">
        <v>1817</v>
      </c>
      <c r="C1573" s="77" t="s">
        <v>2</v>
      </c>
      <c r="D1573" s="77">
        <v>851.16</v>
      </c>
    </row>
    <row r="1574" spans="1:4" x14ac:dyDescent="0.25">
      <c r="A1574" s="76">
        <v>100333</v>
      </c>
      <c r="B1574" s="76" t="s">
        <v>1818</v>
      </c>
      <c r="C1574" s="77" t="s">
        <v>2</v>
      </c>
      <c r="D1574" s="77">
        <v>527.39</v>
      </c>
    </row>
    <row r="1575" spans="1:4" x14ac:dyDescent="0.25">
      <c r="A1575" s="76">
        <v>100334</v>
      </c>
      <c r="B1575" s="76" t="s">
        <v>1819</v>
      </c>
      <c r="C1575" s="77" t="s">
        <v>2</v>
      </c>
      <c r="D1575" s="77">
        <v>675.55</v>
      </c>
    </row>
    <row r="1576" spans="1:4" x14ac:dyDescent="0.25">
      <c r="A1576" s="76">
        <v>100335</v>
      </c>
      <c r="B1576" s="76" t="s">
        <v>1820</v>
      </c>
      <c r="C1576" s="77" t="s">
        <v>2</v>
      </c>
      <c r="D1576" s="77">
        <v>432.73</v>
      </c>
    </row>
    <row r="1577" spans="1:4" x14ac:dyDescent="0.25">
      <c r="A1577" s="76">
        <v>100341</v>
      </c>
      <c r="B1577" s="76" t="s">
        <v>1821</v>
      </c>
      <c r="C1577" s="77" t="s">
        <v>2</v>
      </c>
      <c r="D1577" s="77">
        <v>36.15</v>
      </c>
    </row>
    <row r="1578" spans="1:4" x14ac:dyDescent="0.25">
      <c r="A1578" s="76">
        <v>100342</v>
      </c>
      <c r="B1578" s="76" t="s">
        <v>1822</v>
      </c>
      <c r="C1578" s="77" t="s">
        <v>4</v>
      </c>
      <c r="D1578" s="77">
        <v>14.08</v>
      </c>
    </row>
    <row r="1579" spans="1:4" x14ac:dyDescent="0.25">
      <c r="A1579" s="76">
        <v>100343</v>
      </c>
      <c r="B1579" s="76" t="s">
        <v>1823</v>
      </c>
      <c r="C1579" s="77" t="s">
        <v>4</v>
      </c>
      <c r="D1579" s="77">
        <v>13.12</v>
      </c>
    </row>
    <row r="1580" spans="1:4" x14ac:dyDescent="0.25">
      <c r="A1580" s="76">
        <v>100344</v>
      </c>
      <c r="B1580" s="76" t="s">
        <v>1824</v>
      </c>
      <c r="C1580" s="77" t="s">
        <v>4</v>
      </c>
      <c r="D1580" s="77">
        <v>11.68</v>
      </c>
    </row>
    <row r="1581" spans="1:4" x14ac:dyDescent="0.25">
      <c r="A1581" s="76">
        <v>100345</v>
      </c>
      <c r="B1581" s="76" t="s">
        <v>1825</v>
      </c>
      <c r="C1581" s="77" t="s">
        <v>4</v>
      </c>
      <c r="D1581" s="77">
        <v>9.8800000000000008</v>
      </c>
    </row>
    <row r="1582" spans="1:4" x14ac:dyDescent="0.25">
      <c r="A1582" s="76">
        <v>100346</v>
      </c>
      <c r="B1582" s="76" t="s">
        <v>1826</v>
      </c>
      <c r="C1582" s="77" t="s">
        <v>4</v>
      </c>
      <c r="D1582" s="77">
        <v>9.32</v>
      </c>
    </row>
    <row r="1583" spans="1:4" x14ac:dyDescent="0.25">
      <c r="A1583" s="76">
        <v>100347</v>
      </c>
      <c r="B1583" s="76" t="s">
        <v>1827</v>
      </c>
      <c r="C1583" s="77" t="s">
        <v>4</v>
      </c>
      <c r="D1583" s="77">
        <v>10.37</v>
      </c>
    </row>
    <row r="1584" spans="1:4" x14ac:dyDescent="0.25">
      <c r="A1584" s="76">
        <v>100348</v>
      </c>
      <c r="B1584" s="76" t="s">
        <v>1828</v>
      </c>
      <c r="C1584" s="77" t="s">
        <v>4</v>
      </c>
      <c r="D1584" s="77">
        <v>10.1</v>
      </c>
    </row>
    <row r="1585" spans="1:4" x14ac:dyDescent="0.25">
      <c r="A1585" s="76">
        <v>100349</v>
      </c>
      <c r="B1585" s="76" t="s">
        <v>1829</v>
      </c>
      <c r="C1585" s="77" t="s">
        <v>38</v>
      </c>
      <c r="D1585" s="77">
        <v>726.49</v>
      </c>
    </row>
    <row r="1586" spans="1:4" x14ac:dyDescent="0.25">
      <c r="A1586" s="76">
        <v>102989</v>
      </c>
      <c r="B1586" s="76" t="s">
        <v>5520</v>
      </c>
      <c r="C1586" s="77" t="s">
        <v>3</v>
      </c>
      <c r="D1586" s="77">
        <v>44.06</v>
      </c>
    </row>
    <row r="1587" spans="1:4" x14ac:dyDescent="0.25">
      <c r="A1587" s="76">
        <v>102990</v>
      </c>
      <c r="B1587" s="76" t="s">
        <v>5521</v>
      </c>
      <c r="C1587" s="77" t="s">
        <v>3</v>
      </c>
      <c r="D1587" s="77">
        <v>53.58</v>
      </c>
    </row>
    <row r="1588" spans="1:4" x14ac:dyDescent="0.25">
      <c r="A1588" s="76">
        <v>102991</v>
      </c>
      <c r="B1588" s="76" t="s">
        <v>5522</v>
      </c>
      <c r="C1588" s="77" t="s">
        <v>3</v>
      </c>
      <c r="D1588" s="77">
        <v>69.510000000000005</v>
      </c>
    </row>
    <row r="1589" spans="1:4" x14ac:dyDescent="0.25">
      <c r="A1589" s="76">
        <v>102992</v>
      </c>
      <c r="B1589" s="76" t="s">
        <v>5523</v>
      </c>
      <c r="C1589" s="77" t="s">
        <v>3</v>
      </c>
      <c r="D1589" s="77">
        <v>103.9</v>
      </c>
    </row>
    <row r="1590" spans="1:4" x14ac:dyDescent="0.25">
      <c r="A1590" s="76">
        <v>102993</v>
      </c>
      <c r="B1590" s="76" t="s">
        <v>5524</v>
      </c>
      <c r="C1590" s="77" t="s">
        <v>3</v>
      </c>
      <c r="D1590" s="77">
        <v>135.13</v>
      </c>
    </row>
    <row r="1591" spans="1:4" x14ac:dyDescent="0.25">
      <c r="A1591" s="76">
        <v>102994</v>
      </c>
      <c r="B1591" s="76" t="s">
        <v>5525</v>
      </c>
      <c r="C1591" s="77" t="s">
        <v>3</v>
      </c>
      <c r="D1591" s="77">
        <v>234.12</v>
      </c>
    </row>
    <row r="1592" spans="1:4" x14ac:dyDescent="0.25">
      <c r="A1592" s="76">
        <v>102995</v>
      </c>
      <c r="B1592" s="76" t="s">
        <v>5526</v>
      </c>
      <c r="C1592" s="77" t="s">
        <v>3</v>
      </c>
      <c r="D1592" s="77">
        <v>52.32</v>
      </c>
    </row>
    <row r="1593" spans="1:4" x14ac:dyDescent="0.25">
      <c r="A1593" s="76">
        <v>102996</v>
      </c>
      <c r="B1593" s="76" t="s">
        <v>5527</v>
      </c>
      <c r="C1593" s="77" t="s">
        <v>3</v>
      </c>
      <c r="D1593" s="77">
        <v>74.010000000000005</v>
      </c>
    </row>
    <row r="1594" spans="1:4" x14ac:dyDescent="0.25">
      <c r="A1594" s="76">
        <v>102997</v>
      </c>
      <c r="B1594" s="76" t="s">
        <v>5528</v>
      </c>
      <c r="C1594" s="77" t="s">
        <v>3</v>
      </c>
      <c r="D1594" s="77">
        <v>98.9</v>
      </c>
    </row>
    <row r="1595" spans="1:4" x14ac:dyDescent="0.25">
      <c r="A1595" s="76">
        <v>102998</v>
      </c>
      <c r="B1595" s="76" t="s">
        <v>5529</v>
      </c>
      <c r="C1595" s="77" t="s">
        <v>3</v>
      </c>
      <c r="D1595" s="77">
        <v>94.47</v>
      </c>
    </row>
    <row r="1596" spans="1:4" x14ac:dyDescent="0.25">
      <c r="A1596" s="76">
        <v>102999</v>
      </c>
      <c r="B1596" s="76" t="s">
        <v>5530</v>
      </c>
      <c r="C1596" s="77" t="s">
        <v>3</v>
      </c>
      <c r="D1596" s="77">
        <v>119.56</v>
      </c>
    </row>
    <row r="1597" spans="1:4" x14ac:dyDescent="0.25">
      <c r="A1597" s="76">
        <v>103000</v>
      </c>
      <c r="B1597" s="76" t="s">
        <v>5531</v>
      </c>
      <c r="C1597" s="77" t="s">
        <v>3</v>
      </c>
      <c r="D1597" s="77">
        <v>120.05</v>
      </c>
    </row>
    <row r="1598" spans="1:4" x14ac:dyDescent="0.25">
      <c r="A1598" s="76">
        <v>103001</v>
      </c>
      <c r="B1598" s="76" t="s">
        <v>5532</v>
      </c>
      <c r="C1598" s="77" t="s">
        <v>16077</v>
      </c>
      <c r="D1598" s="77">
        <v>174.16</v>
      </c>
    </row>
    <row r="1599" spans="1:4" x14ac:dyDescent="0.25">
      <c r="A1599" s="76">
        <v>103002</v>
      </c>
      <c r="B1599" s="76" t="s">
        <v>5533</v>
      </c>
      <c r="C1599" s="77" t="s">
        <v>16077</v>
      </c>
      <c r="D1599" s="77">
        <v>215.63</v>
      </c>
    </row>
    <row r="1600" spans="1:4" x14ac:dyDescent="0.25">
      <c r="A1600" s="76">
        <v>103003</v>
      </c>
      <c r="B1600" s="76" t="s">
        <v>5534</v>
      </c>
      <c r="C1600" s="77" t="s">
        <v>16077</v>
      </c>
      <c r="D1600" s="77">
        <v>298.63</v>
      </c>
    </row>
    <row r="1601" spans="1:4" x14ac:dyDescent="0.25">
      <c r="A1601" s="76">
        <v>103005</v>
      </c>
      <c r="B1601" s="76" t="s">
        <v>5535</v>
      </c>
      <c r="C1601" s="77" t="s">
        <v>16077</v>
      </c>
      <c r="D1601" s="78">
        <v>543.23</v>
      </c>
    </row>
    <row r="1602" spans="1:4" x14ac:dyDescent="0.25">
      <c r="A1602" s="76">
        <v>103006</v>
      </c>
      <c r="B1602" s="76" t="s">
        <v>5536</v>
      </c>
      <c r="C1602" s="77" t="s">
        <v>16077</v>
      </c>
      <c r="D1602" s="78">
        <v>751.56</v>
      </c>
    </row>
    <row r="1603" spans="1:4" x14ac:dyDescent="0.25">
      <c r="A1603" s="76">
        <v>103007</v>
      </c>
      <c r="B1603" s="76" t="s">
        <v>5537</v>
      </c>
      <c r="C1603" s="77" t="s">
        <v>16077</v>
      </c>
      <c r="D1603" s="78">
        <v>981.89</v>
      </c>
    </row>
    <row r="1604" spans="1:4" x14ac:dyDescent="0.25">
      <c r="A1604" s="76">
        <v>97933</v>
      </c>
      <c r="B1604" s="76" t="s">
        <v>4421</v>
      </c>
      <c r="C1604" s="77" t="s">
        <v>16077</v>
      </c>
      <c r="D1604" s="77">
        <v>1216.9100000000001</v>
      </c>
    </row>
    <row r="1605" spans="1:4" x14ac:dyDescent="0.25">
      <c r="A1605" s="76">
        <v>97934</v>
      </c>
      <c r="B1605" s="76" t="s">
        <v>14690</v>
      </c>
      <c r="C1605" s="77" t="s">
        <v>16077</v>
      </c>
      <c r="D1605" s="78">
        <v>2442.94</v>
      </c>
    </row>
    <row r="1606" spans="1:4" x14ac:dyDescent="0.25">
      <c r="A1606" s="76">
        <v>97935</v>
      </c>
      <c r="B1606" s="76" t="s">
        <v>4422</v>
      </c>
      <c r="C1606" s="77" t="s">
        <v>16077</v>
      </c>
      <c r="D1606" s="78">
        <v>968.64</v>
      </c>
    </row>
    <row r="1607" spans="1:4" x14ac:dyDescent="0.25">
      <c r="A1607" s="76">
        <v>97936</v>
      </c>
      <c r="B1607" s="76" t="s">
        <v>4423</v>
      </c>
      <c r="C1607" s="77" t="s">
        <v>16077</v>
      </c>
      <c r="D1607" s="78">
        <v>1974.51</v>
      </c>
    </row>
    <row r="1608" spans="1:4" x14ac:dyDescent="0.25">
      <c r="A1608" s="76">
        <v>97947</v>
      </c>
      <c r="B1608" s="76" t="s">
        <v>4424</v>
      </c>
      <c r="C1608" s="77" t="s">
        <v>16077</v>
      </c>
      <c r="D1608" s="78">
        <v>1864.08</v>
      </c>
    </row>
    <row r="1609" spans="1:4" x14ac:dyDescent="0.25">
      <c r="A1609" s="76">
        <v>97948</v>
      </c>
      <c r="B1609" s="76" t="s">
        <v>4425</v>
      </c>
      <c r="C1609" s="77" t="s">
        <v>16077</v>
      </c>
      <c r="D1609" s="78">
        <v>3436.09</v>
      </c>
    </row>
    <row r="1610" spans="1:4" x14ac:dyDescent="0.25">
      <c r="A1610" s="76">
        <v>97949</v>
      </c>
      <c r="B1610" s="76" t="s">
        <v>4426</v>
      </c>
      <c r="C1610" s="77" t="s">
        <v>16077</v>
      </c>
      <c r="D1610" s="78">
        <v>1814.4</v>
      </c>
    </row>
    <row r="1611" spans="1:4" x14ac:dyDescent="0.25">
      <c r="A1611" s="76">
        <v>97950</v>
      </c>
      <c r="B1611" s="76" t="s">
        <v>4427</v>
      </c>
      <c r="C1611" s="77" t="s">
        <v>16077</v>
      </c>
      <c r="D1611" s="78">
        <v>3186.97</v>
      </c>
    </row>
    <row r="1612" spans="1:4" x14ac:dyDescent="0.25">
      <c r="A1612" s="76">
        <v>97951</v>
      </c>
      <c r="B1612" s="76" t="s">
        <v>4428</v>
      </c>
      <c r="C1612" s="77" t="s">
        <v>16077</v>
      </c>
      <c r="D1612" s="78">
        <v>2966.41</v>
      </c>
    </row>
    <row r="1613" spans="1:4" x14ac:dyDescent="0.25">
      <c r="A1613" s="76">
        <v>97952</v>
      </c>
      <c r="B1613" s="76" t="s">
        <v>4429</v>
      </c>
      <c r="C1613" s="77" t="s">
        <v>16077</v>
      </c>
      <c r="D1613" s="78">
        <v>5137.5</v>
      </c>
    </row>
    <row r="1614" spans="1:4" x14ac:dyDescent="0.25">
      <c r="A1614" s="76">
        <v>97953</v>
      </c>
      <c r="B1614" s="76" t="s">
        <v>4430</v>
      </c>
      <c r="C1614" s="77" t="s">
        <v>16077</v>
      </c>
      <c r="D1614" s="78">
        <v>1403.19</v>
      </c>
    </row>
    <row r="1615" spans="1:4" x14ac:dyDescent="0.25">
      <c r="A1615" s="76">
        <v>97955</v>
      </c>
      <c r="B1615" s="76" t="s">
        <v>4431</v>
      </c>
      <c r="C1615" s="77" t="s">
        <v>16077</v>
      </c>
      <c r="D1615" s="78">
        <v>3039.7</v>
      </c>
    </row>
    <row r="1616" spans="1:4" x14ac:dyDescent="0.25">
      <c r="A1616" s="76">
        <v>97956</v>
      </c>
      <c r="B1616" s="76" t="s">
        <v>4432</v>
      </c>
      <c r="C1616" s="77" t="s">
        <v>16077</v>
      </c>
      <c r="D1616" s="78">
        <v>1438.58</v>
      </c>
    </row>
    <row r="1617" spans="1:4" x14ac:dyDescent="0.25">
      <c r="A1617" s="76">
        <v>97957</v>
      </c>
      <c r="B1617" s="76" t="s">
        <v>4433</v>
      </c>
      <c r="C1617" s="77" t="s">
        <v>16077</v>
      </c>
      <c r="D1617" s="78">
        <v>2577.35</v>
      </c>
    </row>
    <row r="1618" spans="1:4" x14ac:dyDescent="0.25">
      <c r="A1618" s="76">
        <v>97961</v>
      </c>
      <c r="B1618" s="76" t="s">
        <v>4434</v>
      </c>
      <c r="C1618" s="77" t="s">
        <v>16077</v>
      </c>
      <c r="D1618" s="77">
        <v>2414.86</v>
      </c>
    </row>
    <row r="1619" spans="1:4" x14ac:dyDescent="0.25">
      <c r="A1619" s="76">
        <v>97973</v>
      </c>
      <c r="B1619" s="76" t="s">
        <v>4435</v>
      </c>
      <c r="C1619" s="77" t="s">
        <v>16077</v>
      </c>
      <c r="D1619" s="77">
        <v>4543.05</v>
      </c>
    </row>
    <row r="1620" spans="1:4" x14ac:dyDescent="0.25">
      <c r="A1620" s="76">
        <v>97974</v>
      </c>
      <c r="B1620" s="76" t="s">
        <v>16527</v>
      </c>
      <c r="C1620" s="77" t="s">
        <v>16077</v>
      </c>
      <c r="D1620" s="78">
        <v>530.66999999999996</v>
      </c>
    </row>
    <row r="1621" spans="1:4" x14ac:dyDescent="0.25">
      <c r="A1621" s="76">
        <v>97975</v>
      </c>
      <c r="B1621" s="76" t="s">
        <v>16528</v>
      </c>
      <c r="C1621" s="77" t="s">
        <v>16077</v>
      </c>
      <c r="D1621" s="78">
        <v>694.67</v>
      </c>
    </row>
    <row r="1622" spans="1:4" x14ac:dyDescent="0.25">
      <c r="A1622" s="76">
        <v>97976</v>
      </c>
      <c r="B1622" s="76" t="s">
        <v>16529</v>
      </c>
      <c r="C1622" s="77" t="s">
        <v>16077</v>
      </c>
      <c r="D1622" s="78">
        <v>1137.22</v>
      </c>
    </row>
    <row r="1623" spans="1:4" x14ac:dyDescent="0.25">
      <c r="A1623" s="76">
        <v>97977</v>
      </c>
      <c r="B1623" s="76" t="s">
        <v>16530</v>
      </c>
      <c r="C1623" s="77" t="s">
        <v>16077</v>
      </c>
      <c r="D1623" s="78">
        <v>1611.41</v>
      </c>
    </row>
    <row r="1624" spans="1:4" x14ac:dyDescent="0.25">
      <c r="A1624" s="76">
        <v>97978</v>
      </c>
      <c r="B1624" s="76" t="s">
        <v>16531</v>
      </c>
      <c r="C1624" s="77" t="s">
        <v>16077</v>
      </c>
      <c r="D1624" s="78">
        <v>1019.15</v>
      </c>
    </row>
    <row r="1625" spans="1:4" x14ac:dyDescent="0.25">
      <c r="A1625" s="76">
        <v>97980</v>
      </c>
      <c r="B1625" s="76" t="s">
        <v>16532</v>
      </c>
      <c r="C1625" s="77" t="s">
        <v>16077</v>
      </c>
      <c r="D1625" s="77">
        <v>2064.7199999999998</v>
      </c>
    </row>
    <row r="1626" spans="1:4" x14ac:dyDescent="0.25">
      <c r="A1626" s="76">
        <v>97981</v>
      </c>
      <c r="B1626" s="76" t="s">
        <v>4436</v>
      </c>
      <c r="C1626" s="77" t="s">
        <v>3</v>
      </c>
      <c r="D1626" s="78">
        <v>1176.05</v>
      </c>
    </row>
    <row r="1627" spans="1:4" x14ac:dyDescent="0.25">
      <c r="A1627" s="76">
        <v>97983</v>
      </c>
      <c r="B1627" s="76" t="s">
        <v>4437</v>
      </c>
      <c r="C1627" s="77" t="s">
        <v>3</v>
      </c>
      <c r="D1627" s="77">
        <v>577.95000000000005</v>
      </c>
    </row>
    <row r="1628" spans="1:4" x14ac:dyDescent="0.25">
      <c r="A1628" s="76">
        <v>97985</v>
      </c>
      <c r="B1628" s="76" t="s">
        <v>4438</v>
      </c>
      <c r="C1628" s="77" t="s">
        <v>3</v>
      </c>
      <c r="D1628" s="78">
        <v>1417.6</v>
      </c>
    </row>
    <row r="1629" spans="1:4" x14ac:dyDescent="0.25">
      <c r="A1629" s="76">
        <v>97987</v>
      </c>
      <c r="B1629" s="76" t="s">
        <v>4439</v>
      </c>
      <c r="C1629" s="77" t="s">
        <v>3</v>
      </c>
      <c r="D1629" s="78">
        <v>771.14</v>
      </c>
    </row>
    <row r="1630" spans="1:4" x14ac:dyDescent="0.25">
      <c r="A1630" s="76">
        <v>97988</v>
      </c>
      <c r="B1630" s="76" t="s">
        <v>16533</v>
      </c>
      <c r="C1630" s="77" t="s">
        <v>16077</v>
      </c>
      <c r="D1630" s="78">
        <v>3017.52</v>
      </c>
    </row>
    <row r="1631" spans="1:4" x14ac:dyDescent="0.25">
      <c r="A1631" s="76">
        <v>97989</v>
      </c>
      <c r="B1631" s="76" t="s">
        <v>4440</v>
      </c>
      <c r="C1631" s="77" t="s">
        <v>3</v>
      </c>
      <c r="D1631" s="78">
        <v>1659.11</v>
      </c>
    </row>
    <row r="1632" spans="1:4" x14ac:dyDescent="0.25">
      <c r="A1632" s="76">
        <v>97991</v>
      </c>
      <c r="B1632" s="76" t="s">
        <v>4441</v>
      </c>
      <c r="C1632" s="77" t="s">
        <v>3</v>
      </c>
      <c r="D1632" s="78">
        <v>1058.28</v>
      </c>
    </row>
    <row r="1633" spans="1:4" x14ac:dyDescent="0.25">
      <c r="A1633" s="76">
        <v>97992</v>
      </c>
      <c r="B1633" s="76" t="s">
        <v>16534</v>
      </c>
      <c r="C1633" s="77" t="s">
        <v>16077</v>
      </c>
      <c r="D1633" s="78">
        <v>3860.39</v>
      </c>
    </row>
    <row r="1634" spans="1:4" x14ac:dyDescent="0.25">
      <c r="A1634" s="76">
        <v>97993</v>
      </c>
      <c r="B1634" s="76" t="s">
        <v>4442</v>
      </c>
      <c r="C1634" s="77" t="s">
        <v>3</v>
      </c>
      <c r="D1634" s="78">
        <v>2021.46</v>
      </c>
    </row>
    <row r="1635" spans="1:4" x14ac:dyDescent="0.25">
      <c r="A1635" s="76">
        <v>97994</v>
      </c>
      <c r="B1635" s="76" t="s">
        <v>16535</v>
      </c>
      <c r="C1635" s="77" t="s">
        <v>16077</v>
      </c>
      <c r="D1635" s="78">
        <v>2539.7199999999998</v>
      </c>
    </row>
    <row r="1636" spans="1:4" x14ac:dyDescent="0.25">
      <c r="A1636" s="76">
        <v>97995</v>
      </c>
      <c r="B1636" s="76" t="s">
        <v>4443</v>
      </c>
      <c r="C1636" s="77" t="s">
        <v>3</v>
      </c>
      <c r="D1636" s="78">
        <v>1254.7</v>
      </c>
    </row>
    <row r="1637" spans="1:4" x14ac:dyDescent="0.25">
      <c r="A1637" s="76">
        <v>97996</v>
      </c>
      <c r="B1637" s="76" t="s">
        <v>16536</v>
      </c>
      <c r="C1637" s="77" t="s">
        <v>16077</v>
      </c>
      <c r="D1637" s="78">
        <v>3209.1</v>
      </c>
    </row>
    <row r="1638" spans="1:4" x14ac:dyDescent="0.25">
      <c r="A1638" s="76">
        <v>97997</v>
      </c>
      <c r="B1638" s="76" t="s">
        <v>4444</v>
      </c>
      <c r="C1638" s="77" t="s">
        <v>3</v>
      </c>
      <c r="D1638" s="78">
        <v>1499.04</v>
      </c>
    </row>
    <row r="1639" spans="1:4" x14ac:dyDescent="0.25">
      <c r="A1639" s="76">
        <v>97999</v>
      </c>
      <c r="B1639" s="76" t="s">
        <v>4445</v>
      </c>
      <c r="C1639" s="77" t="s">
        <v>3</v>
      </c>
      <c r="D1639" s="78">
        <v>1743.44</v>
      </c>
    </row>
    <row r="1640" spans="1:4" x14ac:dyDescent="0.25">
      <c r="A1640" s="76">
        <v>98001</v>
      </c>
      <c r="B1640" s="76" t="s">
        <v>4446</v>
      </c>
      <c r="C1640" s="77" t="s">
        <v>3</v>
      </c>
      <c r="D1640" s="78">
        <v>1987.77</v>
      </c>
    </row>
    <row r="1641" spans="1:4" x14ac:dyDescent="0.25">
      <c r="A1641" s="76">
        <v>98002</v>
      </c>
      <c r="B1641" s="76" t="s">
        <v>16537</v>
      </c>
      <c r="C1641" s="77" t="s">
        <v>16077</v>
      </c>
      <c r="D1641" s="78">
        <v>5248.23</v>
      </c>
    </row>
    <row r="1642" spans="1:4" x14ac:dyDescent="0.25">
      <c r="A1642" s="76">
        <v>98003</v>
      </c>
      <c r="B1642" s="76" t="s">
        <v>4447</v>
      </c>
      <c r="C1642" s="77" t="s">
        <v>3</v>
      </c>
      <c r="D1642" s="78">
        <v>2232.16</v>
      </c>
    </row>
    <row r="1643" spans="1:4" x14ac:dyDescent="0.25">
      <c r="A1643" s="76">
        <v>98005</v>
      </c>
      <c r="B1643" s="76" t="s">
        <v>4448</v>
      </c>
      <c r="C1643" s="77" t="s">
        <v>3</v>
      </c>
      <c r="D1643" s="78">
        <v>2476.56</v>
      </c>
    </row>
    <row r="1644" spans="1:4" x14ac:dyDescent="0.25">
      <c r="A1644" s="76">
        <v>98006</v>
      </c>
      <c r="B1644" s="76" t="s">
        <v>16538</v>
      </c>
      <c r="C1644" s="77" t="s">
        <v>16077</v>
      </c>
      <c r="D1644" s="78">
        <v>6594.77</v>
      </c>
    </row>
    <row r="1645" spans="1:4" x14ac:dyDescent="0.25">
      <c r="A1645" s="76">
        <v>98007</v>
      </c>
      <c r="B1645" s="76" t="s">
        <v>4449</v>
      </c>
      <c r="C1645" s="77" t="s">
        <v>3</v>
      </c>
      <c r="D1645" s="78">
        <v>2720.89</v>
      </c>
    </row>
    <row r="1646" spans="1:4" x14ac:dyDescent="0.25">
      <c r="A1646" s="76">
        <v>98008</v>
      </c>
      <c r="B1646" s="76" t="s">
        <v>16539</v>
      </c>
      <c r="C1646" s="77" t="s">
        <v>16077</v>
      </c>
      <c r="D1646" s="78">
        <v>3969.4</v>
      </c>
    </row>
    <row r="1647" spans="1:4" x14ac:dyDescent="0.25">
      <c r="A1647" s="76">
        <v>98009</v>
      </c>
      <c r="B1647" s="76" t="s">
        <v>4450</v>
      </c>
      <c r="C1647" s="77" t="s">
        <v>3</v>
      </c>
      <c r="D1647" s="78">
        <v>1743.44</v>
      </c>
    </row>
    <row r="1648" spans="1:4" x14ac:dyDescent="0.25">
      <c r="A1648" s="76">
        <v>98010</v>
      </c>
      <c r="B1648" s="76" t="s">
        <v>16540</v>
      </c>
      <c r="C1648" s="77" t="s">
        <v>16077</v>
      </c>
      <c r="D1648" s="78">
        <v>4838.2299999999996</v>
      </c>
    </row>
    <row r="1649" spans="1:4" x14ac:dyDescent="0.25">
      <c r="A1649" s="76">
        <v>98011</v>
      </c>
      <c r="B1649" s="76" t="s">
        <v>4451</v>
      </c>
      <c r="C1649" s="77" t="s">
        <v>3</v>
      </c>
      <c r="D1649" s="78">
        <v>1987.77</v>
      </c>
    </row>
    <row r="1650" spans="1:4" x14ac:dyDescent="0.25">
      <c r="A1650" s="76">
        <v>98012</v>
      </c>
      <c r="B1650" s="76" t="s">
        <v>16541</v>
      </c>
      <c r="C1650" s="77" t="s">
        <v>16077</v>
      </c>
      <c r="D1650" s="78">
        <v>5682.43</v>
      </c>
    </row>
    <row r="1651" spans="1:4" x14ac:dyDescent="0.25">
      <c r="A1651" s="76">
        <v>98013</v>
      </c>
      <c r="B1651" s="76" t="s">
        <v>4452</v>
      </c>
      <c r="C1651" s="77" t="s">
        <v>3</v>
      </c>
      <c r="D1651" s="78">
        <v>2232.16</v>
      </c>
    </row>
    <row r="1652" spans="1:4" x14ac:dyDescent="0.25">
      <c r="A1652" s="76">
        <v>98014</v>
      </c>
      <c r="B1652" s="76" t="s">
        <v>16542</v>
      </c>
      <c r="C1652" s="77" t="s">
        <v>16077</v>
      </c>
      <c r="D1652" s="78">
        <v>6526.54</v>
      </c>
    </row>
    <row r="1653" spans="1:4" x14ac:dyDescent="0.25">
      <c r="A1653" s="76">
        <v>98015</v>
      </c>
      <c r="B1653" s="76" t="s">
        <v>4453</v>
      </c>
      <c r="C1653" s="77" t="s">
        <v>3</v>
      </c>
      <c r="D1653" s="78">
        <v>2476.56</v>
      </c>
    </row>
    <row r="1654" spans="1:4" x14ac:dyDescent="0.25">
      <c r="A1654" s="76">
        <v>98016</v>
      </c>
      <c r="B1654" s="76" t="s">
        <v>16543</v>
      </c>
      <c r="C1654" s="77" t="s">
        <v>16077</v>
      </c>
      <c r="D1654" s="78">
        <v>7370.82</v>
      </c>
    </row>
    <row r="1655" spans="1:4" x14ac:dyDescent="0.25">
      <c r="A1655" s="76">
        <v>98017</v>
      </c>
      <c r="B1655" s="76" t="s">
        <v>4454</v>
      </c>
      <c r="C1655" s="77" t="s">
        <v>3</v>
      </c>
      <c r="D1655" s="78">
        <v>2720.89</v>
      </c>
    </row>
    <row r="1656" spans="1:4" x14ac:dyDescent="0.25">
      <c r="A1656" s="76">
        <v>98018</v>
      </c>
      <c r="B1656" s="76" t="s">
        <v>16544</v>
      </c>
      <c r="C1656" s="77" t="s">
        <v>16077</v>
      </c>
      <c r="D1656" s="78">
        <v>8214.99</v>
      </c>
    </row>
    <row r="1657" spans="1:4" x14ac:dyDescent="0.25">
      <c r="A1657" s="76">
        <v>98019</v>
      </c>
      <c r="B1657" s="76" t="s">
        <v>4455</v>
      </c>
      <c r="C1657" s="77" t="s">
        <v>3</v>
      </c>
      <c r="D1657" s="78">
        <v>2988.26</v>
      </c>
    </row>
    <row r="1658" spans="1:4" x14ac:dyDescent="0.25">
      <c r="A1658" s="76">
        <v>98020</v>
      </c>
      <c r="B1658" s="76" t="s">
        <v>16545</v>
      </c>
      <c r="C1658" s="77" t="s">
        <v>16077</v>
      </c>
      <c r="D1658" s="78">
        <v>5842.42</v>
      </c>
    </row>
    <row r="1659" spans="1:4" x14ac:dyDescent="0.25">
      <c r="A1659" s="76">
        <v>98021</v>
      </c>
      <c r="B1659" s="76" t="s">
        <v>4456</v>
      </c>
      <c r="C1659" s="77" t="s">
        <v>3</v>
      </c>
      <c r="D1659" s="78">
        <v>2255.21</v>
      </c>
    </row>
    <row r="1660" spans="1:4" x14ac:dyDescent="0.25">
      <c r="A1660" s="76">
        <v>98022</v>
      </c>
      <c r="B1660" s="76" t="s">
        <v>16546</v>
      </c>
      <c r="C1660" s="77" t="s">
        <v>16077</v>
      </c>
      <c r="D1660" s="78">
        <v>6845.57</v>
      </c>
    </row>
    <row r="1661" spans="1:4" x14ac:dyDescent="0.25">
      <c r="A1661" s="76">
        <v>98023</v>
      </c>
      <c r="B1661" s="76" t="s">
        <v>4457</v>
      </c>
      <c r="C1661" s="77" t="s">
        <v>3</v>
      </c>
      <c r="D1661" s="78">
        <v>2499.54</v>
      </c>
    </row>
    <row r="1662" spans="1:4" x14ac:dyDescent="0.25">
      <c r="A1662" s="76">
        <v>98024</v>
      </c>
      <c r="B1662" s="76" t="s">
        <v>16547</v>
      </c>
      <c r="C1662" s="77" t="s">
        <v>16077</v>
      </c>
      <c r="D1662" s="78">
        <v>7903.3</v>
      </c>
    </row>
    <row r="1663" spans="1:4" x14ac:dyDescent="0.25">
      <c r="A1663" s="76">
        <v>98025</v>
      </c>
      <c r="B1663" s="76" t="s">
        <v>4458</v>
      </c>
      <c r="C1663" s="77" t="s">
        <v>3</v>
      </c>
      <c r="D1663" s="78">
        <v>2743.94</v>
      </c>
    </row>
    <row r="1664" spans="1:4" x14ac:dyDescent="0.25">
      <c r="A1664" s="76">
        <v>98026</v>
      </c>
      <c r="B1664" s="76" t="s">
        <v>16548</v>
      </c>
      <c r="C1664" s="77" t="s">
        <v>16077</v>
      </c>
      <c r="D1664" s="78">
        <v>8913.36</v>
      </c>
    </row>
    <row r="1665" spans="1:4" x14ac:dyDescent="0.25">
      <c r="A1665" s="76">
        <v>98027</v>
      </c>
      <c r="B1665" s="76" t="s">
        <v>4459</v>
      </c>
      <c r="C1665" s="77" t="s">
        <v>3</v>
      </c>
      <c r="D1665" s="78">
        <v>2988.26</v>
      </c>
    </row>
    <row r="1666" spans="1:4" x14ac:dyDescent="0.25">
      <c r="A1666" s="76">
        <v>98028</v>
      </c>
      <c r="B1666" s="76" t="s">
        <v>16549</v>
      </c>
      <c r="C1666" s="77" t="s">
        <v>16077</v>
      </c>
      <c r="D1666" s="78">
        <v>9923.5</v>
      </c>
    </row>
    <row r="1667" spans="1:4" x14ac:dyDescent="0.25">
      <c r="A1667" s="76">
        <v>98029</v>
      </c>
      <c r="B1667" s="76" t="s">
        <v>4460</v>
      </c>
      <c r="C1667" s="77" t="s">
        <v>3</v>
      </c>
      <c r="D1667" s="78">
        <v>3237.38</v>
      </c>
    </row>
    <row r="1668" spans="1:4" x14ac:dyDescent="0.25">
      <c r="A1668" s="76">
        <v>98030</v>
      </c>
      <c r="B1668" s="76" t="s">
        <v>16550</v>
      </c>
      <c r="C1668" s="77" t="s">
        <v>16077</v>
      </c>
      <c r="D1668" s="78">
        <v>8085.12</v>
      </c>
    </row>
    <row r="1669" spans="1:4" x14ac:dyDescent="0.25">
      <c r="A1669" s="76">
        <v>98031</v>
      </c>
      <c r="B1669" s="76" t="s">
        <v>4461</v>
      </c>
      <c r="C1669" s="77" t="s">
        <v>3</v>
      </c>
      <c r="D1669" s="78">
        <v>2748.73</v>
      </c>
    </row>
    <row r="1670" spans="1:4" x14ac:dyDescent="0.25">
      <c r="A1670" s="76">
        <v>98032</v>
      </c>
      <c r="B1670" s="76" t="s">
        <v>16551</v>
      </c>
      <c r="C1670" s="77" t="s">
        <v>16077</v>
      </c>
      <c r="D1670" s="78">
        <v>9300.74</v>
      </c>
    </row>
    <row r="1671" spans="1:4" x14ac:dyDescent="0.25">
      <c r="A1671" s="76">
        <v>98033</v>
      </c>
      <c r="B1671" s="76" t="s">
        <v>4462</v>
      </c>
      <c r="C1671" s="77" t="s">
        <v>3</v>
      </c>
      <c r="D1671" s="78">
        <v>2993.07</v>
      </c>
    </row>
    <row r="1672" spans="1:4" x14ac:dyDescent="0.25">
      <c r="A1672" s="76">
        <v>98034</v>
      </c>
      <c r="B1672" s="76" t="s">
        <v>16552</v>
      </c>
      <c r="C1672" s="77" t="s">
        <v>16077</v>
      </c>
      <c r="D1672" s="78">
        <v>10516.34</v>
      </c>
    </row>
    <row r="1673" spans="1:4" x14ac:dyDescent="0.25">
      <c r="A1673" s="76">
        <v>98035</v>
      </c>
      <c r="B1673" s="76" t="s">
        <v>4463</v>
      </c>
      <c r="C1673" s="77" t="s">
        <v>3</v>
      </c>
      <c r="D1673" s="78">
        <v>3237.38</v>
      </c>
    </row>
    <row r="1674" spans="1:4" x14ac:dyDescent="0.25">
      <c r="A1674" s="76">
        <v>98036</v>
      </c>
      <c r="B1674" s="76" t="s">
        <v>16553</v>
      </c>
      <c r="C1674" s="77" t="s">
        <v>16077</v>
      </c>
      <c r="D1674" s="78">
        <v>11731.94</v>
      </c>
    </row>
    <row r="1675" spans="1:4" x14ac:dyDescent="0.25">
      <c r="A1675" s="76">
        <v>98037</v>
      </c>
      <c r="B1675" s="76" t="s">
        <v>4464</v>
      </c>
      <c r="C1675" s="77" t="s">
        <v>3</v>
      </c>
      <c r="D1675" s="78">
        <v>3486.51</v>
      </c>
    </row>
    <row r="1676" spans="1:4" x14ac:dyDescent="0.25">
      <c r="A1676" s="76">
        <v>98038</v>
      </c>
      <c r="B1676" s="76" t="s">
        <v>16554</v>
      </c>
      <c r="C1676" s="77" t="s">
        <v>16077</v>
      </c>
      <c r="D1676" s="78">
        <v>10736.61</v>
      </c>
    </row>
    <row r="1677" spans="1:4" x14ac:dyDescent="0.25">
      <c r="A1677" s="76">
        <v>98039</v>
      </c>
      <c r="B1677" s="76" t="s">
        <v>4465</v>
      </c>
      <c r="C1677" s="77" t="s">
        <v>3</v>
      </c>
      <c r="D1677" s="78">
        <v>3242.18</v>
      </c>
    </row>
    <row r="1678" spans="1:4" x14ac:dyDescent="0.25">
      <c r="A1678" s="76">
        <v>98040</v>
      </c>
      <c r="B1678" s="76" t="s">
        <v>16555</v>
      </c>
      <c r="C1678" s="77" t="s">
        <v>16077</v>
      </c>
      <c r="D1678" s="78">
        <v>12133.04</v>
      </c>
    </row>
    <row r="1679" spans="1:4" x14ac:dyDescent="0.25">
      <c r="A1679" s="76">
        <v>98041</v>
      </c>
      <c r="B1679" s="76" t="s">
        <v>4466</v>
      </c>
      <c r="C1679" s="77" t="s">
        <v>3</v>
      </c>
      <c r="D1679" s="78">
        <v>3486.51</v>
      </c>
    </row>
    <row r="1680" spans="1:4" x14ac:dyDescent="0.25">
      <c r="A1680" s="76">
        <v>98042</v>
      </c>
      <c r="B1680" s="76" t="s">
        <v>16556</v>
      </c>
      <c r="C1680" s="77" t="s">
        <v>16077</v>
      </c>
      <c r="D1680" s="78">
        <v>13529.49</v>
      </c>
    </row>
    <row r="1681" spans="1:4" x14ac:dyDescent="0.25">
      <c r="A1681" s="76">
        <v>98043</v>
      </c>
      <c r="B1681" s="76" t="s">
        <v>4467</v>
      </c>
      <c r="C1681" s="77" t="s">
        <v>3</v>
      </c>
      <c r="D1681" s="78">
        <v>3735.7</v>
      </c>
    </row>
    <row r="1682" spans="1:4" x14ac:dyDescent="0.25">
      <c r="A1682" s="76">
        <v>98044</v>
      </c>
      <c r="B1682" s="76" t="s">
        <v>16557</v>
      </c>
      <c r="C1682" s="77" t="s">
        <v>16077</v>
      </c>
      <c r="D1682" s="78">
        <v>13749.83</v>
      </c>
    </row>
    <row r="1683" spans="1:4" x14ac:dyDescent="0.25">
      <c r="A1683" s="76">
        <v>98045</v>
      </c>
      <c r="B1683" s="76" t="s">
        <v>4468</v>
      </c>
      <c r="C1683" s="77" t="s">
        <v>3</v>
      </c>
      <c r="D1683" s="78">
        <v>3735.7</v>
      </c>
    </row>
    <row r="1684" spans="1:4" x14ac:dyDescent="0.25">
      <c r="A1684" s="76">
        <v>98046</v>
      </c>
      <c r="B1684" s="76" t="s">
        <v>16558</v>
      </c>
      <c r="C1684" s="77" t="s">
        <v>16077</v>
      </c>
      <c r="D1684" s="78">
        <v>15326.96</v>
      </c>
    </row>
    <row r="1685" spans="1:4" x14ac:dyDescent="0.25">
      <c r="A1685" s="76">
        <v>98047</v>
      </c>
      <c r="B1685" s="76" t="s">
        <v>4469</v>
      </c>
      <c r="C1685" s="77" t="s">
        <v>3</v>
      </c>
      <c r="D1685" s="78">
        <v>3984.85</v>
      </c>
    </row>
    <row r="1686" spans="1:4" x14ac:dyDescent="0.25">
      <c r="A1686" s="76">
        <v>98048</v>
      </c>
      <c r="B1686" s="76" t="s">
        <v>16559</v>
      </c>
      <c r="C1686" s="77" t="s">
        <v>16077</v>
      </c>
      <c r="D1686" s="77">
        <v>17124.509999999998</v>
      </c>
    </row>
    <row r="1687" spans="1:4" x14ac:dyDescent="0.25">
      <c r="A1687" s="76">
        <v>98049</v>
      </c>
      <c r="B1687" s="76" t="s">
        <v>4470</v>
      </c>
      <c r="C1687" s="77" t="s">
        <v>3</v>
      </c>
      <c r="D1687" s="77">
        <v>4187.07</v>
      </c>
    </row>
    <row r="1688" spans="1:4" x14ac:dyDescent="0.25">
      <c r="A1688" s="76">
        <v>98050</v>
      </c>
      <c r="B1688" s="76" t="s">
        <v>4471</v>
      </c>
      <c r="C1688" s="77" t="s">
        <v>3</v>
      </c>
      <c r="D1688" s="78">
        <v>320.8</v>
      </c>
    </row>
    <row r="1689" spans="1:4" x14ac:dyDescent="0.25">
      <c r="A1689" s="76">
        <v>98051</v>
      </c>
      <c r="B1689" s="76" t="s">
        <v>4472</v>
      </c>
      <c r="C1689" s="77" t="s">
        <v>3</v>
      </c>
      <c r="D1689" s="78">
        <v>944.88</v>
      </c>
    </row>
    <row r="1690" spans="1:4" x14ac:dyDescent="0.25">
      <c r="A1690" s="76">
        <v>98405</v>
      </c>
      <c r="B1690" s="76" t="s">
        <v>16560</v>
      </c>
      <c r="C1690" s="77" t="s">
        <v>16077</v>
      </c>
      <c r="D1690" s="78">
        <v>2541.06</v>
      </c>
    </row>
    <row r="1691" spans="1:4" x14ac:dyDescent="0.25">
      <c r="A1691" s="76">
        <v>98406</v>
      </c>
      <c r="B1691" s="76" t="s">
        <v>16561</v>
      </c>
      <c r="C1691" s="77" t="s">
        <v>16077</v>
      </c>
      <c r="D1691" s="78">
        <v>5921.43</v>
      </c>
    </row>
    <row r="1692" spans="1:4" x14ac:dyDescent="0.25">
      <c r="A1692" s="76">
        <v>98407</v>
      </c>
      <c r="B1692" s="76" t="s">
        <v>16562</v>
      </c>
      <c r="C1692" s="77" t="s">
        <v>16077</v>
      </c>
      <c r="D1692" s="77">
        <v>3878.42</v>
      </c>
    </row>
    <row r="1693" spans="1:4" x14ac:dyDescent="0.25">
      <c r="A1693" s="76">
        <v>98408</v>
      </c>
      <c r="B1693" s="76" t="s">
        <v>16563</v>
      </c>
      <c r="C1693" s="77" t="s">
        <v>16077</v>
      </c>
      <c r="D1693" s="78">
        <v>4547.8100000000004</v>
      </c>
    </row>
    <row r="1694" spans="1:4" x14ac:dyDescent="0.25">
      <c r="A1694" s="76">
        <v>98409</v>
      </c>
      <c r="B1694" s="76" t="s">
        <v>4473</v>
      </c>
      <c r="C1694" s="77" t="s">
        <v>3</v>
      </c>
      <c r="D1694" s="77">
        <v>436.72</v>
      </c>
    </row>
    <row r="1695" spans="1:4" x14ac:dyDescent="0.25">
      <c r="A1695" s="76">
        <v>98410</v>
      </c>
      <c r="B1695" s="76" t="s">
        <v>16564</v>
      </c>
      <c r="C1695" s="77" t="s">
        <v>16077</v>
      </c>
      <c r="D1695" s="78">
        <v>1308.42</v>
      </c>
    </row>
    <row r="1696" spans="1:4" x14ac:dyDescent="0.25">
      <c r="A1696" s="76">
        <v>99240</v>
      </c>
      <c r="B1696" s="76" t="s">
        <v>4474</v>
      </c>
      <c r="C1696" s="77" t="s">
        <v>3</v>
      </c>
      <c r="D1696" s="78">
        <v>768.19</v>
      </c>
    </row>
    <row r="1697" spans="1:4" x14ac:dyDescent="0.25">
      <c r="A1697" s="76">
        <v>99241</v>
      </c>
      <c r="B1697" s="76" t="s">
        <v>4475</v>
      </c>
      <c r="C1697" s="77" t="s">
        <v>3</v>
      </c>
      <c r="D1697" s="78">
        <v>1681.33</v>
      </c>
    </row>
    <row r="1698" spans="1:4" x14ac:dyDescent="0.25">
      <c r="A1698" s="76">
        <v>99242</v>
      </c>
      <c r="B1698" s="76" t="s">
        <v>16565</v>
      </c>
      <c r="C1698" s="77" t="s">
        <v>16077</v>
      </c>
      <c r="D1698" s="78">
        <v>2933.07</v>
      </c>
    </row>
    <row r="1699" spans="1:4" x14ac:dyDescent="0.25">
      <c r="A1699" s="76">
        <v>99243</v>
      </c>
      <c r="B1699" s="76" t="s">
        <v>4476</v>
      </c>
      <c r="C1699" s="77" t="s">
        <v>3</v>
      </c>
      <c r="D1699" s="78">
        <v>1579.13</v>
      </c>
    </row>
    <row r="1700" spans="1:4" x14ac:dyDescent="0.25">
      <c r="A1700" s="76">
        <v>99244</v>
      </c>
      <c r="B1700" s="76" t="s">
        <v>16566</v>
      </c>
      <c r="C1700" s="77" t="s">
        <v>16077</v>
      </c>
      <c r="D1700" s="78">
        <v>4736.7700000000004</v>
      </c>
    </row>
    <row r="1701" spans="1:4" x14ac:dyDescent="0.25">
      <c r="A1701" s="76">
        <v>99246</v>
      </c>
      <c r="B1701" s="76" t="s">
        <v>4477</v>
      </c>
      <c r="C1701" s="77" t="s">
        <v>3</v>
      </c>
      <c r="D1701" s="78">
        <v>1054.24</v>
      </c>
    </row>
    <row r="1702" spans="1:4" x14ac:dyDescent="0.25">
      <c r="A1702" s="76">
        <v>99247</v>
      </c>
      <c r="B1702" s="76" t="s">
        <v>4478</v>
      </c>
      <c r="C1702" s="77" t="s">
        <v>3</v>
      </c>
      <c r="D1702" s="78">
        <v>1916.54</v>
      </c>
    </row>
    <row r="1703" spans="1:4" x14ac:dyDescent="0.25">
      <c r="A1703" s="76">
        <v>99248</v>
      </c>
      <c r="B1703" s="76" t="s">
        <v>16567</v>
      </c>
      <c r="C1703" s="77" t="s">
        <v>16077</v>
      </c>
      <c r="D1703" s="78">
        <v>3758.47</v>
      </c>
    </row>
    <row r="1704" spans="1:4" x14ac:dyDescent="0.25">
      <c r="A1704" s="76">
        <v>99249</v>
      </c>
      <c r="B1704" s="76" t="s">
        <v>4479</v>
      </c>
      <c r="C1704" s="77" t="s">
        <v>3</v>
      </c>
      <c r="D1704" s="78">
        <v>1929.03</v>
      </c>
    </row>
    <row r="1705" spans="1:4" x14ac:dyDescent="0.25">
      <c r="A1705" s="76">
        <v>99252</v>
      </c>
      <c r="B1705" s="76" t="s">
        <v>16568</v>
      </c>
      <c r="C1705" s="77" t="s">
        <v>16077</v>
      </c>
      <c r="D1705" s="78">
        <v>2486.8200000000002</v>
      </c>
    </row>
    <row r="1706" spans="1:4" x14ac:dyDescent="0.25">
      <c r="A1706" s="76">
        <v>99254</v>
      </c>
      <c r="B1706" s="76" t="s">
        <v>4480</v>
      </c>
      <c r="C1706" s="77" t="s">
        <v>3</v>
      </c>
      <c r="D1706" s="78">
        <v>1210.8499999999999</v>
      </c>
    </row>
    <row r="1707" spans="1:4" x14ac:dyDescent="0.25">
      <c r="A1707" s="76">
        <v>99256</v>
      </c>
      <c r="B1707" s="76" t="s">
        <v>16569</v>
      </c>
      <c r="C1707" s="77" t="s">
        <v>16077</v>
      </c>
      <c r="D1707" s="78">
        <v>5562.68</v>
      </c>
    </row>
    <row r="1708" spans="1:4" x14ac:dyDescent="0.25">
      <c r="A1708" s="76">
        <v>99259</v>
      </c>
      <c r="B1708" s="76" t="s">
        <v>16570</v>
      </c>
      <c r="C1708" s="77" t="s">
        <v>16077</v>
      </c>
      <c r="D1708" s="78">
        <v>3141.61</v>
      </c>
    </row>
    <row r="1709" spans="1:4" x14ac:dyDescent="0.25">
      <c r="A1709" s="76">
        <v>99261</v>
      </c>
      <c r="B1709" s="76" t="s">
        <v>4481</v>
      </c>
      <c r="C1709" s="77" t="s">
        <v>3</v>
      </c>
      <c r="D1709" s="78">
        <v>1446.07</v>
      </c>
    </row>
    <row r="1710" spans="1:4" x14ac:dyDescent="0.25">
      <c r="A1710" s="76">
        <v>99263</v>
      </c>
      <c r="B1710" s="76" t="s">
        <v>4482</v>
      </c>
      <c r="C1710" s="77" t="s">
        <v>3</v>
      </c>
      <c r="D1710" s="78">
        <v>2151.7800000000002</v>
      </c>
    </row>
    <row r="1711" spans="1:4" x14ac:dyDescent="0.25">
      <c r="A1711" s="76">
        <v>99265</v>
      </c>
      <c r="B1711" s="76" t="s">
        <v>16571</v>
      </c>
      <c r="C1711" s="77" t="s">
        <v>16077</v>
      </c>
      <c r="D1711" s="78">
        <v>3796.34</v>
      </c>
    </row>
    <row r="1712" spans="1:4" x14ac:dyDescent="0.25">
      <c r="A1712" s="76">
        <v>99266</v>
      </c>
      <c r="B1712" s="76" t="s">
        <v>4483</v>
      </c>
      <c r="C1712" s="77" t="s">
        <v>3</v>
      </c>
      <c r="D1712" s="77">
        <v>1681.33</v>
      </c>
    </row>
    <row r="1713" spans="1:4" x14ac:dyDescent="0.25">
      <c r="A1713" s="76">
        <v>99267</v>
      </c>
      <c r="B1713" s="76" t="s">
        <v>16572</v>
      </c>
      <c r="C1713" s="77" t="s">
        <v>16077</v>
      </c>
      <c r="D1713" s="78">
        <v>4451.13</v>
      </c>
    </row>
    <row r="1714" spans="1:4" x14ac:dyDescent="0.25">
      <c r="A1714" s="76">
        <v>99268</v>
      </c>
      <c r="B1714" s="76" t="s">
        <v>16573</v>
      </c>
      <c r="C1714" s="77" t="s">
        <v>16077</v>
      </c>
      <c r="D1714" s="77">
        <v>526.89</v>
      </c>
    </row>
    <row r="1715" spans="1:4" x14ac:dyDescent="0.25">
      <c r="A1715" s="76">
        <v>99269</v>
      </c>
      <c r="B1715" s="76" t="s">
        <v>4484</v>
      </c>
      <c r="C1715" s="77" t="s">
        <v>3</v>
      </c>
      <c r="D1715" s="78">
        <v>1916.54</v>
      </c>
    </row>
    <row r="1716" spans="1:4" x14ac:dyDescent="0.25">
      <c r="A1716" s="76">
        <v>99270</v>
      </c>
      <c r="B1716" s="76" t="s">
        <v>16574</v>
      </c>
      <c r="C1716" s="77" t="s">
        <v>16077</v>
      </c>
      <c r="D1716" s="78">
        <v>690.25</v>
      </c>
    </row>
    <row r="1717" spans="1:4" x14ac:dyDescent="0.25">
      <c r="A1717" s="76">
        <v>99271</v>
      </c>
      <c r="B1717" s="76" t="s">
        <v>16575</v>
      </c>
      <c r="C1717" s="77" t="s">
        <v>16077</v>
      </c>
      <c r="D1717" s="78">
        <v>6388.48</v>
      </c>
    </row>
    <row r="1718" spans="1:4" x14ac:dyDescent="0.25">
      <c r="A1718" s="76">
        <v>99272</v>
      </c>
      <c r="B1718" s="76" t="s">
        <v>16576</v>
      </c>
      <c r="C1718" s="77" t="s">
        <v>16077</v>
      </c>
      <c r="D1718" s="78">
        <v>1099.21</v>
      </c>
    </row>
    <row r="1719" spans="1:4" x14ac:dyDescent="0.25">
      <c r="A1719" s="76">
        <v>99273</v>
      </c>
      <c r="B1719" s="76" t="s">
        <v>16577</v>
      </c>
      <c r="C1719" s="77" t="s">
        <v>16077</v>
      </c>
      <c r="D1719" s="77">
        <v>1544.02</v>
      </c>
    </row>
    <row r="1720" spans="1:4" x14ac:dyDescent="0.25">
      <c r="A1720" s="76">
        <v>99274</v>
      </c>
      <c r="B1720" s="76" t="s">
        <v>16578</v>
      </c>
      <c r="C1720" s="77" t="s">
        <v>16077</v>
      </c>
      <c r="D1720" s="78">
        <v>5136.96</v>
      </c>
    </row>
    <row r="1721" spans="1:4" x14ac:dyDescent="0.25">
      <c r="A1721" s="76">
        <v>99275</v>
      </c>
      <c r="B1721" s="76" t="s">
        <v>16579</v>
      </c>
      <c r="C1721" s="77" t="s">
        <v>16077</v>
      </c>
      <c r="D1721" s="78">
        <v>1011.73</v>
      </c>
    </row>
    <row r="1722" spans="1:4" x14ac:dyDescent="0.25">
      <c r="A1722" s="76">
        <v>99276</v>
      </c>
      <c r="B1722" s="76" t="s">
        <v>4485</v>
      </c>
      <c r="C1722" s="77" t="s">
        <v>3</v>
      </c>
      <c r="D1722" s="77">
        <v>2387.0500000000002</v>
      </c>
    </row>
    <row r="1723" spans="1:4" x14ac:dyDescent="0.25">
      <c r="A1723" s="76">
        <v>99277</v>
      </c>
      <c r="B1723" s="76" t="s">
        <v>4486</v>
      </c>
      <c r="C1723" s="77" t="s">
        <v>3</v>
      </c>
      <c r="D1723" s="78">
        <v>2151.7800000000002</v>
      </c>
    </row>
    <row r="1724" spans="1:4" x14ac:dyDescent="0.25">
      <c r="A1724" s="76">
        <v>99278</v>
      </c>
      <c r="B1724" s="76" t="s">
        <v>4487</v>
      </c>
      <c r="C1724" s="77" t="s">
        <v>3</v>
      </c>
      <c r="D1724" s="78">
        <v>434.92</v>
      </c>
    </row>
    <row r="1725" spans="1:4" x14ac:dyDescent="0.25">
      <c r="A1725" s="76">
        <v>99279</v>
      </c>
      <c r="B1725" s="76" t="s">
        <v>16580</v>
      </c>
      <c r="C1725" s="77" t="s">
        <v>16077</v>
      </c>
      <c r="D1725" s="78">
        <v>5795.56</v>
      </c>
    </row>
    <row r="1726" spans="1:4" x14ac:dyDescent="0.25">
      <c r="A1726" s="76">
        <v>99280</v>
      </c>
      <c r="B1726" s="76" t="s">
        <v>16581</v>
      </c>
      <c r="C1726" s="77" t="s">
        <v>16077</v>
      </c>
      <c r="D1726" s="78">
        <v>1998.11</v>
      </c>
    </row>
    <row r="1727" spans="1:4" x14ac:dyDescent="0.25">
      <c r="A1727" s="76">
        <v>99281</v>
      </c>
      <c r="B1727" s="76" t="s">
        <v>4488</v>
      </c>
      <c r="C1727" s="77" t="s">
        <v>3</v>
      </c>
      <c r="D1727" s="78">
        <v>2387.0500000000002</v>
      </c>
    </row>
    <row r="1728" spans="1:4" x14ac:dyDescent="0.25">
      <c r="A1728" s="76">
        <v>99282</v>
      </c>
      <c r="B1728" s="76" t="s">
        <v>4489</v>
      </c>
      <c r="C1728" s="77" t="s">
        <v>3</v>
      </c>
      <c r="D1728" s="78">
        <v>2646.77</v>
      </c>
    </row>
    <row r="1729" spans="1:4" x14ac:dyDescent="0.25">
      <c r="A1729" s="76">
        <v>99283</v>
      </c>
      <c r="B1729" s="76" t="s">
        <v>4490</v>
      </c>
      <c r="C1729" s="77" t="s">
        <v>3</v>
      </c>
      <c r="D1729" s="78">
        <v>1112.6500000000001</v>
      </c>
    </row>
    <row r="1730" spans="1:4" x14ac:dyDescent="0.25">
      <c r="A1730" s="76">
        <v>99284</v>
      </c>
      <c r="B1730" s="76" t="s">
        <v>16582</v>
      </c>
      <c r="C1730" s="77" t="s">
        <v>16077</v>
      </c>
      <c r="D1730" s="78">
        <v>7214.46</v>
      </c>
    </row>
    <row r="1731" spans="1:4" x14ac:dyDescent="0.25">
      <c r="A1731" s="76">
        <v>99285</v>
      </c>
      <c r="B1731" s="76" t="s">
        <v>16583</v>
      </c>
      <c r="C1731" s="77" t="s">
        <v>16077</v>
      </c>
      <c r="D1731" s="78">
        <v>1364.5</v>
      </c>
    </row>
    <row r="1732" spans="1:4" x14ac:dyDescent="0.25">
      <c r="A1732" s="76">
        <v>99286</v>
      </c>
      <c r="B1732" s="76" t="s">
        <v>16584</v>
      </c>
      <c r="C1732" s="77" t="s">
        <v>16077</v>
      </c>
      <c r="D1732" s="77">
        <v>6454.31</v>
      </c>
    </row>
    <row r="1733" spans="1:4" x14ac:dyDescent="0.25">
      <c r="A1733" s="76">
        <v>99287</v>
      </c>
      <c r="B1733" s="76" t="s">
        <v>16585</v>
      </c>
      <c r="C1733" s="77" t="s">
        <v>16077</v>
      </c>
      <c r="D1733" s="78">
        <v>9101.73</v>
      </c>
    </row>
    <row r="1734" spans="1:4" x14ac:dyDescent="0.25">
      <c r="A1734" s="76">
        <v>99288</v>
      </c>
      <c r="B1734" s="76" t="s">
        <v>4491</v>
      </c>
      <c r="C1734" s="77" t="s">
        <v>3</v>
      </c>
      <c r="D1734" s="78">
        <v>575.6</v>
      </c>
    </row>
    <row r="1735" spans="1:4" x14ac:dyDescent="0.25">
      <c r="A1735" s="76">
        <v>99289</v>
      </c>
      <c r="B1735" s="76" t="s">
        <v>4492</v>
      </c>
      <c r="C1735" s="77" t="s">
        <v>3</v>
      </c>
      <c r="D1735" s="78">
        <v>2622.25</v>
      </c>
    </row>
    <row r="1736" spans="1:4" x14ac:dyDescent="0.25">
      <c r="A1736" s="76">
        <v>99290</v>
      </c>
      <c r="B1736" s="76" t="s">
        <v>16586</v>
      </c>
      <c r="C1736" s="77" t="s">
        <v>16077</v>
      </c>
      <c r="D1736" s="78">
        <v>3886.23</v>
      </c>
    </row>
    <row r="1737" spans="1:4" x14ac:dyDescent="0.25">
      <c r="A1737" s="76">
        <v>99291</v>
      </c>
      <c r="B1737" s="76" t="s">
        <v>4493</v>
      </c>
      <c r="C1737" s="77" t="s">
        <v>3</v>
      </c>
      <c r="D1737" s="78">
        <v>2622.25</v>
      </c>
    </row>
    <row r="1738" spans="1:4" x14ac:dyDescent="0.25">
      <c r="A1738" s="76">
        <v>99292</v>
      </c>
      <c r="B1738" s="76" t="s">
        <v>16587</v>
      </c>
      <c r="C1738" s="77" t="s">
        <v>16077</v>
      </c>
      <c r="D1738" s="78">
        <v>2465.12</v>
      </c>
    </row>
    <row r="1739" spans="1:4" x14ac:dyDescent="0.25">
      <c r="A1739" s="76">
        <v>99293</v>
      </c>
      <c r="B1739" s="76" t="s">
        <v>4494</v>
      </c>
      <c r="C1739" s="77" t="s">
        <v>3</v>
      </c>
      <c r="D1739" s="78">
        <v>1345.91</v>
      </c>
    </row>
    <row r="1740" spans="1:4" x14ac:dyDescent="0.25">
      <c r="A1740" s="76">
        <v>99294</v>
      </c>
      <c r="B1740" s="76" t="s">
        <v>16588</v>
      </c>
      <c r="C1740" s="77" t="s">
        <v>16077</v>
      </c>
      <c r="D1740" s="78">
        <v>8040.34</v>
      </c>
    </row>
    <row r="1741" spans="1:4" x14ac:dyDescent="0.25">
      <c r="A1741" s="76">
        <v>99296</v>
      </c>
      <c r="B1741" s="76" t="s">
        <v>4495</v>
      </c>
      <c r="C1741" s="77" t="s">
        <v>3</v>
      </c>
      <c r="D1741" s="78">
        <v>2881.98</v>
      </c>
    </row>
    <row r="1742" spans="1:4" x14ac:dyDescent="0.25">
      <c r="A1742" s="76">
        <v>99297</v>
      </c>
      <c r="B1742" s="76" t="s">
        <v>4496</v>
      </c>
      <c r="C1742" s="77" t="s">
        <v>3</v>
      </c>
      <c r="D1742" s="78">
        <v>2877.75</v>
      </c>
    </row>
    <row r="1743" spans="1:4" x14ac:dyDescent="0.25">
      <c r="A1743" s="76">
        <v>99298</v>
      </c>
      <c r="B1743" s="76" t="s">
        <v>16589</v>
      </c>
      <c r="C1743" s="77" t="s">
        <v>16077</v>
      </c>
      <c r="D1743" s="78">
        <v>10290.6</v>
      </c>
    </row>
    <row r="1744" spans="1:4" x14ac:dyDescent="0.25">
      <c r="A1744" s="76">
        <v>99299</v>
      </c>
      <c r="B1744" s="76" t="s">
        <v>4497</v>
      </c>
      <c r="C1744" s="77" t="s">
        <v>3</v>
      </c>
      <c r="D1744" s="78">
        <v>3117.15</v>
      </c>
    </row>
    <row r="1745" spans="1:4" x14ac:dyDescent="0.25">
      <c r="A1745" s="76">
        <v>99300</v>
      </c>
      <c r="B1745" s="76" t="s">
        <v>16590</v>
      </c>
      <c r="C1745" s="77" t="s">
        <v>16077</v>
      </c>
      <c r="D1745" s="78">
        <v>11479.46</v>
      </c>
    </row>
    <row r="1746" spans="1:4" x14ac:dyDescent="0.25">
      <c r="A1746" s="76">
        <v>99301</v>
      </c>
      <c r="B1746" s="76" t="s">
        <v>16591</v>
      </c>
      <c r="C1746" s="77" t="s">
        <v>16077</v>
      </c>
      <c r="D1746" s="78">
        <v>5718.82</v>
      </c>
    </row>
    <row r="1747" spans="1:4" x14ac:dyDescent="0.25">
      <c r="A1747" s="76">
        <v>99302</v>
      </c>
      <c r="B1747" s="76" t="s">
        <v>4498</v>
      </c>
      <c r="C1747" s="77" t="s">
        <v>3</v>
      </c>
      <c r="D1747" s="78">
        <v>3356.58</v>
      </c>
    </row>
    <row r="1748" spans="1:4" x14ac:dyDescent="0.25">
      <c r="A1748" s="76">
        <v>99303</v>
      </c>
      <c r="B1748" s="76" t="s">
        <v>16592</v>
      </c>
      <c r="C1748" s="77" t="s">
        <v>16077</v>
      </c>
      <c r="D1748" s="78">
        <v>10505.76</v>
      </c>
    </row>
    <row r="1749" spans="1:4" x14ac:dyDescent="0.25">
      <c r="A1749" s="76">
        <v>99304</v>
      </c>
      <c r="B1749" s="76" t="s">
        <v>4499</v>
      </c>
      <c r="C1749" s="77" t="s">
        <v>3</v>
      </c>
      <c r="D1749" s="78">
        <v>3121.38</v>
      </c>
    </row>
    <row r="1750" spans="1:4" x14ac:dyDescent="0.25">
      <c r="A1750" s="76">
        <v>99305</v>
      </c>
      <c r="B1750" s="76" t="s">
        <v>16593</v>
      </c>
      <c r="C1750" s="77" t="s">
        <v>16077</v>
      </c>
      <c r="D1750" s="78">
        <v>11871.54</v>
      </c>
    </row>
    <row r="1751" spans="1:4" x14ac:dyDescent="0.25">
      <c r="A1751" s="76">
        <v>99306</v>
      </c>
      <c r="B1751" s="76" t="s">
        <v>4500</v>
      </c>
      <c r="C1751" s="77" t="s">
        <v>3</v>
      </c>
      <c r="D1751" s="78">
        <v>3356.58</v>
      </c>
    </row>
    <row r="1752" spans="1:4" x14ac:dyDescent="0.25">
      <c r="A1752" s="76">
        <v>99307</v>
      </c>
      <c r="B1752" s="76" t="s">
        <v>4501</v>
      </c>
      <c r="C1752" s="77" t="s">
        <v>3</v>
      </c>
      <c r="D1752" s="78">
        <v>2172.08</v>
      </c>
    </row>
    <row r="1753" spans="1:4" x14ac:dyDescent="0.25">
      <c r="A1753" s="76">
        <v>99308</v>
      </c>
      <c r="B1753" s="76" t="s">
        <v>16594</v>
      </c>
      <c r="C1753" s="77" t="s">
        <v>16077</v>
      </c>
      <c r="D1753" s="78">
        <v>13237.36</v>
      </c>
    </row>
    <row r="1754" spans="1:4" x14ac:dyDescent="0.25">
      <c r="A1754" s="76">
        <v>99309</v>
      </c>
      <c r="B1754" s="76" t="s">
        <v>4502</v>
      </c>
      <c r="C1754" s="77" t="s">
        <v>3</v>
      </c>
      <c r="D1754" s="78">
        <v>3596.06</v>
      </c>
    </row>
    <row r="1755" spans="1:4" x14ac:dyDescent="0.25">
      <c r="A1755" s="76">
        <v>99310</v>
      </c>
      <c r="B1755" s="76" t="s">
        <v>16595</v>
      </c>
      <c r="C1755" s="77" t="s">
        <v>16077</v>
      </c>
      <c r="D1755" s="78">
        <v>13452.57</v>
      </c>
    </row>
    <row r="1756" spans="1:4" x14ac:dyDescent="0.25">
      <c r="A1756" s="76">
        <v>99311</v>
      </c>
      <c r="B1756" s="76" t="s">
        <v>4503</v>
      </c>
      <c r="C1756" s="77" t="s">
        <v>3</v>
      </c>
      <c r="D1756" s="78">
        <v>3596.06</v>
      </c>
    </row>
    <row r="1757" spans="1:4" x14ac:dyDescent="0.25">
      <c r="A1757" s="76">
        <v>99312</v>
      </c>
      <c r="B1757" s="76" t="s">
        <v>16596</v>
      </c>
      <c r="C1757" s="77" t="s">
        <v>16077</v>
      </c>
      <c r="D1757" s="78">
        <v>6700.42</v>
      </c>
    </row>
    <row r="1758" spans="1:4" x14ac:dyDescent="0.25">
      <c r="A1758" s="76">
        <v>99313</v>
      </c>
      <c r="B1758" s="76" t="s">
        <v>16597</v>
      </c>
      <c r="C1758" s="77" t="s">
        <v>16077</v>
      </c>
      <c r="D1758" s="78">
        <v>14995.18</v>
      </c>
    </row>
    <row r="1759" spans="1:4" x14ac:dyDescent="0.25">
      <c r="A1759" s="76">
        <v>99314</v>
      </c>
      <c r="B1759" s="76" t="s">
        <v>4504</v>
      </c>
      <c r="C1759" s="77" t="s">
        <v>3</v>
      </c>
      <c r="D1759" s="78">
        <v>3835.51</v>
      </c>
    </row>
    <row r="1760" spans="1:4" x14ac:dyDescent="0.25">
      <c r="A1760" s="76">
        <v>99315</v>
      </c>
      <c r="B1760" s="76" t="s">
        <v>16598</v>
      </c>
      <c r="C1760" s="77" t="s">
        <v>16077</v>
      </c>
      <c r="D1760" s="77">
        <v>16753.080000000002</v>
      </c>
    </row>
    <row r="1761" spans="1:4" x14ac:dyDescent="0.25">
      <c r="A1761" s="76">
        <v>99317</v>
      </c>
      <c r="B1761" s="76" t="s">
        <v>4505</v>
      </c>
      <c r="C1761" s="77" t="s">
        <v>3</v>
      </c>
      <c r="D1761" s="77">
        <v>2407.29</v>
      </c>
    </row>
    <row r="1762" spans="1:4" x14ac:dyDescent="0.25">
      <c r="A1762" s="76">
        <v>99318</v>
      </c>
      <c r="B1762" s="76" t="s">
        <v>4506</v>
      </c>
      <c r="C1762" s="77" t="s">
        <v>3</v>
      </c>
      <c r="D1762" s="78">
        <v>320</v>
      </c>
    </row>
    <row r="1763" spans="1:4" x14ac:dyDescent="0.25">
      <c r="A1763" s="76">
        <v>99319</v>
      </c>
      <c r="B1763" s="76" t="s">
        <v>4507</v>
      </c>
      <c r="C1763" s="77" t="s">
        <v>3</v>
      </c>
      <c r="D1763" s="78">
        <v>891.84</v>
      </c>
    </row>
    <row r="1764" spans="1:4" x14ac:dyDescent="0.25">
      <c r="A1764" s="76">
        <v>99320</v>
      </c>
      <c r="B1764" s="76" t="s">
        <v>16599</v>
      </c>
      <c r="C1764" s="77" t="s">
        <v>16077</v>
      </c>
      <c r="D1764" s="78">
        <v>7736.58</v>
      </c>
    </row>
    <row r="1765" spans="1:4" x14ac:dyDescent="0.25">
      <c r="A1765" s="76">
        <v>99321</v>
      </c>
      <c r="B1765" s="76" t="s">
        <v>4508</v>
      </c>
      <c r="C1765" s="77" t="s">
        <v>3</v>
      </c>
      <c r="D1765" s="78">
        <v>2642.55</v>
      </c>
    </row>
    <row r="1766" spans="1:4" x14ac:dyDescent="0.25">
      <c r="A1766" s="76">
        <v>99322</v>
      </c>
      <c r="B1766" s="76" t="s">
        <v>16600</v>
      </c>
      <c r="C1766" s="77" t="s">
        <v>16077</v>
      </c>
      <c r="D1766" s="78">
        <v>8725.09</v>
      </c>
    </row>
    <row r="1767" spans="1:4" x14ac:dyDescent="0.25">
      <c r="A1767" s="76">
        <v>99323</v>
      </c>
      <c r="B1767" s="76" t="s">
        <v>4509</v>
      </c>
      <c r="C1767" s="77" t="s">
        <v>3</v>
      </c>
      <c r="D1767" s="78">
        <v>2877.75</v>
      </c>
    </row>
    <row r="1768" spans="1:4" x14ac:dyDescent="0.25">
      <c r="A1768" s="76">
        <v>99324</v>
      </c>
      <c r="B1768" s="76" t="s">
        <v>16601</v>
      </c>
      <c r="C1768" s="77" t="s">
        <v>16077</v>
      </c>
      <c r="D1768" s="78">
        <v>9713.67</v>
      </c>
    </row>
    <row r="1769" spans="1:4" x14ac:dyDescent="0.25">
      <c r="A1769" s="76">
        <v>99325</v>
      </c>
      <c r="B1769" s="76" t="s">
        <v>4510</v>
      </c>
      <c r="C1769" s="77" t="s">
        <v>3</v>
      </c>
      <c r="D1769" s="78">
        <v>3117.15</v>
      </c>
    </row>
    <row r="1770" spans="1:4" x14ac:dyDescent="0.25">
      <c r="A1770" s="76">
        <v>99326</v>
      </c>
      <c r="B1770" s="76" t="s">
        <v>16602</v>
      </c>
      <c r="C1770" s="77" t="s">
        <v>16077</v>
      </c>
      <c r="D1770" s="78">
        <v>7912.85</v>
      </c>
    </row>
    <row r="1771" spans="1:4" x14ac:dyDescent="0.25">
      <c r="A1771" s="76">
        <v>99327</v>
      </c>
      <c r="B1771" s="76" t="s">
        <v>4511</v>
      </c>
      <c r="C1771" s="77" t="s">
        <v>3</v>
      </c>
      <c r="D1771" s="77">
        <v>4033.63</v>
      </c>
    </row>
    <row r="1772" spans="1:4" x14ac:dyDescent="0.25">
      <c r="A1772" s="76">
        <v>101800</v>
      </c>
      <c r="B1772" s="76" t="s">
        <v>4512</v>
      </c>
      <c r="C1772" s="77" t="s">
        <v>16077</v>
      </c>
      <c r="D1772" s="77">
        <v>1395.24</v>
      </c>
    </row>
    <row r="1773" spans="1:4" x14ac:dyDescent="0.25">
      <c r="A1773" s="76">
        <v>101801</v>
      </c>
      <c r="B1773" s="76" t="s">
        <v>4513</v>
      </c>
      <c r="C1773" s="77" t="s">
        <v>16077</v>
      </c>
      <c r="D1773" s="77">
        <v>937.71</v>
      </c>
    </row>
    <row r="1774" spans="1:4" x14ac:dyDescent="0.25">
      <c r="A1774" s="76">
        <v>101806</v>
      </c>
      <c r="B1774" s="76" t="s">
        <v>15464</v>
      </c>
      <c r="C1774" s="77" t="s">
        <v>16077</v>
      </c>
      <c r="D1774" s="77">
        <v>537.16999999999996</v>
      </c>
    </row>
    <row r="1775" spans="1:4" x14ac:dyDescent="0.25">
      <c r="A1775" s="76">
        <v>101807</v>
      </c>
      <c r="B1775" s="76" t="s">
        <v>15465</v>
      </c>
      <c r="C1775" s="77" t="s">
        <v>16077</v>
      </c>
      <c r="D1775" s="78">
        <v>483.17</v>
      </c>
    </row>
    <row r="1776" spans="1:4" x14ac:dyDescent="0.25">
      <c r="A1776" s="76">
        <v>101808</v>
      </c>
      <c r="B1776" s="76" t="s">
        <v>15466</v>
      </c>
      <c r="C1776" s="77" t="s">
        <v>16077</v>
      </c>
      <c r="D1776" s="78">
        <v>592.82000000000005</v>
      </c>
    </row>
    <row r="1777" spans="1:4" x14ac:dyDescent="0.25">
      <c r="A1777" s="76">
        <v>101809</v>
      </c>
      <c r="B1777" s="76" t="s">
        <v>16603</v>
      </c>
      <c r="C1777" s="77" t="s">
        <v>16077</v>
      </c>
      <c r="D1777" s="78">
        <v>3084.36</v>
      </c>
    </row>
    <row r="1778" spans="1:4" x14ac:dyDescent="0.25">
      <c r="A1778" s="76">
        <v>102139</v>
      </c>
      <c r="B1778" s="76" t="s">
        <v>16604</v>
      </c>
      <c r="C1778" s="77" t="s">
        <v>16077</v>
      </c>
      <c r="D1778" s="78">
        <v>1794.98</v>
      </c>
    </row>
    <row r="1779" spans="1:4" x14ac:dyDescent="0.25">
      <c r="A1779" s="76">
        <v>102141</v>
      </c>
      <c r="B1779" s="76" t="s">
        <v>16605</v>
      </c>
      <c r="C1779" s="77" t="s">
        <v>16077</v>
      </c>
      <c r="D1779" s="78">
        <v>2767.67</v>
      </c>
    </row>
    <row r="1780" spans="1:4" x14ac:dyDescent="0.25">
      <c r="A1780" s="76">
        <v>102142</v>
      </c>
      <c r="B1780" s="76" t="s">
        <v>16606</v>
      </c>
      <c r="C1780" s="77" t="s">
        <v>16077</v>
      </c>
      <c r="D1780" s="77">
        <v>2734.17</v>
      </c>
    </row>
    <row r="1781" spans="1:4" x14ac:dyDescent="0.25">
      <c r="A1781" s="76">
        <v>102457</v>
      </c>
      <c r="B1781" s="76" t="s">
        <v>16607</v>
      </c>
      <c r="C1781" s="77" t="s">
        <v>16077</v>
      </c>
      <c r="D1781" s="77">
        <v>1729.79</v>
      </c>
    </row>
    <row r="1782" spans="1:4" x14ac:dyDescent="0.25">
      <c r="A1782" s="76">
        <v>94263</v>
      </c>
      <c r="B1782" s="76" t="s">
        <v>1830</v>
      </c>
      <c r="C1782" s="77" t="s">
        <v>3</v>
      </c>
      <c r="D1782" s="77">
        <v>35.69</v>
      </c>
    </row>
    <row r="1783" spans="1:4" x14ac:dyDescent="0.25">
      <c r="A1783" s="76">
        <v>94264</v>
      </c>
      <c r="B1783" s="76" t="s">
        <v>1831</v>
      </c>
      <c r="C1783" s="77" t="s">
        <v>3</v>
      </c>
      <c r="D1783" s="77">
        <v>39.28</v>
      </c>
    </row>
    <row r="1784" spans="1:4" x14ac:dyDescent="0.25">
      <c r="A1784" s="76">
        <v>94265</v>
      </c>
      <c r="B1784" s="76" t="s">
        <v>1832</v>
      </c>
      <c r="C1784" s="77" t="s">
        <v>3</v>
      </c>
      <c r="D1784" s="77">
        <v>47.92</v>
      </c>
    </row>
    <row r="1785" spans="1:4" x14ac:dyDescent="0.25">
      <c r="A1785" s="76">
        <v>94266</v>
      </c>
      <c r="B1785" s="76" t="s">
        <v>1833</v>
      </c>
      <c r="C1785" s="77" t="s">
        <v>3</v>
      </c>
      <c r="D1785" s="77">
        <v>52.02</v>
      </c>
    </row>
    <row r="1786" spans="1:4" x14ac:dyDescent="0.25">
      <c r="A1786" s="76">
        <v>94267</v>
      </c>
      <c r="B1786" s="76" t="s">
        <v>1834</v>
      </c>
      <c r="C1786" s="77" t="s">
        <v>3</v>
      </c>
      <c r="D1786" s="77">
        <v>57.38</v>
      </c>
    </row>
    <row r="1787" spans="1:4" x14ac:dyDescent="0.25">
      <c r="A1787" s="76">
        <v>94268</v>
      </c>
      <c r="B1787" s="76" t="s">
        <v>1835</v>
      </c>
      <c r="C1787" s="77" t="s">
        <v>3</v>
      </c>
      <c r="D1787" s="77">
        <v>61.91</v>
      </c>
    </row>
    <row r="1788" spans="1:4" x14ac:dyDescent="0.25">
      <c r="A1788" s="76">
        <v>94269</v>
      </c>
      <c r="B1788" s="76" t="s">
        <v>1836</v>
      </c>
      <c r="C1788" s="77" t="s">
        <v>3</v>
      </c>
      <c r="D1788" s="77">
        <v>82.94</v>
      </c>
    </row>
    <row r="1789" spans="1:4" x14ac:dyDescent="0.25">
      <c r="A1789" s="76">
        <v>94270</v>
      </c>
      <c r="B1789" s="76" t="s">
        <v>1837</v>
      </c>
      <c r="C1789" s="77" t="s">
        <v>3</v>
      </c>
      <c r="D1789" s="77">
        <v>89.26</v>
      </c>
    </row>
    <row r="1790" spans="1:4" x14ac:dyDescent="0.25">
      <c r="A1790" s="76">
        <v>94271</v>
      </c>
      <c r="B1790" s="76" t="s">
        <v>16608</v>
      </c>
      <c r="C1790" s="77" t="s">
        <v>3</v>
      </c>
      <c r="D1790" s="77">
        <v>101.2</v>
      </c>
    </row>
    <row r="1791" spans="1:4" x14ac:dyDescent="0.25">
      <c r="A1791" s="76">
        <v>94272</v>
      </c>
      <c r="B1791" s="76" t="s">
        <v>1838</v>
      </c>
      <c r="C1791" s="77" t="s">
        <v>3</v>
      </c>
      <c r="D1791" s="77">
        <v>109.61</v>
      </c>
    </row>
    <row r="1792" spans="1:4" x14ac:dyDescent="0.25">
      <c r="A1792" s="76">
        <v>94273</v>
      </c>
      <c r="B1792" s="76" t="s">
        <v>931</v>
      </c>
      <c r="C1792" s="77" t="s">
        <v>3</v>
      </c>
      <c r="D1792" s="77">
        <v>71.08</v>
      </c>
    </row>
    <row r="1793" spans="1:4" x14ac:dyDescent="0.25">
      <c r="A1793" s="76">
        <v>94274</v>
      </c>
      <c r="B1793" s="76" t="s">
        <v>932</v>
      </c>
      <c r="C1793" s="77" t="s">
        <v>3</v>
      </c>
      <c r="D1793" s="77">
        <v>75.28</v>
      </c>
    </row>
    <row r="1794" spans="1:4" x14ac:dyDescent="0.25">
      <c r="A1794" s="76">
        <v>94275</v>
      </c>
      <c r="B1794" s="76" t="s">
        <v>16080</v>
      </c>
      <c r="C1794" s="77" t="s">
        <v>3</v>
      </c>
      <c r="D1794" s="77">
        <v>64.05</v>
      </c>
    </row>
    <row r="1795" spans="1:4" x14ac:dyDescent="0.25">
      <c r="A1795" s="76">
        <v>94276</v>
      </c>
      <c r="B1795" s="76" t="s">
        <v>16081</v>
      </c>
      <c r="C1795" s="77" t="s">
        <v>3</v>
      </c>
      <c r="D1795" s="77">
        <v>68.25</v>
      </c>
    </row>
    <row r="1796" spans="1:4" x14ac:dyDescent="0.25">
      <c r="A1796" s="76">
        <v>94277</v>
      </c>
      <c r="B1796" s="76" t="s">
        <v>5283</v>
      </c>
      <c r="C1796" s="77" t="s">
        <v>3</v>
      </c>
      <c r="D1796" s="77">
        <v>56.11</v>
      </c>
    </row>
    <row r="1797" spans="1:4" x14ac:dyDescent="0.25">
      <c r="A1797" s="76">
        <v>94278</v>
      </c>
      <c r="B1797" s="76" t="s">
        <v>5284</v>
      </c>
      <c r="C1797" s="77" t="s">
        <v>3</v>
      </c>
      <c r="D1797" s="77">
        <v>60.3</v>
      </c>
    </row>
    <row r="1798" spans="1:4" x14ac:dyDescent="0.25">
      <c r="A1798" s="76">
        <v>94279</v>
      </c>
      <c r="B1798" s="76" t="s">
        <v>5285</v>
      </c>
      <c r="C1798" s="77" t="s">
        <v>3</v>
      </c>
      <c r="D1798" s="77">
        <v>67.02</v>
      </c>
    </row>
    <row r="1799" spans="1:4" x14ac:dyDescent="0.25">
      <c r="A1799" s="76">
        <v>94280</v>
      </c>
      <c r="B1799" s="76" t="s">
        <v>5286</v>
      </c>
      <c r="C1799" s="77" t="s">
        <v>3</v>
      </c>
      <c r="D1799" s="77">
        <v>71.22</v>
      </c>
    </row>
    <row r="1800" spans="1:4" x14ac:dyDescent="0.25">
      <c r="A1800" s="76">
        <v>94281</v>
      </c>
      <c r="B1800" s="76" t="s">
        <v>933</v>
      </c>
      <c r="C1800" s="77" t="s">
        <v>3</v>
      </c>
      <c r="D1800" s="77">
        <v>61.55</v>
      </c>
    </row>
    <row r="1801" spans="1:4" x14ac:dyDescent="0.25">
      <c r="A1801" s="76">
        <v>94282</v>
      </c>
      <c r="B1801" s="76" t="s">
        <v>934</v>
      </c>
      <c r="C1801" s="77" t="s">
        <v>3</v>
      </c>
      <c r="D1801" s="77">
        <v>74.33</v>
      </c>
    </row>
    <row r="1802" spans="1:4" x14ac:dyDescent="0.25">
      <c r="A1802" s="76">
        <v>94283</v>
      </c>
      <c r="B1802" s="76" t="s">
        <v>935</v>
      </c>
      <c r="C1802" s="77" t="s">
        <v>3</v>
      </c>
      <c r="D1802" s="77">
        <v>79.55</v>
      </c>
    </row>
    <row r="1803" spans="1:4" x14ac:dyDescent="0.25">
      <c r="A1803" s="76">
        <v>94284</v>
      </c>
      <c r="B1803" s="76" t="s">
        <v>936</v>
      </c>
      <c r="C1803" s="77" t="s">
        <v>3</v>
      </c>
      <c r="D1803" s="77">
        <v>92.35</v>
      </c>
    </row>
    <row r="1804" spans="1:4" x14ac:dyDescent="0.25">
      <c r="A1804" s="76">
        <v>94285</v>
      </c>
      <c r="B1804" s="76" t="s">
        <v>937</v>
      </c>
      <c r="C1804" s="77" t="s">
        <v>3</v>
      </c>
      <c r="D1804" s="77">
        <v>96.96</v>
      </c>
    </row>
    <row r="1805" spans="1:4" x14ac:dyDescent="0.25">
      <c r="A1805" s="76">
        <v>94286</v>
      </c>
      <c r="B1805" s="76" t="s">
        <v>938</v>
      </c>
      <c r="C1805" s="77" t="s">
        <v>3</v>
      </c>
      <c r="D1805" s="77">
        <v>109.75</v>
      </c>
    </row>
    <row r="1806" spans="1:4" x14ac:dyDescent="0.25">
      <c r="A1806" s="76">
        <v>94287</v>
      </c>
      <c r="B1806" s="76" t="s">
        <v>939</v>
      </c>
      <c r="C1806" s="77" t="s">
        <v>3</v>
      </c>
      <c r="D1806" s="77">
        <v>47.11</v>
      </c>
    </row>
    <row r="1807" spans="1:4" x14ac:dyDescent="0.25">
      <c r="A1807" s="76">
        <v>94288</v>
      </c>
      <c r="B1807" s="76" t="s">
        <v>940</v>
      </c>
      <c r="C1807" s="77" t="s">
        <v>3</v>
      </c>
      <c r="D1807" s="77">
        <v>58.29</v>
      </c>
    </row>
    <row r="1808" spans="1:4" x14ac:dyDescent="0.25">
      <c r="A1808" s="76">
        <v>94289</v>
      </c>
      <c r="B1808" s="76" t="s">
        <v>941</v>
      </c>
      <c r="C1808" s="77" t="s">
        <v>3</v>
      </c>
      <c r="D1808" s="77">
        <v>59.94</v>
      </c>
    </row>
    <row r="1809" spans="1:4" x14ac:dyDescent="0.25">
      <c r="A1809" s="76">
        <v>94290</v>
      </c>
      <c r="B1809" s="76" t="s">
        <v>942</v>
      </c>
      <c r="C1809" s="77" t="s">
        <v>3</v>
      </c>
      <c r="D1809" s="77">
        <v>71.12</v>
      </c>
    </row>
    <row r="1810" spans="1:4" x14ac:dyDescent="0.25">
      <c r="A1810" s="76">
        <v>94291</v>
      </c>
      <c r="B1810" s="76" t="s">
        <v>943</v>
      </c>
      <c r="C1810" s="77" t="s">
        <v>3</v>
      </c>
      <c r="D1810" s="77">
        <v>72.19</v>
      </c>
    </row>
    <row r="1811" spans="1:4" x14ac:dyDescent="0.25">
      <c r="A1811" s="76">
        <v>94292</v>
      </c>
      <c r="B1811" s="76" t="s">
        <v>944</v>
      </c>
      <c r="C1811" s="77" t="s">
        <v>3</v>
      </c>
      <c r="D1811" s="77">
        <v>83.38</v>
      </c>
    </row>
    <row r="1812" spans="1:4" x14ac:dyDescent="0.25">
      <c r="A1812" s="76">
        <v>94293</v>
      </c>
      <c r="B1812" s="76" t="s">
        <v>945</v>
      </c>
      <c r="C1812" s="77" t="s">
        <v>3</v>
      </c>
      <c r="D1812" s="77">
        <v>197.1</v>
      </c>
    </row>
    <row r="1813" spans="1:4" x14ac:dyDescent="0.25">
      <c r="A1813" s="76">
        <v>94294</v>
      </c>
      <c r="B1813" s="76" t="s">
        <v>946</v>
      </c>
      <c r="C1813" s="77" t="s">
        <v>3</v>
      </c>
      <c r="D1813" s="77">
        <v>9.1300000000000008</v>
      </c>
    </row>
    <row r="1814" spans="1:4" x14ac:dyDescent="0.25">
      <c r="A1814" s="76">
        <v>104491</v>
      </c>
      <c r="B1814" s="76" t="s">
        <v>17227</v>
      </c>
      <c r="C1814" s="77" t="s">
        <v>3</v>
      </c>
      <c r="D1814" s="77">
        <v>4461.71</v>
      </c>
    </row>
    <row r="1815" spans="1:4" x14ac:dyDescent="0.25">
      <c r="A1815" s="76">
        <v>104492</v>
      </c>
      <c r="B1815" s="76" t="s">
        <v>17228</v>
      </c>
      <c r="C1815" s="77" t="s">
        <v>3</v>
      </c>
      <c r="D1815" s="77">
        <v>5579.67</v>
      </c>
    </row>
    <row r="1816" spans="1:4" x14ac:dyDescent="0.25">
      <c r="A1816" s="76">
        <v>104494</v>
      </c>
      <c r="B1816" s="76" t="s">
        <v>17229</v>
      </c>
      <c r="C1816" s="77" t="s">
        <v>3</v>
      </c>
      <c r="D1816" s="77">
        <v>7538.12</v>
      </c>
    </row>
    <row r="1817" spans="1:4" x14ac:dyDescent="0.25">
      <c r="A1817" s="76">
        <v>104497</v>
      </c>
      <c r="B1817" s="76" t="s">
        <v>17230</v>
      </c>
      <c r="C1817" s="77" t="s">
        <v>3</v>
      </c>
      <c r="D1817" s="77">
        <v>9013.7000000000007</v>
      </c>
    </row>
    <row r="1818" spans="1:4" x14ac:dyDescent="0.25">
      <c r="A1818" s="76">
        <v>104515</v>
      </c>
      <c r="B1818" s="76" t="s">
        <v>17231</v>
      </c>
      <c r="C1818" s="77" t="s">
        <v>2</v>
      </c>
      <c r="D1818" s="77">
        <v>23.67</v>
      </c>
    </row>
    <row r="1819" spans="1:4" x14ac:dyDescent="0.25">
      <c r="A1819" s="76">
        <v>102727</v>
      </c>
      <c r="B1819" s="76" t="s">
        <v>5287</v>
      </c>
      <c r="C1819" s="77" t="s">
        <v>2</v>
      </c>
      <c r="D1819" s="77">
        <v>92.06</v>
      </c>
    </row>
    <row r="1820" spans="1:4" x14ac:dyDescent="0.25">
      <c r="A1820" s="76">
        <v>102728</v>
      </c>
      <c r="B1820" s="76" t="s">
        <v>5288</v>
      </c>
      <c r="C1820" s="77" t="s">
        <v>4</v>
      </c>
      <c r="D1820" s="77">
        <v>14.45</v>
      </c>
    </row>
    <row r="1821" spans="1:4" x14ac:dyDescent="0.25">
      <c r="A1821" s="76">
        <v>102729</v>
      </c>
      <c r="B1821" s="76" t="s">
        <v>5289</v>
      </c>
      <c r="C1821" s="77" t="s">
        <v>4</v>
      </c>
      <c r="D1821" s="77">
        <v>13.4</v>
      </c>
    </row>
    <row r="1822" spans="1:4" x14ac:dyDescent="0.25">
      <c r="A1822" s="76">
        <v>102730</v>
      </c>
      <c r="B1822" s="76" t="s">
        <v>5290</v>
      </c>
      <c r="C1822" s="77" t="s">
        <v>4</v>
      </c>
      <c r="D1822" s="78">
        <v>11.89</v>
      </c>
    </row>
    <row r="1823" spans="1:4" x14ac:dyDescent="0.25">
      <c r="A1823" s="76">
        <v>102731</v>
      </c>
      <c r="B1823" s="76" t="s">
        <v>5291</v>
      </c>
      <c r="C1823" s="77" t="s">
        <v>4</v>
      </c>
      <c r="D1823" s="78">
        <v>10.01</v>
      </c>
    </row>
    <row r="1824" spans="1:4" x14ac:dyDescent="0.25">
      <c r="A1824" s="76">
        <v>102732</v>
      </c>
      <c r="B1824" s="76" t="s">
        <v>5292</v>
      </c>
      <c r="C1824" s="77" t="s">
        <v>4</v>
      </c>
      <c r="D1824" s="78">
        <v>9.41</v>
      </c>
    </row>
    <row r="1825" spans="1:4" x14ac:dyDescent="0.25">
      <c r="A1825" s="76">
        <v>102733</v>
      </c>
      <c r="B1825" s="76" t="s">
        <v>5293</v>
      </c>
      <c r="C1825" s="77" t="s">
        <v>4</v>
      </c>
      <c r="D1825" s="78">
        <v>10.43</v>
      </c>
    </row>
    <row r="1826" spans="1:4" x14ac:dyDescent="0.25">
      <c r="A1826" s="76">
        <v>102734</v>
      </c>
      <c r="B1826" s="76" t="s">
        <v>5294</v>
      </c>
      <c r="C1826" s="77" t="s">
        <v>4</v>
      </c>
      <c r="D1826" s="78">
        <v>13.52</v>
      </c>
    </row>
    <row r="1827" spans="1:4" x14ac:dyDescent="0.25">
      <c r="A1827" s="76">
        <v>102735</v>
      </c>
      <c r="B1827" s="76" t="s">
        <v>5295</v>
      </c>
      <c r="C1827" s="77" t="s">
        <v>4</v>
      </c>
      <c r="D1827" s="78">
        <v>12.58</v>
      </c>
    </row>
    <row r="1828" spans="1:4" x14ac:dyDescent="0.25">
      <c r="A1828" s="76">
        <v>102736</v>
      </c>
      <c r="B1828" s="76" t="s">
        <v>5296</v>
      </c>
      <c r="C1828" s="77" t="s">
        <v>38</v>
      </c>
      <c r="D1828" s="78">
        <v>699.08</v>
      </c>
    </row>
    <row r="1829" spans="1:4" x14ac:dyDescent="0.25">
      <c r="A1829" s="76">
        <v>102737</v>
      </c>
      <c r="B1829" s="76" t="s">
        <v>5297</v>
      </c>
      <c r="C1829" s="77" t="s">
        <v>16077</v>
      </c>
      <c r="D1829" s="78">
        <v>1072.19</v>
      </c>
    </row>
    <row r="1830" spans="1:4" x14ac:dyDescent="0.25">
      <c r="A1830" s="76">
        <v>102738</v>
      </c>
      <c r="B1830" s="76" t="s">
        <v>5298</v>
      </c>
      <c r="C1830" s="77" t="s">
        <v>16077</v>
      </c>
      <c r="D1830" s="78">
        <v>2204.42</v>
      </c>
    </row>
    <row r="1831" spans="1:4" x14ac:dyDescent="0.25">
      <c r="A1831" s="76">
        <v>102739</v>
      </c>
      <c r="B1831" s="76" t="s">
        <v>5299</v>
      </c>
      <c r="C1831" s="77" t="s">
        <v>16077</v>
      </c>
      <c r="D1831" s="78">
        <v>3699.94</v>
      </c>
    </row>
    <row r="1832" spans="1:4" x14ac:dyDescent="0.25">
      <c r="A1832" s="76">
        <v>102740</v>
      </c>
      <c r="B1832" s="76" t="s">
        <v>5300</v>
      </c>
      <c r="C1832" s="77" t="s">
        <v>16077</v>
      </c>
      <c r="D1832" s="78">
        <v>5557.12</v>
      </c>
    </row>
    <row r="1833" spans="1:4" x14ac:dyDescent="0.25">
      <c r="A1833" s="76">
        <v>102741</v>
      </c>
      <c r="B1833" s="76" t="s">
        <v>5301</v>
      </c>
      <c r="C1833" s="77" t="s">
        <v>16077</v>
      </c>
      <c r="D1833" s="78">
        <v>7814.47</v>
      </c>
    </row>
    <row r="1834" spans="1:4" x14ac:dyDescent="0.25">
      <c r="A1834" s="76">
        <v>102742</v>
      </c>
      <c r="B1834" s="76" t="s">
        <v>5302</v>
      </c>
      <c r="C1834" s="77" t="s">
        <v>16077</v>
      </c>
      <c r="D1834" s="78">
        <v>13556.83</v>
      </c>
    </row>
    <row r="1835" spans="1:4" x14ac:dyDescent="0.25">
      <c r="A1835" s="76">
        <v>102743</v>
      </c>
      <c r="B1835" s="76" t="s">
        <v>5303</v>
      </c>
      <c r="C1835" s="77" t="s">
        <v>16077</v>
      </c>
      <c r="D1835" s="78">
        <v>4482.45</v>
      </c>
    </row>
    <row r="1836" spans="1:4" x14ac:dyDescent="0.25">
      <c r="A1836" s="76">
        <v>102744</v>
      </c>
      <c r="B1836" s="76" t="s">
        <v>5304</v>
      </c>
      <c r="C1836" s="77" t="s">
        <v>16077</v>
      </c>
      <c r="D1836" s="78">
        <v>6729.27</v>
      </c>
    </row>
    <row r="1837" spans="1:4" x14ac:dyDescent="0.25">
      <c r="A1837" s="76">
        <v>102745</v>
      </c>
      <c r="B1837" s="76" t="s">
        <v>5305</v>
      </c>
      <c r="C1837" s="77" t="s">
        <v>16077</v>
      </c>
      <c r="D1837" s="78">
        <v>9476.5499999999993</v>
      </c>
    </row>
    <row r="1838" spans="1:4" x14ac:dyDescent="0.25">
      <c r="A1838" s="76">
        <v>102746</v>
      </c>
      <c r="B1838" s="76" t="s">
        <v>5306</v>
      </c>
      <c r="C1838" s="77" t="s">
        <v>16077</v>
      </c>
      <c r="D1838" s="78">
        <v>16461.560000000001</v>
      </c>
    </row>
    <row r="1839" spans="1:4" x14ac:dyDescent="0.25">
      <c r="A1839" s="76">
        <v>102747</v>
      </c>
      <c r="B1839" s="76" t="s">
        <v>5307</v>
      </c>
      <c r="C1839" s="77" t="s">
        <v>16077</v>
      </c>
      <c r="D1839" s="78">
        <v>8360.25</v>
      </c>
    </row>
    <row r="1840" spans="1:4" x14ac:dyDescent="0.25">
      <c r="A1840" s="76">
        <v>102748</v>
      </c>
      <c r="B1840" s="76" t="s">
        <v>5308</v>
      </c>
      <c r="C1840" s="77" t="s">
        <v>16077</v>
      </c>
      <c r="D1840" s="78">
        <v>11721.24</v>
      </c>
    </row>
    <row r="1841" spans="1:4" x14ac:dyDescent="0.25">
      <c r="A1841" s="76">
        <v>102749</v>
      </c>
      <c r="B1841" s="76" t="s">
        <v>5309</v>
      </c>
      <c r="C1841" s="77" t="s">
        <v>16077</v>
      </c>
      <c r="D1841" s="78">
        <v>20164.02</v>
      </c>
    </row>
    <row r="1842" spans="1:4" x14ac:dyDescent="0.25">
      <c r="A1842" s="76">
        <v>102750</v>
      </c>
      <c r="B1842" s="76" t="s">
        <v>5310</v>
      </c>
      <c r="C1842" s="77" t="s">
        <v>16077</v>
      </c>
      <c r="D1842" s="78">
        <v>2691.96</v>
      </c>
    </row>
    <row r="1843" spans="1:4" x14ac:dyDescent="0.25">
      <c r="A1843" s="76">
        <v>102751</v>
      </c>
      <c r="B1843" s="76" t="s">
        <v>5311</v>
      </c>
      <c r="C1843" s="77" t="s">
        <v>16077</v>
      </c>
      <c r="D1843" s="78">
        <v>4696.2700000000004</v>
      </c>
    </row>
    <row r="1844" spans="1:4" x14ac:dyDescent="0.25">
      <c r="A1844" s="76">
        <v>102752</v>
      </c>
      <c r="B1844" s="76" t="s">
        <v>5312</v>
      </c>
      <c r="C1844" s="77" t="s">
        <v>16077</v>
      </c>
      <c r="D1844" s="78">
        <v>7504.37</v>
      </c>
    </row>
    <row r="1845" spans="1:4" x14ac:dyDescent="0.25">
      <c r="A1845" s="76">
        <v>102753</v>
      </c>
      <c r="B1845" s="76" t="s">
        <v>5313</v>
      </c>
      <c r="C1845" s="77" t="s">
        <v>16077</v>
      </c>
      <c r="D1845" s="78">
        <v>11137.8</v>
      </c>
    </row>
    <row r="1846" spans="1:4" x14ac:dyDescent="0.25">
      <c r="A1846" s="76">
        <v>102754</v>
      </c>
      <c r="B1846" s="76" t="s">
        <v>5314</v>
      </c>
      <c r="C1846" s="77" t="s">
        <v>16077</v>
      </c>
      <c r="D1846" s="78">
        <v>21220.36</v>
      </c>
    </row>
    <row r="1847" spans="1:4" x14ac:dyDescent="0.25">
      <c r="A1847" s="76">
        <v>102755</v>
      </c>
      <c r="B1847" s="76" t="s">
        <v>5315</v>
      </c>
      <c r="C1847" s="77" t="s">
        <v>16077</v>
      </c>
      <c r="D1847" s="78">
        <v>10498.93</v>
      </c>
    </row>
    <row r="1848" spans="1:4" x14ac:dyDescent="0.25">
      <c r="A1848" s="76">
        <v>102756</v>
      </c>
      <c r="B1848" s="76" t="s">
        <v>5316</v>
      </c>
      <c r="C1848" s="77" t="s">
        <v>16077</v>
      </c>
      <c r="D1848" s="78">
        <v>15632.12</v>
      </c>
    </row>
    <row r="1849" spans="1:4" x14ac:dyDescent="0.25">
      <c r="A1849" s="76">
        <v>102757</v>
      </c>
      <c r="B1849" s="76" t="s">
        <v>5317</v>
      </c>
      <c r="C1849" s="77" t="s">
        <v>16077</v>
      </c>
      <c r="D1849" s="78">
        <v>29143.119999999999</v>
      </c>
    </row>
    <row r="1850" spans="1:4" x14ac:dyDescent="0.25">
      <c r="A1850" s="76">
        <v>102758</v>
      </c>
      <c r="B1850" s="76" t="s">
        <v>5318</v>
      </c>
      <c r="C1850" s="77" t="s">
        <v>16077</v>
      </c>
      <c r="D1850" s="78">
        <v>13506.93</v>
      </c>
    </row>
    <row r="1851" spans="1:4" x14ac:dyDescent="0.25">
      <c r="A1851" s="76">
        <v>102759</v>
      </c>
      <c r="B1851" s="76" t="s">
        <v>5319</v>
      </c>
      <c r="C1851" s="77" t="s">
        <v>16077</v>
      </c>
      <c r="D1851" s="78">
        <v>20146.810000000001</v>
      </c>
    </row>
    <row r="1852" spans="1:4" x14ac:dyDescent="0.25">
      <c r="A1852" s="76">
        <v>102760</v>
      </c>
      <c r="B1852" s="76" t="s">
        <v>5320</v>
      </c>
      <c r="C1852" s="77" t="s">
        <v>16077</v>
      </c>
      <c r="D1852" s="78">
        <v>37212.36</v>
      </c>
    </row>
    <row r="1853" spans="1:4" x14ac:dyDescent="0.25">
      <c r="A1853" s="76">
        <v>102761</v>
      </c>
      <c r="B1853" s="76" t="s">
        <v>5321</v>
      </c>
      <c r="C1853" s="77" t="s">
        <v>16077</v>
      </c>
      <c r="D1853" s="78">
        <v>12771.93</v>
      </c>
    </row>
    <row r="1854" spans="1:4" x14ac:dyDescent="0.25">
      <c r="A1854" s="76">
        <v>102762</v>
      </c>
      <c r="B1854" s="76" t="s">
        <v>5322</v>
      </c>
      <c r="C1854" s="77" t="s">
        <v>16077</v>
      </c>
      <c r="D1854" s="78">
        <v>19804.75</v>
      </c>
    </row>
    <row r="1855" spans="1:4" x14ac:dyDescent="0.25">
      <c r="A1855" s="76">
        <v>102763</v>
      </c>
      <c r="B1855" s="76" t="s">
        <v>5323</v>
      </c>
      <c r="C1855" s="77" t="s">
        <v>16077</v>
      </c>
      <c r="D1855" s="78">
        <v>27537.72</v>
      </c>
    </row>
    <row r="1856" spans="1:4" x14ac:dyDescent="0.25">
      <c r="A1856" s="76">
        <v>102764</v>
      </c>
      <c r="B1856" s="76" t="s">
        <v>5324</v>
      </c>
      <c r="C1856" s="77" t="s">
        <v>16077</v>
      </c>
      <c r="D1856" s="78">
        <v>38956.730000000003</v>
      </c>
    </row>
    <row r="1857" spans="1:4" x14ac:dyDescent="0.25">
      <c r="A1857" s="76">
        <v>102765</v>
      </c>
      <c r="B1857" s="76" t="s">
        <v>5325</v>
      </c>
      <c r="C1857" s="77" t="s">
        <v>16077</v>
      </c>
      <c r="D1857" s="78">
        <v>15918.22</v>
      </c>
    </row>
    <row r="1858" spans="1:4" x14ac:dyDescent="0.25">
      <c r="A1858" s="76">
        <v>102766</v>
      </c>
      <c r="B1858" s="76" t="s">
        <v>5326</v>
      </c>
      <c r="C1858" s="77" t="s">
        <v>16077</v>
      </c>
      <c r="D1858" s="78">
        <v>24077.52</v>
      </c>
    </row>
    <row r="1859" spans="1:4" x14ac:dyDescent="0.25">
      <c r="A1859" s="76">
        <v>102767</v>
      </c>
      <c r="B1859" s="76" t="s">
        <v>5327</v>
      </c>
      <c r="C1859" s="77" t="s">
        <v>16077</v>
      </c>
      <c r="D1859" s="78">
        <v>33659.879999999997</v>
      </c>
    </row>
    <row r="1860" spans="1:4" x14ac:dyDescent="0.25">
      <c r="A1860" s="76">
        <v>102768</v>
      </c>
      <c r="B1860" s="76" t="s">
        <v>5328</v>
      </c>
      <c r="C1860" s="77" t="s">
        <v>16077</v>
      </c>
      <c r="D1860" s="78">
        <v>47162.68</v>
      </c>
    </row>
    <row r="1861" spans="1:4" x14ac:dyDescent="0.25">
      <c r="A1861" s="76">
        <v>102769</v>
      </c>
      <c r="B1861" s="76" t="s">
        <v>5329</v>
      </c>
      <c r="C1861" s="77" t="s">
        <v>16077</v>
      </c>
      <c r="D1861" s="78">
        <v>18462.650000000001</v>
      </c>
    </row>
    <row r="1862" spans="1:4" x14ac:dyDescent="0.25">
      <c r="A1862" s="76">
        <v>102770</v>
      </c>
      <c r="B1862" s="76" t="s">
        <v>5330</v>
      </c>
      <c r="C1862" s="77" t="s">
        <v>16077</v>
      </c>
      <c r="D1862" s="78">
        <v>28401.66</v>
      </c>
    </row>
    <row r="1863" spans="1:4" x14ac:dyDescent="0.25">
      <c r="A1863" s="76">
        <v>102771</v>
      </c>
      <c r="B1863" s="76" t="s">
        <v>5331</v>
      </c>
      <c r="C1863" s="77" t="s">
        <v>16077</v>
      </c>
      <c r="D1863" s="78">
        <v>39686.17</v>
      </c>
    </row>
    <row r="1864" spans="1:4" x14ac:dyDescent="0.25">
      <c r="A1864" s="76">
        <v>102772</v>
      </c>
      <c r="B1864" s="76" t="s">
        <v>5332</v>
      </c>
      <c r="C1864" s="77" t="s">
        <v>16077</v>
      </c>
      <c r="D1864" s="78">
        <v>55935.18</v>
      </c>
    </row>
    <row r="1865" spans="1:4" x14ac:dyDescent="0.25">
      <c r="A1865" s="76">
        <v>102773</v>
      </c>
      <c r="B1865" s="76" t="s">
        <v>5333</v>
      </c>
      <c r="C1865" s="77" t="s">
        <v>16077</v>
      </c>
      <c r="D1865" s="78">
        <v>8182.64</v>
      </c>
    </row>
    <row r="1866" spans="1:4" x14ac:dyDescent="0.25">
      <c r="A1866" s="76">
        <v>102774</v>
      </c>
      <c r="B1866" s="76" t="s">
        <v>5334</v>
      </c>
      <c r="C1866" s="77" t="s">
        <v>16077</v>
      </c>
      <c r="D1866" s="78">
        <v>8182.64</v>
      </c>
    </row>
    <row r="1867" spans="1:4" x14ac:dyDescent="0.25">
      <c r="A1867" s="76">
        <v>102775</v>
      </c>
      <c r="B1867" s="76" t="s">
        <v>5335</v>
      </c>
      <c r="C1867" s="77" t="s">
        <v>16077</v>
      </c>
      <c r="D1867" s="78">
        <v>12246.92</v>
      </c>
    </row>
    <row r="1868" spans="1:4" x14ac:dyDescent="0.25">
      <c r="A1868" s="76">
        <v>102776</v>
      </c>
      <c r="B1868" s="76" t="s">
        <v>5336</v>
      </c>
      <c r="C1868" s="77" t="s">
        <v>16077</v>
      </c>
      <c r="D1868" s="78">
        <v>12246.92</v>
      </c>
    </row>
    <row r="1869" spans="1:4" x14ac:dyDescent="0.25">
      <c r="A1869" s="76">
        <v>102777</v>
      </c>
      <c r="B1869" s="76" t="s">
        <v>5337</v>
      </c>
      <c r="C1869" s="77" t="s">
        <v>16077</v>
      </c>
      <c r="D1869" s="78">
        <v>18557.37</v>
      </c>
    </row>
    <row r="1870" spans="1:4" x14ac:dyDescent="0.25">
      <c r="A1870" s="76">
        <v>102778</v>
      </c>
      <c r="B1870" s="76" t="s">
        <v>5338</v>
      </c>
      <c r="C1870" s="77" t="s">
        <v>16077</v>
      </c>
      <c r="D1870" s="78">
        <v>27843.74</v>
      </c>
    </row>
    <row r="1871" spans="1:4" x14ac:dyDescent="0.25">
      <c r="A1871" s="76">
        <v>102779</v>
      </c>
      <c r="B1871" s="76" t="s">
        <v>5339</v>
      </c>
      <c r="C1871" s="77" t="s">
        <v>16077</v>
      </c>
      <c r="D1871" s="78">
        <v>8182.64</v>
      </c>
    </row>
    <row r="1872" spans="1:4" x14ac:dyDescent="0.25">
      <c r="A1872" s="76">
        <v>102780</v>
      </c>
      <c r="B1872" s="76" t="s">
        <v>5340</v>
      </c>
      <c r="C1872" s="77" t="s">
        <v>16077</v>
      </c>
      <c r="D1872" s="78">
        <v>9412.74</v>
      </c>
    </row>
    <row r="1873" spans="1:4" x14ac:dyDescent="0.25">
      <c r="A1873" s="76">
        <v>102781</v>
      </c>
      <c r="B1873" s="76" t="s">
        <v>5341</v>
      </c>
      <c r="C1873" s="77" t="s">
        <v>16077</v>
      </c>
      <c r="D1873" s="78">
        <v>13985.05</v>
      </c>
    </row>
    <row r="1874" spans="1:4" x14ac:dyDescent="0.25">
      <c r="A1874" s="76">
        <v>102782</v>
      </c>
      <c r="B1874" s="76" t="s">
        <v>5342</v>
      </c>
      <c r="C1874" s="77" t="s">
        <v>16077</v>
      </c>
      <c r="D1874" s="78">
        <v>15594.59</v>
      </c>
    </row>
    <row r="1875" spans="1:4" x14ac:dyDescent="0.25">
      <c r="A1875" s="76">
        <v>102783</v>
      </c>
      <c r="B1875" s="76" t="s">
        <v>5343</v>
      </c>
      <c r="C1875" s="77" t="s">
        <v>16077</v>
      </c>
      <c r="D1875" s="78">
        <v>20674.939999999999</v>
      </c>
    </row>
    <row r="1876" spans="1:4" x14ac:dyDescent="0.25">
      <c r="A1876" s="76">
        <v>102784</v>
      </c>
      <c r="B1876" s="76" t="s">
        <v>5344</v>
      </c>
      <c r="C1876" s="77" t="s">
        <v>16077</v>
      </c>
      <c r="D1876" s="78">
        <v>32486.92</v>
      </c>
    </row>
    <row r="1877" spans="1:4" x14ac:dyDescent="0.25">
      <c r="A1877" s="76">
        <v>102785</v>
      </c>
      <c r="B1877" s="76" t="s">
        <v>5345</v>
      </c>
      <c r="C1877" s="77" t="s">
        <v>16077</v>
      </c>
      <c r="D1877" s="78">
        <v>9412.74</v>
      </c>
    </row>
    <row r="1878" spans="1:4" x14ac:dyDescent="0.25">
      <c r="A1878" s="76">
        <v>102786</v>
      </c>
      <c r="B1878" s="76" t="s">
        <v>5346</v>
      </c>
      <c r="C1878" s="77" t="s">
        <v>16077</v>
      </c>
      <c r="D1878" s="78">
        <v>10514.24</v>
      </c>
    </row>
    <row r="1879" spans="1:4" x14ac:dyDescent="0.25">
      <c r="A1879" s="76">
        <v>102787</v>
      </c>
      <c r="B1879" s="76" t="s">
        <v>5347</v>
      </c>
      <c r="C1879" s="77" t="s">
        <v>16077</v>
      </c>
      <c r="D1879" s="78">
        <v>15594.59</v>
      </c>
    </row>
    <row r="1880" spans="1:4" x14ac:dyDescent="0.25">
      <c r="A1880" s="76">
        <v>102788</v>
      </c>
      <c r="B1880" s="76" t="s">
        <v>5348</v>
      </c>
      <c r="C1880" s="77" t="s">
        <v>16077</v>
      </c>
      <c r="D1880" s="78">
        <v>17180.009999999998</v>
      </c>
    </row>
    <row r="1881" spans="1:4" x14ac:dyDescent="0.25">
      <c r="A1881" s="76">
        <v>102789</v>
      </c>
      <c r="B1881" s="76" t="s">
        <v>5349</v>
      </c>
      <c r="C1881" s="77" t="s">
        <v>16077</v>
      </c>
      <c r="D1881" s="78">
        <v>22647.83</v>
      </c>
    </row>
    <row r="1882" spans="1:4" x14ac:dyDescent="0.25">
      <c r="A1882" s="76">
        <v>102790</v>
      </c>
      <c r="B1882" s="76" t="s">
        <v>5350</v>
      </c>
      <c r="C1882" s="77" t="s">
        <v>16077</v>
      </c>
      <c r="D1882" s="78">
        <v>37531.980000000003</v>
      </c>
    </row>
    <row r="1883" spans="1:4" x14ac:dyDescent="0.25">
      <c r="A1883" s="76">
        <v>102791</v>
      </c>
      <c r="B1883" s="76" t="s">
        <v>5351</v>
      </c>
      <c r="C1883" s="77" t="s">
        <v>16077</v>
      </c>
      <c r="D1883" s="78">
        <v>30019.439999999999</v>
      </c>
    </row>
    <row r="1884" spans="1:4" x14ac:dyDescent="0.25">
      <c r="A1884" s="76">
        <v>102792</v>
      </c>
      <c r="B1884" s="76" t="s">
        <v>5352</v>
      </c>
      <c r="C1884" s="77" t="s">
        <v>16077</v>
      </c>
      <c r="D1884" s="78">
        <v>48941.279999999999</v>
      </c>
    </row>
    <row r="1885" spans="1:4" x14ac:dyDescent="0.25">
      <c r="A1885" s="76">
        <v>102793</v>
      </c>
      <c r="B1885" s="76" t="s">
        <v>5353</v>
      </c>
      <c r="C1885" s="77" t="s">
        <v>16077</v>
      </c>
      <c r="D1885" s="78">
        <v>66017.919999999998</v>
      </c>
    </row>
    <row r="1886" spans="1:4" x14ac:dyDescent="0.25">
      <c r="A1886" s="76">
        <v>102794</v>
      </c>
      <c r="B1886" s="76" t="s">
        <v>5354</v>
      </c>
      <c r="C1886" s="77" t="s">
        <v>16077</v>
      </c>
      <c r="D1886" s="78">
        <v>94749.95</v>
      </c>
    </row>
    <row r="1887" spans="1:4" x14ac:dyDescent="0.25">
      <c r="A1887" s="76">
        <v>102795</v>
      </c>
      <c r="B1887" s="76" t="s">
        <v>5355</v>
      </c>
      <c r="C1887" s="77" t="s">
        <v>16077</v>
      </c>
      <c r="D1887" s="78">
        <v>32000.21</v>
      </c>
    </row>
    <row r="1888" spans="1:4" x14ac:dyDescent="0.25">
      <c r="A1888" s="76">
        <v>102796</v>
      </c>
      <c r="B1888" s="76" t="s">
        <v>5356</v>
      </c>
      <c r="C1888" s="77" t="s">
        <v>16077</v>
      </c>
      <c r="D1888" s="77">
        <v>51749.16</v>
      </c>
    </row>
    <row r="1889" spans="1:4" x14ac:dyDescent="0.25">
      <c r="A1889" s="76">
        <v>102797</v>
      </c>
      <c r="B1889" s="76" t="s">
        <v>5357</v>
      </c>
      <c r="C1889" s="77" t="s">
        <v>16077</v>
      </c>
      <c r="D1889" s="77">
        <v>73398.92</v>
      </c>
    </row>
    <row r="1890" spans="1:4" x14ac:dyDescent="0.25">
      <c r="A1890" s="76">
        <v>102798</v>
      </c>
      <c r="B1890" s="76" t="s">
        <v>5358</v>
      </c>
      <c r="C1890" s="77" t="s">
        <v>16077</v>
      </c>
      <c r="D1890" s="77">
        <v>89956.61</v>
      </c>
    </row>
    <row r="1891" spans="1:4" x14ac:dyDescent="0.25">
      <c r="A1891" s="76">
        <v>102799</v>
      </c>
      <c r="B1891" s="76" t="s">
        <v>5359</v>
      </c>
      <c r="C1891" s="77" t="s">
        <v>16077</v>
      </c>
      <c r="D1891" s="77">
        <v>32677.59</v>
      </c>
    </row>
    <row r="1892" spans="1:4" x14ac:dyDescent="0.25">
      <c r="A1892" s="76">
        <v>102800</v>
      </c>
      <c r="B1892" s="76" t="s">
        <v>5360</v>
      </c>
      <c r="C1892" s="77" t="s">
        <v>16077</v>
      </c>
      <c r="D1892" s="77">
        <v>56774.61</v>
      </c>
    </row>
    <row r="1893" spans="1:4" x14ac:dyDescent="0.25">
      <c r="A1893" s="76">
        <v>102801</v>
      </c>
      <c r="B1893" s="76" t="s">
        <v>5361</v>
      </c>
      <c r="C1893" s="77" t="s">
        <v>16077</v>
      </c>
      <c r="D1893" s="77">
        <v>79558.02</v>
      </c>
    </row>
    <row r="1894" spans="1:4" x14ac:dyDescent="0.25">
      <c r="A1894" s="76">
        <v>102802</v>
      </c>
      <c r="B1894" s="76" t="s">
        <v>5362</v>
      </c>
      <c r="C1894" s="77" t="s">
        <v>16077</v>
      </c>
      <c r="D1894" s="77">
        <v>95467.34</v>
      </c>
    </row>
    <row r="1895" spans="1:4" x14ac:dyDescent="0.25">
      <c r="A1895" s="76">
        <v>101570</v>
      </c>
      <c r="B1895" s="76" t="s">
        <v>4108</v>
      </c>
      <c r="C1895" s="77" t="s">
        <v>2</v>
      </c>
      <c r="D1895" s="77">
        <v>26.75</v>
      </c>
    </row>
    <row r="1896" spans="1:4" x14ac:dyDescent="0.25">
      <c r="A1896" s="76">
        <v>101571</v>
      </c>
      <c r="B1896" s="76" t="s">
        <v>4109</v>
      </c>
      <c r="C1896" s="77" t="s">
        <v>2</v>
      </c>
      <c r="D1896" s="77">
        <v>35.01</v>
      </c>
    </row>
    <row r="1897" spans="1:4" x14ac:dyDescent="0.25">
      <c r="A1897" s="76">
        <v>101572</v>
      </c>
      <c r="B1897" s="76" t="s">
        <v>4110</v>
      </c>
      <c r="C1897" s="77" t="s">
        <v>2</v>
      </c>
      <c r="D1897" s="77">
        <v>21.33</v>
      </c>
    </row>
    <row r="1898" spans="1:4" x14ac:dyDescent="0.25">
      <c r="A1898" s="76">
        <v>101573</v>
      </c>
      <c r="B1898" s="76" t="s">
        <v>4111</v>
      </c>
      <c r="C1898" s="77" t="s">
        <v>2</v>
      </c>
      <c r="D1898" s="77">
        <v>29.59</v>
      </c>
    </row>
    <row r="1899" spans="1:4" x14ac:dyDescent="0.25">
      <c r="A1899" s="76">
        <v>101574</v>
      </c>
      <c r="B1899" s="76" t="s">
        <v>4112</v>
      </c>
      <c r="C1899" s="77" t="s">
        <v>2</v>
      </c>
      <c r="D1899" s="77">
        <v>16.93</v>
      </c>
    </row>
    <row r="1900" spans="1:4" x14ac:dyDescent="0.25">
      <c r="A1900" s="76">
        <v>101575</v>
      </c>
      <c r="B1900" s="76" t="s">
        <v>4113</v>
      </c>
      <c r="C1900" s="77" t="s">
        <v>2</v>
      </c>
      <c r="D1900" s="77">
        <v>25.33</v>
      </c>
    </row>
    <row r="1901" spans="1:4" x14ac:dyDescent="0.25">
      <c r="A1901" s="76">
        <v>101576</v>
      </c>
      <c r="B1901" s="76" t="s">
        <v>4114</v>
      </c>
      <c r="C1901" s="77" t="s">
        <v>2</v>
      </c>
      <c r="D1901" s="77">
        <v>52.77</v>
      </c>
    </row>
    <row r="1902" spans="1:4" x14ac:dyDescent="0.25">
      <c r="A1902" s="76">
        <v>101577</v>
      </c>
      <c r="B1902" s="76" t="s">
        <v>4115</v>
      </c>
      <c r="C1902" s="77" t="s">
        <v>2</v>
      </c>
      <c r="D1902" s="77">
        <v>63.36</v>
      </c>
    </row>
    <row r="1903" spans="1:4" x14ac:dyDescent="0.25">
      <c r="A1903" s="76">
        <v>101578</v>
      </c>
      <c r="B1903" s="76" t="s">
        <v>4116</v>
      </c>
      <c r="C1903" s="77" t="s">
        <v>2</v>
      </c>
      <c r="D1903" s="77">
        <v>44.55</v>
      </c>
    </row>
    <row r="1904" spans="1:4" x14ac:dyDescent="0.25">
      <c r="A1904" s="76">
        <v>101579</v>
      </c>
      <c r="B1904" s="76" t="s">
        <v>4117</v>
      </c>
      <c r="C1904" s="77" t="s">
        <v>2</v>
      </c>
      <c r="D1904" s="77">
        <v>55.13</v>
      </c>
    </row>
    <row r="1905" spans="1:4" x14ac:dyDescent="0.25">
      <c r="A1905" s="76">
        <v>101580</v>
      </c>
      <c r="B1905" s="76" t="s">
        <v>4118</v>
      </c>
      <c r="C1905" s="77" t="s">
        <v>2</v>
      </c>
      <c r="D1905" s="77">
        <v>41.36</v>
      </c>
    </row>
    <row r="1906" spans="1:4" x14ac:dyDescent="0.25">
      <c r="A1906" s="76">
        <v>101581</v>
      </c>
      <c r="B1906" s="76" t="s">
        <v>4119</v>
      </c>
      <c r="C1906" s="77" t="s">
        <v>2</v>
      </c>
      <c r="D1906" s="77">
        <v>52.08</v>
      </c>
    </row>
    <row r="1907" spans="1:4" x14ac:dyDescent="0.25">
      <c r="A1907" s="76">
        <v>101582</v>
      </c>
      <c r="B1907" s="76" t="s">
        <v>4120</v>
      </c>
      <c r="C1907" s="77" t="s">
        <v>2</v>
      </c>
      <c r="D1907" s="77">
        <v>87.62</v>
      </c>
    </row>
    <row r="1908" spans="1:4" x14ac:dyDescent="0.25">
      <c r="A1908" s="76">
        <v>101583</v>
      </c>
      <c r="B1908" s="76" t="s">
        <v>4121</v>
      </c>
      <c r="C1908" s="77" t="s">
        <v>2</v>
      </c>
      <c r="D1908" s="77">
        <v>104.12</v>
      </c>
    </row>
    <row r="1909" spans="1:4" x14ac:dyDescent="0.25">
      <c r="A1909" s="76">
        <v>101584</v>
      </c>
      <c r="B1909" s="76" t="s">
        <v>4122</v>
      </c>
      <c r="C1909" s="77" t="s">
        <v>2</v>
      </c>
      <c r="D1909" s="77">
        <v>73.45</v>
      </c>
    </row>
    <row r="1910" spans="1:4" x14ac:dyDescent="0.25">
      <c r="A1910" s="76">
        <v>101585</v>
      </c>
      <c r="B1910" s="76" t="s">
        <v>4123</v>
      </c>
      <c r="C1910" s="77" t="s">
        <v>2</v>
      </c>
      <c r="D1910" s="77">
        <v>89.96</v>
      </c>
    </row>
    <row r="1911" spans="1:4" x14ac:dyDescent="0.25">
      <c r="A1911" s="76">
        <v>101586</v>
      </c>
      <c r="B1911" s="76" t="s">
        <v>4124</v>
      </c>
      <c r="C1911" s="77" t="s">
        <v>2</v>
      </c>
      <c r="D1911" s="77">
        <v>66.27</v>
      </c>
    </row>
    <row r="1912" spans="1:4" x14ac:dyDescent="0.25">
      <c r="A1912" s="76">
        <v>101587</v>
      </c>
      <c r="B1912" s="76" t="s">
        <v>4125</v>
      </c>
      <c r="C1912" s="77" t="s">
        <v>2</v>
      </c>
      <c r="D1912" s="77">
        <v>82.91</v>
      </c>
    </row>
    <row r="1913" spans="1:4" x14ac:dyDescent="0.25">
      <c r="A1913" s="76">
        <v>101588</v>
      </c>
      <c r="B1913" s="76" t="s">
        <v>4126</v>
      </c>
      <c r="C1913" s="77" t="s">
        <v>2</v>
      </c>
      <c r="D1913" s="77">
        <v>89.4</v>
      </c>
    </row>
    <row r="1914" spans="1:4" x14ac:dyDescent="0.25">
      <c r="A1914" s="76">
        <v>101589</v>
      </c>
      <c r="B1914" s="76" t="s">
        <v>4127</v>
      </c>
      <c r="C1914" s="77" t="s">
        <v>2</v>
      </c>
      <c r="D1914" s="77">
        <v>128.99</v>
      </c>
    </row>
    <row r="1915" spans="1:4" x14ac:dyDescent="0.25">
      <c r="A1915" s="76">
        <v>101590</v>
      </c>
      <c r="B1915" s="76" t="s">
        <v>4128</v>
      </c>
      <c r="C1915" s="77" t="s">
        <v>2</v>
      </c>
      <c r="D1915" s="77">
        <v>68.36</v>
      </c>
    </row>
    <row r="1916" spans="1:4" x14ac:dyDescent="0.25">
      <c r="A1916" s="76">
        <v>101591</v>
      </c>
      <c r="B1916" s="76" t="s">
        <v>4129</v>
      </c>
      <c r="C1916" s="77" t="s">
        <v>2</v>
      </c>
      <c r="D1916" s="77">
        <v>107.94</v>
      </c>
    </row>
    <row r="1917" spans="1:4" x14ac:dyDescent="0.25">
      <c r="A1917" s="76">
        <v>101592</v>
      </c>
      <c r="B1917" s="76" t="s">
        <v>4130</v>
      </c>
      <c r="C1917" s="77" t="s">
        <v>2</v>
      </c>
      <c r="D1917" s="77">
        <v>49.8</v>
      </c>
    </row>
    <row r="1918" spans="1:4" x14ac:dyDescent="0.25">
      <c r="A1918" s="76">
        <v>101593</v>
      </c>
      <c r="B1918" s="76" t="s">
        <v>4131</v>
      </c>
      <c r="C1918" s="77" t="s">
        <v>2</v>
      </c>
      <c r="D1918" s="77">
        <v>89.49</v>
      </c>
    </row>
    <row r="1919" spans="1:4" x14ac:dyDescent="0.25">
      <c r="A1919" s="76">
        <v>101600</v>
      </c>
      <c r="B1919" s="76" t="s">
        <v>4132</v>
      </c>
      <c r="C1919" s="77" t="s">
        <v>2</v>
      </c>
      <c r="D1919" s="77">
        <v>16.239999999999998</v>
      </c>
    </row>
    <row r="1920" spans="1:4" x14ac:dyDescent="0.25">
      <c r="A1920" s="76">
        <v>101601</v>
      </c>
      <c r="B1920" s="76" t="s">
        <v>4133</v>
      </c>
      <c r="C1920" s="77" t="s">
        <v>2</v>
      </c>
      <c r="D1920" s="77">
        <v>24.03</v>
      </c>
    </row>
    <row r="1921" spans="1:4" x14ac:dyDescent="0.25">
      <c r="A1921" s="76">
        <v>101602</v>
      </c>
      <c r="B1921" s="76" t="s">
        <v>4134</v>
      </c>
      <c r="C1921" s="77" t="s">
        <v>2</v>
      </c>
      <c r="D1921" s="77">
        <v>12.03</v>
      </c>
    </row>
    <row r="1922" spans="1:4" x14ac:dyDescent="0.25">
      <c r="A1922" s="76">
        <v>101603</v>
      </c>
      <c r="B1922" s="76" t="s">
        <v>4135</v>
      </c>
      <c r="C1922" s="77" t="s">
        <v>2</v>
      </c>
      <c r="D1922" s="78">
        <v>19.829999999999998</v>
      </c>
    </row>
    <row r="1923" spans="1:4" x14ac:dyDescent="0.25">
      <c r="A1923" s="76">
        <v>101604</v>
      </c>
      <c r="B1923" s="76" t="s">
        <v>4136</v>
      </c>
      <c r="C1923" s="77" t="s">
        <v>2</v>
      </c>
      <c r="D1923" s="77">
        <v>7.87</v>
      </c>
    </row>
    <row r="1924" spans="1:4" x14ac:dyDescent="0.25">
      <c r="A1924" s="76">
        <v>101605</v>
      </c>
      <c r="B1924" s="76" t="s">
        <v>4137</v>
      </c>
      <c r="C1924" s="77" t="s">
        <v>2</v>
      </c>
      <c r="D1924" s="77">
        <v>15.67</v>
      </c>
    </row>
    <row r="1925" spans="1:4" x14ac:dyDescent="0.25">
      <c r="A1925" s="76">
        <v>90788</v>
      </c>
      <c r="B1925" s="76" t="s">
        <v>3434</v>
      </c>
      <c r="C1925" s="77" t="s">
        <v>16077</v>
      </c>
      <c r="D1925" s="77">
        <v>747.3</v>
      </c>
    </row>
    <row r="1926" spans="1:4" x14ac:dyDescent="0.25">
      <c r="A1926" s="76">
        <v>90789</v>
      </c>
      <c r="B1926" s="76" t="s">
        <v>3435</v>
      </c>
      <c r="C1926" s="77" t="s">
        <v>16077</v>
      </c>
      <c r="D1926" s="77">
        <v>749.23</v>
      </c>
    </row>
    <row r="1927" spans="1:4" x14ac:dyDescent="0.25">
      <c r="A1927" s="76">
        <v>90790</v>
      </c>
      <c r="B1927" s="76" t="s">
        <v>3436</v>
      </c>
      <c r="C1927" s="77" t="s">
        <v>16077</v>
      </c>
      <c r="D1927" s="78">
        <v>772.98</v>
      </c>
    </row>
    <row r="1928" spans="1:4" x14ac:dyDescent="0.25">
      <c r="A1928" s="76">
        <v>90791</v>
      </c>
      <c r="B1928" s="76" t="s">
        <v>4138</v>
      </c>
      <c r="C1928" s="77" t="s">
        <v>16077</v>
      </c>
      <c r="D1928" s="78">
        <v>906.47</v>
      </c>
    </row>
    <row r="1929" spans="1:4" x14ac:dyDescent="0.25">
      <c r="A1929" s="76">
        <v>90793</v>
      </c>
      <c r="B1929" s="76" t="s">
        <v>4139</v>
      </c>
      <c r="C1929" s="77" t="s">
        <v>16077</v>
      </c>
      <c r="D1929" s="77">
        <v>963.43</v>
      </c>
    </row>
    <row r="1930" spans="1:4" x14ac:dyDescent="0.25">
      <c r="A1930" s="76">
        <v>90794</v>
      </c>
      <c r="B1930" s="76" t="s">
        <v>4140</v>
      </c>
      <c r="C1930" s="77" t="s">
        <v>16077</v>
      </c>
      <c r="D1930" s="77">
        <v>650.45000000000005</v>
      </c>
    </row>
    <row r="1931" spans="1:4" x14ac:dyDescent="0.25">
      <c r="A1931" s="76">
        <v>90795</v>
      </c>
      <c r="B1931" s="76" t="s">
        <v>4141</v>
      </c>
      <c r="C1931" s="77" t="s">
        <v>16077</v>
      </c>
      <c r="D1931" s="77">
        <v>657.95</v>
      </c>
    </row>
    <row r="1932" spans="1:4" x14ac:dyDescent="0.25">
      <c r="A1932" s="76">
        <v>90796</v>
      </c>
      <c r="B1932" s="76" t="s">
        <v>4142</v>
      </c>
      <c r="C1932" s="77" t="s">
        <v>16077</v>
      </c>
      <c r="D1932" s="77">
        <v>665.45</v>
      </c>
    </row>
    <row r="1933" spans="1:4" x14ac:dyDescent="0.25">
      <c r="A1933" s="76">
        <v>90797</v>
      </c>
      <c r="B1933" s="76" t="s">
        <v>4143</v>
      </c>
      <c r="C1933" s="77" t="s">
        <v>16077</v>
      </c>
      <c r="D1933" s="77">
        <v>672.93</v>
      </c>
    </row>
    <row r="1934" spans="1:4" x14ac:dyDescent="0.25">
      <c r="A1934" s="76">
        <v>90798</v>
      </c>
      <c r="B1934" s="76" t="s">
        <v>4144</v>
      </c>
      <c r="C1934" s="77" t="s">
        <v>16077</v>
      </c>
      <c r="D1934" s="77">
        <v>970.33</v>
      </c>
    </row>
    <row r="1935" spans="1:4" x14ac:dyDescent="0.25">
      <c r="A1935" s="76">
        <v>90799</v>
      </c>
      <c r="B1935" s="76" t="s">
        <v>4145</v>
      </c>
      <c r="C1935" s="77" t="s">
        <v>16077</v>
      </c>
      <c r="D1935" s="77">
        <v>1002.17</v>
      </c>
    </row>
    <row r="1936" spans="1:4" x14ac:dyDescent="0.25">
      <c r="A1936" s="76">
        <v>90801</v>
      </c>
      <c r="B1936" s="76" t="s">
        <v>3437</v>
      </c>
      <c r="C1936" s="77" t="s">
        <v>16077</v>
      </c>
      <c r="D1936" s="77">
        <v>331.32</v>
      </c>
    </row>
    <row r="1937" spans="1:4" x14ac:dyDescent="0.25">
      <c r="A1937" s="76">
        <v>90806</v>
      </c>
      <c r="B1937" s="76" t="s">
        <v>14691</v>
      </c>
      <c r="C1937" s="77" t="s">
        <v>16077</v>
      </c>
      <c r="D1937" s="77">
        <v>425.05</v>
      </c>
    </row>
    <row r="1938" spans="1:4" x14ac:dyDescent="0.25">
      <c r="A1938" s="76">
        <v>90820</v>
      </c>
      <c r="B1938" s="76" t="s">
        <v>3438</v>
      </c>
      <c r="C1938" s="77" t="s">
        <v>16077</v>
      </c>
      <c r="D1938" s="77">
        <v>303.89</v>
      </c>
    </row>
    <row r="1939" spans="1:4" x14ac:dyDescent="0.25">
      <c r="A1939" s="76">
        <v>90821</v>
      </c>
      <c r="B1939" s="76" t="s">
        <v>3439</v>
      </c>
      <c r="C1939" s="77" t="s">
        <v>16077</v>
      </c>
      <c r="D1939" s="78">
        <v>310.89</v>
      </c>
    </row>
    <row r="1940" spans="1:4" x14ac:dyDescent="0.25">
      <c r="A1940" s="76">
        <v>90822</v>
      </c>
      <c r="B1940" s="76" t="s">
        <v>3440</v>
      </c>
      <c r="C1940" s="77" t="s">
        <v>16077</v>
      </c>
      <c r="D1940" s="78">
        <v>333.2</v>
      </c>
    </row>
    <row r="1941" spans="1:4" x14ac:dyDescent="0.25">
      <c r="A1941" s="76">
        <v>90823</v>
      </c>
      <c r="B1941" s="76" t="s">
        <v>3441</v>
      </c>
      <c r="C1941" s="77" t="s">
        <v>16077</v>
      </c>
      <c r="D1941" s="78">
        <v>405.96</v>
      </c>
    </row>
    <row r="1942" spans="1:4" x14ac:dyDescent="0.25">
      <c r="A1942" s="76">
        <v>90824</v>
      </c>
      <c r="B1942" s="76" t="s">
        <v>3442</v>
      </c>
      <c r="C1942" s="77" t="s">
        <v>16077</v>
      </c>
      <c r="D1942" s="78">
        <v>575.20000000000005</v>
      </c>
    </row>
    <row r="1943" spans="1:4" x14ac:dyDescent="0.25">
      <c r="A1943" s="76">
        <v>90825</v>
      </c>
      <c r="B1943" s="76" t="s">
        <v>3443</v>
      </c>
      <c r="C1943" s="77" t="s">
        <v>16077</v>
      </c>
      <c r="D1943" s="78">
        <v>639.26</v>
      </c>
    </row>
    <row r="1944" spans="1:4" x14ac:dyDescent="0.25">
      <c r="A1944" s="76">
        <v>90830</v>
      </c>
      <c r="B1944" s="76" t="s">
        <v>3444</v>
      </c>
      <c r="C1944" s="77" t="s">
        <v>16077</v>
      </c>
      <c r="D1944" s="78">
        <v>170.92</v>
      </c>
    </row>
    <row r="1945" spans="1:4" x14ac:dyDescent="0.25">
      <c r="A1945" s="76">
        <v>90831</v>
      </c>
      <c r="B1945" s="76" t="s">
        <v>3445</v>
      </c>
      <c r="C1945" s="77" t="s">
        <v>16077</v>
      </c>
      <c r="D1945" s="77">
        <v>149.18</v>
      </c>
    </row>
    <row r="1946" spans="1:4" x14ac:dyDescent="0.25">
      <c r="A1946" s="76">
        <v>90841</v>
      </c>
      <c r="B1946" s="76" t="s">
        <v>3446</v>
      </c>
      <c r="C1946" s="77" t="s">
        <v>16077</v>
      </c>
      <c r="D1946" s="77">
        <v>994.95</v>
      </c>
    </row>
    <row r="1947" spans="1:4" x14ac:dyDescent="0.25">
      <c r="A1947" s="76">
        <v>90842</v>
      </c>
      <c r="B1947" s="76" t="s">
        <v>3447</v>
      </c>
      <c r="C1947" s="77" t="s">
        <v>16077</v>
      </c>
      <c r="D1947" s="77">
        <v>1004.38</v>
      </c>
    </row>
    <row r="1948" spans="1:4" x14ac:dyDescent="0.25">
      <c r="A1948" s="76">
        <v>90843</v>
      </c>
      <c r="B1948" s="76" t="s">
        <v>3448</v>
      </c>
      <c r="C1948" s="77" t="s">
        <v>16077</v>
      </c>
      <c r="D1948" s="77">
        <v>1050.8699999999999</v>
      </c>
    </row>
    <row r="1949" spans="1:4" x14ac:dyDescent="0.25">
      <c r="A1949" s="76">
        <v>90844</v>
      </c>
      <c r="B1949" s="76" t="s">
        <v>3449</v>
      </c>
      <c r="C1949" s="77" t="s">
        <v>16077</v>
      </c>
      <c r="D1949" s="78">
        <v>1126.06</v>
      </c>
    </row>
    <row r="1950" spans="1:4" x14ac:dyDescent="0.25">
      <c r="A1950" s="76">
        <v>90845</v>
      </c>
      <c r="B1950" s="76" t="s">
        <v>3758</v>
      </c>
      <c r="C1950" s="77" t="s">
        <v>16077</v>
      </c>
      <c r="D1950" s="78">
        <v>1292.8699999999999</v>
      </c>
    </row>
    <row r="1951" spans="1:4" x14ac:dyDescent="0.25">
      <c r="A1951" s="76">
        <v>90846</v>
      </c>
      <c r="B1951" s="76" t="s">
        <v>3759</v>
      </c>
      <c r="C1951" s="77" t="s">
        <v>16077</v>
      </c>
      <c r="D1951" s="77">
        <v>1359.36</v>
      </c>
    </row>
    <row r="1952" spans="1:4" x14ac:dyDescent="0.25">
      <c r="A1952" s="76">
        <v>90847</v>
      </c>
      <c r="B1952" s="76" t="s">
        <v>3450</v>
      </c>
      <c r="C1952" s="77" t="s">
        <v>16077</v>
      </c>
      <c r="D1952" s="77">
        <v>845.77</v>
      </c>
    </row>
    <row r="1953" spans="1:4" x14ac:dyDescent="0.25">
      <c r="A1953" s="76">
        <v>90848</v>
      </c>
      <c r="B1953" s="76" t="s">
        <v>3451</v>
      </c>
      <c r="C1953" s="77" t="s">
        <v>16077</v>
      </c>
      <c r="D1953" s="77">
        <v>855.2</v>
      </c>
    </row>
    <row r="1954" spans="1:4" x14ac:dyDescent="0.25">
      <c r="A1954" s="76">
        <v>90849</v>
      </c>
      <c r="B1954" s="76" t="s">
        <v>3452</v>
      </c>
      <c r="C1954" s="77" t="s">
        <v>16077</v>
      </c>
      <c r="D1954" s="77">
        <v>879.95</v>
      </c>
    </row>
    <row r="1955" spans="1:4" x14ac:dyDescent="0.25">
      <c r="A1955" s="76">
        <v>90850</v>
      </c>
      <c r="B1955" s="76" t="s">
        <v>3453</v>
      </c>
      <c r="C1955" s="77" t="s">
        <v>16077</v>
      </c>
      <c r="D1955" s="77">
        <v>955.14</v>
      </c>
    </row>
    <row r="1956" spans="1:4" x14ac:dyDescent="0.25">
      <c r="A1956" s="76">
        <v>90851</v>
      </c>
      <c r="B1956" s="76" t="s">
        <v>3760</v>
      </c>
      <c r="C1956" s="77" t="s">
        <v>16077</v>
      </c>
      <c r="D1956" s="77">
        <v>1121.95</v>
      </c>
    </row>
    <row r="1957" spans="1:4" x14ac:dyDescent="0.25">
      <c r="A1957" s="76">
        <v>90852</v>
      </c>
      <c r="B1957" s="76" t="s">
        <v>3761</v>
      </c>
      <c r="C1957" s="77" t="s">
        <v>16077</v>
      </c>
      <c r="D1957" s="77">
        <v>1188.44</v>
      </c>
    </row>
    <row r="1958" spans="1:4" x14ac:dyDescent="0.25">
      <c r="A1958" s="76">
        <v>91009</v>
      </c>
      <c r="B1958" s="76" t="s">
        <v>3454</v>
      </c>
      <c r="C1958" s="77" t="s">
        <v>16077</v>
      </c>
      <c r="D1958" s="77">
        <v>313.98</v>
      </c>
    </row>
    <row r="1959" spans="1:4" x14ac:dyDescent="0.25">
      <c r="A1959" s="76">
        <v>91010</v>
      </c>
      <c r="B1959" s="76" t="s">
        <v>3455</v>
      </c>
      <c r="C1959" s="77" t="s">
        <v>16077</v>
      </c>
      <c r="D1959" s="77">
        <v>321.45999999999998</v>
      </c>
    </row>
    <row r="1960" spans="1:4" x14ac:dyDescent="0.25">
      <c r="A1960" s="76">
        <v>91011</v>
      </c>
      <c r="B1960" s="76" t="s">
        <v>3456</v>
      </c>
      <c r="C1960" s="77" t="s">
        <v>16077</v>
      </c>
      <c r="D1960" s="77">
        <v>374.19</v>
      </c>
    </row>
    <row r="1961" spans="1:4" x14ac:dyDescent="0.25">
      <c r="A1961" s="76">
        <v>91012</v>
      </c>
      <c r="B1961" s="76" t="s">
        <v>3457</v>
      </c>
      <c r="C1961" s="77" t="s">
        <v>16077</v>
      </c>
      <c r="D1961" s="77">
        <v>414.9</v>
      </c>
    </row>
    <row r="1962" spans="1:4" x14ac:dyDescent="0.25">
      <c r="A1962" s="76">
        <v>91013</v>
      </c>
      <c r="B1962" s="76" t="s">
        <v>3458</v>
      </c>
      <c r="C1962" s="77" t="s">
        <v>16077</v>
      </c>
      <c r="D1962" s="77">
        <v>855.86</v>
      </c>
    </row>
    <row r="1963" spans="1:4" x14ac:dyDescent="0.25">
      <c r="A1963" s="76">
        <v>91014</v>
      </c>
      <c r="B1963" s="76" t="s">
        <v>3459</v>
      </c>
      <c r="C1963" s="77" t="s">
        <v>16077</v>
      </c>
      <c r="D1963" s="77">
        <v>865.77</v>
      </c>
    </row>
    <row r="1964" spans="1:4" x14ac:dyDescent="0.25">
      <c r="A1964" s="76">
        <v>91015</v>
      </c>
      <c r="B1964" s="76" t="s">
        <v>3460</v>
      </c>
      <c r="C1964" s="77" t="s">
        <v>16077</v>
      </c>
      <c r="D1964" s="78">
        <v>920.94</v>
      </c>
    </row>
    <row r="1965" spans="1:4" x14ac:dyDescent="0.25">
      <c r="A1965" s="76">
        <v>91016</v>
      </c>
      <c r="B1965" s="76" t="s">
        <v>3461</v>
      </c>
      <c r="C1965" s="77" t="s">
        <v>16077</v>
      </c>
      <c r="D1965" s="78">
        <v>964.08</v>
      </c>
    </row>
    <row r="1966" spans="1:4" x14ac:dyDescent="0.25">
      <c r="A1966" s="76">
        <v>91287</v>
      </c>
      <c r="B1966" s="76" t="s">
        <v>3462</v>
      </c>
      <c r="C1966" s="77" t="s">
        <v>16077</v>
      </c>
      <c r="D1966" s="77">
        <v>247.97</v>
      </c>
    </row>
    <row r="1967" spans="1:4" x14ac:dyDescent="0.25">
      <c r="A1967" s="76">
        <v>91292</v>
      </c>
      <c r="B1967" s="76" t="s">
        <v>14692</v>
      </c>
      <c r="C1967" s="77" t="s">
        <v>16077</v>
      </c>
      <c r="D1967" s="77">
        <v>341.7</v>
      </c>
    </row>
    <row r="1968" spans="1:4" x14ac:dyDescent="0.25">
      <c r="A1968" s="76">
        <v>91295</v>
      </c>
      <c r="B1968" s="76" t="s">
        <v>3463</v>
      </c>
      <c r="C1968" s="77" t="s">
        <v>16077</v>
      </c>
      <c r="D1968" s="77">
        <v>322.72000000000003</v>
      </c>
    </row>
    <row r="1969" spans="1:4" x14ac:dyDescent="0.25">
      <c r="A1969" s="76">
        <v>91296</v>
      </c>
      <c r="B1969" s="76" t="s">
        <v>3464</v>
      </c>
      <c r="C1969" s="77" t="s">
        <v>16077</v>
      </c>
      <c r="D1969" s="77">
        <v>345.88</v>
      </c>
    </row>
    <row r="1970" spans="1:4" x14ac:dyDescent="0.25">
      <c r="A1970" s="76">
        <v>91297</v>
      </c>
      <c r="B1970" s="76" t="s">
        <v>3465</v>
      </c>
      <c r="C1970" s="77" t="s">
        <v>16077</v>
      </c>
      <c r="D1970" s="77">
        <v>380.02</v>
      </c>
    </row>
    <row r="1971" spans="1:4" x14ac:dyDescent="0.25">
      <c r="A1971" s="76">
        <v>91298</v>
      </c>
      <c r="B1971" s="76" t="s">
        <v>3466</v>
      </c>
      <c r="C1971" s="77" t="s">
        <v>16077</v>
      </c>
      <c r="D1971" s="77">
        <v>1127.57</v>
      </c>
    </row>
    <row r="1972" spans="1:4" x14ac:dyDescent="0.25">
      <c r="A1972" s="76">
        <v>91299</v>
      </c>
      <c r="B1972" s="76" t="s">
        <v>3467</v>
      </c>
      <c r="C1972" s="77" t="s">
        <v>16077</v>
      </c>
      <c r="D1972" s="77">
        <v>1588.2</v>
      </c>
    </row>
    <row r="1973" spans="1:4" x14ac:dyDescent="0.25">
      <c r="A1973" s="76">
        <v>91304</v>
      </c>
      <c r="B1973" s="76" t="s">
        <v>3468</v>
      </c>
      <c r="C1973" s="77" t="s">
        <v>16077</v>
      </c>
      <c r="D1973" s="77">
        <v>106.44</v>
      </c>
    </row>
    <row r="1974" spans="1:4" x14ac:dyDescent="0.25">
      <c r="A1974" s="76">
        <v>91305</v>
      </c>
      <c r="B1974" s="76" t="s">
        <v>3469</v>
      </c>
      <c r="C1974" s="77" t="s">
        <v>16077</v>
      </c>
      <c r="D1974" s="78">
        <v>104.82</v>
      </c>
    </row>
    <row r="1975" spans="1:4" x14ac:dyDescent="0.25">
      <c r="A1975" s="76">
        <v>91306</v>
      </c>
      <c r="B1975" s="76" t="s">
        <v>3470</v>
      </c>
      <c r="C1975" s="77" t="s">
        <v>16077</v>
      </c>
      <c r="D1975" s="78">
        <v>149.18</v>
      </c>
    </row>
    <row r="1976" spans="1:4" x14ac:dyDescent="0.25">
      <c r="A1976" s="76">
        <v>91307</v>
      </c>
      <c r="B1976" s="76" t="s">
        <v>3471</v>
      </c>
      <c r="C1976" s="77" t="s">
        <v>16077</v>
      </c>
      <c r="D1976" s="77">
        <v>89.86</v>
      </c>
    </row>
    <row r="1977" spans="1:4" x14ac:dyDescent="0.25">
      <c r="A1977" s="76">
        <v>91312</v>
      </c>
      <c r="B1977" s="76" t="s">
        <v>3472</v>
      </c>
      <c r="C1977" s="77" t="s">
        <v>16077</v>
      </c>
      <c r="D1977" s="77">
        <v>831.24</v>
      </c>
    </row>
    <row r="1978" spans="1:4" x14ac:dyDescent="0.25">
      <c r="A1978" s="76">
        <v>91313</v>
      </c>
      <c r="B1978" s="76" t="s">
        <v>3473</v>
      </c>
      <c r="C1978" s="77" t="s">
        <v>16077</v>
      </c>
      <c r="D1978" s="77">
        <v>824.96</v>
      </c>
    </row>
    <row r="1979" spans="1:4" x14ac:dyDescent="0.25">
      <c r="A1979" s="76">
        <v>91314</v>
      </c>
      <c r="B1979" s="76" t="s">
        <v>3474</v>
      </c>
      <c r="C1979" s="77" t="s">
        <v>16077</v>
      </c>
      <c r="D1979" s="77">
        <v>865.54</v>
      </c>
    </row>
    <row r="1980" spans="1:4" x14ac:dyDescent="0.25">
      <c r="A1980" s="76">
        <v>91315</v>
      </c>
      <c r="B1980" s="76" t="s">
        <v>3475</v>
      </c>
      <c r="C1980" s="77" t="s">
        <v>16077</v>
      </c>
      <c r="D1980" s="78">
        <v>939.98</v>
      </c>
    </row>
    <row r="1981" spans="1:4" x14ac:dyDescent="0.25">
      <c r="A1981" s="76">
        <v>91316</v>
      </c>
      <c r="B1981" s="76" t="s">
        <v>3762</v>
      </c>
      <c r="C1981" s="77" t="s">
        <v>16077</v>
      </c>
      <c r="D1981" s="78">
        <v>1107.54</v>
      </c>
    </row>
    <row r="1982" spans="1:4" x14ac:dyDescent="0.25">
      <c r="A1982" s="76">
        <v>91317</v>
      </c>
      <c r="B1982" s="76" t="s">
        <v>3763</v>
      </c>
      <c r="C1982" s="77" t="s">
        <v>16077</v>
      </c>
      <c r="D1982" s="77">
        <v>1173.28</v>
      </c>
    </row>
    <row r="1983" spans="1:4" x14ac:dyDescent="0.25">
      <c r="A1983" s="76">
        <v>91318</v>
      </c>
      <c r="B1983" s="76" t="s">
        <v>3476</v>
      </c>
      <c r="C1983" s="77" t="s">
        <v>16077</v>
      </c>
      <c r="D1983" s="77">
        <v>726.42</v>
      </c>
    </row>
    <row r="1984" spans="1:4" x14ac:dyDescent="0.25">
      <c r="A1984" s="76">
        <v>91319</v>
      </c>
      <c r="B1984" s="76" t="s">
        <v>3477</v>
      </c>
      <c r="C1984" s="77" t="s">
        <v>16077</v>
      </c>
      <c r="D1984" s="77">
        <v>735.1</v>
      </c>
    </row>
    <row r="1985" spans="1:4" x14ac:dyDescent="0.25">
      <c r="A1985" s="76">
        <v>91320</v>
      </c>
      <c r="B1985" s="76" t="s">
        <v>3478</v>
      </c>
      <c r="C1985" s="77" t="s">
        <v>16077</v>
      </c>
      <c r="D1985" s="77">
        <v>759.1</v>
      </c>
    </row>
    <row r="1986" spans="1:4" x14ac:dyDescent="0.25">
      <c r="A1986" s="76">
        <v>91321</v>
      </c>
      <c r="B1986" s="76" t="s">
        <v>3479</v>
      </c>
      <c r="C1986" s="77" t="s">
        <v>16077</v>
      </c>
      <c r="D1986" s="77">
        <v>833.54</v>
      </c>
    </row>
    <row r="1987" spans="1:4" x14ac:dyDescent="0.25">
      <c r="A1987" s="76">
        <v>91322</v>
      </c>
      <c r="B1987" s="76" t="s">
        <v>3764</v>
      </c>
      <c r="C1987" s="77" t="s">
        <v>16077</v>
      </c>
      <c r="D1987" s="77">
        <v>1001.1</v>
      </c>
    </row>
    <row r="1988" spans="1:4" x14ac:dyDescent="0.25">
      <c r="A1988" s="76">
        <v>91323</v>
      </c>
      <c r="B1988" s="76" t="s">
        <v>3765</v>
      </c>
      <c r="C1988" s="77" t="s">
        <v>16077</v>
      </c>
      <c r="D1988" s="77">
        <v>1066.8399999999999</v>
      </c>
    </row>
    <row r="1989" spans="1:4" x14ac:dyDescent="0.25">
      <c r="A1989" s="76">
        <v>91324</v>
      </c>
      <c r="B1989" s="76" t="s">
        <v>3480</v>
      </c>
      <c r="C1989" s="77" t="s">
        <v>16077</v>
      </c>
      <c r="D1989" s="77">
        <v>736.51</v>
      </c>
    </row>
    <row r="1990" spans="1:4" x14ac:dyDescent="0.25">
      <c r="A1990" s="76">
        <v>91325</v>
      </c>
      <c r="B1990" s="76" t="s">
        <v>3481</v>
      </c>
      <c r="C1990" s="77" t="s">
        <v>16077</v>
      </c>
      <c r="D1990" s="77">
        <v>745.67</v>
      </c>
    </row>
    <row r="1991" spans="1:4" x14ac:dyDescent="0.25">
      <c r="A1991" s="76">
        <v>91326</v>
      </c>
      <c r="B1991" s="76" t="s">
        <v>3482</v>
      </c>
      <c r="C1991" s="77" t="s">
        <v>16077</v>
      </c>
      <c r="D1991" s="77">
        <v>800.09</v>
      </c>
    </row>
    <row r="1992" spans="1:4" x14ac:dyDescent="0.25">
      <c r="A1992" s="76">
        <v>91327</v>
      </c>
      <c r="B1992" s="76" t="s">
        <v>3483</v>
      </c>
      <c r="C1992" s="77" t="s">
        <v>16077</v>
      </c>
      <c r="D1992" s="78">
        <v>842.48</v>
      </c>
    </row>
    <row r="1993" spans="1:4" x14ac:dyDescent="0.25">
      <c r="A1993" s="76">
        <v>91328</v>
      </c>
      <c r="B1993" s="76" t="s">
        <v>3484</v>
      </c>
      <c r="C1993" s="77" t="s">
        <v>16077</v>
      </c>
      <c r="D1993" s="78">
        <v>864.6</v>
      </c>
    </row>
    <row r="1994" spans="1:4" x14ac:dyDescent="0.25">
      <c r="A1994" s="76">
        <v>91329</v>
      </c>
      <c r="B1994" s="76" t="s">
        <v>3485</v>
      </c>
      <c r="C1994" s="77" t="s">
        <v>16077</v>
      </c>
      <c r="D1994" s="78">
        <v>745.25</v>
      </c>
    </row>
    <row r="1995" spans="1:4" x14ac:dyDescent="0.25">
      <c r="A1995" s="76">
        <v>91330</v>
      </c>
      <c r="B1995" s="76" t="s">
        <v>3486</v>
      </c>
      <c r="C1995" s="77" t="s">
        <v>16077</v>
      </c>
      <c r="D1995" s="78">
        <v>890.19</v>
      </c>
    </row>
    <row r="1996" spans="1:4" x14ac:dyDescent="0.25">
      <c r="A1996" s="76">
        <v>91331</v>
      </c>
      <c r="B1996" s="76" t="s">
        <v>3487</v>
      </c>
      <c r="C1996" s="77" t="s">
        <v>16077</v>
      </c>
      <c r="D1996" s="77">
        <v>770.09</v>
      </c>
    </row>
    <row r="1997" spans="1:4" x14ac:dyDescent="0.25">
      <c r="A1997" s="76">
        <v>91332</v>
      </c>
      <c r="B1997" s="76" t="s">
        <v>3488</v>
      </c>
      <c r="C1997" s="77" t="s">
        <v>16077</v>
      </c>
      <c r="D1997" s="77">
        <v>926.77</v>
      </c>
    </row>
    <row r="1998" spans="1:4" x14ac:dyDescent="0.25">
      <c r="A1998" s="76">
        <v>91333</v>
      </c>
      <c r="B1998" s="76" t="s">
        <v>3489</v>
      </c>
      <c r="C1998" s="77" t="s">
        <v>16077</v>
      </c>
      <c r="D1998" s="77">
        <v>805.92</v>
      </c>
    </row>
    <row r="1999" spans="1:4" x14ac:dyDescent="0.25">
      <c r="A1999" s="76">
        <v>91334</v>
      </c>
      <c r="B1999" s="76" t="s">
        <v>3490</v>
      </c>
      <c r="C1999" s="77" t="s">
        <v>16077</v>
      </c>
      <c r="D1999" s="77">
        <v>1674.32</v>
      </c>
    </row>
    <row r="2000" spans="1:4" x14ac:dyDescent="0.25">
      <c r="A2000" s="76">
        <v>91335</v>
      </c>
      <c r="B2000" s="76" t="s">
        <v>3491</v>
      </c>
      <c r="C2000" s="77" t="s">
        <v>16077</v>
      </c>
      <c r="D2000" s="78">
        <v>1553.47</v>
      </c>
    </row>
    <row r="2001" spans="1:4" x14ac:dyDescent="0.25">
      <c r="A2001" s="76">
        <v>91336</v>
      </c>
      <c r="B2001" s="76" t="s">
        <v>3492</v>
      </c>
      <c r="C2001" s="77" t="s">
        <v>16077</v>
      </c>
      <c r="D2001" s="77">
        <v>2134.9499999999998</v>
      </c>
    </row>
    <row r="2002" spans="1:4" x14ac:dyDescent="0.25">
      <c r="A2002" s="76">
        <v>91337</v>
      </c>
      <c r="B2002" s="76" t="s">
        <v>3493</v>
      </c>
      <c r="C2002" s="77" t="s">
        <v>16077</v>
      </c>
      <c r="D2002" s="78">
        <v>2014.1</v>
      </c>
    </row>
    <row r="2003" spans="1:4" x14ac:dyDescent="0.25">
      <c r="A2003" s="76">
        <v>100659</v>
      </c>
      <c r="B2003" s="76" t="s">
        <v>3494</v>
      </c>
      <c r="C2003" s="77" t="s">
        <v>3</v>
      </c>
      <c r="D2003" s="78">
        <v>12.17</v>
      </c>
    </row>
    <row r="2004" spans="1:4" x14ac:dyDescent="0.25">
      <c r="A2004" s="76">
        <v>100660</v>
      </c>
      <c r="B2004" s="76" t="s">
        <v>3495</v>
      </c>
      <c r="C2004" s="77" t="s">
        <v>3</v>
      </c>
      <c r="D2004" s="77">
        <v>8.42</v>
      </c>
    </row>
    <row r="2005" spans="1:4" x14ac:dyDescent="0.25">
      <c r="A2005" s="76">
        <v>100675</v>
      </c>
      <c r="B2005" s="76" t="s">
        <v>3496</v>
      </c>
      <c r="C2005" s="77" t="s">
        <v>16077</v>
      </c>
      <c r="D2005" s="78">
        <v>858.03</v>
      </c>
    </row>
    <row r="2006" spans="1:4" x14ac:dyDescent="0.25">
      <c r="A2006" s="76">
        <v>100676</v>
      </c>
      <c r="B2006" s="76" t="s">
        <v>3497</v>
      </c>
      <c r="C2006" s="77" t="s">
        <v>16077</v>
      </c>
      <c r="D2006" s="77">
        <v>207.27</v>
      </c>
    </row>
    <row r="2007" spans="1:4" x14ac:dyDescent="0.25">
      <c r="A2007" s="76">
        <v>100678</v>
      </c>
      <c r="B2007" s="76" t="s">
        <v>3498</v>
      </c>
      <c r="C2007" s="77" t="s">
        <v>16077</v>
      </c>
      <c r="D2007" s="78">
        <v>1005.04</v>
      </c>
    </row>
    <row r="2008" spans="1:4" x14ac:dyDescent="0.25">
      <c r="A2008" s="76">
        <v>100679</v>
      </c>
      <c r="B2008" s="76" t="s">
        <v>3499</v>
      </c>
      <c r="C2008" s="77" t="s">
        <v>16077</v>
      </c>
      <c r="D2008" s="77">
        <v>841.33</v>
      </c>
    </row>
    <row r="2009" spans="1:4" x14ac:dyDescent="0.25">
      <c r="A2009" s="76">
        <v>100680</v>
      </c>
      <c r="B2009" s="76" t="s">
        <v>3500</v>
      </c>
      <c r="C2009" s="77" t="s">
        <v>16077</v>
      </c>
      <c r="D2009" s="78">
        <v>1014.95</v>
      </c>
    </row>
    <row r="2010" spans="1:4" x14ac:dyDescent="0.25">
      <c r="A2010" s="76">
        <v>100681</v>
      </c>
      <c r="B2010" s="76" t="s">
        <v>3501</v>
      </c>
      <c r="C2010" s="77" t="s">
        <v>16077</v>
      </c>
      <c r="D2010" s="77">
        <v>1039.3699999999999</v>
      </c>
    </row>
    <row r="2011" spans="1:4" x14ac:dyDescent="0.25">
      <c r="A2011" s="76">
        <v>100682</v>
      </c>
      <c r="B2011" s="76" t="s">
        <v>3502</v>
      </c>
      <c r="C2011" s="77" t="s">
        <v>16077</v>
      </c>
      <c r="D2011" s="78">
        <v>859.95</v>
      </c>
    </row>
    <row r="2012" spans="1:4" x14ac:dyDescent="0.25">
      <c r="A2012" s="76">
        <v>100683</v>
      </c>
      <c r="B2012" s="76" t="s">
        <v>3503</v>
      </c>
      <c r="C2012" s="77" t="s">
        <v>16077</v>
      </c>
      <c r="D2012" s="77">
        <v>1091.8599999999999</v>
      </c>
    </row>
    <row r="2013" spans="1:4" x14ac:dyDescent="0.25">
      <c r="A2013" s="76">
        <v>100684</v>
      </c>
      <c r="B2013" s="76" t="s">
        <v>3504</v>
      </c>
      <c r="C2013" s="77" t="s">
        <v>16077</v>
      </c>
      <c r="D2013" s="78">
        <v>906.53</v>
      </c>
    </row>
    <row r="2014" spans="1:4" x14ac:dyDescent="0.25">
      <c r="A2014" s="76">
        <v>100685</v>
      </c>
      <c r="B2014" s="76" t="s">
        <v>3505</v>
      </c>
      <c r="C2014" s="77" t="s">
        <v>16077</v>
      </c>
      <c r="D2014" s="78">
        <v>1135</v>
      </c>
    </row>
    <row r="2015" spans="1:4" x14ac:dyDescent="0.25">
      <c r="A2015" s="76">
        <v>100686</v>
      </c>
      <c r="B2015" s="76" t="s">
        <v>3506</v>
      </c>
      <c r="C2015" s="77" t="s">
        <v>16077</v>
      </c>
      <c r="D2015" s="78">
        <v>948.92</v>
      </c>
    </row>
    <row r="2016" spans="1:4" x14ac:dyDescent="0.25">
      <c r="A2016" s="76">
        <v>100687</v>
      </c>
      <c r="B2016" s="76" t="s">
        <v>3507</v>
      </c>
      <c r="C2016" s="77" t="s">
        <v>16077</v>
      </c>
      <c r="D2016" s="78">
        <v>1013.78</v>
      </c>
    </row>
    <row r="2017" spans="1:4" x14ac:dyDescent="0.25">
      <c r="A2017" s="76">
        <v>100688</v>
      </c>
      <c r="B2017" s="76" t="s">
        <v>3508</v>
      </c>
      <c r="C2017" s="77" t="s">
        <v>16077</v>
      </c>
      <c r="D2017" s="77">
        <v>850.07</v>
      </c>
    </row>
    <row r="2018" spans="1:4" x14ac:dyDescent="0.25">
      <c r="A2018" s="76">
        <v>100689</v>
      </c>
      <c r="B2018" s="76" t="s">
        <v>3509</v>
      </c>
      <c r="C2018" s="77" t="s">
        <v>16077</v>
      </c>
      <c r="D2018" s="77">
        <v>1097.69</v>
      </c>
    </row>
    <row r="2019" spans="1:4" x14ac:dyDescent="0.25">
      <c r="A2019" s="76">
        <v>100690</v>
      </c>
      <c r="B2019" s="76" t="s">
        <v>3510</v>
      </c>
      <c r="C2019" s="77" t="s">
        <v>16077</v>
      </c>
      <c r="D2019" s="77">
        <v>912.36</v>
      </c>
    </row>
    <row r="2020" spans="1:4" x14ac:dyDescent="0.25">
      <c r="A2020" s="76">
        <v>100691</v>
      </c>
      <c r="B2020" s="76" t="s">
        <v>3511</v>
      </c>
      <c r="C2020" s="77" t="s">
        <v>16077</v>
      </c>
      <c r="D2020" s="77">
        <v>1845.24</v>
      </c>
    </row>
    <row r="2021" spans="1:4" x14ac:dyDescent="0.25">
      <c r="A2021" s="76">
        <v>100692</v>
      </c>
      <c r="B2021" s="76" t="s">
        <v>3512</v>
      </c>
      <c r="C2021" s="77" t="s">
        <v>16077</v>
      </c>
      <c r="D2021" s="77">
        <v>1659.91</v>
      </c>
    </row>
    <row r="2022" spans="1:4" x14ac:dyDescent="0.25">
      <c r="A2022" s="76">
        <v>100693</v>
      </c>
      <c r="B2022" s="76" t="s">
        <v>3513</v>
      </c>
      <c r="C2022" s="77" t="s">
        <v>16077</v>
      </c>
      <c r="D2022" s="77">
        <v>2305.87</v>
      </c>
    </row>
    <row r="2023" spans="1:4" x14ac:dyDescent="0.25">
      <c r="A2023" s="76">
        <v>100694</v>
      </c>
      <c r="B2023" s="76" t="s">
        <v>3514</v>
      </c>
      <c r="C2023" s="77" t="s">
        <v>16077</v>
      </c>
      <c r="D2023" s="77">
        <v>2120.54</v>
      </c>
    </row>
    <row r="2024" spans="1:4" x14ac:dyDescent="0.25">
      <c r="A2024" s="76">
        <v>100695</v>
      </c>
      <c r="B2024" s="76" t="s">
        <v>3515</v>
      </c>
      <c r="C2024" s="77" t="s">
        <v>16077</v>
      </c>
      <c r="D2024" s="78">
        <v>64.819999999999993</v>
      </c>
    </row>
    <row r="2025" spans="1:4" x14ac:dyDescent="0.25">
      <c r="A2025" s="76">
        <v>100696</v>
      </c>
      <c r="B2025" s="76" t="s">
        <v>3516</v>
      </c>
      <c r="C2025" s="77" t="s">
        <v>16077</v>
      </c>
      <c r="D2025" s="77">
        <v>71.97</v>
      </c>
    </row>
    <row r="2026" spans="1:4" x14ac:dyDescent="0.25">
      <c r="A2026" s="76">
        <v>100697</v>
      </c>
      <c r="B2026" s="76" t="s">
        <v>3517</v>
      </c>
      <c r="C2026" s="77" t="s">
        <v>16077</v>
      </c>
      <c r="D2026" s="78">
        <v>79.180000000000007</v>
      </c>
    </row>
    <row r="2027" spans="1:4" x14ac:dyDescent="0.25">
      <c r="A2027" s="76">
        <v>100698</v>
      </c>
      <c r="B2027" s="76" t="s">
        <v>3518</v>
      </c>
      <c r="C2027" s="77" t="s">
        <v>16077</v>
      </c>
      <c r="D2027" s="78">
        <v>86.36</v>
      </c>
    </row>
    <row r="2028" spans="1:4" x14ac:dyDescent="0.25">
      <c r="A2028" s="76">
        <v>100699</v>
      </c>
      <c r="B2028" s="76" t="s">
        <v>3519</v>
      </c>
      <c r="C2028" s="77" t="s">
        <v>16077</v>
      </c>
      <c r="D2028" s="77">
        <v>103.4</v>
      </c>
    </row>
    <row r="2029" spans="1:4" x14ac:dyDescent="0.25">
      <c r="A2029" s="76">
        <v>100700</v>
      </c>
      <c r="B2029" s="76" t="s">
        <v>3520</v>
      </c>
      <c r="C2029" s="77" t="s">
        <v>16077</v>
      </c>
      <c r="D2029" s="78">
        <v>818.47</v>
      </c>
    </row>
    <row r="2030" spans="1:4" x14ac:dyDescent="0.25">
      <c r="A2030" s="76">
        <v>100712</v>
      </c>
      <c r="B2030" s="76" t="s">
        <v>3521</v>
      </c>
      <c r="C2030" s="77" t="s">
        <v>16077</v>
      </c>
      <c r="D2030" s="78">
        <v>835.53</v>
      </c>
    </row>
    <row r="2031" spans="1:4" x14ac:dyDescent="0.25">
      <c r="A2031" s="76">
        <v>100665</v>
      </c>
      <c r="B2031" s="76" t="s">
        <v>3522</v>
      </c>
      <c r="C2031" s="77" t="s">
        <v>2</v>
      </c>
      <c r="D2031" s="78">
        <v>1210.02</v>
      </c>
    </row>
    <row r="2032" spans="1:4" x14ac:dyDescent="0.25">
      <c r="A2032" s="76">
        <v>100666</v>
      </c>
      <c r="B2032" s="76" t="s">
        <v>3523</v>
      </c>
      <c r="C2032" s="77" t="s">
        <v>2</v>
      </c>
      <c r="D2032" s="77">
        <v>954.79</v>
      </c>
    </row>
    <row r="2033" spans="1:4" x14ac:dyDescent="0.25">
      <c r="A2033" s="76">
        <v>100667</v>
      </c>
      <c r="B2033" s="76" t="s">
        <v>3524</v>
      </c>
      <c r="C2033" s="77" t="s">
        <v>2</v>
      </c>
      <c r="D2033" s="77">
        <v>1570.84</v>
      </c>
    </row>
    <row r="2034" spans="1:4" x14ac:dyDescent="0.25">
      <c r="A2034" s="76">
        <v>100668</v>
      </c>
      <c r="B2034" s="76" t="s">
        <v>3525</v>
      </c>
      <c r="C2034" s="77" t="s">
        <v>2</v>
      </c>
      <c r="D2034" s="77">
        <v>1863.91</v>
      </c>
    </row>
    <row r="2035" spans="1:4" x14ac:dyDescent="0.25">
      <c r="A2035" s="76">
        <v>100669</v>
      </c>
      <c r="B2035" s="76" t="s">
        <v>3526</v>
      </c>
      <c r="C2035" s="77" t="s">
        <v>2</v>
      </c>
      <c r="D2035" s="77">
        <v>1121.96</v>
      </c>
    </row>
    <row r="2036" spans="1:4" x14ac:dyDescent="0.25">
      <c r="A2036" s="76">
        <v>100670</v>
      </c>
      <c r="B2036" s="76" t="s">
        <v>3527</v>
      </c>
      <c r="C2036" s="77" t="s">
        <v>2</v>
      </c>
      <c r="D2036" s="77">
        <v>1511.1</v>
      </c>
    </row>
    <row r="2037" spans="1:4" x14ac:dyDescent="0.25">
      <c r="A2037" s="76">
        <v>100671</v>
      </c>
      <c r="B2037" s="76" t="s">
        <v>3528</v>
      </c>
      <c r="C2037" s="77" t="s">
        <v>2</v>
      </c>
      <c r="D2037" s="77">
        <v>1877.92</v>
      </c>
    </row>
    <row r="2038" spans="1:4" x14ac:dyDescent="0.25">
      <c r="A2038" s="76">
        <v>100672</v>
      </c>
      <c r="B2038" s="76" t="s">
        <v>3529</v>
      </c>
      <c r="C2038" s="77" t="s">
        <v>2</v>
      </c>
      <c r="D2038" s="77">
        <v>1208.74</v>
      </c>
    </row>
    <row r="2039" spans="1:4" x14ac:dyDescent="0.25">
      <c r="A2039" s="76">
        <v>100701</v>
      </c>
      <c r="B2039" s="76" t="s">
        <v>3530</v>
      </c>
      <c r="C2039" s="77" t="s">
        <v>2</v>
      </c>
      <c r="D2039" s="78">
        <v>663.92</v>
      </c>
    </row>
    <row r="2040" spans="1:4" x14ac:dyDescent="0.25">
      <c r="A2040" s="76">
        <v>94559</v>
      </c>
      <c r="B2040" s="76" t="s">
        <v>3531</v>
      </c>
      <c r="C2040" s="77" t="s">
        <v>2</v>
      </c>
      <c r="D2040" s="77">
        <v>679.5</v>
      </c>
    </row>
    <row r="2041" spans="1:4" x14ac:dyDescent="0.25">
      <c r="A2041" s="76">
        <v>94562</v>
      </c>
      <c r="B2041" s="76" t="s">
        <v>3532</v>
      </c>
      <c r="C2041" s="77" t="s">
        <v>2</v>
      </c>
      <c r="D2041" s="77">
        <v>630.30999999999995</v>
      </c>
    </row>
    <row r="2042" spans="1:4" x14ac:dyDescent="0.25">
      <c r="A2042" s="76">
        <v>94587</v>
      </c>
      <c r="B2042" s="76" t="s">
        <v>3533</v>
      </c>
      <c r="C2042" s="77" t="s">
        <v>3</v>
      </c>
      <c r="D2042" s="77">
        <v>63.46</v>
      </c>
    </row>
    <row r="2043" spans="1:4" x14ac:dyDescent="0.25">
      <c r="A2043" s="76">
        <v>94588</v>
      </c>
      <c r="B2043" s="76" t="s">
        <v>3534</v>
      </c>
      <c r="C2043" s="77" t="s">
        <v>3</v>
      </c>
      <c r="D2043" s="77">
        <v>55.11</v>
      </c>
    </row>
    <row r="2044" spans="1:4" x14ac:dyDescent="0.25">
      <c r="A2044" s="76">
        <v>99837</v>
      </c>
      <c r="B2044" s="76" t="s">
        <v>16609</v>
      </c>
      <c r="C2044" s="77" t="s">
        <v>3</v>
      </c>
      <c r="D2044" s="78">
        <v>622.45000000000005</v>
      </c>
    </row>
    <row r="2045" spans="1:4" x14ac:dyDescent="0.25">
      <c r="A2045" s="76">
        <v>99839</v>
      </c>
      <c r="B2045" s="76" t="s">
        <v>16610</v>
      </c>
      <c r="C2045" s="77" t="s">
        <v>3</v>
      </c>
      <c r="D2045" s="77">
        <v>493.43</v>
      </c>
    </row>
    <row r="2046" spans="1:4" x14ac:dyDescent="0.25">
      <c r="A2046" s="76">
        <v>99841</v>
      </c>
      <c r="B2046" s="76" t="s">
        <v>16611</v>
      </c>
      <c r="C2046" s="77" t="s">
        <v>3</v>
      </c>
      <c r="D2046" s="77">
        <v>1049.33</v>
      </c>
    </row>
    <row r="2047" spans="1:4" x14ac:dyDescent="0.25">
      <c r="A2047" s="76">
        <v>99855</v>
      </c>
      <c r="B2047" s="76" t="s">
        <v>16612</v>
      </c>
      <c r="C2047" s="77" t="s">
        <v>3</v>
      </c>
      <c r="D2047" s="77">
        <v>116.12</v>
      </c>
    </row>
    <row r="2048" spans="1:4" x14ac:dyDescent="0.25">
      <c r="A2048" s="76">
        <v>99857</v>
      </c>
      <c r="B2048" s="76" t="s">
        <v>16613</v>
      </c>
      <c r="C2048" s="77" t="s">
        <v>3</v>
      </c>
      <c r="D2048" s="77">
        <v>104.1</v>
      </c>
    </row>
    <row r="2049" spans="1:4" x14ac:dyDescent="0.25">
      <c r="A2049" s="76">
        <v>99861</v>
      </c>
      <c r="B2049" s="76" t="s">
        <v>1839</v>
      </c>
      <c r="C2049" s="77" t="s">
        <v>2</v>
      </c>
      <c r="D2049" s="77">
        <v>591.03</v>
      </c>
    </row>
    <row r="2050" spans="1:4" x14ac:dyDescent="0.25">
      <c r="A2050" s="76">
        <v>99862</v>
      </c>
      <c r="B2050" s="76" t="s">
        <v>1840</v>
      </c>
      <c r="C2050" s="77" t="s">
        <v>2</v>
      </c>
      <c r="D2050" s="77">
        <v>695.61</v>
      </c>
    </row>
    <row r="2051" spans="1:4" x14ac:dyDescent="0.25">
      <c r="A2051" s="76">
        <v>90838</v>
      </c>
      <c r="B2051" s="76" t="s">
        <v>3535</v>
      </c>
      <c r="C2051" s="77" t="s">
        <v>16077</v>
      </c>
      <c r="D2051" s="77">
        <v>1666.17</v>
      </c>
    </row>
    <row r="2052" spans="1:4" x14ac:dyDescent="0.25">
      <c r="A2052" s="76">
        <v>91338</v>
      </c>
      <c r="B2052" s="76" t="s">
        <v>3536</v>
      </c>
      <c r="C2052" s="77" t="s">
        <v>2</v>
      </c>
      <c r="D2052" s="77">
        <v>822.01</v>
      </c>
    </row>
    <row r="2053" spans="1:4" x14ac:dyDescent="0.25">
      <c r="A2053" s="76">
        <v>91341</v>
      </c>
      <c r="B2053" s="76" t="s">
        <v>3537</v>
      </c>
      <c r="C2053" s="77" t="s">
        <v>2</v>
      </c>
      <c r="D2053" s="77">
        <v>634.5</v>
      </c>
    </row>
    <row r="2054" spans="1:4" x14ac:dyDescent="0.25">
      <c r="A2054" s="76">
        <v>94805</v>
      </c>
      <c r="B2054" s="76" t="s">
        <v>3538</v>
      </c>
      <c r="C2054" s="77" t="s">
        <v>16077</v>
      </c>
      <c r="D2054" s="77">
        <v>833.95</v>
      </c>
    </row>
    <row r="2055" spans="1:4" x14ac:dyDescent="0.25">
      <c r="A2055" s="76">
        <v>94806</v>
      </c>
      <c r="B2055" s="76" t="s">
        <v>3539</v>
      </c>
      <c r="C2055" s="77" t="s">
        <v>16077</v>
      </c>
      <c r="D2055" s="77">
        <v>768.67</v>
      </c>
    </row>
    <row r="2056" spans="1:4" x14ac:dyDescent="0.25">
      <c r="A2056" s="76">
        <v>94807</v>
      </c>
      <c r="B2056" s="76" t="s">
        <v>3540</v>
      </c>
      <c r="C2056" s="77" t="s">
        <v>16077</v>
      </c>
      <c r="D2056" s="77">
        <v>699.62</v>
      </c>
    </row>
    <row r="2057" spans="1:4" x14ac:dyDescent="0.25">
      <c r="A2057" s="76">
        <v>100702</v>
      </c>
      <c r="B2057" s="76" t="s">
        <v>3541</v>
      </c>
      <c r="C2057" s="77" t="s">
        <v>2</v>
      </c>
      <c r="D2057" s="77">
        <v>461.87</v>
      </c>
    </row>
    <row r="2058" spans="1:4" x14ac:dyDescent="0.25">
      <c r="A2058" s="76">
        <v>102188</v>
      </c>
      <c r="B2058" s="76" t="s">
        <v>4514</v>
      </c>
      <c r="C2058" s="77" t="s">
        <v>16077</v>
      </c>
      <c r="D2058" s="77">
        <v>893.41</v>
      </c>
    </row>
    <row r="2059" spans="1:4" x14ac:dyDescent="0.25">
      <c r="A2059" s="76">
        <v>102189</v>
      </c>
      <c r="B2059" s="76" t="s">
        <v>4515</v>
      </c>
      <c r="C2059" s="77" t="s">
        <v>16077</v>
      </c>
      <c r="D2059" s="77">
        <v>235.14</v>
      </c>
    </row>
    <row r="2060" spans="1:4" x14ac:dyDescent="0.25">
      <c r="A2060" s="76">
        <v>100703</v>
      </c>
      <c r="B2060" s="76" t="s">
        <v>3542</v>
      </c>
      <c r="C2060" s="77" t="s">
        <v>16077</v>
      </c>
      <c r="D2060" s="77">
        <v>34.68</v>
      </c>
    </row>
    <row r="2061" spans="1:4" x14ac:dyDescent="0.25">
      <c r="A2061" s="76">
        <v>100704</v>
      </c>
      <c r="B2061" s="76" t="s">
        <v>3543</v>
      </c>
      <c r="C2061" s="77" t="s">
        <v>16077</v>
      </c>
      <c r="D2061" s="77">
        <v>73.03</v>
      </c>
    </row>
    <row r="2062" spans="1:4" x14ac:dyDescent="0.25">
      <c r="A2062" s="76">
        <v>100705</v>
      </c>
      <c r="B2062" s="76" t="s">
        <v>3544</v>
      </c>
      <c r="C2062" s="77" t="s">
        <v>16077</v>
      </c>
      <c r="D2062" s="77">
        <v>84.95</v>
      </c>
    </row>
    <row r="2063" spans="1:4" x14ac:dyDescent="0.25">
      <c r="A2063" s="76">
        <v>100706</v>
      </c>
      <c r="B2063" s="76" t="s">
        <v>3545</v>
      </c>
      <c r="C2063" s="77" t="s">
        <v>16077</v>
      </c>
      <c r="D2063" s="77">
        <v>76.78</v>
      </c>
    </row>
    <row r="2064" spans="1:4" x14ac:dyDescent="0.25">
      <c r="A2064" s="76">
        <v>100707</v>
      </c>
      <c r="B2064" s="76" t="s">
        <v>3546</v>
      </c>
      <c r="C2064" s="77" t="s">
        <v>16077</v>
      </c>
      <c r="D2064" s="77">
        <v>154.51</v>
      </c>
    </row>
    <row r="2065" spans="1:4" x14ac:dyDescent="0.25">
      <c r="A2065" s="76">
        <v>100708</v>
      </c>
      <c r="B2065" s="76" t="s">
        <v>3547</v>
      </c>
      <c r="C2065" s="77" t="s">
        <v>16077</v>
      </c>
      <c r="D2065" s="77">
        <v>193.03</v>
      </c>
    </row>
    <row r="2066" spans="1:4" x14ac:dyDescent="0.25">
      <c r="A2066" s="76">
        <v>100709</v>
      </c>
      <c r="B2066" s="76" t="s">
        <v>3548</v>
      </c>
      <c r="C2066" s="77" t="s">
        <v>16077</v>
      </c>
      <c r="D2066" s="77">
        <v>49.51</v>
      </c>
    </row>
    <row r="2067" spans="1:4" x14ac:dyDescent="0.25">
      <c r="A2067" s="76">
        <v>100710</v>
      </c>
      <c r="B2067" s="76" t="s">
        <v>3549</v>
      </c>
      <c r="C2067" s="77" t="s">
        <v>16077</v>
      </c>
      <c r="D2067" s="77">
        <v>115.37</v>
      </c>
    </row>
    <row r="2068" spans="1:4" x14ac:dyDescent="0.25">
      <c r="A2068" s="76">
        <v>102151</v>
      </c>
      <c r="B2068" s="76" t="s">
        <v>4516</v>
      </c>
      <c r="C2068" s="77" t="s">
        <v>2</v>
      </c>
      <c r="D2068" s="77">
        <v>145.97999999999999</v>
      </c>
    </row>
    <row r="2069" spans="1:4" x14ac:dyDescent="0.25">
      <c r="A2069" s="76">
        <v>102152</v>
      </c>
      <c r="B2069" s="76" t="s">
        <v>4517</v>
      </c>
      <c r="C2069" s="77" t="s">
        <v>2</v>
      </c>
      <c r="D2069" s="77">
        <v>161.36000000000001</v>
      </c>
    </row>
    <row r="2070" spans="1:4" x14ac:dyDescent="0.25">
      <c r="A2070" s="76">
        <v>102153</v>
      </c>
      <c r="B2070" s="76" t="s">
        <v>4518</v>
      </c>
      <c r="C2070" s="77" t="s">
        <v>2</v>
      </c>
      <c r="D2070" s="77">
        <v>202.35</v>
      </c>
    </row>
    <row r="2071" spans="1:4" x14ac:dyDescent="0.25">
      <c r="A2071" s="76">
        <v>102154</v>
      </c>
      <c r="B2071" s="76" t="s">
        <v>4519</v>
      </c>
      <c r="C2071" s="77" t="s">
        <v>2</v>
      </c>
      <c r="D2071" s="77">
        <v>174.35</v>
      </c>
    </row>
    <row r="2072" spans="1:4" x14ac:dyDescent="0.25">
      <c r="A2072" s="76">
        <v>102155</v>
      </c>
      <c r="B2072" s="76" t="s">
        <v>4520</v>
      </c>
      <c r="C2072" s="77" t="s">
        <v>2</v>
      </c>
      <c r="D2072" s="77">
        <v>207.88</v>
      </c>
    </row>
    <row r="2073" spans="1:4" x14ac:dyDescent="0.25">
      <c r="A2073" s="76">
        <v>102156</v>
      </c>
      <c r="B2073" s="76" t="s">
        <v>4521</v>
      </c>
      <c r="C2073" s="77" t="s">
        <v>2</v>
      </c>
      <c r="D2073" s="77">
        <v>197.91</v>
      </c>
    </row>
    <row r="2074" spans="1:4" x14ac:dyDescent="0.25">
      <c r="A2074" s="76">
        <v>102157</v>
      </c>
      <c r="B2074" s="76" t="s">
        <v>4522</v>
      </c>
      <c r="C2074" s="77" t="s">
        <v>2</v>
      </c>
      <c r="D2074" s="77">
        <v>269.66000000000003</v>
      </c>
    </row>
    <row r="2075" spans="1:4" x14ac:dyDescent="0.25">
      <c r="A2075" s="76">
        <v>102158</v>
      </c>
      <c r="B2075" s="76" t="s">
        <v>4523</v>
      </c>
      <c r="C2075" s="77" t="s">
        <v>2</v>
      </c>
      <c r="D2075" s="77">
        <v>271.77999999999997</v>
      </c>
    </row>
    <row r="2076" spans="1:4" x14ac:dyDescent="0.25">
      <c r="A2076" s="76">
        <v>102159</v>
      </c>
      <c r="B2076" s="76" t="s">
        <v>4524</v>
      </c>
      <c r="C2076" s="77" t="s">
        <v>2</v>
      </c>
      <c r="D2076" s="77">
        <v>322.87</v>
      </c>
    </row>
    <row r="2077" spans="1:4" x14ac:dyDescent="0.25">
      <c r="A2077" s="76">
        <v>102160</v>
      </c>
      <c r="B2077" s="76" t="s">
        <v>4525</v>
      </c>
      <c r="C2077" s="77" t="s">
        <v>2</v>
      </c>
      <c r="D2077" s="77">
        <v>140.85</v>
      </c>
    </row>
    <row r="2078" spans="1:4" x14ac:dyDescent="0.25">
      <c r="A2078" s="76">
        <v>102161</v>
      </c>
      <c r="B2078" s="76" t="s">
        <v>16082</v>
      </c>
      <c r="C2078" s="77" t="s">
        <v>2</v>
      </c>
      <c r="D2078" s="77">
        <v>251.98</v>
      </c>
    </row>
    <row r="2079" spans="1:4" x14ac:dyDescent="0.25">
      <c r="A2079" s="76">
        <v>102162</v>
      </c>
      <c r="B2079" s="76" t="s">
        <v>16083</v>
      </c>
      <c r="C2079" s="77" t="s">
        <v>2</v>
      </c>
      <c r="D2079" s="77">
        <v>267.36</v>
      </c>
    </row>
    <row r="2080" spans="1:4" x14ac:dyDescent="0.25">
      <c r="A2080" s="76">
        <v>102163</v>
      </c>
      <c r="B2080" s="76" t="s">
        <v>16084</v>
      </c>
      <c r="C2080" s="77" t="s">
        <v>2</v>
      </c>
      <c r="D2080" s="77">
        <v>308.35000000000002</v>
      </c>
    </row>
    <row r="2081" spans="1:4" x14ac:dyDescent="0.25">
      <c r="A2081" s="76">
        <v>102164</v>
      </c>
      <c r="B2081" s="76" t="s">
        <v>16085</v>
      </c>
      <c r="C2081" s="77" t="s">
        <v>2</v>
      </c>
      <c r="D2081" s="77">
        <v>260.85000000000002</v>
      </c>
    </row>
    <row r="2082" spans="1:4" x14ac:dyDescent="0.25">
      <c r="A2082" s="76">
        <v>102165</v>
      </c>
      <c r="B2082" s="76" t="s">
        <v>16086</v>
      </c>
      <c r="C2082" s="77" t="s">
        <v>2</v>
      </c>
      <c r="D2082" s="77">
        <v>294.38</v>
      </c>
    </row>
    <row r="2083" spans="1:4" x14ac:dyDescent="0.25">
      <c r="A2083" s="76">
        <v>102166</v>
      </c>
      <c r="B2083" s="76" t="s">
        <v>16087</v>
      </c>
      <c r="C2083" s="77" t="s">
        <v>2</v>
      </c>
      <c r="D2083" s="77">
        <v>264.88</v>
      </c>
    </row>
    <row r="2084" spans="1:4" x14ac:dyDescent="0.25">
      <c r="A2084" s="76">
        <v>102167</v>
      </c>
      <c r="B2084" s="76" t="s">
        <v>16088</v>
      </c>
      <c r="C2084" s="77" t="s">
        <v>2</v>
      </c>
      <c r="D2084" s="78">
        <v>336.63</v>
      </c>
    </row>
    <row r="2085" spans="1:4" x14ac:dyDescent="0.25">
      <c r="A2085" s="76">
        <v>102168</v>
      </c>
      <c r="B2085" s="76" t="s">
        <v>16089</v>
      </c>
      <c r="C2085" s="77" t="s">
        <v>2</v>
      </c>
      <c r="D2085" s="78">
        <v>321.39999999999998</v>
      </c>
    </row>
    <row r="2086" spans="1:4" x14ac:dyDescent="0.25">
      <c r="A2086" s="76">
        <v>102169</v>
      </c>
      <c r="B2086" s="76" t="s">
        <v>16090</v>
      </c>
      <c r="C2086" s="77" t="s">
        <v>2</v>
      </c>
      <c r="D2086" s="77">
        <v>366.09</v>
      </c>
    </row>
    <row r="2087" spans="1:4" x14ac:dyDescent="0.25">
      <c r="A2087" s="76">
        <v>102170</v>
      </c>
      <c r="B2087" s="76" t="s">
        <v>16091</v>
      </c>
      <c r="C2087" s="77" t="s">
        <v>2</v>
      </c>
      <c r="D2087" s="77">
        <v>246.85</v>
      </c>
    </row>
    <row r="2088" spans="1:4" x14ac:dyDescent="0.25">
      <c r="A2088" s="76">
        <v>102171</v>
      </c>
      <c r="B2088" s="76" t="s">
        <v>16092</v>
      </c>
      <c r="C2088" s="77" t="s">
        <v>2</v>
      </c>
      <c r="D2088" s="77">
        <v>424.85</v>
      </c>
    </row>
    <row r="2089" spans="1:4" x14ac:dyDescent="0.25">
      <c r="A2089" s="76">
        <v>102172</v>
      </c>
      <c r="B2089" s="76" t="s">
        <v>16093</v>
      </c>
      <c r="C2089" s="77" t="s">
        <v>2</v>
      </c>
      <c r="D2089" s="78">
        <v>408.37</v>
      </c>
    </row>
    <row r="2090" spans="1:4" x14ac:dyDescent="0.25">
      <c r="A2090" s="76">
        <v>102176</v>
      </c>
      <c r="B2090" s="76" t="s">
        <v>16094</v>
      </c>
      <c r="C2090" s="77" t="s">
        <v>2</v>
      </c>
      <c r="D2090" s="78">
        <v>774.15</v>
      </c>
    </row>
    <row r="2091" spans="1:4" x14ac:dyDescent="0.25">
      <c r="A2091" s="76">
        <v>102177</v>
      </c>
      <c r="B2091" s="76" t="s">
        <v>16095</v>
      </c>
      <c r="C2091" s="77" t="s">
        <v>2</v>
      </c>
      <c r="D2091" s="78">
        <v>1496.46</v>
      </c>
    </row>
    <row r="2092" spans="1:4" x14ac:dyDescent="0.25">
      <c r="A2092" s="76">
        <v>102178</v>
      </c>
      <c r="B2092" s="76" t="s">
        <v>16096</v>
      </c>
      <c r="C2092" s="77" t="s">
        <v>2</v>
      </c>
      <c r="D2092" s="78">
        <v>1705.72</v>
      </c>
    </row>
    <row r="2093" spans="1:4" x14ac:dyDescent="0.25">
      <c r="A2093" s="76">
        <v>102179</v>
      </c>
      <c r="B2093" s="76" t="s">
        <v>16097</v>
      </c>
      <c r="C2093" s="77" t="s">
        <v>2</v>
      </c>
      <c r="D2093" s="77">
        <v>350.27</v>
      </c>
    </row>
    <row r="2094" spans="1:4" x14ac:dyDescent="0.25">
      <c r="A2094" s="76">
        <v>102180</v>
      </c>
      <c r="B2094" s="76" t="s">
        <v>16098</v>
      </c>
      <c r="C2094" s="77" t="s">
        <v>2</v>
      </c>
      <c r="D2094" s="77">
        <v>399.25</v>
      </c>
    </row>
    <row r="2095" spans="1:4" x14ac:dyDescent="0.25">
      <c r="A2095" s="76">
        <v>102181</v>
      </c>
      <c r="B2095" s="76" t="s">
        <v>16099</v>
      </c>
      <c r="C2095" s="77" t="s">
        <v>2</v>
      </c>
      <c r="D2095" s="77">
        <v>467.47</v>
      </c>
    </row>
    <row r="2096" spans="1:4" x14ac:dyDescent="0.25">
      <c r="A2096" s="76">
        <v>102182</v>
      </c>
      <c r="B2096" s="76" t="s">
        <v>4526</v>
      </c>
      <c r="C2096" s="77" t="s">
        <v>16077</v>
      </c>
      <c r="D2096" s="77">
        <v>939.73</v>
      </c>
    </row>
    <row r="2097" spans="1:4" x14ac:dyDescent="0.25">
      <c r="A2097" s="76">
        <v>102183</v>
      </c>
      <c r="B2097" s="76" t="s">
        <v>4527</v>
      </c>
      <c r="C2097" s="77" t="s">
        <v>16077</v>
      </c>
      <c r="D2097" s="77">
        <v>1890.19</v>
      </c>
    </row>
    <row r="2098" spans="1:4" x14ac:dyDescent="0.25">
      <c r="A2098" s="76">
        <v>102184</v>
      </c>
      <c r="B2098" s="76" t="s">
        <v>4528</v>
      </c>
      <c r="C2098" s="77" t="s">
        <v>16077</v>
      </c>
      <c r="D2098" s="77">
        <v>1813.17</v>
      </c>
    </row>
    <row r="2099" spans="1:4" x14ac:dyDescent="0.25">
      <c r="A2099" s="76">
        <v>102185</v>
      </c>
      <c r="B2099" s="76" t="s">
        <v>4529</v>
      </c>
      <c r="C2099" s="77" t="s">
        <v>16077</v>
      </c>
      <c r="D2099" s="77">
        <v>3636.78</v>
      </c>
    </row>
    <row r="2100" spans="1:4" x14ac:dyDescent="0.25">
      <c r="A2100" s="76">
        <v>102190</v>
      </c>
      <c r="B2100" s="76" t="s">
        <v>4530</v>
      </c>
      <c r="C2100" s="77" t="s">
        <v>2</v>
      </c>
      <c r="D2100" s="77">
        <v>16.510000000000002</v>
      </c>
    </row>
    <row r="2101" spans="1:4" x14ac:dyDescent="0.25">
      <c r="A2101" s="76">
        <v>102191</v>
      </c>
      <c r="B2101" s="76" t="s">
        <v>4531</v>
      </c>
      <c r="C2101" s="77" t="s">
        <v>2</v>
      </c>
      <c r="D2101" s="77">
        <v>20.059999999999999</v>
      </c>
    </row>
    <row r="2102" spans="1:4" x14ac:dyDescent="0.25">
      <c r="A2102" s="76">
        <v>102192</v>
      </c>
      <c r="B2102" s="76" t="s">
        <v>4532</v>
      </c>
      <c r="C2102" s="77" t="s">
        <v>2</v>
      </c>
      <c r="D2102" s="77">
        <v>14.31</v>
      </c>
    </row>
    <row r="2103" spans="1:4" x14ac:dyDescent="0.25">
      <c r="A2103" s="76">
        <v>94569</v>
      </c>
      <c r="B2103" s="76" t="s">
        <v>3550</v>
      </c>
      <c r="C2103" s="77" t="s">
        <v>2</v>
      </c>
      <c r="D2103" s="77">
        <v>602.74</v>
      </c>
    </row>
    <row r="2104" spans="1:4" x14ac:dyDescent="0.25">
      <c r="A2104" s="76">
        <v>94570</v>
      </c>
      <c r="B2104" s="76" t="s">
        <v>3551</v>
      </c>
      <c r="C2104" s="77" t="s">
        <v>2</v>
      </c>
      <c r="D2104" s="78">
        <v>310.10000000000002</v>
      </c>
    </row>
    <row r="2105" spans="1:4" x14ac:dyDescent="0.25">
      <c r="A2105" s="76">
        <v>94572</v>
      </c>
      <c r="B2105" s="76" t="s">
        <v>3552</v>
      </c>
      <c r="C2105" s="77" t="s">
        <v>2</v>
      </c>
      <c r="D2105" s="78">
        <v>441.48</v>
      </c>
    </row>
    <row r="2106" spans="1:4" x14ac:dyDescent="0.25">
      <c r="A2106" s="76">
        <v>94573</v>
      </c>
      <c r="B2106" s="76" t="s">
        <v>3553</v>
      </c>
      <c r="C2106" s="77" t="s">
        <v>2</v>
      </c>
      <c r="D2106" s="78">
        <v>360.94</v>
      </c>
    </row>
    <row r="2107" spans="1:4" x14ac:dyDescent="0.25">
      <c r="A2107" s="76">
        <v>94580</v>
      </c>
      <c r="B2107" s="76" t="s">
        <v>3554</v>
      </c>
      <c r="C2107" s="77" t="s">
        <v>2</v>
      </c>
      <c r="D2107" s="78">
        <v>493.71</v>
      </c>
    </row>
    <row r="2108" spans="1:4" x14ac:dyDescent="0.25">
      <c r="A2108" s="76">
        <v>94589</v>
      </c>
      <c r="B2108" s="76" t="s">
        <v>5696</v>
      </c>
      <c r="C2108" s="77" t="s">
        <v>3</v>
      </c>
      <c r="D2108" s="77">
        <v>20.63</v>
      </c>
    </row>
    <row r="2109" spans="1:4" x14ac:dyDescent="0.25">
      <c r="A2109" s="76">
        <v>94590</v>
      </c>
      <c r="B2109" s="76" t="s">
        <v>5697</v>
      </c>
      <c r="C2109" s="77" t="s">
        <v>3</v>
      </c>
      <c r="D2109" s="77">
        <v>16.649999999999999</v>
      </c>
    </row>
    <row r="2110" spans="1:4" x14ac:dyDescent="0.25">
      <c r="A2110" s="76">
        <v>100674</v>
      </c>
      <c r="B2110" s="76" t="s">
        <v>3555</v>
      </c>
      <c r="C2110" s="77" t="s">
        <v>2</v>
      </c>
      <c r="D2110" s="77">
        <v>644.24</v>
      </c>
    </row>
    <row r="2111" spans="1:4" x14ac:dyDescent="0.25">
      <c r="A2111" s="76">
        <v>101096</v>
      </c>
      <c r="B2111" s="76" t="s">
        <v>28518</v>
      </c>
      <c r="C2111" s="77" t="s">
        <v>38</v>
      </c>
      <c r="D2111" s="77">
        <v>1333.66</v>
      </c>
    </row>
    <row r="2112" spans="1:4" x14ac:dyDescent="0.25">
      <c r="A2112" s="76">
        <v>101097</v>
      </c>
      <c r="B2112" s="76" t="s">
        <v>28519</v>
      </c>
      <c r="C2112" s="77" t="s">
        <v>38</v>
      </c>
      <c r="D2112" s="78">
        <v>1256.6099999999999</v>
      </c>
    </row>
    <row r="2113" spans="1:4" x14ac:dyDescent="0.25">
      <c r="A2113" s="76">
        <v>101098</v>
      </c>
      <c r="B2113" s="76" t="s">
        <v>28520</v>
      </c>
      <c r="C2113" s="77" t="s">
        <v>38</v>
      </c>
      <c r="D2113" s="78">
        <v>1157.03</v>
      </c>
    </row>
    <row r="2114" spans="1:4" x14ac:dyDescent="0.25">
      <c r="A2114" s="76">
        <v>101099</v>
      </c>
      <c r="B2114" s="76" t="s">
        <v>28521</v>
      </c>
      <c r="C2114" s="77" t="s">
        <v>38</v>
      </c>
      <c r="D2114" s="78">
        <v>1056.6600000000001</v>
      </c>
    </row>
    <row r="2115" spans="1:4" x14ac:dyDescent="0.25">
      <c r="A2115" s="76">
        <v>101100</v>
      </c>
      <c r="B2115" s="76" t="s">
        <v>28522</v>
      </c>
      <c r="C2115" s="77" t="s">
        <v>38</v>
      </c>
      <c r="D2115" s="78">
        <v>943.2</v>
      </c>
    </row>
    <row r="2116" spans="1:4" x14ac:dyDescent="0.25">
      <c r="A2116" s="76">
        <v>101101</v>
      </c>
      <c r="B2116" s="76" t="s">
        <v>28523</v>
      </c>
      <c r="C2116" s="77" t="s">
        <v>38</v>
      </c>
      <c r="D2116" s="78">
        <v>920.54</v>
      </c>
    </row>
    <row r="2117" spans="1:4" x14ac:dyDescent="0.25">
      <c r="A2117" s="76">
        <v>101102</v>
      </c>
      <c r="B2117" s="76" t="s">
        <v>28524</v>
      </c>
      <c r="C2117" s="77" t="s">
        <v>38</v>
      </c>
      <c r="D2117" s="78">
        <v>895.82</v>
      </c>
    </row>
    <row r="2118" spans="1:4" x14ac:dyDescent="0.25">
      <c r="A2118" s="76">
        <v>101103</v>
      </c>
      <c r="B2118" s="76" t="s">
        <v>28525</v>
      </c>
      <c r="C2118" s="77" t="s">
        <v>38</v>
      </c>
      <c r="D2118" s="78">
        <v>844.07</v>
      </c>
    </row>
    <row r="2119" spans="1:4" x14ac:dyDescent="0.25">
      <c r="A2119" s="76">
        <v>101104</v>
      </c>
      <c r="B2119" s="76" t="s">
        <v>28526</v>
      </c>
      <c r="C2119" s="77" t="s">
        <v>38</v>
      </c>
      <c r="D2119" s="77">
        <v>1418.41</v>
      </c>
    </row>
    <row r="2120" spans="1:4" x14ac:dyDescent="0.25">
      <c r="A2120" s="76">
        <v>101105</v>
      </c>
      <c r="B2120" s="76" t="s">
        <v>28527</v>
      </c>
      <c r="C2120" s="77" t="s">
        <v>38</v>
      </c>
      <c r="D2120" s="77">
        <v>1340.12</v>
      </c>
    </row>
    <row r="2121" spans="1:4" x14ac:dyDescent="0.25">
      <c r="A2121" s="76">
        <v>101106</v>
      </c>
      <c r="B2121" s="76" t="s">
        <v>28528</v>
      </c>
      <c r="C2121" s="77" t="s">
        <v>38</v>
      </c>
      <c r="D2121" s="78">
        <v>1239.1400000000001</v>
      </c>
    </row>
    <row r="2122" spans="1:4" x14ac:dyDescent="0.25">
      <c r="A2122" s="76">
        <v>101107</v>
      </c>
      <c r="B2122" s="76" t="s">
        <v>28529</v>
      </c>
      <c r="C2122" s="77" t="s">
        <v>38</v>
      </c>
      <c r="D2122" s="77">
        <v>1136.3599999999999</v>
      </c>
    </row>
    <row r="2123" spans="1:4" x14ac:dyDescent="0.25">
      <c r="A2123" s="76">
        <v>101108</v>
      </c>
      <c r="B2123" s="76" t="s">
        <v>28530</v>
      </c>
      <c r="C2123" s="77" t="s">
        <v>38</v>
      </c>
      <c r="D2123" s="77">
        <v>1020.38</v>
      </c>
    </row>
    <row r="2124" spans="1:4" x14ac:dyDescent="0.25">
      <c r="A2124" s="76">
        <v>101109</v>
      </c>
      <c r="B2124" s="76" t="s">
        <v>28531</v>
      </c>
      <c r="C2124" s="77" t="s">
        <v>38</v>
      </c>
      <c r="D2124" s="77">
        <v>996.9</v>
      </c>
    </row>
    <row r="2125" spans="1:4" x14ac:dyDescent="0.25">
      <c r="A2125" s="76">
        <v>101110</v>
      </c>
      <c r="B2125" s="76" t="s">
        <v>28532</v>
      </c>
      <c r="C2125" s="77" t="s">
        <v>38</v>
      </c>
      <c r="D2125" s="77">
        <v>971.62</v>
      </c>
    </row>
    <row r="2126" spans="1:4" x14ac:dyDescent="0.25">
      <c r="A2126" s="76">
        <v>101111</v>
      </c>
      <c r="B2126" s="76" t="s">
        <v>28533</v>
      </c>
      <c r="C2126" s="77" t="s">
        <v>38</v>
      </c>
      <c r="D2126" s="77">
        <v>918.33</v>
      </c>
    </row>
    <row r="2127" spans="1:4" x14ac:dyDescent="0.25">
      <c r="A2127" s="76">
        <v>101112</v>
      </c>
      <c r="B2127" s="76" t="s">
        <v>3766</v>
      </c>
      <c r="C2127" s="77" t="s">
        <v>38</v>
      </c>
      <c r="D2127" s="77">
        <v>942.71</v>
      </c>
    </row>
    <row r="2128" spans="1:4" x14ac:dyDescent="0.25">
      <c r="A2128" s="76">
        <v>101113</v>
      </c>
      <c r="B2128" s="76" t="s">
        <v>28534</v>
      </c>
      <c r="C2128" s="77" t="s">
        <v>38</v>
      </c>
      <c r="D2128" s="77">
        <v>1033.21</v>
      </c>
    </row>
    <row r="2129" spans="1:4" x14ac:dyDescent="0.25">
      <c r="A2129" s="76">
        <v>95601</v>
      </c>
      <c r="B2129" s="76" t="s">
        <v>5113</v>
      </c>
      <c r="C2129" s="77" t="s">
        <v>16077</v>
      </c>
      <c r="D2129" s="77">
        <v>16.12</v>
      </c>
    </row>
    <row r="2130" spans="1:4" x14ac:dyDescent="0.25">
      <c r="A2130" s="76">
        <v>95602</v>
      </c>
      <c r="B2130" s="76" t="s">
        <v>5114</v>
      </c>
      <c r="C2130" s="77" t="s">
        <v>16077</v>
      </c>
      <c r="D2130" s="77">
        <v>25.79</v>
      </c>
    </row>
    <row r="2131" spans="1:4" x14ac:dyDescent="0.25">
      <c r="A2131" s="76">
        <v>95603</v>
      </c>
      <c r="B2131" s="76" t="s">
        <v>5115</v>
      </c>
      <c r="C2131" s="77" t="s">
        <v>16077</v>
      </c>
      <c r="D2131" s="77">
        <v>44.01</v>
      </c>
    </row>
    <row r="2132" spans="1:4" x14ac:dyDescent="0.25">
      <c r="A2132" s="76">
        <v>95604</v>
      </c>
      <c r="B2132" s="76" t="s">
        <v>5116</v>
      </c>
      <c r="C2132" s="77" t="s">
        <v>16077</v>
      </c>
      <c r="D2132" s="77">
        <v>68.3</v>
      </c>
    </row>
    <row r="2133" spans="1:4" x14ac:dyDescent="0.25">
      <c r="A2133" s="76">
        <v>95605</v>
      </c>
      <c r="B2133" s="76" t="s">
        <v>5117</v>
      </c>
      <c r="C2133" s="77" t="s">
        <v>16077</v>
      </c>
      <c r="D2133" s="77">
        <v>125.43</v>
      </c>
    </row>
    <row r="2134" spans="1:4" x14ac:dyDescent="0.25">
      <c r="A2134" s="76">
        <v>95607</v>
      </c>
      <c r="B2134" s="76" t="s">
        <v>5118</v>
      </c>
      <c r="C2134" s="77" t="s">
        <v>16077</v>
      </c>
      <c r="D2134" s="77">
        <v>22.73</v>
      </c>
    </row>
    <row r="2135" spans="1:4" x14ac:dyDescent="0.25">
      <c r="A2135" s="76">
        <v>95608</v>
      </c>
      <c r="B2135" s="76" t="s">
        <v>5119</v>
      </c>
      <c r="C2135" s="77" t="s">
        <v>16077</v>
      </c>
      <c r="D2135" s="77">
        <v>32.979999999999997</v>
      </c>
    </row>
    <row r="2136" spans="1:4" x14ac:dyDescent="0.25">
      <c r="A2136" s="76">
        <v>95609</v>
      </c>
      <c r="B2136" s="76" t="s">
        <v>5120</v>
      </c>
      <c r="C2136" s="77" t="s">
        <v>16077</v>
      </c>
      <c r="D2136" s="77">
        <v>41.83</v>
      </c>
    </row>
    <row r="2137" spans="1:4" x14ac:dyDescent="0.25">
      <c r="A2137" s="76">
        <v>100651</v>
      </c>
      <c r="B2137" s="76" t="s">
        <v>33707</v>
      </c>
      <c r="C2137" s="77" t="s">
        <v>3</v>
      </c>
      <c r="D2137" s="77">
        <v>145.32</v>
      </c>
    </row>
    <row r="2138" spans="1:4" x14ac:dyDescent="0.25">
      <c r="A2138" s="76">
        <v>100652</v>
      </c>
      <c r="B2138" s="76" t="s">
        <v>33708</v>
      </c>
      <c r="C2138" s="77" t="s">
        <v>3</v>
      </c>
      <c r="D2138" s="77">
        <v>282.42</v>
      </c>
    </row>
    <row r="2139" spans="1:4" x14ac:dyDescent="0.25">
      <c r="A2139" s="76">
        <v>100653</v>
      </c>
      <c r="B2139" s="76" t="s">
        <v>33709</v>
      </c>
      <c r="C2139" s="77" t="s">
        <v>3</v>
      </c>
      <c r="D2139" s="77">
        <v>472.94</v>
      </c>
    </row>
    <row r="2140" spans="1:4" x14ac:dyDescent="0.25">
      <c r="A2140" s="76">
        <v>100654</v>
      </c>
      <c r="B2140" s="76" t="s">
        <v>33710</v>
      </c>
      <c r="C2140" s="77" t="s">
        <v>3</v>
      </c>
      <c r="D2140" s="77">
        <v>630.11</v>
      </c>
    </row>
    <row r="2141" spans="1:4" x14ac:dyDescent="0.25">
      <c r="A2141" s="76">
        <v>100655</v>
      </c>
      <c r="B2141" s="76" t="s">
        <v>33711</v>
      </c>
      <c r="C2141" s="77" t="s">
        <v>3</v>
      </c>
      <c r="D2141" s="77">
        <v>734.37</v>
      </c>
    </row>
    <row r="2142" spans="1:4" x14ac:dyDescent="0.25">
      <c r="A2142" s="76">
        <v>100656</v>
      </c>
      <c r="B2142" s="76" t="s">
        <v>3556</v>
      </c>
      <c r="C2142" s="77" t="s">
        <v>3</v>
      </c>
      <c r="D2142" s="77">
        <v>117.81</v>
      </c>
    </row>
    <row r="2143" spans="1:4" x14ac:dyDescent="0.25">
      <c r="A2143" s="76">
        <v>100657</v>
      </c>
      <c r="B2143" s="76" t="s">
        <v>3557</v>
      </c>
      <c r="C2143" s="77" t="s">
        <v>3</v>
      </c>
      <c r="D2143" s="77">
        <v>152.55000000000001</v>
      </c>
    </row>
    <row r="2144" spans="1:4" x14ac:dyDescent="0.25">
      <c r="A2144" s="76">
        <v>100658</v>
      </c>
      <c r="B2144" s="76" t="s">
        <v>3558</v>
      </c>
      <c r="C2144" s="77" t="s">
        <v>3</v>
      </c>
      <c r="D2144" s="77">
        <v>352.28</v>
      </c>
    </row>
    <row r="2145" spans="1:4" x14ac:dyDescent="0.25">
      <c r="A2145" s="76">
        <v>100889</v>
      </c>
      <c r="B2145" s="76" t="s">
        <v>3559</v>
      </c>
      <c r="C2145" s="77" t="s">
        <v>4</v>
      </c>
      <c r="D2145" s="77">
        <v>13.3</v>
      </c>
    </row>
    <row r="2146" spans="1:4" x14ac:dyDescent="0.25">
      <c r="A2146" s="76">
        <v>100890</v>
      </c>
      <c r="B2146" s="76" t="s">
        <v>3560</v>
      </c>
      <c r="C2146" s="77" t="s">
        <v>4</v>
      </c>
      <c r="D2146" s="77">
        <v>13.11</v>
      </c>
    </row>
    <row r="2147" spans="1:4" x14ac:dyDescent="0.25">
      <c r="A2147" s="76">
        <v>100892</v>
      </c>
      <c r="B2147" s="76" t="s">
        <v>3561</v>
      </c>
      <c r="C2147" s="77" t="s">
        <v>4</v>
      </c>
      <c r="D2147" s="77">
        <v>12.73</v>
      </c>
    </row>
    <row r="2148" spans="1:4" x14ac:dyDescent="0.25">
      <c r="A2148" s="76">
        <v>100893</v>
      </c>
      <c r="B2148" s="76" t="s">
        <v>3562</v>
      </c>
      <c r="C2148" s="77" t="s">
        <v>4</v>
      </c>
      <c r="D2148" s="77">
        <v>12.54</v>
      </c>
    </row>
    <row r="2149" spans="1:4" x14ac:dyDescent="0.25">
      <c r="A2149" s="76">
        <v>100894</v>
      </c>
      <c r="B2149" s="76" t="s">
        <v>3563</v>
      </c>
      <c r="C2149" s="77" t="s">
        <v>4</v>
      </c>
      <c r="D2149" s="77">
        <v>12.44</v>
      </c>
    </row>
    <row r="2150" spans="1:4" x14ac:dyDescent="0.25">
      <c r="A2150" s="76">
        <v>100896</v>
      </c>
      <c r="B2150" s="76" t="s">
        <v>33712</v>
      </c>
      <c r="C2150" s="77" t="s">
        <v>3</v>
      </c>
      <c r="D2150" s="77">
        <v>63.63</v>
      </c>
    </row>
    <row r="2151" spans="1:4" x14ac:dyDescent="0.25">
      <c r="A2151" s="76">
        <v>100897</v>
      </c>
      <c r="B2151" s="76" t="s">
        <v>33713</v>
      </c>
      <c r="C2151" s="77" t="s">
        <v>3</v>
      </c>
      <c r="D2151" s="77">
        <v>126.9</v>
      </c>
    </row>
    <row r="2152" spans="1:4" x14ac:dyDescent="0.25">
      <c r="A2152" s="76">
        <v>100898</v>
      </c>
      <c r="B2152" s="76" t="s">
        <v>33714</v>
      </c>
      <c r="C2152" s="77" t="s">
        <v>3</v>
      </c>
      <c r="D2152" s="77">
        <v>248.55</v>
      </c>
    </row>
    <row r="2153" spans="1:4" x14ac:dyDescent="0.25">
      <c r="A2153" s="76">
        <v>100899</v>
      </c>
      <c r="B2153" s="76" t="s">
        <v>33715</v>
      </c>
      <c r="C2153" s="77" t="s">
        <v>3</v>
      </c>
      <c r="D2153" s="77">
        <v>85.77</v>
      </c>
    </row>
    <row r="2154" spans="1:4" x14ac:dyDescent="0.25">
      <c r="A2154" s="76">
        <v>100900</v>
      </c>
      <c r="B2154" s="76" t="s">
        <v>33716</v>
      </c>
      <c r="C2154" s="77" t="s">
        <v>3</v>
      </c>
      <c r="D2154" s="77">
        <v>286.20999999999998</v>
      </c>
    </row>
    <row r="2155" spans="1:4" x14ac:dyDescent="0.25">
      <c r="A2155" s="76">
        <v>101173</v>
      </c>
      <c r="B2155" s="76" t="s">
        <v>3767</v>
      </c>
      <c r="C2155" s="77" t="s">
        <v>3</v>
      </c>
      <c r="D2155" s="77">
        <v>58.92</v>
      </c>
    </row>
    <row r="2156" spans="1:4" x14ac:dyDescent="0.25">
      <c r="A2156" s="76">
        <v>101174</v>
      </c>
      <c r="B2156" s="76" t="s">
        <v>3768</v>
      </c>
      <c r="C2156" s="77" t="s">
        <v>3</v>
      </c>
      <c r="D2156" s="77">
        <v>82.84</v>
      </c>
    </row>
    <row r="2157" spans="1:4" x14ac:dyDescent="0.25">
      <c r="A2157" s="76">
        <v>101175</v>
      </c>
      <c r="B2157" s="76" t="s">
        <v>3769</v>
      </c>
      <c r="C2157" s="77" t="s">
        <v>3</v>
      </c>
      <c r="D2157" s="77">
        <v>113.27</v>
      </c>
    </row>
    <row r="2158" spans="1:4" x14ac:dyDescent="0.25">
      <c r="A2158" s="76">
        <v>101176</v>
      </c>
      <c r="B2158" s="76" t="s">
        <v>33717</v>
      </c>
      <c r="C2158" s="77" t="s">
        <v>3</v>
      </c>
      <c r="D2158" s="77">
        <v>140.9</v>
      </c>
    </row>
    <row r="2159" spans="1:4" x14ac:dyDescent="0.25">
      <c r="A2159" s="76">
        <v>102521</v>
      </c>
      <c r="B2159" s="76" t="s">
        <v>5121</v>
      </c>
      <c r="C2159" s="77" t="s">
        <v>16077</v>
      </c>
      <c r="D2159" s="77">
        <v>103.47</v>
      </c>
    </row>
    <row r="2160" spans="1:4" x14ac:dyDescent="0.25">
      <c r="A2160" s="76">
        <v>102522</v>
      </c>
      <c r="B2160" s="76" t="s">
        <v>5122</v>
      </c>
      <c r="C2160" s="77" t="s">
        <v>16077</v>
      </c>
      <c r="D2160" s="77">
        <v>151.80000000000001</v>
      </c>
    </row>
    <row r="2161" spans="1:4" x14ac:dyDescent="0.25">
      <c r="A2161" s="76">
        <v>102523</v>
      </c>
      <c r="B2161" s="76" t="s">
        <v>5123</v>
      </c>
      <c r="C2161" s="77" t="s">
        <v>16077</v>
      </c>
      <c r="D2161" s="77">
        <v>200.13</v>
      </c>
    </row>
    <row r="2162" spans="1:4" x14ac:dyDescent="0.25">
      <c r="A2162" s="76">
        <v>95240</v>
      </c>
      <c r="B2162" s="76" t="s">
        <v>5124</v>
      </c>
      <c r="C2162" s="77" t="s">
        <v>2</v>
      </c>
      <c r="D2162" s="77">
        <v>18.510000000000002</v>
      </c>
    </row>
    <row r="2163" spans="1:4" x14ac:dyDescent="0.25">
      <c r="A2163" s="76">
        <v>95241</v>
      </c>
      <c r="B2163" s="76" t="s">
        <v>5125</v>
      </c>
      <c r="C2163" s="77" t="s">
        <v>2</v>
      </c>
      <c r="D2163" s="77">
        <v>30.87</v>
      </c>
    </row>
    <row r="2164" spans="1:4" x14ac:dyDescent="0.25">
      <c r="A2164" s="76">
        <v>96616</v>
      </c>
      <c r="B2164" s="76" t="s">
        <v>1841</v>
      </c>
      <c r="C2164" s="77" t="s">
        <v>38</v>
      </c>
      <c r="D2164" s="77">
        <v>642.98</v>
      </c>
    </row>
    <row r="2165" spans="1:4" x14ac:dyDescent="0.25">
      <c r="A2165" s="76">
        <v>96617</v>
      </c>
      <c r="B2165" s="76" t="s">
        <v>1842</v>
      </c>
      <c r="C2165" s="77" t="s">
        <v>2</v>
      </c>
      <c r="D2165" s="77">
        <v>19.28</v>
      </c>
    </row>
    <row r="2166" spans="1:4" x14ac:dyDescent="0.25">
      <c r="A2166" s="76">
        <v>96619</v>
      </c>
      <c r="B2166" s="76" t="s">
        <v>1843</v>
      </c>
      <c r="C2166" s="77" t="s">
        <v>2</v>
      </c>
      <c r="D2166" s="77">
        <v>32.14</v>
      </c>
    </row>
    <row r="2167" spans="1:4" x14ac:dyDescent="0.25">
      <c r="A2167" s="76">
        <v>96620</v>
      </c>
      <c r="B2167" s="76" t="s">
        <v>5126</v>
      </c>
      <c r="C2167" s="77" t="s">
        <v>38</v>
      </c>
      <c r="D2167" s="77">
        <v>617.54</v>
      </c>
    </row>
    <row r="2168" spans="1:4" x14ac:dyDescent="0.25">
      <c r="A2168" s="76">
        <v>96621</v>
      </c>
      <c r="B2168" s="76" t="s">
        <v>1844</v>
      </c>
      <c r="C2168" s="77" t="s">
        <v>38</v>
      </c>
      <c r="D2168" s="77">
        <v>240.43</v>
      </c>
    </row>
    <row r="2169" spans="1:4" x14ac:dyDescent="0.25">
      <c r="A2169" s="76">
        <v>96622</v>
      </c>
      <c r="B2169" s="76" t="s">
        <v>5127</v>
      </c>
      <c r="C2169" s="77" t="s">
        <v>38</v>
      </c>
      <c r="D2169" s="77">
        <v>165.75</v>
      </c>
    </row>
    <row r="2170" spans="1:4" x14ac:dyDescent="0.25">
      <c r="A2170" s="76">
        <v>96623</v>
      </c>
      <c r="B2170" s="76" t="s">
        <v>1845</v>
      </c>
      <c r="C2170" s="77" t="s">
        <v>38</v>
      </c>
      <c r="D2170" s="77">
        <v>223.01</v>
      </c>
    </row>
    <row r="2171" spans="1:4" x14ac:dyDescent="0.25">
      <c r="A2171" s="76">
        <v>96624</v>
      </c>
      <c r="B2171" s="76" t="s">
        <v>5128</v>
      </c>
      <c r="C2171" s="77" t="s">
        <v>38</v>
      </c>
      <c r="D2171" s="77">
        <v>159.61000000000001</v>
      </c>
    </row>
    <row r="2172" spans="1:4" x14ac:dyDescent="0.25">
      <c r="A2172" s="76">
        <v>97082</v>
      </c>
      <c r="B2172" s="76" t="s">
        <v>5538</v>
      </c>
      <c r="C2172" s="77" t="s">
        <v>38</v>
      </c>
      <c r="D2172" s="77">
        <v>57.38</v>
      </c>
    </row>
    <row r="2173" spans="1:4" x14ac:dyDescent="0.25">
      <c r="A2173" s="76">
        <v>97083</v>
      </c>
      <c r="B2173" s="76" t="s">
        <v>5539</v>
      </c>
      <c r="C2173" s="77" t="s">
        <v>2</v>
      </c>
      <c r="D2173" s="77">
        <v>3.15</v>
      </c>
    </row>
    <row r="2174" spans="1:4" x14ac:dyDescent="0.25">
      <c r="A2174" s="76">
        <v>97084</v>
      </c>
      <c r="B2174" s="76" t="s">
        <v>5540</v>
      </c>
      <c r="C2174" s="77" t="s">
        <v>2</v>
      </c>
      <c r="D2174" s="77">
        <v>0.65</v>
      </c>
    </row>
    <row r="2175" spans="1:4" x14ac:dyDescent="0.25">
      <c r="A2175" s="76">
        <v>97086</v>
      </c>
      <c r="B2175" s="76" t="s">
        <v>5541</v>
      </c>
      <c r="C2175" s="77" t="s">
        <v>2</v>
      </c>
      <c r="D2175" s="77">
        <v>144.66</v>
      </c>
    </row>
    <row r="2176" spans="1:4" x14ac:dyDescent="0.25">
      <c r="A2176" s="76">
        <v>97087</v>
      </c>
      <c r="B2176" s="76" t="s">
        <v>5542</v>
      </c>
      <c r="C2176" s="77" t="s">
        <v>2</v>
      </c>
      <c r="D2176" s="77">
        <v>2.66</v>
      </c>
    </row>
    <row r="2177" spans="1:4" x14ac:dyDescent="0.25">
      <c r="A2177" s="76">
        <v>97088</v>
      </c>
      <c r="B2177" s="76" t="s">
        <v>5543</v>
      </c>
      <c r="C2177" s="77" t="s">
        <v>4</v>
      </c>
      <c r="D2177" s="77">
        <v>18.2</v>
      </c>
    </row>
    <row r="2178" spans="1:4" x14ac:dyDescent="0.25">
      <c r="A2178" s="76">
        <v>97089</v>
      </c>
      <c r="B2178" s="76" t="s">
        <v>5544</v>
      </c>
      <c r="C2178" s="77" t="s">
        <v>4</v>
      </c>
      <c r="D2178" s="77">
        <v>16.64</v>
      </c>
    </row>
    <row r="2179" spans="1:4" x14ac:dyDescent="0.25">
      <c r="A2179" s="76">
        <v>97090</v>
      </c>
      <c r="B2179" s="76" t="s">
        <v>5545</v>
      </c>
      <c r="C2179" s="77" t="s">
        <v>4</v>
      </c>
      <c r="D2179" s="77">
        <v>16.32</v>
      </c>
    </row>
    <row r="2180" spans="1:4" x14ac:dyDescent="0.25">
      <c r="A2180" s="76">
        <v>97091</v>
      </c>
      <c r="B2180" s="76" t="s">
        <v>5546</v>
      </c>
      <c r="C2180" s="77" t="s">
        <v>4</v>
      </c>
      <c r="D2180" s="77">
        <v>15.82</v>
      </c>
    </row>
    <row r="2181" spans="1:4" x14ac:dyDescent="0.25">
      <c r="A2181" s="76">
        <v>97092</v>
      </c>
      <c r="B2181" s="76" t="s">
        <v>5547</v>
      </c>
      <c r="C2181" s="77" t="s">
        <v>4</v>
      </c>
      <c r="D2181" s="77">
        <v>15.3</v>
      </c>
    </row>
    <row r="2182" spans="1:4" x14ac:dyDescent="0.25">
      <c r="A2182" s="76">
        <v>97093</v>
      </c>
      <c r="B2182" s="76" t="s">
        <v>5548</v>
      </c>
      <c r="C2182" s="77" t="s">
        <v>4</v>
      </c>
      <c r="D2182" s="77">
        <v>14.35</v>
      </c>
    </row>
    <row r="2183" spans="1:4" x14ac:dyDescent="0.25">
      <c r="A2183" s="76">
        <v>97096</v>
      </c>
      <c r="B2183" s="76" t="s">
        <v>5549</v>
      </c>
      <c r="C2183" s="77" t="s">
        <v>38</v>
      </c>
      <c r="D2183" s="77">
        <v>688.83</v>
      </c>
    </row>
    <row r="2184" spans="1:4" x14ac:dyDescent="0.25">
      <c r="A2184" s="76">
        <v>97097</v>
      </c>
      <c r="B2184" s="76" t="s">
        <v>5550</v>
      </c>
      <c r="C2184" s="77" t="s">
        <v>2</v>
      </c>
      <c r="D2184" s="77">
        <v>32.79</v>
      </c>
    </row>
    <row r="2185" spans="1:4" x14ac:dyDescent="0.25">
      <c r="A2185" s="76">
        <v>97101</v>
      </c>
      <c r="B2185" s="76" t="s">
        <v>5551</v>
      </c>
      <c r="C2185" s="77" t="s">
        <v>2</v>
      </c>
      <c r="D2185" s="77">
        <v>188.86</v>
      </c>
    </row>
    <row r="2186" spans="1:4" x14ac:dyDescent="0.25">
      <c r="A2186" s="76">
        <v>97102</v>
      </c>
      <c r="B2186" s="76" t="s">
        <v>5552</v>
      </c>
      <c r="C2186" s="77" t="s">
        <v>2</v>
      </c>
      <c r="D2186" s="77">
        <v>238.09</v>
      </c>
    </row>
    <row r="2187" spans="1:4" x14ac:dyDescent="0.25">
      <c r="A2187" s="76">
        <v>97103</v>
      </c>
      <c r="B2187" s="76" t="s">
        <v>5553</v>
      </c>
      <c r="C2187" s="77" t="s">
        <v>2</v>
      </c>
      <c r="D2187" s="77">
        <v>283.35000000000002</v>
      </c>
    </row>
    <row r="2188" spans="1:4" x14ac:dyDescent="0.25">
      <c r="A2188" s="76">
        <v>100322</v>
      </c>
      <c r="B2188" s="76" t="s">
        <v>5129</v>
      </c>
      <c r="C2188" s="77" t="s">
        <v>38</v>
      </c>
      <c r="D2188" s="77">
        <v>152.1</v>
      </c>
    </row>
    <row r="2189" spans="1:4" x14ac:dyDescent="0.25">
      <c r="A2189" s="76">
        <v>100323</v>
      </c>
      <c r="B2189" s="76" t="s">
        <v>5130</v>
      </c>
      <c r="C2189" s="77" t="s">
        <v>38</v>
      </c>
      <c r="D2189" s="77">
        <v>145.47999999999999</v>
      </c>
    </row>
    <row r="2190" spans="1:4" x14ac:dyDescent="0.25">
      <c r="A2190" s="76">
        <v>100324</v>
      </c>
      <c r="B2190" s="76" t="s">
        <v>5131</v>
      </c>
      <c r="C2190" s="77" t="s">
        <v>38</v>
      </c>
      <c r="D2190" s="77">
        <v>159.28</v>
      </c>
    </row>
    <row r="2191" spans="1:4" x14ac:dyDescent="0.25">
      <c r="A2191" s="76">
        <v>103072</v>
      </c>
      <c r="B2191" s="76" t="s">
        <v>5554</v>
      </c>
      <c r="C2191" s="77" t="s">
        <v>2</v>
      </c>
      <c r="D2191" s="77">
        <v>336.12</v>
      </c>
    </row>
    <row r="2192" spans="1:4" x14ac:dyDescent="0.25">
      <c r="A2192" s="76">
        <v>103073</v>
      </c>
      <c r="B2192" s="76" t="s">
        <v>5555</v>
      </c>
      <c r="C2192" s="77" t="s">
        <v>2</v>
      </c>
      <c r="D2192" s="77">
        <v>406.86</v>
      </c>
    </row>
    <row r="2193" spans="1:4" x14ac:dyDescent="0.25">
      <c r="A2193" s="76">
        <v>103074</v>
      </c>
      <c r="B2193" s="76" t="s">
        <v>5556</v>
      </c>
      <c r="C2193" s="77" t="s">
        <v>2</v>
      </c>
      <c r="D2193" s="77">
        <v>187.13</v>
      </c>
    </row>
    <row r="2194" spans="1:4" x14ac:dyDescent="0.25">
      <c r="A2194" s="76">
        <v>103075</v>
      </c>
      <c r="B2194" s="76" t="s">
        <v>5557</v>
      </c>
      <c r="C2194" s="77" t="s">
        <v>2</v>
      </c>
      <c r="D2194" s="77">
        <v>219.92</v>
      </c>
    </row>
    <row r="2195" spans="1:4" x14ac:dyDescent="0.25">
      <c r="A2195" s="76">
        <v>103076</v>
      </c>
      <c r="B2195" s="76" t="s">
        <v>5558</v>
      </c>
      <c r="C2195" s="77" t="s">
        <v>2</v>
      </c>
      <c r="D2195" s="77">
        <v>162.12</v>
      </c>
    </row>
    <row r="2196" spans="1:4" x14ac:dyDescent="0.25">
      <c r="A2196" s="76">
        <v>103077</v>
      </c>
      <c r="B2196" s="76" t="s">
        <v>5559</v>
      </c>
      <c r="C2196" s="77" t="s">
        <v>2</v>
      </c>
      <c r="D2196" s="77">
        <v>211.35</v>
      </c>
    </row>
    <row r="2197" spans="1:4" x14ac:dyDescent="0.25">
      <c r="A2197" s="76">
        <v>103078</v>
      </c>
      <c r="B2197" s="76" t="s">
        <v>5560</v>
      </c>
      <c r="C2197" s="77" t="s">
        <v>2</v>
      </c>
      <c r="D2197" s="77">
        <v>256.61</v>
      </c>
    </row>
    <row r="2198" spans="1:4" x14ac:dyDescent="0.25">
      <c r="A2198" s="76">
        <v>103079</v>
      </c>
      <c r="B2198" s="76" t="s">
        <v>5561</v>
      </c>
      <c r="C2198" s="77" t="s">
        <v>2</v>
      </c>
      <c r="D2198" s="77">
        <v>309.38</v>
      </c>
    </row>
    <row r="2199" spans="1:4" x14ac:dyDescent="0.25">
      <c r="A2199" s="76">
        <v>103080</v>
      </c>
      <c r="B2199" s="76" t="s">
        <v>5562</v>
      </c>
      <c r="C2199" s="77" t="s">
        <v>2</v>
      </c>
      <c r="D2199" s="77">
        <v>380.12</v>
      </c>
    </row>
    <row r="2200" spans="1:4" x14ac:dyDescent="0.25">
      <c r="A2200" s="76">
        <v>92263</v>
      </c>
      <c r="B2200" s="76" t="s">
        <v>4146</v>
      </c>
      <c r="C2200" s="77" t="s">
        <v>2</v>
      </c>
      <c r="D2200" s="77">
        <v>157.58000000000001</v>
      </c>
    </row>
    <row r="2201" spans="1:4" x14ac:dyDescent="0.25">
      <c r="A2201" s="76">
        <v>92264</v>
      </c>
      <c r="B2201" s="76" t="s">
        <v>4147</v>
      </c>
      <c r="C2201" s="77" t="s">
        <v>2</v>
      </c>
      <c r="D2201" s="77">
        <v>198.83</v>
      </c>
    </row>
    <row r="2202" spans="1:4" x14ac:dyDescent="0.25">
      <c r="A2202" s="76">
        <v>92265</v>
      </c>
      <c r="B2202" s="76" t="s">
        <v>4148</v>
      </c>
      <c r="C2202" s="77" t="s">
        <v>2</v>
      </c>
      <c r="D2202" s="77">
        <v>113.5</v>
      </c>
    </row>
    <row r="2203" spans="1:4" x14ac:dyDescent="0.25">
      <c r="A2203" s="76">
        <v>92266</v>
      </c>
      <c r="B2203" s="76" t="s">
        <v>4149</v>
      </c>
      <c r="C2203" s="77" t="s">
        <v>2</v>
      </c>
      <c r="D2203" s="77">
        <v>148.88</v>
      </c>
    </row>
    <row r="2204" spans="1:4" x14ac:dyDescent="0.25">
      <c r="A2204" s="76">
        <v>92267</v>
      </c>
      <c r="B2204" s="76" t="s">
        <v>4150</v>
      </c>
      <c r="C2204" s="77" t="s">
        <v>2</v>
      </c>
      <c r="D2204" s="77">
        <v>47.68</v>
      </c>
    </row>
    <row r="2205" spans="1:4" x14ac:dyDescent="0.25">
      <c r="A2205" s="76">
        <v>92268</v>
      </c>
      <c r="B2205" s="76" t="s">
        <v>4151</v>
      </c>
      <c r="C2205" s="77" t="s">
        <v>2</v>
      </c>
      <c r="D2205" s="77">
        <v>80.09</v>
      </c>
    </row>
    <row r="2206" spans="1:4" x14ac:dyDescent="0.25">
      <c r="A2206" s="76">
        <v>92269</v>
      </c>
      <c r="B2206" s="76" t="s">
        <v>4152</v>
      </c>
      <c r="C2206" s="77" t="s">
        <v>2</v>
      </c>
      <c r="D2206" s="77">
        <v>337.71</v>
      </c>
    </row>
    <row r="2207" spans="1:4" x14ac:dyDescent="0.25">
      <c r="A2207" s="76">
        <v>92270</v>
      </c>
      <c r="B2207" s="76" t="s">
        <v>4153</v>
      </c>
      <c r="C2207" s="77" t="s">
        <v>2</v>
      </c>
      <c r="D2207" s="77">
        <v>250.08</v>
      </c>
    </row>
    <row r="2208" spans="1:4" x14ac:dyDescent="0.25">
      <c r="A2208" s="76">
        <v>92271</v>
      </c>
      <c r="B2208" s="76" t="s">
        <v>4154</v>
      </c>
      <c r="C2208" s="77" t="s">
        <v>2</v>
      </c>
      <c r="D2208" s="77">
        <v>175.39</v>
      </c>
    </row>
    <row r="2209" spans="1:4" x14ac:dyDescent="0.25">
      <c r="A2209" s="76">
        <v>92272</v>
      </c>
      <c r="B2209" s="76" t="s">
        <v>4155</v>
      </c>
      <c r="C2209" s="77" t="s">
        <v>3</v>
      </c>
      <c r="D2209" s="77">
        <v>36.630000000000003</v>
      </c>
    </row>
    <row r="2210" spans="1:4" x14ac:dyDescent="0.25">
      <c r="A2210" s="76">
        <v>92273</v>
      </c>
      <c r="B2210" s="76" t="s">
        <v>4156</v>
      </c>
      <c r="C2210" s="77" t="s">
        <v>3</v>
      </c>
      <c r="D2210" s="77">
        <v>15.69</v>
      </c>
    </row>
    <row r="2211" spans="1:4" x14ac:dyDescent="0.25">
      <c r="A2211" s="76">
        <v>92409</v>
      </c>
      <c r="B2211" s="76" t="s">
        <v>4157</v>
      </c>
      <c r="C2211" s="77" t="s">
        <v>2</v>
      </c>
      <c r="D2211" s="77">
        <v>439.06</v>
      </c>
    </row>
    <row r="2212" spans="1:4" x14ac:dyDescent="0.25">
      <c r="A2212" s="76">
        <v>92411</v>
      </c>
      <c r="B2212" s="76" t="s">
        <v>4158</v>
      </c>
      <c r="C2212" s="77" t="s">
        <v>2</v>
      </c>
      <c r="D2212" s="77">
        <v>262.56</v>
      </c>
    </row>
    <row r="2213" spans="1:4" x14ac:dyDescent="0.25">
      <c r="A2213" s="76">
        <v>92413</v>
      </c>
      <c r="B2213" s="76" t="s">
        <v>4159</v>
      </c>
      <c r="C2213" s="77" t="s">
        <v>2</v>
      </c>
      <c r="D2213" s="77">
        <v>157.32</v>
      </c>
    </row>
    <row r="2214" spans="1:4" x14ac:dyDescent="0.25">
      <c r="A2214" s="76">
        <v>92415</v>
      </c>
      <c r="B2214" s="76" t="s">
        <v>4160</v>
      </c>
      <c r="C2214" s="77" t="s">
        <v>2</v>
      </c>
      <c r="D2214" s="77">
        <v>132.05000000000001</v>
      </c>
    </row>
    <row r="2215" spans="1:4" x14ac:dyDescent="0.25">
      <c r="A2215" s="76">
        <v>92417</v>
      </c>
      <c r="B2215" s="76" t="s">
        <v>4161</v>
      </c>
      <c r="C2215" s="77" t="s">
        <v>2</v>
      </c>
      <c r="D2215" s="77">
        <v>154.63</v>
      </c>
    </row>
    <row r="2216" spans="1:4" x14ac:dyDescent="0.25">
      <c r="A2216" s="76">
        <v>92419</v>
      </c>
      <c r="B2216" s="76" t="s">
        <v>4162</v>
      </c>
      <c r="C2216" s="77" t="s">
        <v>2</v>
      </c>
      <c r="D2216" s="77">
        <v>82.74</v>
      </c>
    </row>
    <row r="2217" spans="1:4" x14ac:dyDescent="0.25">
      <c r="A2217" s="76">
        <v>92421</v>
      </c>
      <c r="B2217" s="76" t="s">
        <v>4163</v>
      </c>
      <c r="C2217" s="77" t="s">
        <v>2</v>
      </c>
      <c r="D2217" s="77">
        <v>100.05</v>
      </c>
    </row>
    <row r="2218" spans="1:4" x14ac:dyDescent="0.25">
      <c r="A2218" s="76">
        <v>92423</v>
      </c>
      <c r="B2218" s="76" t="s">
        <v>4164</v>
      </c>
      <c r="C2218" s="77" t="s">
        <v>2</v>
      </c>
      <c r="D2218" s="77">
        <v>67.38</v>
      </c>
    </row>
    <row r="2219" spans="1:4" x14ac:dyDescent="0.25">
      <c r="A2219" s="76">
        <v>92425</v>
      </c>
      <c r="B2219" s="76" t="s">
        <v>4165</v>
      </c>
      <c r="C2219" s="77" t="s">
        <v>2</v>
      </c>
      <c r="D2219" s="77">
        <v>82.44</v>
      </c>
    </row>
    <row r="2220" spans="1:4" x14ac:dyDescent="0.25">
      <c r="A2220" s="76">
        <v>92427</v>
      </c>
      <c r="B2220" s="76" t="s">
        <v>4166</v>
      </c>
      <c r="C2220" s="77" t="s">
        <v>2</v>
      </c>
      <c r="D2220" s="77">
        <v>59.6</v>
      </c>
    </row>
    <row r="2221" spans="1:4" x14ac:dyDescent="0.25">
      <c r="A2221" s="76">
        <v>92429</v>
      </c>
      <c r="B2221" s="76" t="s">
        <v>4167</v>
      </c>
      <c r="C2221" s="77" t="s">
        <v>2</v>
      </c>
      <c r="D2221" s="77">
        <v>73.56</v>
      </c>
    </row>
    <row r="2222" spans="1:4" x14ac:dyDescent="0.25">
      <c r="A2222" s="76">
        <v>92431</v>
      </c>
      <c r="B2222" s="76" t="s">
        <v>4168</v>
      </c>
      <c r="C2222" s="77" t="s">
        <v>2</v>
      </c>
      <c r="D2222" s="77">
        <v>55.77</v>
      </c>
    </row>
    <row r="2223" spans="1:4" x14ac:dyDescent="0.25">
      <c r="A2223" s="76">
        <v>92433</v>
      </c>
      <c r="B2223" s="76" t="s">
        <v>4169</v>
      </c>
      <c r="C2223" s="77" t="s">
        <v>2</v>
      </c>
      <c r="D2223" s="77">
        <v>69.02</v>
      </c>
    </row>
    <row r="2224" spans="1:4" x14ac:dyDescent="0.25">
      <c r="A2224" s="76">
        <v>92435</v>
      </c>
      <c r="B2224" s="76" t="s">
        <v>4170</v>
      </c>
      <c r="C2224" s="77" t="s">
        <v>2</v>
      </c>
      <c r="D2224" s="77">
        <v>52.87</v>
      </c>
    </row>
    <row r="2225" spans="1:4" x14ac:dyDescent="0.25">
      <c r="A2225" s="76">
        <v>92437</v>
      </c>
      <c r="B2225" s="76" t="s">
        <v>4171</v>
      </c>
      <c r="C2225" s="77" t="s">
        <v>2</v>
      </c>
      <c r="D2225" s="77">
        <v>65.680000000000007</v>
      </c>
    </row>
    <row r="2226" spans="1:4" x14ac:dyDescent="0.25">
      <c r="A2226" s="76">
        <v>92439</v>
      </c>
      <c r="B2226" s="76" t="s">
        <v>4172</v>
      </c>
      <c r="C2226" s="77" t="s">
        <v>2</v>
      </c>
      <c r="D2226" s="77">
        <v>50.78</v>
      </c>
    </row>
    <row r="2227" spans="1:4" x14ac:dyDescent="0.25">
      <c r="A2227" s="76">
        <v>92441</v>
      </c>
      <c r="B2227" s="76" t="s">
        <v>4173</v>
      </c>
      <c r="C2227" s="77" t="s">
        <v>2</v>
      </c>
      <c r="D2227" s="77">
        <v>63.26</v>
      </c>
    </row>
    <row r="2228" spans="1:4" x14ac:dyDescent="0.25">
      <c r="A2228" s="76">
        <v>92443</v>
      </c>
      <c r="B2228" s="76" t="s">
        <v>4174</v>
      </c>
      <c r="C2228" s="77" t="s">
        <v>2</v>
      </c>
      <c r="D2228" s="77">
        <v>46.33</v>
      </c>
    </row>
    <row r="2229" spans="1:4" x14ac:dyDescent="0.25">
      <c r="A2229" s="76">
        <v>92445</v>
      </c>
      <c r="B2229" s="76" t="s">
        <v>4175</v>
      </c>
      <c r="C2229" s="77" t="s">
        <v>2</v>
      </c>
      <c r="D2229" s="77">
        <v>58.37</v>
      </c>
    </row>
    <row r="2230" spans="1:4" x14ac:dyDescent="0.25">
      <c r="A2230" s="76">
        <v>92446</v>
      </c>
      <c r="B2230" s="76" t="s">
        <v>4176</v>
      </c>
      <c r="C2230" s="77" t="s">
        <v>2</v>
      </c>
      <c r="D2230" s="77">
        <v>388.6</v>
      </c>
    </row>
    <row r="2231" spans="1:4" x14ac:dyDescent="0.25">
      <c r="A2231" s="76">
        <v>92447</v>
      </c>
      <c r="B2231" s="76" t="s">
        <v>4177</v>
      </c>
      <c r="C2231" s="77" t="s">
        <v>2</v>
      </c>
      <c r="D2231" s="77">
        <v>262.01</v>
      </c>
    </row>
    <row r="2232" spans="1:4" x14ac:dyDescent="0.25">
      <c r="A2232" s="76">
        <v>92448</v>
      </c>
      <c r="B2232" s="76" t="s">
        <v>4178</v>
      </c>
      <c r="C2232" s="77" t="s">
        <v>2</v>
      </c>
      <c r="D2232" s="77">
        <v>198.54</v>
      </c>
    </row>
    <row r="2233" spans="1:4" x14ac:dyDescent="0.25">
      <c r="A2233" s="76">
        <v>92449</v>
      </c>
      <c r="B2233" s="76" t="s">
        <v>4179</v>
      </c>
      <c r="C2233" s="77" t="s">
        <v>2</v>
      </c>
      <c r="D2233" s="77">
        <v>277.95999999999998</v>
      </c>
    </row>
    <row r="2234" spans="1:4" x14ac:dyDescent="0.25">
      <c r="A2234" s="76">
        <v>92450</v>
      </c>
      <c r="B2234" s="76" t="s">
        <v>4180</v>
      </c>
      <c r="C2234" s="77" t="s">
        <v>2</v>
      </c>
      <c r="D2234" s="77">
        <v>274.12</v>
      </c>
    </row>
    <row r="2235" spans="1:4" x14ac:dyDescent="0.25">
      <c r="A2235" s="76">
        <v>92451</v>
      </c>
      <c r="B2235" s="76" t="s">
        <v>4181</v>
      </c>
      <c r="C2235" s="77" t="s">
        <v>2</v>
      </c>
      <c r="D2235" s="77">
        <v>187.76</v>
      </c>
    </row>
    <row r="2236" spans="1:4" x14ac:dyDescent="0.25">
      <c r="A2236" s="76">
        <v>92452</v>
      </c>
      <c r="B2236" s="76" t="s">
        <v>4182</v>
      </c>
      <c r="C2236" s="77" t="s">
        <v>2</v>
      </c>
      <c r="D2236" s="77">
        <v>168.42</v>
      </c>
    </row>
    <row r="2237" spans="1:4" x14ac:dyDescent="0.25">
      <c r="A2237" s="76">
        <v>92453</v>
      </c>
      <c r="B2237" s="76" t="s">
        <v>4183</v>
      </c>
      <c r="C2237" s="77" t="s">
        <v>2</v>
      </c>
      <c r="D2237" s="77">
        <v>237.52</v>
      </c>
    </row>
    <row r="2238" spans="1:4" x14ac:dyDescent="0.25">
      <c r="A2238" s="76">
        <v>92454</v>
      </c>
      <c r="B2238" s="76" t="s">
        <v>4184</v>
      </c>
      <c r="C2238" s="77" t="s">
        <v>2</v>
      </c>
      <c r="D2238" s="77">
        <v>245.12</v>
      </c>
    </row>
    <row r="2239" spans="1:4" x14ac:dyDescent="0.25">
      <c r="A2239" s="76">
        <v>92455</v>
      </c>
      <c r="B2239" s="76" t="s">
        <v>4185</v>
      </c>
      <c r="C2239" s="77" t="s">
        <v>2</v>
      </c>
      <c r="D2239" s="77">
        <v>153.9</v>
      </c>
    </row>
    <row r="2240" spans="1:4" x14ac:dyDescent="0.25">
      <c r="A2240" s="76">
        <v>92456</v>
      </c>
      <c r="B2240" s="76" t="s">
        <v>4186</v>
      </c>
      <c r="C2240" s="77" t="s">
        <v>2</v>
      </c>
      <c r="D2240" s="77">
        <v>138.97999999999999</v>
      </c>
    </row>
    <row r="2241" spans="1:4" x14ac:dyDescent="0.25">
      <c r="A2241" s="76">
        <v>92457</v>
      </c>
      <c r="B2241" s="76" t="s">
        <v>4187</v>
      </c>
      <c r="C2241" s="77" t="s">
        <v>2</v>
      </c>
      <c r="D2241" s="77">
        <v>207.58</v>
      </c>
    </row>
    <row r="2242" spans="1:4" x14ac:dyDescent="0.25">
      <c r="A2242" s="76">
        <v>92458</v>
      </c>
      <c r="B2242" s="76" t="s">
        <v>947</v>
      </c>
      <c r="C2242" s="77" t="s">
        <v>2</v>
      </c>
      <c r="D2242" s="77">
        <v>226.69</v>
      </c>
    </row>
    <row r="2243" spans="1:4" x14ac:dyDescent="0.25">
      <c r="A2243" s="76">
        <v>92459</v>
      </c>
      <c r="B2243" s="76" t="s">
        <v>4188</v>
      </c>
      <c r="C2243" s="77" t="s">
        <v>2</v>
      </c>
      <c r="D2243" s="77">
        <v>131.66999999999999</v>
      </c>
    </row>
    <row r="2244" spans="1:4" x14ac:dyDescent="0.25">
      <c r="A2244" s="76">
        <v>92460</v>
      </c>
      <c r="B2244" s="76" t="s">
        <v>4189</v>
      </c>
      <c r="C2244" s="77" t="s">
        <v>2</v>
      </c>
      <c r="D2244" s="77">
        <v>116.33</v>
      </c>
    </row>
    <row r="2245" spans="1:4" x14ac:dyDescent="0.25">
      <c r="A2245" s="76">
        <v>92461</v>
      </c>
      <c r="B2245" s="76" t="s">
        <v>4190</v>
      </c>
      <c r="C2245" s="77" t="s">
        <v>2</v>
      </c>
      <c r="D2245" s="77">
        <v>192.3</v>
      </c>
    </row>
    <row r="2246" spans="1:4" x14ac:dyDescent="0.25">
      <c r="A2246" s="76">
        <v>92462</v>
      </c>
      <c r="B2246" s="76" t="s">
        <v>4191</v>
      </c>
      <c r="C2246" s="77" t="s">
        <v>2</v>
      </c>
      <c r="D2246" s="77">
        <v>215.03</v>
      </c>
    </row>
    <row r="2247" spans="1:4" x14ac:dyDescent="0.25">
      <c r="A2247" s="76">
        <v>92463</v>
      </c>
      <c r="B2247" s="76" t="s">
        <v>4192</v>
      </c>
      <c r="C2247" s="77" t="s">
        <v>2</v>
      </c>
      <c r="D2247" s="77">
        <v>119.96</v>
      </c>
    </row>
    <row r="2248" spans="1:4" x14ac:dyDescent="0.25">
      <c r="A2248" s="76">
        <v>92464</v>
      </c>
      <c r="B2248" s="76" t="s">
        <v>4193</v>
      </c>
      <c r="C2248" s="77" t="s">
        <v>2</v>
      </c>
      <c r="D2248" s="77">
        <v>109.46</v>
      </c>
    </row>
    <row r="2249" spans="1:4" x14ac:dyDescent="0.25">
      <c r="A2249" s="76">
        <v>92465</v>
      </c>
      <c r="B2249" s="76" t="s">
        <v>4194</v>
      </c>
      <c r="C2249" s="77" t="s">
        <v>2</v>
      </c>
      <c r="D2249" s="77">
        <v>154.41</v>
      </c>
    </row>
    <row r="2250" spans="1:4" x14ac:dyDescent="0.25">
      <c r="A2250" s="76">
        <v>92466</v>
      </c>
      <c r="B2250" s="76" t="s">
        <v>4195</v>
      </c>
      <c r="C2250" s="77" t="s">
        <v>2</v>
      </c>
      <c r="D2250" s="77">
        <v>208.42</v>
      </c>
    </row>
    <row r="2251" spans="1:4" x14ac:dyDescent="0.25">
      <c r="A2251" s="76">
        <v>92467</v>
      </c>
      <c r="B2251" s="76" t="s">
        <v>4196</v>
      </c>
      <c r="C2251" s="77" t="s">
        <v>2</v>
      </c>
      <c r="D2251" s="77">
        <v>99.37</v>
      </c>
    </row>
    <row r="2252" spans="1:4" x14ac:dyDescent="0.25">
      <c r="A2252" s="76">
        <v>92468</v>
      </c>
      <c r="B2252" s="76" t="s">
        <v>4197</v>
      </c>
      <c r="C2252" s="77" t="s">
        <v>2</v>
      </c>
      <c r="D2252" s="77">
        <v>103.17</v>
      </c>
    </row>
    <row r="2253" spans="1:4" x14ac:dyDescent="0.25">
      <c r="A2253" s="76">
        <v>92469</v>
      </c>
      <c r="B2253" s="76" t="s">
        <v>4198</v>
      </c>
      <c r="C2253" s="77" t="s">
        <v>2</v>
      </c>
      <c r="D2253" s="77">
        <v>141.18</v>
      </c>
    </row>
    <row r="2254" spans="1:4" x14ac:dyDescent="0.25">
      <c r="A2254" s="76">
        <v>92470</v>
      </c>
      <c r="B2254" s="76" t="s">
        <v>4199</v>
      </c>
      <c r="C2254" s="77" t="s">
        <v>2</v>
      </c>
      <c r="D2254" s="77">
        <v>201.84</v>
      </c>
    </row>
    <row r="2255" spans="1:4" x14ac:dyDescent="0.25">
      <c r="A2255" s="76">
        <v>92471</v>
      </c>
      <c r="B2255" s="76" t="s">
        <v>4200</v>
      </c>
      <c r="C2255" s="77" t="s">
        <v>2</v>
      </c>
      <c r="D2255" s="77">
        <v>91.01</v>
      </c>
    </row>
    <row r="2256" spans="1:4" x14ac:dyDescent="0.25">
      <c r="A2256" s="76">
        <v>92472</v>
      </c>
      <c r="B2256" s="76" t="s">
        <v>4201</v>
      </c>
      <c r="C2256" s="77" t="s">
        <v>2</v>
      </c>
      <c r="D2256" s="77">
        <v>97.4</v>
      </c>
    </row>
    <row r="2257" spans="1:4" x14ac:dyDescent="0.25">
      <c r="A2257" s="76">
        <v>92473</v>
      </c>
      <c r="B2257" s="76" t="s">
        <v>4202</v>
      </c>
      <c r="C2257" s="77" t="s">
        <v>2</v>
      </c>
      <c r="D2257" s="77">
        <v>130.47999999999999</v>
      </c>
    </row>
    <row r="2258" spans="1:4" x14ac:dyDescent="0.25">
      <c r="A2258" s="76">
        <v>92474</v>
      </c>
      <c r="B2258" s="76" t="s">
        <v>4203</v>
      </c>
      <c r="C2258" s="77" t="s">
        <v>2</v>
      </c>
      <c r="D2258" s="77">
        <v>196.19</v>
      </c>
    </row>
    <row r="2259" spans="1:4" x14ac:dyDescent="0.25">
      <c r="A2259" s="76">
        <v>92475</v>
      </c>
      <c r="B2259" s="76" t="s">
        <v>4204</v>
      </c>
      <c r="C2259" s="77" t="s">
        <v>2</v>
      </c>
      <c r="D2259" s="77">
        <v>84.21</v>
      </c>
    </row>
    <row r="2260" spans="1:4" x14ac:dyDescent="0.25">
      <c r="A2260" s="76">
        <v>92476</v>
      </c>
      <c r="B2260" s="76" t="s">
        <v>4205</v>
      </c>
      <c r="C2260" s="77" t="s">
        <v>2</v>
      </c>
      <c r="D2260" s="77">
        <v>92.51</v>
      </c>
    </row>
    <row r="2261" spans="1:4" x14ac:dyDescent="0.25">
      <c r="A2261" s="76">
        <v>92477</v>
      </c>
      <c r="B2261" s="76" t="s">
        <v>4206</v>
      </c>
      <c r="C2261" s="77" t="s">
        <v>2</v>
      </c>
      <c r="D2261" s="77">
        <v>107.59</v>
      </c>
    </row>
    <row r="2262" spans="1:4" x14ac:dyDescent="0.25">
      <c r="A2262" s="76">
        <v>92478</v>
      </c>
      <c r="B2262" s="76" t="s">
        <v>4207</v>
      </c>
      <c r="C2262" s="77" t="s">
        <v>2</v>
      </c>
      <c r="D2262" s="77">
        <v>185.03</v>
      </c>
    </row>
    <row r="2263" spans="1:4" x14ac:dyDescent="0.25">
      <c r="A2263" s="76">
        <v>92479</v>
      </c>
      <c r="B2263" s="76" t="s">
        <v>4208</v>
      </c>
      <c r="C2263" s="77" t="s">
        <v>2</v>
      </c>
      <c r="D2263" s="77">
        <v>69.69</v>
      </c>
    </row>
    <row r="2264" spans="1:4" x14ac:dyDescent="0.25">
      <c r="A2264" s="76">
        <v>92480</v>
      </c>
      <c r="B2264" s="76" t="s">
        <v>4209</v>
      </c>
      <c r="C2264" s="77" t="s">
        <v>2</v>
      </c>
      <c r="D2264" s="77">
        <v>82.75</v>
      </c>
    </row>
    <row r="2265" spans="1:4" x14ac:dyDescent="0.25">
      <c r="A2265" s="76">
        <v>92482</v>
      </c>
      <c r="B2265" s="76" t="s">
        <v>4210</v>
      </c>
      <c r="C2265" s="77" t="s">
        <v>2</v>
      </c>
      <c r="D2265" s="77">
        <v>444.64</v>
      </c>
    </row>
    <row r="2266" spans="1:4" x14ac:dyDescent="0.25">
      <c r="A2266" s="76">
        <v>92484</v>
      </c>
      <c r="B2266" s="76" t="s">
        <v>4211</v>
      </c>
      <c r="C2266" s="77" t="s">
        <v>2</v>
      </c>
      <c r="D2266" s="77">
        <v>293.32</v>
      </c>
    </row>
    <row r="2267" spans="1:4" x14ac:dyDescent="0.25">
      <c r="A2267" s="76">
        <v>92486</v>
      </c>
      <c r="B2267" s="76" t="s">
        <v>4212</v>
      </c>
      <c r="C2267" s="77" t="s">
        <v>2</v>
      </c>
      <c r="D2267" s="77">
        <v>199.91</v>
      </c>
    </row>
    <row r="2268" spans="1:4" x14ac:dyDescent="0.25">
      <c r="A2268" s="76">
        <v>92488</v>
      </c>
      <c r="B2268" s="76" t="s">
        <v>4213</v>
      </c>
      <c r="C2268" s="77" t="s">
        <v>2</v>
      </c>
      <c r="D2268" s="77">
        <v>103.48</v>
      </c>
    </row>
    <row r="2269" spans="1:4" x14ac:dyDescent="0.25">
      <c r="A2269" s="76">
        <v>92490</v>
      </c>
      <c r="B2269" s="76" t="s">
        <v>4214</v>
      </c>
      <c r="C2269" s="77" t="s">
        <v>2</v>
      </c>
      <c r="D2269" s="77">
        <v>71.819999999999993</v>
      </c>
    </row>
    <row r="2270" spans="1:4" x14ac:dyDescent="0.25">
      <c r="A2270" s="76">
        <v>92492</v>
      </c>
      <c r="B2270" s="76" t="s">
        <v>4215</v>
      </c>
      <c r="C2270" s="77" t="s">
        <v>2</v>
      </c>
      <c r="D2270" s="77">
        <v>98.11</v>
      </c>
    </row>
    <row r="2271" spans="1:4" x14ac:dyDescent="0.25">
      <c r="A2271" s="76">
        <v>92494</v>
      </c>
      <c r="B2271" s="76" t="s">
        <v>4216</v>
      </c>
      <c r="C2271" s="77" t="s">
        <v>2</v>
      </c>
      <c r="D2271" s="77">
        <v>67.53</v>
      </c>
    </row>
    <row r="2272" spans="1:4" x14ac:dyDescent="0.25">
      <c r="A2272" s="76">
        <v>92496</v>
      </c>
      <c r="B2272" s="76" t="s">
        <v>4217</v>
      </c>
      <c r="C2272" s="77" t="s">
        <v>2</v>
      </c>
      <c r="D2272" s="77">
        <v>93.62</v>
      </c>
    </row>
    <row r="2273" spans="1:4" x14ac:dyDescent="0.25">
      <c r="A2273" s="76">
        <v>92498</v>
      </c>
      <c r="B2273" s="76" t="s">
        <v>4218</v>
      </c>
      <c r="C2273" s="77" t="s">
        <v>2</v>
      </c>
      <c r="D2273" s="77">
        <v>63.95</v>
      </c>
    </row>
    <row r="2274" spans="1:4" x14ac:dyDescent="0.25">
      <c r="A2274" s="76">
        <v>92500</v>
      </c>
      <c r="B2274" s="76" t="s">
        <v>4219</v>
      </c>
      <c r="C2274" s="77" t="s">
        <v>2</v>
      </c>
      <c r="D2274" s="77">
        <v>89.97</v>
      </c>
    </row>
    <row r="2275" spans="1:4" x14ac:dyDescent="0.25">
      <c r="A2275" s="76">
        <v>92502</v>
      </c>
      <c r="B2275" s="76" t="s">
        <v>4220</v>
      </c>
      <c r="C2275" s="77" t="s">
        <v>2</v>
      </c>
      <c r="D2275" s="77">
        <v>61.21</v>
      </c>
    </row>
    <row r="2276" spans="1:4" x14ac:dyDescent="0.25">
      <c r="A2276" s="76">
        <v>92504</v>
      </c>
      <c r="B2276" s="76" t="s">
        <v>4221</v>
      </c>
      <c r="C2276" s="77" t="s">
        <v>2</v>
      </c>
      <c r="D2276" s="77">
        <v>60.83</v>
      </c>
    </row>
    <row r="2277" spans="1:4" x14ac:dyDescent="0.25">
      <c r="A2277" s="76">
        <v>92506</v>
      </c>
      <c r="B2277" s="76" t="s">
        <v>4222</v>
      </c>
      <c r="C2277" s="77" t="s">
        <v>2</v>
      </c>
      <c r="D2277" s="77">
        <v>56.12</v>
      </c>
    </row>
    <row r="2278" spans="1:4" x14ac:dyDescent="0.25">
      <c r="A2278" s="76">
        <v>92508</v>
      </c>
      <c r="B2278" s="76" t="s">
        <v>4223</v>
      </c>
      <c r="C2278" s="77" t="s">
        <v>2</v>
      </c>
      <c r="D2278" s="77">
        <v>101.4</v>
      </c>
    </row>
    <row r="2279" spans="1:4" x14ac:dyDescent="0.25">
      <c r="A2279" s="76">
        <v>92510</v>
      </c>
      <c r="B2279" s="76" t="s">
        <v>4224</v>
      </c>
      <c r="C2279" s="77" t="s">
        <v>2</v>
      </c>
      <c r="D2279" s="77">
        <v>67.89</v>
      </c>
    </row>
    <row r="2280" spans="1:4" x14ac:dyDescent="0.25">
      <c r="A2280" s="76">
        <v>92512</v>
      </c>
      <c r="B2280" s="76" t="s">
        <v>4225</v>
      </c>
      <c r="C2280" s="77" t="s">
        <v>2</v>
      </c>
      <c r="D2280" s="77">
        <v>87.36</v>
      </c>
    </row>
    <row r="2281" spans="1:4" x14ac:dyDescent="0.25">
      <c r="A2281" s="76">
        <v>92514</v>
      </c>
      <c r="B2281" s="76" t="s">
        <v>4226</v>
      </c>
      <c r="C2281" s="77" t="s">
        <v>2</v>
      </c>
      <c r="D2281" s="77">
        <v>55</v>
      </c>
    </row>
    <row r="2282" spans="1:4" x14ac:dyDescent="0.25">
      <c r="A2282" s="76">
        <v>92515</v>
      </c>
      <c r="B2282" s="76" t="s">
        <v>4227</v>
      </c>
      <c r="C2282" s="77" t="s">
        <v>2</v>
      </c>
      <c r="D2282" s="77">
        <v>80.23</v>
      </c>
    </row>
    <row r="2283" spans="1:4" x14ac:dyDescent="0.25">
      <c r="A2283" s="76">
        <v>92518</v>
      </c>
      <c r="B2283" s="76" t="s">
        <v>4228</v>
      </c>
      <c r="C2283" s="77" t="s">
        <v>2</v>
      </c>
      <c r="D2283" s="77">
        <v>48.96</v>
      </c>
    </row>
    <row r="2284" spans="1:4" x14ac:dyDescent="0.25">
      <c r="A2284" s="76">
        <v>92520</v>
      </c>
      <c r="B2284" s="76" t="s">
        <v>4229</v>
      </c>
      <c r="C2284" s="77" t="s">
        <v>2</v>
      </c>
      <c r="D2284" s="77">
        <v>75.44</v>
      </c>
    </row>
    <row r="2285" spans="1:4" x14ac:dyDescent="0.25">
      <c r="A2285" s="76">
        <v>92522</v>
      </c>
      <c r="B2285" s="76" t="s">
        <v>4230</v>
      </c>
      <c r="C2285" s="77" t="s">
        <v>2</v>
      </c>
      <c r="D2285" s="77">
        <v>45.18</v>
      </c>
    </row>
    <row r="2286" spans="1:4" x14ac:dyDescent="0.25">
      <c r="A2286" s="76">
        <v>92524</v>
      </c>
      <c r="B2286" s="76" t="s">
        <v>5898</v>
      </c>
      <c r="C2286" s="77" t="s">
        <v>2</v>
      </c>
      <c r="D2286" s="77">
        <v>74.81</v>
      </c>
    </row>
    <row r="2287" spans="1:4" x14ac:dyDescent="0.25">
      <c r="A2287" s="76">
        <v>92526</v>
      </c>
      <c r="B2287" s="76" t="s">
        <v>4231</v>
      </c>
      <c r="C2287" s="77" t="s">
        <v>2</v>
      </c>
      <c r="D2287" s="77">
        <v>45.49</v>
      </c>
    </row>
    <row r="2288" spans="1:4" x14ac:dyDescent="0.25">
      <c r="A2288" s="76">
        <v>92528</v>
      </c>
      <c r="B2288" s="76" t="s">
        <v>4232</v>
      </c>
      <c r="C2288" s="77" t="s">
        <v>2</v>
      </c>
      <c r="D2288" s="77">
        <v>71.650000000000006</v>
      </c>
    </row>
    <row r="2289" spans="1:4" x14ac:dyDescent="0.25">
      <c r="A2289" s="76">
        <v>92530</v>
      </c>
      <c r="B2289" s="76" t="s">
        <v>4233</v>
      </c>
      <c r="C2289" s="77" t="s">
        <v>2</v>
      </c>
      <c r="D2289" s="77">
        <v>43.2</v>
      </c>
    </row>
    <row r="2290" spans="1:4" x14ac:dyDescent="0.25">
      <c r="A2290" s="76">
        <v>92532</v>
      </c>
      <c r="B2290" s="76" t="s">
        <v>4234</v>
      </c>
      <c r="C2290" s="77" t="s">
        <v>2</v>
      </c>
      <c r="D2290" s="77">
        <v>68.900000000000006</v>
      </c>
    </row>
    <row r="2291" spans="1:4" x14ac:dyDescent="0.25">
      <c r="A2291" s="76">
        <v>92534</v>
      </c>
      <c r="B2291" s="76" t="s">
        <v>4235</v>
      </c>
      <c r="C2291" s="77" t="s">
        <v>2</v>
      </c>
      <c r="D2291" s="77">
        <v>41.23</v>
      </c>
    </row>
    <row r="2292" spans="1:4" x14ac:dyDescent="0.25">
      <c r="A2292" s="76">
        <v>92536</v>
      </c>
      <c r="B2292" s="76" t="s">
        <v>4236</v>
      </c>
      <c r="C2292" s="77" t="s">
        <v>2</v>
      </c>
      <c r="D2292" s="77">
        <v>63.61</v>
      </c>
    </row>
    <row r="2293" spans="1:4" x14ac:dyDescent="0.25">
      <c r="A2293" s="76">
        <v>92538</v>
      </c>
      <c r="B2293" s="76" t="s">
        <v>4237</v>
      </c>
      <c r="C2293" s="77" t="s">
        <v>2</v>
      </c>
      <c r="D2293" s="77">
        <v>37.340000000000003</v>
      </c>
    </row>
    <row r="2294" spans="1:4" x14ac:dyDescent="0.25">
      <c r="A2294" s="76">
        <v>96252</v>
      </c>
      <c r="B2294" s="76" t="s">
        <v>1846</v>
      </c>
      <c r="C2294" s="77" t="s">
        <v>2</v>
      </c>
      <c r="D2294" s="77">
        <v>269.61</v>
      </c>
    </row>
    <row r="2295" spans="1:4" x14ac:dyDescent="0.25">
      <c r="A2295" s="76">
        <v>96257</v>
      </c>
      <c r="B2295" s="76" t="s">
        <v>1538</v>
      </c>
      <c r="C2295" s="77" t="s">
        <v>2</v>
      </c>
      <c r="D2295" s="77">
        <v>214.17</v>
      </c>
    </row>
    <row r="2296" spans="1:4" x14ac:dyDescent="0.25">
      <c r="A2296" s="76">
        <v>96258</v>
      </c>
      <c r="B2296" s="76" t="s">
        <v>1539</v>
      </c>
      <c r="C2296" s="77" t="s">
        <v>2</v>
      </c>
      <c r="D2296" s="77">
        <v>201.58</v>
      </c>
    </row>
    <row r="2297" spans="1:4" x14ac:dyDescent="0.25">
      <c r="A2297" s="76">
        <v>96259</v>
      </c>
      <c r="B2297" s="76" t="s">
        <v>1540</v>
      </c>
      <c r="C2297" s="77" t="s">
        <v>2</v>
      </c>
      <c r="D2297" s="77">
        <v>237.72</v>
      </c>
    </row>
    <row r="2298" spans="1:4" x14ac:dyDescent="0.25">
      <c r="A2298" s="76">
        <v>96529</v>
      </c>
      <c r="B2298" s="76" t="s">
        <v>1847</v>
      </c>
      <c r="C2298" s="77" t="s">
        <v>2</v>
      </c>
      <c r="D2298" s="77">
        <v>433.17</v>
      </c>
    </row>
    <row r="2299" spans="1:4" x14ac:dyDescent="0.25">
      <c r="A2299" s="76">
        <v>96530</v>
      </c>
      <c r="B2299" s="76" t="s">
        <v>1848</v>
      </c>
      <c r="C2299" s="77" t="s">
        <v>2</v>
      </c>
      <c r="D2299" s="77">
        <v>255.96</v>
      </c>
    </row>
    <row r="2300" spans="1:4" x14ac:dyDescent="0.25">
      <c r="A2300" s="76">
        <v>96531</v>
      </c>
      <c r="B2300" s="76" t="s">
        <v>1849</v>
      </c>
      <c r="C2300" s="77" t="s">
        <v>2</v>
      </c>
      <c r="D2300" s="77">
        <v>167.57</v>
      </c>
    </row>
    <row r="2301" spans="1:4" x14ac:dyDescent="0.25">
      <c r="A2301" s="76">
        <v>96532</v>
      </c>
      <c r="B2301" s="76" t="s">
        <v>1850</v>
      </c>
      <c r="C2301" s="77" t="s">
        <v>2</v>
      </c>
      <c r="D2301" s="77">
        <v>263.67</v>
      </c>
    </row>
    <row r="2302" spans="1:4" x14ac:dyDescent="0.25">
      <c r="A2302" s="76">
        <v>96533</v>
      </c>
      <c r="B2302" s="76" t="s">
        <v>1851</v>
      </c>
      <c r="C2302" s="77" t="s">
        <v>2</v>
      </c>
      <c r="D2302" s="77">
        <v>150.88</v>
      </c>
    </row>
    <row r="2303" spans="1:4" x14ac:dyDescent="0.25">
      <c r="A2303" s="76">
        <v>96534</v>
      </c>
      <c r="B2303" s="76" t="s">
        <v>1852</v>
      </c>
      <c r="C2303" s="77" t="s">
        <v>2</v>
      </c>
      <c r="D2303" s="77">
        <v>109.59</v>
      </c>
    </row>
    <row r="2304" spans="1:4" x14ac:dyDescent="0.25">
      <c r="A2304" s="76">
        <v>96535</v>
      </c>
      <c r="B2304" s="76" t="s">
        <v>1853</v>
      </c>
      <c r="C2304" s="77" t="s">
        <v>2</v>
      </c>
      <c r="D2304" s="77">
        <v>175.42</v>
      </c>
    </row>
    <row r="2305" spans="1:4" x14ac:dyDescent="0.25">
      <c r="A2305" s="76">
        <v>96536</v>
      </c>
      <c r="B2305" s="76" t="s">
        <v>1854</v>
      </c>
      <c r="C2305" s="77" t="s">
        <v>2</v>
      </c>
      <c r="D2305" s="77">
        <v>96.22</v>
      </c>
    </row>
    <row r="2306" spans="1:4" x14ac:dyDescent="0.25">
      <c r="A2306" s="76">
        <v>96537</v>
      </c>
      <c r="B2306" s="76" t="s">
        <v>1855</v>
      </c>
      <c r="C2306" s="77" t="s">
        <v>2</v>
      </c>
      <c r="D2306" s="77">
        <v>211.59</v>
      </c>
    </row>
    <row r="2307" spans="1:4" x14ac:dyDescent="0.25">
      <c r="A2307" s="76">
        <v>96538</v>
      </c>
      <c r="B2307" s="76" t="s">
        <v>1856</v>
      </c>
      <c r="C2307" s="77" t="s">
        <v>2</v>
      </c>
      <c r="D2307" s="77">
        <v>272.07</v>
      </c>
    </row>
    <row r="2308" spans="1:4" x14ac:dyDescent="0.25">
      <c r="A2308" s="76">
        <v>96539</v>
      </c>
      <c r="B2308" s="76" t="s">
        <v>1857</v>
      </c>
      <c r="C2308" s="77" t="s">
        <v>2</v>
      </c>
      <c r="D2308" s="77">
        <v>122.74</v>
      </c>
    </row>
    <row r="2309" spans="1:4" x14ac:dyDescent="0.25">
      <c r="A2309" s="76">
        <v>96540</v>
      </c>
      <c r="B2309" s="76" t="s">
        <v>1858</v>
      </c>
      <c r="C2309" s="77" t="s">
        <v>2</v>
      </c>
      <c r="D2309" s="77">
        <v>143.57</v>
      </c>
    </row>
    <row r="2310" spans="1:4" x14ac:dyDescent="0.25">
      <c r="A2310" s="76">
        <v>96541</v>
      </c>
      <c r="B2310" s="76" t="s">
        <v>1859</v>
      </c>
      <c r="C2310" s="77" t="s">
        <v>2</v>
      </c>
      <c r="D2310" s="77">
        <v>191.68</v>
      </c>
    </row>
    <row r="2311" spans="1:4" x14ac:dyDescent="0.25">
      <c r="A2311" s="76">
        <v>96542</v>
      </c>
      <c r="B2311" s="76" t="s">
        <v>1860</v>
      </c>
      <c r="C2311" s="77" t="s">
        <v>2</v>
      </c>
      <c r="D2311" s="77">
        <v>91.77</v>
      </c>
    </row>
    <row r="2312" spans="1:4" x14ac:dyDescent="0.25">
      <c r="A2312" s="76">
        <v>96543</v>
      </c>
      <c r="B2312" s="76" t="s">
        <v>1861</v>
      </c>
      <c r="C2312" s="77" t="s">
        <v>4</v>
      </c>
      <c r="D2312" s="77">
        <v>17.440000000000001</v>
      </c>
    </row>
    <row r="2313" spans="1:4" x14ac:dyDescent="0.25">
      <c r="A2313" s="76">
        <v>97747</v>
      </c>
      <c r="B2313" s="76" t="s">
        <v>1862</v>
      </c>
      <c r="C2313" s="77" t="s">
        <v>2</v>
      </c>
      <c r="D2313" s="77">
        <v>221.95</v>
      </c>
    </row>
    <row r="2314" spans="1:4" x14ac:dyDescent="0.25">
      <c r="A2314" s="76">
        <v>101791</v>
      </c>
      <c r="B2314" s="76" t="s">
        <v>4238</v>
      </c>
      <c r="C2314" s="77" t="s">
        <v>3</v>
      </c>
      <c r="D2314" s="77">
        <v>27.2</v>
      </c>
    </row>
    <row r="2315" spans="1:4" x14ac:dyDescent="0.25">
      <c r="A2315" s="76">
        <v>101792</v>
      </c>
      <c r="B2315" s="76" t="s">
        <v>4239</v>
      </c>
      <c r="C2315" s="77" t="s">
        <v>38</v>
      </c>
      <c r="D2315" s="77">
        <v>18.649999999999999</v>
      </c>
    </row>
    <row r="2316" spans="1:4" x14ac:dyDescent="0.25">
      <c r="A2316" s="76">
        <v>101793</v>
      </c>
      <c r="B2316" s="76" t="s">
        <v>4240</v>
      </c>
      <c r="C2316" s="77" t="s">
        <v>38</v>
      </c>
      <c r="D2316" s="77">
        <v>27.39</v>
      </c>
    </row>
    <row r="2317" spans="1:4" x14ac:dyDescent="0.25">
      <c r="A2317" s="76">
        <v>101969</v>
      </c>
      <c r="B2317" s="76" t="s">
        <v>4533</v>
      </c>
      <c r="C2317" s="77" t="s">
        <v>2</v>
      </c>
      <c r="D2317" s="77">
        <v>181.96</v>
      </c>
    </row>
    <row r="2318" spans="1:4" x14ac:dyDescent="0.25">
      <c r="A2318" s="76">
        <v>101971</v>
      </c>
      <c r="B2318" s="76" t="s">
        <v>4534</v>
      </c>
      <c r="C2318" s="77" t="s">
        <v>2</v>
      </c>
      <c r="D2318" s="77">
        <v>144.97999999999999</v>
      </c>
    </row>
    <row r="2319" spans="1:4" x14ac:dyDescent="0.25">
      <c r="A2319" s="76">
        <v>101973</v>
      </c>
      <c r="B2319" s="76" t="s">
        <v>4535</v>
      </c>
      <c r="C2319" s="77" t="s">
        <v>2</v>
      </c>
      <c r="D2319" s="77">
        <v>308.70999999999998</v>
      </c>
    </row>
    <row r="2320" spans="1:4" x14ac:dyDescent="0.25">
      <c r="A2320" s="76">
        <v>101974</v>
      </c>
      <c r="B2320" s="76" t="s">
        <v>4536</v>
      </c>
      <c r="C2320" s="77" t="s">
        <v>2</v>
      </c>
      <c r="D2320" s="77">
        <v>590.16</v>
      </c>
    </row>
    <row r="2321" spans="1:4" x14ac:dyDescent="0.25">
      <c r="A2321" s="76">
        <v>101975</v>
      </c>
      <c r="B2321" s="76" t="s">
        <v>4537</v>
      </c>
      <c r="C2321" s="77" t="s">
        <v>2</v>
      </c>
      <c r="D2321" s="77">
        <v>507.37</v>
      </c>
    </row>
    <row r="2322" spans="1:4" x14ac:dyDescent="0.25">
      <c r="A2322" s="76">
        <v>101977</v>
      </c>
      <c r="B2322" s="76" t="s">
        <v>4538</v>
      </c>
      <c r="C2322" s="77" t="s">
        <v>2</v>
      </c>
      <c r="D2322" s="77">
        <v>296.24</v>
      </c>
    </row>
    <row r="2323" spans="1:4" x14ac:dyDescent="0.25">
      <c r="A2323" s="76">
        <v>101980</v>
      </c>
      <c r="B2323" s="76" t="s">
        <v>4539</v>
      </c>
      <c r="C2323" s="77" t="s">
        <v>2</v>
      </c>
      <c r="D2323" s="77">
        <v>272.37</v>
      </c>
    </row>
    <row r="2324" spans="1:4" x14ac:dyDescent="0.25">
      <c r="A2324" s="76">
        <v>101981</v>
      </c>
      <c r="B2324" s="76" t="s">
        <v>4540</v>
      </c>
      <c r="C2324" s="77" t="s">
        <v>2</v>
      </c>
      <c r="D2324" s="77">
        <v>232.96</v>
      </c>
    </row>
    <row r="2325" spans="1:4" x14ac:dyDescent="0.25">
      <c r="A2325" s="76">
        <v>101982</v>
      </c>
      <c r="B2325" s="76" t="s">
        <v>4541</v>
      </c>
      <c r="C2325" s="77" t="s">
        <v>2</v>
      </c>
      <c r="D2325" s="77">
        <v>207.56</v>
      </c>
    </row>
    <row r="2326" spans="1:4" x14ac:dyDescent="0.25">
      <c r="A2326" s="76">
        <v>101983</v>
      </c>
      <c r="B2326" s="76" t="s">
        <v>4542</v>
      </c>
      <c r="C2326" s="77" t="s">
        <v>2</v>
      </c>
      <c r="D2326" s="77">
        <v>191.58</v>
      </c>
    </row>
    <row r="2327" spans="1:4" x14ac:dyDescent="0.25">
      <c r="A2327" s="76">
        <v>101985</v>
      </c>
      <c r="B2327" s="76" t="s">
        <v>4543</v>
      </c>
      <c r="C2327" s="77" t="s">
        <v>2</v>
      </c>
      <c r="D2327" s="77">
        <v>186.1</v>
      </c>
    </row>
    <row r="2328" spans="1:4" x14ac:dyDescent="0.25">
      <c r="A2328" s="76">
        <v>101986</v>
      </c>
      <c r="B2328" s="76" t="s">
        <v>4544</v>
      </c>
      <c r="C2328" s="77" t="s">
        <v>2</v>
      </c>
      <c r="D2328" s="77">
        <v>139.09</v>
      </c>
    </row>
    <row r="2329" spans="1:4" x14ac:dyDescent="0.25">
      <c r="A2329" s="76">
        <v>101987</v>
      </c>
      <c r="B2329" s="76" t="s">
        <v>4545</v>
      </c>
      <c r="C2329" s="77" t="s">
        <v>2</v>
      </c>
      <c r="D2329" s="77">
        <v>370.81</v>
      </c>
    </row>
    <row r="2330" spans="1:4" x14ac:dyDescent="0.25">
      <c r="A2330" s="76">
        <v>101988</v>
      </c>
      <c r="B2330" s="76" t="s">
        <v>4546</v>
      </c>
      <c r="C2330" s="77" t="s">
        <v>2</v>
      </c>
      <c r="D2330" s="77">
        <v>189.69</v>
      </c>
    </row>
    <row r="2331" spans="1:4" x14ac:dyDescent="0.25">
      <c r="A2331" s="76">
        <v>101989</v>
      </c>
      <c r="B2331" s="76" t="s">
        <v>4547</v>
      </c>
      <c r="C2331" s="77" t="s">
        <v>2</v>
      </c>
      <c r="D2331" s="77">
        <v>153.16999999999999</v>
      </c>
    </row>
    <row r="2332" spans="1:4" x14ac:dyDescent="0.25">
      <c r="A2332" s="76">
        <v>101990</v>
      </c>
      <c r="B2332" s="76" t="s">
        <v>4548</v>
      </c>
      <c r="C2332" s="77" t="s">
        <v>2</v>
      </c>
      <c r="D2332" s="77">
        <v>332.3</v>
      </c>
    </row>
    <row r="2333" spans="1:4" x14ac:dyDescent="0.25">
      <c r="A2333" s="76">
        <v>101991</v>
      </c>
      <c r="B2333" s="76" t="s">
        <v>4549</v>
      </c>
      <c r="C2333" s="77" t="s">
        <v>2</v>
      </c>
      <c r="D2333" s="77">
        <v>187.09</v>
      </c>
    </row>
    <row r="2334" spans="1:4" x14ac:dyDescent="0.25">
      <c r="A2334" s="76">
        <v>101992</v>
      </c>
      <c r="B2334" s="76" t="s">
        <v>4550</v>
      </c>
      <c r="C2334" s="77" t="s">
        <v>2</v>
      </c>
      <c r="D2334" s="77">
        <v>142.15</v>
      </c>
    </row>
    <row r="2335" spans="1:4" x14ac:dyDescent="0.25">
      <c r="A2335" s="76">
        <v>101993</v>
      </c>
      <c r="B2335" s="76" t="s">
        <v>4551</v>
      </c>
      <c r="C2335" s="77" t="s">
        <v>2</v>
      </c>
      <c r="D2335" s="77">
        <v>438.5</v>
      </c>
    </row>
    <row r="2336" spans="1:4" x14ac:dyDescent="0.25">
      <c r="A2336" s="76">
        <v>101994</v>
      </c>
      <c r="B2336" s="76" t="s">
        <v>4552</v>
      </c>
      <c r="C2336" s="77" t="s">
        <v>2</v>
      </c>
      <c r="D2336" s="77">
        <v>200.45</v>
      </c>
    </row>
    <row r="2337" spans="1:4" x14ac:dyDescent="0.25">
      <c r="A2337" s="76">
        <v>101995</v>
      </c>
      <c r="B2337" s="76" t="s">
        <v>4553</v>
      </c>
      <c r="C2337" s="77" t="s">
        <v>2</v>
      </c>
      <c r="D2337" s="77">
        <v>159.46</v>
      </c>
    </row>
    <row r="2338" spans="1:4" x14ac:dyDescent="0.25">
      <c r="A2338" s="76">
        <v>101996</v>
      </c>
      <c r="B2338" s="76" t="s">
        <v>4554</v>
      </c>
      <c r="C2338" s="77" t="s">
        <v>2</v>
      </c>
      <c r="D2338" s="77">
        <v>359.31</v>
      </c>
    </row>
    <row r="2339" spans="1:4" x14ac:dyDescent="0.25">
      <c r="A2339" s="76">
        <v>101997</v>
      </c>
      <c r="B2339" s="76" t="s">
        <v>4555</v>
      </c>
      <c r="C2339" s="77" t="s">
        <v>2</v>
      </c>
      <c r="D2339" s="77">
        <v>186.37</v>
      </c>
    </row>
    <row r="2340" spans="1:4" x14ac:dyDescent="0.25">
      <c r="A2340" s="76">
        <v>101998</v>
      </c>
      <c r="B2340" s="76" t="s">
        <v>4556</v>
      </c>
      <c r="C2340" s="77" t="s">
        <v>2</v>
      </c>
      <c r="D2340" s="77">
        <v>140.41</v>
      </c>
    </row>
    <row r="2341" spans="1:4" x14ac:dyDescent="0.25">
      <c r="A2341" s="76">
        <v>101999</v>
      </c>
      <c r="B2341" s="76" t="s">
        <v>4557</v>
      </c>
      <c r="C2341" s="77" t="s">
        <v>2</v>
      </c>
      <c r="D2341" s="77">
        <v>471.49</v>
      </c>
    </row>
    <row r="2342" spans="1:4" x14ac:dyDescent="0.25">
      <c r="A2342" s="76">
        <v>102000</v>
      </c>
      <c r="B2342" s="76" t="s">
        <v>4558</v>
      </c>
      <c r="C2342" s="77" t="s">
        <v>2</v>
      </c>
      <c r="D2342" s="77">
        <v>627.04</v>
      </c>
    </row>
    <row r="2343" spans="1:4" x14ac:dyDescent="0.25">
      <c r="A2343" s="76">
        <v>102001</v>
      </c>
      <c r="B2343" s="76" t="s">
        <v>4559</v>
      </c>
      <c r="C2343" s="77" t="s">
        <v>2</v>
      </c>
      <c r="D2343" s="77">
        <v>547.89</v>
      </c>
    </row>
    <row r="2344" spans="1:4" x14ac:dyDescent="0.25">
      <c r="A2344" s="76">
        <v>102002</v>
      </c>
      <c r="B2344" s="76" t="s">
        <v>4560</v>
      </c>
      <c r="C2344" s="77" t="s">
        <v>2</v>
      </c>
      <c r="D2344" s="77">
        <v>286.10000000000002</v>
      </c>
    </row>
    <row r="2345" spans="1:4" x14ac:dyDescent="0.25">
      <c r="A2345" s="76">
        <v>102003</v>
      </c>
      <c r="B2345" s="76" t="s">
        <v>4561</v>
      </c>
      <c r="C2345" s="77" t="s">
        <v>2</v>
      </c>
      <c r="D2345" s="77">
        <v>261.7</v>
      </c>
    </row>
    <row r="2346" spans="1:4" x14ac:dyDescent="0.25">
      <c r="A2346" s="76">
        <v>102004</v>
      </c>
      <c r="B2346" s="76" t="s">
        <v>4562</v>
      </c>
      <c r="C2346" s="77" t="s">
        <v>2</v>
      </c>
      <c r="D2346" s="77">
        <v>228.07</v>
      </c>
    </row>
    <row r="2347" spans="1:4" x14ac:dyDescent="0.25">
      <c r="A2347" s="76">
        <v>102005</v>
      </c>
      <c r="B2347" s="76" t="s">
        <v>4563</v>
      </c>
      <c r="C2347" s="77" t="s">
        <v>2</v>
      </c>
      <c r="D2347" s="77">
        <v>202.21</v>
      </c>
    </row>
    <row r="2348" spans="1:4" x14ac:dyDescent="0.25">
      <c r="A2348" s="76">
        <v>102006</v>
      </c>
      <c r="B2348" s="76" t="s">
        <v>4564</v>
      </c>
      <c r="C2348" s="77" t="s">
        <v>2</v>
      </c>
      <c r="D2348" s="77">
        <v>185.95</v>
      </c>
    </row>
    <row r="2349" spans="1:4" x14ac:dyDescent="0.25">
      <c r="A2349" s="76">
        <v>102007</v>
      </c>
      <c r="B2349" s="76" t="s">
        <v>4565</v>
      </c>
      <c r="C2349" s="77" t="s">
        <v>2</v>
      </c>
      <c r="D2349" s="77">
        <v>586.95000000000005</v>
      </c>
    </row>
    <row r="2350" spans="1:4" x14ac:dyDescent="0.25">
      <c r="A2350" s="76">
        <v>102008</v>
      </c>
      <c r="B2350" s="76" t="s">
        <v>4566</v>
      </c>
      <c r="C2350" s="77" t="s">
        <v>2</v>
      </c>
      <c r="D2350" s="77">
        <v>494.35</v>
      </c>
    </row>
    <row r="2351" spans="1:4" x14ac:dyDescent="0.25">
      <c r="A2351" s="76">
        <v>102009</v>
      </c>
      <c r="B2351" s="76" t="s">
        <v>4567</v>
      </c>
      <c r="C2351" s="77" t="s">
        <v>2</v>
      </c>
      <c r="D2351" s="77">
        <v>298.47000000000003</v>
      </c>
    </row>
    <row r="2352" spans="1:4" x14ac:dyDescent="0.25">
      <c r="A2352" s="76">
        <v>102010</v>
      </c>
      <c r="B2352" s="76" t="s">
        <v>4568</v>
      </c>
      <c r="C2352" s="77" t="s">
        <v>2</v>
      </c>
      <c r="D2352" s="77">
        <v>271.95</v>
      </c>
    </row>
    <row r="2353" spans="1:4" x14ac:dyDescent="0.25">
      <c r="A2353" s="76">
        <v>102011</v>
      </c>
      <c r="B2353" s="76" t="s">
        <v>4569</v>
      </c>
      <c r="C2353" s="77" t="s">
        <v>2</v>
      </c>
      <c r="D2353" s="77">
        <v>230.31</v>
      </c>
    </row>
    <row r="2354" spans="1:4" x14ac:dyDescent="0.25">
      <c r="A2354" s="76">
        <v>102012</v>
      </c>
      <c r="B2354" s="76" t="s">
        <v>4570</v>
      </c>
      <c r="C2354" s="77" t="s">
        <v>2</v>
      </c>
      <c r="D2354" s="77">
        <v>204.05</v>
      </c>
    </row>
    <row r="2355" spans="1:4" x14ac:dyDescent="0.25">
      <c r="A2355" s="76">
        <v>102013</v>
      </c>
      <c r="B2355" s="76" t="s">
        <v>4571</v>
      </c>
      <c r="C2355" s="77" t="s">
        <v>2</v>
      </c>
      <c r="D2355" s="77">
        <v>189.43</v>
      </c>
    </row>
    <row r="2356" spans="1:4" x14ac:dyDescent="0.25">
      <c r="A2356" s="76">
        <v>102014</v>
      </c>
      <c r="B2356" s="76" t="s">
        <v>4572</v>
      </c>
      <c r="C2356" s="77" t="s">
        <v>2</v>
      </c>
      <c r="D2356" s="77">
        <v>695.33</v>
      </c>
    </row>
    <row r="2357" spans="1:4" x14ac:dyDescent="0.25">
      <c r="A2357" s="76">
        <v>102015</v>
      </c>
      <c r="B2357" s="76" t="s">
        <v>4573</v>
      </c>
      <c r="C2357" s="77" t="s">
        <v>2</v>
      </c>
      <c r="D2357" s="77">
        <v>586.98</v>
      </c>
    </row>
    <row r="2358" spans="1:4" x14ac:dyDescent="0.25">
      <c r="A2358" s="76">
        <v>102016</v>
      </c>
      <c r="B2358" s="76" t="s">
        <v>4574</v>
      </c>
      <c r="C2358" s="77" t="s">
        <v>2</v>
      </c>
      <c r="D2358" s="77">
        <v>284.99</v>
      </c>
    </row>
    <row r="2359" spans="1:4" x14ac:dyDescent="0.25">
      <c r="A2359" s="76">
        <v>102017</v>
      </c>
      <c r="B2359" s="76" t="s">
        <v>4575</v>
      </c>
      <c r="C2359" s="77" t="s">
        <v>2</v>
      </c>
      <c r="D2359" s="77">
        <v>258.63</v>
      </c>
    </row>
    <row r="2360" spans="1:4" x14ac:dyDescent="0.25">
      <c r="A2360" s="76">
        <v>102036</v>
      </c>
      <c r="B2360" s="76" t="s">
        <v>4576</v>
      </c>
      <c r="C2360" s="77" t="s">
        <v>2</v>
      </c>
      <c r="D2360" s="77">
        <v>223.23</v>
      </c>
    </row>
    <row r="2361" spans="1:4" x14ac:dyDescent="0.25">
      <c r="A2361" s="76">
        <v>102037</v>
      </c>
      <c r="B2361" s="76" t="s">
        <v>4577</v>
      </c>
      <c r="C2361" s="77" t="s">
        <v>2</v>
      </c>
      <c r="D2361" s="77">
        <v>197.26</v>
      </c>
    </row>
    <row r="2362" spans="1:4" x14ac:dyDescent="0.25">
      <c r="A2362" s="76">
        <v>102038</v>
      </c>
      <c r="B2362" s="76" t="s">
        <v>4578</v>
      </c>
      <c r="C2362" s="77" t="s">
        <v>2</v>
      </c>
      <c r="D2362" s="77">
        <v>182.79</v>
      </c>
    </row>
    <row r="2363" spans="1:4" x14ac:dyDescent="0.25">
      <c r="A2363" s="76">
        <v>102039</v>
      </c>
      <c r="B2363" s="76" t="s">
        <v>4579</v>
      </c>
      <c r="C2363" s="77" t="s">
        <v>2</v>
      </c>
      <c r="D2363" s="77">
        <v>623.12</v>
      </c>
    </row>
    <row r="2364" spans="1:4" x14ac:dyDescent="0.25">
      <c r="A2364" s="76">
        <v>102040</v>
      </c>
      <c r="B2364" s="76" t="s">
        <v>4580</v>
      </c>
      <c r="C2364" s="77" t="s">
        <v>2</v>
      </c>
      <c r="D2364" s="77">
        <v>522.85</v>
      </c>
    </row>
    <row r="2365" spans="1:4" x14ac:dyDescent="0.25">
      <c r="A2365" s="76">
        <v>102041</v>
      </c>
      <c r="B2365" s="76" t="s">
        <v>4581</v>
      </c>
      <c r="C2365" s="77" t="s">
        <v>2</v>
      </c>
      <c r="D2365" s="77">
        <v>298.83999999999997</v>
      </c>
    </row>
    <row r="2366" spans="1:4" x14ac:dyDescent="0.25">
      <c r="A2366" s="76">
        <v>102042</v>
      </c>
      <c r="B2366" s="76" t="s">
        <v>4582</v>
      </c>
      <c r="C2366" s="77" t="s">
        <v>2</v>
      </c>
      <c r="D2366" s="77">
        <v>269.60000000000002</v>
      </c>
    </row>
    <row r="2367" spans="1:4" x14ac:dyDescent="0.25">
      <c r="A2367" s="76">
        <v>102043</v>
      </c>
      <c r="B2367" s="76" t="s">
        <v>4583</v>
      </c>
      <c r="C2367" s="77" t="s">
        <v>2</v>
      </c>
      <c r="D2367" s="77">
        <v>229.07</v>
      </c>
    </row>
    <row r="2368" spans="1:4" x14ac:dyDescent="0.25">
      <c r="A2368" s="76">
        <v>102044</v>
      </c>
      <c r="B2368" s="76" t="s">
        <v>4584</v>
      </c>
      <c r="C2368" s="77" t="s">
        <v>2</v>
      </c>
      <c r="D2368" s="77">
        <v>203.63</v>
      </c>
    </row>
    <row r="2369" spans="1:4" x14ac:dyDescent="0.25">
      <c r="A2369" s="76">
        <v>102045</v>
      </c>
      <c r="B2369" s="76" t="s">
        <v>4585</v>
      </c>
      <c r="C2369" s="77" t="s">
        <v>2</v>
      </c>
      <c r="D2369" s="77">
        <v>188.37</v>
      </c>
    </row>
    <row r="2370" spans="1:4" x14ac:dyDescent="0.25">
      <c r="A2370" s="76">
        <v>102046</v>
      </c>
      <c r="B2370" s="76" t="s">
        <v>4586</v>
      </c>
      <c r="C2370" s="77" t="s">
        <v>2</v>
      </c>
      <c r="D2370" s="77">
        <v>716.97</v>
      </c>
    </row>
    <row r="2371" spans="1:4" x14ac:dyDescent="0.25">
      <c r="A2371" s="76">
        <v>102047</v>
      </c>
      <c r="B2371" s="76" t="s">
        <v>4587</v>
      </c>
      <c r="C2371" s="77" t="s">
        <v>2</v>
      </c>
      <c r="D2371" s="77">
        <v>617.98</v>
      </c>
    </row>
    <row r="2372" spans="1:4" x14ac:dyDescent="0.25">
      <c r="A2372" s="76">
        <v>102048</v>
      </c>
      <c r="B2372" s="76" t="s">
        <v>4588</v>
      </c>
      <c r="C2372" s="77" t="s">
        <v>2</v>
      </c>
      <c r="D2372" s="77">
        <v>277.82</v>
      </c>
    </row>
    <row r="2373" spans="1:4" x14ac:dyDescent="0.25">
      <c r="A2373" s="76">
        <v>102049</v>
      </c>
      <c r="B2373" s="76" t="s">
        <v>4589</v>
      </c>
      <c r="C2373" s="77" t="s">
        <v>2</v>
      </c>
      <c r="D2373" s="77">
        <v>248.14</v>
      </c>
    </row>
    <row r="2374" spans="1:4" x14ac:dyDescent="0.25">
      <c r="A2374" s="76">
        <v>102050</v>
      </c>
      <c r="B2374" s="76" t="s">
        <v>4590</v>
      </c>
      <c r="C2374" s="77" t="s">
        <v>2</v>
      </c>
      <c r="D2374" s="77">
        <v>214.86</v>
      </c>
    </row>
    <row r="2375" spans="1:4" x14ac:dyDescent="0.25">
      <c r="A2375" s="76">
        <v>102051</v>
      </c>
      <c r="B2375" s="76" t="s">
        <v>4591</v>
      </c>
      <c r="C2375" s="77" t="s">
        <v>2</v>
      </c>
      <c r="D2375" s="77">
        <v>188.97</v>
      </c>
    </row>
    <row r="2376" spans="1:4" x14ac:dyDescent="0.25">
      <c r="A2376" s="76">
        <v>102052</v>
      </c>
      <c r="B2376" s="76" t="s">
        <v>4592</v>
      </c>
      <c r="C2376" s="77" t="s">
        <v>2</v>
      </c>
      <c r="D2376" s="77">
        <v>174.55</v>
      </c>
    </row>
    <row r="2377" spans="1:4" x14ac:dyDescent="0.25">
      <c r="A2377" s="76">
        <v>102059</v>
      </c>
      <c r="B2377" s="76" t="s">
        <v>4593</v>
      </c>
      <c r="C2377" s="77" t="s">
        <v>2</v>
      </c>
      <c r="D2377" s="77">
        <v>578.62</v>
      </c>
    </row>
    <row r="2378" spans="1:4" x14ac:dyDescent="0.25">
      <c r="A2378" s="76">
        <v>102060</v>
      </c>
      <c r="B2378" s="76" t="s">
        <v>4594</v>
      </c>
      <c r="C2378" s="77" t="s">
        <v>2</v>
      </c>
      <c r="D2378" s="77">
        <v>489.92</v>
      </c>
    </row>
    <row r="2379" spans="1:4" x14ac:dyDescent="0.25">
      <c r="A2379" s="76">
        <v>102061</v>
      </c>
      <c r="B2379" s="76" t="s">
        <v>4595</v>
      </c>
      <c r="C2379" s="77" t="s">
        <v>2</v>
      </c>
      <c r="D2379" s="77">
        <v>276.85000000000002</v>
      </c>
    </row>
    <row r="2380" spans="1:4" x14ac:dyDescent="0.25">
      <c r="A2380" s="76">
        <v>102062</v>
      </c>
      <c r="B2380" s="76" t="s">
        <v>4596</v>
      </c>
      <c r="C2380" s="77" t="s">
        <v>2</v>
      </c>
      <c r="D2380" s="77">
        <v>255.57</v>
      </c>
    </row>
    <row r="2381" spans="1:4" x14ac:dyDescent="0.25">
      <c r="A2381" s="76">
        <v>102063</v>
      </c>
      <c r="B2381" s="76" t="s">
        <v>4597</v>
      </c>
      <c r="C2381" s="77" t="s">
        <v>2</v>
      </c>
      <c r="D2381" s="77">
        <v>216.31</v>
      </c>
    </row>
    <row r="2382" spans="1:4" x14ac:dyDescent="0.25">
      <c r="A2382" s="76">
        <v>102064</v>
      </c>
      <c r="B2382" s="76" t="s">
        <v>4598</v>
      </c>
      <c r="C2382" s="77" t="s">
        <v>2</v>
      </c>
      <c r="D2382" s="77">
        <v>190.61</v>
      </c>
    </row>
    <row r="2383" spans="1:4" x14ac:dyDescent="0.25">
      <c r="A2383" s="76">
        <v>102065</v>
      </c>
      <c r="B2383" s="76" t="s">
        <v>4599</v>
      </c>
      <c r="C2383" s="77" t="s">
        <v>2</v>
      </c>
      <c r="D2383" s="77">
        <v>176.34</v>
      </c>
    </row>
    <row r="2384" spans="1:4" x14ac:dyDescent="0.25">
      <c r="A2384" s="76">
        <v>102066</v>
      </c>
      <c r="B2384" s="76" t="s">
        <v>4600</v>
      </c>
      <c r="C2384" s="77" t="s">
        <v>2</v>
      </c>
      <c r="D2384" s="78">
        <v>628.12</v>
      </c>
    </row>
    <row r="2385" spans="1:4" x14ac:dyDescent="0.25">
      <c r="A2385" s="76">
        <v>102067</v>
      </c>
      <c r="B2385" s="76" t="s">
        <v>4601</v>
      </c>
      <c r="C2385" s="77" t="s">
        <v>2</v>
      </c>
      <c r="D2385" s="78">
        <v>544.48</v>
      </c>
    </row>
    <row r="2386" spans="1:4" x14ac:dyDescent="0.25">
      <c r="A2386" s="76">
        <v>102068</v>
      </c>
      <c r="B2386" s="76" t="s">
        <v>4602</v>
      </c>
      <c r="C2386" s="77" t="s">
        <v>2</v>
      </c>
      <c r="D2386" s="78">
        <v>254.6</v>
      </c>
    </row>
    <row r="2387" spans="1:4" x14ac:dyDescent="0.25">
      <c r="A2387" s="76">
        <v>102069</v>
      </c>
      <c r="B2387" s="76" t="s">
        <v>4603</v>
      </c>
      <c r="C2387" s="77" t="s">
        <v>2</v>
      </c>
      <c r="D2387" s="78">
        <v>233.5</v>
      </c>
    </row>
    <row r="2388" spans="1:4" x14ac:dyDescent="0.25">
      <c r="A2388" s="76">
        <v>102070</v>
      </c>
      <c r="B2388" s="76" t="s">
        <v>4604</v>
      </c>
      <c r="C2388" s="77" t="s">
        <v>2</v>
      </c>
      <c r="D2388" s="78">
        <v>202.05</v>
      </c>
    </row>
    <row r="2389" spans="1:4" x14ac:dyDescent="0.25">
      <c r="A2389" s="76">
        <v>102071</v>
      </c>
      <c r="B2389" s="76" t="s">
        <v>4605</v>
      </c>
      <c r="C2389" s="77" t="s">
        <v>2</v>
      </c>
      <c r="D2389" s="78">
        <v>178.05</v>
      </c>
    </row>
    <row r="2390" spans="1:4" x14ac:dyDescent="0.25">
      <c r="A2390" s="76">
        <v>102072</v>
      </c>
      <c r="B2390" s="76" t="s">
        <v>4606</v>
      </c>
      <c r="C2390" s="77" t="s">
        <v>2</v>
      </c>
      <c r="D2390" s="78">
        <v>170.52</v>
      </c>
    </row>
    <row r="2391" spans="1:4" x14ac:dyDescent="0.25">
      <c r="A2391" s="76">
        <v>102073</v>
      </c>
      <c r="B2391" s="76" t="s">
        <v>35156</v>
      </c>
      <c r="C2391" s="77" t="s">
        <v>38</v>
      </c>
      <c r="D2391" s="78">
        <v>3649.56</v>
      </c>
    </row>
    <row r="2392" spans="1:4" x14ac:dyDescent="0.25">
      <c r="A2392" s="76">
        <v>102074</v>
      </c>
      <c r="B2392" s="76" t="s">
        <v>35157</v>
      </c>
      <c r="C2392" s="77" t="s">
        <v>38</v>
      </c>
      <c r="D2392" s="77">
        <v>4345.09</v>
      </c>
    </row>
    <row r="2393" spans="1:4" x14ac:dyDescent="0.25">
      <c r="A2393" s="76">
        <v>102075</v>
      </c>
      <c r="B2393" s="76" t="s">
        <v>35158</v>
      </c>
      <c r="C2393" s="77" t="s">
        <v>38</v>
      </c>
      <c r="D2393" s="77">
        <v>4519.78</v>
      </c>
    </row>
    <row r="2394" spans="1:4" x14ac:dyDescent="0.25">
      <c r="A2394" s="76">
        <v>102076</v>
      </c>
      <c r="B2394" s="76" t="s">
        <v>35159</v>
      </c>
      <c r="C2394" s="77" t="s">
        <v>38</v>
      </c>
      <c r="D2394" s="77">
        <v>4633.46</v>
      </c>
    </row>
    <row r="2395" spans="1:4" x14ac:dyDescent="0.25">
      <c r="A2395" s="76">
        <v>102077</v>
      </c>
      <c r="B2395" s="76" t="s">
        <v>35160</v>
      </c>
      <c r="C2395" s="77" t="s">
        <v>38</v>
      </c>
      <c r="D2395" s="77">
        <v>5014.66</v>
      </c>
    </row>
    <row r="2396" spans="1:4" x14ac:dyDescent="0.25">
      <c r="A2396" s="76">
        <v>102078</v>
      </c>
      <c r="B2396" s="76" t="s">
        <v>35161</v>
      </c>
      <c r="C2396" s="77" t="s">
        <v>38</v>
      </c>
      <c r="D2396" s="77">
        <v>5117.2700000000004</v>
      </c>
    </row>
    <row r="2397" spans="1:4" x14ac:dyDescent="0.25">
      <c r="A2397" s="76">
        <v>102079</v>
      </c>
      <c r="B2397" s="76" t="s">
        <v>35162</v>
      </c>
      <c r="C2397" s="77" t="s">
        <v>38</v>
      </c>
      <c r="D2397" s="77">
        <v>4922.3900000000003</v>
      </c>
    </row>
    <row r="2398" spans="1:4" x14ac:dyDescent="0.25">
      <c r="A2398" s="76">
        <v>102080</v>
      </c>
      <c r="B2398" s="76" t="s">
        <v>35163</v>
      </c>
      <c r="C2398" s="77" t="s">
        <v>38</v>
      </c>
      <c r="D2398" s="77">
        <v>4326.01</v>
      </c>
    </row>
    <row r="2399" spans="1:4" x14ac:dyDescent="0.25">
      <c r="A2399" s="76">
        <v>102086</v>
      </c>
      <c r="B2399" s="76" t="s">
        <v>4607</v>
      </c>
      <c r="C2399" s="77" t="s">
        <v>2</v>
      </c>
      <c r="D2399" s="77">
        <v>192.61</v>
      </c>
    </row>
    <row r="2400" spans="1:4" x14ac:dyDescent="0.25">
      <c r="A2400" s="76">
        <v>102087</v>
      </c>
      <c r="B2400" s="76" t="s">
        <v>4608</v>
      </c>
      <c r="C2400" s="77" t="s">
        <v>2</v>
      </c>
      <c r="D2400" s="77">
        <v>154.27000000000001</v>
      </c>
    </row>
    <row r="2401" spans="1:4" x14ac:dyDescent="0.25">
      <c r="A2401" s="76">
        <v>102088</v>
      </c>
      <c r="B2401" s="76" t="s">
        <v>4609</v>
      </c>
      <c r="C2401" s="77" t="s">
        <v>2</v>
      </c>
      <c r="D2401" s="77">
        <v>332.61</v>
      </c>
    </row>
    <row r="2402" spans="1:4" x14ac:dyDescent="0.25">
      <c r="A2402" s="76">
        <v>102089</v>
      </c>
      <c r="B2402" s="76" t="s">
        <v>4610</v>
      </c>
      <c r="C2402" s="77" t="s">
        <v>2</v>
      </c>
      <c r="D2402" s="77">
        <v>177.1</v>
      </c>
    </row>
    <row r="2403" spans="1:4" x14ac:dyDescent="0.25">
      <c r="A2403" s="76">
        <v>102090</v>
      </c>
      <c r="B2403" s="76" t="s">
        <v>4611</v>
      </c>
      <c r="C2403" s="77" t="s">
        <v>2</v>
      </c>
      <c r="D2403" s="77">
        <v>133.6</v>
      </c>
    </row>
    <row r="2404" spans="1:4" x14ac:dyDescent="0.25">
      <c r="A2404" s="76">
        <v>102091</v>
      </c>
      <c r="B2404" s="76" t="s">
        <v>4612</v>
      </c>
      <c r="C2404" s="77" t="s">
        <v>2</v>
      </c>
      <c r="D2404" s="77">
        <v>394.93</v>
      </c>
    </row>
    <row r="2405" spans="1:4" x14ac:dyDescent="0.25">
      <c r="A2405" s="76">
        <v>103760</v>
      </c>
      <c r="B2405" s="76" t="s">
        <v>14668</v>
      </c>
      <c r="C2405" s="77" t="s">
        <v>2</v>
      </c>
      <c r="D2405" s="77">
        <v>137.72999999999999</v>
      </c>
    </row>
    <row r="2406" spans="1:4" x14ac:dyDescent="0.25">
      <c r="A2406" s="76">
        <v>103761</v>
      </c>
      <c r="B2406" s="76" t="s">
        <v>14669</v>
      </c>
      <c r="C2406" s="77" t="s">
        <v>2</v>
      </c>
      <c r="D2406" s="77">
        <v>87.98</v>
      </c>
    </row>
    <row r="2407" spans="1:4" x14ac:dyDescent="0.25">
      <c r="A2407" s="76">
        <v>103762</v>
      </c>
      <c r="B2407" s="76" t="s">
        <v>14670</v>
      </c>
      <c r="C2407" s="77" t="s">
        <v>2</v>
      </c>
      <c r="D2407" s="77">
        <v>75.12</v>
      </c>
    </row>
    <row r="2408" spans="1:4" x14ac:dyDescent="0.25">
      <c r="A2408" s="76">
        <v>103763</v>
      </c>
      <c r="B2408" s="76" t="s">
        <v>14671</v>
      </c>
      <c r="C2408" s="77" t="s">
        <v>2</v>
      </c>
      <c r="D2408" s="77">
        <v>65.61</v>
      </c>
    </row>
    <row r="2409" spans="1:4" x14ac:dyDescent="0.25">
      <c r="A2409" s="76">
        <v>89996</v>
      </c>
      <c r="B2409" s="76" t="s">
        <v>5563</v>
      </c>
      <c r="C2409" s="77" t="s">
        <v>4</v>
      </c>
      <c r="D2409" s="77">
        <v>10.48</v>
      </c>
    </row>
    <row r="2410" spans="1:4" x14ac:dyDescent="0.25">
      <c r="A2410" s="76">
        <v>89997</v>
      </c>
      <c r="B2410" s="76" t="s">
        <v>5564</v>
      </c>
      <c r="C2410" s="77" t="s">
        <v>4</v>
      </c>
      <c r="D2410" s="77">
        <v>8.52</v>
      </c>
    </row>
    <row r="2411" spans="1:4" x14ac:dyDescent="0.25">
      <c r="A2411" s="76">
        <v>89998</v>
      </c>
      <c r="B2411" s="76" t="s">
        <v>5565</v>
      </c>
      <c r="C2411" s="77" t="s">
        <v>4</v>
      </c>
      <c r="D2411" s="77">
        <v>9.9600000000000009</v>
      </c>
    </row>
    <row r="2412" spans="1:4" x14ac:dyDescent="0.25">
      <c r="A2412" s="76">
        <v>89999</v>
      </c>
      <c r="B2412" s="76" t="s">
        <v>5566</v>
      </c>
      <c r="C2412" s="77" t="s">
        <v>4</v>
      </c>
      <c r="D2412" s="77">
        <v>15.75</v>
      </c>
    </row>
    <row r="2413" spans="1:4" x14ac:dyDescent="0.25">
      <c r="A2413" s="76">
        <v>90000</v>
      </c>
      <c r="B2413" s="76" t="s">
        <v>5567</v>
      </c>
      <c r="C2413" s="77" t="s">
        <v>4</v>
      </c>
      <c r="D2413" s="77">
        <v>12.65</v>
      </c>
    </row>
    <row r="2414" spans="1:4" x14ac:dyDescent="0.25">
      <c r="A2414" s="76">
        <v>91593</v>
      </c>
      <c r="B2414" s="76" t="s">
        <v>1863</v>
      </c>
      <c r="C2414" s="77" t="s">
        <v>4</v>
      </c>
      <c r="D2414" s="77">
        <v>11.45</v>
      </c>
    </row>
    <row r="2415" spans="1:4" x14ac:dyDescent="0.25">
      <c r="A2415" s="76">
        <v>91594</v>
      </c>
      <c r="B2415" s="76" t="s">
        <v>1864</v>
      </c>
      <c r="C2415" s="77" t="s">
        <v>4</v>
      </c>
      <c r="D2415" s="77">
        <v>11.89</v>
      </c>
    </row>
    <row r="2416" spans="1:4" x14ac:dyDescent="0.25">
      <c r="A2416" s="76">
        <v>91595</v>
      </c>
      <c r="B2416" s="76" t="s">
        <v>1865</v>
      </c>
      <c r="C2416" s="77" t="s">
        <v>4</v>
      </c>
      <c r="D2416" s="77">
        <v>12.58</v>
      </c>
    </row>
    <row r="2417" spans="1:4" x14ac:dyDescent="0.25">
      <c r="A2417" s="76">
        <v>91596</v>
      </c>
      <c r="B2417" s="76" t="s">
        <v>1866</v>
      </c>
      <c r="C2417" s="77" t="s">
        <v>4</v>
      </c>
      <c r="D2417" s="77">
        <v>11.77</v>
      </c>
    </row>
    <row r="2418" spans="1:4" x14ac:dyDescent="0.25">
      <c r="A2418" s="76">
        <v>91597</v>
      </c>
      <c r="B2418" s="76" t="s">
        <v>1867</v>
      </c>
      <c r="C2418" s="77" t="s">
        <v>4</v>
      </c>
      <c r="D2418" s="77">
        <v>8.39</v>
      </c>
    </row>
    <row r="2419" spans="1:4" x14ac:dyDescent="0.25">
      <c r="A2419" s="76">
        <v>91598</v>
      </c>
      <c r="B2419" s="76" t="s">
        <v>1868</v>
      </c>
      <c r="C2419" s="77" t="s">
        <v>4</v>
      </c>
      <c r="D2419" s="77">
        <v>11.57</v>
      </c>
    </row>
    <row r="2420" spans="1:4" x14ac:dyDescent="0.25">
      <c r="A2420" s="76">
        <v>91599</v>
      </c>
      <c r="B2420" s="76" t="s">
        <v>1869</v>
      </c>
      <c r="C2420" s="77" t="s">
        <v>4</v>
      </c>
      <c r="D2420" s="77">
        <v>8.77</v>
      </c>
    </row>
    <row r="2421" spans="1:4" x14ac:dyDescent="0.25">
      <c r="A2421" s="76">
        <v>91600</v>
      </c>
      <c r="B2421" s="76" t="s">
        <v>1870</v>
      </c>
      <c r="C2421" s="77" t="s">
        <v>4</v>
      </c>
      <c r="D2421" s="77">
        <v>14.36</v>
      </c>
    </row>
    <row r="2422" spans="1:4" x14ac:dyDescent="0.25">
      <c r="A2422" s="76">
        <v>91601</v>
      </c>
      <c r="B2422" s="76" t="s">
        <v>1871</v>
      </c>
      <c r="C2422" s="77" t="s">
        <v>4</v>
      </c>
      <c r="D2422" s="77">
        <v>12.25</v>
      </c>
    </row>
    <row r="2423" spans="1:4" x14ac:dyDescent="0.25">
      <c r="A2423" s="76">
        <v>91602</v>
      </c>
      <c r="B2423" s="76" t="s">
        <v>1872</v>
      </c>
      <c r="C2423" s="77" t="s">
        <v>4</v>
      </c>
      <c r="D2423" s="77">
        <v>11.25</v>
      </c>
    </row>
    <row r="2424" spans="1:4" x14ac:dyDescent="0.25">
      <c r="A2424" s="76">
        <v>91603</v>
      </c>
      <c r="B2424" s="76" t="s">
        <v>1873</v>
      </c>
      <c r="C2424" s="77" t="s">
        <v>4</v>
      </c>
      <c r="D2424" s="77">
        <v>10.63</v>
      </c>
    </row>
    <row r="2425" spans="1:4" x14ac:dyDescent="0.25">
      <c r="A2425" s="76">
        <v>92759</v>
      </c>
      <c r="B2425" s="76" t="s">
        <v>15467</v>
      </c>
      <c r="C2425" s="77" t="s">
        <v>4</v>
      </c>
      <c r="D2425" s="77">
        <v>13.97</v>
      </c>
    </row>
    <row r="2426" spans="1:4" x14ac:dyDescent="0.25">
      <c r="A2426" s="76">
        <v>92760</v>
      </c>
      <c r="B2426" s="76" t="s">
        <v>15468</v>
      </c>
      <c r="C2426" s="77" t="s">
        <v>4</v>
      </c>
      <c r="D2426" s="77">
        <v>13.19</v>
      </c>
    </row>
    <row r="2427" spans="1:4" x14ac:dyDescent="0.25">
      <c r="A2427" s="76">
        <v>92761</v>
      </c>
      <c r="B2427" s="76" t="s">
        <v>15469</v>
      </c>
      <c r="C2427" s="77" t="s">
        <v>4</v>
      </c>
      <c r="D2427" s="77">
        <v>12.36</v>
      </c>
    </row>
    <row r="2428" spans="1:4" x14ac:dyDescent="0.25">
      <c r="A2428" s="76">
        <v>92762</v>
      </c>
      <c r="B2428" s="76" t="s">
        <v>15470</v>
      </c>
      <c r="C2428" s="77" t="s">
        <v>4</v>
      </c>
      <c r="D2428" s="77">
        <v>11.02</v>
      </c>
    </row>
    <row r="2429" spans="1:4" x14ac:dyDescent="0.25">
      <c r="A2429" s="76">
        <v>92763</v>
      </c>
      <c r="B2429" s="76" t="s">
        <v>15471</v>
      </c>
      <c r="C2429" s="77" t="s">
        <v>4</v>
      </c>
      <c r="D2429" s="77">
        <v>9.2899999999999991</v>
      </c>
    </row>
    <row r="2430" spans="1:4" x14ac:dyDescent="0.25">
      <c r="A2430" s="76">
        <v>92764</v>
      </c>
      <c r="B2430" s="76" t="s">
        <v>15472</v>
      </c>
      <c r="C2430" s="77" t="s">
        <v>4</v>
      </c>
      <c r="D2430" s="77">
        <v>8.99</v>
      </c>
    </row>
    <row r="2431" spans="1:4" x14ac:dyDescent="0.25">
      <c r="A2431" s="76">
        <v>92765</v>
      </c>
      <c r="B2431" s="76" t="s">
        <v>15473</v>
      </c>
      <c r="C2431" s="77" t="s">
        <v>4</v>
      </c>
      <c r="D2431" s="77">
        <v>10.23</v>
      </c>
    </row>
    <row r="2432" spans="1:4" x14ac:dyDescent="0.25">
      <c r="A2432" s="76">
        <v>92766</v>
      </c>
      <c r="B2432" s="76" t="s">
        <v>15474</v>
      </c>
      <c r="C2432" s="77" t="s">
        <v>4</v>
      </c>
      <c r="D2432" s="77">
        <v>10.11</v>
      </c>
    </row>
    <row r="2433" spans="1:4" x14ac:dyDescent="0.25">
      <c r="A2433" s="76">
        <v>92767</v>
      </c>
      <c r="B2433" s="76" t="s">
        <v>15475</v>
      </c>
      <c r="C2433" s="77" t="s">
        <v>4</v>
      </c>
      <c r="D2433" s="77">
        <v>15.32</v>
      </c>
    </row>
    <row r="2434" spans="1:4" x14ac:dyDescent="0.25">
      <c r="A2434" s="76">
        <v>92768</v>
      </c>
      <c r="B2434" s="76" t="s">
        <v>15476</v>
      </c>
      <c r="C2434" s="77" t="s">
        <v>4</v>
      </c>
      <c r="D2434" s="77">
        <v>13.44</v>
      </c>
    </row>
    <row r="2435" spans="1:4" x14ac:dyDescent="0.25">
      <c r="A2435" s="76">
        <v>92769</v>
      </c>
      <c r="B2435" s="76" t="s">
        <v>15477</v>
      </c>
      <c r="C2435" s="77" t="s">
        <v>4</v>
      </c>
      <c r="D2435" s="77">
        <v>12.66</v>
      </c>
    </row>
    <row r="2436" spans="1:4" x14ac:dyDescent="0.25">
      <c r="A2436" s="76">
        <v>92770</v>
      </c>
      <c r="B2436" s="76" t="s">
        <v>15478</v>
      </c>
      <c r="C2436" s="77" t="s">
        <v>4</v>
      </c>
      <c r="D2436" s="77">
        <v>11.88</v>
      </c>
    </row>
    <row r="2437" spans="1:4" x14ac:dyDescent="0.25">
      <c r="A2437" s="76">
        <v>92771</v>
      </c>
      <c r="B2437" s="76" t="s">
        <v>15479</v>
      </c>
      <c r="C2437" s="77" t="s">
        <v>4</v>
      </c>
      <c r="D2437" s="77">
        <v>10.59</v>
      </c>
    </row>
    <row r="2438" spans="1:4" x14ac:dyDescent="0.25">
      <c r="A2438" s="76">
        <v>92772</v>
      </c>
      <c r="B2438" s="76" t="s">
        <v>15480</v>
      </c>
      <c r="C2438" s="77" t="s">
        <v>4</v>
      </c>
      <c r="D2438" s="77">
        <v>8.89</v>
      </c>
    </row>
    <row r="2439" spans="1:4" x14ac:dyDescent="0.25">
      <c r="A2439" s="76">
        <v>92773</v>
      </c>
      <c r="B2439" s="76" t="s">
        <v>15481</v>
      </c>
      <c r="C2439" s="77" t="s">
        <v>4</v>
      </c>
      <c r="D2439" s="77">
        <v>8.73</v>
      </c>
    </row>
    <row r="2440" spans="1:4" x14ac:dyDescent="0.25">
      <c r="A2440" s="76">
        <v>92774</v>
      </c>
      <c r="B2440" s="76" t="s">
        <v>15482</v>
      </c>
      <c r="C2440" s="77" t="s">
        <v>4</v>
      </c>
      <c r="D2440" s="77">
        <v>10.07</v>
      </c>
    </row>
    <row r="2441" spans="1:4" x14ac:dyDescent="0.25">
      <c r="A2441" s="76">
        <v>92798</v>
      </c>
      <c r="B2441" s="76" t="s">
        <v>15483</v>
      </c>
      <c r="C2441" s="77" t="s">
        <v>4</v>
      </c>
      <c r="D2441" s="77">
        <v>9.11</v>
      </c>
    </row>
    <row r="2442" spans="1:4" x14ac:dyDescent="0.25">
      <c r="A2442" s="76">
        <v>92799</v>
      </c>
      <c r="B2442" s="76" t="s">
        <v>15484</v>
      </c>
      <c r="C2442" s="77" t="s">
        <v>4</v>
      </c>
      <c r="D2442" s="77">
        <v>10.92</v>
      </c>
    </row>
    <row r="2443" spans="1:4" x14ac:dyDescent="0.25">
      <c r="A2443" s="76">
        <v>92800</v>
      </c>
      <c r="B2443" s="76" t="s">
        <v>15485</v>
      </c>
      <c r="C2443" s="77" t="s">
        <v>4</v>
      </c>
      <c r="D2443" s="77">
        <v>9.85</v>
      </c>
    </row>
    <row r="2444" spans="1:4" x14ac:dyDescent="0.25">
      <c r="A2444" s="76">
        <v>92801</v>
      </c>
      <c r="B2444" s="76" t="s">
        <v>15486</v>
      </c>
      <c r="C2444" s="77" t="s">
        <v>4</v>
      </c>
      <c r="D2444" s="77">
        <v>9.9600000000000009</v>
      </c>
    </row>
    <row r="2445" spans="1:4" x14ac:dyDescent="0.25">
      <c r="A2445" s="76">
        <v>92802</v>
      </c>
      <c r="B2445" s="76" t="s">
        <v>15487</v>
      </c>
      <c r="C2445" s="77" t="s">
        <v>4</v>
      </c>
      <c r="D2445" s="77">
        <v>9.89</v>
      </c>
    </row>
    <row r="2446" spans="1:4" x14ac:dyDescent="0.25">
      <c r="A2446" s="76">
        <v>92803</v>
      </c>
      <c r="B2446" s="76" t="s">
        <v>15488</v>
      </c>
      <c r="C2446" s="77" t="s">
        <v>4</v>
      </c>
      <c r="D2446" s="77">
        <v>9.11</v>
      </c>
    </row>
    <row r="2447" spans="1:4" x14ac:dyDescent="0.25">
      <c r="A2447" s="76">
        <v>92804</v>
      </c>
      <c r="B2447" s="76" t="s">
        <v>15489</v>
      </c>
      <c r="C2447" s="77" t="s">
        <v>4</v>
      </c>
      <c r="D2447" s="77">
        <v>7.82</v>
      </c>
    </row>
    <row r="2448" spans="1:4" x14ac:dyDescent="0.25">
      <c r="A2448" s="76">
        <v>92805</v>
      </c>
      <c r="B2448" s="76" t="s">
        <v>15490</v>
      </c>
      <c r="C2448" s="77" t="s">
        <v>4</v>
      </c>
      <c r="D2448" s="77">
        <v>7.74</v>
      </c>
    </row>
    <row r="2449" spans="1:4" x14ac:dyDescent="0.25">
      <c r="A2449" s="76">
        <v>92806</v>
      </c>
      <c r="B2449" s="76" t="s">
        <v>15491</v>
      </c>
      <c r="C2449" s="77" t="s">
        <v>4</v>
      </c>
      <c r="D2449" s="77">
        <v>9.1199999999999992</v>
      </c>
    </row>
    <row r="2450" spans="1:4" x14ac:dyDescent="0.25">
      <c r="A2450" s="76">
        <v>92875</v>
      </c>
      <c r="B2450" s="76" t="s">
        <v>15492</v>
      </c>
      <c r="C2450" s="77" t="s">
        <v>4</v>
      </c>
      <c r="D2450" s="77">
        <v>9.4499999999999993</v>
      </c>
    </row>
    <row r="2451" spans="1:4" x14ac:dyDescent="0.25">
      <c r="A2451" s="76">
        <v>92876</v>
      </c>
      <c r="B2451" s="76" t="s">
        <v>15493</v>
      </c>
      <c r="C2451" s="77" t="s">
        <v>4</v>
      </c>
      <c r="D2451" s="77">
        <v>9.17</v>
      </c>
    </row>
    <row r="2452" spans="1:4" x14ac:dyDescent="0.25">
      <c r="A2452" s="76">
        <v>92877</v>
      </c>
      <c r="B2452" s="76" t="s">
        <v>15494</v>
      </c>
      <c r="C2452" s="77" t="s">
        <v>4</v>
      </c>
      <c r="D2452" s="77">
        <v>9.89</v>
      </c>
    </row>
    <row r="2453" spans="1:4" x14ac:dyDescent="0.25">
      <c r="A2453" s="76">
        <v>92878</v>
      </c>
      <c r="B2453" s="76" t="s">
        <v>15495</v>
      </c>
      <c r="C2453" s="77" t="s">
        <v>4</v>
      </c>
      <c r="D2453" s="77">
        <v>9.73</v>
      </c>
    </row>
    <row r="2454" spans="1:4" x14ac:dyDescent="0.25">
      <c r="A2454" s="76">
        <v>92879</v>
      </c>
      <c r="B2454" s="76" t="s">
        <v>15496</v>
      </c>
      <c r="C2454" s="77" t="s">
        <v>4</v>
      </c>
      <c r="D2454" s="77">
        <v>9.6199999999999992</v>
      </c>
    </row>
    <row r="2455" spans="1:4" x14ac:dyDescent="0.25">
      <c r="A2455" s="76">
        <v>92880</v>
      </c>
      <c r="B2455" s="76" t="s">
        <v>15497</v>
      </c>
      <c r="C2455" s="77" t="s">
        <v>4</v>
      </c>
      <c r="D2455" s="77">
        <v>9.83</v>
      </c>
    </row>
    <row r="2456" spans="1:4" x14ac:dyDescent="0.25">
      <c r="A2456" s="76">
        <v>92881</v>
      </c>
      <c r="B2456" s="76" t="s">
        <v>15498</v>
      </c>
      <c r="C2456" s="77" t="s">
        <v>4</v>
      </c>
      <c r="D2456" s="77">
        <v>9.8000000000000007</v>
      </c>
    </row>
    <row r="2457" spans="1:4" x14ac:dyDescent="0.25">
      <c r="A2457" s="76">
        <v>92882</v>
      </c>
      <c r="B2457" s="76" t="s">
        <v>15499</v>
      </c>
      <c r="C2457" s="77" t="s">
        <v>4</v>
      </c>
      <c r="D2457" s="77">
        <v>13.15</v>
      </c>
    </row>
    <row r="2458" spans="1:4" x14ac:dyDescent="0.25">
      <c r="A2458" s="76">
        <v>92883</v>
      </c>
      <c r="B2458" s="76" t="s">
        <v>15500</v>
      </c>
      <c r="C2458" s="77" t="s">
        <v>4</v>
      </c>
      <c r="D2458" s="77">
        <v>12.09</v>
      </c>
    </row>
    <row r="2459" spans="1:4" x14ac:dyDescent="0.25">
      <c r="A2459" s="76">
        <v>92884</v>
      </c>
      <c r="B2459" s="76" t="s">
        <v>15501</v>
      </c>
      <c r="C2459" s="77" t="s">
        <v>4</v>
      </c>
      <c r="D2459" s="77">
        <v>12.23</v>
      </c>
    </row>
    <row r="2460" spans="1:4" x14ac:dyDescent="0.25">
      <c r="A2460" s="76">
        <v>92885</v>
      </c>
      <c r="B2460" s="76" t="s">
        <v>15502</v>
      </c>
      <c r="C2460" s="77" t="s">
        <v>4</v>
      </c>
      <c r="D2460" s="77">
        <v>11.6</v>
      </c>
    </row>
    <row r="2461" spans="1:4" x14ac:dyDescent="0.25">
      <c r="A2461" s="76">
        <v>92886</v>
      </c>
      <c r="B2461" s="76" t="s">
        <v>15503</v>
      </c>
      <c r="C2461" s="77" t="s">
        <v>4</v>
      </c>
      <c r="D2461" s="77">
        <v>11.08</v>
      </c>
    </row>
    <row r="2462" spans="1:4" x14ac:dyDescent="0.25">
      <c r="A2462" s="76">
        <v>92887</v>
      </c>
      <c r="B2462" s="76" t="s">
        <v>15504</v>
      </c>
      <c r="C2462" s="77" t="s">
        <v>4</v>
      </c>
      <c r="D2462" s="77">
        <v>10.99</v>
      </c>
    </row>
    <row r="2463" spans="1:4" x14ac:dyDescent="0.25">
      <c r="A2463" s="76">
        <v>92888</v>
      </c>
      <c r="B2463" s="76" t="s">
        <v>15505</v>
      </c>
      <c r="C2463" s="77" t="s">
        <v>4</v>
      </c>
      <c r="D2463" s="77">
        <v>10.73</v>
      </c>
    </row>
    <row r="2464" spans="1:4" x14ac:dyDescent="0.25">
      <c r="A2464" s="76">
        <v>92915</v>
      </c>
      <c r="B2464" s="76" t="s">
        <v>15506</v>
      </c>
      <c r="C2464" s="77" t="s">
        <v>4</v>
      </c>
      <c r="D2464" s="77">
        <v>16.600000000000001</v>
      </c>
    </row>
    <row r="2465" spans="1:4" x14ac:dyDescent="0.25">
      <c r="A2465" s="76">
        <v>92916</v>
      </c>
      <c r="B2465" s="76" t="s">
        <v>15507</v>
      </c>
      <c r="C2465" s="77" t="s">
        <v>4</v>
      </c>
      <c r="D2465" s="77">
        <v>15.13</v>
      </c>
    </row>
    <row r="2466" spans="1:4" x14ac:dyDescent="0.25">
      <c r="A2466" s="76">
        <v>92917</v>
      </c>
      <c r="B2466" s="76" t="s">
        <v>15508</v>
      </c>
      <c r="C2466" s="77" t="s">
        <v>4</v>
      </c>
      <c r="D2466" s="77">
        <v>13.75</v>
      </c>
    </row>
    <row r="2467" spans="1:4" x14ac:dyDescent="0.25">
      <c r="A2467" s="76">
        <v>92919</v>
      </c>
      <c r="B2467" s="76" t="s">
        <v>15509</v>
      </c>
      <c r="C2467" s="77" t="s">
        <v>4</v>
      </c>
      <c r="D2467" s="77">
        <v>12</v>
      </c>
    </row>
    <row r="2468" spans="1:4" x14ac:dyDescent="0.25">
      <c r="A2468" s="76">
        <v>92921</v>
      </c>
      <c r="B2468" s="76" t="s">
        <v>15510</v>
      </c>
      <c r="C2468" s="77" t="s">
        <v>4</v>
      </c>
      <c r="D2468" s="77">
        <v>9.93</v>
      </c>
    </row>
    <row r="2469" spans="1:4" x14ac:dyDescent="0.25">
      <c r="A2469" s="76">
        <v>92922</v>
      </c>
      <c r="B2469" s="76" t="s">
        <v>15511</v>
      </c>
      <c r="C2469" s="77" t="s">
        <v>4</v>
      </c>
      <c r="D2469" s="77">
        <v>9.4700000000000006</v>
      </c>
    </row>
    <row r="2470" spans="1:4" x14ac:dyDescent="0.25">
      <c r="A2470" s="76">
        <v>92923</v>
      </c>
      <c r="B2470" s="76" t="s">
        <v>15512</v>
      </c>
      <c r="C2470" s="77" t="s">
        <v>4</v>
      </c>
      <c r="D2470" s="77">
        <v>10.6</v>
      </c>
    </row>
    <row r="2471" spans="1:4" x14ac:dyDescent="0.25">
      <c r="A2471" s="76">
        <v>92924</v>
      </c>
      <c r="B2471" s="76" t="s">
        <v>15513</v>
      </c>
      <c r="C2471" s="77" t="s">
        <v>4</v>
      </c>
      <c r="D2471" s="77">
        <v>10.4</v>
      </c>
    </row>
    <row r="2472" spans="1:4" x14ac:dyDescent="0.25">
      <c r="A2472" s="76">
        <v>95448</v>
      </c>
      <c r="B2472" s="76" t="s">
        <v>15514</v>
      </c>
      <c r="C2472" s="77" t="s">
        <v>4</v>
      </c>
      <c r="D2472" s="77">
        <v>10</v>
      </c>
    </row>
    <row r="2473" spans="1:4" x14ac:dyDescent="0.25">
      <c r="A2473" s="76">
        <v>95576</v>
      </c>
      <c r="B2473" s="76" t="s">
        <v>16100</v>
      </c>
      <c r="C2473" s="77" t="s">
        <v>4</v>
      </c>
      <c r="D2473" s="77">
        <v>12.54</v>
      </c>
    </row>
    <row r="2474" spans="1:4" x14ac:dyDescent="0.25">
      <c r="A2474" s="76">
        <v>95577</v>
      </c>
      <c r="B2474" s="76" t="s">
        <v>16101</v>
      </c>
      <c r="C2474" s="77" t="s">
        <v>4</v>
      </c>
      <c r="D2474" s="77">
        <v>10.66</v>
      </c>
    </row>
    <row r="2475" spans="1:4" x14ac:dyDescent="0.25">
      <c r="A2475" s="76">
        <v>95578</v>
      </c>
      <c r="B2475" s="76" t="s">
        <v>16102</v>
      </c>
      <c r="C2475" s="77" t="s">
        <v>4</v>
      </c>
      <c r="D2475" s="77">
        <v>8.9</v>
      </c>
    </row>
    <row r="2476" spans="1:4" x14ac:dyDescent="0.25">
      <c r="A2476" s="76">
        <v>95579</v>
      </c>
      <c r="B2476" s="76" t="s">
        <v>16103</v>
      </c>
      <c r="C2476" s="77" t="s">
        <v>4</v>
      </c>
      <c r="D2476" s="77">
        <v>8.6</v>
      </c>
    </row>
    <row r="2477" spans="1:4" x14ac:dyDescent="0.25">
      <c r="A2477" s="76">
        <v>95580</v>
      </c>
      <c r="B2477" s="76" t="s">
        <v>16104</v>
      </c>
      <c r="C2477" s="77" t="s">
        <v>4</v>
      </c>
      <c r="D2477" s="77">
        <v>9.9</v>
      </c>
    </row>
    <row r="2478" spans="1:4" x14ac:dyDescent="0.25">
      <c r="A2478" s="76">
        <v>95581</v>
      </c>
      <c r="B2478" s="76" t="s">
        <v>16105</v>
      </c>
      <c r="C2478" s="77" t="s">
        <v>4</v>
      </c>
      <c r="D2478" s="77">
        <v>9.85</v>
      </c>
    </row>
    <row r="2479" spans="1:4" x14ac:dyDescent="0.25">
      <c r="A2479" s="76">
        <v>95582</v>
      </c>
      <c r="B2479" s="76" t="s">
        <v>33718</v>
      </c>
      <c r="C2479" s="77" t="s">
        <v>4</v>
      </c>
      <c r="D2479" s="77">
        <v>10.72</v>
      </c>
    </row>
    <row r="2480" spans="1:4" x14ac:dyDescent="0.25">
      <c r="A2480" s="76">
        <v>95583</v>
      </c>
      <c r="B2480" s="76" t="s">
        <v>16106</v>
      </c>
      <c r="C2480" s="77" t="s">
        <v>4</v>
      </c>
      <c r="D2480" s="77">
        <v>15.73</v>
      </c>
    </row>
    <row r="2481" spans="1:4" x14ac:dyDescent="0.25">
      <c r="A2481" s="76">
        <v>95584</v>
      </c>
      <c r="B2481" s="76" t="s">
        <v>16107</v>
      </c>
      <c r="C2481" s="77" t="s">
        <v>4</v>
      </c>
      <c r="D2481" s="77">
        <v>13.89</v>
      </c>
    </row>
    <row r="2482" spans="1:4" x14ac:dyDescent="0.25">
      <c r="A2482" s="76">
        <v>95592</v>
      </c>
      <c r="B2482" s="76" t="s">
        <v>16108</v>
      </c>
      <c r="C2482" s="77" t="s">
        <v>4</v>
      </c>
      <c r="D2482" s="77">
        <v>15.73</v>
      </c>
    </row>
    <row r="2483" spans="1:4" x14ac:dyDescent="0.25">
      <c r="A2483" s="76">
        <v>95593</v>
      </c>
      <c r="B2483" s="76" t="s">
        <v>16109</v>
      </c>
      <c r="C2483" s="77" t="s">
        <v>4</v>
      </c>
      <c r="D2483" s="77">
        <v>13.89</v>
      </c>
    </row>
    <row r="2484" spans="1:4" x14ac:dyDescent="0.25">
      <c r="A2484" s="76">
        <v>95943</v>
      </c>
      <c r="B2484" s="76" t="s">
        <v>4613</v>
      </c>
      <c r="C2484" s="77" t="s">
        <v>4</v>
      </c>
      <c r="D2484" s="77">
        <v>21.81</v>
      </c>
    </row>
    <row r="2485" spans="1:4" x14ac:dyDescent="0.25">
      <c r="A2485" s="76">
        <v>95944</v>
      </c>
      <c r="B2485" s="76" t="s">
        <v>4614</v>
      </c>
      <c r="C2485" s="77" t="s">
        <v>4</v>
      </c>
      <c r="D2485" s="77">
        <v>19.77</v>
      </c>
    </row>
    <row r="2486" spans="1:4" x14ac:dyDescent="0.25">
      <c r="A2486" s="76">
        <v>95945</v>
      </c>
      <c r="B2486" s="76" t="s">
        <v>4615</v>
      </c>
      <c r="C2486" s="77" t="s">
        <v>4</v>
      </c>
      <c r="D2486" s="77">
        <v>15.96</v>
      </c>
    </row>
    <row r="2487" spans="1:4" x14ac:dyDescent="0.25">
      <c r="A2487" s="76">
        <v>95946</v>
      </c>
      <c r="B2487" s="76" t="s">
        <v>4616</v>
      </c>
      <c r="C2487" s="77" t="s">
        <v>4</v>
      </c>
      <c r="D2487" s="77">
        <v>12.67</v>
      </c>
    </row>
    <row r="2488" spans="1:4" x14ac:dyDescent="0.25">
      <c r="A2488" s="76">
        <v>95947</v>
      </c>
      <c r="B2488" s="76" t="s">
        <v>4617</v>
      </c>
      <c r="C2488" s="77" t="s">
        <v>4</v>
      </c>
      <c r="D2488" s="77">
        <v>9.7799999999999994</v>
      </c>
    </row>
    <row r="2489" spans="1:4" x14ac:dyDescent="0.25">
      <c r="A2489" s="76">
        <v>95948</v>
      </c>
      <c r="B2489" s="76" t="s">
        <v>4618</v>
      </c>
      <c r="C2489" s="77" t="s">
        <v>4</v>
      </c>
      <c r="D2489" s="77">
        <v>8.61</v>
      </c>
    </row>
    <row r="2490" spans="1:4" x14ac:dyDescent="0.25">
      <c r="A2490" s="76">
        <v>96544</v>
      </c>
      <c r="B2490" s="76" t="s">
        <v>1874</v>
      </c>
      <c r="C2490" s="77" t="s">
        <v>4</v>
      </c>
      <c r="D2490" s="77">
        <v>15.91</v>
      </c>
    </row>
    <row r="2491" spans="1:4" x14ac:dyDescent="0.25">
      <c r="A2491" s="76">
        <v>96545</v>
      </c>
      <c r="B2491" s="76" t="s">
        <v>1875</v>
      </c>
      <c r="C2491" s="77" t="s">
        <v>4</v>
      </c>
      <c r="D2491" s="77">
        <v>14.55</v>
      </c>
    </row>
    <row r="2492" spans="1:4" x14ac:dyDescent="0.25">
      <c r="A2492" s="76">
        <v>96546</v>
      </c>
      <c r="B2492" s="76" t="s">
        <v>1876</v>
      </c>
      <c r="C2492" s="77" t="s">
        <v>4</v>
      </c>
      <c r="D2492" s="77">
        <v>12.83</v>
      </c>
    </row>
    <row r="2493" spans="1:4" x14ac:dyDescent="0.25">
      <c r="A2493" s="76">
        <v>96547</v>
      </c>
      <c r="B2493" s="76" t="s">
        <v>1877</v>
      </c>
      <c r="C2493" s="77" t="s">
        <v>4</v>
      </c>
      <c r="D2493" s="77">
        <v>10.8</v>
      </c>
    </row>
    <row r="2494" spans="1:4" x14ac:dyDescent="0.25">
      <c r="A2494" s="76">
        <v>96548</v>
      </c>
      <c r="B2494" s="76" t="s">
        <v>1878</v>
      </c>
      <c r="C2494" s="77" t="s">
        <v>4</v>
      </c>
      <c r="D2494" s="77">
        <v>10.06</v>
      </c>
    </row>
    <row r="2495" spans="1:4" x14ac:dyDescent="0.25">
      <c r="A2495" s="76">
        <v>96549</v>
      </c>
      <c r="B2495" s="76" t="s">
        <v>1879</v>
      </c>
      <c r="C2495" s="77" t="s">
        <v>4</v>
      </c>
      <c r="D2495" s="77">
        <v>11</v>
      </c>
    </row>
    <row r="2496" spans="1:4" x14ac:dyDescent="0.25">
      <c r="A2496" s="76">
        <v>96550</v>
      </c>
      <c r="B2496" s="76" t="s">
        <v>1880</v>
      </c>
      <c r="C2496" s="77" t="s">
        <v>4</v>
      </c>
      <c r="D2496" s="77">
        <v>10.62</v>
      </c>
    </row>
    <row r="2497" spans="1:4" x14ac:dyDescent="0.25">
      <c r="A2497" s="76">
        <v>100064</v>
      </c>
      <c r="B2497" s="76" t="s">
        <v>5132</v>
      </c>
      <c r="C2497" s="77" t="s">
        <v>4</v>
      </c>
      <c r="D2497" s="77">
        <v>11.72</v>
      </c>
    </row>
    <row r="2498" spans="1:4" x14ac:dyDescent="0.25">
      <c r="A2498" s="76">
        <v>100066</v>
      </c>
      <c r="B2498" s="76" t="s">
        <v>1881</v>
      </c>
      <c r="C2498" s="77" t="s">
        <v>4</v>
      </c>
      <c r="D2498" s="77">
        <v>11.63</v>
      </c>
    </row>
    <row r="2499" spans="1:4" x14ac:dyDescent="0.25">
      <c r="A2499" s="76">
        <v>100067</v>
      </c>
      <c r="B2499" s="76" t="s">
        <v>1882</v>
      </c>
      <c r="C2499" s="77" t="s">
        <v>4</v>
      </c>
      <c r="D2499" s="77">
        <v>11.94</v>
      </c>
    </row>
    <row r="2500" spans="1:4" x14ac:dyDescent="0.25">
      <c r="A2500" s="76">
        <v>100068</v>
      </c>
      <c r="B2500" s="76" t="s">
        <v>1883</v>
      </c>
      <c r="C2500" s="77" t="s">
        <v>4</v>
      </c>
      <c r="D2500" s="77">
        <v>9.1</v>
      </c>
    </row>
    <row r="2501" spans="1:4" x14ac:dyDescent="0.25">
      <c r="A2501" s="76">
        <v>102920</v>
      </c>
      <c r="B2501" s="76" t="s">
        <v>5568</v>
      </c>
      <c r="C2501" s="77" t="s">
        <v>4</v>
      </c>
      <c r="D2501" s="77">
        <v>8.19</v>
      </c>
    </row>
    <row r="2502" spans="1:4" x14ac:dyDescent="0.25">
      <c r="A2502" s="76">
        <v>102921</v>
      </c>
      <c r="B2502" s="76" t="s">
        <v>5569</v>
      </c>
      <c r="C2502" s="77" t="s">
        <v>4</v>
      </c>
      <c r="D2502" s="77">
        <v>7.89</v>
      </c>
    </row>
    <row r="2503" spans="1:4" x14ac:dyDescent="0.25">
      <c r="A2503" s="76">
        <v>102922</v>
      </c>
      <c r="B2503" s="76" t="s">
        <v>5570</v>
      </c>
      <c r="C2503" s="77" t="s">
        <v>4</v>
      </c>
      <c r="D2503" s="77">
        <v>8.74</v>
      </c>
    </row>
    <row r="2504" spans="1:4" x14ac:dyDescent="0.25">
      <c r="A2504" s="76">
        <v>102923</v>
      </c>
      <c r="B2504" s="76" t="s">
        <v>5571</v>
      </c>
      <c r="C2504" s="77" t="s">
        <v>4</v>
      </c>
      <c r="D2504" s="77">
        <v>7.69</v>
      </c>
    </row>
    <row r="2505" spans="1:4" x14ac:dyDescent="0.25">
      <c r="A2505" s="76">
        <v>103088</v>
      </c>
      <c r="B2505" s="76" t="s">
        <v>5572</v>
      </c>
      <c r="C2505" s="77" t="s">
        <v>4</v>
      </c>
      <c r="D2505" s="77">
        <v>9.9</v>
      </c>
    </row>
    <row r="2506" spans="1:4" x14ac:dyDescent="0.25">
      <c r="A2506" s="76">
        <v>104104</v>
      </c>
      <c r="B2506" s="76" t="s">
        <v>15515</v>
      </c>
      <c r="C2506" s="77" t="s">
        <v>4</v>
      </c>
      <c r="D2506" s="77">
        <v>10.9</v>
      </c>
    </row>
    <row r="2507" spans="1:4" x14ac:dyDescent="0.25">
      <c r="A2507" s="76">
        <v>104105</v>
      </c>
      <c r="B2507" s="76" t="s">
        <v>15516</v>
      </c>
      <c r="C2507" s="77" t="s">
        <v>4</v>
      </c>
      <c r="D2507" s="78">
        <v>10.91</v>
      </c>
    </row>
    <row r="2508" spans="1:4" x14ac:dyDescent="0.25">
      <c r="A2508" s="76">
        <v>104106</v>
      </c>
      <c r="B2508" s="76" t="s">
        <v>15517</v>
      </c>
      <c r="C2508" s="77" t="s">
        <v>4</v>
      </c>
      <c r="D2508" s="77">
        <v>10.119999999999999</v>
      </c>
    </row>
    <row r="2509" spans="1:4" x14ac:dyDescent="0.25">
      <c r="A2509" s="76">
        <v>104107</v>
      </c>
      <c r="B2509" s="76" t="s">
        <v>15518</v>
      </c>
      <c r="C2509" s="77" t="s">
        <v>4</v>
      </c>
      <c r="D2509" s="77">
        <v>10.78</v>
      </c>
    </row>
    <row r="2510" spans="1:4" x14ac:dyDescent="0.25">
      <c r="A2510" s="76">
        <v>104108</v>
      </c>
      <c r="B2510" s="76" t="s">
        <v>15519</v>
      </c>
      <c r="C2510" s="77" t="s">
        <v>4</v>
      </c>
      <c r="D2510" s="77">
        <v>12.75</v>
      </c>
    </row>
    <row r="2511" spans="1:4" x14ac:dyDescent="0.25">
      <c r="A2511" s="76">
        <v>104109</v>
      </c>
      <c r="B2511" s="76" t="s">
        <v>15520</v>
      </c>
      <c r="C2511" s="77" t="s">
        <v>4</v>
      </c>
      <c r="D2511" s="77">
        <v>15.61</v>
      </c>
    </row>
    <row r="2512" spans="1:4" x14ac:dyDescent="0.25">
      <c r="A2512" s="76">
        <v>104110</v>
      </c>
      <c r="B2512" s="76" t="s">
        <v>15521</v>
      </c>
      <c r="C2512" s="77" t="s">
        <v>4</v>
      </c>
      <c r="D2512" s="77">
        <v>17.75</v>
      </c>
    </row>
    <row r="2513" spans="1:4" x14ac:dyDescent="0.25">
      <c r="A2513" s="76">
        <v>104111</v>
      </c>
      <c r="B2513" s="76" t="s">
        <v>15522</v>
      </c>
      <c r="C2513" s="77" t="s">
        <v>4</v>
      </c>
      <c r="D2513" s="77">
        <v>20.14</v>
      </c>
    </row>
    <row r="2514" spans="1:4" x14ac:dyDescent="0.25">
      <c r="A2514" s="76">
        <v>89993</v>
      </c>
      <c r="B2514" s="76" t="s">
        <v>5573</v>
      </c>
      <c r="C2514" s="77" t="s">
        <v>38</v>
      </c>
      <c r="D2514" s="77">
        <v>1022.37</v>
      </c>
    </row>
    <row r="2515" spans="1:4" x14ac:dyDescent="0.25">
      <c r="A2515" s="76">
        <v>89994</v>
      </c>
      <c r="B2515" s="76" t="s">
        <v>5574</v>
      </c>
      <c r="C2515" s="77" t="s">
        <v>38</v>
      </c>
      <c r="D2515" s="77">
        <v>882.2</v>
      </c>
    </row>
    <row r="2516" spans="1:4" x14ac:dyDescent="0.25">
      <c r="A2516" s="76">
        <v>89995</v>
      </c>
      <c r="B2516" s="76" t="s">
        <v>5575</v>
      </c>
      <c r="C2516" s="77" t="s">
        <v>38</v>
      </c>
      <c r="D2516" s="77">
        <v>986.51</v>
      </c>
    </row>
    <row r="2517" spans="1:4" x14ac:dyDescent="0.25">
      <c r="A2517" s="76">
        <v>90278</v>
      </c>
      <c r="B2517" s="76" t="s">
        <v>5576</v>
      </c>
      <c r="C2517" s="77" t="s">
        <v>38</v>
      </c>
      <c r="D2517" s="77">
        <v>515.11</v>
      </c>
    </row>
    <row r="2518" spans="1:4" x14ac:dyDescent="0.25">
      <c r="A2518" s="76">
        <v>90279</v>
      </c>
      <c r="B2518" s="76" t="s">
        <v>5577</v>
      </c>
      <c r="C2518" s="77" t="s">
        <v>38</v>
      </c>
      <c r="D2518" s="77">
        <v>569.66999999999996</v>
      </c>
    </row>
    <row r="2519" spans="1:4" x14ac:dyDescent="0.25">
      <c r="A2519" s="76">
        <v>90280</v>
      </c>
      <c r="B2519" s="76" t="s">
        <v>5578</v>
      </c>
      <c r="C2519" s="77" t="s">
        <v>38</v>
      </c>
      <c r="D2519" s="77">
        <v>633.45000000000005</v>
      </c>
    </row>
    <row r="2520" spans="1:4" x14ac:dyDescent="0.25">
      <c r="A2520" s="76">
        <v>90281</v>
      </c>
      <c r="B2520" s="76" t="s">
        <v>5579</v>
      </c>
      <c r="C2520" s="77" t="s">
        <v>38</v>
      </c>
      <c r="D2520" s="77">
        <v>739.1</v>
      </c>
    </row>
    <row r="2521" spans="1:4" x14ac:dyDescent="0.25">
      <c r="A2521" s="76">
        <v>90282</v>
      </c>
      <c r="B2521" s="76" t="s">
        <v>5580</v>
      </c>
      <c r="C2521" s="77" t="s">
        <v>38</v>
      </c>
      <c r="D2521" s="77">
        <v>504.25</v>
      </c>
    </row>
    <row r="2522" spans="1:4" x14ac:dyDescent="0.25">
      <c r="A2522" s="76">
        <v>90283</v>
      </c>
      <c r="B2522" s="76" t="s">
        <v>5581</v>
      </c>
      <c r="C2522" s="77" t="s">
        <v>38</v>
      </c>
      <c r="D2522" s="77">
        <v>558.66</v>
      </c>
    </row>
    <row r="2523" spans="1:4" x14ac:dyDescent="0.25">
      <c r="A2523" s="76">
        <v>90284</v>
      </c>
      <c r="B2523" s="76" t="s">
        <v>5582</v>
      </c>
      <c r="C2523" s="77" t="s">
        <v>38</v>
      </c>
      <c r="D2523" s="77">
        <v>626.34</v>
      </c>
    </row>
    <row r="2524" spans="1:4" x14ac:dyDescent="0.25">
      <c r="A2524" s="76">
        <v>90285</v>
      </c>
      <c r="B2524" s="76" t="s">
        <v>5583</v>
      </c>
      <c r="C2524" s="77" t="s">
        <v>38</v>
      </c>
      <c r="D2524" s="77">
        <v>736.9</v>
      </c>
    </row>
    <row r="2525" spans="1:4" x14ac:dyDescent="0.25">
      <c r="A2525" s="76">
        <v>94962</v>
      </c>
      <c r="B2525" s="76" t="s">
        <v>5133</v>
      </c>
      <c r="C2525" s="77" t="s">
        <v>38</v>
      </c>
      <c r="D2525" s="77">
        <v>391.41</v>
      </c>
    </row>
    <row r="2526" spans="1:4" x14ac:dyDescent="0.25">
      <c r="A2526" s="76">
        <v>94963</v>
      </c>
      <c r="B2526" s="76" t="s">
        <v>5134</v>
      </c>
      <c r="C2526" s="77" t="s">
        <v>38</v>
      </c>
      <c r="D2526" s="77">
        <v>436.34</v>
      </c>
    </row>
    <row r="2527" spans="1:4" x14ac:dyDescent="0.25">
      <c r="A2527" s="76">
        <v>94964</v>
      </c>
      <c r="B2527" s="76" t="s">
        <v>5135</v>
      </c>
      <c r="C2527" s="77" t="s">
        <v>38</v>
      </c>
      <c r="D2527" s="77">
        <v>478.75</v>
      </c>
    </row>
    <row r="2528" spans="1:4" x14ac:dyDescent="0.25">
      <c r="A2528" s="76">
        <v>94965</v>
      </c>
      <c r="B2528" s="76" t="s">
        <v>5136</v>
      </c>
      <c r="C2528" s="77" t="s">
        <v>38</v>
      </c>
      <c r="D2528" s="77">
        <v>499.37</v>
      </c>
    </row>
    <row r="2529" spans="1:4" x14ac:dyDescent="0.25">
      <c r="A2529" s="76">
        <v>94966</v>
      </c>
      <c r="B2529" s="76" t="s">
        <v>5137</v>
      </c>
      <c r="C2529" s="77" t="s">
        <v>38</v>
      </c>
      <c r="D2529" s="77">
        <v>517.23</v>
      </c>
    </row>
    <row r="2530" spans="1:4" x14ac:dyDescent="0.25">
      <c r="A2530" s="76">
        <v>94967</v>
      </c>
      <c r="B2530" s="76" t="s">
        <v>5138</v>
      </c>
      <c r="C2530" s="77" t="s">
        <v>38</v>
      </c>
      <c r="D2530" s="77">
        <v>592.4</v>
      </c>
    </row>
    <row r="2531" spans="1:4" x14ac:dyDescent="0.25">
      <c r="A2531" s="76">
        <v>94968</v>
      </c>
      <c r="B2531" s="76" t="s">
        <v>5139</v>
      </c>
      <c r="C2531" s="77" t="s">
        <v>38</v>
      </c>
      <c r="D2531" s="77">
        <v>388.5</v>
      </c>
    </row>
    <row r="2532" spans="1:4" x14ac:dyDescent="0.25">
      <c r="A2532" s="76">
        <v>94969</v>
      </c>
      <c r="B2532" s="76" t="s">
        <v>5140</v>
      </c>
      <c r="C2532" s="77" t="s">
        <v>38</v>
      </c>
      <c r="D2532" s="77">
        <v>430.38</v>
      </c>
    </row>
    <row r="2533" spans="1:4" x14ac:dyDescent="0.25">
      <c r="A2533" s="76">
        <v>94970</v>
      </c>
      <c r="B2533" s="76" t="s">
        <v>5141</v>
      </c>
      <c r="C2533" s="77" t="s">
        <v>38</v>
      </c>
      <c r="D2533" s="77">
        <v>466.61</v>
      </c>
    </row>
    <row r="2534" spans="1:4" x14ac:dyDescent="0.25">
      <c r="A2534" s="76">
        <v>94971</v>
      </c>
      <c r="B2534" s="76" t="s">
        <v>5142</v>
      </c>
      <c r="C2534" s="77" t="s">
        <v>38</v>
      </c>
      <c r="D2534" s="77">
        <v>493.4</v>
      </c>
    </row>
    <row r="2535" spans="1:4" x14ac:dyDescent="0.25">
      <c r="A2535" s="76">
        <v>94972</v>
      </c>
      <c r="B2535" s="76" t="s">
        <v>5143</v>
      </c>
      <c r="C2535" s="77" t="s">
        <v>38</v>
      </c>
      <c r="D2535" s="77">
        <v>511.25</v>
      </c>
    </row>
    <row r="2536" spans="1:4" x14ac:dyDescent="0.25">
      <c r="A2536" s="76">
        <v>94973</v>
      </c>
      <c r="B2536" s="76" t="s">
        <v>5144</v>
      </c>
      <c r="C2536" s="77" t="s">
        <v>38</v>
      </c>
      <c r="D2536" s="77">
        <v>584.70000000000005</v>
      </c>
    </row>
    <row r="2537" spans="1:4" x14ac:dyDescent="0.25">
      <c r="A2537" s="76">
        <v>94974</v>
      </c>
      <c r="B2537" s="76" t="s">
        <v>5145</v>
      </c>
      <c r="C2537" s="77" t="s">
        <v>38</v>
      </c>
      <c r="D2537" s="77">
        <v>443.53</v>
      </c>
    </row>
    <row r="2538" spans="1:4" x14ac:dyDescent="0.25">
      <c r="A2538" s="76">
        <v>94975</v>
      </c>
      <c r="B2538" s="76" t="s">
        <v>5146</v>
      </c>
      <c r="C2538" s="77" t="s">
        <v>38</v>
      </c>
      <c r="D2538" s="77">
        <v>483.66</v>
      </c>
    </row>
    <row r="2539" spans="1:4" x14ac:dyDescent="0.25">
      <c r="A2539" s="76">
        <v>96555</v>
      </c>
      <c r="B2539" s="76" t="s">
        <v>1884</v>
      </c>
      <c r="C2539" s="77" t="s">
        <v>38</v>
      </c>
      <c r="D2539" s="77">
        <v>702.66</v>
      </c>
    </row>
    <row r="2540" spans="1:4" x14ac:dyDescent="0.25">
      <c r="A2540" s="76">
        <v>96556</v>
      </c>
      <c r="B2540" s="76" t="s">
        <v>1885</v>
      </c>
      <c r="C2540" s="77" t="s">
        <v>38</v>
      </c>
      <c r="D2540" s="77">
        <v>788.84</v>
      </c>
    </row>
    <row r="2541" spans="1:4" x14ac:dyDescent="0.25">
      <c r="A2541" s="76">
        <v>96557</v>
      </c>
      <c r="B2541" s="76" t="s">
        <v>1886</v>
      </c>
      <c r="C2541" s="77" t="s">
        <v>38</v>
      </c>
      <c r="D2541" s="77">
        <v>747.04</v>
      </c>
    </row>
    <row r="2542" spans="1:4" x14ac:dyDescent="0.25">
      <c r="A2542" s="76">
        <v>96558</v>
      </c>
      <c r="B2542" s="76" t="s">
        <v>1887</v>
      </c>
      <c r="C2542" s="77" t="s">
        <v>38</v>
      </c>
      <c r="D2542" s="77">
        <v>754.55</v>
      </c>
    </row>
    <row r="2543" spans="1:4" x14ac:dyDescent="0.25">
      <c r="A2543" s="76">
        <v>99235</v>
      </c>
      <c r="B2543" s="76" t="s">
        <v>5698</v>
      </c>
      <c r="C2543" s="77" t="s">
        <v>38</v>
      </c>
      <c r="D2543" s="77">
        <v>725.03</v>
      </c>
    </row>
    <row r="2544" spans="1:4" x14ac:dyDescent="0.25">
      <c r="A2544" s="76">
        <v>99431</v>
      </c>
      <c r="B2544" s="76" t="s">
        <v>5699</v>
      </c>
      <c r="C2544" s="77" t="s">
        <v>38</v>
      </c>
      <c r="D2544" s="77">
        <v>748.95</v>
      </c>
    </row>
    <row r="2545" spans="1:4" x14ac:dyDescent="0.25">
      <c r="A2545" s="76">
        <v>99432</v>
      </c>
      <c r="B2545" s="76" t="s">
        <v>5700</v>
      </c>
      <c r="C2545" s="77" t="s">
        <v>38</v>
      </c>
      <c r="D2545" s="77">
        <v>727.43</v>
      </c>
    </row>
    <row r="2546" spans="1:4" x14ac:dyDescent="0.25">
      <c r="A2546" s="76">
        <v>99433</v>
      </c>
      <c r="B2546" s="76" t="s">
        <v>5701</v>
      </c>
      <c r="C2546" s="77" t="s">
        <v>38</v>
      </c>
      <c r="D2546" s="77">
        <v>787.31</v>
      </c>
    </row>
    <row r="2547" spans="1:4" x14ac:dyDescent="0.25">
      <c r="A2547" s="76">
        <v>99434</v>
      </c>
      <c r="B2547" s="76" t="s">
        <v>5702</v>
      </c>
      <c r="C2547" s="77" t="s">
        <v>38</v>
      </c>
      <c r="D2547" s="77">
        <v>753.02</v>
      </c>
    </row>
    <row r="2548" spans="1:4" x14ac:dyDescent="0.25">
      <c r="A2548" s="76">
        <v>99435</v>
      </c>
      <c r="B2548" s="76" t="s">
        <v>5703</v>
      </c>
      <c r="C2548" s="77" t="s">
        <v>38</v>
      </c>
      <c r="D2548" s="77">
        <v>730.25</v>
      </c>
    </row>
    <row r="2549" spans="1:4" x14ac:dyDescent="0.25">
      <c r="A2549" s="76">
        <v>99436</v>
      </c>
      <c r="B2549" s="76" t="s">
        <v>5704</v>
      </c>
      <c r="C2549" s="77" t="s">
        <v>38</v>
      </c>
      <c r="D2549" s="77">
        <v>808.58</v>
      </c>
    </row>
    <row r="2550" spans="1:4" x14ac:dyDescent="0.25">
      <c r="A2550" s="76">
        <v>99437</v>
      </c>
      <c r="B2550" s="76" t="s">
        <v>5705</v>
      </c>
      <c r="C2550" s="77" t="s">
        <v>38</v>
      </c>
      <c r="D2550" s="77">
        <v>768.38</v>
      </c>
    </row>
    <row r="2551" spans="1:4" x14ac:dyDescent="0.25">
      <c r="A2551" s="76">
        <v>99438</v>
      </c>
      <c r="B2551" s="76" t="s">
        <v>5706</v>
      </c>
      <c r="C2551" s="77" t="s">
        <v>38</v>
      </c>
      <c r="D2551" s="77">
        <v>774.21</v>
      </c>
    </row>
    <row r="2552" spans="1:4" x14ac:dyDescent="0.25">
      <c r="A2552" s="76">
        <v>99439</v>
      </c>
      <c r="B2552" s="76" t="s">
        <v>5707</v>
      </c>
      <c r="C2552" s="77" t="s">
        <v>38</v>
      </c>
      <c r="D2552" s="77">
        <v>737.12</v>
      </c>
    </row>
    <row r="2553" spans="1:4" x14ac:dyDescent="0.25">
      <c r="A2553" s="76">
        <v>102473</v>
      </c>
      <c r="B2553" s="76" t="s">
        <v>5147</v>
      </c>
      <c r="C2553" s="77" t="s">
        <v>38</v>
      </c>
      <c r="D2553" s="77">
        <v>549.51</v>
      </c>
    </row>
    <row r="2554" spans="1:4" x14ac:dyDescent="0.25">
      <c r="A2554" s="76">
        <v>102474</v>
      </c>
      <c r="B2554" s="76" t="s">
        <v>5148</v>
      </c>
      <c r="C2554" s="77" t="s">
        <v>38</v>
      </c>
      <c r="D2554" s="77">
        <v>590.88</v>
      </c>
    </row>
    <row r="2555" spans="1:4" x14ac:dyDescent="0.25">
      <c r="A2555" s="76">
        <v>102475</v>
      </c>
      <c r="B2555" s="76" t="s">
        <v>5149</v>
      </c>
      <c r="C2555" s="77" t="s">
        <v>38</v>
      </c>
      <c r="D2555" s="77">
        <v>638.9</v>
      </c>
    </row>
    <row r="2556" spans="1:4" x14ac:dyDescent="0.25">
      <c r="A2556" s="76">
        <v>102476</v>
      </c>
      <c r="B2556" s="76" t="s">
        <v>5150</v>
      </c>
      <c r="C2556" s="77" t="s">
        <v>38</v>
      </c>
      <c r="D2556" s="77">
        <v>659.36</v>
      </c>
    </row>
    <row r="2557" spans="1:4" x14ac:dyDescent="0.25">
      <c r="A2557" s="76">
        <v>102477</v>
      </c>
      <c r="B2557" s="76" t="s">
        <v>5151</v>
      </c>
      <c r="C2557" s="77" t="s">
        <v>38</v>
      </c>
      <c r="D2557" s="77">
        <v>696.6</v>
      </c>
    </row>
    <row r="2558" spans="1:4" x14ac:dyDescent="0.25">
      <c r="A2558" s="76">
        <v>102478</v>
      </c>
      <c r="B2558" s="76" t="s">
        <v>5152</v>
      </c>
      <c r="C2558" s="77" t="s">
        <v>38</v>
      </c>
      <c r="D2558" s="77">
        <v>752.39</v>
      </c>
    </row>
    <row r="2559" spans="1:4" x14ac:dyDescent="0.25">
      <c r="A2559" s="76">
        <v>102479</v>
      </c>
      <c r="B2559" s="76" t="s">
        <v>5153</v>
      </c>
      <c r="C2559" s="77" t="s">
        <v>38</v>
      </c>
      <c r="D2559" s="77">
        <v>547.33000000000004</v>
      </c>
    </row>
    <row r="2560" spans="1:4" x14ac:dyDescent="0.25">
      <c r="A2560" s="76">
        <v>102480</v>
      </c>
      <c r="B2560" s="76" t="s">
        <v>5154</v>
      </c>
      <c r="C2560" s="77" t="s">
        <v>38</v>
      </c>
      <c r="D2560" s="77">
        <v>585.46</v>
      </c>
    </row>
    <row r="2561" spans="1:4" x14ac:dyDescent="0.25">
      <c r="A2561" s="76">
        <v>102481</v>
      </c>
      <c r="B2561" s="76" t="s">
        <v>5155</v>
      </c>
      <c r="C2561" s="77" t="s">
        <v>38</v>
      </c>
      <c r="D2561" s="77">
        <v>627.39</v>
      </c>
    </row>
    <row r="2562" spans="1:4" x14ac:dyDescent="0.25">
      <c r="A2562" s="76">
        <v>102482</v>
      </c>
      <c r="B2562" s="76" t="s">
        <v>5156</v>
      </c>
      <c r="C2562" s="77" t="s">
        <v>38</v>
      </c>
      <c r="D2562" s="77">
        <v>657.45</v>
      </c>
    </row>
    <row r="2563" spans="1:4" x14ac:dyDescent="0.25">
      <c r="A2563" s="76">
        <v>102483</v>
      </c>
      <c r="B2563" s="76" t="s">
        <v>5157</v>
      </c>
      <c r="C2563" s="77" t="s">
        <v>38</v>
      </c>
      <c r="D2563" s="78">
        <v>690.72</v>
      </c>
    </row>
    <row r="2564" spans="1:4" x14ac:dyDescent="0.25">
      <c r="A2564" s="76">
        <v>102484</v>
      </c>
      <c r="B2564" s="76" t="s">
        <v>5158</v>
      </c>
      <c r="C2564" s="77" t="s">
        <v>38</v>
      </c>
      <c r="D2564" s="77">
        <v>752.21</v>
      </c>
    </row>
    <row r="2565" spans="1:4" x14ac:dyDescent="0.25">
      <c r="A2565" s="76">
        <v>102485</v>
      </c>
      <c r="B2565" s="76" t="s">
        <v>5159</v>
      </c>
      <c r="C2565" s="77" t="s">
        <v>38</v>
      </c>
      <c r="D2565" s="77">
        <v>605.16</v>
      </c>
    </row>
    <row r="2566" spans="1:4" x14ac:dyDescent="0.25">
      <c r="A2566" s="76">
        <v>102486</v>
      </c>
      <c r="B2566" s="76" t="s">
        <v>5160</v>
      </c>
      <c r="C2566" s="77" t="s">
        <v>38</v>
      </c>
      <c r="D2566" s="77">
        <v>639.5</v>
      </c>
    </row>
    <row r="2567" spans="1:4" x14ac:dyDescent="0.25">
      <c r="A2567" s="76">
        <v>102487</v>
      </c>
      <c r="B2567" s="76" t="s">
        <v>5161</v>
      </c>
      <c r="C2567" s="77" t="s">
        <v>38</v>
      </c>
      <c r="D2567" s="77">
        <v>572.20000000000005</v>
      </c>
    </row>
    <row r="2568" spans="1:4" x14ac:dyDescent="0.25">
      <c r="A2568" s="76">
        <v>103183</v>
      </c>
      <c r="B2568" s="76" t="s">
        <v>5708</v>
      </c>
      <c r="C2568" s="77" t="s">
        <v>38</v>
      </c>
      <c r="D2568" s="77">
        <v>777.32</v>
      </c>
    </row>
    <row r="2569" spans="1:4" x14ac:dyDescent="0.25">
      <c r="A2569" s="76">
        <v>103184</v>
      </c>
      <c r="B2569" s="76" t="s">
        <v>5709</v>
      </c>
      <c r="C2569" s="77" t="s">
        <v>38</v>
      </c>
      <c r="D2569" s="77">
        <v>736.82</v>
      </c>
    </row>
    <row r="2570" spans="1:4" x14ac:dyDescent="0.25">
      <c r="A2570" s="76">
        <v>103669</v>
      </c>
      <c r="B2570" s="76" t="s">
        <v>14627</v>
      </c>
      <c r="C2570" s="77" t="s">
        <v>38</v>
      </c>
      <c r="D2570" s="78">
        <v>998.75</v>
      </c>
    </row>
    <row r="2571" spans="1:4" x14ac:dyDescent="0.25">
      <c r="A2571" s="76">
        <v>103670</v>
      </c>
      <c r="B2571" s="76" t="s">
        <v>14628</v>
      </c>
      <c r="C2571" s="77" t="s">
        <v>38</v>
      </c>
      <c r="D2571" s="77">
        <v>281.76</v>
      </c>
    </row>
    <row r="2572" spans="1:4" x14ac:dyDescent="0.25">
      <c r="A2572" s="76">
        <v>103671</v>
      </c>
      <c r="B2572" s="76" t="s">
        <v>14629</v>
      </c>
      <c r="C2572" s="77" t="s">
        <v>38</v>
      </c>
      <c r="D2572" s="77">
        <v>762.67</v>
      </c>
    </row>
    <row r="2573" spans="1:4" x14ac:dyDescent="0.25">
      <c r="A2573" s="76">
        <v>103672</v>
      </c>
      <c r="B2573" s="76" t="s">
        <v>28535</v>
      </c>
      <c r="C2573" s="77" t="s">
        <v>38</v>
      </c>
      <c r="D2573" s="77">
        <v>714.66</v>
      </c>
    </row>
    <row r="2574" spans="1:4" x14ac:dyDescent="0.25">
      <c r="A2574" s="76">
        <v>103673</v>
      </c>
      <c r="B2574" s="76" t="s">
        <v>14630</v>
      </c>
      <c r="C2574" s="77" t="s">
        <v>38</v>
      </c>
      <c r="D2574" s="77">
        <v>38.93</v>
      </c>
    </row>
    <row r="2575" spans="1:4" x14ac:dyDescent="0.25">
      <c r="A2575" s="76">
        <v>103674</v>
      </c>
      <c r="B2575" s="76" t="s">
        <v>28536</v>
      </c>
      <c r="C2575" s="77" t="s">
        <v>38</v>
      </c>
      <c r="D2575" s="77">
        <v>735.34</v>
      </c>
    </row>
    <row r="2576" spans="1:4" x14ac:dyDescent="0.25">
      <c r="A2576" s="76">
        <v>103675</v>
      </c>
      <c r="B2576" s="76" t="s">
        <v>28537</v>
      </c>
      <c r="C2576" s="77" t="s">
        <v>38</v>
      </c>
      <c r="D2576" s="78">
        <v>716.3</v>
      </c>
    </row>
    <row r="2577" spans="1:4" x14ac:dyDescent="0.25">
      <c r="A2577" s="76">
        <v>103676</v>
      </c>
      <c r="B2577" s="76" t="s">
        <v>14631</v>
      </c>
      <c r="C2577" s="77" t="s">
        <v>38</v>
      </c>
      <c r="D2577" s="78">
        <v>1049.06</v>
      </c>
    </row>
    <row r="2578" spans="1:4" x14ac:dyDescent="0.25">
      <c r="A2578" s="76">
        <v>103677</v>
      </c>
      <c r="B2578" s="76" t="s">
        <v>14632</v>
      </c>
      <c r="C2578" s="77" t="s">
        <v>38</v>
      </c>
      <c r="D2578" s="77">
        <v>889.1</v>
      </c>
    </row>
    <row r="2579" spans="1:4" x14ac:dyDescent="0.25">
      <c r="A2579" s="76">
        <v>103678</v>
      </c>
      <c r="B2579" s="76" t="s">
        <v>14633</v>
      </c>
      <c r="C2579" s="77" t="s">
        <v>38</v>
      </c>
      <c r="D2579" s="77">
        <v>958.82</v>
      </c>
    </row>
    <row r="2580" spans="1:4" x14ac:dyDescent="0.25">
      <c r="A2580" s="76">
        <v>103679</v>
      </c>
      <c r="B2580" s="76" t="s">
        <v>14634</v>
      </c>
      <c r="C2580" s="77" t="s">
        <v>38</v>
      </c>
      <c r="D2580" s="77">
        <v>848.97</v>
      </c>
    </row>
    <row r="2581" spans="1:4" x14ac:dyDescent="0.25">
      <c r="A2581" s="76">
        <v>103680</v>
      </c>
      <c r="B2581" s="76" t="s">
        <v>14635</v>
      </c>
      <c r="C2581" s="77" t="s">
        <v>38</v>
      </c>
      <c r="D2581" s="78">
        <v>899.49</v>
      </c>
    </row>
    <row r="2582" spans="1:4" x14ac:dyDescent="0.25">
      <c r="A2582" s="76">
        <v>103681</v>
      </c>
      <c r="B2582" s="76" t="s">
        <v>14636</v>
      </c>
      <c r="C2582" s="77" t="s">
        <v>38</v>
      </c>
      <c r="D2582" s="77">
        <v>788.77</v>
      </c>
    </row>
    <row r="2583" spans="1:4" x14ac:dyDescent="0.25">
      <c r="A2583" s="76">
        <v>103682</v>
      </c>
      <c r="B2583" s="76" t="s">
        <v>14637</v>
      </c>
      <c r="C2583" s="77" t="s">
        <v>38</v>
      </c>
      <c r="D2583" s="77">
        <v>1014.61</v>
      </c>
    </row>
    <row r="2584" spans="1:4" x14ac:dyDescent="0.25">
      <c r="A2584" s="76">
        <v>103683</v>
      </c>
      <c r="B2584" s="76" t="s">
        <v>14638</v>
      </c>
      <c r="C2584" s="77" t="s">
        <v>38</v>
      </c>
      <c r="D2584" s="77">
        <v>1287.1600000000001</v>
      </c>
    </row>
    <row r="2585" spans="1:4" x14ac:dyDescent="0.25">
      <c r="A2585" s="76">
        <v>103684</v>
      </c>
      <c r="B2585" s="76" t="s">
        <v>28538</v>
      </c>
      <c r="C2585" s="77" t="s">
        <v>38</v>
      </c>
      <c r="D2585" s="77">
        <v>732.64</v>
      </c>
    </row>
    <row r="2586" spans="1:4" x14ac:dyDescent="0.25">
      <c r="A2586" s="76">
        <v>103685</v>
      </c>
      <c r="B2586" s="76" t="s">
        <v>28539</v>
      </c>
      <c r="C2586" s="77" t="s">
        <v>38</v>
      </c>
      <c r="D2586" s="77">
        <v>720.73</v>
      </c>
    </row>
    <row r="2587" spans="1:4" x14ac:dyDescent="0.25">
      <c r="A2587" s="76">
        <v>103686</v>
      </c>
      <c r="B2587" s="76" t="s">
        <v>28540</v>
      </c>
      <c r="C2587" s="77" t="s">
        <v>38</v>
      </c>
      <c r="D2587" s="77">
        <v>781.19</v>
      </c>
    </row>
    <row r="2588" spans="1:4" x14ac:dyDescent="0.25">
      <c r="A2588" s="76">
        <v>103687</v>
      </c>
      <c r="B2588" s="76" t="s">
        <v>14639</v>
      </c>
      <c r="C2588" s="77" t="s">
        <v>38</v>
      </c>
      <c r="D2588" s="77">
        <v>1114.5</v>
      </c>
    </row>
    <row r="2589" spans="1:4" x14ac:dyDescent="0.25">
      <c r="A2589" s="76">
        <v>103688</v>
      </c>
      <c r="B2589" s="76" t="s">
        <v>14640</v>
      </c>
      <c r="C2589" s="77" t="s">
        <v>38</v>
      </c>
      <c r="D2589" s="77">
        <v>883.48</v>
      </c>
    </row>
    <row r="2590" spans="1:4" x14ac:dyDescent="0.25">
      <c r="A2590" s="76">
        <v>101963</v>
      </c>
      <c r="B2590" s="76" t="s">
        <v>33719</v>
      </c>
      <c r="C2590" s="77" t="s">
        <v>2</v>
      </c>
      <c r="D2590" s="77">
        <v>235.71</v>
      </c>
    </row>
    <row r="2591" spans="1:4" x14ac:dyDescent="0.25">
      <c r="A2591" s="76">
        <v>101964</v>
      </c>
      <c r="B2591" s="76" t="s">
        <v>33720</v>
      </c>
      <c r="C2591" s="77" t="s">
        <v>2</v>
      </c>
      <c r="D2591" s="77">
        <v>221.91</v>
      </c>
    </row>
    <row r="2592" spans="1:4" x14ac:dyDescent="0.25">
      <c r="A2592" s="76">
        <v>101165</v>
      </c>
      <c r="B2592" s="76" t="s">
        <v>3770</v>
      </c>
      <c r="C2592" s="77" t="s">
        <v>38</v>
      </c>
      <c r="D2592" s="77">
        <v>890.41</v>
      </c>
    </row>
    <row r="2593" spans="1:4" x14ac:dyDescent="0.25">
      <c r="A2593" s="76">
        <v>101166</v>
      </c>
      <c r="B2593" s="76" t="s">
        <v>3771</v>
      </c>
      <c r="C2593" s="77" t="s">
        <v>38</v>
      </c>
      <c r="D2593" s="77">
        <v>640.25</v>
      </c>
    </row>
    <row r="2594" spans="1:4" x14ac:dyDescent="0.25">
      <c r="A2594" s="76">
        <v>98575</v>
      </c>
      <c r="B2594" s="76" t="s">
        <v>5584</v>
      </c>
      <c r="C2594" s="77" t="s">
        <v>3</v>
      </c>
      <c r="D2594" s="77">
        <v>101.93</v>
      </c>
    </row>
    <row r="2595" spans="1:4" x14ac:dyDescent="0.25">
      <c r="A2595" s="76">
        <v>98576</v>
      </c>
      <c r="B2595" s="76" t="s">
        <v>1888</v>
      </c>
      <c r="C2595" s="77" t="s">
        <v>3</v>
      </c>
      <c r="D2595" s="77">
        <v>21.38</v>
      </c>
    </row>
    <row r="2596" spans="1:4" x14ac:dyDescent="0.25">
      <c r="A2596" s="76">
        <v>98577</v>
      </c>
      <c r="B2596" s="76" t="s">
        <v>5585</v>
      </c>
      <c r="C2596" s="77" t="s">
        <v>3</v>
      </c>
      <c r="D2596" s="77">
        <v>46.26</v>
      </c>
    </row>
    <row r="2597" spans="1:4" x14ac:dyDescent="0.25">
      <c r="A2597" s="76">
        <v>93182</v>
      </c>
      <c r="B2597" s="76" t="s">
        <v>948</v>
      </c>
      <c r="C2597" s="77" t="s">
        <v>3</v>
      </c>
      <c r="D2597" s="77">
        <v>62.31</v>
      </c>
    </row>
    <row r="2598" spans="1:4" x14ac:dyDescent="0.25">
      <c r="A2598" s="76">
        <v>93183</v>
      </c>
      <c r="B2598" s="76" t="s">
        <v>949</v>
      </c>
      <c r="C2598" s="77" t="s">
        <v>3</v>
      </c>
      <c r="D2598" s="77">
        <v>79.2</v>
      </c>
    </row>
    <row r="2599" spans="1:4" x14ac:dyDescent="0.25">
      <c r="A2599" s="76">
        <v>93184</v>
      </c>
      <c r="B2599" s="76" t="s">
        <v>950</v>
      </c>
      <c r="C2599" s="77" t="s">
        <v>3</v>
      </c>
      <c r="D2599" s="77">
        <v>46.02</v>
      </c>
    </row>
    <row r="2600" spans="1:4" x14ac:dyDescent="0.25">
      <c r="A2600" s="76">
        <v>93185</v>
      </c>
      <c r="B2600" s="76" t="s">
        <v>951</v>
      </c>
      <c r="C2600" s="77" t="s">
        <v>3</v>
      </c>
      <c r="D2600" s="77">
        <v>78.02</v>
      </c>
    </row>
    <row r="2601" spans="1:4" x14ac:dyDescent="0.25">
      <c r="A2601" s="76">
        <v>93186</v>
      </c>
      <c r="B2601" s="76" t="s">
        <v>952</v>
      </c>
      <c r="C2601" s="77" t="s">
        <v>3</v>
      </c>
      <c r="D2601" s="77">
        <v>119.09</v>
      </c>
    </row>
    <row r="2602" spans="1:4" x14ac:dyDescent="0.25">
      <c r="A2602" s="76">
        <v>93187</v>
      </c>
      <c r="B2602" s="76" t="s">
        <v>953</v>
      </c>
      <c r="C2602" s="77" t="s">
        <v>3</v>
      </c>
      <c r="D2602" s="77">
        <v>135.6</v>
      </c>
    </row>
    <row r="2603" spans="1:4" x14ac:dyDescent="0.25">
      <c r="A2603" s="76">
        <v>93188</v>
      </c>
      <c r="B2603" s="76" t="s">
        <v>954</v>
      </c>
      <c r="C2603" s="77" t="s">
        <v>3</v>
      </c>
      <c r="D2603" s="77">
        <v>109.83</v>
      </c>
    </row>
    <row r="2604" spans="1:4" x14ac:dyDescent="0.25">
      <c r="A2604" s="76">
        <v>93189</v>
      </c>
      <c r="B2604" s="76" t="s">
        <v>955</v>
      </c>
      <c r="C2604" s="77" t="s">
        <v>3</v>
      </c>
      <c r="D2604" s="77">
        <v>136.59</v>
      </c>
    </row>
    <row r="2605" spans="1:4" x14ac:dyDescent="0.25">
      <c r="A2605" s="76">
        <v>93190</v>
      </c>
      <c r="B2605" s="76" t="s">
        <v>956</v>
      </c>
      <c r="C2605" s="77" t="s">
        <v>3</v>
      </c>
      <c r="D2605" s="77">
        <v>47.9</v>
      </c>
    </row>
    <row r="2606" spans="1:4" x14ac:dyDescent="0.25">
      <c r="A2606" s="76">
        <v>93191</v>
      </c>
      <c r="B2606" s="76" t="s">
        <v>957</v>
      </c>
      <c r="C2606" s="77" t="s">
        <v>3</v>
      </c>
      <c r="D2606" s="77">
        <v>49.3</v>
      </c>
    </row>
    <row r="2607" spans="1:4" x14ac:dyDescent="0.25">
      <c r="A2607" s="76">
        <v>93192</v>
      </c>
      <c r="B2607" s="76" t="s">
        <v>958</v>
      </c>
      <c r="C2607" s="77" t="s">
        <v>3</v>
      </c>
      <c r="D2607" s="77">
        <v>53.79</v>
      </c>
    </row>
    <row r="2608" spans="1:4" x14ac:dyDescent="0.25">
      <c r="A2608" s="76">
        <v>93193</v>
      </c>
      <c r="B2608" s="76" t="s">
        <v>959</v>
      </c>
      <c r="C2608" s="77" t="s">
        <v>3</v>
      </c>
      <c r="D2608" s="77">
        <v>50.53</v>
      </c>
    </row>
    <row r="2609" spans="1:4" x14ac:dyDescent="0.25">
      <c r="A2609" s="76">
        <v>93194</v>
      </c>
      <c r="B2609" s="76" t="s">
        <v>960</v>
      </c>
      <c r="C2609" s="77" t="s">
        <v>3</v>
      </c>
      <c r="D2609" s="77">
        <v>60.81</v>
      </c>
    </row>
    <row r="2610" spans="1:4" x14ac:dyDescent="0.25">
      <c r="A2610" s="76">
        <v>93195</v>
      </c>
      <c r="B2610" s="76" t="s">
        <v>961</v>
      </c>
      <c r="C2610" s="77" t="s">
        <v>3</v>
      </c>
      <c r="D2610" s="77">
        <v>75.27</v>
      </c>
    </row>
    <row r="2611" spans="1:4" x14ac:dyDescent="0.25">
      <c r="A2611" s="76">
        <v>93196</v>
      </c>
      <c r="B2611" s="76" t="s">
        <v>962</v>
      </c>
      <c r="C2611" s="77" t="s">
        <v>3</v>
      </c>
      <c r="D2611" s="77">
        <v>116.05</v>
      </c>
    </row>
    <row r="2612" spans="1:4" x14ac:dyDescent="0.25">
      <c r="A2612" s="76">
        <v>93197</v>
      </c>
      <c r="B2612" s="76" t="s">
        <v>963</v>
      </c>
      <c r="C2612" s="77" t="s">
        <v>3</v>
      </c>
      <c r="D2612" s="77">
        <v>130.77000000000001</v>
      </c>
    </row>
    <row r="2613" spans="1:4" x14ac:dyDescent="0.25">
      <c r="A2613" s="76">
        <v>93198</v>
      </c>
      <c r="B2613" s="76" t="s">
        <v>964</v>
      </c>
      <c r="C2613" s="77" t="s">
        <v>3</v>
      </c>
      <c r="D2613" s="77">
        <v>39.39</v>
      </c>
    </row>
    <row r="2614" spans="1:4" x14ac:dyDescent="0.25">
      <c r="A2614" s="76">
        <v>93199</v>
      </c>
      <c r="B2614" s="76" t="s">
        <v>965</v>
      </c>
      <c r="C2614" s="77" t="s">
        <v>3</v>
      </c>
      <c r="D2614" s="78">
        <v>38.79</v>
      </c>
    </row>
    <row r="2615" spans="1:4" x14ac:dyDescent="0.25">
      <c r="A2615" s="76">
        <v>93200</v>
      </c>
      <c r="B2615" s="76" t="s">
        <v>966</v>
      </c>
      <c r="C2615" s="77" t="s">
        <v>3</v>
      </c>
      <c r="D2615" s="78">
        <v>3.19</v>
      </c>
    </row>
    <row r="2616" spans="1:4" x14ac:dyDescent="0.25">
      <c r="A2616" s="76">
        <v>93201</v>
      </c>
      <c r="B2616" s="76" t="s">
        <v>967</v>
      </c>
      <c r="C2616" s="77" t="s">
        <v>3</v>
      </c>
      <c r="D2616" s="78">
        <v>6.54</v>
      </c>
    </row>
    <row r="2617" spans="1:4" x14ac:dyDescent="0.25">
      <c r="A2617" s="76">
        <v>93202</v>
      </c>
      <c r="B2617" s="76" t="s">
        <v>968</v>
      </c>
      <c r="C2617" s="77" t="s">
        <v>3</v>
      </c>
      <c r="D2617" s="78">
        <v>26.5</v>
      </c>
    </row>
    <row r="2618" spans="1:4" x14ac:dyDescent="0.25">
      <c r="A2618" s="76">
        <v>93203</v>
      </c>
      <c r="B2618" s="76" t="s">
        <v>1889</v>
      </c>
      <c r="C2618" s="77" t="s">
        <v>3</v>
      </c>
      <c r="D2618" s="78">
        <v>16.41</v>
      </c>
    </row>
    <row r="2619" spans="1:4" x14ac:dyDescent="0.25">
      <c r="A2619" s="76">
        <v>93204</v>
      </c>
      <c r="B2619" s="76" t="s">
        <v>969</v>
      </c>
      <c r="C2619" s="77" t="s">
        <v>3</v>
      </c>
      <c r="D2619" s="78">
        <v>79.650000000000006</v>
      </c>
    </row>
    <row r="2620" spans="1:4" x14ac:dyDescent="0.25">
      <c r="A2620" s="76">
        <v>93205</v>
      </c>
      <c r="B2620" s="76" t="s">
        <v>970</v>
      </c>
      <c r="C2620" s="77" t="s">
        <v>3</v>
      </c>
      <c r="D2620" s="78">
        <v>37.42</v>
      </c>
    </row>
    <row r="2621" spans="1:4" x14ac:dyDescent="0.25">
      <c r="A2621" s="76">
        <v>97733</v>
      </c>
      <c r="B2621" s="76" t="s">
        <v>1890</v>
      </c>
      <c r="C2621" s="77" t="s">
        <v>38</v>
      </c>
      <c r="D2621" s="78">
        <v>3296.76</v>
      </c>
    </row>
    <row r="2622" spans="1:4" x14ac:dyDescent="0.25">
      <c r="A2622" s="76">
        <v>97734</v>
      </c>
      <c r="B2622" s="76" t="s">
        <v>1891</v>
      </c>
      <c r="C2622" s="77" t="s">
        <v>38</v>
      </c>
      <c r="D2622" s="77">
        <v>2880.56</v>
      </c>
    </row>
    <row r="2623" spans="1:4" x14ac:dyDescent="0.25">
      <c r="A2623" s="76">
        <v>97735</v>
      </c>
      <c r="B2623" s="76" t="s">
        <v>1892</v>
      </c>
      <c r="C2623" s="77" t="s">
        <v>38</v>
      </c>
      <c r="D2623" s="77">
        <v>2376.4899999999998</v>
      </c>
    </row>
    <row r="2624" spans="1:4" x14ac:dyDescent="0.25">
      <c r="A2624" s="76">
        <v>97736</v>
      </c>
      <c r="B2624" s="76" t="s">
        <v>1893</v>
      </c>
      <c r="C2624" s="77" t="s">
        <v>38</v>
      </c>
      <c r="D2624" s="77">
        <v>1449.82</v>
      </c>
    </row>
    <row r="2625" spans="1:4" x14ac:dyDescent="0.25">
      <c r="A2625" s="76">
        <v>97737</v>
      </c>
      <c r="B2625" s="76" t="s">
        <v>1894</v>
      </c>
      <c r="C2625" s="77" t="s">
        <v>38</v>
      </c>
      <c r="D2625" s="77">
        <v>3119.08</v>
      </c>
    </row>
    <row r="2626" spans="1:4" x14ac:dyDescent="0.25">
      <c r="A2626" s="76">
        <v>97738</v>
      </c>
      <c r="B2626" s="76" t="s">
        <v>16614</v>
      </c>
      <c r="C2626" s="77" t="s">
        <v>38</v>
      </c>
      <c r="D2626" s="77">
        <v>4862.07</v>
      </c>
    </row>
    <row r="2627" spans="1:4" x14ac:dyDescent="0.25">
      <c r="A2627" s="76">
        <v>97739</v>
      </c>
      <c r="B2627" s="76" t="s">
        <v>1895</v>
      </c>
      <c r="C2627" s="77" t="s">
        <v>38</v>
      </c>
      <c r="D2627" s="77">
        <v>2803.57</v>
      </c>
    </row>
    <row r="2628" spans="1:4" x14ac:dyDescent="0.25">
      <c r="A2628" s="76">
        <v>97740</v>
      </c>
      <c r="B2628" s="76" t="s">
        <v>1896</v>
      </c>
      <c r="C2628" s="77" t="s">
        <v>38</v>
      </c>
      <c r="D2628" s="77">
        <v>1980.72</v>
      </c>
    </row>
    <row r="2629" spans="1:4" x14ac:dyDescent="0.25">
      <c r="A2629" s="76">
        <v>98615</v>
      </c>
      <c r="B2629" s="76" t="s">
        <v>1897</v>
      </c>
      <c r="C2629" s="77" t="s">
        <v>2</v>
      </c>
      <c r="D2629" s="77">
        <v>152.63</v>
      </c>
    </row>
    <row r="2630" spans="1:4" x14ac:dyDescent="0.25">
      <c r="A2630" s="76">
        <v>98616</v>
      </c>
      <c r="B2630" s="76" t="s">
        <v>1898</v>
      </c>
      <c r="C2630" s="77" t="s">
        <v>2</v>
      </c>
      <c r="D2630" s="77">
        <v>122.94</v>
      </c>
    </row>
    <row r="2631" spans="1:4" x14ac:dyDescent="0.25">
      <c r="A2631" s="76">
        <v>98617</v>
      </c>
      <c r="B2631" s="76" t="s">
        <v>1899</v>
      </c>
      <c r="C2631" s="77" t="s">
        <v>2</v>
      </c>
      <c r="D2631" s="77">
        <v>114.46</v>
      </c>
    </row>
    <row r="2632" spans="1:4" x14ac:dyDescent="0.25">
      <c r="A2632" s="76">
        <v>98618</v>
      </c>
      <c r="B2632" s="76" t="s">
        <v>1900</v>
      </c>
      <c r="C2632" s="77" t="s">
        <v>2</v>
      </c>
      <c r="D2632" s="77">
        <v>156.74</v>
      </c>
    </row>
    <row r="2633" spans="1:4" x14ac:dyDescent="0.25">
      <c r="A2633" s="76">
        <v>98619</v>
      </c>
      <c r="B2633" s="76" t="s">
        <v>1901</v>
      </c>
      <c r="C2633" s="77" t="s">
        <v>2</v>
      </c>
      <c r="D2633" s="77">
        <v>143.84</v>
      </c>
    </row>
    <row r="2634" spans="1:4" x14ac:dyDescent="0.25">
      <c r="A2634" s="76">
        <v>98620</v>
      </c>
      <c r="B2634" s="76" t="s">
        <v>1902</v>
      </c>
      <c r="C2634" s="77" t="s">
        <v>2</v>
      </c>
      <c r="D2634" s="77">
        <v>137.35</v>
      </c>
    </row>
    <row r="2635" spans="1:4" x14ac:dyDescent="0.25">
      <c r="A2635" s="76">
        <v>98621</v>
      </c>
      <c r="B2635" s="76" t="s">
        <v>1903</v>
      </c>
      <c r="C2635" s="77" t="s">
        <v>2</v>
      </c>
      <c r="D2635" s="77">
        <v>179.12</v>
      </c>
    </row>
    <row r="2636" spans="1:4" x14ac:dyDescent="0.25">
      <c r="A2636" s="76">
        <v>98622</v>
      </c>
      <c r="B2636" s="76" t="s">
        <v>1904</v>
      </c>
      <c r="C2636" s="77" t="s">
        <v>2</v>
      </c>
      <c r="D2636" s="77">
        <v>168.74</v>
      </c>
    </row>
    <row r="2637" spans="1:4" x14ac:dyDescent="0.25">
      <c r="A2637" s="76">
        <v>98623</v>
      </c>
      <c r="B2637" s="76" t="s">
        <v>1905</v>
      </c>
      <c r="C2637" s="77" t="s">
        <v>2</v>
      </c>
      <c r="D2637" s="77">
        <v>163.47</v>
      </c>
    </row>
    <row r="2638" spans="1:4" x14ac:dyDescent="0.25">
      <c r="A2638" s="76">
        <v>98624</v>
      </c>
      <c r="B2638" s="76" t="s">
        <v>1906</v>
      </c>
      <c r="C2638" s="77" t="s">
        <v>2</v>
      </c>
      <c r="D2638" s="77">
        <v>203.36</v>
      </c>
    </row>
    <row r="2639" spans="1:4" x14ac:dyDescent="0.25">
      <c r="A2639" s="76">
        <v>98625</v>
      </c>
      <c r="B2639" s="76" t="s">
        <v>1907</v>
      </c>
      <c r="C2639" s="77" t="s">
        <v>2</v>
      </c>
      <c r="D2639" s="77">
        <v>194.59</v>
      </c>
    </row>
    <row r="2640" spans="1:4" x14ac:dyDescent="0.25">
      <c r="A2640" s="76">
        <v>98626</v>
      </c>
      <c r="B2640" s="76" t="s">
        <v>1908</v>
      </c>
      <c r="C2640" s="77" t="s">
        <v>2</v>
      </c>
      <c r="D2640" s="77">
        <v>190.03</v>
      </c>
    </row>
    <row r="2641" spans="1:4" x14ac:dyDescent="0.25">
      <c r="A2641" s="76">
        <v>98655</v>
      </c>
      <c r="B2641" s="76" t="s">
        <v>1909</v>
      </c>
      <c r="C2641" s="77" t="s">
        <v>3</v>
      </c>
      <c r="D2641" s="77">
        <v>625.02</v>
      </c>
    </row>
    <row r="2642" spans="1:4" x14ac:dyDescent="0.25">
      <c r="A2642" s="76">
        <v>98656</v>
      </c>
      <c r="B2642" s="76" t="s">
        <v>1910</v>
      </c>
      <c r="C2642" s="77" t="s">
        <v>3</v>
      </c>
      <c r="D2642" s="77">
        <v>634.29999999999995</v>
      </c>
    </row>
    <row r="2643" spans="1:4" x14ac:dyDescent="0.25">
      <c r="A2643" s="76">
        <v>98657</v>
      </c>
      <c r="B2643" s="76" t="s">
        <v>1911</v>
      </c>
      <c r="C2643" s="77" t="s">
        <v>3</v>
      </c>
      <c r="D2643" s="77">
        <v>643.58000000000004</v>
      </c>
    </row>
    <row r="2644" spans="1:4" x14ac:dyDescent="0.25">
      <c r="A2644" s="76">
        <v>98658</v>
      </c>
      <c r="B2644" s="76" t="s">
        <v>1912</v>
      </c>
      <c r="C2644" s="77" t="s">
        <v>3</v>
      </c>
      <c r="D2644" s="77">
        <v>652.87</v>
      </c>
    </row>
    <row r="2645" spans="1:4" x14ac:dyDescent="0.25">
      <c r="A2645" s="76">
        <v>98659</v>
      </c>
      <c r="B2645" s="76" t="s">
        <v>1913</v>
      </c>
      <c r="C2645" s="77" t="s">
        <v>3</v>
      </c>
      <c r="D2645" s="77">
        <v>671.43</v>
      </c>
    </row>
    <row r="2646" spans="1:4" x14ac:dyDescent="0.25">
      <c r="A2646" s="76">
        <v>98746</v>
      </c>
      <c r="B2646" s="76" t="s">
        <v>1914</v>
      </c>
      <c r="C2646" s="77" t="s">
        <v>3</v>
      </c>
      <c r="D2646" s="77">
        <v>79.459999999999994</v>
      </c>
    </row>
    <row r="2647" spans="1:4" x14ac:dyDescent="0.25">
      <c r="A2647" s="76">
        <v>98749</v>
      </c>
      <c r="B2647" s="76" t="s">
        <v>1915</v>
      </c>
      <c r="C2647" s="77" t="s">
        <v>3</v>
      </c>
      <c r="D2647" s="77">
        <v>99.29</v>
      </c>
    </row>
    <row r="2648" spans="1:4" x14ac:dyDescent="0.25">
      <c r="A2648" s="76">
        <v>98750</v>
      </c>
      <c r="B2648" s="76" t="s">
        <v>1916</v>
      </c>
      <c r="C2648" s="77" t="s">
        <v>3</v>
      </c>
      <c r="D2648" s="77">
        <v>123.67</v>
      </c>
    </row>
    <row r="2649" spans="1:4" x14ac:dyDescent="0.25">
      <c r="A2649" s="76">
        <v>98751</v>
      </c>
      <c r="B2649" s="76" t="s">
        <v>1917</v>
      </c>
      <c r="C2649" s="77" t="s">
        <v>3</v>
      </c>
      <c r="D2649" s="77">
        <v>187.52</v>
      </c>
    </row>
    <row r="2650" spans="1:4" x14ac:dyDescent="0.25">
      <c r="A2650" s="76">
        <v>98752</v>
      </c>
      <c r="B2650" s="76" t="s">
        <v>1918</v>
      </c>
      <c r="C2650" s="77" t="s">
        <v>3</v>
      </c>
      <c r="D2650" s="77">
        <v>265.01</v>
      </c>
    </row>
    <row r="2651" spans="1:4" x14ac:dyDescent="0.25">
      <c r="A2651" s="76">
        <v>98753</v>
      </c>
      <c r="B2651" s="76" t="s">
        <v>1919</v>
      </c>
      <c r="C2651" s="77" t="s">
        <v>3</v>
      </c>
      <c r="D2651" s="77">
        <v>361.84</v>
      </c>
    </row>
    <row r="2652" spans="1:4" x14ac:dyDescent="0.25">
      <c r="A2652" s="76">
        <v>100763</v>
      </c>
      <c r="B2652" s="76" t="s">
        <v>16615</v>
      </c>
      <c r="C2652" s="77" t="s">
        <v>4</v>
      </c>
      <c r="D2652" s="77">
        <v>15.91</v>
      </c>
    </row>
    <row r="2653" spans="1:4" x14ac:dyDescent="0.25">
      <c r="A2653" s="76">
        <v>100764</v>
      </c>
      <c r="B2653" s="76" t="s">
        <v>17223</v>
      </c>
      <c r="C2653" s="77" t="s">
        <v>4</v>
      </c>
      <c r="D2653" s="77">
        <v>15.67</v>
      </c>
    </row>
    <row r="2654" spans="1:4" x14ac:dyDescent="0.25">
      <c r="A2654" s="76">
        <v>100765</v>
      </c>
      <c r="B2654" s="76" t="s">
        <v>16616</v>
      </c>
      <c r="C2654" s="77" t="s">
        <v>4</v>
      </c>
      <c r="D2654" s="77">
        <v>15.2</v>
      </c>
    </row>
    <row r="2655" spans="1:4" x14ac:dyDescent="0.25">
      <c r="A2655" s="76">
        <v>100766</v>
      </c>
      <c r="B2655" s="76" t="s">
        <v>17192</v>
      </c>
      <c r="C2655" s="77" t="s">
        <v>4</v>
      </c>
      <c r="D2655" s="77">
        <v>15.38</v>
      </c>
    </row>
    <row r="2656" spans="1:4" x14ac:dyDescent="0.25">
      <c r="A2656" s="76">
        <v>100767</v>
      </c>
      <c r="B2656" s="76" t="s">
        <v>16617</v>
      </c>
      <c r="C2656" s="77" t="s">
        <v>4</v>
      </c>
      <c r="D2656" s="77">
        <v>16.77</v>
      </c>
    </row>
    <row r="2657" spans="1:4" x14ac:dyDescent="0.25">
      <c r="A2657" s="76">
        <v>100768</v>
      </c>
      <c r="B2657" s="76" t="s">
        <v>17224</v>
      </c>
      <c r="C2657" s="77" t="s">
        <v>4</v>
      </c>
      <c r="D2657" s="77">
        <v>15.87</v>
      </c>
    </row>
    <row r="2658" spans="1:4" x14ac:dyDescent="0.25">
      <c r="A2658" s="76">
        <v>100769</v>
      </c>
      <c r="B2658" s="76" t="s">
        <v>16618</v>
      </c>
      <c r="C2658" s="77" t="s">
        <v>4</v>
      </c>
      <c r="D2658" s="77">
        <v>21.93</v>
      </c>
    </row>
    <row r="2659" spans="1:4" x14ac:dyDescent="0.25">
      <c r="A2659" s="76">
        <v>100770</v>
      </c>
      <c r="B2659" s="76" t="s">
        <v>17225</v>
      </c>
      <c r="C2659" s="77" t="s">
        <v>4</v>
      </c>
      <c r="D2659" s="77">
        <v>20.84</v>
      </c>
    </row>
    <row r="2660" spans="1:4" x14ac:dyDescent="0.25">
      <c r="A2660" s="76">
        <v>100771</v>
      </c>
      <c r="B2660" s="76" t="s">
        <v>16619</v>
      </c>
      <c r="C2660" s="77" t="s">
        <v>4</v>
      </c>
      <c r="D2660" s="77">
        <v>16.72</v>
      </c>
    </row>
    <row r="2661" spans="1:4" x14ac:dyDescent="0.25">
      <c r="A2661" s="76">
        <v>100772</v>
      </c>
      <c r="B2661" s="76" t="s">
        <v>17226</v>
      </c>
      <c r="C2661" s="77" t="s">
        <v>4</v>
      </c>
      <c r="D2661" s="77">
        <v>15.72</v>
      </c>
    </row>
    <row r="2662" spans="1:4" x14ac:dyDescent="0.25">
      <c r="A2662" s="76">
        <v>100773</v>
      </c>
      <c r="B2662" s="76" t="s">
        <v>16620</v>
      </c>
      <c r="C2662" s="77" t="s">
        <v>4</v>
      </c>
      <c r="D2662" s="77">
        <v>19.79</v>
      </c>
    </row>
    <row r="2663" spans="1:4" x14ac:dyDescent="0.25">
      <c r="A2663" s="76">
        <v>100774</v>
      </c>
      <c r="B2663" s="76" t="s">
        <v>16621</v>
      </c>
      <c r="C2663" s="77" t="s">
        <v>4</v>
      </c>
      <c r="D2663" s="77">
        <v>11.71</v>
      </c>
    </row>
    <row r="2664" spans="1:4" x14ac:dyDescent="0.25">
      <c r="A2664" s="76">
        <v>100775</v>
      </c>
      <c r="B2664" s="76" t="s">
        <v>16622</v>
      </c>
      <c r="C2664" s="77" t="s">
        <v>4</v>
      </c>
      <c r="D2664" s="77">
        <v>13.84</v>
      </c>
    </row>
    <row r="2665" spans="1:4" x14ac:dyDescent="0.25">
      <c r="A2665" s="76">
        <v>100776</v>
      </c>
      <c r="B2665" s="76" t="s">
        <v>16623</v>
      </c>
      <c r="C2665" s="77" t="s">
        <v>4</v>
      </c>
      <c r="D2665" s="77">
        <v>19.98</v>
      </c>
    </row>
    <row r="2666" spans="1:4" x14ac:dyDescent="0.25">
      <c r="A2666" s="76">
        <v>100777</v>
      </c>
      <c r="B2666" s="76" t="s">
        <v>16624</v>
      </c>
      <c r="C2666" s="77" t="s">
        <v>4</v>
      </c>
      <c r="D2666" s="77">
        <v>14.09</v>
      </c>
    </row>
    <row r="2667" spans="1:4" x14ac:dyDescent="0.25">
      <c r="A2667" s="76">
        <v>100778</v>
      </c>
      <c r="B2667" s="76" t="s">
        <v>16625</v>
      </c>
      <c r="C2667" s="77" t="s">
        <v>4</v>
      </c>
      <c r="D2667" s="77">
        <v>10.36</v>
      </c>
    </row>
    <row r="2668" spans="1:4" x14ac:dyDescent="0.25">
      <c r="A2668" s="76">
        <v>103795</v>
      </c>
      <c r="B2668" s="76" t="s">
        <v>16110</v>
      </c>
      <c r="C2668" s="77" t="s">
        <v>2</v>
      </c>
      <c r="D2668" s="78">
        <v>80.53</v>
      </c>
    </row>
    <row r="2669" spans="1:4" x14ac:dyDescent="0.25">
      <c r="A2669" s="76">
        <v>103796</v>
      </c>
      <c r="B2669" s="76" t="s">
        <v>16111</v>
      </c>
      <c r="C2669" s="77" t="s">
        <v>2</v>
      </c>
      <c r="D2669" s="78">
        <v>59.2</v>
      </c>
    </row>
    <row r="2670" spans="1:4" x14ac:dyDescent="0.25">
      <c r="A2670" s="76">
        <v>103797</v>
      </c>
      <c r="B2670" s="76" t="s">
        <v>16112</v>
      </c>
      <c r="C2670" s="77" t="s">
        <v>4</v>
      </c>
      <c r="D2670" s="77">
        <v>15.92</v>
      </c>
    </row>
    <row r="2671" spans="1:4" x14ac:dyDescent="0.25">
      <c r="A2671" s="76">
        <v>103798</v>
      </c>
      <c r="B2671" s="76" t="s">
        <v>16113</v>
      </c>
      <c r="C2671" s="77" t="s">
        <v>38</v>
      </c>
      <c r="D2671" s="78">
        <v>714.91</v>
      </c>
    </row>
    <row r="2672" spans="1:4" x14ac:dyDescent="0.25">
      <c r="A2672" s="76">
        <v>103799</v>
      </c>
      <c r="B2672" s="76" t="s">
        <v>16114</v>
      </c>
      <c r="C2672" s="77" t="s">
        <v>38</v>
      </c>
      <c r="D2672" s="77">
        <v>421.41</v>
      </c>
    </row>
    <row r="2673" spans="1:4" x14ac:dyDescent="0.25">
      <c r="A2673" s="76">
        <v>103800</v>
      </c>
      <c r="B2673" s="76" t="s">
        <v>16115</v>
      </c>
      <c r="C2673" s="77" t="s">
        <v>38</v>
      </c>
      <c r="D2673" s="77">
        <v>502.48</v>
      </c>
    </row>
    <row r="2674" spans="1:4" x14ac:dyDescent="0.25">
      <c r="A2674" s="76">
        <v>103801</v>
      </c>
      <c r="B2674" s="76" t="s">
        <v>16116</v>
      </c>
      <c r="C2674" s="77" t="s">
        <v>38</v>
      </c>
      <c r="D2674" s="77">
        <v>638.96</v>
      </c>
    </row>
    <row r="2675" spans="1:4" x14ac:dyDescent="0.25">
      <c r="A2675" s="76">
        <v>103925</v>
      </c>
      <c r="B2675" s="76" t="s">
        <v>16117</v>
      </c>
      <c r="C2675" s="77" t="s">
        <v>38</v>
      </c>
      <c r="D2675" s="78">
        <v>1715.37</v>
      </c>
    </row>
    <row r="2676" spans="1:4" x14ac:dyDescent="0.25">
      <c r="A2676" s="76">
        <v>103926</v>
      </c>
      <c r="B2676" s="76" t="s">
        <v>16118</v>
      </c>
      <c r="C2676" s="77" t="s">
        <v>38</v>
      </c>
      <c r="D2676" s="77">
        <v>1404.27</v>
      </c>
    </row>
    <row r="2677" spans="1:4" x14ac:dyDescent="0.25">
      <c r="A2677" s="76">
        <v>103928</v>
      </c>
      <c r="B2677" s="76" t="s">
        <v>16119</v>
      </c>
      <c r="C2677" s="77" t="s">
        <v>38</v>
      </c>
      <c r="D2677" s="77">
        <v>502.48</v>
      </c>
    </row>
    <row r="2678" spans="1:4" x14ac:dyDescent="0.25">
      <c r="A2678" s="76">
        <v>103929</v>
      </c>
      <c r="B2678" s="76" t="s">
        <v>16120</v>
      </c>
      <c r="C2678" s="77" t="s">
        <v>38</v>
      </c>
      <c r="D2678" s="77">
        <v>1231.02</v>
      </c>
    </row>
    <row r="2679" spans="1:4" x14ac:dyDescent="0.25">
      <c r="A2679" s="76">
        <v>103930</v>
      </c>
      <c r="B2679" s="76" t="s">
        <v>16121</v>
      </c>
      <c r="C2679" s="77" t="s">
        <v>38</v>
      </c>
      <c r="D2679" s="77">
        <v>765.87</v>
      </c>
    </row>
    <row r="2680" spans="1:4" x14ac:dyDescent="0.25">
      <c r="A2680" s="76">
        <v>103931</v>
      </c>
      <c r="B2680" s="76" t="s">
        <v>16122</v>
      </c>
      <c r="C2680" s="77" t="s">
        <v>38</v>
      </c>
      <c r="D2680" s="77">
        <v>565.11</v>
      </c>
    </row>
    <row r="2681" spans="1:4" x14ac:dyDescent="0.25">
      <c r="A2681" s="76">
        <v>103932</v>
      </c>
      <c r="B2681" s="76" t="s">
        <v>16123</v>
      </c>
      <c r="C2681" s="77" t="s">
        <v>38</v>
      </c>
      <c r="D2681" s="77">
        <v>535.70000000000005</v>
      </c>
    </row>
    <row r="2682" spans="1:4" x14ac:dyDescent="0.25">
      <c r="A2682" s="76">
        <v>103933</v>
      </c>
      <c r="B2682" s="76" t="s">
        <v>16124</v>
      </c>
      <c r="C2682" s="77" t="s">
        <v>38</v>
      </c>
      <c r="D2682" s="77">
        <v>1590.46</v>
      </c>
    </row>
    <row r="2683" spans="1:4" x14ac:dyDescent="0.25">
      <c r="A2683" s="76">
        <v>104466</v>
      </c>
      <c r="B2683" s="76" t="s">
        <v>17193</v>
      </c>
      <c r="C2683" s="77" t="s">
        <v>4</v>
      </c>
      <c r="D2683" s="78">
        <v>29.07</v>
      </c>
    </row>
    <row r="2684" spans="1:4" x14ac:dyDescent="0.25">
      <c r="A2684" s="76">
        <v>104467</v>
      </c>
      <c r="B2684" s="76" t="s">
        <v>17194</v>
      </c>
      <c r="C2684" s="77" t="s">
        <v>4</v>
      </c>
      <c r="D2684" s="78">
        <v>38.82</v>
      </c>
    </row>
    <row r="2685" spans="1:4" x14ac:dyDescent="0.25">
      <c r="A2685" s="76">
        <v>104468</v>
      </c>
      <c r="B2685" s="76" t="s">
        <v>17195</v>
      </c>
      <c r="C2685" s="77" t="s">
        <v>4</v>
      </c>
      <c r="D2685" s="78">
        <v>54.53</v>
      </c>
    </row>
    <row r="2686" spans="1:4" x14ac:dyDescent="0.25">
      <c r="A2686" s="76">
        <v>104469</v>
      </c>
      <c r="B2686" s="76" t="s">
        <v>17196</v>
      </c>
      <c r="C2686" s="77" t="s">
        <v>4</v>
      </c>
      <c r="D2686" s="78">
        <v>55.4</v>
      </c>
    </row>
    <row r="2687" spans="1:4" x14ac:dyDescent="0.25">
      <c r="A2687" s="76">
        <v>104470</v>
      </c>
      <c r="B2687" s="76" t="s">
        <v>17197</v>
      </c>
      <c r="C2687" s="77" t="s">
        <v>4</v>
      </c>
      <c r="D2687" s="78">
        <v>31.37</v>
      </c>
    </row>
    <row r="2688" spans="1:4" x14ac:dyDescent="0.25">
      <c r="A2688" s="76">
        <v>104471</v>
      </c>
      <c r="B2688" s="76" t="s">
        <v>17198</v>
      </c>
      <c r="C2688" s="77" t="s">
        <v>4</v>
      </c>
      <c r="D2688" s="78">
        <v>27.29</v>
      </c>
    </row>
    <row r="2689" spans="1:4" x14ac:dyDescent="0.25">
      <c r="A2689" s="76">
        <v>104472</v>
      </c>
      <c r="B2689" s="76" t="s">
        <v>17199</v>
      </c>
      <c r="C2689" s="77" t="s">
        <v>4</v>
      </c>
      <c r="D2689" s="78">
        <v>40.67</v>
      </c>
    </row>
    <row r="2690" spans="1:4" x14ac:dyDescent="0.25">
      <c r="A2690" s="76">
        <v>104483</v>
      </c>
      <c r="B2690" s="76" t="s">
        <v>17200</v>
      </c>
      <c r="C2690" s="77" t="s">
        <v>38</v>
      </c>
      <c r="D2690" s="78">
        <v>2263.12</v>
      </c>
    </row>
    <row r="2691" spans="1:4" x14ac:dyDescent="0.25">
      <c r="A2691" s="76">
        <v>104484</v>
      </c>
      <c r="B2691" s="76" t="s">
        <v>17201</v>
      </c>
      <c r="C2691" s="77" t="s">
        <v>38</v>
      </c>
      <c r="D2691" s="77">
        <v>3776.88</v>
      </c>
    </row>
    <row r="2692" spans="1:4" x14ac:dyDescent="0.25">
      <c r="A2692" s="76">
        <v>104485</v>
      </c>
      <c r="B2692" s="76" t="s">
        <v>17202</v>
      </c>
      <c r="C2692" s="77" t="s">
        <v>38</v>
      </c>
      <c r="D2692" s="77">
        <v>2999.28</v>
      </c>
    </row>
    <row r="2693" spans="1:4" x14ac:dyDescent="0.25">
      <c r="A2693" s="76">
        <v>104486</v>
      </c>
      <c r="B2693" s="76" t="s">
        <v>17203</v>
      </c>
      <c r="C2693" s="77" t="s">
        <v>38</v>
      </c>
      <c r="D2693" s="77">
        <v>3204.96</v>
      </c>
    </row>
    <row r="2694" spans="1:4" x14ac:dyDescent="0.25">
      <c r="A2694" s="76">
        <v>104487</v>
      </c>
      <c r="B2694" s="76" t="s">
        <v>17204</v>
      </c>
      <c r="C2694" s="77" t="s">
        <v>38</v>
      </c>
      <c r="D2694" s="77">
        <v>2619.17</v>
      </c>
    </row>
    <row r="2695" spans="1:4" x14ac:dyDescent="0.25">
      <c r="A2695" s="76">
        <v>104488</v>
      </c>
      <c r="B2695" s="76" t="s">
        <v>17205</v>
      </c>
      <c r="C2695" s="77" t="s">
        <v>38</v>
      </c>
      <c r="D2695" s="77">
        <v>2541.7800000000002</v>
      </c>
    </row>
    <row r="2696" spans="1:4" x14ac:dyDescent="0.25">
      <c r="A2696" s="76">
        <v>104489</v>
      </c>
      <c r="B2696" s="76" t="s">
        <v>17206</v>
      </c>
      <c r="C2696" s="77" t="s">
        <v>38</v>
      </c>
      <c r="D2696" s="77">
        <v>3960.15</v>
      </c>
    </row>
    <row r="2697" spans="1:4" x14ac:dyDescent="0.25">
      <c r="A2697" s="76">
        <v>104490</v>
      </c>
      <c r="B2697" s="76" t="s">
        <v>17207</v>
      </c>
      <c r="C2697" s="77" t="s">
        <v>38</v>
      </c>
      <c r="D2697" s="77">
        <v>2470</v>
      </c>
    </row>
    <row r="2698" spans="1:4" x14ac:dyDescent="0.25">
      <c r="A2698" s="76">
        <v>98560</v>
      </c>
      <c r="B2698" s="76" t="s">
        <v>1920</v>
      </c>
      <c r="C2698" s="77" t="s">
        <v>2</v>
      </c>
      <c r="D2698" s="77">
        <v>49.28</v>
      </c>
    </row>
    <row r="2699" spans="1:4" x14ac:dyDescent="0.25">
      <c r="A2699" s="76">
        <v>98561</v>
      </c>
      <c r="B2699" s="76" t="s">
        <v>1921</v>
      </c>
      <c r="C2699" s="77" t="s">
        <v>2</v>
      </c>
      <c r="D2699" s="77">
        <v>43.75</v>
      </c>
    </row>
    <row r="2700" spans="1:4" x14ac:dyDescent="0.25">
      <c r="A2700" s="76">
        <v>98562</v>
      </c>
      <c r="B2700" s="76" t="s">
        <v>1922</v>
      </c>
      <c r="C2700" s="77" t="s">
        <v>2</v>
      </c>
      <c r="D2700" s="77">
        <v>43.3</v>
      </c>
    </row>
    <row r="2701" spans="1:4" x14ac:dyDescent="0.25">
      <c r="A2701" s="76">
        <v>98555</v>
      </c>
      <c r="B2701" s="76" t="s">
        <v>1923</v>
      </c>
      <c r="C2701" s="77" t="s">
        <v>2</v>
      </c>
      <c r="D2701" s="77">
        <v>25.97</v>
      </c>
    </row>
    <row r="2702" spans="1:4" x14ac:dyDescent="0.25">
      <c r="A2702" s="76">
        <v>98556</v>
      </c>
      <c r="B2702" s="76" t="s">
        <v>1924</v>
      </c>
      <c r="C2702" s="77" t="s">
        <v>2</v>
      </c>
      <c r="D2702" s="77">
        <v>49.17</v>
      </c>
    </row>
    <row r="2703" spans="1:4" x14ac:dyDescent="0.25">
      <c r="A2703" s="76">
        <v>98558</v>
      </c>
      <c r="B2703" s="76" t="s">
        <v>1925</v>
      </c>
      <c r="C2703" s="77" t="s">
        <v>16077</v>
      </c>
      <c r="D2703" s="77">
        <v>7.51</v>
      </c>
    </row>
    <row r="2704" spans="1:4" x14ac:dyDescent="0.25">
      <c r="A2704" s="76">
        <v>98559</v>
      </c>
      <c r="B2704" s="76" t="s">
        <v>1926</v>
      </c>
      <c r="C2704" s="77" t="s">
        <v>3</v>
      </c>
      <c r="D2704" s="77">
        <v>4.5999999999999996</v>
      </c>
    </row>
    <row r="2705" spans="1:4" x14ac:dyDescent="0.25">
      <c r="A2705" s="76">
        <v>98546</v>
      </c>
      <c r="B2705" s="76" t="s">
        <v>1927</v>
      </c>
      <c r="C2705" s="77" t="s">
        <v>2</v>
      </c>
      <c r="D2705" s="77">
        <v>102.53</v>
      </c>
    </row>
    <row r="2706" spans="1:4" x14ac:dyDescent="0.25">
      <c r="A2706" s="76">
        <v>98547</v>
      </c>
      <c r="B2706" s="76" t="s">
        <v>1928</v>
      </c>
      <c r="C2706" s="77" t="s">
        <v>2</v>
      </c>
      <c r="D2706" s="77">
        <v>190.68</v>
      </c>
    </row>
    <row r="2707" spans="1:4" x14ac:dyDescent="0.25">
      <c r="A2707" s="76">
        <v>98553</v>
      </c>
      <c r="B2707" s="76" t="s">
        <v>3696</v>
      </c>
      <c r="C2707" s="77" t="s">
        <v>2</v>
      </c>
      <c r="D2707" s="77">
        <v>117.62</v>
      </c>
    </row>
    <row r="2708" spans="1:4" x14ac:dyDescent="0.25">
      <c r="A2708" s="76">
        <v>98554</v>
      </c>
      <c r="B2708" s="76" t="s">
        <v>3697</v>
      </c>
      <c r="C2708" s="77" t="s">
        <v>2</v>
      </c>
      <c r="D2708" s="77">
        <v>42.2</v>
      </c>
    </row>
    <row r="2709" spans="1:4" x14ac:dyDescent="0.25">
      <c r="A2709" s="76">
        <v>98557</v>
      </c>
      <c r="B2709" s="76" t="s">
        <v>1929</v>
      </c>
      <c r="C2709" s="77" t="s">
        <v>2</v>
      </c>
      <c r="D2709" s="77">
        <v>41.51</v>
      </c>
    </row>
    <row r="2710" spans="1:4" x14ac:dyDescent="0.25">
      <c r="A2710" s="76">
        <v>98563</v>
      </c>
      <c r="B2710" s="76" t="s">
        <v>1930</v>
      </c>
      <c r="C2710" s="77" t="s">
        <v>2</v>
      </c>
      <c r="D2710" s="77">
        <v>35.07</v>
      </c>
    </row>
    <row r="2711" spans="1:4" x14ac:dyDescent="0.25">
      <c r="A2711" s="76">
        <v>98564</v>
      </c>
      <c r="B2711" s="76" t="s">
        <v>1931</v>
      </c>
      <c r="C2711" s="77" t="s">
        <v>2</v>
      </c>
      <c r="D2711" s="77">
        <v>48.35</v>
      </c>
    </row>
    <row r="2712" spans="1:4" x14ac:dyDescent="0.25">
      <c r="A2712" s="76">
        <v>98565</v>
      </c>
      <c r="B2712" s="76" t="s">
        <v>1932</v>
      </c>
      <c r="C2712" s="77" t="s">
        <v>2</v>
      </c>
      <c r="D2712" s="77">
        <v>50.51</v>
      </c>
    </row>
    <row r="2713" spans="1:4" x14ac:dyDescent="0.25">
      <c r="A2713" s="76">
        <v>98566</v>
      </c>
      <c r="B2713" s="76" t="s">
        <v>1933</v>
      </c>
      <c r="C2713" s="77" t="s">
        <v>2</v>
      </c>
      <c r="D2713" s="77">
        <v>63.79</v>
      </c>
    </row>
    <row r="2714" spans="1:4" x14ac:dyDescent="0.25">
      <c r="A2714" s="76">
        <v>98567</v>
      </c>
      <c r="B2714" s="76" t="s">
        <v>1934</v>
      </c>
      <c r="C2714" s="77" t="s">
        <v>2</v>
      </c>
      <c r="D2714" s="77">
        <v>65.2</v>
      </c>
    </row>
    <row r="2715" spans="1:4" x14ac:dyDescent="0.25">
      <c r="A2715" s="76">
        <v>98568</v>
      </c>
      <c r="B2715" s="76" t="s">
        <v>1935</v>
      </c>
      <c r="C2715" s="77" t="s">
        <v>2</v>
      </c>
      <c r="D2715" s="77">
        <v>78.459999999999994</v>
      </c>
    </row>
    <row r="2716" spans="1:4" x14ac:dyDescent="0.25">
      <c r="A2716" s="76">
        <v>98569</v>
      </c>
      <c r="B2716" s="76" t="s">
        <v>1936</v>
      </c>
      <c r="C2716" s="77" t="s">
        <v>2</v>
      </c>
      <c r="D2716" s="77">
        <v>80.63</v>
      </c>
    </row>
    <row r="2717" spans="1:4" x14ac:dyDescent="0.25">
      <c r="A2717" s="76">
        <v>98570</v>
      </c>
      <c r="B2717" s="76" t="s">
        <v>1937</v>
      </c>
      <c r="C2717" s="77" t="s">
        <v>2</v>
      </c>
      <c r="D2717" s="77">
        <v>93.94</v>
      </c>
    </row>
    <row r="2718" spans="1:4" x14ac:dyDescent="0.25">
      <c r="A2718" s="76">
        <v>98571</v>
      </c>
      <c r="B2718" s="76" t="s">
        <v>1938</v>
      </c>
      <c r="C2718" s="77" t="s">
        <v>2</v>
      </c>
      <c r="D2718" s="77">
        <v>45.35</v>
      </c>
    </row>
    <row r="2719" spans="1:4" x14ac:dyDescent="0.25">
      <c r="A2719" s="76">
        <v>98572</v>
      </c>
      <c r="B2719" s="76" t="s">
        <v>1939</v>
      </c>
      <c r="C2719" s="77" t="s">
        <v>2</v>
      </c>
      <c r="D2719" s="77">
        <v>55.92</v>
      </c>
    </row>
    <row r="2720" spans="1:4" x14ac:dyDescent="0.25">
      <c r="A2720" s="76">
        <v>98573</v>
      </c>
      <c r="B2720" s="76" t="s">
        <v>1940</v>
      </c>
      <c r="C2720" s="77" t="s">
        <v>2</v>
      </c>
      <c r="D2720" s="77">
        <v>68.78</v>
      </c>
    </row>
    <row r="2721" spans="1:4" x14ac:dyDescent="0.25">
      <c r="A2721" s="76">
        <v>91831</v>
      </c>
      <c r="B2721" s="76" t="s">
        <v>21672</v>
      </c>
      <c r="C2721" s="77" t="s">
        <v>3</v>
      </c>
      <c r="D2721" s="77">
        <v>10.09</v>
      </c>
    </row>
    <row r="2722" spans="1:4" x14ac:dyDescent="0.25">
      <c r="A2722" s="76">
        <v>91833</v>
      </c>
      <c r="B2722" s="76" t="s">
        <v>21673</v>
      </c>
      <c r="C2722" s="77" t="s">
        <v>3</v>
      </c>
      <c r="D2722" s="77">
        <v>10.72</v>
      </c>
    </row>
    <row r="2723" spans="1:4" x14ac:dyDescent="0.25">
      <c r="A2723" s="76">
        <v>91834</v>
      </c>
      <c r="B2723" s="76" t="s">
        <v>21674</v>
      </c>
      <c r="C2723" s="77" t="s">
        <v>3</v>
      </c>
      <c r="D2723" s="77">
        <v>10.88</v>
      </c>
    </row>
    <row r="2724" spans="1:4" x14ac:dyDescent="0.25">
      <c r="A2724" s="76">
        <v>91835</v>
      </c>
      <c r="B2724" s="76" t="s">
        <v>21675</v>
      </c>
      <c r="C2724" s="77" t="s">
        <v>3</v>
      </c>
      <c r="D2724" s="77">
        <v>12.49</v>
      </c>
    </row>
    <row r="2725" spans="1:4" x14ac:dyDescent="0.25">
      <c r="A2725" s="76">
        <v>91836</v>
      </c>
      <c r="B2725" s="76" t="s">
        <v>21676</v>
      </c>
      <c r="C2725" s="77" t="s">
        <v>3</v>
      </c>
      <c r="D2725" s="77">
        <v>13.76</v>
      </c>
    </row>
    <row r="2726" spans="1:4" x14ac:dyDescent="0.25">
      <c r="A2726" s="76">
        <v>91837</v>
      </c>
      <c r="B2726" s="76" t="s">
        <v>21677</v>
      </c>
      <c r="C2726" s="77" t="s">
        <v>3</v>
      </c>
      <c r="D2726" s="77">
        <v>17.510000000000002</v>
      </c>
    </row>
    <row r="2727" spans="1:4" x14ac:dyDescent="0.25">
      <c r="A2727" s="76">
        <v>91839</v>
      </c>
      <c r="B2727" s="76" t="s">
        <v>21678</v>
      </c>
      <c r="C2727" s="77" t="s">
        <v>3</v>
      </c>
      <c r="D2727" s="77">
        <v>11.51</v>
      </c>
    </row>
    <row r="2728" spans="1:4" x14ac:dyDescent="0.25">
      <c r="A2728" s="76">
        <v>91840</v>
      </c>
      <c r="B2728" s="76" t="s">
        <v>21679</v>
      </c>
      <c r="C2728" s="77" t="s">
        <v>3</v>
      </c>
      <c r="D2728" s="77">
        <v>13.96</v>
      </c>
    </row>
    <row r="2729" spans="1:4" x14ac:dyDescent="0.25">
      <c r="A2729" s="76">
        <v>91841</v>
      </c>
      <c r="B2729" s="76" t="s">
        <v>21680</v>
      </c>
      <c r="C2729" s="77" t="s">
        <v>3</v>
      </c>
      <c r="D2729" s="77">
        <v>13.27</v>
      </c>
    </row>
    <row r="2730" spans="1:4" x14ac:dyDescent="0.25">
      <c r="A2730" s="76">
        <v>91842</v>
      </c>
      <c r="B2730" s="76" t="s">
        <v>21681</v>
      </c>
      <c r="C2730" s="77" t="s">
        <v>3</v>
      </c>
      <c r="D2730" s="77">
        <v>5.91</v>
      </c>
    </row>
    <row r="2731" spans="1:4" x14ac:dyDescent="0.25">
      <c r="A2731" s="76">
        <v>91843</v>
      </c>
      <c r="B2731" s="76" t="s">
        <v>21682</v>
      </c>
      <c r="C2731" s="77" t="s">
        <v>3</v>
      </c>
      <c r="D2731" s="77">
        <v>6.54</v>
      </c>
    </row>
    <row r="2732" spans="1:4" x14ac:dyDescent="0.25">
      <c r="A2732" s="76">
        <v>91844</v>
      </c>
      <c r="B2732" s="76" t="s">
        <v>21683</v>
      </c>
      <c r="C2732" s="77" t="s">
        <v>3</v>
      </c>
      <c r="D2732" s="77">
        <v>6.65</v>
      </c>
    </row>
    <row r="2733" spans="1:4" x14ac:dyDescent="0.25">
      <c r="A2733" s="76">
        <v>91845</v>
      </c>
      <c r="B2733" s="76" t="s">
        <v>21684</v>
      </c>
      <c r="C2733" s="77" t="s">
        <v>3</v>
      </c>
      <c r="D2733" s="77">
        <v>8.26</v>
      </c>
    </row>
    <row r="2734" spans="1:4" x14ac:dyDescent="0.25">
      <c r="A2734" s="76">
        <v>91846</v>
      </c>
      <c r="B2734" s="76" t="s">
        <v>21685</v>
      </c>
      <c r="C2734" s="77" t="s">
        <v>3</v>
      </c>
      <c r="D2734" s="77">
        <v>9.6</v>
      </c>
    </row>
    <row r="2735" spans="1:4" x14ac:dyDescent="0.25">
      <c r="A2735" s="76">
        <v>91847</v>
      </c>
      <c r="B2735" s="76" t="s">
        <v>21686</v>
      </c>
      <c r="C2735" s="77" t="s">
        <v>3</v>
      </c>
      <c r="D2735" s="77">
        <v>13.35</v>
      </c>
    </row>
    <row r="2736" spans="1:4" x14ac:dyDescent="0.25">
      <c r="A2736" s="76">
        <v>91849</v>
      </c>
      <c r="B2736" s="76" t="s">
        <v>21687</v>
      </c>
      <c r="C2736" s="77" t="s">
        <v>3</v>
      </c>
      <c r="D2736" s="77">
        <v>7.35</v>
      </c>
    </row>
    <row r="2737" spans="1:4" x14ac:dyDescent="0.25">
      <c r="A2737" s="76">
        <v>91850</v>
      </c>
      <c r="B2737" s="76" t="s">
        <v>21688</v>
      </c>
      <c r="C2737" s="77" t="s">
        <v>3</v>
      </c>
      <c r="D2737" s="77">
        <v>9.75</v>
      </c>
    </row>
    <row r="2738" spans="1:4" x14ac:dyDescent="0.25">
      <c r="A2738" s="76">
        <v>91851</v>
      </c>
      <c r="B2738" s="76" t="s">
        <v>21689</v>
      </c>
      <c r="C2738" s="77" t="s">
        <v>3</v>
      </c>
      <c r="D2738" s="77">
        <v>9.06</v>
      </c>
    </row>
    <row r="2739" spans="1:4" x14ac:dyDescent="0.25">
      <c r="A2739" s="76">
        <v>91852</v>
      </c>
      <c r="B2739" s="76" t="s">
        <v>21690</v>
      </c>
      <c r="C2739" s="77" t="s">
        <v>3</v>
      </c>
      <c r="D2739" s="77">
        <v>8.82</v>
      </c>
    </row>
    <row r="2740" spans="1:4" x14ac:dyDescent="0.25">
      <c r="A2740" s="76">
        <v>91853</v>
      </c>
      <c r="B2740" s="76" t="s">
        <v>21691</v>
      </c>
      <c r="C2740" s="77" t="s">
        <v>3</v>
      </c>
      <c r="D2740" s="77">
        <v>9.4</v>
      </c>
    </row>
    <row r="2741" spans="1:4" x14ac:dyDescent="0.25">
      <c r="A2741" s="76">
        <v>91854</v>
      </c>
      <c r="B2741" s="76" t="s">
        <v>21692</v>
      </c>
      <c r="C2741" s="77" t="s">
        <v>3</v>
      </c>
      <c r="D2741" s="77">
        <v>9.5399999999999991</v>
      </c>
    </row>
    <row r="2742" spans="1:4" x14ac:dyDescent="0.25">
      <c r="A2742" s="76">
        <v>91855</v>
      </c>
      <c r="B2742" s="76" t="s">
        <v>21693</v>
      </c>
      <c r="C2742" s="77" t="s">
        <v>3</v>
      </c>
      <c r="D2742" s="77">
        <v>11.03</v>
      </c>
    </row>
    <row r="2743" spans="1:4" x14ac:dyDescent="0.25">
      <c r="A2743" s="76">
        <v>91856</v>
      </c>
      <c r="B2743" s="76" t="s">
        <v>21694</v>
      </c>
      <c r="C2743" s="77" t="s">
        <v>3</v>
      </c>
      <c r="D2743" s="77">
        <v>12.31</v>
      </c>
    </row>
    <row r="2744" spans="1:4" x14ac:dyDescent="0.25">
      <c r="A2744" s="76">
        <v>91857</v>
      </c>
      <c r="B2744" s="76" t="s">
        <v>21695</v>
      </c>
      <c r="C2744" s="77" t="s">
        <v>3</v>
      </c>
      <c r="D2744" s="77">
        <v>15.77</v>
      </c>
    </row>
    <row r="2745" spans="1:4" x14ac:dyDescent="0.25">
      <c r="A2745" s="76">
        <v>91859</v>
      </c>
      <c r="B2745" s="76" t="s">
        <v>21696</v>
      </c>
      <c r="C2745" s="77" t="s">
        <v>3</v>
      </c>
      <c r="D2745" s="77">
        <v>10.220000000000001</v>
      </c>
    </row>
    <row r="2746" spans="1:4" x14ac:dyDescent="0.25">
      <c r="A2746" s="76">
        <v>91860</v>
      </c>
      <c r="B2746" s="76" t="s">
        <v>21697</v>
      </c>
      <c r="C2746" s="77" t="s">
        <v>3</v>
      </c>
      <c r="D2746" s="77">
        <v>12.51</v>
      </c>
    </row>
    <row r="2747" spans="1:4" x14ac:dyDescent="0.25">
      <c r="A2747" s="76">
        <v>91861</v>
      </c>
      <c r="B2747" s="76" t="s">
        <v>21698</v>
      </c>
      <c r="C2747" s="77" t="s">
        <v>3</v>
      </c>
      <c r="D2747" s="77">
        <v>11.86</v>
      </c>
    </row>
    <row r="2748" spans="1:4" x14ac:dyDescent="0.25">
      <c r="A2748" s="76">
        <v>91862</v>
      </c>
      <c r="B2748" s="76" t="s">
        <v>21699</v>
      </c>
      <c r="C2748" s="77" t="s">
        <v>3</v>
      </c>
      <c r="D2748" s="77">
        <v>9.58</v>
      </c>
    </row>
    <row r="2749" spans="1:4" x14ac:dyDescent="0.25">
      <c r="A2749" s="76">
        <v>91863</v>
      </c>
      <c r="B2749" s="76" t="s">
        <v>21700</v>
      </c>
      <c r="C2749" s="77" t="s">
        <v>3</v>
      </c>
      <c r="D2749" s="77">
        <v>11.34</v>
      </c>
    </row>
    <row r="2750" spans="1:4" x14ac:dyDescent="0.25">
      <c r="A2750" s="76">
        <v>91864</v>
      </c>
      <c r="B2750" s="76" t="s">
        <v>21701</v>
      </c>
      <c r="C2750" s="77" t="s">
        <v>3</v>
      </c>
      <c r="D2750" s="77">
        <v>15.39</v>
      </c>
    </row>
    <row r="2751" spans="1:4" x14ac:dyDescent="0.25">
      <c r="A2751" s="76">
        <v>91865</v>
      </c>
      <c r="B2751" s="76" t="s">
        <v>21702</v>
      </c>
      <c r="C2751" s="77" t="s">
        <v>3</v>
      </c>
      <c r="D2751" s="77">
        <v>19.32</v>
      </c>
    </row>
    <row r="2752" spans="1:4" x14ac:dyDescent="0.25">
      <c r="A2752" s="76">
        <v>91866</v>
      </c>
      <c r="B2752" s="76" t="s">
        <v>21703</v>
      </c>
      <c r="C2752" s="77" t="s">
        <v>3</v>
      </c>
      <c r="D2752" s="77">
        <v>8.3699999999999992</v>
      </c>
    </row>
    <row r="2753" spans="1:4" x14ac:dyDescent="0.25">
      <c r="A2753" s="76">
        <v>91867</v>
      </c>
      <c r="B2753" s="76" t="s">
        <v>21704</v>
      </c>
      <c r="C2753" s="77" t="s">
        <v>3</v>
      </c>
      <c r="D2753" s="77">
        <v>10.130000000000001</v>
      </c>
    </row>
    <row r="2754" spans="1:4" x14ac:dyDescent="0.25">
      <c r="A2754" s="76">
        <v>91868</v>
      </c>
      <c r="B2754" s="76" t="s">
        <v>21705</v>
      </c>
      <c r="C2754" s="77" t="s">
        <v>3</v>
      </c>
      <c r="D2754" s="77">
        <v>14.18</v>
      </c>
    </row>
    <row r="2755" spans="1:4" x14ac:dyDescent="0.25">
      <c r="A2755" s="76">
        <v>91869</v>
      </c>
      <c r="B2755" s="76" t="s">
        <v>21706</v>
      </c>
      <c r="C2755" s="77" t="s">
        <v>3</v>
      </c>
      <c r="D2755" s="77">
        <v>18.07</v>
      </c>
    </row>
    <row r="2756" spans="1:4" x14ac:dyDescent="0.25">
      <c r="A2756" s="76">
        <v>91870</v>
      </c>
      <c r="B2756" s="76" t="s">
        <v>21707</v>
      </c>
      <c r="C2756" s="77" t="s">
        <v>3</v>
      </c>
      <c r="D2756" s="77">
        <v>12.5</v>
      </c>
    </row>
    <row r="2757" spans="1:4" x14ac:dyDescent="0.25">
      <c r="A2757" s="76">
        <v>91871</v>
      </c>
      <c r="B2757" s="76" t="s">
        <v>21708</v>
      </c>
      <c r="C2757" s="77" t="s">
        <v>3</v>
      </c>
      <c r="D2757" s="77">
        <v>14.26</v>
      </c>
    </row>
    <row r="2758" spans="1:4" x14ac:dyDescent="0.25">
      <c r="A2758" s="76">
        <v>91872</v>
      </c>
      <c r="B2758" s="76" t="s">
        <v>21709</v>
      </c>
      <c r="C2758" s="77" t="s">
        <v>3</v>
      </c>
      <c r="D2758" s="77">
        <v>18.3</v>
      </c>
    </row>
    <row r="2759" spans="1:4" x14ac:dyDescent="0.25">
      <c r="A2759" s="76">
        <v>91873</v>
      </c>
      <c r="B2759" s="76" t="s">
        <v>21710</v>
      </c>
      <c r="C2759" s="77" t="s">
        <v>3</v>
      </c>
      <c r="D2759" s="77">
        <v>22.18</v>
      </c>
    </row>
    <row r="2760" spans="1:4" x14ac:dyDescent="0.25">
      <c r="A2760" s="76">
        <v>93008</v>
      </c>
      <c r="B2760" s="76" t="s">
        <v>5899</v>
      </c>
      <c r="C2760" s="77" t="s">
        <v>3</v>
      </c>
      <c r="D2760" s="77">
        <v>18.95</v>
      </c>
    </row>
    <row r="2761" spans="1:4" x14ac:dyDescent="0.25">
      <c r="A2761" s="76">
        <v>93009</v>
      </c>
      <c r="B2761" s="76" t="s">
        <v>5900</v>
      </c>
      <c r="C2761" s="77" t="s">
        <v>3</v>
      </c>
      <c r="D2761" s="77">
        <v>28.26</v>
      </c>
    </row>
    <row r="2762" spans="1:4" x14ac:dyDescent="0.25">
      <c r="A2762" s="76">
        <v>93010</v>
      </c>
      <c r="B2762" s="76" t="s">
        <v>5901</v>
      </c>
      <c r="C2762" s="77" t="s">
        <v>3</v>
      </c>
      <c r="D2762" s="77">
        <v>39.53</v>
      </c>
    </row>
    <row r="2763" spans="1:4" x14ac:dyDescent="0.25">
      <c r="A2763" s="76">
        <v>93011</v>
      </c>
      <c r="B2763" s="76" t="s">
        <v>5902</v>
      </c>
      <c r="C2763" s="77" t="s">
        <v>3</v>
      </c>
      <c r="D2763" s="77">
        <v>48.46</v>
      </c>
    </row>
    <row r="2764" spans="1:4" x14ac:dyDescent="0.25">
      <c r="A2764" s="76">
        <v>93012</v>
      </c>
      <c r="B2764" s="76" t="s">
        <v>5903</v>
      </c>
      <c r="C2764" s="77" t="s">
        <v>3</v>
      </c>
      <c r="D2764" s="77">
        <v>73.53</v>
      </c>
    </row>
    <row r="2765" spans="1:4" x14ac:dyDescent="0.25">
      <c r="A2765" s="76">
        <v>95726</v>
      </c>
      <c r="B2765" s="76" t="s">
        <v>16626</v>
      </c>
      <c r="C2765" s="77" t="s">
        <v>3</v>
      </c>
      <c r="D2765" s="77">
        <v>9.07</v>
      </c>
    </row>
    <row r="2766" spans="1:4" x14ac:dyDescent="0.25">
      <c r="A2766" s="76">
        <v>95727</v>
      </c>
      <c r="B2766" s="76" t="s">
        <v>16627</v>
      </c>
      <c r="C2766" s="77" t="s">
        <v>3</v>
      </c>
      <c r="D2766" s="77">
        <v>12.64</v>
      </c>
    </row>
    <row r="2767" spans="1:4" x14ac:dyDescent="0.25">
      <c r="A2767" s="76">
        <v>95728</v>
      </c>
      <c r="B2767" s="76" t="s">
        <v>16628</v>
      </c>
      <c r="C2767" s="77" t="s">
        <v>3</v>
      </c>
      <c r="D2767" s="77">
        <v>18.47</v>
      </c>
    </row>
    <row r="2768" spans="1:4" x14ac:dyDescent="0.25">
      <c r="A2768" s="76">
        <v>97667</v>
      </c>
      <c r="B2768" s="76" t="s">
        <v>5904</v>
      </c>
      <c r="C2768" s="77" t="s">
        <v>3</v>
      </c>
      <c r="D2768" s="77">
        <v>8.56</v>
      </c>
    </row>
    <row r="2769" spans="1:4" x14ac:dyDescent="0.25">
      <c r="A2769" s="76">
        <v>97668</v>
      </c>
      <c r="B2769" s="76" t="s">
        <v>5905</v>
      </c>
      <c r="C2769" s="77" t="s">
        <v>3</v>
      </c>
      <c r="D2769" s="77">
        <v>12.21</v>
      </c>
    </row>
    <row r="2770" spans="1:4" x14ac:dyDescent="0.25">
      <c r="A2770" s="76">
        <v>97669</v>
      </c>
      <c r="B2770" s="76" t="s">
        <v>5906</v>
      </c>
      <c r="C2770" s="77" t="s">
        <v>3</v>
      </c>
      <c r="D2770" s="77">
        <v>18.04</v>
      </c>
    </row>
    <row r="2771" spans="1:4" x14ac:dyDescent="0.25">
      <c r="A2771" s="76">
        <v>97670</v>
      </c>
      <c r="B2771" s="76" t="s">
        <v>5907</v>
      </c>
      <c r="C2771" s="77" t="s">
        <v>3</v>
      </c>
      <c r="D2771" s="77">
        <v>23.22</v>
      </c>
    </row>
    <row r="2772" spans="1:4" x14ac:dyDescent="0.25">
      <c r="A2772" s="76">
        <v>91874</v>
      </c>
      <c r="B2772" s="76" t="s">
        <v>21711</v>
      </c>
      <c r="C2772" s="77" t="s">
        <v>16077</v>
      </c>
      <c r="D2772" s="77">
        <v>6.99</v>
      </c>
    </row>
    <row r="2773" spans="1:4" x14ac:dyDescent="0.25">
      <c r="A2773" s="76">
        <v>91875</v>
      </c>
      <c r="B2773" s="76" t="s">
        <v>21712</v>
      </c>
      <c r="C2773" s="77" t="s">
        <v>16077</v>
      </c>
      <c r="D2773" s="77">
        <v>8.23</v>
      </c>
    </row>
    <row r="2774" spans="1:4" x14ac:dyDescent="0.25">
      <c r="A2774" s="76">
        <v>91876</v>
      </c>
      <c r="B2774" s="76" t="s">
        <v>21713</v>
      </c>
      <c r="C2774" s="77" t="s">
        <v>16077</v>
      </c>
      <c r="D2774" s="77">
        <v>9.93</v>
      </c>
    </row>
    <row r="2775" spans="1:4" x14ac:dyDescent="0.25">
      <c r="A2775" s="76">
        <v>91877</v>
      </c>
      <c r="B2775" s="76" t="s">
        <v>21714</v>
      </c>
      <c r="C2775" s="77" t="s">
        <v>16077</v>
      </c>
      <c r="D2775" s="77">
        <v>12.3</v>
      </c>
    </row>
    <row r="2776" spans="1:4" x14ac:dyDescent="0.25">
      <c r="A2776" s="76">
        <v>91878</v>
      </c>
      <c r="B2776" s="76" t="s">
        <v>21715</v>
      </c>
      <c r="C2776" s="77" t="s">
        <v>16077</v>
      </c>
      <c r="D2776" s="77">
        <v>5.53</v>
      </c>
    </row>
    <row r="2777" spans="1:4" x14ac:dyDescent="0.25">
      <c r="A2777" s="76">
        <v>91879</v>
      </c>
      <c r="B2777" s="76" t="s">
        <v>21716</v>
      </c>
      <c r="C2777" s="77" t="s">
        <v>16077</v>
      </c>
      <c r="D2777" s="77">
        <v>6.78</v>
      </c>
    </row>
    <row r="2778" spans="1:4" x14ac:dyDescent="0.25">
      <c r="A2778" s="76">
        <v>91880</v>
      </c>
      <c r="B2778" s="76" t="s">
        <v>21717</v>
      </c>
      <c r="C2778" s="77" t="s">
        <v>16077</v>
      </c>
      <c r="D2778" s="77">
        <v>8.48</v>
      </c>
    </row>
    <row r="2779" spans="1:4" x14ac:dyDescent="0.25">
      <c r="A2779" s="76">
        <v>91881</v>
      </c>
      <c r="B2779" s="76" t="s">
        <v>21718</v>
      </c>
      <c r="C2779" s="77" t="s">
        <v>16077</v>
      </c>
      <c r="D2779" s="77">
        <v>10.84</v>
      </c>
    </row>
    <row r="2780" spans="1:4" x14ac:dyDescent="0.25">
      <c r="A2780" s="76">
        <v>91882</v>
      </c>
      <c r="B2780" s="76" t="s">
        <v>21719</v>
      </c>
      <c r="C2780" s="77" t="s">
        <v>16077</v>
      </c>
      <c r="D2780" s="77">
        <v>10</v>
      </c>
    </row>
    <row r="2781" spans="1:4" x14ac:dyDescent="0.25">
      <c r="A2781" s="76">
        <v>91884</v>
      </c>
      <c r="B2781" s="76" t="s">
        <v>21720</v>
      </c>
      <c r="C2781" s="77" t="s">
        <v>16077</v>
      </c>
      <c r="D2781" s="77">
        <v>11.24</v>
      </c>
    </row>
    <row r="2782" spans="1:4" x14ac:dyDescent="0.25">
      <c r="A2782" s="76">
        <v>91885</v>
      </c>
      <c r="B2782" s="76" t="s">
        <v>21721</v>
      </c>
      <c r="C2782" s="77" t="s">
        <v>16077</v>
      </c>
      <c r="D2782" s="77">
        <v>12.89</v>
      </c>
    </row>
    <row r="2783" spans="1:4" x14ac:dyDescent="0.25">
      <c r="A2783" s="76">
        <v>91886</v>
      </c>
      <c r="B2783" s="76" t="s">
        <v>21722</v>
      </c>
      <c r="C2783" s="77" t="s">
        <v>16077</v>
      </c>
      <c r="D2783" s="77">
        <v>15.21</v>
      </c>
    </row>
    <row r="2784" spans="1:4" x14ac:dyDescent="0.25">
      <c r="A2784" s="76">
        <v>91887</v>
      </c>
      <c r="B2784" s="76" t="s">
        <v>21723</v>
      </c>
      <c r="C2784" s="77" t="s">
        <v>16077</v>
      </c>
      <c r="D2784" s="77">
        <v>12.24</v>
      </c>
    </row>
    <row r="2785" spans="1:4" x14ac:dyDescent="0.25">
      <c r="A2785" s="76">
        <v>91889</v>
      </c>
      <c r="B2785" s="76" t="s">
        <v>21724</v>
      </c>
      <c r="C2785" s="77" t="s">
        <v>16077</v>
      </c>
      <c r="D2785" s="77">
        <v>11.9</v>
      </c>
    </row>
    <row r="2786" spans="1:4" x14ac:dyDescent="0.25">
      <c r="A2786" s="76">
        <v>91890</v>
      </c>
      <c r="B2786" s="76" t="s">
        <v>21725</v>
      </c>
      <c r="C2786" s="77" t="s">
        <v>16077</v>
      </c>
      <c r="D2786" s="77">
        <v>13.49</v>
      </c>
    </row>
    <row r="2787" spans="1:4" x14ac:dyDescent="0.25">
      <c r="A2787" s="76">
        <v>91892</v>
      </c>
      <c r="B2787" s="76" t="s">
        <v>21726</v>
      </c>
      <c r="C2787" s="77" t="s">
        <v>16077</v>
      </c>
      <c r="D2787" s="77">
        <v>15.76</v>
      </c>
    </row>
    <row r="2788" spans="1:4" x14ac:dyDescent="0.25">
      <c r="A2788" s="76">
        <v>91893</v>
      </c>
      <c r="B2788" s="76" t="s">
        <v>21727</v>
      </c>
      <c r="C2788" s="77" t="s">
        <v>16077</v>
      </c>
      <c r="D2788" s="77">
        <v>16.829999999999998</v>
      </c>
    </row>
    <row r="2789" spans="1:4" x14ac:dyDescent="0.25">
      <c r="A2789" s="76">
        <v>91895</v>
      </c>
      <c r="B2789" s="76" t="s">
        <v>21728</v>
      </c>
      <c r="C2789" s="77" t="s">
        <v>16077</v>
      </c>
      <c r="D2789" s="77">
        <v>19.14</v>
      </c>
    </row>
    <row r="2790" spans="1:4" x14ac:dyDescent="0.25">
      <c r="A2790" s="76">
        <v>91896</v>
      </c>
      <c r="B2790" s="76" t="s">
        <v>21729</v>
      </c>
      <c r="C2790" s="77" t="s">
        <v>16077</v>
      </c>
      <c r="D2790" s="77">
        <v>19.350000000000001</v>
      </c>
    </row>
    <row r="2791" spans="1:4" x14ac:dyDescent="0.25">
      <c r="A2791" s="76">
        <v>91898</v>
      </c>
      <c r="B2791" s="76" t="s">
        <v>21730</v>
      </c>
      <c r="C2791" s="77" t="s">
        <v>16077</v>
      </c>
      <c r="D2791" s="77">
        <v>21.82</v>
      </c>
    </row>
    <row r="2792" spans="1:4" x14ac:dyDescent="0.25">
      <c r="A2792" s="76">
        <v>91899</v>
      </c>
      <c r="B2792" s="76" t="s">
        <v>21731</v>
      </c>
      <c r="C2792" s="77" t="s">
        <v>16077</v>
      </c>
      <c r="D2792" s="77">
        <v>10.039999999999999</v>
      </c>
    </row>
    <row r="2793" spans="1:4" x14ac:dyDescent="0.25">
      <c r="A2793" s="76">
        <v>91901</v>
      </c>
      <c r="B2793" s="76" t="s">
        <v>21732</v>
      </c>
      <c r="C2793" s="77" t="s">
        <v>16077</v>
      </c>
      <c r="D2793" s="77">
        <v>9.6999999999999993</v>
      </c>
    </row>
    <row r="2794" spans="1:4" x14ac:dyDescent="0.25">
      <c r="A2794" s="76">
        <v>91902</v>
      </c>
      <c r="B2794" s="76" t="s">
        <v>21733</v>
      </c>
      <c r="C2794" s="77" t="s">
        <v>16077</v>
      </c>
      <c r="D2794" s="77">
        <v>11.28</v>
      </c>
    </row>
    <row r="2795" spans="1:4" x14ac:dyDescent="0.25">
      <c r="A2795" s="76">
        <v>91904</v>
      </c>
      <c r="B2795" s="76" t="s">
        <v>21734</v>
      </c>
      <c r="C2795" s="77" t="s">
        <v>16077</v>
      </c>
      <c r="D2795" s="77">
        <v>13.55</v>
      </c>
    </row>
    <row r="2796" spans="1:4" x14ac:dyDescent="0.25">
      <c r="A2796" s="76">
        <v>91905</v>
      </c>
      <c r="B2796" s="76" t="s">
        <v>21735</v>
      </c>
      <c r="C2796" s="77" t="s">
        <v>16077</v>
      </c>
      <c r="D2796" s="77">
        <v>14.61</v>
      </c>
    </row>
    <row r="2797" spans="1:4" x14ac:dyDescent="0.25">
      <c r="A2797" s="76">
        <v>91907</v>
      </c>
      <c r="B2797" s="76" t="s">
        <v>21736</v>
      </c>
      <c r="C2797" s="77" t="s">
        <v>16077</v>
      </c>
      <c r="D2797" s="77">
        <v>16.920000000000002</v>
      </c>
    </row>
    <row r="2798" spans="1:4" x14ac:dyDescent="0.25">
      <c r="A2798" s="76">
        <v>91908</v>
      </c>
      <c r="B2798" s="76" t="s">
        <v>21737</v>
      </c>
      <c r="C2798" s="77" t="s">
        <v>16077</v>
      </c>
      <c r="D2798" s="77">
        <v>17.190000000000001</v>
      </c>
    </row>
    <row r="2799" spans="1:4" x14ac:dyDescent="0.25">
      <c r="A2799" s="76">
        <v>91910</v>
      </c>
      <c r="B2799" s="76" t="s">
        <v>21738</v>
      </c>
      <c r="C2799" s="77" t="s">
        <v>16077</v>
      </c>
      <c r="D2799" s="77">
        <v>19.66</v>
      </c>
    </row>
    <row r="2800" spans="1:4" x14ac:dyDescent="0.25">
      <c r="A2800" s="76">
        <v>91911</v>
      </c>
      <c r="B2800" s="76" t="s">
        <v>21739</v>
      </c>
      <c r="C2800" s="77" t="s">
        <v>16077</v>
      </c>
      <c r="D2800" s="77">
        <v>16.760000000000002</v>
      </c>
    </row>
    <row r="2801" spans="1:4" x14ac:dyDescent="0.25">
      <c r="A2801" s="76">
        <v>91913</v>
      </c>
      <c r="B2801" s="76" t="s">
        <v>21740</v>
      </c>
      <c r="C2801" s="77" t="s">
        <v>16077</v>
      </c>
      <c r="D2801" s="77">
        <v>16.420000000000002</v>
      </c>
    </row>
    <row r="2802" spans="1:4" x14ac:dyDescent="0.25">
      <c r="A2802" s="76">
        <v>91914</v>
      </c>
      <c r="B2802" s="76" t="s">
        <v>21741</v>
      </c>
      <c r="C2802" s="77" t="s">
        <v>16077</v>
      </c>
      <c r="D2802" s="77">
        <v>17.96</v>
      </c>
    </row>
    <row r="2803" spans="1:4" x14ac:dyDescent="0.25">
      <c r="A2803" s="76">
        <v>91916</v>
      </c>
      <c r="B2803" s="76" t="s">
        <v>21742</v>
      </c>
      <c r="C2803" s="77" t="s">
        <v>16077</v>
      </c>
      <c r="D2803" s="77">
        <v>20.23</v>
      </c>
    </row>
    <row r="2804" spans="1:4" x14ac:dyDescent="0.25">
      <c r="A2804" s="76">
        <v>91917</v>
      </c>
      <c r="B2804" s="76" t="s">
        <v>21743</v>
      </c>
      <c r="C2804" s="77" t="s">
        <v>16077</v>
      </c>
      <c r="D2804" s="77">
        <v>21.23</v>
      </c>
    </row>
    <row r="2805" spans="1:4" x14ac:dyDescent="0.25">
      <c r="A2805" s="76">
        <v>91919</v>
      </c>
      <c r="B2805" s="76" t="s">
        <v>21744</v>
      </c>
      <c r="C2805" s="77" t="s">
        <v>16077</v>
      </c>
      <c r="D2805" s="77">
        <v>23.54</v>
      </c>
    </row>
    <row r="2806" spans="1:4" x14ac:dyDescent="0.25">
      <c r="A2806" s="76">
        <v>91920</v>
      </c>
      <c r="B2806" s="76" t="s">
        <v>21745</v>
      </c>
      <c r="C2806" s="77" t="s">
        <v>16077</v>
      </c>
      <c r="D2806" s="77">
        <v>23.71</v>
      </c>
    </row>
    <row r="2807" spans="1:4" x14ac:dyDescent="0.25">
      <c r="A2807" s="76">
        <v>91922</v>
      </c>
      <c r="B2807" s="76" t="s">
        <v>21746</v>
      </c>
      <c r="C2807" s="77" t="s">
        <v>16077</v>
      </c>
      <c r="D2807" s="77">
        <v>26.18</v>
      </c>
    </row>
    <row r="2808" spans="1:4" x14ac:dyDescent="0.25">
      <c r="A2808" s="76">
        <v>93013</v>
      </c>
      <c r="B2808" s="76" t="s">
        <v>5908</v>
      </c>
      <c r="C2808" s="77" t="s">
        <v>16077</v>
      </c>
      <c r="D2808" s="77">
        <v>15.34</v>
      </c>
    </row>
    <row r="2809" spans="1:4" x14ac:dyDescent="0.25">
      <c r="A2809" s="76">
        <v>93014</v>
      </c>
      <c r="B2809" s="76" t="s">
        <v>5909</v>
      </c>
      <c r="C2809" s="77" t="s">
        <v>16077</v>
      </c>
      <c r="D2809" s="77">
        <v>18.850000000000001</v>
      </c>
    </row>
    <row r="2810" spans="1:4" x14ac:dyDescent="0.25">
      <c r="A2810" s="76">
        <v>93015</v>
      </c>
      <c r="B2810" s="76" t="s">
        <v>5910</v>
      </c>
      <c r="C2810" s="77" t="s">
        <v>16077</v>
      </c>
      <c r="D2810" s="77">
        <v>28.64</v>
      </c>
    </row>
    <row r="2811" spans="1:4" x14ac:dyDescent="0.25">
      <c r="A2811" s="76">
        <v>93016</v>
      </c>
      <c r="B2811" s="76" t="s">
        <v>5911</v>
      </c>
      <c r="C2811" s="77" t="s">
        <v>16077</v>
      </c>
      <c r="D2811" s="77">
        <v>34.840000000000003</v>
      </c>
    </row>
    <row r="2812" spans="1:4" x14ac:dyDescent="0.25">
      <c r="A2812" s="76">
        <v>93017</v>
      </c>
      <c r="B2812" s="76" t="s">
        <v>5912</v>
      </c>
      <c r="C2812" s="77" t="s">
        <v>16077</v>
      </c>
      <c r="D2812" s="77">
        <v>52.46</v>
      </c>
    </row>
    <row r="2813" spans="1:4" x14ac:dyDescent="0.25">
      <c r="A2813" s="76">
        <v>93018</v>
      </c>
      <c r="B2813" s="76" t="s">
        <v>5913</v>
      </c>
      <c r="C2813" s="77" t="s">
        <v>16077</v>
      </c>
      <c r="D2813" s="77">
        <v>23.42</v>
      </c>
    </row>
    <row r="2814" spans="1:4" x14ac:dyDescent="0.25">
      <c r="A2814" s="76">
        <v>93020</v>
      </c>
      <c r="B2814" s="76" t="s">
        <v>5914</v>
      </c>
      <c r="C2814" s="77" t="s">
        <v>16077</v>
      </c>
      <c r="D2814" s="77">
        <v>30.05</v>
      </c>
    </row>
    <row r="2815" spans="1:4" x14ac:dyDescent="0.25">
      <c r="A2815" s="76">
        <v>93022</v>
      </c>
      <c r="B2815" s="76" t="s">
        <v>5915</v>
      </c>
      <c r="C2815" s="77" t="s">
        <v>16077</v>
      </c>
      <c r="D2815" s="77">
        <v>50.39</v>
      </c>
    </row>
    <row r="2816" spans="1:4" x14ac:dyDescent="0.25">
      <c r="A2816" s="76">
        <v>93024</v>
      </c>
      <c r="B2816" s="76" t="s">
        <v>5916</v>
      </c>
      <c r="C2816" s="77" t="s">
        <v>16077</v>
      </c>
      <c r="D2816" s="77">
        <v>52.97</v>
      </c>
    </row>
    <row r="2817" spans="1:4" x14ac:dyDescent="0.25">
      <c r="A2817" s="76">
        <v>93026</v>
      </c>
      <c r="B2817" s="76" t="s">
        <v>5917</v>
      </c>
      <c r="C2817" s="77" t="s">
        <v>16077</v>
      </c>
      <c r="D2817" s="77">
        <v>86.78</v>
      </c>
    </row>
    <row r="2818" spans="1:4" x14ac:dyDescent="0.25">
      <c r="A2818" s="76">
        <v>97559</v>
      </c>
      <c r="B2818" s="76" t="s">
        <v>21747</v>
      </c>
      <c r="C2818" s="77" t="s">
        <v>16077</v>
      </c>
      <c r="D2818" s="77">
        <v>13.24</v>
      </c>
    </row>
    <row r="2819" spans="1:4" x14ac:dyDescent="0.25">
      <c r="A2819" s="76">
        <v>97562</v>
      </c>
      <c r="B2819" s="76" t="s">
        <v>21748</v>
      </c>
      <c r="C2819" s="77" t="s">
        <v>16077</v>
      </c>
      <c r="D2819" s="77">
        <v>11.03</v>
      </c>
    </row>
    <row r="2820" spans="1:4" x14ac:dyDescent="0.25">
      <c r="A2820" s="76">
        <v>97564</v>
      </c>
      <c r="B2820" s="76" t="s">
        <v>21749</v>
      </c>
      <c r="C2820" s="77" t="s">
        <v>16077</v>
      </c>
      <c r="D2820" s="77">
        <v>17.71</v>
      </c>
    </row>
    <row r="2821" spans="1:4" x14ac:dyDescent="0.25">
      <c r="A2821" s="76">
        <v>104395</v>
      </c>
      <c r="B2821" s="76" t="s">
        <v>16629</v>
      </c>
      <c r="C2821" s="77" t="s">
        <v>16077</v>
      </c>
      <c r="D2821" s="77">
        <v>22.25</v>
      </c>
    </row>
    <row r="2822" spans="1:4" x14ac:dyDescent="0.25">
      <c r="A2822" s="76">
        <v>91924</v>
      </c>
      <c r="B2822" s="76" t="s">
        <v>21750</v>
      </c>
      <c r="C2822" s="77" t="s">
        <v>3</v>
      </c>
      <c r="D2822" s="77">
        <v>2.71</v>
      </c>
    </row>
    <row r="2823" spans="1:4" x14ac:dyDescent="0.25">
      <c r="A2823" s="76">
        <v>91925</v>
      </c>
      <c r="B2823" s="76" t="s">
        <v>21751</v>
      </c>
      <c r="C2823" s="77" t="s">
        <v>3</v>
      </c>
      <c r="D2823" s="77">
        <v>3.24</v>
      </c>
    </row>
    <row r="2824" spans="1:4" x14ac:dyDescent="0.25">
      <c r="A2824" s="76">
        <v>91926</v>
      </c>
      <c r="B2824" s="76" t="s">
        <v>21752</v>
      </c>
      <c r="C2824" s="77" t="s">
        <v>3</v>
      </c>
      <c r="D2824" s="77">
        <v>3.9</v>
      </c>
    </row>
    <row r="2825" spans="1:4" x14ac:dyDescent="0.25">
      <c r="A2825" s="76">
        <v>91927</v>
      </c>
      <c r="B2825" s="76" t="s">
        <v>21753</v>
      </c>
      <c r="C2825" s="77" t="s">
        <v>3</v>
      </c>
      <c r="D2825" s="77">
        <v>4.3600000000000003</v>
      </c>
    </row>
    <row r="2826" spans="1:4" x14ac:dyDescent="0.25">
      <c r="A2826" s="76">
        <v>91928</v>
      </c>
      <c r="B2826" s="76" t="s">
        <v>21754</v>
      </c>
      <c r="C2826" s="77" t="s">
        <v>3</v>
      </c>
      <c r="D2826" s="77">
        <v>6.03</v>
      </c>
    </row>
    <row r="2827" spans="1:4" x14ac:dyDescent="0.25">
      <c r="A2827" s="76">
        <v>91929</v>
      </c>
      <c r="B2827" s="76" t="s">
        <v>21755</v>
      </c>
      <c r="C2827" s="77" t="s">
        <v>3</v>
      </c>
      <c r="D2827" s="77">
        <v>6.43</v>
      </c>
    </row>
    <row r="2828" spans="1:4" x14ac:dyDescent="0.25">
      <c r="A2828" s="76">
        <v>91930</v>
      </c>
      <c r="B2828" s="76" t="s">
        <v>21756</v>
      </c>
      <c r="C2828" s="77" t="s">
        <v>3</v>
      </c>
      <c r="D2828" s="77">
        <v>8.3800000000000008</v>
      </c>
    </row>
    <row r="2829" spans="1:4" x14ac:dyDescent="0.25">
      <c r="A2829" s="76">
        <v>91931</v>
      </c>
      <c r="B2829" s="76" t="s">
        <v>21757</v>
      </c>
      <c r="C2829" s="77" t="s">
        <v>3</v>
      </c>
      <c r="D2829" s="77">
        <v>9.0399999999999991</v>
      </c>
    </row>
    <row r="2830" spans="1:4" x14ac:dyDescent="0.25">
      <c r="A2830" s="76">
        <v>91932</v>
      </c>
      <c r="B2830" s="76" t="s">
        <v>21758</v>
      </c>
      <c r="C2830" s="77" t="s">
        <v>3</v>
      </c>
      <c r="D2830" s="77">
        <v>14.95</v>
      </c>
    </row>
    <row r="2831" spans="1:4" x14ac:dyDescent="0.25">
      <c r="A2831" s="76">
        <v>91933</v>
      </c>
      <c r="B2831" s="76" t="s">
        <v>21759</v>
      </c>
      <c r="C2831" s="77" t="s">
        <v>3</v>
      </c>
      <c r="D2831" s="77">
        <v>14.44</v>
      </c>
    </row>
    <row r="2832" spans="1:4" x14ac:dyDescent="0.25">
      <c r="A2832" s="76">
        <v>91934</v>
      </c>
      <c r="B2832" s="76" t="s">
        <v>21760</v>
      </c>
      <c r="C2832" s="77" t="s">
        <v>3</v>
      </c>
      <c r="D2832" s="77">
        <v>21.63</v>
      </c>
    </row>
    <row r="2833" spans="1:4" x14ac:dyDescent="0.25">
      <c r="A2833" s="76">
        <v>91935</v>
      </c>
      <c r="B2833" s="76" t="s">
        <v>21761</v>
      </c>
      <c r="C2833" s="77" t="s">
        <v>3</v>
      </c>
      <c r="D2833" s="77">
        <v>22.64</v>
      </c>
    </row>
    <row r="2834" spans="1:4" x14ac:dyDescent="0.25">
      <c r="A2834" s="76">
        <v>92979</v>
      </c>
      <c r="B2834" s="76" t="s">
        <v>971</v>
      </c>
      <c r="C2834" s="77" t="s">
        <v>3</v>
      </c>
      <c r="D2834" s="77">
        <v>9.67</v>
      </c>
    </row>
    <row r="2835" spans="1:4" x14ac:dyDescent="0.25">
      <c r="A2835" s="76">
        <v>92980</v>
      </c>
      <c r="B2835" s="76" t="s">
        <v>972</v>
      </c>
      <c r="C2835" s="77" t="s">
        <v>3</v>
      </c>
      <c r="D2835" s="77">
        <v>9.25</v>
      </c>
    </row>
    <row r="2836" spans="1:4" x14ac:dyDescent="0.25">
      <c r="A2836" s="76">
        <v>92981</v>
      </c>
      <c r="B2836" s="76" t="s">
        <v>973</v>
      </c>
      <c r="C2836" s="77" t="s">
        <v>3</v>
      </c>
      <c r="D2836" s="77">
        <v>13.81</v>
      </c>
    </row>
    <row r="2837" spans="1:4" x14ac:dyDescent="0.25">
      <c r="A2837" s="76">
        <v>92982</v>
      </c>
      <c r="B2837" s="76" t="s">
        <v>974</v>
      </c>
      <c r="C2837" s="77" t="s">
        <v>3</v>
      </c>
      <c r="D2837" s="77">
        <v>14.64</v>
      </c>
    </row>
    <row r="2838" spans="1:4" x14ac:dyDescent="0.25">
      <c r="A2838" s="76">
        <v>92984</v>
      </c>
      <c r="B2838" s="76" t="s">
        <v>5918</v>
      </c>
      <c r="C2838" s="77" t="s">
        <v>3</v>
      </c>
      <c r="D2838" s="77">
        <v>24.46</v>
      </c>
    </row>
    <row r="2839" spans="1:4" x14ac:dyDescent="0.25">
      <c r="A2839" s="76">
        <v>92986</v>
      </c>
      <c r="B2839" s="76" t="s">
        <v>5919</v>
      </c>
      <c r="C2839" s="77" t="s">
        <v>3</v>
      </c>
      <c r="D2839" s="77">
        <v>33.75</v>
      </c>
    </row>
    <row r="2840" spans="1:4" x14ac:dyDescent="0.25">
      <c r="A2840" s="76">
        <v>92988</v>
      </c>
      <c r="B2840" s="76" t="s">
        <v>5920</v>
      </c>
      <c r="C2840" s="77" t="s">
        <v>3</v>
      </c>
      <c r="D2840" s="77">
        <v>48.9</v>
      </c>
    </row>
    <row r="2841" spans="1:4" x14ac:dyDescent="0.25">
      <c r="A2841" s="76">
        <v>92990</v>
      </c>
      <c r="B2841" s="76" t="s">
        <v>5921</v>
      </c>
      <c r="C2841" s="77" t="s">
        <v>3</v>
      </c>
      <c r="D2841" s="77">
        <v>67.62</v>
      </c>
    </row>
    <row r="2842" spans="1:4" x14ac:dyDescent="0.25">
      <c r="A2842" s="76">
        <v>92992</v>
      </c>
      <c r="B2842" s="76" t="s">
        <v>5922</v>
      </c>
      <c r="C2842" s="77" t="s">
        <v>3</v>
      </c>
      <c r="D2842" s="77">
        <v>87.41</v>
      </c>
    </row>
    <row r="2843" spans="1:4" x14ac:dyDescent="0.25">
      <c r="A2843" s="76">
        <v>92994</v>
      </c>
      <c r="B2843" s="76" t="s">
        <v>5923</v>
      </c>
      <c r="C2843" s="77" t="s">
        <v>3</v>
      </c>
      <c r="D2843" s="77">
        <v>113.51</v>
      </c>
    </row>
    <row r="2844" spans="1:4" x14ac:dyDescent="0.25">
      <c r="A2844" s="76">
        <v>92996</v>
      </c>
      <c r="B2844" s="76" t="s">
        <v>5924</v>
      </c>
      <c r="C2844" s="77" t="s">
        <v>3</v>
      </c>
      <c r="D2844" s="77">
        <v>137.31</v>
      </c>
    </row>
    <row r="2845" spans="1:4" x14ac:dyDescent="0.25">
      <c r="A2845" s="76">
        <v>92998</v>
      </c>
      <c r="B2845" s="76" t="s">
        <v>5925</v>
      </c>
      <c r="C2845" s="77" t="s">
        <v>3</v>
      </c>
      <c r="D2845" s="77">
        <v>168.24</v>
      </c>
    </row>
    <row r="2846" spans="1:4" x14ac:dyDescent="0.25">
      <c r="A2846" s="76">
        <v>93000</v>
      </c>
      <c r="B2846" s="76" t="s">
        <v>5926</v>
      </c>
      <c r="C2846" s="77" t="s">
        <v>3</v>
      </c>
      <c r="D2846" s="77">
        <v>222.68</v>
      </c>
    </row>
    <row r="2847" spans="1:4" x14ac:dyDescent="0.25">
      <c r="A2847" s="76">
        <v>93002</v>
      </c>
      <c r="B2847" s="76" t="s">
        <v>5927</v>
      </c>
      <c r="C2847" s="77" t="s">
        <v>3</v>
      </c>
      <c r="D2847" s="77">
        <v>287.83</v>
      </c>
    </row>
    <row r="2848" spans="1:4" x14ac:dyDescent="0.25">
      <c r="A2848" s="76">
        <v>101884</v>
      </c>
      <c r="B2848" s="76" t="s">
        <v>4619</v>
      </c>
      <c r="C2848" s="77" t="s">
        <v>3</v>
      </c>
      <c r="D2848" s="77">
        <v>9.4</v>
      </c>
    </row>
    <row r="2849" spans="1:4" x14ac:dyDescent="0.25">
      <c r="A2849" s="76">
        <v>101885</v>
      </c>
      <c r="B2849" s="76" t="s">
        <v>4620</v>
      </c>
      <c r="C2849" s="77" t="s">
        <v>3</v>
      </c>
      <c r="D2849" s="77">
        <v>8.98</v>
      </c>
    </row>
    <row r="2850" spans="1:4" x14ac:dyDescent="0.25">
      <c r="A2850" s="76">
        <v>101886</v>
      </c>
      <c r="B2850" s="76" t="s">
        <v>4621</v>
      </c>
      <c r="C2850" s="77" t="s">
        <v>3</v>
      </c>
      <c r="D2850" s="77">
        <v>13.5</v>
      </c>
    </row>
    <row r="2851" spans="1:4" x14ac:dyDescent="0.25">
      <c r="A2851" s="76">
        <v>101887</v>
      </c>
      <c r="B2851" s="76" t="s">
        <v>4622</v>
      </c>
      <c r="C2851" s="77" t="s">
        <v>3</v>
      </c>
      <c r="D2851" s="77">
        <v>14.33</v>
      </c>
    </row>
    <row r="2852" spans="1:4" x14ac:dyDescent="0.25">
      <c r="A2852" s="76">
        <v>101888</v>
      </c>
      <c r="B2852" s="76" t="s">
        <v>4623</v>
      </c>
      <c r="C2852" s="77" t="s">
        <v>3</v>
      </c>
      <c r="D2852" s="77">
        <v>21.2</v>
      </c>
    </row>
    <row r="2853" spans="1:4" x14ac:dyDescent="0.25">
      <c r="A2853" s="76">
        <v>101889</v>
      </c>
      <c r="B2853" s="76" t="s">
        <v>4624</v>
      </c>
      <c r="C2853" s="77" t="s">
        <v>3</v>
      </c>
      <c r="D2853" s="77">
        <v>22.26</v>
      </c>
    </row>
    <row r="2854" spans="1:4" x14ac:dyDescent="0.25">
      <c r="A2854" s="76">
        <v>91936</v>
      </c>
      <c r="B2854" s="76" t="s">
        <v>21762</v>
      </c>
      <c r="C2854" s="77" t="s">
        <v>16077</v>
      </c>
      <c r="D2854" s="77">
        <v>18.190000000000001</v>
      </c>
    </row>
    <row r="2855" spans="1:4" x14ac:dyDescent="0.25">
      <c r="A2855" s="76">
        <v>91937</v>
      </c>
      <c r="B2855" s="76" t="s">
        <v>21763</v>
      </c>
      <c r="C2855" s="77" t="s">
        <v>16077</v>
      </c>
      <c r="D2855" s="77">
        <v>16.010000000000002</v>
      </c>
    </row>
    <row r="2856" spans="1:4" x14ac:dyDescent="0.25">
      <c r="A2856" s="76">
        <v>91939</v>
      </c>
      <c r="B2856" s="76" t="s">
        <v>21764</v>
      </c>
      <c r="C2856" s="77" t="s">
        <v>16077</v>
      </c>
      <c r="D2856" s="77">
        <v>30.88</v>
      </c>
    </row>
    <row r="2857" spans="1:4" x14ac:dyDescent="0.25">
      <c r="A2857" s="76">
        <v>91940</v>
      </c>
      <c r="B2857" s="76" t="s">
        <v>21765</v>
      </c>
      <c r="C2857" s="77" t="s">
        <v>16077</v>
      </c>
      <c r="D2857" s="77">
        <v>17.89</v>
      </c>
    </row>
    <row r="2858" spans="1:4" x14ac:dyDescent="0.25">
      <c r="A2858" s="76">
        <v>91941</v>
      </c>
      <c r="B2858" s="76" t="s">
        <v>21766</v>
      </c>
      <c r="C2858" s="77" t="s">
        <v>16077</v>
      </c>
      <c r="D2858" s="77">
        <v>11.52</v>
      </c>
    </row>
    <row r="2859" spans="1:4" x14ac:dyDescent="0.25">
      <c r="A2859" s="76">
        <v>91942</v>
      </c>
      <c r="B2859" s="76" t="s">
        <v>21767</v>
      </c>
      <c r="C2859" s="77" t="s">
        <v>16077</v>
      </c>
      <c r="D2859" s="77">
        <v>34.74</v>
      </c>
    </row>
    <row r="2860" spans="1:4" x14ac:dyDescent="0.25">
      <c r="A2860" s="76">
        <v>91943</v>
      </c>
      <c r="B2860" s="76" t="s">
        <v>21768</v>
      </c>
      <c r="C2860" s="77" t="s">
        <v>16077</v>
      </c>
      <c r="D2860" s="77">
        <v>21.3</v>
      </c>
    </row>
    <row r="2861" spans="1:4" x14ac:dyDescent="0.25">
      <c r="A2861" s="76">
        <v>91944</v>
      </c>
      <c r="B2861" s="76" t="s">
        <v>21769</v>
      </c>
      <c r="C2861" s="77" t="s">
        <v>16077</v>
      </c>
      <c r="D2861" s="77">
        <v>14.68</v>
      </c>
    </row>
    <row r="2862" spans="1:4" x14ac:dyDescent="0.25">
      <c r="A2862" s="76">
        <v>92865</v>
      </c>
      <c r="B2862" s="76" t="s">
        <v>21770</v>
      </c>
      <c r="C2862" s="77" t="s">
        <v>16077</v>
      </c>
      <c r="D2862" s="77">
        <v>14.75</v>
      </c>
    </row>
    <row r="2863" spans="1:4" x14ac:dyDescent="0.25">
      <c r="A2863" s="76">
        <v>92866</v>
      </c>
      <c r="B2863" s="76" t="s">
        <v>21771</v>
      </c>
      <c r="C2863" s="77" t="s">
        <v>16077</v>
      </c>
      <c r="D2863" s="77">
        <v>12.78</v>
      </c>
    </row>
    <row r="2864" spans="1:4" x14ac:dyDescent="0.25">
      <c r="A2864" s="76">
        <v>92867</v>
      </c>
      <c r="B2864" s="76" t="s">
        <v>21772</v>
      </c>
      <c r="C2864" s="77" t="s">
        <v>16077</v>
      </c>
      <c r="D2864" s="77">
        <v>29.87</v>
      </c>
    </row>
    <row r="2865" spans="1:4" x14ac:dyDescent="0.25">
      <c r="A2865" s="76">
        <v>92868</v>
      </c>
      <c r="B2865" s="76" t="s">
        <v>21773</v>
      </c>
      <c r="C2865" s="77" t="s">
        <v>16077</v>
      </c>
      <c r="D2865" s="77">
        <v>16.88</v>
      </c>
    </row>
    <row r="2866" spans="1:4" x14ac:dyDescent="0.25">
      <c r="A2866" s="76">
        <v>92869</v>
      </c>
      <c r="B2866" s="76" t="s">
        <v>21774</v>
      </c>
      <c r="C2866" s="77" t="s">
        <v>16077</v>
      </c>
      <c r="D2866" s="77">
        <v>10.51</v>
      </c>
    </row>
    <row r="2867" spans="1:4" x14ac:dyDescent="0.25">
      <c r="A2867" s="76">
        <v>92870</v>
      </c>
      <c r="B2867" s="76" t="s">
        <v>21775</v>
      </c>
      <c r="C2867" s="77" t="s">
        <v>16077</v>
      </c>
      <c r="D2867" s="77">
        <v>32.93</v>
      </c>
    </row>
    <row r="2868" spans="1:4" x14ac:dyDescent="0.25">
      <c r="A2868" s="76">
        <v>92871</v>
      </c>
      <c r="B2868" s="76" t="s">
        <v>21776</v>
      </c>
      <c r="C2868" s="77" t="s">
        <v>16077</v>
      </c>
      <c r="D2868" s="77">
        <v>19.489999999999998</v>
      </c>
    </row>
    <row r="2869" spans="1:4" x14ac:dyDescent="0.25">
      <c r="A2869" s="76">
        <v>92872</v>
      </c>
      <c r="B2869" s="76" t="s">
        <v>21777</v>
      </c>
      <c r="C2869" s="77" t="s">
        <v>16077</v>
      </c>
      <c r="D2869" s="77">
        <v>12.87</v>
      </c>
    </row>
    <row r="2870" spans="1:4" x14ac:dyDescent="0.25">
      <c r="A2870" s="76">
        <v>95777</v>
      </c>
      <c r="B2870" s="76" t="s">
        <v>16630</v>
      </c>
      <c r="C2870" s="77" t="s">
        <v>16077</v>
      </c>
      <c r="D2870" s="77">
        <v>26.29</v>
      </c>
    </row>
    <row r="2871" spans="1:4" x14ac:dyDescent="0.25">
      <c r="A2871" s="76">
        <v>95778</v>
      </c>
      <c r="B2871" s="76" t="s">
        <v>16631</v>
      </c>
      <c r="C2871" s="77" t="s">
        <v>16077</v>
      </c>
      <c r="D2871" s="77">
        <v>29.28</v>
      </c>
    </row>
    <row r="2872" spans="1:4" x14ac:dyDescent="0.25">
      <c r="A2872" s="76">
        <v>95779</v>
      </c>
      <c r="B2872" s="76" t="s">
        <v>16632</v>
      </c>
      <c r="C2872" s="77" t="s">
        <v>16077</v>
      </c>
      <c r="D2872" s="77">
        <v>24.27</v>
      </c>
    </row>
    <row r="2873" spans="1:4" x14ac:dyDescent="0.25">
      <c r="A2873" s="76">
        <v>95780</v>
      </c>
      <c r="B2873" s="76" t="s">
        <v>16633</v>
      </c>
      <c r="C2873" s="77" t="s">
        <v>16077</v>
      </c>
      <c r="D2873" s="77">
        <v>31.52</v>
      </c>
    </row>
    <row r="2874" spans="1:4" x14ac:dyDescent="0.25">
      <c r="A2874" s="76">
        <v>95781</v>
      </c>
      <c r="B2874" s="76" t="s">
        <v>16634</v>
      </c>
      <c r="C2874" s="77" t="s">
        <v>16077</v>
      </c>
      <c r="D2874" s="77">
        <v>35.549999999999997</v>
      </c>
    </row>
    <row r="2875" spans="1:4" x14ac:dyDescent="0.25">
      <c r="A2875" s="76">
        <v>95782</v>
      </c>
      <c r="B2875" s="76" t="s">
        <v>16635</v>
      </c>
      <c r="C2875" s="77" t="s">
        <v>16077</v>
      </c>
      <c r="D2875" s="77">
        <v>33.82</v>
      </c>
    </row>
    <row r="2876" spans="1:4" x14ac:dyDescent="0.25">
      <c r="A2876" s="76">
        <v>95785</v>
      </c>
      <c r="B2876" s="76" t="s">
        <v>16636</v>
      </c>
      <c r="C2876" s="77" t="s">
        <v>16077</v>
      </c>
      <c r="D2876" s="77">
        <v>40.21</v>
      </c>
    </row>
    <row r="2877" spans="1:4" x14ac:dyDescent="0.25">
      <c r="A2877" s="76">
        <v>95787</v>
      </c>
      <c r="B2877" s="76" t="s">
        <v>16637</v>
      </c>
      <c r="C2877" s="77" t="s">
        <v>16077</v>
      </c>
      <c r="D2877" s="77">
        <v>28.95</v>
      </c>
    </row>
    <row r="2878" spans="1:4" x14ac:dyDescent="0.25">
      <c r="A2878" s="76">
        <v>95789</v>
      </c>
      <c r="B2878" s="76" t="s">
        <v>16638</v>
      </c>
      <c r="C2878" s="77" t="s">
        <v>16077</v>
      </c>
      <c r="D2878" s="77">
        <v>39.92</v>
      </c>
    </row>
    <row r="2879" spans="1:4" x14ac:dyDescent="0.25">
      <c r="A2879" s="76">
        <v>95791</v>
      </c>
      <c r="B2879" s="76" t="s">
        <v>16639</v>
      </c>
      <c r="C2879" s="77" t="s">
        <v>16077</v>
      </c>
      <c r="D2879" s="77">
        <v>56.06</v>
      </c>
    </row>
    <row r="2880" spans="1:4" x14ac:dyDescent="0.25">
      <c r="A2880" s="76">
        <v>95795</v>
      </c>
      <c r="B2880" s="76" t="s">
        <v>16640</v>
      </c>
      <c r="C2880" s="77" t="s">
        <v>16077</v>
      </c>
      <c r="D2880" s="77">
        <v>33.03</v>
      </c>
    </row>
    <row r="2881" spans="1:4" x14ac:dyDescent="0.25">
      <c r="A2881" s="76">
        <v>95796</v>
      </c>
      <c r="B2881" s="76" t="s">
        <v>16641</v>
      </c>
      <c r="C2881" s="77" t="s">
        <v>16077</v>
      </c>
      <c r="D2881" s="77">
        <v>46.92</v>
      </c>
    </row>
    <row r="2882" spans="1:4" x14ac:dyDescent="0.25">
      <c r="A2882" s="76">
        <v>95797</v>
      </c>
      <c r="B2882" s="76" t="s">
        <v>16642</v>
      </c>
      <c r="C2882" s="77" t="s">
        <v>16077</v>
      </c>
      <c r="D2882" s="77">
        <v>65.31</v>
      </c>
    </row>
    <row r="2883" spans="1:4" x14ac:dyDescent="0.25">
      <c r="A2883" s="76">
        <v>95801</v>
      </c>
      <c r="B2883" s="76" t="s">
        <v>16643</v>
      </c>
      <c r="C2883" s="77" t="s">
        <v>16077</v>
      </c>
      <c r="D2883" s="77">
        <v>39.840000000000003</v>
      </c>
    </row>
    <row r="2884" spans="1:4" x14ac:dyDescent="0.25">
      <c r="A2884" s="76">
        <v>95802</v>
      </c>
      <c r="B2884" s="76" t="s">
        <v>16644</v>
      </c>
      <c r="C2884" s="77" t="s">
        <v>16077</v>
      </c>
      <c r="D2884" s="77">
        <v>49.3</v>
      </c>
    </row>
    <row r="2885" spans="1:4" x14ac:dyDescent="0.25">
      <c r="A2885" s="76">
        <v>95803</v>
      </c>
      <c r="B2885" s="76" t="s">
        <v>16645</v>
      </c>
      <c r="C2885" s="77" t="s">
        <v>16077</v>
      </c>
      <c r="D2885" s="77">
        <v>72.45</v>
      </c>
    </row>
    <row r="2886" spans="1:4" x14ac:dyDescent="0.25">
      <c r="A2886" s="76">
        <v>95804</v>
      </c>
      <c r="B2886" s="76" t="s">
        <v>16646</v>
      </c>
      <c r="C2886" s="77" t="s">
        <v>16077</v>
      </c>
      <c r="D2886" s="77">
        <v>22.78</v>
      </c>
    </row>
    <row r="2887" spans="1:4" x14ac:dyDescent="0.25">
      <c r="A2887" s="76">
        <v>95805</v>
      </c>
      <c r="B2887" s="76" t="s">
        <v>16647</v>
      </c>
      <c r="C2887" s="77" t="s">
        <v>16077</v>
      </c>
      <c r="D2887" s="77">
        <v>24.03</v>
      </c>
    </row>
    <row r="2888" spans="1:4" x14ac:dyDescent="0.25">
      <c r="A2888" s="76">
        <v>95806</v>
      </c>
      <c r="B2888" s="76" t="s">
        <v>16648</v>
      </c>
      <c r="C2888" s="77" t="s">
        <v>16077</v>
      </c>
      <c r="D2888" s="77">
        <v>26.31</v>
      </c>
    </row>
    <row r="2889" spans="1:4" x14ac:dyDescent="0.25">
      <c r="A2889" s="76">
        <v>95807</v>
      </c>
      <c r="B2889" s="76" t="s">
        <v>16649</v>
      </c>
      <c r="C2889" s="77" t="s">
        <v>16077</v>
      </c>
      <c r="D2889" s="77">
        <v>26.7</v>
      </c>
    </row>
    <row r="2890" spans="1:4" x14ac:dyDescent="0.25">
      <c r="A2890" s="76">
        <v>95808</v>
      </c>
      <c r="B2890" s="76" t="s">
        <v>16650</v>
      </c>
      <c r="C2890" s="77" t="s">
        <v>16077</v>
      </c>
      <c r="D2890" s="77">
        <v>30.45</v>
      </c>
    </row>
    <row r="2891" spans="1:4" x14ac:dyDescent="0.25">
      <c r="A2891" s="76">
        <v>95809</v>
      </c>
      <c r="B2891" s="76" t="s">
        <v>16651</v>
      </c>
      <c r="C2891" s="77" t="s">
        <v>16077</v>
      </c>
      <c r="D2891" s="77">
        <v>37.78</v>
      </c>
    </row>
    <row r="2892" spans="1:4" x14ac:dyDescent="0.25">
      <c r="A2892" s="76">
        <v>95810</v>
      </c>
      <c r="B2892" s="76" t="s">
        <v>16652</v>
      </c>
      <c r="C2892" s="77" t="s">
        <v>16077</v>
      </c>
      <c r="D2892" s="77">
        <v>16.78</v>
      </c>
    </row>
    <row r="2893" spans="1:4" x14ac:dyDescent="0.25">
      <c r="A2893" s="76">
        <v>95811</v>
      </c>
      <c r="B2893" s="76" t="s">
        <v>16653</v>
      </c>
      <c r="C2893" s="77" t="s">
        <v>16077</v>
      </c>
      <c r="D2893" s="77">
        <v>20.53</v>
      </c>
    </row>
    <row r="2894" spans="1:4" x14ac:dyDescent="0.25">
      <c r="A2894" s="76">
        <v>95812</v>
      </c>
      <c r="B2894" s="76" t="s">
        <v>16654</v>
      </c>
      <c r="C2894" s="77" t="s">
        <v>16077</v>
      </c>
      <c r="D2894" s="77">
        <v>27.86</v>
      </c>
    </row>
    <row r="2895" spans="1:4" x14ac:dyDescent="0.25">
      <c r="A2895" s="76">
        <v>95813</v>
      </c>
      <c r="B2895" s="76" t="s">
        <v>16655</v>
      </c>
      <c r="C2895" s="77" t="s">
        <v>16077</v>
      </c>
      <c r="D2895" s="77">
        <v>19.46</v>
      </c>
    </row>
    <row r="2896" spans="1:4" x14ac:dyDescent="0.25">
      <c r="A2896" s="76">
        <v>95814</v>
      </c>
      <c r="B2896" s="76" t="s">
        <v>16656</v>
      </c>
      <c r="C2896" s="77" t="s">
        <v>16077</v>
      </c>
      <c r="D2896" s="77">
        <v>24.46</v>
      </c>
    </row>
    <row r="2897" spans="1:4" x14ac:dyDescent="0.25">
      <c r="A2897" s="76">
        <v>95815</v>
      </c>
      <c r="B2897" s="76" t="s">
        <v>16657</v>
      </c>
      <c r="C2897" s="77" t="s">
        <v>16077</v>
      </c>
      <c r="D2897" s="77">
        <v>35.909999999999997</v>
      </c>
    </row>
    <row r="2898" spans="1:4" x14ac:dyDescent="0.25">
      <c r="A2898" s="76">
        <v>95816</v>
      </c>
      <c r="B2898" s="76" t="s">
        <v>16658</v>
      </c>
      <c r="C2898" s="77" t="s">
        <v>16077</v>
      </c>
      <c r="D2898" s="78">
        <v>32.33</v>
      </c>
    </row>
    <row r="2899" spans="1:4" x14ac:dyDescent="0.25">
      <c r="A2899" s="76">
        <v>95817</v>
      </c>
      <c r="B2899" s="76" t="s">
        <v>16659</v>
      </c>
      <c r="C2899" s="77" t="s">
        <v>16077</v>
      </c>
      <c r="D2899" s="77">
        <v>38.08</v>
      </c>
    </row>
    <row r="2900" spans="1:4" x14ac:dyDescent="0.25">
      <c r="A2900" s="76">
        <v>95818</v>
      </c>
      <c r="B2900" s="76" t="s">
        <v>16660</v>
      </c>
      <c r="C2900" s="77" t="s">
        <v>16077</v>
      </c>
      <c r="D2900" s="77">
        <v>52.83</v>
      </c>
    </row>
    <row r="2901" spans="1:4" x14ac:dyDescent="0.25">
      <c r="A2901" s="76">
        <v>97881</v>
      </c>
      <c r="B2901" s="76" t="s">
        <v>4625</v>
      </c>
      <c r="C2901" s="77" t="s">
        <v>16077</v>
      </c>
      <c r="D2901" s="77">
        <v>146.27000000000001</v>
      </c>
    </row>
    <row r="2902" spans="1:4" x14ac:dyDescent="0.25">
      <c r="A2902" s="76">
        <v>97882</v>
      </c>
      <c r="B2902" s="76" t="s">
        <v>4626</v>
      </c>
      <c r="C2902" s="77" t="s">
        <v>16077</v>
      </c>
      <c r="D2902" s="77">
        <v>232.28</v>
      </c>
    </row>
    <row r="2903" spans="1:4" x14ac:dyDescent="0.25">
      <c r="A2903" s="76">
        <v>97883</v>
      </c>
      <c r="B2903" s="76" t="s">
        <v>4627</v>
      </c>
      <c r="C2903" s="77" t="s">
        <v>16077</v>
      </c>
      <c r="D2903" s="77">
        <v>449.26</v>
      </c>
    </row>
    <row r="2904" spans="1:4" x14ac:dyDescent="0.25">
      <c r="A2904" s="76">
        <v>97884</v>
      </c>
      <c r="B2904" s="76" t="s">
        <v>4628</v>
      </c>
      <c r="C2904" s="77" t="s">
        <v>16077</v>
      </c>
      <c r="D2904" s="77">
        <v>887.49</v>
      </c>
    </row>
    <row r="2905" spans="1:4" x14ac:dyDescent="0.25">
      <c r="A2905" s="76">
        <v>97885</v>
      </c>
      <c r="B2905" s="76" t="s">
        <v>4629</v>
      </c>
      <c r="C2905" s="77" t="s">
        <v>16077</v>
      </c>
      <c r="D2905" s="77">
        <v>1370.99</v>
      </c>
    </row>
    <row r="2906" spans="1:4" x14ac:dyDescent="0.25">
      <c r="A2906" s="76">
        <v>97886</v>
      </c>
      <c r="B2906" s="76" t="s">
        <v>4630</v>
      </c>
      <c r="C2906" s="77" t="s">
        <v>16077</v>
      </c>
      <c r="D2906" s="77">
        <v>161.07</v>
      </c>
    </row>
    <row r="2907" spans="1:4" x14ac:dyDescent="0.25">
      <c r="A2907" s="76">
        <v>97887</v>
      </c>
      <c r="B2907" s="76" t="s">
        <v>4631</v>
      </c>
      <c r="C2907" s="77" t="s">
        <v>16077</v>
      </c>
      <c r="D2907" s="77">
        <v>253.7</v>
      </c>
    </row>
    <row r="2908" spans="1:4" x14ac:dyDescent="0.25">
      <c r="A2908" s="76">
        <v>97888</v>
      </c>
      <c r="B2908" s="76" t="s">
        <v>4632</v>
      </c>
      <c r="C2908" s="77" t="s">
        <v>16077</v>
      </c>
      <c r="D2908" s="77">
        <v>489.89</v>
      </c>
    </row>
    <row r="2909" spans="1:4" x14ac:dyDescent="0.25">
      <c r="A2909" s="76">
        <v>97889</v>
      </c>
      <c r="B2909" s="76" t="s">
        <v>4633</v>
      </c>
      <c r="C2909" s="77" t="s">
        <v>16077</v>
      </c>
      <c r="D2909" s="77">
        <v>664.48</v>
      </c>
    </row>
    <row r="2910" spans="1:4" x14ac:dyDescent="0.25">
      <c r="A2910" s="76">
        <v>97890</v>
      </c>
      <c r="B2910" s="76" t="s">
        <v>4634</v>
      </c>
      <c r="C2910" s="77" t="s">
        <v>16077</v>
      </c>
      <c r="D2910" s="77">
        <v>754.44</v>
      </c>
    </row>
    <row r="2911" spans="1:4" x14ac:dyDescent="0.25">
      <c r="A2911" s="76">
        <v>97891</v>
      </c>
      <c r="B2911" s="76" t="s">
        <v>4635</v>
      </c>
      <c r="C2911" s="77" t="s">
        <v>16077</v>
      </c>
      <c r="D2911" s="77">
        <v>193.26</v>
      </c>
    </row>
    <row r="2912" spans="1:4" x14ac:dyDescent="0.25">
      <c r="A2912" s="76">
        <v>97892</v>
      </c>
      <c r="B2912" s="76" t="s">
        <v>4636</v>
      </c>
      <c r="C2912" s="77" t="s">
        <v>16077</v>
      </c>
      <c r="D2912" s="77">
        <v>362.12</v>
      </c>
    </row>
    <row r="2913" spans="1:4" x14ac:dyDescent="0.25">
      <c r="A2913" s="76">
        <v>97893</v>
      </c>
      <c r="B2913" s="76" t="s">
        <v>4637</v>
      </c>
      <c r="C2913" s="77" t="s">
        <v>16077</v>
      </c>
      <c r="D2913" s="77">
        <v>501.52</v>
      </c>
    </row>
    <row r="2914" spans="1:4" x14ac:dyDescent="0.25">
      <c r="A2914" s="76">
        <v>97894</v>
      </c>
      <c r="B2914" s="76" t="s">
        <v>4638</v>
      </c>
      <c r="C2914" s="77" t="s">
        <v>16077</v>
      </c>
      <c r="D2914" s="77">
        <v>556.96</v>
      </c>
    </row>
    <row r="2915" spans="1:4" x14ac:dyDescent="0.25">
      <c r="A2915" s="76">
        <v>104396</v>
      </c>
      <c r="B2915" s="76" t="s">
        <v>16661</v>
      </c>
      <c r="C2915" s="77" t="s">
        <v>16077</v>
      </c>
      <c r="D2915" s="77">
        <v>22.62</v>
      </c>
    </row>
    <row r="2916" spans="1:4" x14ac:dyDescent="0.25">
      <c r="A2916" s="76">
        <v>104397</v>
      </c>
      <c r="B2916" s="76" t="s">
        <v>16662</v>
      </c>
      <c r="C2916" s="77" t="s">
        <v>16077</v>
      </c>
      <c r="D2916" s="77">
        <v>26.98</v>
      </c>
    </row>
    <row r="2917" spans="1:4" x14ac:dyDescent="0.25">
      <c r="A2917" s="76">
        <v>104398</v>
      </c>
      <c r="B2917" s="76" t="s">
        <v>16663</v>
      </c>
      <c r="C2917" s="77" t="s">
        <v>16077</v>
      </c>
      <c r="D2917" s="77">
        <v>26.68</v>
      </c>
    </row>
    <row r="2918" spans="1:4" x14ac:dyDescent="0.25">
      <c r="A2918" s="76">
        <v>104399</v>
      </c>
      <c r="B2918" s="76" t="s">
        <v>16664</v>
      </c>
      <c r="C2918" s="77" t="s">
        <v>16077</v>
      </c>
      <c r="D2918" s="77">
        <v>29.03</v>
      </c>
    </row>
    <row r="2919" spans="1:4" x14ac:dyDescent="0.25">
      <c r="A2919" s="76">
        <v>104400</v>
      </c>
      <c r="B2919" s="76" t="s">
        <v>16665</v>
      </c>
      <c r="C2919" s="77" t="s">
        <v>16077</v>
      </c>
      <c r="D2919" s="77">
        <v>37.17</v>
      </c>
    </row>
    <row r="2920" spans="1:4" x14ac:dyDescent="0.25">
      <c r="A2920" s="76">
        <v>104401</v>
      </c>
      <c r="B2920" s="76" t="s">
        <v>16666</v>
      </c>
      <c r="C2920" s="77" t="s">
        <v>16077</v>
      </c>
      <c r="D2920" s="77">
        <v>25.31</v>
      </c>
    </row>
    <row r="2921" spans="1:4" x14ac:dyDescent="0.25">
      <c r="A2921" s="76">
        <v>104402</v>
      </c>
      <c r="B2921" s="76" t="s">
        <v>16667</v>
      </c>
      <c r="C2921" s="77" t="s">
        <v>16077</v>
      </c>
      <c r="D2921" s="77">
        <v>26.4</v>
      </c>
    </row>
    <row r="2922" spans="1:4" x14ac:dyDescent="0.25">
      <c r="A2922" s="76">
        <v>104403</v>
      </c>
      <c r="B2922" s="76" t="s">
        <v>16668</v>
      </c>
      <c r="C2922" s="77" t="s">
        <v>16077</v>
      </c>
      <c r="D2922" s="77">
        <v>32.79</v>
      </c>
    </row>
    <row r="2923" spans="1:4" x14ac:dyDescent="0.25">
      <c r="A2923" s="76">
        <v>104404</v>
      </c>
      <c r="B2923" s="76" t="s">
        <v>16669</v>
      </c>
      <c r="C2923" s="77" t="s">
        <v>16077</v>
      </c>
      <c r="D2923" s="77">
        <v>33.93</v>
      </c>
    </row>
    <row r="2924" spans="1:4" x14ac:dyDescent="0.25">
      <c r="A2924" s="76">
        <v>104405</v>
      </c>
      <c r="B2924" s="76" t="s">
        <v>16670</v>
      </c>
      <c r="C2924" s="77" t="s">
        <v>16077</v>
      </c>
      <c r="D2924" s="77">
        <v>45.82</v>
      </c>
    </row>
    <row r="2925" spans="1:4" x14ac:dyDescent="0.25">
      <c r="A2925" s="76">
        <v>93653</v>
      </c>
      <c r="B2925" s="76" t="s">
        <v>4639</v>
      </c>
      <c r="C2925" s="77" t="s">
        <v>16077</v>
      </c>
      <c r="D2925" s="77">
        <v>17.309999999999999</v>
      </c>
    </row>
    <row r="2926" spans="1:4" x14ac:dyDescent="0.25">
      <c r="A2926" s="76">
        <v>93654</v>
      </c>
      <c r="B2926" s="76" t="s">
        <v>4640</v>
      </c>
      <c r="C2926" s="77" t="s">
        <v>16077</v>
      </c>
      <c r="D2926" s="77">
        <v>17.940000000000001</v>
      </c>
    </row>
    <row r="2927" spans="1:4" x14ac:dyDescent="0.25">
      <c r="A2927" s="76">
        <v>93655</v>
      </c>
      <c r="B2927" s="76" t="s">
        <v>4641</v>
      </c>
      <c r="C2927" s="77" t="s">
        <v>16077</v>
      </c>
      <c r="D2927" s="77">
        <v>19.27</v>
      </c>
    </row>
    <row r="2928" spans="1:4" x14ac:dyDescent="0.25">
      <c r="A2928" s="76">
        <v>93656</v>
      </c>
      <c r="B2928" s="76" t="s">
        <v>4642</v>
      </c>
      <c r="C2928" s="77" t="s">
        <v>16077</v>
      </c>
      <c r="D2928" s="77">
        <v>19.27</v>
      </c>
    </row>
    <row r="2929" spans="1:4" x14ac:dyDescent="0.25">
      <c r="A2929" s="76">
        <v>93657</v>
      </c>
      <c r="B2929" s="76" t="s">
        <v>4643</v>
      </c>
      <c r="C2929" s="77" t="s">
        <v>16077</v>
      </c>
      <c r="D2929" s="77">
        <v>20.83</v>
      </c>
    </row>
    <row r="2930" spans="1:4" x14ac:dyDescent="0.25">
      <c r="A2930" s="76">
        <v>93658</v>
      </c>
      <c r="B2930" s="76" t="s">
        <v>4644</v>
      </c>
      <c r="C2930" s="77" t="s">
        <v>16077</v>
      </c>
      <c r="D2930" s="77">
        <v>30.1</v>
      </c>
    </row>
    <row r="2931" spans="1:4" x14ac:dyDescent="0.25">
      <c r="A2931" s="76">
        <v>93659</v>
      </c>
      <c r="B2931" s="76" t="s">
        <v>4645</v>
      </c>
      <c r="C2931" s="77" t="s">
        <v>16077</v>
      </c>
      <c r="D2931" s="77">
        <v>33.200000000000003</v>
      </c>
    </row>
    <row r="2932" spans="1:4" x14ac:dyDescent="0.25">
      <c r="A2932" s="76">
        <v>93660</v>
      </c>
      <c r="B2932" s="76" t="s">
        <v>4646</v>
      </c>
      <c r="C2932" s="77" t="s">
        <v>16077</v>
      </c>
      <c r="D2932" s="77">
        <v>87.96</v>
      </c>
    </row>
    <row r="2933" spans="1:4" x14ac:dyDescent="0.25">
      <c r="A2933" s="76">
        <v>93661</v>
      </c>
      <c r="B2933" s="76" t="s">
        <v>4647</v>
      </c>
      <c r="C2933" s="77" t="s">
        <v>16077</v>
      </c>
      <c r="D2933" s="77">
        <v>89.2</v>
      </c>
    </row>
    <row r="2934" spans="1:4" x14ac:dyDescent="0.25">
      <c r="A2934" s="76">
        <v>93662</v>
      </c>
      <c r="B2934" s="76" t="s">
        <v>4648</v>
      </c>
      <c r="C2934" s="77" t="s">
        <v>16077</v>
      </c>
      <c r="D2934" s="77">
        <v>91.86</v>
      </c>
    </row>
    <row r="2935" spans="1:4" x14ac:dyDescent="0.25">
      <c r="A2935" s="76">
        <v>93663</v>
      </c>
      <c r="B2935" s="76" t="s">
        <v>4649</v>
      </c>
      <c r="C2935" s="77" t="s">
        <v>16077</v>
      </c>
      <c r="D2935" s="77">
        <v>91.86</v>
      </c>
    </row>
    <row r="2936" spans="1:4" x14ac:dyDescent="0.25">
      <c r="A2936" s="76">
        <v>93664</v>
      </c>
      <c r="B2936" s="76" t="s">
        <v>4650</v>
      </c>
      <c r="C2936" s="77" t="s">
        <v>16077</v>
      </c>
      <c r="D2936" s="77">
        <v>94.99</v>
      </c>
    </row>
    <row r="2937" spans="1:4" x14ac:dyDescent="0.25">
      <c r="A2937" s="76">
        <v>93665</v>
      </c>
      <c r="B2937" s="76" t="s">
        <v>4651</v>
      </c>
      <c r="C2937" s="77" t="s">
        <v>16077</v>
      </c>
      <c r="D2937" s="77">
        <v>98.47</v>
      </c>
    </row>
    <row r="2938" spans="1:4" x14ac:dyDescent="0.25">
      <c r="A2938" s="76">
        <v>93666</v>
      </c>
      <c r="B2938" s="76" t="s">
        <v>4652</v>
      </c>
      <c r="C2938" s="77" t="s">
        <v>16077</v>
      </c>
      <c r="D2938" s="77">
        <v>104.68</v>
      </c>
    </row>
    <row r="2939" spans="1:4" x14ac:dyDescent="0.25">
      <c r="A2939" s="76">
        <v>93667</v>
      </c>
      <c r="B2939" s="76" t="s">
        <v>4653</v>
      </c>
      <c r="C2939" s="77" t="s">
        <v>16077</v>
      </c>
      <c r="D2939" s="78">
        <v>109.44</v>
      </c>
    </row>
    <row r="2940" spans="1:4" x14ac:dyDescent="0.25">
      <c r="A2940" s="76">
        <v>93668</v>
      </c>
      <c r="B2940" s="76" t="s">
        <v>4654</v>
      </c>
      <c r="C2940" s="77" t="s">
        <v>16077</v>
      </c>
      <c r="D2940" s="78">
        <v>111.31</v>
      </c>
    </row>
    <row r="2941" spans="1:4" x14ac:dyDescent="0.25">
      <c r="A2941" s="76">
        <v>93669</v>
      </c>
      <c r="B2941" s="76" t="s">
        <v>4655</v>
      </c>
      <c r="C2941" s="77" t="s">
        <v>16077</v>
      </c>
      <c r="D2941" s="78">
        <v>115.29</v>
      </c>
    </row>
    <row r="2942" spans="1:4" x14ac:dyDescent="0.25">
      <c r="A2942" s="76">
        <v>93670</v>
      </c>
      <c r="B2942" s="76" t="s">
        <v>4656</v>
      </c>
      <c r="C2942" s="77" t="s">
        <v>16077</v>
      </c>
      <c r="D2942" s="78">
        <v>115.29</v>
      </c>
    </row>
    <row r="2943" spans="1:4" x14ac:dyDescent="0.25">
      <c r="A2943" s="76">
        <v>93671</v>
      </c>
      <c r="B2943" s="76" t="s">
        <v>4657</v>
      </c>
      <c r="C2943" s="77" t="s">
        <v>16077</v>
      </c>
      <c r="D2943" s="77">
        <v>119.99</v>
      </c>
    </row>
    <row r="2944" spans="1:4" x14ac:dyDescent="0.25">
      <c r="A2944" s="76">
        <v>93672</v>
      </c>
      <c r="B2944" s="76" t="s">
        <v>4658</v>
      </c>
      <c r="C2944" s="77" t="s">
        <v>16077</v>
      </c>
      <c r="D2944" s="77">
        <v>127.1</v>
      </c>
    </row>
    <row r="2945" spans="1:4" x14ac:dyDescent="0.25">
      <c r="A2945" s="76">
        <v>93673</v>
      </c>
      <c r="B2945" s="76" t="s">
        <v>4659</v>
      </c>
      <c r="C2945" s="77" t="s">
        <v>16077</v>
      </c>
      <c r="D2945" s="77">
        <v>136.43</v>
      </c>
    </row>
    <row r="2946" spans="1:4" x14ac:dyDescent="0.25">
      <c r="A2946" s="76">
        <v>97359</v>
      </c>
      <c r="B2946" s="76" t="s">
        <v>4660</v>
      </c>
      <c r="C2946" s="77" t="s">
        <v>16077</v>
      </c>
      <c r="D2946" s="77">
        <v>3581.13</v>
      </c>
    </row>
    <row r="2947" spans="1:4" x14ac:dyDescent="0.25">
      <c r="A2947" s="76">
        <v>97360</v>
      </c>
      <c r="B2947" s="76" t="s">
        <v>4661</v>
      </c>
      <c r="C2947" s="77" t="s">
        <v>16077</v>
      </c>
      <c r="D2947" s="77">
        <v>6900.64</v>
      </c>
    </row>
    <row r="2948" spans="1:4" x14ac:dyDescent="0.25">
      <c r="A2948" s="76">
        <v>97361</v>
      </c>
      <c r="B2948" s="76" t="s">
        <v>4662</v>
      </c>
      <c r="C2948" s="77" t="s">
        <v>16077</v>
      </c>
      <c r="D2948" s="77">
        <v>9200.85</v>
      </c>
    </row>
    <row r="2949" spans="1:4" x14ac:dyDescent="0.25">
      <c r="A2949" s="76">
        <v>97362</v>
      </c>
      <c r="B2949" s="76" t="s">
        <v>4663</v>
      </c>
      <c r="C2949" s="77" t="s">
        <v>16077</v>
      </c>
      <c r="D2949" s="78">
        <v>1965.47</v>
      </c>
    </row>
    <row r="2950" spans="1:4" x14ac:dyDescent="0.25">
      <c r="A2950" s="76">
        <v>101875</v>
      </c>
      <c r="B2950" s="76" t="s">
        <v>4664</v>
      </c>
      <c r="C2950" s="77" t="s">
        <v>16077</v>
      </c>
      <c r="D2950" s="78">
        <v>421.42</v>
      </c>
    </row>
    <row r="2951" spans="1:4" x14ac:dyDescent="0.25">
      <c r="A2951" s="76">
        <v>101876</v>
      </c>
      <c r="B2951" s="76" t="s">
        <v>4665</v>
      </c>
      <c r="C2951" s="77" t="s">
        <v>16077</v>
      </c>
      <c r="D2951" s="77">
        <v>80.709999999999994</v>
      </c>
    </row>
    <row r="2952" spans="1:4" x14ac:dyDescent="0.25">
      <c r="A2952" s="76">
        <v>101877</v>
      </c>
      <c r="B2952" s="76" t="s">
        <v>4666</v>
      </c>
      <c r="C2952" s="77" t="s">
        <v>16077</v>
      </c>
      <c r="D2952" s="77">
        <v>55.75</v>
      </c>
    </row>
    <row r="2953" spans="1:4" x14ac:dyDescent="0.25">
      <c r="A2953" s="76">
        <v>101878</v>
      </c>
      <c r="B2953" s="76" t="s">
        <v>4667</v>
      </c>
      <c r="C2953" s="77" t="s">
        <v>16077</v>
      </c>
      <c r="D2953" s="77">
        <v>581.67999999999995</v>
      </c>
    </row>
    <row r="2954" spans="1:4" x14ac:dyDescent="0.25">
      <c r="A2954" s="76">
        <v>101879</v>
      </c>
      <c r="B2954" s="76" t="s">
        <v>4668</v>
      </c>
      <c r="C2954" s="77" t="s">
        <v>16077</v>
      </c>
      <c r="D2954" s="77">
        <v>610.05999999999995</v>
      </c>
    </row>
    <row r="2955" spans="1:4" x14ac:dyDescent="0.25">
      <c r="A2955" s="76">
        <v>101880</v>
      </c>
      <c r="B2955" s="76" t="s">
        <v>4669</v>
      </c>
      <c r="C2955" s="77" t="s">
        <v>16077</v>
      </c>
      <c r="D2955" s="77">
        <v>702.42</v>
      </c>
    </row>
    <row r="2956" spans="1:4" x14ac:dyDescent="0.25">
      <c r="A2956" s="76">
        <v>101881</v>
      </c>
      <c r="B2956" s="76" t="s">
        <v>4670</v>
      </c>
      <c r="C2956" s="77" t="s">
        <v>16077</v>
      </c>
      <c r="D2956" s="77">
        <v>1009.99</v>
      </c>
    </row>
    <row r="2957" spans="1:4" x14ac:dyDescent="0.25">
      <c r="A2957" s="76">
        <v>101882</v>
      </c>
      <c r="B2957" s="76" t="s">
        <v>4671</v>
      </c>
      <c r="C2957" s="77" t="s">
        <v>16077</v>
      </c>
      <c r="D2957" s="77">
        <v>1433.85</v>
      </c>
    </row>
    <row r="2958" spans="1:4" x14ac:dyDescent="0.25">
      <c r="A2958" s="76">
        <v>101883</v>
      </c>
      <c r="B2958" s="76" t="s">
        <v>4672</v>
      </c>
      <c r="C2958" s="77" t="s">
        <v>16077</v>
      </c>
      <c r="D2958" s="78">
        <v>581.54999999999995</v>
      </c>
    </row>
    <row r="2959" spans="1:4" x14ac:dyDescent="0.25">
      <c r="A2959" s="76">
        <v>101890</v>
      </c>
      <c r="B2959" s="76" t="s">
        <v>4673</v>
      </c>
      <c r="C2959" s="77" t="s">
        <v>16077</v>
      </c>
      <c r="D2959" s="78">
        <v>23.49</v>
      </c>
    </row>
    <row r="2960" spans="1:4" x14ac:dyDescent="0.25">
      <c r="A2960" s="76">
        <v>101891</v>
      </c>
      <c r="B2960" s="76" t="s">
        <v>4674</v>
      </c>
      <c r="C2960" s="77" t="s">
        <v>16077</v>
      </c>
      <c r="D2960" s="78">
        <v>39.950000000000003</v>
      </c>
    </row>
    <row r="2961" spans="1:4" x14ac:dyDescent="0.25">
      <c r="A2961" s="76">
        <v>101892</v>
      </c>
      <c r="B2961" s="76" t="s">
        <v>4675</v>
      </c>
      <c r="C2961" s="77" t="s">
        <v>16077</v>
      </c>
      <c r="D2961" s="78">
        <v>109.54</v>
      </c>
    </row>
    <row r="2962" spans="1:4" x14ac:dyDescent="0.25">
      <c r="A2962" s="76">
        <v>101893</v>
      </c>
      <c r="B2962" s="76" t="s">
        <v>4676</v>
      </c>
      <c r="C2962" s="77" t="s">
        <v>16077</v>
      </c>
      <c r="D2962" s="78">
        <v>139.16</v>
      </c>
    </row>
    <row r="2963" spans="1:4" x14ac:dyDescent="0.25">
      <c r="A2963" s="76">
        <v>101894</v>
      </c>
      <c r="B2963" s="76" t="s">
        <v>4677</v>
      </c>
      <c r="C2963" s="77" t="s">
        <v>16077</v>
      </c>
      <c r="D2963" s="77">
        <v>224.81</v>
      </c>
    </row>
    <row r="2964" spans="1:4" x14ac:dyDescent="0.25">
      <c r="A2964" s="76">
        <v>101895</v>
      </c>
      <c r="B2964" s="76" t="s">
        <v>4678</v>
      </c>
      <c r="C2964" s="77" t="s">
        <v>16077</v>
      </c>
      <c r="D2964" s="77">
        <v>634.26</v>
      </c>
    </row>
    <row r="2965" spans="1:4" x14ac:dyDescent="0.25">
      <c r="A2965" s="76">
        <v>101896</v>
      </c>
      <c r="B2965" s="76" t="s">
        <v>4679</v>
      </c>
      <c r="C2965" s="77" t="s">
        <v>16077</v>
      </c>
      <c r="D2965" s="77">
        <v>969.35</v>
      </c>
    </row>
    <row r="2966" spans="1:4" x14ac:dyDescent="0.25">
      <c r="A2966" s="76">
        <v>101897</v>
      </c>
      <c r="B2966" s="76" t="s">
        <v>4680</v>
      </c>
      <c r="C2966" s="77" t="s">
        <v>16077</v>
      </c>
      <c r="D2966" s="78">
        <v>1570.01</v>
      </c>
    </row>
    <row r="2967" spans="1:4" x14ac:dyDescent="0.25">
      <c r="A2967" s="76">
        <v>101898</v>
      </c>
      <c r="B2967" s="76" t="s">
        <v>4681</v>
      </c>
      <c r="C2967" s="77" t="s">
        <v>16077</v>
      </c>
      <c r="D2967" s="77">
        <v>2115.11</v>
      </c>
    </row>
    <row r="2968" spans="1:4" x14ac:dyDescent="0.25">
      <c r="A2968" s="76">
        <v>101899</v>
      </c>
      <c r="B2968" s="76" t="s">
        <v>4682</v>
      </c>
      <c r="C2968" s="77" t="s">
        <v>16077</v>
      </c>
      <c r="D2968" s="77">
        <v>3411.68</v>
      </c>
    </row>
    <row r="2969" spans="1:4" x14ac:dyDescent="0.25">
      <c r="A2969" s="76">
        <v>101900</v>
      </c>
      <c r="B2969" s="76" t="s">
        <v>4683</v>
      </c>
      <c r="C2969" s="77" t="s">
        <v>16077</v>
      </c>
      <c r="D2969" s="77">
        <v>7167.15</v>
      </c>
    </row>
    <row r="2970" spans="1:4" x14ac:dyDescent="0.25">
      <c r="A2970" s="76">
        <v>101901</v>
      </c>
      <c r="B2970" s="76" t="s">
        <v>4684</v>
      </c>
      <c r="C2970" s="77" t="s">
        <v>16077</v>
      </c>
      <c r="D2970" s="77">
        <v>175.85</v>
      </c>
    </row>
    <row r="2971" spans="1:4" x14ac:dyDescent="0.25">
      <c r="A2971" s="76">
        <v>101902</v>
      </c>
      <c r="B2971" s="76" t="s">
        <v>4685</v>
      </c>
      <c r="C2971" s="77" t="s">
        <v>16077</v>
      </c>
      <c r="D2971" s="77">
        <v>217.11</v>
      </c>
    </row>
    <row r="2972" spans="1:4" x14ac:dyDescent="0.25">
      <c r="A2972" s="76">
        <v>101903</v>
      </c>
      <c r="B2972" s="76" t="s">
        <v>4686</v>
      </c>
      <c r="C2972" s="77" t="s">
        <v>16077</v>
      </c>
      <c r="D2972" s="77">
        <v>452.6</v>
      </c>
    </row>
    <row r="2973" spans="1:4" x14ac:dyDescent="0.25">
      <c r="A2973" s="76">
        <v>101904</v>
      </c>
      <c r="B2973" s="76" t="s">
        <v>4687</v>
      </c>
      <c r="C2973" s="77" t="s">
        <v>16077</v>
      </c>
      <c r="D2973" s="77">
        <v>1669.59</v>
      </c>
    </row>
    <row r="2974" spans="1:4" x14ac:dyDescent="0.25">
      <c r="A2974" s="76">
        <v>101938</v>
      </c>
      <c r="B2974" s="76" t="s">
        <v>4688</v>
      </c>
      <c r="C2974" s="77" t="s">
        <v>16077</v>
      </c>
      <c r="D2974" s="77">
        <v>108.26</v>
      </c>
    </row>
    <row r="2975" spans="1:4" x14ac:dyDescent="0.25">
      <c r="A2975" s="76">
        <v>101946</v>
      </c>
      <c r="B2975" s="76" t="s">
        <v>4689</v>
      </c>
      <c r="C2975" s="77" t="s">
        <v>16077</v>
      </c>
      <c r="D2975" s="77">
        <v>160.22</v>
      </c>
    </row>
    <row r="2976" spans="1:4" x14ac:dyDescent="0.25">
      <c r="A2976" s="76">
        <v>91945</v>
      </c>
      <c r="B2976" s="76" t="s">
        <v>21778</v>
      </c>
      <c r="C2976" s="77" t="s">
        <v>16077</v>
      </c>
      <c r="D2976" s="77">
        <v>13.87</v>
      </c>
    </row>
    <row r="2977" spans="1:4" x14ac:dyDescent="0.25">
      <c r="A2977" s="76">
        <v>91946</v>
      </c>
      <c r="B2977" s="76" t="s">
        <v>21779</v>
      </c>
      <c r="C2977" s="77" t="s">
        <v>16077</v>
      </c>
      <c r="D2977" s="77">
        <v>10.91</v>
      </c>
    </row>
    <row r="2978" spans="1:4" x14ac:dyDescent="0.25">
      <c r="A2978" s="76">
        <v>91947</v>
      </c>
      <c r="B2978" s="76" t="s">
        <v>21780</v>
      </c>
      <c r="C2978" s="77" t="s">
        <v>16077</v>
      </c>
      <c r="D2978" s="77">
        <v>9.06</v>
      </c>
    </row>
    <row r="2979" spans="1:4" x14ac:dyDescent="0.25">
      <c r="A2979" s="76">
        <v>91949</v>
      </c>
      <c r="B2979" s="76" t="s">
        <v>21781</v>
      </c>
      <c r="C2979" s="77" t="s">
        <v>16077</v>
      </c>
      <c r="D2979" s="77">
        <v>19.68</v>
      </c>
    </row>
    <row r="2980" spans="1:4" x14ac:dyDescent="0.25">
      <c r="A2980" s="76">
        <v>91950</v>
      </c>
      <c r="B2980" s="76" t="s">
        <v>21782</v>
      </c>
      <c r="C2980" s="77" t="s">
        <v>16077</v>
      </c>
      <c r="D2980" s="77">
        <v>16.079999999999998</v>
      </c>
    </row>
    <row r="2981" spans="1:4" x14ac:dyDescent="0.25">
      <c r="A2981" s="76">
        <v>91951</v>
      </c>
      <c r="B2981" s="76" t="s">
        <v>21783</v>
      </c>
      <c r="C2981" s="77" t="s">
        <v>16077</v>
      </c>
      <c r="D2981" s="77">
        <v>13.92</v>
      </c>
    </row>
    <row r="2982" spans="1:4" x14ac:dyDescent="0.25">
      <c r="A2982" s="76">
        <v>91952</v>
      </c>
      <c r="B2982" s="76" t="s">
        <v>21784</v>
      </c>
      <c r="C2982" s="77" t="s">
        <v>16077</v>
      </c>
      <c r="D2982" s="77">
        <v>18.63</v>
      </c>
    </row>
    <row r="2983" spans="1:4" x14ac:dyDescent="0.25">
      <c r="A2983" s="76">
        <v>91953</v>
      </c>
      <c r="B2983" s="76" t="s">
        <v>21785</v>
      </c>
      <c r="C2983" s="77" t="s">
        <v>16077</v>
      </c>
      <c r="D2983" s="77">
        <v>29.54</v>
      </c>
    </row>
    <row r="2984" spans="1:4" x14ac:dyDescent="0.25">
      <c r="A2984" s="76">
        <v>91954</v>
      </c>
      <c r="B2984" s="76" t="s">
        <v>21786</v>
      </c>
      <c r="C2984" s="77" t="s">
        <v>16077</v>
      </c>
      <c r="D2984" s="77">
        <v>25.03</v>
      </c>
    </row>
    <row r="2985" spans="1:4" x14ac:dyDescent="0.25">
      <c r="A2985" s="76">
        <v>91955</v>
      </c>
      <c r="B2985" s="76" t="s">
        <v>21787</v>
      </c>
      <c r="C2985" s="77" t="s">
        <v>16077</v>
      </c>
      <c r="D2985" s="77">
        <v>35.94</v>
      </c>
    </row>
    <row r="2986" spans="1:4" x14ac:dyDescent="0.25">
      <c r="A2986" s="76">
        <v>91956</v>
      </c>
      <c r="B2986" s="76" t="s">
        <v>21788</v>
      </c>
      <c r="C2986" s="77" t="s">
        <v>16077</v>
      </c>
      <c r="D2986" s="77">
        <v>40.51</v>
      </c>
    </row>
    <row r="2987" spans="1:4" x14ac:dyDescent="0.25">
      <c r="A2987" s="76">
        <v>91957</v>
      </c>
      <c r="B2987" s="76" t="s">
        <v>21789</v>
      </c>
      <c r="C2987" s="77" t="s">
        <v>16077</v>
      </c>
      <c r="D2987" s="77">
        <v>51.42</v>
      </c>
    </row>
    <row r="2988" spans="1:4" x14ac:dyDescent="0.25">
      <c r="A2988" s="76">
        <v>91958</v>
      </c>
      <c r="B2988" s="76" t="s">
        <v>21790</v>
      </c>
      <c r="C2988" s="77" t="s">
        <v>16077</v>
      </c>
      <c r="D2988" s="77">
        <v>34.17</v>
      </c>
    </row>
    <row r="2989" spans="1:4" x14ac:dyDescent="0.25">
      <c r="A2989" s="76">
        <v>91959</v>
      </c>
      <c r="B2989" s="76" t="s">
        <v>21791</v>
      </c>
      <c r="C2989" s="77" t="s">
        <v>16077</v>
      </c>
      <c r="D2989" s="77">
        <v>45.08</v>
      </c>
    </row>
    <row r="2990" spans="1:4" x14ac:dyDescent="0.25">
      <c r="A2990" s="76">
        <v>91960</v>
      </c>
      <c r="B2990" s="76" t="s">
        <v>21792</v>
      </c>
      <c r="C2990" s="77" t="s">
        <v>16077</v>
      </c>
      <c r="D2990" s="77">
        <v>46.95</v>
      </c>
    </row>
    <row r="2991" spans="1:4" x14ac:dyDescent="0.25">
      <c r="A2991" s="76">
        <v>91961</v>
      </c>
      <c r="B2991" s="76" t="s">
        <v>21793</v>
      </c>
      <c r="C2991" s="77" t="s">
        <v>16077</v>
      </c>
      <c r="D2991" s="77">
        <v>57.86</v>
      </c>
    </row>
    <row r="2992" spans="1:4" x14ac:dyDescent="0.25">
      <c r="A2992" s="76">
        <v>91962</v>
      </c>
      <c r="B2992" s="76" t="s">
        <v>21794</v>
      </c>
      <c r="C2992" s="77" t="s">
        <v>16077</v>
      </c>
      <c r="D2992" s="77">
        <v>62.43</v>
      </c>
    </row>
    <row r="2993" spans="1:4" x14ac:dyDescent="0.25">
      <c r="A2993" s="76">
        <v>91963</v>
      </c>
      <c r="B2993" s="76" t="s">
        <v>21795</v>
      </c>
      <c r="C2993" s="77" t="s">
        <v>16077</v>
      </c>
      <c r="D2993" s="77">
        <v>73.34</v>
      </c>
    </row>
    <row r="2994" spans="1:4" x14ac:dyDescent="0.25">
      <c r="A2994" s="76">
        <v>91964</v>
      </c>
      <c r="B2994" s="76" t="s">
        <v>21796</v>
      </c>
      <c r="C2994" s="77" t="s">
        <v>16077</v>
      </c>
      <c r="D2994" s="77">
        <v>56.04</v>
      </c>
    </row>
    <row r="2995" spans="1:4" x14ac:dyDescent="0.25">
      <c r="A2995" s="76">
        <v>91965</v>
      </c>
      <c r="B2995" s="76" t="s">
        <v>21797</v>
      </c>
      <c r="C2995" s="77" t="s">
        <v>16077</v>
      </c>
      <c r="D2995" s="77">
        <v>66.95</v>
      </c>
    </row>
    <row r="2996" spans="1:4" x14ac:dyDescent="0.25">
      <c r="A2996" s="76">
        <v>91966</v>
      </c>
      <c r="B2996" s="76" t="s">
        <v>21798</v>
      </c>
      <c r="C2996" s="77" t="s">
        <v>16077</v>
      </c>
      <c r="D2996" s="77">
        <v>49.7</v>
      </c>
    </row>
    <row r="2997" spans="1:4" x14ac:dyDescent="0.25">
      <c r="A2997" s="76">
        <v>91967</v>
      </c>
      <c r="B2997" s="76" t="s">
        <v>21799</v>
      </c>
      <c r="C2997" s="77" t="s">
        <v>16077</v>
      </c>
      <c r="D2997" s="77">
        <v>60.61</v>
      </c>
    </row>
    <row r="2998" spans="1:4" x14ac:dyDescent="0.25">
      <c r="A2998" s="76">
        <v>91968</v>
      </c>
      <c r="B2998" s="76" t="s">
        <v>21800</v>
      </c>
      <c r="C2998" s="77" t="s">
        <v>16077</v>
      </c>
      <c r="D2998" s="77">
        <v>68.83</v>
      </c>
    </row>
    <row r="2999" spans="1:4" x14ac:dyDescent="0.25">
      <c r="A2999" s="76">
        <v>91969</v>
      </c>
      <c r="B2999" s="76" t="s">
        <v>21801</v>
      </c>
      <c r="C2999" s="77" t="s">
        <v>16077</v>
      </c>
      <c r="D2999" s="77">
        <v>79.739999999999995</v>
      </c>
    </row>
    <row r="3000" spans="1:4" x14ac:dyDescent="0.25">
      <c r="A3000" s="76">
        <v>91970</v>
      </c>
      <c r="B3000" s="76" t="s">
        <v>21802</v>
      </c>
      <c r="C3000" s="77" t="s">
        <v>16077</v>
      </c>
      <c r="D3000" s="77">
        <v>71.92</v>
      </c>
    </row>
    <row r="3001" spans="1:4" x14ac:dyDescent="0.25">
      <c r="A3001" s="76">
        <v>91971</v>
      </c>
      <c r="B3001" s="76" t="s">
        <v>21803</v>
      </c>
      <c r="C3001" s="77" t="s">
        <v>16077</v>
      </c>
      <c r="D3001" s="77">
        <v>88</v>
      </c>
    </row>
    <row r="3002" spans="1:4" x14ac:dyDescent="0.25">
      <c r="A3002" s="76">
        <v>91972</v>
      </c>
      <c r="B3002" s="76" t="s">
        <v>21804</v>
      </c>
      <c r="C3002" s="77" t="s">
        <v>16077</v>
      </c>
      <c r="D3002" s="77">
        <v>78.37</v>
      </c>
    </row>
    <row r="3003" spans="1:4" x14ac:dyDescent="0.25">
      <c r="A3003" s="76">
        <v>91973</v>
      </c>
      <c r="B3003" s="76" t="s">
        <v>21805</v>
      </c>
      <c r="C3003" s="77" t="s">
        <v>16077</v>
      </c>
      <c r="D3003" s="77">
        <v>94.45</v>
      </c>
    </row>
    <row r="3004" spans="1:4" x14ac:dyDescent="0.25">
      <c r="A3004" s="76">
        <v>91974</v>
      </c>
      <c r="B3004" s="76" t="s">
        <v>21806</v>
      </c>
      <c r="C3004" s="77" t="s">
        <v>16077</v>
      </c>
      <c r="D3004" s="77">
        <v>65.540000000000006</v>
      </c>
    </row>
    <row r="3005" spans="1:4" x14ac:dyDescent="0.25">
      <c r="A3005" s="76">
        <v>91975</v>
      </c>
      <c r="B3005" s="76" t="s">
        <v>21807</v>
      </c>
      <c r="C3005" s="77" t="s">
        <v>16077</v>
      </c>
      <c r="D3005" s="77">
        <v>81.62</v>
      </c>
    </row>
    <row r="3006" spans="1:4" x14ac:dyDescent="0.25">
      <c r="A3006" s="76">
        <v>91976</v>
      </c>
      <c r="B3006" s="76" t="s">
        <v>21808</v>
      </c>
      <c r="C3006" s="77" t="s">
        <v>16077</v>
      </c>
      <c r="D3006" s="77">
        <v>96.65</v>
      </c>
    </row>
    <row r="3007" spans="1:4" x14ac:dyDescent="0.25">
      <c r="A3007" s="76">
        <v>91977</v>
      </c>
      <c r="B3007" s="76" t="s">
        <v>21809</v>
      </c>
      <c r="C3007" s="77" t="s">
        <v>16077</v>
      </c>
      <c r="D3007" s="77">
        <v>112.73</v>
      </c>
    </row>
    <row r="3008" spans="1:4" x14ac:dyDescent="0.25">
      <c r="A3008" s="76">
        <v>91978</v>
      </c>
      <c r="B3008" s="76" t="s">
        <v>21810</v>
      </c>
      <c r="C3008" s="77" t="s">
        <v>16077</v>
      </c>
      <c r="D3008" s="77">
        <v>39.549999999999997</v>
      </c>
    </row>
    <row r="3009" spans="1:4" x14ac:dyDescent="0.25">
      <c r="A3009" s="76">
        <v>91979</v>
      </c>
      <c r="B3009" s="76" t="s">
        <v>21811</v>
      </c>
      <c r="C3009" s="77" t="s">
        <v>16077</v>
      </c>
      <c r="D3009" s="77">
        <v>50.46</v>
      </c>
    </row>
    <row r="3010" spans="1:4" x14ac:dyDescent="0.25">
      <c r="A3010" s="76">
        <v>91980</v>
      </c>
      <c r="B3010" s="76" t="s">
        <v>21812</v>
      </c>
      <c r="C3010" s="77" t="s">
        <v>16077</v>
      </c>
      <c r="D3010" s="77">
        <v>38.32</v>
      </c>
    </row>
    <row r="3011" spans="1:4" x14ac:dyDescent="0.25">
      <c r="A3011" s="76">
        <v>91981</v>
      </c>
      <c r="B3011" s="76" t="s">
        <v>21813</v>
      </c>
      <c r="C3011" s="77" t="s">
        <v>16077</v>
      </c>
      <c r="D3011" s="77">
        <v>49.23</v>
      </c>
    </row>
    <row r="3012" spans="1:4" x14ac:dyDescent="0.25">
      <c r="A3012" s="76">
        <v>91982</v>
      </c>
      <c r="B3012" s="76" t="s">
        <v>21814</v>
      </c>
      <c r="C3012" s="77" t="s">
        <v>16077</v>
      </c>
      <c r="D3012" s="77">
        <v>89.69</v>
      </c>
    </row>
    <row r="3013" spans="1:4" x14ac:dyDescent="0.25">
      <c r="A3013" s="76">
        <v>91983</v>
      </c>
      <c r="B3013" s="76" t="s">
        <v>21815</v>
      </c>
      <c r="C3013" s="77" t="s">
        <v>16077</v>
      </c>
      <c r="D3013" s="77">
        <v>100.6</v>
      </c>
    </row>
    <row r="3014" spans="1:4" x14ac:dyDescent="0.25">
      <c r="A3014" s="76">
        <v>91984</v>
      </c>
      <c r="B3014" s="76" t="s">
        <v>21816</v>
      </c>
      <c r="C3014" s="77" t="s">
        <v>16077</v>
      </c>
      <c r="D3014" s="77">
        <v>17.5</v>
      </c>
    </row>
    <row r="3015" spans="1:4" x14ac:dyDescent="0.25">
      <c r="A3015" s="76">
        <v>91985</v>
      </c>
      <c r="B3015" s="76" t="s">
        <v>21817</v>
      </c>
      <c r="C3015" s="77" t="s">
        <v>16077</v>
      </c>
      <c r="D3015" s="77">
        <v>28.41</v>
      </c>
    </row>
    <row r="3016" spans="1:4" x14ac:dyDescent="0.25">
      <c r="A3016" s="76">
        <v>91986</v>
      </c>
      <c r="B3016" s="76" t="s">
        <v>21818</v>
      </c>
      <c r="C3016" s="77" t="s">
        <v>16077</v>
      </c>
      <c r="D3016" s="77">
        <v>36.880000000000003</v>
      </c>
    </row>
    <row r="3017" spans="1:4" x14ac:dyDescent="0.25">
      <c r="A3017" s="76">
        <v>91987</v>
      </c>
      <c r="B3017" s="76" t="s">
        <v>21819</v>
      </c>
      <c r="C3017" s="77" t="s">
        <v>16077</v>
      </c>
      <c r="D3017" s="77">
        <v>47.79</v>
      </c>
    </row>
    <row r="3018" spans="1:4" x14ac:dyDescent="0.25">
      <c r="A3018" s="76">
        <v>91988</v>
      </c>
      <c r="B3018" s="76" t="s">
        <v>21820</v>
      </c>
      <c r="C3018" s="77" t="s">
        <v>16077</v>
      </c>
      <c r="D3018" s="77">
        <v>21.63</v>
      </c>
    </row>
    <row r="3019" spans="1:4" x14ac:dyDescent="0.25">
      <c r="A3019" s="76">
        <v>91989</v>
      </c>
      <c r="B3019" s="76" t="s">
        <v>21821</v>
      </c>
      <c r="C3019" s="77" t="s">
        <v>16077</v>
      </c>
      <c r="D3019" s="77">
        <v>32.54</v>
      </c>
    </row>
    <row r="3020" spans="1:4" x14ac:dyDescent="0.25">
      <c r="A3020" s="76">
        <v>91990</v>
      </c>
      <c r="B3020" s="76" t="s">
        <v>21822</v>
      </c>
      <c r="C3020" s="77" t="s">
        <v>16077</v>
      </c>
      <c r="D3020" s="77">
        <v>33.590000000000003</v>
      </c>
    </row>
    <row r="3021" spans="1:4" x14ac:dyDescent="0.25">
      <c r="A3021" s="76">
        <v>91991</v>
      </c>
      <c r="B3021" s="76" t="s">
        <v>21823</v>
      </c>
      <c r="C3021" s="77" t="s">
        <v>16077</v>
      </c>
      <c r="D3021" s="77">
        <v>35.82</v>
      </c>
    </row>
    <row r="3022" spans="1:4" x14ac:dyDescent="0.25">
      <c r="A3022" s="76">
        <v>91992</v>
      </c>
      <c r="B3022" s="76" t="s">
        <v>21824</v>
      </c>
      <c r="C3022" s="77" t="s">
        <v>16077</v>
      </c>
      <c r="D3022" s="77">
        <v>44.5</v>
      </c>
    </row>
    <row r="3023" spans="1:4" x14ac:dyDescent="0.25">
      <c r="A3023" s="76">
        <v>91993</v>
      </c>
      <c r="B3023" s="76" t="s">
        <v>21825</v>
      </c>
      <c r="C3023" s="77" t="s">
        <v>16077</v>
      </c>
      <c r="D3023" s="77">
        <v>46.73</v>
      </c>
    </row>
    <row r="3024" spans="1:4" x14ac:dyDescent="0.25">
      <c r="A3024" s="76">
        <v>91994</v>
      </c>
      <c r="B3024" s="76" t="s">
        <v>21826</v>
      </c>
      <c r="C3024" s="77" t="s">
        <v>16077</v>
      </c>
      <c r="D3024" s="77">
        <v>23.87</v>
      </c>
    </row>
    <row r="3025" spans="1:4" x14ac:dyDescent="0.25">
      <c r="A3025" s="76">
        <v>91995</v>
      </c>
      <c r="B3025" s="76" t="s">
        <v>21827</v>
      </c>
      <c r="C3025" s="77" t="s">
        <v>16077</v>
      </c>
      <c r="D3025" s="77">
        <v>26.1</v>
      </c>
    </row>
    <row r="3026" spans="1:4" x14ac:dyDescent="0.25">
      <c r="A3026" s="76">
        <v>91996</v>
      </c>
      <c r="B3026" s="76" t="s">
        <v>21828</v>
      </c>
      <c r="C3026" s="77" t="s">
        <v>16077</v>
      </c>
      <c r="D3026" s="77">
        <v>34.78</v>
      </c>
    </row>
    <row r="3027" spans="1:4" x14ac:dyDescent="0.25">
      <c r="A3027" s="76">
        <v>91997</v>
      </c>
      <c r="B3027" s="76" t="s">
        <v>21829</v>
      </c>
      <c r="C3027" s="77" t="s">
        <v>16077</v>
      </c>
      <c r="D3027" s="77">
        <v>37.01</v>
      </c>
    </row>
    <row r="3028" spans="1:4" x14ac:dyDescent="0.25">
      <c r="A3028" s="76">
        <v>91998</v>
      </c>
      <c r="B3028" s="76" t="s">
        <v>21830</v>
      </c>
      <c r="C3028" s="77" t="s">
        <v>16077</v>
      </c>
      <c r="D3028" s="77">
        <v>20.100000000000001</v>
      </c>
    </row>
    <row r="3029" spans="1:4" x14ac:dyDescent="0.25">
      <c r="A3029" s="76">
        <v>91999</v>
      </c>
      <c r="B3029" s="76" t="s">
        <v>21831</v>
      </c>
      <c r="C3029" s="77" t="s">
        <v>16077</v>
      </c>
      <c r="D3029" s="77">
        <v>22.33</v>
      </c>
    </row>
    <row r="3030" spans="1:4" x14ac:dyDescent="0.25">
      <c r="A3030" s="76">
        <v>92000</v>
      </c>
      <c r="B3030" s="76" t="s">
        <v>21832</v>
      </c>
      <c r="C3030" s="77" t="s">
        <v>16077</v>
      </c>
      <c r="D3030" s="77">
        <v>31.01</v>
      </c>
    </row>
    <row r="3031" spans="1:4" x14ac:dyDescent="0.25">
      <c r="A3031" s="76">
        <v>92001</v>
      </c>
      <c r="B3031" s="76" t="s">
        <v>21833</v>
      </c>
      <c r="C3031" s="77" t="s">
        <v>16077</v>
      </c>
      <c r="D3031" s="77">
        <v>33.24</v>
      </c>
    </row>
    <row r="3032" spans="1:4" x14ac:dyDescent="0.25">
      <c r="A3032" s="76">
        <v>92002</v>
      </c>
      <c r="B3032" s="76" t="s">
        <v>21834</v>
      </c>
      <c r="C3032" s="77" t="s">
        <v>16077</v>
      </c>
      <c r="D3032" s="77">
        <v>44.63</v>
      </c>
    </row>
    <row r="3033" spans="1:4" x14ac:dyDescent="0.25">
      <c r="A3033" s="76">
        <v>92003</v>
      </c>
      <c r="B3033" s="76" t="s">
        <v>21835</v>
      </c>
      <c r="C3033" s="77" t="s">
        <v>16077</v>
      </c>
      <c r="D3033" s="77">
        <v>49.09</v>
      </c>
    </row>
    <row r="3034" spans="1:4" x14ac:dyDescent="0.25">
      <c r="A3034" s="76">
        <v>92004</v>
      </c>
      <c r="B3034" s="76" t="s">
        <v>21836</v>
      </c>
      <c r="C3034" s="77" t="s">
        <v>16077</v>
      </c>
      <c r="D3034" s="77">
        <v>55.54</v>
      </c>
    </row>
    <row r="3035" spans="1:4" x14ac:dyDescent="0.25">
      <c r="A3035" s="76">
        <v>92005</v>
      </c>
      <c r="B3035" s="76" t="s">
        <v>21837</v>
      </c>
      <c r="C3035" s="77" t="s">
        <v>16077</v>
      </c>
      <c r="D3035" s="77">
        <v>60</v>
      </c>
    </row>
    <row r="3036" spans="1:4" x14ac:dyDescent="0.25">
      <c r="A3036" s="76">
        <v>92006</v>
      </c>
      <c r="B3036" s="76" t="s">
        <v>21838</v>
      </c>
      <c r="C3036" s="77" t="s">
        <v>16077</v>
      </c>
      <c r="D3036" s="77">
        <v>37.06</v>
      </c>
    </row>
    <row r="3037" spans="1:4" x14ac:dyDescent="0.25">
      <c r="A3037" s="76">
        <v>92007</v>
      </c>
      <c r="B3037" s="76" t="s">
        <v>21839</v>
      </c>
      <c r="C3037" s="77" t="s">
        <v>16077</v>
      </c>
      <c r="D3037" s="77">
        <v>41.52</v>
      </c>
    </row>
    <row r="3038" spans="1:4" x14ac:dyDescent="0.25">
      <c r="A3038" s="76">
        <v>92008</v>
      </c>
      <c r="B3038" s="76" t="s">
        <v>21840</v>
      </c>
      <c r="C3038" s="77" t="s">
        <v>16077</v>
      </c>
      <c r="D3038" s="77">
        <v>47.97</v>
      </c>
    </row>
    <row r="3039" spans="1:4" x14ac:dyDescent="0.25">
      <c r="A3039" s="76">
        <v>92009</v>
      </c>
      <c r="B3039" s="76" t="s">
        <v>21841</v>
      </c>
      <c r="C3039" s="77" t="s">
        <v>16077</v>
      </c>
      <c r="D3039" s="77">
        <v>52.43</v>
      </c>
    </row>
    <row r="3040" spans="1:4" x14ac:dyDescent="0.25">
      <c r="A3040" s="76">
        <v>92010</v>
      </c>
      <c r="B3040" s="76" t="s">
        <v>21842</v>
      </c>
      <c r="C3040" s="77" t="s">
        <v>16077</v>
      </c>
      <c r="D3040" s="77">
        <v>65.349999999999994</v>
      </c>
    </row>
    <row r="3041" spans="1:4" x14ac:dyDescent="0.25">
      <c r="A3041" s="76">
        <v>92011</v>
      </c>
      <c r="B3041" s="76" t="s">
        <v>21843</v>
      </c>
      <c r="C3041" s="77" t="s">
        <v>16077</v>
      </c>
      <c r="D3041" s="77">
        <v>72.040000000000006</v>
      </c>
    </row>
    <row r="3042" spans="1:4" x14ac:dyDescent="0.25">
      <c r="A3042" s="76">
        <v>92012</v>
      </c>
      <c r="B3042" s="76" t="s">
        <v>21844</v>
      </c>
      <c r="C3042" s="77" t="s">
        <v>16077</v>
      </c>
      <c r="D3042" s="77">
        <v>76.260000000000005</v>
      </c>
    </row>
    <row r="3043" spans="1:4" x14ac:dyDescent="0.25">
      <c r="A3043" s="76">
        <v>92013</v>
      </c>
      <c r="B3043" s="76" t="s">
        <v>21845</v>
      </c>
      <c r="C3043" s="77" t="s">
        <v>16077</v>
      </c>
      <c r="D3043" s="77">
        <v>82.95</v>
      </c>
    </row>
    <row r="3044" spans="1:4" x14ac:dyDescent="0.25">
      <c r="A3044" s="76">
        <v>92014</v>
      </c>
      <c r="B3044" s="76" t="s">
        <v>21846</v>
      </c>
      <c r="C3044" s="77" t="s">
        <v>16077</v>
      </c>
      <c r="D3044" s="77">
        <v>54.02</v>
      </c>
    </row>
    <row r="3045" spans="1:4" x14ac:dyDescent="0.25">
      <c r="A3045" s="76">
        <v>92015</v>
      </c>
      <c r="B3045" s="76" t="s">
        <v>21847</v>
      </c>
      <c r="C3045" s="77" t="s">
        <v>16077</v>
      </c>
      <c r="D3045" s="77">
        <v>60.71</v>
      </c>
    </row>
    <row r="3046" spans="1:4" x14ac:dyDescent="0.25">
      <c r="A3046" s="76">
        <v>92016</v>
      </c>
      <c r="B3046" s="76" t="s">
        <v>21848</v>
      </c>
      <c r="C3046" s="77" t="s">
        <v>16077</v>
      </c>
      <c r="D3046" s="77">
        <v>64.930000000000007</v>
      </c>
    </row>
    <row r="3047" spans="1:4" x14ac:dyDescent="0.25">
      <c r="A3047" s="76">
        <v>92017</v>
      </c>
      <c r="B3047" s="76" t="s">
        <v>21849</v>
      </c>
      <c r="C3047" s="77" t="s">
        <v>16077</v>
      </c>
      <c r="D3047" s="77">
        <v>71.62</v>
      </c>
    </row>
    <row r="3048" spans="1:4" x14ac:dyDescent="0.25">
      <c r="A3048" s="76">
        <v>92018</v>
      </c>
      <c r="B3048" s="76" t="s">
        <v>21850</v>
      </c>
      <c r="C3048" s="77" t="s">
        <v>16077</v>
      </c>
      <c r="D3048" s="77">
        <v>71.52</v>
      </c>
    </row>
    <row r="3049" spans="1:4" x14ac:dyDescent="0.25">
      <c r="A3049" s="76">
        <v>92019</v>
      </c>
      <c r="B3049" s="76" t="s">
        <v>21851</v>
      </c>
      <c r="C3049" s="77" t="s">
        <v>16077</v>
      </c>
      <c r="D3049" s="77">
        <v>87.6</v>
      </c>
    </row>
    <row r="3050" spans="1:4" x14ac:dyDescent="0.25">
      <c r="A3050" s="76">
        <v>92020</v>
      </c>
      <c r="B3050" s="76" t="s">
        <v>21852</v>
      </c>
      <c r="C3050" s="77" t="s">
        <v>16077</v>
      </c>
      <c r="D3050" s="77">
        <v>105.68</v>
      </c>
    </row>
    <row r="3051" spans="1:4" x14ac:dyDescent="0.25">
      <c r="A3051" s="76">
        <v>92021</v>
      </c>
      <c r="B3051" s="76" t="s">
        <v>21853</v>
      </c>
      <c r="C3051" s="77" t="s">
        <v>16077</v>
      </c>
      <c r="D3051" s="77">
        <v>121.76</v>
      </c>
    </row>
    <row r="3052" spans="1:4" x14ac:dyDescent="0.25">
      <c r="A3052" s="76">
        <v>92022</v>
      </c>
      <c r="B3052" s="76" t="s">
        <v>21854</v>
      </c>
      <c r="C3052" s="77" t="s">
        <v>16077</v>
      </c>
      <c r="D3052" s="77">
        <v>39.35</v>
      </c>
    </row>
    <row r="3053" spans="1:4" x14ac:dyDescent="0.25">
      <c r="A3053" s="76">
        <v>92023</v>
      </c>
      <c r="B3053" s="76" t="s">
        <v>21855</v>
      </c>
      <c r="C3053" s="77" t="s">
        <v>16077</v>
      </c>
      <c r="D3053" s="77">
        <v>50.26</v>
      </c>
    </row>
    <row r="3054" spans="1:4" x14ac:dyDescent="0.25">
      <c r="A3054" s="76">
        <v>92024</v>
      </c>
      <c r="B3054" s="76" t="s">
        <v>21856</v>
      </c>
      <c r="C3054" s="77" t="s">
        <v>16077</v>
      </c>
      <c r="D3054" s="77">
        <v>60.11</v>
      </c>
    </row>
    <row r="3055" spans="1:4" x14ac:dyDescent="0.25">
      <c r="A3055" s="76">
        <v>92025</v>
      </c>
      <c r="B3055" s="76" t="s">
        <v>21857</v>
      </c>
      <c r="C3055" s="77" t="s">
        <v>16077</v>
      </c>
      <c r="D3055" s="77">
        <v>71.02</v>
      </c>
    </row>
    <row r="3056" spans="1:4" x14ac:dyDescent="0.25">
      <c r="A3056" s="76">
        <v>92026</v>
      </c>
      <c r="B3056" s="76" t="s">
        <v>21858</v>
      </c>
      <c r="C3056" s="77" t="s">
        <v>16077</v>
      </c>
      <c r="D3056" s="77">
        <v>54.88</v>
      </c>
    </row>
    <row r="3057" spans="1:4" x14ac:dyDescent="0.25">
      <c r="A3057" s="76">
        <v>92027</v>
      </c>
      <c r="B3057" s="76" t="s">
        <v>21859</v>
      </c>
      <c r="C3057" s="77" t="s">
        <v>16077</v>
      </c>
      <c r="D3057" s="77">
        <v>65.790000000000006</v>
      </c>
    </row>
    <row r="3058" spans="1:4" x14ac:dyDescent="0.25">
      <c r="A3058" s="76">
        <v>92028</v>
      </c>
      <c r="B3058" s="76" t="s">
        <v>21860</v>
      </c>
      <c r="C3058" s="77" t="s">
        <v>16077</v>
      </c>
      <c r="D3058" s="77">
        <v>45.79</v>
      </c>
    </row>
    <row r="3059" spans="1:4" x14ac:dyDescent="0.25">
      <c r="A3059" s="76">
        <v>92029</v>
      </c>
      <c r="B3059" s="76" t="s">
        <v>21861</v>
      </c>
      <c r="C3059" s="77" t="s">
        <v>16077</v>
      </c>
      <c r="D3059" s="77">
        <v>56.7</v>
      </c>
    </row>
    <row r="3060" spans="1:4" x14ac:dyDescent="0.25">
      <c r="A3060" s="76">
        <v>92030</v>
      </c>
      <c r="B3060" s="76" t="s">
        <v>21862</v>
      </c>
      <c r="C3060" s="77" t="s">
        <v>16077</v>
      </c>
      <c r="D3060" s="77">
        <v>66.510000000000005</v>
      </c>
    </row>
    <row r="3061" spans="1:4" x14ac:dyDescent="0.25">
      <c r="A3061" s="76">
        <v>92031</v>
      </c>
      <c r="B3061" s="76" t="s">
        <v>21863</v>
      </c>
      <c r="C3061" s="77" t="s">
        <v>16077</v>
      </c>
      <c r="D3061" s="77">
        <v>77.42</v>
      </c>
    </row>
    <row r="3062" spans="1:4" x14ac:dyDescent="0.25">
      <c r="A3062" s="76">
        <v>92032</v>
      </c>
      <c r="B3062" s="76" t="s">
        <v>21864</v>
      </c>
      <c r="C3062" s="77" t="s">
        <v>16077</v>
      </c>
      <c r="D3062" s="77">
        <v>67.67</v>
      </c>
    </row>
    <row r="3063" spans="1:4" x14ac:dyDescent="0.25">
      <c r="A3063" s="76">
        <v>92033</v>
      </c>
      <c r="B3063" s="76" t="s">
        <v>21865</v>
      </c>
      <c r="C3063" s="77" t="s">
        <v>16077</v>
      </c>
      <c r="D3063" s="77">
        <v>78.58</v>
      </c>
    </row>
    <row r="3064" spans="1:4" x14ac:dyDescent="0.25">
      <c r="A3064" s="76">
        <v>92034</v>
      </c>
      <c r="B3064" s="76" t="s">
        <v>21866</v>
      </c>
      <c r="C3064" s="77" t="s">
        <v>16077</v>
      </c>
      <c r="D3064" s="77">
        <v>61.27</v>
      </c>
    </row>
    <row r="3065" spans="1:4" x14ac:dyDescent="0.25">
      <c r="A3065" s="76">
        <v>92035</v>
      </c>
      <c r="B3065" s="76" t="s">
        <v>21867</v>
      </c>
      <c r="C3065" s="77" t="s">
        <v>16077</v>
      </c>
      <c r="D3065" s="77">
        <v>72.180000000000007</v>
      </c>
    </row>
    <row r="3066" spans="1:4" x14ac:dyDescent="0.25">
      <c r="A3066" s="76">
        <v>97583</v>
      </c>
      <c r="B3066" s="76" t="s">
        <v>3698</v>
      </c>
      <c r="C3066" s="77" t="s">
        <v>16077</v>
      </c>
      <c r="D3066" s="77">
        <v>80.959999999999994</v>
      </c>
    </row>
    <row r="3067" spans="1:4" x14ac:dyDescent="0.25">
      <c r="A3067" s="76">
        <v>97584</v>
      </c>
      <c r="B3067" s="76" t="s">
        <v>3699</v>
      </c>
      <c r="C3067" s="77" t="s">
        <v>16077</v>
      </c>
      <c r="D3067" s="77">
        <v>113.02</v>
      </c>
    </row>
    <row r="3068" spans="1:4" x14ac:dyDescent="0.25">
      <c r="A3068" s="76">
        <v>97585</v>
      </c>
      <c r="B3068" s="76" t="s">
        <v>3700</v>
      </c>
      <c r="C3068" s="77" t="s">
        <v>16077</v>
      </c>
      <c r="D3068" s="77">
        <v>108.83</v>
      </c>
    </row>
    <row r="3069" spans="1:4" x14ac:dyDescent="0.25">
      <c r="A3069" s="76">
        <v>97586</v>
      </c>
      <c r="B3069" s="76" t="s">
        <v>3701</v>
      </c>
      <c r="C3069" s="77" t="s">
        <v>16077</v>
      </c>
      <c r="D3069" s="77">
        <v>147.55000000000001</v>
      </c>
    </row>
    <row r="3070" spans="1:4" x14ac:dyDescent="0.25">
      <c r="A3070" s="76">
        <v>97587</v>
      </c>
      <c r="B3070" s="76" t="s">
        <v>3702</v>
      </c>
      <c r="C3070" s="77" t="s">
        <v>16077</v>
      </c>
      <c r="D3070" s="77">
        <v>268.58999999999997</v>
      </c>
    </row>
    <row r="3071" spans="1:4" x14ac:dyDescent="0.25">
      <c r="A3071" s="76">
        <v>97589</v>
      </c>
      <c r="B3071" s="76" t="s">
        <v>3703</v>
      </c>
      <c r="C3071" s="77" t="s">
        <v>16077</v>
      </c>
      <c r="D3071" s="77">
        <v>37.35</v>
      </c>
    </row>
    <row r="3072" spans="1:4" x14ac:dyDescent="0.25">
      <c r="A3072" s="76">
        <v>97590</v>
      </c>
      <c r="B3072" s="76" t="s">
        <v>3704</v>
      </c>
      <c r="C3072" s="77" t="s">
        <v>16077</v>
      </c>
      <c r="D3072" s="77">
        <v>90.85</v>
      </c>
    </row>
    <row r="3073" spans="1:4" x14ac:dyDescent="0.25">
      <c r="A3073" s="76">
        <v>97591</v>
      </c>
      <c r="B3073" s="76" t="s">
        <v>3705</v>
      </c>
      <c r="C3073" s="77" t="s">
        <v>16077</v>
      </c>
      <c r="D3073" s="77">
        <v>117.26</v>
      </c>
    </row>
    <row r="3074" spans="1:4" x14ac:dyDescent="0.25">
      <c r="A3074" s="76">
        <v>97593</v>
      </c>
      <c r="B3074" s="76" t="s">
        <v>3706</v>
      </c>
      <c r="C3074" s="77" t="s">
        <v>16077</v>
      </c>
      <c r="D3074" s="77">
        <v>131.72999999999999</v>
      </c>
    </row>
    <row r="3075" spans="1:4" x14ac:dyDescent="0.25">
      <c r="A3075" s="76">
        <v>97594</v>
      </c>
      <c r="B3075" s="76" t="s">
        <v>3707</v>
      </c>
      <c r="C3075" s="77" t="s">
        <v>16077</v>
      </c>
      <c r="D3075" s="77">
        <v>117.63</v>
      </c>
    </row>
    <row r="3076" spans="1:4" x14ac:dyDescent="0.25">
      <c r="A3076" s="76">
        <v>97595</v>
      </c>
      <c r="B3076" s="76" t="s">
        <v>3708</v>
      </c>
      <c r="C3076" s="77" t="s">
        <v>16077</v>
      </c>
      <c r="D3076" s="77">
        <v>96.68</v>
      </c>
    </row>
    <row r="3077" spans="1:4" x14ac:dyDescent="0.25">
      <c r="A3077" s="76">
        <v>97596</v>
      </c>
      <c r="B3077" s="76" t="s">
        <v>3709</v>
      </c>
      <c r="C3077" s="77" t="s">
        <v>16077</v>
      </c>
      <c r="D3077" s="77">
        <v>67.78</v>
      </c>
    </row>
    <row r="3078" spans="1:4" x14ac:dyDescent="0.25">
      <c r="A3078" s="76">
        <v>97597</v>
      </c>
      <c r="B3078" s="76" t="s">
        <v>3710</v>
      </c>
      <c r="C3078" s="77" t="s">
        <v>16077</v>
      </c>
      <c r="D3078" s="77">
        <v>66.650000000000006</v>
      </c>
    </row>
    <row r="3079" spans="1:4" x14ac:dyDescent="0.25">
      <c r="A3079" s="76">
        <v>97598</v>
      </c>
      <c r="B3079" s="76" t="s">
        <v>3711</v>
      </c>
      <c r="C3079" s="77" t="s">
        <v>16077</v>
      </c>
      <c r="D3079" s="77">
        <v>62.96</v>
      </c>
    </row>
    <row r="3080" spans="1:4" x14ac:dyDescent="0.25">
      <c r="A3080" s="76">
        <v>97599</v>
      </c>
      <c r="B3080" s="76" t="s">
        <v>3712</v>
      </c>
      <c r="C3080" s="77" t="s">
        <v>16077</v>
      </c>
      <c r="D3080" s="77">
        <v>28.09</v>
      </c>
    </row>
    <row r="3081" spans="1:4" x14ac:dyDescent="0.25">
      <c r="A3081" s="76">
        <v>97609</v>
      </c>
      <c r="B3081" s="76" t="s">
        <v>3713</v>
      </c>
      <c r="C3081" s="77" t="s">
        <v>16077</v>
      </c>
      <c r="D3081" s="77">
        <v>16.309999999999999</v>
      </c>
    </row>
    <row r="3082" spans="1:4" x14ac:dyDescent="0.25">
      <c r="A3082" s="76">
        <v>97610</v>
      </c>
      <c r="B3082" s="76" t="s">
        <v>3714</v>
      </c>
      <c r="C3082" s="77" t="s">
        <v>16077</v>
      </c>
      <c r="D3082" s="77">
        <v>17.43</v>
      </c>
    </row>
    <row r="3083" spans="1:4" x14ac:dyDescent="0.25">
      <c r="A3083" s="76">
        <v>97611</v>
      </c>
      <c r="B3083" s="76" t="s">
        <v>3715</v>
      </c>
      <c r="C3083" s="77" t="s">
        <v>16077</v>
      </c>
      <c r="D3083" s="77">
        <v>20.05</v>
      </c>
    </row>
    <row r="3084" spans="1:4" x14ac:dyDescent="0.25">
      <c r="A3084" s="76">
        <v>97612</v>
      </c>
      <c r="B3084" s="76" t="s">
        <v>3716</v>
      </c>
      <c r="C3084" s="77" t="s">
        <v>16077</v>
      </c>
      <c r="D3084" s="77">
        <v>21.63</v>
      </c>
    </row>
    <row r="3085" spans="1:4" x14ac:dyDescent="0.25">
      <c r="A3085" s="76">
        <v>97613</v>
      </c>
      <c r="B3085" s="76" t="s">
        <v>3717</v>
      </c>
      <c r="C3085" s="77" t="s">
        <v>16077</v>
      </c>
      <c r="D3085" s="77">
        <v>26.85</v>
      </c>
    </row>
    <row r="3086" spans="1:4" x14ac:dyDescent="0.25">
      <c r="A3086" s="76">
        <v>97614</v>
      </c>
      <c r="B3086" s="76" t="s">
        <v>3718</v>
      </c>
      <c r="C3086" s="77" t="s">
        <v>16077</v>
      </c>
      <c r="D3086" s="77">
        <v>45.71</v>
      </c>
    </row>
    <row r="3087" spans="1:4" x14ac:dyDescent="0.25">
      <c r="A3087" s="76">
        <v>97615</v>
      </c>
      <c r="B3087" s="76" t="s">
        <v>16125</v>
      </c>
      <c r="C3087" s="77" t="s">
        <v>16077</v>
      </c>
      <c r="D3087" s="77">
        <v>49.09</v>
      </c>
    </row>
    <row r="3088" spans="1:4" x14ac:dyDescent="0.25">
      <c r="A3088" s="76">
        <v>97616</v>
      </c>
      <c r="B3088" s="76" t="s">
        <v>16126</v>
      </c>
      <c r="C3088" s="77" t="s">
        <v>16077</v>
      </c>
      <c r="D3088" s="77">
        <v>56.4</v>
      </c>
    </row>
    <row r="3089" spans="1:4" x14ac:dyDescent="0.25">
      <c r="A3089" s="76">
        <v>97617</v>
      </c>
      <c r="B3089" s="76" t="s">
        <v>16127</v>
      </c>
      <c r="C3089" s="77" t="s">
        <v>16077</v>
      </c>
      <c r="D3089" s="77">
        <v>56.15</v>
      </c>
    </row>
    <row r="3090" spans="1:4" x14ac:dyDescent="0.25">
      <c r="A3090" s="76">
        <v>97618</v>
      </c>
      <c r="B3090" s="76" t="s">
        <v>16128</v>
      </c>
      <c r="C3090" s="77" t="s">
        <v>16077</v>
      </c>
      <c r="D3090" s="77">
        <v>51.3</v>
      </c>
    </row>
    <row r="3091" spans="1:4" x14ac:dyDescent="0.25">
      <c r="A3091" s="76">
        <v>100902</v>
      </c>
      <c r="B3091" s="76" t="s">
        <v>16129</v>
      </c>
      <c r="C3091" s="77" t="s">
        <v>16077</v>
      </c>
      <c r="D3091" s="77">
        <v>26.1</v>
      </c>
    </row>
    <row r="3092" spans="1:4" x14ac:dyDescent="0.25">
      <c r="A3092" s="76">
        <v>100903</v>
      </c>
      <c r="B3092" s="76" t="s">
        <v>16130</v>
      </c>
      <c r="C3092" s="77" t="s">
        <v>16077</v>
      </c>
      <c r="D3092" s="77">
        <v>31.05</v>
      </c>
    </row>
    <row r="3093" spans="1:4" x14ac:dyDescent="0.25">
      <c r="A3093" s="76">
        <v>100904</v>
      </c>
      <c r="B3093" s="76" t="s">
        <v>3719</v>
      </c>
      <c r="C3093" s="77" t="s">
        <v>16077</v>
      </c>
      <c r="D3093" s="77">
        <v>80.959999999999994</v>
      </c>
    </row>
    <row r="3094" spans="1:4" x14ac:dyDescent="0.25">
      <c r="A3094" s="76">
        <v>100905</v>
      </c>
      <c r="B3094" s="76" t="s">
        <v>3720</v>
      </c>
      <c r="C3094" s="77" t="s">
        <v>16077</v>
      </c>
      <c r="D3094" s="77">
        <v>217.67</v>
      </c>
    </row>
    <row r="3095" spans="1:4" x14ac:dyDescent="0.25">
      <c r="A3095" s="76">
        <v>100906</v>
      </c>
      <c r="B3095" s="76" t="s">
        <v>3721</v>
      </c>
      <c r="C3095" s="77" t="s">
        <v>16077</v>
      </c>
      <c r="D3095" s="78">
        <v>295.11</v>
      </c>
    </row>
    <row r="3096" spans="1:4" x14ac:dyDescent="0.25">
      <c r="A3096" s="76">
        <v>100919</v>
      </c>
      <c r="B3096" s="76" t="s">
        <v>3722</v>
      </c>
      <c r="C3096" s="77" t="s">
        <v>16077</v>
      </c>
      <c r="D3096" s="78">
        <v>51.87</v>
      </c>
    </row>
    <row r="3097" spans="1:4" x14ac:dyDescent="0.25">
      <c r="A3097" s="76">
        <v>100920</v>
      </c>
      <c r="B3097" s="76" t="s">
        <v>3723</v>
      </c>
      <c r="C3097" s="77" t="s">
        <v>16077</v>
      </c>
      <c r="D3097" s="78">
        <v>86.66</v>
      </c>
    </row>
    <row r="3098" spans="1:4" x14ac:dyDescent="0.25">
      <c r="A3098" s="76">
        <v>100921</v>
      </c>
      <c r="B3098" s="76" t="s">
        <v>3724</v>
      </c>
      <c r="C3098" s="77" t="s">
        <v>16077</v>
      </c>
      <c r="D3098" s="78">
        <v>63.21</v>
      </c>
    </row>
    <row r="3099" spans="1:4" x14ac:dyDescent="0.25">
      <c r="A3099" s="76">
        <v>100922</v>
      </c>
      <c r="B3099" s="76" t="s">
        <v>3725</v>
      </c>
      <c r="C3099" s="77" t="s">
        <v>16077</v>
      </c>
      <c r="D3099" s="78">
        <v>45.33</v>
      </c>
    </row>
    <row r="3100" spans="1:4" x14ac:dyDescent="0.25">
      <c r="A3100" s="76">
        <v>100923</v>
      </c>
      <c r="B3100" s="76" t="s">
        <v>3726</v>
      </c>
      <c r="C3100" s="77" t="s">
        <v>16077</v>
      </c>
      <c r="D3100" s="78">
        <v>52.24</v>
      </c>
    </row>
    <row r="3101" spans="1:4" x14ac:dyDescent="0.25">
      <c r="A3101" s="76">
        <v>103782</v>
      </c>
      <c r="B3101" s="76" t="s">
        <v>14672</v>
      </c>
      <c r="C3101" s="77" t="s">
        <v>16077</v>
      </c>
      <c r="D3101" s="78">
        <v>38.14</v>
      </c>
    </row>
    <row r="3102" spans="1:4" x14ac:dyDescent="0.25">
      <c r="A3102" s="76">
        <v>101489</v>
      </c>
      <c r="B3102" s="76" t="s">
        <v>16131</v>
      </c>
      <c r="C3102" s="77" t="s">
        <v>16077</v>
      </c>
      <c r="D3102" s="78">
        <v>1427.26</v>
      </c>
    </row>
    <row r="3103" spans="1:4" x14ac:dyDescent="0.25">
      <c r="A3103" s="76">
        <v>101490</v>
      </c>
      <c r="B3103" s="76" t="s">
        <v>16132</v>
      </c>
      <c r="C3103" s="77" t="s">
        <v>16077</v>
      </c>
      <c r="D3103" s="78">
        <v>1517.46</v>
      </c>
    </row>
    <row r="3104" spans="1:4" x14ac:dyDescent="0.25">
      <c r="A3104" s="76">
        <v>101491</v>
      </c>
      <c r="B3104" s="76" t="s">
        <v>16133</v>
      </c>
      <c r="C3104" s="77" t="s">
        <v>16077</v>
      </c>
      <c r="D3104" s="78">
        <v>1537.48</v>
      </c>
    </row>
    <row r="3105" spans="1:4" x14ac:dyDescent="0.25">
      <c r="A3105" s="76">
        <v>101492</v>
      </c>
      <c r="B3105" s="76" t="s">
        <v>16134</v>
      </c>
      <c r="C3105" s="77" t="s">
        <v>16077</v>
      </c>
      <c r="D3105" s="78">
        <v>1670.58</v>
      </c>
    </row>
    <row r="3106" spans="1:4" x14ac:dyDescent="0.25">
      <c r="A3106" s="76">
        <v>101493</v>
      </c>
      <c r="B3106" s="76" t="s">
        <v>16135</v>
      </c>
      <c r="C3106" s="77" t="s">
        <v>16077</v>
      </c>
      <c r="D3106" s="78">
        <v>1411.47</v>
      </c>
    </row>
    <row r="3107" spans="1:4" x14ac:dyDescent="0.25">
      <c r="A3107" s="76">
        <v>101494</v>
      </c>
      <c r="B3107" s="76" t="s">
        <v>16136</v>
      </c>
      <c r="C3107" s="77" t="s">
        <v>16077</v>
      </c>
      <c r="D3107" s="78">
        <v>1501.67</v>
      </c>
    </row>
    <row r="3108" spans="1:4" x14ac:dyDescent="0.25">
      <c r="A3108" s="76">
        <v>101495</v>
      </c>
      <c r="B3108" s="76" t="s">
        <v>16137</v>
      </c>
      <c r="C3108" s="77" t="s">
        <v>16077</v>
      </c>
      <c r="D3108" s="78">
        <v>1521.69</v>
      </c>
    </row>
    <row r="3109" spans="1:4" x14ac:dyDescent="0.25">
      <c r="A3109" s="76">
        <v>101496</v>
      </c>
      <c r="B3109" s="76" t="s">
        <v>16138</v>
      </c>
      <c r="C3109" s="77" t="s">
        <v>16077</v>
      </c>
      <c r="D3109" s="78">
        <v>1654.79</v>
      </c>
    </row>
    <row r="3110" spans="1:4" x14ac:dyDescent="0.25">
      <c r="A3110" s="76">
        <v>101497</v>
      </c>
      <c r="B3110" s="76" t="s">
        <v>16139</v>
      </c>
      <c r="C3110" s="77" t="s">
        <v>16077</v>
      </c>
      <c r="D3110" s="78">
        <v>1693.93</v>
      </c>
    </row>
    <row r="3111" spans="1:4" x14ac:dyDescent="0.25">
      <c r="A3111" s="76">
        <v>101498</v>
      </c>
      <c r="B3111" s="76" t="s">
        <v>16140</v>
      </c>
      <c r="C3111" s="77" t="s">
        <v>16077</v>
      </c>
      <c r="D3111" s="78">
        <v>1830.46</v>
      </c>
    </row>
    <row r="3112" spans="1:4" x14ac:dyDescent="0.25">
      <c r="A3112" s="76">
        <v>101499</v>
      </c>
      <c r="B3112" s="76" t="s">
        <v>16141</v>
      </c>
      <c r="C3112" s="77" t="s">
        <v>16077</v>
      </c>
      <c r="D3112" s="78">
        <v>1860.76</v>
      </c>
    </row>
    <row r="3113" spans="1:4" x14ac:dyDescent="0.25">
      <c r="A3113" s="76">
        <v>101500</v>
      </c>
      <c r="B3113" s="76" t="s">
        <v>16142</v>
      </c>
      <c r="C3113" s="77" t="s">
        <v>16077</v>
      </c>
      <c r="D3113" s="78">
        <v>2046.35</v>
      </c>
    </row>
    <row r="3114" spans="1:4" x14ac:dyDescent="0.25">
      <c r="A3114" s="76">
        <v>101501</v>
      </c>
      <c r="B3114" s="76" t="s">
        <v>16143</v>
      </c>
      <c r="C3114" s="77" t="s">
        <v>16077</v>
      </c>
      <c r="D3114" s="78">
        <v>1685.76</v>
      </c>
    </row>
    <row r="3115" spans="1:4" x14ac:dyDescent="0.25">
      <c r="A3115" s="76">
        <v>101502</v>
      </c>
      <c r="B3115" s="76" t="s">
        <v>16144</v>
      </c>
      <c r="C3115" s="77" t="s">
        <v>16077</v>
      </c>
      <c r="D3115" s="78">
        <v>1822.29</v>
      </c>
    </row>
    <row r="3116" spans="1:4" x14ac:dyDescent="0.25">
      <c r="A3116" s="76">
        <v>101503</v>
      </c>
      <c r="B3116" s="76" t="s">
        <v>16145</v>
      </c>
      <c r="C3116" s="77" t="s">
        <v>16077</v>
      </c>
      <c r="D3116" s="78">
        <v>1852.59</v>
      </c>
    </row>
    <row r="3117" spans="1:4" x14ac:dyDescent="0.25">
      <c r="A3117" s="76">
        <v>101504</v>
      </c>
      <c r="B3117" s="76" t="s">
        <v>16146</v>
      </c>
      <c r="C3117" s="77" t="s">
        <v>16077</v>
      </c>
      <c r="D3117" s="78">
        <v>2038.18</v>
      </c>
    </row>
    <row r="3118" spans="1:4" x14ac:dyDescent="0.25">
      <c r="A3118" s="76">
        <v>101505</v>
      </c>
      <c r="B3118" s="76" t="s">
        <v>16147</v>
      </c>
      <c r="C3118" s="77" t="s">
        <v>16077</v>
      </c>
      <c r="D3118" s="78">
        <v>1805.82</v>
      </c>
    </row>
    <row r="3119" spans="1:4" x14ac:dyDescent="0.25">
      <c r="A3119" s="76">
        <v>101506</v>
      </c>
      <c r="B3119" s="76" t="s">
        <v>16148</v>
      </c>
      <c r="C3119" s="77" t="s">
        <v>16077</v>
      </c>
      <c r="D3119" s="77">
        <v>1987.86</v>
      </c>
    </row>
    <row r="3120" spans="1:4" x14ac:dyDescent="0.25">
      <c r="A3120" s="76">
        <v>101507</v>
      </c>
      <c r="B3120" s="76" t="s">
        <v>16149</v>
      </c>
      <c r="C3120" s="77" t="s">
        <v>16077</v>
      </c>
      <c r="D3120" s="77">
        <v>2028.27</v>
      </c>
    </row>
    <row r="3121" spans="1:4" x14ac:dyDescent="0.25">
      <c r="A3121" s="76">
        <v>101508</v>
      </c>
      <c r="B3121" s="76" t="s">
        <v>16150</v>
      </c>
      <c r="C3121" s="77" t="s">
        <v>16077</v>
      </c>
      <c r="D3121" s="77">
        <v>2265.42</v>
      </c>
    </row>
    <row r="3122" spans="1:4" x14ac:dyDescent="0.25">
      <c r="A3122" s="76">
        <v>101509</v>
      </c>
      <c r="B3122" s="76" t="s">
        <v>16671</v>
      </c>
      <c r="C3122" s="77" t="s">
        <v>16077</v>
      </c>
      <c r="D3122" s="78">
        <v>1894.61</v>
      </c>
    </row>
    <row r="3123" spans="1:4" x14ac:dyDescent="0.25">
      <c r="A3123" s="76">
        <v>101510</v>
      </c>
      <c r="B3123" s="76" t="s">
        <v>16672</v>
      </c>
      <c r="C3123" s="77" t="s">
        <v>16077</v>
      </c>
      <c r="D3123" s="77">
        <v>2076.65</v>
      </c>
    </row>
    <row r="3124" spans="1:4" x14ac:dyDescent="0.25">
      <c r="A3124" s="76">
        <v>101511</v>
      </c>
      <c r="B3124" s="76" t="s">
        <v>16673</v>
      </c>
      <c r="C3124" s="77" t="s">
        <v>16077</v>
      </c>
      <c r="D3124" s="77">
        <v>2117.06</v>
      </c>
    </row>
    <row r="3125" spans="1:4" x14ac:dyDescent="0.25">
      <c r="A3125" s="76">
        <v>101512</v>
      </c>
      <c r="B3125" s="76" t="s">
        <v>16674</v>
      </c>
      <c r="C3125" s="77" t="s">
        <v>16077</v>
      </c>
      <c r="D3125" s="77">
        <v>2354.21</v>
      </c>
    </row>
    <row r="3126" spans="1:4" x14ac:dyDescent="0.25">
      <c r="A3126" s="76">
        <v>101513</v>
      </c>
      <c r="B3126" s="76" t="s">
        <v>16151</v>
      </c>
      <c r="C3126" s="77" t="s">
        <v>16077</v>
      </c>
      <c r="D3126" s="78">
        <v>816.37</v>
      </c>
    </row>
    <row r="3127" spans="1:4" x14ac:dyDescent="0.25">
      <c r="A3127" s="76">
        <v>101514</v>
      </c>
      <c r="B3127" s="76" t="s">
        <v>16152</v>
      </c>
      <c r="C3127" s="77" t="s">
        <v>16077</v>
      </c>
      <c r="D3127" s="78">
        <v>924.61</v>
      </c>
    </row>
    <row r="3128" spans="1:4" x14ac:dyDescent="0.25">
      <c r="A3128" s="76">
        <v>101515</v>
      </c>
      <c r="B3128" s="76" t="s">
        <v>16153</v>
      </c>
      <c r="C3128" s="77" t="s">
        <v>16077</v>
      </c>
      <c r="D3128" s="78">
        <v>948.64</v>
      </c>
    </row>
    <row r="3129" spans="1:4" x14ac:dyDescent="0.25">
      <c r="A3129" s="76">
        <v>101516</v>
      </c>
      <c r="B3129" s="76" t="s">
        <v>16154</v>
      </c>
      <c r="C3129" s="77" t="s">
        <v>16077</v>
      </c>
      <c r="D3129" s="78">
        <v>1071.27</v>
      </c>
    </row>
    <row r="3130" spans="1:4" x14ac:dyDescent="0.25">
      <c r="A3130" s="76">
        <v>101517</v>
      </c>
      <c r="B3130" s="76" t="s">
        <v>16155</v>
      </c>
      <c r="C3130" s="77" t="s">
        <v>16077</v>
      </c>
      <c r="D3130" s="78">
        <v>800.58</v>
      </c>
    </row>
    <row r="3131" spans="1:4" x14ac:dyDescent="0.25">
      <c r="A3131" s="76">
        <v>101518</v>
      </c>
      <c r="B3131" s="76" t="s">
        <v>16156</v>
      </c>
      <c r="C3131" s="77" t="s">
        <v>16077</v>
      </c>
      <c r="D3131" s="78">
        <v>908.82</v>
      </c>
    </row>
    <row r="3132" spans="1:4" x14ac:dyDescent="0.25">
      <c r="A3132" s="76">
        <v>101519</v>
      </c>
      <c r="B3132" s="76" t="s">
        <v>16157</v>
      </c>
      <c r="C3132" s="77" t="s">
        <v>16077</v>
      </c>
      <c r="D3132" s="78">
        <v>932.85</v>
      </c>
    </row>
    <row r="3133" spans="1:4" x14ac:dyDescent="0.25">
      <c r="A3133" s="76">
        <v>101520</v>
      </c>
      <c r="B3133" s="76" t="s">
        <v>16158</v>
      </c>
      <c r="C3133" s="77" t="s">
        <v>16077</v>
      </c>
      <c r="D3133" s="78">
        <v>1055.48</v>
      </c>
    </row>
    <row r="3134" spans="1:4" x14ac:dyDescent="0.25">
      <c r="A3134" s="76">
        <v>101521</v>
      </c>
      <c r="B3134" s="76" t="s">
        <v>16159</v>
      </c>
      <c r="C3134" s="77" t="s">
        <v>16077</v>
      </c>
      <c r="D3134" s="78">
        <v>1096.77</v>
      </c>
    </row>
    <row r="3135" spans="1:4" x14ac:dyDescent="0.25">
      <c r="A3135" s="76">
        <v>101522</v>
      </c>
      <c r="B3135" s="76" t="s">
        <v>16160</v>
      </c>
      <c r="C3135" s="77" t="s">
        <v>16077</v>
      </c>
      <c r="D3135" s="78">
        <v>1259.1300000000001</v>
      </c>
    </row>
    <row r="3136" spans="1:4" x14ac:dyDescent="0.25">
      <c r="A3136" s="76">
        <v>101523</v>
      </c>
      <c r="B3136" s="76" t="s">
        <v>16161</v>
      </c>
      <c r="C3136" s="77" t="s">
        <v>16077</v>
      </c>
      <c r="D3136" s="78">
        <v>1295.1600000000001</v>
      </c>
    </row>
    <row r="3137" spans="1:4" x14ac:dyDescent="0.25">
      <c r="A3137" s="76">
        <v>101524</v>
      </c>
      <c r="B3137" s="76" t="s">
        <v>16162</v>
      </c>
      <c r="C3137" s="77" t="s">
        <v>16077</v>
      </c>
      <c r="D3137" s="78">
        <v>1479.11</v>
      </c>
    </row>
    <row r="3138" spans="1:4" x14ac:dyDescent="0.25">
      <c r="A3138" s="76">
        <v>101525</v>
      </c>
      <c r="B3138" s="76" t="s">
        <v>16163</v>
      </c>
      <c r="C3138" s="77" t="s">
        <v>16077</v>
      </c>
      <c r="D3138" s="78">
        <v>1088.5899999999999</v>
      </c>
    </row>
    <row r="3139" spans="1:4" x14ac:dyDescent="0.25">
      <c r="A3139" s="76">
        <v>101526</v>
      </c>
      <c r="B3139" s="76" t="s">
        <v>16164</v>
      </c>
      <c r="C3139" s="77" t="s">
        <v>16077</v>
      </c>
      <c r="D3139" s="78">
        <v>1250.95</v>
      </c>
    </row>
    <row r="3140" spans="1:4" x14ac:dyDescent="0.25">
      <c r="A3140" s="76">
        <v>101527</v>
      </c>
      <c r="B3140" s="76" t="s">
        <v>16165</v>
      </c>
      <c r="C3140" s="77" t="s">
        <v>16077</v>
      </c>
      <c r="D3140" s="78">
        <v>1286.98</v>
      </c>
    </row>
    <row r="3141" spans="1:4" x14ac:dyDescent="0.25">
      <c r="A3141" s="76">
        <v>101528</v>
      </c>
      <c r="B3141" s="76" t="s">
        <v>16166</v>
      </c>
      <c r="C3141" s="77" t="s">
        <v>16077</v>
      </c>
      <c r="D3141" s="78">
        <v>1470.93</v>
      </c>
    </row>
    <row r="3142" spans="1:4" x14ac:dyDescent="0.25">
      <c r="A3142" s="76">
        <v>101529</v>
      </c>
      <c r="B3142" s="76" t="s">
        <v>16167</v>
      </c>
      <c r="C3142" s="77" t="s">
        <v>16077</v>
      </c>
      <c r="D3142" s="78">
        <v>1223.82</v>
      </c>
    </row>
    <row r="3143" spans="1:4" x14ac:dyDescent="0.25">
      <c r="A3143" s="76">
        <v>101530</v>
      </c>
      <c r="B3143" s="76" t="s">
        <v>16168</v>
      </c>
      <c r="C3143" s="77" t="s">
        <v>16077</v>
      </c>
      <c r="D3143" s="77">
        <v>1440.3</v>
      </c>
    </row>
    <row r="3144" spans="1:4" x14ac:dyDescent="0.25">
      <c r="A3144" s="76">
        <v>101531</v>
      </c>
      <c r="B3144" s="76" t="s">
        <v>16169</v>
      </c>
      <c r="C3144" s="77" t="s">
        <v>16077</v>
      </c>
      <c r="D3144" s="77">
        <v>1488.35</v>
      </c>
    </row>
    <row r="3145" spans="1:4" x14ac:dyDescent="0.25">
      <c r="A3145" s="76">
        <v>101532</v>
      </c>
      <c r="B3145" s="76" t="s">
        <v>16170</v>
      </c>
      <c r="C3145" s="77" t="s">
        <v>16077</v>
      </c>
      <c r="D3145" s="77">
        <v>1733.61</v>
      </c>
    </row>
    <row r="3146" spans="1:4" x14ac:dyDescent="0.25">
      <c r="A3146" s="76">
        <v>101533</v>
      </c>
      <c r="B3146" s="76" t="s">
        <v>16675</v>
      </c>
      <c r="C3146" s="77" t="s">
        <v>16077</v>
      </c>
      <c r="D3146" s="77">
        <v>1312.6</v>
      </c>
    </row>
    <row r="3147" spans="1:4" x14ac:dyDescent="0.25">
      <c r="A3147" s="76">
        <v>101534</v>
      </c>
      <c r="B3147" s="76" t="s">
        <v>16676</v>
      </c>
      <c r="C3147" s="77" t="s">
        <v>16077</v>
      </c>
      <c r="D3147" s="77">
        <v>1529.08</v>
      </c>
    </row>
    <row r="3148" spans="1:4" x14ac:dyDescent="0.25">
      <c r="A3148" s="76">
        <v>101535</v>
      </c>
      <c r="B3148" s="76" t="s">
        <v>16677</v>
      </c>
      <c r="C3148" s="77" t="s">
        <v>16077</v>
      </c>
      <c r="D3148" s="77">
        <v>1577.13</v>
      </c>
    </row>
    <row r="3149" spans="1:4" x14ac:dyDescent="0.25">
      <c r="A3149" s="76">
        <v>101536</v>
      </c>
      <c r="B3149" s="76" t="s">
        <v>16678</v>
      </c>
      <c r="C3149" s="77" t="s">
        <v>16077</v>
      </c>
      <c r="D3149" s="77">
        <v>1822.39</v>
      </c>
    </row>
    <row r="3150" spans="1:4" x14ac:dyDescent="0.25">
      <c r="A3150" s="76">
        <v>101537</v>
      </c>
      <c r="B3150" s="76" t="s">
        <v>3772</v>
      </c>
      <c r="C3150" s="77" t="s">
        <v>16077</v>
      </c>
      <c r="D3150" s="77">
        <v>134.63</v>
      </c>
    </row>
    <row r="3151" spans="1:4" x14ac:dyDescent="0.25">
      <c r="A3151" s="76">
        <v>101538</v>
      </c>
      <c r="B3151" s="76" t="s">
        <v>3773</v>
      </c>
      <c r="C3151" s="77" t="s">
        <v>16077</v>
      </c>
      <c r="D3151" s="77">
        <v>43.38</v>
      </c>
    </row>
    <row r="3152" spans="1:4" x14ac:dyDescent="0.25">
      <c r="A3152" s="76">
        <v>101539</v>
      </c>
      <c r="B3152" s="76" t="s">
        <v>3774</v>
      </c>
      <c r="C3152" s="77" t="s">
        <v>16077</v>
      </c>
      <c r="D3152" s="77">
        <v>72.599999999999994</v>
      </c>
    </row>
    <row r="3153" spans="1:4" x14ac:dyDescent="0.25">
      <c r="A3153" s="76">
        <v>101540</v>
      </c>
      <c r="B3153" s="76" t="s">
        <v>3775</v>
      </c>
      <c r="C3153" s="77" t="s">
        <v>16077</v>
      </c>
      <c r="D3153" s="77">
        <v>121.5</v>
      </c>
    </row>
    <row r="3154" spans="1:4" x14ac:dyDescent="0.25">
      <c r="A3154" s="76">
        <v>101541</v>
      </c>
      <c r="B3154" s="76" t="s">
        <v>3776</v>
      </c>
      <c r="C3154" s="77" t="s">
        <v>16077</v>
      </c>
      <c r="D3154" s="77">
        <v>158.68</v>
      </c>
    </row>
    <row r="3155" spans="1:4" x14ac:dyDescent="0.25">
      <c r="A3155" s="76">
        <v>101542</v>
      </c>
      <c r="B3155" s="76" t="s">
        <v>3777</v>
      </c>
      <c r="C3155" s="77" t="s">
        <v>16077</v>
      </c>
      <c r="D3155" s="77">
        <v>33.21</v>
      </c>
    </row>
    <row r="3156" spans="1:4" x14ac:dyDescent="0.25">
      <c r="A3156" s="76">
        <v>101543</v>
      </c>
      <c r="B3156" s="76" t="s">
        <v>3778</v>
      </c>
      <c r="C3156" s="77" t="s">
        <v>16077</v>
      </c>
      <c r="D3156" s="77">
        <v>59.56</v>
      </c>
    </row>
    <row r="3157" spans="1:4" x14ac:dyDescent="0.25">
      <c r="A3157" s="76">
        <v>101544</v>
      </c>
      <c r="B3157" s="76" t="s">
        <v>3779</v>
      </c>
      <c r="C3157" s="77" t="s">
        <v>16077</v>
      </c>
      <c r="D3157" s="77">
        <v>94.81</v>
      </c>
    </row>
    <row r="3158" spans="1:4" x14ac:dyDescent="0.25">
      <c r="A3158" s="76">
        <v>101545</v>
      </c>
      <c r="B3158" s="76" t="s">
        <v>3780</v>
      </c>
      <c r="C3158" s="77" t="s">
        <v>16077</v>
      </c>
      <c r="D3158" s="77">
        <v>136.75</v>
      </c>
    </row>
    <row r="3159" spans="1:4" x14ac:dyDescent="0.25">
      <c r="A3159" s="76">
        <v>101546</v>
      </c>
      <c r="B3159" s="76" t="s">
        <v>3781</v>
      </c>
      <c r="C3159" s="77" t="s">
        <v>16077</v>
      </c>
      <c r="D3159" s="77">
        <v>43.65</v>
      </c>
    </row>
    <row r="3160" spans="1:4" x14ac:dyDescent="0.25">
      <c r="A3160" s="76">
        <v>101547</v>
      </c>
      <c r="B3160" s="76" t="s">
        <v>3782</v>
      </c>
      <c r="C3160" s="77" t="s">
        <v>16077</v>
      </c>
      <c r="D3160" s="77">
        <v>138.36000000000001</v>
      </c>
    </row>
    <row r="3161" spans="1:4" x14ac:dyDescent="0.25">
      <c r="A3161" s="76">
        <v>101548</v>
      </c>
      <c r="B3161" s="76" t="s">
        <v>3783</v>
      </c>
      <c r="C3161" s="77" t="s">
        <v>16077</v>
      </c>
      <c r="D3161" s="77">
        <v>10.25</v>
      </c>
    </row>
    <row r="3162" spans="1:4" x14ac:dyDescent="0.25">
      <c r="A3162" s="76">
        <v>101549</v>
      </c>
      <c r="B3162" s="76" t="s">
        <v>3784</v>
      </c>
      <c r="C3162" s="77" t="s">
        <v>16077</v>
      </c>
      <c r="D3162" s="77">
        <v>25.7</v>
      </c>
    </row>
    <row r="3163" spans="1:4" x14ac:dyDescent="0.25">
      <c r="A3163" s="76">
        <v>101553</v>
      </c>
      <c r="B3163" s="76" t="s">
        <v>3785</v>
      </c>
      <c r="C3163" s="77" t="s">
        <v>16077</v>
      </c>
      <c r="D3163" s="77">
        <v>14.87</v>
      </c>
    </row>
    <row r="3164" spans="1:4" x14ac:dyDescent="0.25">
      <c r="A3164" s="76">
        <v>101554</v>
      </c>
      <c r="B3164" s="76" t="s">
        <v>3786</v>
      </c>
      <c r="C3164" s="77" t="s">
        <v>16077</v>
      </c>
      <c r="D3164" s="77">
        <v>10.86</v>
      </c>
    </row>
    <row r="3165" spans="1:4" x14ac:dyDescent="0.25">
      <c r="A3165" s="76">
        <v>101555</v>
      </c>
      <c r="B3165" s="76" t="s">
        <v>3787</v>
      </c>
      <c r="C3165" s="77" t="s">
        <v>16077</v>
      </c>
      <c r="D3165" s="77">
        <v>7.19</v>
      </c>
    </row>
    <row r="3166" spans="1:4" x14ac:dyDescent="0.25">
      <c r="A3166" s="76">
        <v>101556</v>
      </c>
      <c r="B3166" s="76" t="s">
        <v>3788</v>
      </c>
      <c r="C3166" s="77" t="s">
        <v>16077</v>
      </c>
      <c r="D3166" s="77">
        <v>6.61</v>
      </c>
    </row>
    <row r="3167" spans="1:4" x14ac:dyDescent="0.25">
      <c r="A3167" s="76">
        <v>101560</v>
      </c>
      <c r="B3167" s="76" t="s">
        <v>3789</v>
      </c>
      <c r="C3167" s="77" t="s">
        <v>3</v>
      </c>
      <c r="D3167" s="77">
        <v>8.9600000000000009</v>
      </c>
    </row>
    <row r="3168" spans="1:4" x14ac:dyDescent="0.25">
      <c r="A3168" s="76">
        <v>101561</v>
      </c>
      <c r="B3168" s="76" t="s">
        <v>3790</v>
      </c>
      <c r="C3168" s="77" t="s">
        <v>3</v>
      </c>
      <c r="D3168" s="77">
        <v>14.22</v>
      </c>
    </row>
    <row r="3169" spans="1:4" x14ac:dyDescent="0.25">
      <c r="A3169" s="76">
        <v>101562</v>
      </c>
      <c r="B3169" s="76" t="s">
        <v>3791</v>
      </c>
      <c r="C3169" s="77" t="s">
        <v>3</v>
      </c>
      <c r="D3169" s="77">
        <v>22</v>
      </c>
    </row>
    <row r="3170" spans="1:4" x14ac:dyDescent="0.25">
      <c r="A3170" s="76">
        <v>101563</v>
      </c>
      <c r="B3170" s="76" t="s">
        <v>3792</v>
      </c>
      <c r="C3170" s="77" t="s">
        <v>3</v>
      </c>
      <c r="D3170" s="77">
        <v>31.07</v>
      </c>
    </row>
    <row r="3171" spans="1:4" x14ac:dyDescent="0.25">
      <c r="A3171" s="76">
        <v>101564</v>
      </c>
      <c r="B3171" s="76" t="s">
        <v>3793</v>
      </c>
      <c r="C3171" s="77" t="s">
        <v>3</v>
      </c>
      <c r="D3171" s="77">
        <v>45.9</v>
      </c>
    </row>
    <row r="3172" spans="1:4" x14ac:dyDescent="0.25">
      <c r="A3172" s="76">
        <v>101565</v>
      </c>
      <c r="B3172" s="76" t="s">
        <v>3794</v>
      </c>
      <c r="C3172" s="77" t="s">
        <v>3</v>
      </c>
      <c r="D3172" s="77">
        <v>64.19</v>
      </c>
    </row>
    <row r="3173" spans="1:4" x14ac:dyDescent="0.25">
      <c r="A3173" s="76">
        <v>101567</v>
      </c>
      <c r="B3173" s="76" t="s">
        <v>3795</v>
      </c>
      <c r="C3173" s="77" t="s">
        <v>3</v>
      </c>
      <c r="D3173" s="77">
        <v>83.31</v>
      </c>
    </row>
    <row r="3174" spans="1:4" x14ac:dyDescent="0.25">
      <c r="A3174" s="76">
        <v>101568</v>
      </c>
      <c r="B3174" s="76" t="s">
        <v>3796</v>
      </c>
      <c r="C3174" s="77" t="s">
        <v>3</v>
      </c>
      <c r="D3174" s="77">
        <v>108.94</v>
      </c>
    </row>
    <row r="3175" spans="1:4" x14ac:dyDescent="0.25">
      <c r="A3175" s="76">
        <v>101626</v>
      </c>
      <c r="B3175" s="76" t="s">
        <v>4241</v>
      </c>
      <c r="C3175" s="77" t="s">
        <v>16077</v>
      </c>
      <c r="D3175" s="77">
        <v>158.87</v>
      </c>
    </row>
    <row r="3176" spans="1:4" x14ac:dyDescent="0.25">
      <c r="A3176" s="76">
        <v>101627</v>
      </c>
      <c r="B3176" s="76" t="s">
        <v>4242</v>
      </c>
      <c r="C3176" s="77" t="s">
        <v>16077</v>
      </c>
      <c r="D3176" s="77">
        <v>246.54</v>
      </c>
    </row>
    <row r="3177" spans="1:4" x14ac:dyDescent="0.25">
      <c r="A3177" s="76">
        <v>101628</v>
      </c>
      <c r="B3177" s="76" t="s">
        <v>4243</v>
      </c>
      <c r="C3177" s="77" t="s">
        <v>16077</v>
      </c>
      <c r="D3177" s="77">
        <v>118.32</v>
      </c>
    </row>
    <row r="3178" spans="1:4" x14ac:dyDescent="0.25">
      <c r="A3178" s="76">
        <v>101629</v>
      </c>
      <c r="B3178" s="76" t="s">
        <v>4244</v>
      </c>
      <c r="C3178" s="77" t="s">
        <v>16077</v>
      </c>
      <c r="D3178" s="77">
        <v>139.19999999999999</v>
      </c>
    </row>
    <row r="3179" spans="1:4" x14ac:dyDescent="0.25">
      <c r="A3179" s="76">
        <v>101630</v>
      </c>
      <c r="B3179" s="76" t="s">
        <v>4245</v>
      </c>
      <c r="C3179" s="77" t="s">
        <v>16077</v>
      </c>
      <c r="D3179" s="77">
        <v>70</v>
      </c>
    </row>
    <row r="3180" spans="1:4" x14ac:dyDescent="0.25">
      <c r="A3180" s="76">
        <v>101631</v>
      </c>
      <c r="B3180" s="76" t="s">
        <v>4246</v>
      </c>
      <c r="C3180" s="77" t="s">
        <v>16077</v>
      </c>
      <c r="D3180" s="77">
        <v>38.81</v>
      </c>
    </row>
    <row r="3181" spans="1:4" x14ac:dyDescent="0.25">
      <c r="A3181" s="76">
        <v>101632</v>
      </c>
      <c r="B3181" s="76" t="s">
        <v>4247</v>
      </c>
      <c r="C3181" s="77" t="s">
        <v>16077</v>
      </c>
      <c r="D3181" s="77">
        <v>35.19</v>
      </c>
    </row>
    <row r="3182" spans="1:4" x14ac:dyDescent="0.25">
      <c r="A3182" s="76">
        <v>101633</v>
      </c>
      <c r="B3182" s="76" t="s">
        <v>4248</v>
      </c>
      <c r="C3182" s="77" t="s">
        <v>16077</v>
      </c>
      <c r="D3182" s="77">
        <v>92.12</v>
      </c>
    </row>
    <row r="3183" spans="1:4" x14ac:dyDescent="0.25">
      <c r="A3183" s="76">
        <v>101636</v>
      </c>
      <c r="B3183" s="76" t="s">
        <v>4249</v>
      </c>
      <c r="C3183" s="77" t="s">
        <v>16077</v>
      </c>
      <c r="D3183" s="77">
        <v>139.18</v>
      </c>
    </row>
    <row r="3184" spans="1:4" x14ac:dyDescent="0.25">
      <c r="A3184" s="76">
        <v>101637</v>
      </c>
      <c r="B3184" s="76" t="s">
        <v>4250</v>
      </c>
      <c r="C3184" s="77" t="s">
        <v>16077</v>
      </c>
      <c r="D3184" s="77">
        <v>134.52000000000001</v>
      </c>
    </row>
    <row r="3185" spans="1:4" x14ac:dyDescent="0.25">
      <c r="A3185" s="76">
        <v>101640</v>
      </c>
      <c r="B3185" s="76" t="s">
        <v>4251</v>
      </c>
      <c r="C3185" s="77" t="s">
        <v>16077</v>
      </c>
      <c r="D3185" s="77">
        <v>73.41</v>
      </c>
    </row>
    <row r="3186" spans="1:4" x14ac:dyDescent="0.25">
      <c r="A3186" s="76">
        <v>101641</v>
      </c>
      <c r="B3186" s="76" t="s">
        <v>4252</v>
      </c>
      <c r="C3186" s="77" t="s">
        <v>16077</v>
      </c>
      <c r="D3186" s="77">
        <v>38.18</v>
      </c>
    </row>
    <row r="3187" spans="1:4" x14ac:dyDescent="0.25">
      <c r="A3187" s="76">
        <v>101642</v>
      </c>
      <c r="B3187" s="76" t="s">
        <v>4253</v>
      </c>
      <c r="C3187" s="77" t="s">
        <v>16077</v>
      </c>
      <c r="D3187" s="77">
        <v>19.32</v>
      </c>
    </row>
    <row r="3188" spans="1:4" x14ac:dyDescent="0.25">
      <c r="A3188" s="76">
        <v>101643</v>
      </c>
      <c r="B3188" s="76" t="s">
        <v>4254</v>
      </c>
      <c r="C3188" s="77" t="s">
        <v>16077</v>
      </c>
      <c r="D3188" s="77">
        <v>33.369999999999997</v>
      </c>
    </row>
    <row r="3189" spans="1:4" x14ac:dyDescent="0.25">
      <c r="A3189" s="76">
        <v>101644</v>
      </c>
      <c r="B3189" s="76" t="s">
        <v>4255</v>
      </c>
      <c r="C3189" s="77" t="s">
        <v>16077</v>
      </c>
      <c r="D3189" s="77">
        <v>45.04</v>
      </c>
    </row>
    <row r="3190" spans="1:4" x14ac:dyDescent="0.25">
      <c r="A3190" s="76">
        <v>101645</v>
      </c>
      <c r="B3190" s="76" t="s">
        <v>4256</v>
      </c>
      <c r="C3190" s="77" t="s">
        <v>16077</v>
      </c>
      <c r="D3190" s="77">
        <v>21.5</v>
      </c>
    </row>
    <row r="3191" spans="1:4" x14ac:dyDescent="0.25">
      <c r="A3191" s="76">
        <v>101646</v>
      </c>
      <c r="B3191" s="76" t="s">
        <v>4257</v>
      </c>
      <c r="C3191" s="77" t="s">
        <v>16077</v>
      </c>
      <c r="D3191" s="77">
        <v>28.44</v>
      </c>
    </row>
    <row r="3192" spans="1:4" x14ac:dyDescent="0.25">
      <c r="A3192" s="76">
        <v>101647</v>
      </c>
      <c r="B3192" s="76" t="s">
        <v>4258</v>
      </c>
      <c r="C3192" s="77" t="s">
        <v>16077</v>
      </c>
      <c r="D3192" s="77">
        <v>51.95</v>
      </c>
    </row>
    <row r="3193" spans="1:4" x14ac:dyDescent="0.25">
      <c r="A3193" s="76">
        <v>101648</v>
      </c>
      <c r="B3193" s="76" t="s">
        <v>4259</v>
      </c>
      <c r="C3193" s="77" t="s">
        <v>16077</v>
      </c>
      <c r="D3193" s="77">
        <v>40.26</v>
      </c>
    </row>
    <row r="3194" spans="1:4" x14ac:dyDescent="0.25">
      <c r="A3194" s="76">
        <v>101649</v>
      </c>
      <c r="B3194" s="76" t="s">
        <v>4260</v>
      </c>
      <c r="C3194" s="77" t="s">
        <v>16077</v>
      </c>
      <c r="D3194" s="77">
        <v>46.34</v>
      </c>
    </row>
    <row r="3195" spans="1:4" x14ac:dyDescent="0.25">
      <c r="A3195" s="76">
        <v>101650</v>
      </c>
      <c r="B3195" s="76" t="s">
        <v>4261</v>
      </c>
      <c r="C3195" s="77" t="s">
        <v>16077</v>
      </c>
      <c r="D3195" s="77">
        <v>53.8</v>
      </c>
    </row>
    <row r="3196" spans="1:4" x14ac:dyDescent="0.25">
      <c r="A3196" s="76">
        <v>101651</v>
      </c>
      <c r="B3196" s="76" t="s">
        <v>4262</v>
      </c>
      <c r="C3196" s="77" t="s">
        <v>16077</v>
      </c>
      <c r="D3196" s="77">
        <v>59.01</v>
      </c>
    </row>
    <row r="3197" spans="1:4" x14ac:dyDescent="0.25">
      <c r="A3197" s="76">
        <v>101652</v>
      </c>
      <c r="B3197" s="76" t="s">
        <v>4263</v>
      </c>
      <c r="C3197" s="77" t="s">
        <v>16077</v>
      </c>
      <c r="D3197" s="78">
        <v>473.87</v>
      </c>
    </row>
    <row r="3198" spans="1:4" x14ac:dyDescent="0.25">
      <c r="A3198" s="76">
        <v>101653</v>
      </c>
      <c r="B3198" s="76" t="s">
        <v>4264</v>
      </c>
      <c r="C3198" s="77" t="s">
        <v>16077</v>
      </c>
      <c r="D3198" s="78">
        <v>260.68</v>
      </c>
    </row>
    <row r="3199" spans="1:4" x14ac:dyDescent="0.25">
      <c r="A3199" s="76">
        <v>101654</v>
      </c>
      <c r="B3199" s="76" t="s">
        <v>4265</v>
      </c>
      <c r="C3199" s="77" t="s">
        <v>16077</v>
      </c>
      <c r="D3199" s="77">
        <v>287.86</v>
      </c>
    </row>
    <row r="3200" spans="1:4" x14ac:dyDescent="0.25">
      <c r="A3200" s="76">
        <v>101655</v>
      </c>
      <c r="B3200" s="76" t="s">
        <v>4266</v>
      </c>
      <c r="C3200" s="77" t="s">
        <v>16077</v>
      </c>
      <c r="D3200" s="77">
        <v>473.67</v>
      </c>
    </row>
    <row r="3201" spans="1:4" x14ac:dyDescent="0.25">
      <c r="A3201" s="76">
        <v>101656</v>
      </c>
      <c r="B3201" s="76" t="s">
        <v>4267</v>
      </c>
      <c r="C3201" s="77" t="s">
        <v>16077</v>
      </c>
      <c r="D3201" s="77">
        <v>517.04999999999995</v>
      </c>
    </row>
    <row r="3202" spans="1:4" x14ac:dyDescent="0.25">
      <c r="A3202" s="76">
        <v>101657</v>
      </c>
      <c r="B3202" s="76" t="s">
        <v>4268</v>
      </c>
      <c r="C3202" s="77" t="s">
        <v>16077</v>
      </c>
      <c r="D3202" s="77">
        <v>609.46</v>
      </c>
    </row>
    <row r="3203" spans="1:4" x14ac:dyDescent="0.25">
      <c r="A3203" s="76">
        <v>101658</v>
      </c>
      <c r="B3203" s="76" t="s">
        <v>4269</v>
      </c>
      <c r="C3203" s="77" t="s">
        <v>16077</v>
      </c>
      <c r="D3203" s="77">
        <v>799.49</v>
      </c>
    </row>
    <row r="3204" spans="1:4" x14ac:dyDescent="0.25">
      <c r="A3204" s="76">
        <v>101659</v>
      </c>
      <c r="B3204" s="76" t="s">
        <v>4270</v>
      </c>
      <c r="C3204" s="77" t="s">
        <v>16077</v>
      </c>
      <c r="D3204" s="77">
        <v>917.67</v>
      </c>
    </row>
    <row r="3205" spans="1:4" x14ac:dyDescent="0.25">
      <c r="A3205" s="76">
        <v>101660</v>
      </c>
      <c r="B3205" s="76" t="s">
        <v>4271</v>
      </c>
      <c r="C3205" s="77" t="s">
        <v>16077</v>
      </c>
      <c r="D3205" s="77">
        <v>1475.57</v>
      </c>
    </row>
    <row r="3206" spans="1:4" x14ac:dyDescent="0.25">
      <c r="A3206" s="76">
        <v>101661</v>
      </c>
      <c r="B3206" s="76" t="s">
        <v>4272</v>
      </c>
      <c r="C3206" s="77" t="s">
        <v>16077</v>
      </c>
      <c r="D3206" s="77">
        <v>108.66</v>
      </c>
    </row>
    <row r="3207" spans="1:4" x14ac:dyDescent="0.25">
      <c r="A3207" s="76">
        <v>101662</v>
      </c>
      <c r="B3207" s="76" t="s">
        <v>4273</v>
      </c>
      <c r="C3207" s="77" t="s">
        <v>16077</v>
      </c>
      <c r="D3207" s="77">
        <v>646.47</v>
      </c>
    </row>
    <row r="3208" spans="1:4" x14ac:dyDescent="0.25">
      <c r="A3208" s="76">
        <v>101663</v>
      </c>
      <c r="B3208" s="76" t="s">
        <v>4274</v>
      </c>
      <c r="C3208" s="77" t="s">
        <v>16077</v>
      </c>
      <c r="D3208" s="77">
        <v>28.44</v>
      </c>
    </row>
    <row r="3209" spans="1:4" x14ac:dyDescent="0.25">
      <c r="A3209" s="76">
        <v>101664</v>
      </c>
      <c r="B3209" s="76" t="s">
        <v>4275</v>
      </c>
      <c r="C3209" s="77" t="s">
        <v>16077</v>
      </c>
      <c r="D3209" s="77">
        <v>29.9</v>
      </c>
    </row>
    <row r="3210" spans="1:4" x14ac:dyDescent="0.25">
      <c r="A3210" s="76">
        <v>101665</v>
      </c>
      <c r="B3210" s="76" t="s">
        <v>4276</v>
      </c>
      <c r="C3210" s="77" t="s">
        <v>16077</v>
      </c>
      <c r="D3210" s="77">
        <v>36.18</v>
      </c>
    </row>
    <row r="3211" spans="1:4" x14ac:dyDescent="0.25">
      <c r="A3211" s="76">
        <v>101666</v>
      </c>
      <c r="B3211" s="76" t="s">
        <v>4277</v>
      </c>
      <c r="C3211" s="77" t="s">
        <v>16077</v>
      </c>
      <c r="D3211" s="77">
        <v>355.16</v>
      </c>
    </row>
    <row r="3212" spans="1:4" x14ac:dyDescent="0.25">
      <c r="A3212" s="76">
        <v>102085</v>
      </c>
      <c r="B3212" s="76" t="s">
        <v>4690</v>
      </c>
      <c r="C3212" s="77" t="s">
        <v>16077</v>
      </c>
      <c r="D3212" s="77">
        <v>187.08</v>
      </c>
    </row>
    <row r="3213" spans="1:4" x14ac:dyDescent="0.25">
      <c r="A3213" s="76">
        <v>100578</v>
      </c>
      <c r="B3213" s="76" t="s">
        <v>1941</v>
      </c>
      <c r="C3213" s="77" t="s">
        <v>16077</v>
      </c>
      <c r="D3213" s="77">
        <v>449.72</v>
      </c>
    </row>
    <row r="3214" spans="1:4" x14ac:dyDescent="0.25">
      <c r="A3214" s="76">
        <v>100579</v>
      </c>
      <c r="B3214" s="76" t="s">
        <v>1942</v>
      </c>
      <c r="C3214" s="77" t="s">
        <v>16077</v>
      </c>
      <c r="D3214" s="77">
        <v>493.03</v>
      </c>
    </row>
    <row r="3215" spans="1:4" x14ac:dyDescent="0.25">
      <c r="A3215" s="76">
        <v>100580</v>
      </c>
      <c r="B3215" s="76" t="s">
        <v>1943</v>
      </c>
      <c r="C3215" s="77" t="s">
        <v>16077</v>
      </c>
      <c r="D3215" s="77">
        <v>541.12</v>
      </c>
    </row>
    <row r="3216" spans="1:4" x14ac:dyDescent="0.25">
      <c r="A3216" s="76">
        <v>100581</v>
      </c>
      <c r="B3216" s="76" t="s">
        <v>1944</v>
      </c>
      <c r="C3216" s="77" t="s">
        <v>16077</v>
      </c>
      <c r="D3216" s="77">
        <v>514.49</v>
      </c>
    </row>
    <row r="3217" spans="1:4" x14ac:dyDescent="0.25">
      <c r="A3217" s="76">
        <v>100582</v>
      </c>
      <c r="B3217" s="76" t="s">
        <v>1945</v>
      </c>
      <c r="C3217" s="77" t="s">
        <v>16077</v>
      </c>
      <c r="D3217" s="77">
        <v>601.17999999999995</v>
      </c>
    </row>
    <row r="3218" spans="1:4" x14ac:dyDescent="0.25">
      <c r="A3218" s="76">
        <v>100583</v>
      </c>
      <c r="B3218" s="76" t="s">
        <v>1946</v>
      </c>
      <c r="C3218" s="77" t="s">
        <v>16077</v>
      </c>
      <c r="D3218" s="77">
        <v>537.5</v>
      </c>
    </row>
    <row r="3219" spans="1:4" x14ac:dyDescent="0.25">
      <c r="A3219" s="76">
        <v>100584</v>
      </c>
      <c r="B3219" s="76" t="s">
        <v>1947</v>
      </c>
      <c r="C3219" s="77" t="s">
        <v>16077</v>
      </c>
      <c r="D3219" s="77">
        <v>589.62</v>
      </c>
    </row>
    <row r="3220" spans="1:4" x14ac:dyDescent="0.25">
      <c r="A3220" s="76">
        <v>100585</v>
      </c>
      <c r="B3220" s="76" t="s">
        <v>1948</v>
      </c>
      <c r="C3220" s="77" t="s">
        <v>16077</v>
      </c>
      <c r="D3220" s="77">
        <v>582.22</v>
      </c>
    </row>
    <row r="3221" spans="1:4" x14ac:dyDescent="0.25">
      <c r="A3221" s="76">
        <v>100586</v>
      </c>
      <c r="B3221" s="76" t="s">
        <v>1949</v>
      </c>
      <c r="C3221" s="77" t="s">
        <v>16077</v>
      </c>
      <c r="D3221" s="77">
        <v>665.24</v>
      </c>
    </row>
    <row r="3222" spans="1:4" x14ac:dyDescent="0.25">
      <c r="A3222" s="76">
        <v>100587</v>
      </c>
      <c r="B3222" s="76" t="s">
        <v>1950</v>
      </c>
      <c r="C3222" s="77" t="s">
        <v>16077</v>
      </c>
      <c r="D3222" s="77">
        <v>628.55999999999995</v>
      </c>
    </row>
    <row r="3223" spans="1:4" x14ac:dyDescent="0.25">
      <c r="A3223" s="76">
        <v>100588</v>
      </c>
      <c r="B3223" s="76" t="s">
        <v>1951</v>
      </c>
      <c r="C3223" s="77" t="s">
        <v>16077</v>
      </c>
      <c r="D3223" s="77">
        <v>693.1</v>
      </c>
    </row>
    <row r="3224" spans="1:4" x14ac:dyDescent="0.25">
      <c r="A3224" s="76">
        <v>100589</v>
      </c>
      <c r="B3224" s="76" t="s">
        <v>1952</v>
      </c>
      <c r="C3224" s="77" t="s">
        <v>16077</v>
      </c>
      <c r="D3224" s="78">
        <v>696.57</v>
      </c>
    </row>
    <row r="3225" spans="1:4" x14ac:dyDescent="0.25">
      <c r="A3225" s="76">
        <v>100590</v>
      </c>
      <c r="B3225" s="76" t="s">
        <v>1953</v>
      </c>
      <c r="C3225" s="77" t="s">
        <v>16077</v>
      </c>
      <c r="D3225" s="78">
        <v>760.39</v>
      </c>
    </row>
    <row r="3226" spans="1:4" x14ac:dyDescent="0.25">
      <c r="A3226" s="76">
        <v>100591</v>
      </c>
      <c r="B3226" s="76" t="s">
        <v>1954</v>
      </c>
      <c r="C3226" s="77" t="s">
        <v>16077</v>
      </c>
      <c r="D3226" s="78">
        <v>691.83</v>
      </c>
    </row>
    <row r="3227" spans="1:4" x14ac:dyDescent="0.25">
      <c r="A3227" s="76">
        <v>100592</v>
      </c>
      <c r="B3227" s="76" t="s">
        <v>1955</v>
      </c>
      <c r="C3227" s="77" t="s">
        <v>16077</v>
      </c>
      <c r="D3227" s="77">
        <v>744.71</v>
      </c>
    </row>
    <row r="3228" spans="1:4" x14ac:dyDescent="0.25">
      <c r="A3228" s="76">
        <v>100593</v>
      </c>
      <c r="B3228" s="76" t="s">
        <v>1956</v>
      </c>
      <c r="C3228" s="77" t="s">
        <v>16077</v>
      </c>
      <c r="D3228" s="77">
        <v>741.08</v>
      </c>
    </row>
    <row r="3229" spans="1:4" x14ac:dyDescent="0.25">
      <c r="A3229" s="76">
        <v>100594</v>
      </c>
      <c r="B3229" s="76" t="s">
        <v>1957</v>
      </c>
      <c r="C3229" s="77" t="s">
        <v>16077</v>
      </c>
      <c r="D3229" s="77">
        <v>830.69</v>
      </c>
    </row>
    <row r="3230" spans="1:4" x14ac:dyDescent="0.25">
      <c r="A3230" s="76">
        <v>100595</v>
      </c>
      <c r="B3230" s="76" t="s">
        <v>1958</v>
      </c>
      <c r="C3230" s="77" t="s">
        <v>16077</v>
      </c>
      <c r="D3230" s="77">
        <v>888.83</v>
      </c>
    </row>
    <row r="3231" spans="1:4" x14ac:dyDescent="0.25">
      <c r="A3231" s="76">
        <v>100596</v>
      </c>
      <c r="B3231" s="76" t="s">
        <v>1959</v>
      </c>
      <c r="C3231" s="77" t="s">
        <v>16077</v>
      </c>
      <c r="D3231" s="78">
        <v>1009.71</v>
      </c>
    </row>
    <row r="3232" spans="1:4" x14ac:dyDescent="0.25">
      <c r="A3232" s="76">
        <v>100597</v>
      </c>
      <c r="B3232" s="76" t="s">
        <v>1960</v>
      </c>
      <c r="C3232" s="77" t="s">
        <v>16077</v>
      </c>
      <c r="D3232" s="77">
        <v>1028.47</v>
      </c>
    </row>
    <row r="3233" spans="1:4" x14ac:dyDescent="0.25">
      <c r="A3233" s="76">
        <v>100598</v>
      </c>
      <c r="B3233" s="76" t="s">
        <v>1961</v>
      </c>
      <c r="C3233" s="77" t="s">
        <v>16077</v>
      </c>
      <c r="D3233" s="77">
        <v>1128.1300000000001</v>
      </c>
    </row>
    <row r="3234" spans="1:4" x14ac:dyDescent="0.25">
      <c r="A3234" s="76">
        <v>100599</v>
      </c>
      <c r="B3234" s="76" t="s">
        <v>1962</v>
      </c>
      <c r="C3234" s="77" t="s">
        <v>16077</v>
      </c>
      <c r="D3234" s="78">
        <v>471.08</v>
      </c>
    </row>
    <row r="3235" spans="1:4" x14ac:dyDescent="0.25">
      <c r="A3235" s="76">
        <v>100600</v>
      </c>
      <c r="B3235" s="76" t="s">
        <v>1963</v>
      </c>
      <c r="C3235" s="77" t="s">
        <v>16077</v>
      </c>
      <c r="D3235" s="77">
        <v>564.74</v>
      </c>
    </row>
    <row r="3236" spans="1:4" x14ac:dyDescent="0.25">
      <c r="A3236" s="76">
        <v>100601</v>
      </c>
      <c r="B3236" s="76" t="s">
        <v>1964</v>
      </c>
      <c r="C3236" s="77" t="s">
        <v>16077</v>
      </c>
      <c r="D3236" s="78">
        <v>724.57</v>
      </c>
    </row>
    <row r="3237" spans="1:4" x14ac:dyDescent="0.25">
      <c r="A3237" s="76">
        <v>100602</v>
      </c>
      <c r="B3237" s="76" t="s">
        <v>1965</v>
      </c>
      <c r="C3237" s="77" t="s">
        <v>16077</v>
      </c>
      <c r="D3237" s="78">
        <v>923.94</v>
      </c>
    </row>
    <row r="3238" spans="1:4" x14ac:dyDescent="0.25">
      <c r="A3238" s="76">
        <v>100603</v>
      </c>
      <c r="B3238" s="76" t="s">
        <v>1966</v>
      </c>
      <c r="C3238" s="77" t="s">
        <v>16077</v>
      </c>
      <c r="D3238" s="77">
        <v>1436.18</v>
      </c>
    </row>
    <row r="3239" spans="1:4" x14ac:dyDescent="0.25">
      <c r="A3239" s="76">
        <v>100604</v>
      </c>
      <c r="B3239" s="76" t="s">
        <v>1967</v>
      </c>
      <c r="C3239" s="77" t="s">
        <v>16077</v>
      </c>
      <c r="D3239" s="77">
        <v>598.39</v>
      </c>
    </row>
    <row r="3240" spans="1:4" x14ac:dyDescent="0.25">
      <c r="A3240" s="76">
        <v>100605</v>
      </c>
      <c r="B3240" s="76" t="s">
        <v>1968</v>
      </c>
      <c r="C3240" s="77" t="s">
        <v>16077</v>
      </c>
      <c r="D3240" s="78">
        <v>966.36</v>
      </c>
    </row>
    <row r="3241" spans="1:4" x14ac:dyDescent="0.25">
      <c r="A3241" s="76">
        <v>100606</v>
      </c>
      <c r="B3241" s="76" t="s">
        <v>1969</v>
      </c>
      <c r="C3241" s="77" t="s">
        <v>16077</v>
      </c>
      <c r="D3241" s="78">
        <v>1489.93</v>
      </c>
    </row>
    <row r="3242" spans="1:4" x14ac:dyDescent="0.25">
      <c r="A3242" s="76">
        <v>100607</v>
      </c>
      <c r="B3242" s="76" t="s">
        <v>1970</v>
      </c>
      <c r="C3242" s="77" t="s">
        <v>16077</v>
      </c>
      <c r="D3242" s="77">
        <v>614.34</v>
      </c>
    </row>
    <row r="3243" spans="1:4" x14ac:dyDescent="0.25">
      <c r="A3243" s="76">
        <v>100608</v>
      </c>
      <c r="B3243" s="76" t="s">
        <v>1971</v>
      </c>
      <c r="C3243" s="77" t="s">
        <v>16077</v>
      </c>
      <c r="D3243" s="78">
        <v>987.29</v>
      </c>
    </row>
    <row r="3244" spans="1:4" x14ac:dyDescent="0.25">
      <c r="A3244" s="76">
        <v>100609</v>
      </c>
      <c r="B3244" s="76" t="s">
        <v>1972</v>
      </c>
      <c r="C3244" s="77" t="s">
        <v>16077</v>
      </c>
      <c r="D3244" s="78">
        <v>1518.69</v>
      </c>
    </row>
    <row r="3245" spans="1:4" x14ac:dyDescent="0.25">
      <c r="A3245" s="76">
        <v>100610</v>
      </c>
      <c r="B3245" s="76" t="s">
        <v>1973</v>
      </c>
      <c r="C3245" s="77" t="s">
        <v>16077</v>
      </c>
      <c r="D3245" s="78">
        <v>630.21</v>
      </c>
    </row>
    <row r="3246" spans="1:4" x14ac:dyDescent="0.25">
      <c r="A3246" s="76">
        <v>100611</v>
      </c>
      <c r="B3246" s="76" t="s">
        <v>1974</v>
      </c>
      <c r="C3246" s="77" t="s">
        <v>16077</v>
      </c>
      <c r="D3246" s="78">
        <v>797.78</v>
      </c>
    </row>
    <row r="3247" spans="1:4" x14ac:dyDescent="0.25">
      <c r="A3247" s="76">
        <v>100612</v>
      </c>
      <c r="B3247" s="76" t="s">
        <v>1975</v>
      </c>
      <c r="C3247" s="77" t="s">
        <v>16077</v>
      </c>
      <c r="D3247" s="77">
        <v>1007.76</v>
      </c>
    </row>
    <row r="3248" spans="1:4" x14ac:dyDescent="0.25">
      <c r="A3248" s="76">
        <v>100613</v>
      </c>
      <c r="B3248" s="76" t="s">
        <v>1976</v>
      </c>
      <c r="C3248" s="77" t="s">
        <v>16077</v>
      </c>
      <c r="D3248" s="78">
        <v>1546.76</v>
      </c>
    </row>
    <row r="3249" spans="1:4" x14ac:dyDescent="0.25">
      <c r="A3249" s="76">
        <v>100614</v>
      </c>
      <c r="B3249" s="76" t="s">
        <v>1977</v>
      </c>
      <c r="C3249" s="77" t="s">
        <v>16077</v>
      </c>
      <c r="D3249" s="78">
        <v>833.68</v>
      </c>
    </row>
    <row r="3250" spans="1:4" x14ac:dyDescent="0.25">
      <c r="A3250" s="76">
        <v>100615</v>
      </c>
      <c r="B3250" s="76" t="s">
        <v>1978</v>
      </c>
      <c r="C3250" s="77" t="s">
        <v>16077</v>
      </c>
      <c r="D3250" s="78">
        <v>1048.3399999999999</v>
      </c>
    </row>
    <row r="3251" spans="1:4" x14ac:dyDescent="0.25">
      <c r="A3251" s="76">
        <v>100616</v>
      </c>
      <c r="B3251" s="76" t="s">
        <v>1979</v>
      </c>
      <c r="C3251" s="77" t="s">
        <v>16077</v>
      </c>
      <c r="D3251" s="78">
        <v>1605.78</v>
      </c>
    </row>
    <row r="3252" spans="1:4" x14ac:dyDescent="0.25">
      <c r="A3252" s="76">
        <v>100617</v>
      </c>
      <c r="B3252" s="76" t="s">
        <v>1980</v>
      </c>
      <c r="C3252" s="77" t="s">
        <v>16077</v>
      </c>
      <c r="D3252" s="77">
        <v>1088.73</v>
      </c>
    </row>
    <row r="3253" spans="1:4" x14ac:dyDescent="0.25">
      <c r="A3253" s="76">
        <v>100618</v>
      </c>
      <c r="B3253" s="76" t="s">
        <v>1981</v>
      </c>
      <c r="C3253" s="77" t="s">
        <v>16077</v>
      </c>
      <c r="D3253" s="77">
        <v>1670.62</v>
      </c>
    </row>
    <row r="3254" spans="1:4" x14ac:dyDescent="0.25">
      <c r="A3254" s="76">
        <v>100619</v>
      </c>
      <c r="B3254" s="76" t="s">
        <v>1982</v>
      </c>
      <c r="C3254" s="77" t="s">
        <v>16077</v>
      </c>
      <c r="D3254" s="77">
        <v>601.70000000000005</v>
      </c>
    </row>
    <row r="3255" spans="1:4" x14ac:dyDescent="0.25">
      <c r="A3255" s="76">
        <v>100620</v>
      </c>
      <c r="B3255" s="76" t="s">
        <v>1983</v>
      </c>
      <c r="C3255" s="77" t="s">
        <v>16077</v>
      </c>
      <c r="D3255" s="77">
        <v>3781.47</v>
      </c>
    </row>
    <row r="3256" spans="1:4" x14ac:dyDescent="0.25">
      <c r="A3256" s="76">
        <v>100621</v>
      </c>
      <c r="B3256" s="76" t="s">
        <v>1984</v>
      </c>
      <c r="C3256" s="77" t="s">
        <v>16077</v>
      </c>
      <c r="D3256" s="77">
        <v>4239.28</v>
      </c>
    </row>
    <row r="3257" spans="1:4" x14ac:dyDescent="0.25">
      <c r="A3257" s="76">
        <v>100622</v>
      </c>
      <c r="B3257" s="76" t="s">
        <v>1985</v>
      </c>
      <c r="C3257" s="77" t="s">
        <v>16077</v>
      </c>
      <c r="D3257" s="77">
        <v>2469.02</v>
      </c>
    </row>
    <row r="3258" spans="1:4" x14ac:dyDescent="0.25">
      <c r="A3258" s="76">
        <v>100623</v>
      </c>
      <c r="B3258" s="76" t="s">
        <v>1986</v>
      </c>
      <c r="C3258" s="77" t="s">
        <v>16077</v>
      </c>
      <c r="D3258" s="78">
        <v>2649.47</v>
      </c>
    </row>
    <row r="3259" spans="1:4" x14ac:dyDescent="0.25">
      <c r="A3259" s="76">
        <v>97600</v>
      </c>
      <c r="B3259" s="76" t="s">
        <v>3727</v>
      </c>
      <c r="C3259" s="77" t="s">
        <v>16077</v>
      </c>
      <c r="D3259" s="78">
        <v>332.08</v>
      </c>
    </row>
    <row r="3260" spans="1:4" x14ac:dyDescent="0.25">
      <c r="A3260" s="76">
        <v>97601</v>
      </c>
      <c r="B3260" s="76" t="s">
        <v>3728</v>
      </c>
      <c r="C3260" s="77" t="s">
        <v>16077</v>
      </c>
      <c r="D3260" s="78">
        <v>346.13</v>
      </c>
    </row>
    <row r="3261" spans="1:4" x14ac:dyDescent="0.25">
      <c r="A3261" s="76">
        <v>97605</v>
      </c>
      <c r="B3261" s="76" t="s">
        <v>3729</v>
      </c>
      <c r="C3261" s="77" t="s">
        <v>16077</v>
      </c>
      <c r="D3261" s="78">
        <v>88.07</v>
      </c>
    </row>
    <row r="3262" spans="1:4" x14ac:dyDescent="0.25">
      <c r="A3262" s="76">
        <v>97606</v>
      </c>
      <c r="B3262" s="76" t="s">
        <v>3730</v>
      </c>
      <c r="C3262" s="77" t="s">
        <v>16077</v>
      </c>
      <c r="D3262" s="78">
        <v>91.81</v>
      </c>
    </row>
    <row r="3263" spans="1:4" x14ac:dyDescent="0.25">
      <c r="A3263" s="76">
        <v>97607</v>
      </c>
      <c r="B3263" s="76" t="s">
        <v>3731</v>
      </c>
      <c r="C3263" s="77" t="s">
        <v>16077</v>
      </c>
      <c r="D3263" s="78">
        <v>106</v>
      </c>
    </row>
    <row r="3264" spans="1:4" x14ac:dyDescent="0.25">
      <c r="A3264" s="76">
        <v>97608</v>
      </c>
      <c r="B3264" s="76" t="s">
        <v>3732</v>
      </c>
      <c r="C3264" s="77" t="s">
        <v>16077</v>
      </c>
      <c r="D3264" s="78">
        <v>109.74</v>
      </c>
    </row>
    <row r="3265" spans="1:4" x14ac:dyDescent="0.25">
      <c r="A3265" s="76">
        <v>102102</v>
      </c>
      <c r="B3265" s="76" t="s">
        <v>4691</v>
      </c>
      <c r="C3265" s="77" t="s">
        <v>16077</v>
      </c>
      <c r="D3265" s="77">
        <v>10210.65</v>
      </c>
    </row>
    <row r="3266" spans="1:4" x14ac:dyDescent="0.25">
      <c r="A3266" s="76">
        <v>102103</v>
      </c>
      <c r="B3266" s="76" t="s">
        <v>4692</v>
      </c>
      <c r="C3266" s="77" t="s">
        <v>16077</v>
      </c>
      <c r="D3266" s="77">
        <v>11361.74</v>
      </c>
    </row>
    <row r="3267" spans="1:4" x14ac:dyDescent="0.25">
      <c r="A3267" s="76">
        <v>102104</v>
      </c>
      <c r="B3267" s="76" t="s">
        <v>4693</v>
      </c>
      <c r="C3267" s="77" t="s">
        <v>16077</v>
      </c>
      <c r="D3267" s="78">
        <v>14571.5</v>
      </c>
    </row>
    <row r="3268" spans="1:4" x14ac:dyDescent="0.25">
      <c r="A3268" s="76">
        <v>102105</v>
      </c>
      <c r="B3268" s="76" t="s">
        <v>4694</v>
      </c>
      <c r="C3268" s="77" t="s">
        <v>16077</v>
      </c>
      <c r="D3268" s="78">
        <v>17906.580000000002</v>
      </c>
    </row>
    <row r="3269" spans="1:4" x14ac:dyDescent="0.25">
      <c r="A3269" s="76">
        <v>102106</v>
      </c>
      <c r="B3269" s="76" t="s">
        <v>4695</v>
      </c>
      <c r="C3269" s="77" t="s">
        <v>16077</v>
      </c>
      <c r="D3269" s="78">
        <v>22458.880000000001</v>
      </c>
    </row>
    <row r="3270" spans="1:4" x14ac:dyDescent="0.25">
      <c r="A3270" s="76">
        <v>102107</v>
      </c>
      <c r="B3270" s="76" t="s">
        <v>4696</v>
      </c>
      <c r="C3270" s="77" t="s">
        <v>16077</v>
      </c>
      <c r="D3270" s="77">
        <v>31334.49</v>
      </c>
    </row>
    <row r="3271" spans="1:4" x14ac:dyDescent="0.25">
      <c r="A3271" s="76">
        <v>102108</v>
      </c>
      <c r="B3271" s="76" t="s">
        <v>4697</v>
      </c>
      <c r="C3271" s="77" t="s">
        <v>16077</v>
      </c>
      <c r="D3271" s="77">
        <v>36487.32</v>
      </c>
    </row>
    <row r="3272" spans="1:4" x14ac:dyDescent="0.25">
      <c r="A3272" s="76">
        <v>102109</v>
      </c>
      <c r="B3272" s="76" t="s">
        <v>4698</v>
      </c>
      <c r="C3272" s="77" t="s">
        <v>16077</v>
      </c>
      <c r="D3272" s="77">
        <v>56.54</v>
      </c>
    </row>
    <row r="3273" spans="1:4" x14ac:dyDescent="0.25">
      <c r="A3273" s="76">
        <v>102110</v>
      </c>
      <c r="B3273" s="76" t="s">
        <v>4699</v>
      </c>
      <c r="C3273" s="77" t="s">
        <v>16077</v>
      </c>
      <c r="D3273" s="77">
        <v>171.78</v>
      </c>
    </row>
    <row r="3274" spans="1:4" x14ac:dyDescent="0.25">
      <c r="A3274" s="76">
        <v>103654</v>
      </c>
      <c r="B3274" s="76" t="s">
        <v>14641</v>
      </c>
      <c r="C3274" s="77" t="s">
        <v>16077</v>
      </c>
      <c r="D3274" s="77">
        <v>59123.89</v>
      </c>
    </row>
    <row r="3275" spans="1:4" x14ac:dyDescent="0.25">
      <c r="A3275" s="76">
        <v>103655</v>
      </c>
      <c r="B3275" s="76" t="s">
        <v>14642</v>
      </c>
      <c r="C3275" s="77" t="s">
        <v>16077</v>
      </c>
      <c r="D3275" s="77">
        <v>80983.75</v>
      </c>
    </row>
    <row r="3276" spans="1:4" x14ac:dyDescent="0.25">
      <c r="A3276" s="76">
        <v>103656</v>
      </c>
      <c r="B3276" s="76" t="s">
        <v>14643</v>
      </c>
      <c r="C3276" s="77" t="s">
        <v>16077</v>
      </c>
      <c r="D3276" s="77">
        <v>113214.58</v>
      </c>
    </row>
    <row r="3277" spans="1:4" x14ac:dyDescent="0.25">
      <c r="A3277" s="76">
        <v>104473</v>
      </c>
      <c r="B3277" s="76" t="s">
        <v>17208</v>
      </c>
      <c r="C3277" s="77" t="s">
        <v>16077</v>
      </c>
      <c r="D3277" s="77">
        <v>159.78</v>
      </c>
    </row>
    <row r="3278" spans="1:4" x14ac:dyDescent="0.25">
      <c r="A3278" s="76">
        <v>104474</v>
      </c>
      <c r="B3278" s="76" t="s">
        <v>17209</v>
      </c>
      <c r="C3278" s="77" t="s">
        <v>16077</v>
      </c>
      <c r="D3278" s="77">
        <v>340.68</v>
      </c>
    </row>
    <row r="3279" spans="1:4" x14ac:dyDescent="0.25">
      <c r="A3279" s="76">
        <v>104475</v>
      </c>
      <c r="B3279" s="76" t="s">
        <v>17210</v>
      </c>
      <c r="C3279" s="77" t="s">
        <v>16077</v>
      </c>
      <c r="D3279" s="77">
        <v>135.35</v>
      </c>
    </row>
    <row r="3280" spans="1:4" x14ac:dyDescent="0.25">
      <c r="A3280" s="76">
        <v>104476</v>
      </c>
      <c r="B3280" s="76" t="s">
        <v>17211</v>
      </c>
      <c r="C3280" s="77" t="s">
        <v>16077</v>
      </c>
      <c r="D3280" s="77">
        <v>172.72</v>
      </c>
    </row>
    <row r="3281" spans="1:4" x14ac:dyDescent="0.25">
      <c r="A3281" s="76">
        <v>104477</v>
      </c>
      <c r="B3281" s="76" t="s">
        <v>17212</v>
      </c>
      <c r="C3281" s="77" t="s">
        <v>16077</v>
      </c>
      <c r="D3281" s="77">
        <v>134.56</v>
      </c>
    </row>
    <row r="3282" spans="1:4" x14ac:dyDescent="0.25">
      <c r="A3282" s="76">
        <v>104478</v>
      </c>
      <c r="B3282" s="76" t="s">
        <v>17213</v>
      </c>
      <c r="C3282" s="77" t="s">
        <v>16077</v>
      </c>
      <c r="D3282" s="77">
        <v>296.02</v>
      </c>
    </row>
    <row r="3283" spans="1:4" x14ac:dyDescent="0.25">
      <c r="A3283" s="76">
        <v>104479</v>
      </c>
      <c r="B3283" s="76" t="s">
        <v>17214</v>
      </c>
      <c r="C3283" s="77" t="s">
        <v>16077</v>
      </c>
      <c r="D3283" s="77">
        <v>117.39</v>
      </c>
    </row>
    <row r="3284" spans="1:4" x14ac:dyDescent="0.25">
      <c r="A3284" s="76">
        <v>104480</v>
      </c>
      <c r="B3284" s="76" t="s">
        <v>17215</v>
      </c>
      <c r="C3284" s="77" t="s">
        <v>16077</v>
      </c>
      <c r="D3284" s="77">
        <v>133.44</v>
      </c>
    </row>
    <row r="3285" spans="1:4" x14ac:dyDescent="0.25">
      <c r="A3285" s="76">
        <v>104481</v>
      </c>
      <c r="B3285" s="76" t="s">
        <v>17216</v>
      </c>
      <c r="C3285" s="77" t="s">
        <v>16077</v>
      </c>
      <c r="D3285" s="77">
        <v>311.83</v>
      </c>
    </row>
    <row r="3286" spans="1:4" x14ac:dyDescent="0.25">
      <c r="A3286" s="76">
        <v>96971</v>
      </c>
      <c r="B3286" s="76" t="s">
        <v>1987</v>
      </c>
      <c r="C3286" s="77" t="s">
        <v>3</v>
      </c>
      <c r="D3286" s="77">
        <v>32.89</v>
      </c>
    </row>
    <row r="3287" spans="1:4" x14ac:dyDescent="0.25">
      <c r="A3287" s="76">
        <v>96972</v>
      </c>
      <c r="B3287" s="76" t="s">
        <v>1988</v>
      </c>
      <c r="C3287" s="77" t="s">
        <v>3</v>
      </c>
      <c r="D3287" s="77">
        <v>44.31</v>
      </c>
    </row>
    <row r="3288" spans="1:4" x14ac:dyDescent="0.25">
      <c r="A3288" s="76">
        <v>96973</v>
      </c>
      <c r="B3288" s="76" t="s">
        <v>1989</v>
      </c>
      <c r="C3288" s="77" t="s">
        <v>3</v>
      </c>
      <c r="D3288" s="77">
        <v>58.67</v>
      </c>
    </row>
    <row r="3289" spans="1:4" x14ac:dyDescent="0.25">
      <c r="A3289" s="76">
        <v>96974</v>
      </c>
      <c r="B3289" s="76" t="s">
        <v>1990</v>
      </c>
      <c r="C3289" s="77" t="s">
        <v>3</v>
      </c>
      <c r="D3289" s="77">
        <v>76.77</v>
      </c>
    </row>
    <row r="3290" spans="1:4" x14ac:dyDescent="0.25">
      <c r="A3290" s="76">
        <v>96975</v>
      </c>
      <c r="B3290" s="76" t="s">
        <v>1991</v>
      </c>
      <c r="C3290" s="77" t="s">
        <v>3</v>
      </c>
      <c r="D3290" s="77">
        <v>95.76</v>
      </c>
    </row>
    <row r="3291" spans="1:4" x14ac:dyDescent="0.25">
      <c r="A3291" s="76">
        <v>96976</v>
      </c>
      <c r="B3291" s="76" t="s">
        <v>1992</v>
      </c>
      <c r="C3291" s="77" t="s">
        <v>3</v>
      </c>
      <c r="D3291" s="77">
        <v>127.02</v>
      </c>
    </row>
    <row r="3292" spans="1:4" x14ac:dyDescent="0.25">
      <c r="A3292" s="76">
        <v>96977</v>
      </c>
      <c r="B3292" s="76" t="s">
        <v>1993</v>
      </c>
      <c r="C3292" s="77" t="s">
        <v>3</v>
      </c>
      <c r="D3292" s="77">
        <v>52.64</v>
      </c>
    </row>
    <row r="3293" spans="1:4" x14ac:dyDescent="0.25">
      <c r="A3293" s="76">
        <v>96978</v>
      </c>
      <c r="B3293" s="76" t="s">
        <v>1994</v>
      </c>
      <c r="C3293" s="77" t="s">
        <v>3</v>
      </c>
      <c r="D3293" s="77">
        <v>69.33</v>
      </c>
    </row>
    <row r="3294" spans="1:4" x14ac:dyDescent="0.25">
      <c r="A3294" s="76">
        <v>96979</v>
      </c>
      <c r="B3294" s="76" t="s">
        <v>1995</v>
      </c>
      <c r="C3294" s="77" t="s">
        <v>3</v>
      </c>
      <c r="D3294" s="77">
        <v>99.17</v>
      </c>
    </row>
    <row r="3295" spans="1:4" x14ac:dyDescent="0.25">
      <c r="A3295" s="76">
        <v>96984</v>
      </c>
      <c r="B3295" s="76" t="s">
        <v>1996</v>
      </c>
      <c r="C3295" s="77" t="s">
        <v>16077</v>
      </c>
      <c r="D3295" s="78">
        <v>63.18</v>
      </c>
    </row>
    <row r="3296" spans="1:4" x14ac:dyDescent="0.25">
      <c r="A3296" s="76">
        <v>96985</v>
      </c>
      <c r="B3296" s="76" t="s">
        <v>1997</v>
      </c>
      <c r="C3296" s="77" t="s">
        <v>16077</v>
      </c>
      <c r="D3296" s="77">
        <v>113.55</v>
      </c>
    </row>
    <row r="3297" spans="1:4" x14ac:dyDescent="0.25">
      <c r="A3297" s="76">
        <v>96986</v>
      </c>
      <c r="B3297" s="76" t="s">
        <v>1998</v>
      </c>
      <c r="C3297" s="77" t="s">
        <v>16077</v>
      </c>
      <c r="D3297" s="78">
        <v>169.07</v>
      </c>
    </row>
    <row r="3298" spans="1:4" x14ac:dyDescent="0.25">
      <c r="A3298" s="76">
        <v>96987</v>
      </c>
      <c r="B3298" s="76" t="s">
        <v>1999</v>
      </c>
      <c r="C3298" s="77" t="s">
        <v>16077</v>
      </c>
      <c r="D3298" s="77">
        <v>106.37</v>
      </c>
    </row>
    <row r="3299" spans="1:4" x14ac:dyDescent="0.25">
      <c r="A3299" s="76">
        <v>96988</v>
      </c>
      <c r="B3299" s="76" t="s">
        <v>2000</v>
      </c>
      <c r="C3299" s="77" t="s">
        <v>16077</v>
      </c>
      <c r="D3299" s="77">
        <v>154.41</v>
      </c>
    </row>
    <row r="3300" spans="1:4" x14ac:dyDescent="0.25">
      <c r="A3300" s="76">
        <v>96989</v>
      </c>
      <c r="B3300" s="76" t="s">
        <v>2001</v>
      </c>
      <c r="C3300" s="77" t="s">
        <v>16077</v>
      </c>
      <c r="D3300" s="77">
        <v>129.19999999999999</v>
      </c>
    </row>
    <row r="3301" spans="1:4" x14ac:dyDescent="0.25">
      <c r="A3301" s="76">
        <v>98463</v>
      </c>
      <c r="B3301" s="76" t="s">
        <v>2002</v>
      </c>
      <c r="C3301" s="77" t="s">
        <v>16077</v>
      </c>
      <c r="D3301" s="77">
        <v>23.69</v>
      </c>
    </row>
    <row r="3302" spans="1:4" x14ac:dyDescent="0.25">
      <c r="A3302" s="76">
        <v>103490</v>
      </c>
      <c r="B3302" s="76" t="s">
        <v>5928</v>
      </c>
      <c r="C3302" s="77" t="s">
        <v>38</v>
      </c>
      <c r="D3302" s="77">
        <v>3033.74</v>
      </c>
    </row>
    <row r="3303" spans="1:4" x14ac:dyDescent="0.25">
      <c r="A3303" s="76">
        <v>103491</v>
      </c>
      <c r="B3303" s="76" t="s">
        <v>5929</v>
      </c>
      <c r="C3303" s="77" t="s">
        <v>38</v>
      </c>
      <c r="D3303" s="77">
        <v>792.07</v>
      </c>
    </row>
    <row r="3304" spans="1:4" x14ac:dyDescent="0.25">
      <c r="A3304" s="76">
        <v>96765</v>
      </c>
      <c r="B3304" s="76" t="s">
        <v>4700</v>
      </c>
      <c r="C3304" s="77" t="s">
        <v>16077</v>
      </c>
      <c r="D3304" s="77">
        <v>1440.68</v>
      </c>
    </row>
    <row r="3305" spans="1:4" x14ac:dyDescent="0.25">
      <c r="A3305" s="76">
        <v>101905</v>
      </c>
      <c r="B3305" s="76" t="s">
        <v>16679</v>
      </c>
      <c r="C3305" s="77" t="s">
        <v>16077</v>
      </c>
      <c r="D3305" s="78">
        <v>181.11</v>
      </c>
    </row>
    <row r="3306" spans="1:4" x14ac:dyDescent="0.25">
      <c r="A3306" s="76">
        <v>101906</v>
      </c>
      <c r="B3306" s="76" t="s">
        <v>16680</v>
      </c>
      <c r="C3306" s="77" t="s">
        <v>16077</v>
      </c>
      <c r="D3306" s="77">
        <v>522.07000000000005</v>
      </c>
    </row>
    <row r="3307" spans="1:4" x14ac:dyDescent="0.25">
      <c r="A3307" s="76">
        <v>101907</v>
      </c>
      <c r="B3307" s="76" t="s">
        <v>16681</v>
      </c>
      <c r="C3307" s="77" t="s">
        <v>16077</v>
      </c>
      <c r="D3307" s="77">
        <v>563.61</v>
      </c>
    </row>
    <row r="3308" spans="1:4" x14ac:dyDescent="0.25">
      <c r="A3308" s="76">
        <v>101908</v>
      </c>
      <c r="B3308" s="76" t="s">
        <v>16682</v>
      </c>
      <c r="C3308" s="77" t="s">
        <v>16077</v>
      </c>
      <c r="D3308" s="77">
        <v>175.91</v>
      </c>
    </row>
    <row r="3309" spans="1:4" x14ac:dyDescent="0.25">
      <c r="A3309" s="76">
        <v>101909</v>
      </c>
      <c r="B3309" s="76" t="s">
        <v>16683</v>
      </c>
      <c r="C3309" s="77" t="s">
        <v>16077</v>
      </c>
      <c r="D3309" s="78">
        <v>203.61</v>
      </c>
    </row>
    <row r="3310" spans="1:4" x14ac:dyDescent="0.25">
      <c r="A3310" s="76">
        <v>101910</v>
      </c>
      <c r="B3310" s="76" t="s">
        <v>16684</v>
      </c>
      <c r="C3310" s="77" t="s">
        <v>16077</v>
      </c>
      <c r="D3310" s="77">
        <v>238.22</v>
      </c>
    </row>
    <row r="3311" spans="1:4" x14ac:dyDescent="0.25">
      <c r="A3311" s="76">
        <v>101911</v>
      </c>
      <c r="B3311" s="76" t="s">
        <v>16685</v>
      </c>
      <c r="C3311" s="77" t="s">
        <v>16077</v>
      </c>
      <c r="D3311" s="77">
        <v>272.83999999999997</v>
      </c>
    </row>
    <row r="3312" spans="1:4" x14ac:dyDescent="0.25">
      <c r="A3312" s="76">
        <v>101912</v>
      </c>
      <c r="B3312" s="76" t="s">
        <v>4701</v>
      </c>
      <c r="C3312" s="77" t="s">
        <v>16077</v>
      </c>
      <c r="D3312" s="77">
        <v>1834.56</v>
      </c>
    </row>
    <row r="3313" spans="1:4" x14ac:dyDescent="0.25">
      <c r="A3313" s="76">
        <v>101913</v>
      </c>
      <c r="B3313" s="76" t="s">
        <v>4702</v>
      </c>
      <c r="C3313" s="77" t="s">
        <v>16077</v>
      </c>
      <c r="D3313" s="77">
        <v>354.2</v>
      </c>
    </row>
    <row r="3314" spans="1:4" x14ac:dyDescent="0.25">
      <c r="A3314" s="76">
        <v>101914</v>
      </c>
      <c r="B3314" s="76" t="s">
        <v>4703</v>
      </c>
      <c r="C3314" s="77" t="s">
        <v>16077</v>
      </c>
      <c r="D3314" s="77">
        <v>450.72</v>
      </c>
    </row>
    <row r="3315" spans="1:4" x14ac:dyDescent="0.25">
      <c r="A3315" s="76">
        <v>101915</v>
      </c>
      <c r="B3315" s="76" t="s">
        <v>4704</v>
      </c>
      <c r="C3315" s="77" t="s">
        <v>16077</v>
      </c>
      <c r="D3315" s="77">
        <v>372.8</v>
      </c>
    </row>
    <row r="3316" spans="1:4" x14ac:dyDescent="0.25">
      <c r="A3316" s="76">
        <v>101916</v>
      </c>
      <c r="B3316" s="76" t="s">
        <v>4705</v>
      </c>
      <c r="C3316" s="77" t="s">
        <v>16077</v>
      </c>
      <c r="D3316" s="77">
        <v>3580.53</v>
      </c>
    </row>
    <row r="3317" spans="1:4" x14ac:dyDescent="0.25">
      <c r="A3317" s="76">
        <v>101917</v>
      </c>
      <c r="B3317" s="76" t="s">
        <v>4706</v>
      </c>
      <c r="C3317" s="77" t="s">
        <v>16077</v>
      </c>
      <c r="D3317" s="77">
        <v>155.07</v>
      </c>
    </row>
    <row r="3318" spans="1:4" x14ac:dyDescent="0.25">
      <c r="A3318" s="76">
        <v>98261</v>
      </c>
      <c r="B3318" s="76" t="s">
        <v>2003</v>
      </c>
      <c r="C3318" s="77" t="s">
        <v>3</v>
      </c>
      <c r="D3318" s="77">
        <v>3.72</v>
      </c>
    </row>
    <row r="3319" spans="1:4" x14ac:dyDescent="0.25">
      <c r="A3319" s="76">
        <v>98262</v>
      </c>
      <c r="B3319" s="76" t="s">
        <v>2004</v>
      </c>
      <c r="C3319" s="77" t="s">
        <v>3</v>
      </c>
      <c r="D3319" s="77">
        <v>4.47</v>
      </c>
    </row>
    <row r="3320" spans="1:4" x14ac:dyDescent="0.25">
      <c r="A3320" s="76">
        <v>98263</v>
      </c>
      <c r="B3320" s="76" t="s">
        <v>2005</v>
      </c>
      <c r="C3320" s="77" t="s">
        <v>3</v>
      </c>
      <c r="D3320" s="77">
        <v>4.66</v>
      </c>
    </row>
    <row r="3321" spans="1:4" x14ac:dyDescent="0.25">
      <c r="A3321" s="76">
        <v>98264</v>
      </c>
      <c r="B3321" s="76" t="s">
        <v>2006</v>
      </c>
      <c r="C3321" s="77" t="s">
        <v>3</v>
      </c>
      <c r="D3321" s="77">
        <v>5.45</v>
      </c>
    </row>
    <row r="3322" spans="1:4" x14ac:dyDescent="0.25">
      <c r="A3322" s="76">
        <v>98265</v>
      </c>
      <c r="B3322" s="76" t="s">
        <v>2007</v>
      </c>
      <c r="C3322" s="77" t="s">
        <v>3</v>
      </c>
      <c r="D3322" s="77">
        <v>5.99</v>
      </c>
    </row>
    <row r="3323" spans="1:4" x14ac:dyDescent="0.25">
      <c r="A3323" s="76">
        <v>98266</v>
      </c>
      <c r="B3323" s="76" t="s">
        <v>2008</v>
      </c>
      <c r="C3323" s="77" t="s">
        <v>3</v>
      </c>
      <c r="D3323" s="77">
        <v>6.7</v>
      </c>
    </row>
    <row r="3324" spans="1:4" x14ac:dyDescent="0.25">
      <c r="A3324" s="76">
        <v>98267</v>
      </c>
      <c r="B3324" s="76" t="s">
        <v>2009</v>
      </c>
      <c r="C3324" s="77" t="s">
        <v>3</v>
      </c>
      <c r="D3324" s="77">
        <v>10.36</v>
      </c>
    </row>
    <row r="3325" spans="1:4" x14ac:dyDescent="0.25">
      <c r="A3325" s="76">
        <v>98268</v>
      </c>
      <c r="B3325" s="76" t="s">
        <v>2010</v>
      </c>
      <c r="C3325" s="77" t="s">
        <v>3</v>
      </c>
      <c r="D3325" s="77">
        <v>16.170000000000002</v>
      </c>
    </row>
    <row r="3326" spans="1:4" x14ac:dyDescent="0.25">
      <c r="A3326" s="76">
        <v>98269</v>
      </c>
      <c r="B3326" s="76" t="s">
        <v>2011</v>
      </c>
      <c r="C3326" s="77" t="s">
        <v>3</v>
      </c>
      <c r="D3326" s="77">
        <v>21.76</v>
      </c>
    </row>
    <row r="3327" spans="1:4" x14ac:dyDescent="0.25">
      <c r="A3327" s="76">
        <v>98270</v>
      </c>
      <c r="B3327" s="76" t="s">
        <v>2012</v>
      </c>
      <c r="C3327" s="77" t="s">
        <v>3</v>
      </c>
      <c r="D3327" s="77">
        <v>32.26</v>
      </c>
    </row>
    <row r="3328" spans="1:4" x14ac:dyDescent="0.25">
      <c r="A3328" s="76">
        <v>98271</v>
      </c>
      <c r="B3328" s="76" t="s">
        <v>2013</v>
      </c>
      <c r="C3328" s="77" t="s">
        <v>3</v>
      </c>
      <c r="D3328" s="77">
        <v>44.91</v>
      </c>
    </row>
    <row r="3329" spans="1:4" x14ac:dyDescent="0.25">
      <c r="A3329" s="76">
        <v>98272</v>
      </c>
      <c r="B3329" s="76" t="s">
        <v>2014</v>
      </c>
      <c r="C3329" s="77" t="s">
        <v>3</v>
      </c>
      <c r="D3329" s="77">
        <v>101.54</v>
      </c>
    </row>
    <row r="3330" spans="1:4" x14ac:dyDescent="0.25">
      <c r="A3330" s="76">
        <v>98273</v>
      </c>
      <c r="B3330" s="76" t="s">
        <v>2015</v>
      </c>
      <c r="C3330" s="77" t="s">
        <v>3</v>
      </c>
      <c r="D3330" s="77">
        <v>2.4300000000000002</v>
      </c>
    </row>
    <row r="3331" spans="1:4" x14ac:dyDescent="0.25">
      <c r="A3331" s="76">
        <v>98274</v>
      </c>
      <c r="B3331" s="76" t="s">
        <v>2016</v>
      </c>
      <c r="C3331" s="77" t="s">
        <v>3</v>
      </c>
      <c r="D3331" s="77">
        <v>2.96</v>
      </c>
    </row>
    <row r="3332" spans="1:4" x14ac:dyDescent="0.25">
      <c r="A3332" s="76">
        <v>98275</v>
      </c>
      <c r="B3332" s="76" t="s">
        <v>2017</v>
      </c>
      <c r="C3332" s="77" t="s">
        <v>3</v>
      </c>
      <c r="D3332" s="77">
        <v>3.69</v>
      </c>
    </row>
    <row r="3333" spans="1:4" x14ac:dyDescent="0.25">
      <c r="A3333" s="76">
        <v>98276</v>
      </c>
      <c r="B3333" s="76" t="s">
        <v>2018</v>
      </c>
      <c r="C3333" s="77" t="s">
        <v>3</v>
      </c>
      <c r="D3333" s="77">
        <v>7.33</v>
      </c>
    </row>
    <row r="3334" spans="1:4" x14ac:dyDescent="0.25">
      <c r="A3334" s="76">
        <v>98277</v>
      </c>
      <c r="B3334" s="76" t="s">
        <v>2019</v>
      </c>
      <c r="C3334" s="77" t="s">
        <v>3</v>
      </c>
      <c r="D3334" s="77">
        <v>13.16</v>
      </c>
    </row>
    <row r="3335" spans="1:4" x14ac:dyDescent="0.25">
      <c r="A3335" s="76">
        <v>98278</v>
      </c>
      <c r="B3335" s="76" t="s">
        <v>2020</v>
      </c>
      <c r="C3335" s="77" t="s">
        <v>3</v>
      </c>
      <c r="D3335" s="77">
        <v>18.739999999999998</v>
      </c>
    </row>
    <row r="3336" spans="1:4" x14ac:dyDescent="0.25">
      <c r="A3336" s="76">
        <v>98279</v>
      </c>
      <c r="B3336" s="76" t="s">
        <v>2021</v>
      </c>
      <c r="C3336" s="77" t="s">
        <v>3</v>
      </c>
      <c r="D3336" s="77">
        <v>29.25</v>
      </c>
    </row>
    <row r="3337" spans="1:4" x14ac:dyDescent="0.25">
      <c r="A3337" s="76">
        <v>98280</v>
      </c>
      <c r="B3337" s="76" t="s">
        <v>2022</v>
      </c>
      <c r="C3337" s="77" t="s">
        <v>3</v>
      </c>
      <c r="D3337" s="77">
        <v>7.61</v>
      </c>
    </row>
    <row r="3338" spans="1:4" x14ac:dyDescent="0.25">
      <c r="A3338" s="76">
        <v>98281</v>
      </c>
      <c r="B3338" s="76" t="s">
        <v>2023</v>
      </c>
      <c r="C3338" s="77" t="s">
        <v>3</v>
      </c>
      <c r="D3338" s="77">
        <v>8.35</v>
      </c>
    </row>
    <row r="3339" spans="1:4" x14ac:dyDescent="0.25">
      <c r="A3339" s="76">
        <v>98282</v>
      </c>
      <c r="B3339" s="76" t="s">
        <v>2024</v>
      </c>
      <c r="C3339" s="77" t="s">
        <v>3</v>
      </c>
      <c r="D3339" s="77">
        <v>8.5399999999999991</v>
      </c>
    </row>
    <row r="3340" spans="1:4" x14ac:dyDescent="0.25">
      <c r="A3340" s="76">
        <v>98283</v>
      </c>
      <c r="B3340" s="76" t="s">
        <v>2025</v>
      </c>
      <c r="C3340" s="77" t="s">
        <v>3</v>
      </c>
      <c r="D3340" s="77">
        <v>9.34</v>
      </c>
    </row>
    <row r="3341" spans="1:4" x14ac:dyDescent="0.25">
      <c r="A3341" s="76">
        <v>98284</v>
      </c>
      <c r="B3341" s="76" t="s">
        <v>2026</v>
      </c>
      <c r="C3341" s="77" t="s">
        <v>3</v>
      </c>
      <c r="D3341" s="77">
        <v>9.86</v>
      </c>
    </row>
    <row r="3342" spans="1:4" x14ac:dyDescent="0.25">
      <c r="A3342" s="76">
        <v>98285</v>
      </c>
      <c r="B3342" s="76" t="s">
        <v>2027</v>
      </c>
      <c r="C3342" s="77" t="s">
        <v>3</v>
      </c>
      <c r="D3342" s="77">
        <v>10.59</v>
      </c>
    </row>
    <row r="3343" spans="1:4" x14ac:dyDescent="0.25">
      <c r="A3343" s="76">
        <v>98286</v>
      </c>
      <c r="B3343" s="76" t="s">
        <v>2028</v>
      </c>
      <c r="C3343" s="77" t="s">
        <v>3</v>
      </c>
      <c r="D3343" s="77">
        <v>14.24</v>
      </c>
    </row>
    <row r="3344" spans="1:4" x14ac:dyDescent="0.25">
      <c r="A3344" s="76">
        <v>98287</v>
      </c>
      <c r="B3344" s="76" t="s">
        <v>2029</v>
      </c>
      <c r="C3344" s="77" t="s">
        <v>3</v>
      </c>
      <c r="D3344" s="77">
        <v>1.4</v>
      </c>
    </row>
    <row r="3345" spans="1:4" x14ac:dyDescent="0.25">
      <c r="A3345" s="76">
        <v>98288</v>
      </c>
      <c r="B3345" s="76" t="s">
        <v>2030</v>
      </c>
      <c r="C3345" s="77" t="s">
        <v>3</v>
      </c>
      <c r="D3345" s="77">
        <v>2.13</v>
      </c>
    </row>
    <row r="3346" spans="1:4" x14ac:dyDescent="0.25">
      <c r="A3346" s="76">
        <v>98289</v>
      </c>
      <c r="B3346" s="76" t="s">
        <v>2031</v>
      </c>
      <c r="C3346" s="77" t="s">
        <v>3</v>
      </c>
      <c r="D3346" s="77">
        <v>2.3199999999999998</v>
      </c>
    </row>
    <row r="3347" spans="1:4" x14ac:dyDescent="0.25">
      <c r="A3347" s="76">
        <v>98290</v>
      </c>
      <c r="B3347" s="76" t="s">
        <v>2032</v>
      </c>
      <c r="C3347" s="77" t="s">
        <v>3</v>
      </c>
      <c r="D3347" s="77">
        <v>3.12</v>
      </c>
    </row>
    <row r="3348" spans="1:4" x14ac:dyDescent="0.25">
      <c r="A3348" s="76">
        <v>98291</v>
      </c>
      <c r="B3348" s="76" t="s">
        <v>2033</v>
      </c>
      <c r="C3348" s="77" t="s">
        <v>3</v>
      </c>
      <c r="D3348" s="77">
        <v>3.66</v>
      </c>
    </row>
    <row r="3349" spans="1:4" x14ac:dyDescent="0.25">
      <c r="A3349" s="76">
        <v>98292</v>
      </c>
      <c r="B3349" s="76" t="s">
        <v>2034</v>
      </c>
      <c r="C3349" s="77" t="s">
        <v>3</v>
      </c>
      <c r="D3349" s="77">
        <v>4.37</v>
      </c>
    </row>
    <row r="3350" spans="1:4" x14ac:dyDescent="0.25">
      <c r="A3350" s="76">
        <v>98293</v>
      </c>
      <c r="B3350" s="76" t="s">
        <v>2035</v>
      </c>
      <c r="C3350" s="77" t="s">
        <v>3</v>
      </c>
      <c r="D3350" s="77">
        <v>8.0299999999999994</v>
      </c>
    </row>
    <row r="3351" spans="1:4" x14ac:dyDescent="0.25">
      <c r="A3351" s="76">
        <v>98400</v>
      </c>
      <c r="B3351" s="76" t="s">
        <v>2036</v>
      </c>
      <c r="C3351" s="77" t="s">
        <v>3</v>
      </c>
      <c r="D3351" s="77">
        <v>12.49</v>
      </c>
    </row>
    <row r="3352" spans="1:4" x14ac:dyDescent="0.25">
      <c r="A3352" s="76">
        <v>98401</v>
      </c>
      <c r="B3352" s="76" t="s">
        <v>2037</v>
      </c>
      <c r="C3352" s="77" t="s">
        <v>3</v>
      </c>
      <c r="D3352" s="77">
        <v>19.11</v>
      </c>
    </row>
    <row r="3353" spans="1:4" x14ac:dyDescent="0.25">
      <c r="A3353" s="76">
        <v>98402</v>
      </c>
      <c r="B3353" s="76" t="s">
        <v>2038</v>
      </c>
      <c r="C3353" s="77" t="s">
        <v>3</v>
      </c>
      <c r="D3353" s="77">
        <v>22.21</v>
      </c>
    </row>
    <row r="3354" spans="1:4" x14ac:dyDescent="0.25">
      <c r="A3354" s="76">
        <v>100556</v>
      </c>
      <c r="B3354" s="76" t="s">
        <v>2039</v>
      </c>
      <c r="C3354" s="77" t="s">
        <v>16077</v>
      </c>
      <c r="D3354" s="77">
        <v>41.83</v>
      </c>
    </row>
    <row r="3355" spans="1:4" x14ac:dyDescent="0.25">
      <c r="A3355" s="76">
        <v>100557</v>
      </c>
      <c r="B3355" s="76" t="s">
        <v>2040</v>
      </c>
      <c r="C3355" s="77" t="s">
        <v>16077</v>
      </c>
      <c r="D3355" s="77">
        <v>509.58</v>
      </c>
    </row>
    <row r="3356" spans="1:4" x14ac:dyDescent="0.25">
      <c r="A3356" s="76">
        <v>100560</v>
      </c>
      <c r="B3356" s="76" t="s">
        <v>2041</v>
      </c>
      <c r="C3356" s="77" t="s">
        <v>16077</v>
      </c>
      <c r="D3356" s="77">
        <v>113.53</v>
      </c>
    </row>
    <row r="3357" spans="1:4" x14ac:dyDescent="0.25">
      <c r="A3357" s="76">
        <v>100561</v>
      </c>
      <c r="B3357" s="76" t="s">
        <v>2042</v>
      </c>
      <c r="C3357" s="77" t="s">
        <v>16077</v>
      </c>
      <c r="D3357" s="78">
        <v>205.12</v>
      </c>
    </row>
    <row r="3358" spans="1:4" x14ac:dyDescent="0.25">
      <c r="A3358" s="76">
        <v>100562</v>
      </c>
      <c r="B3358" s="76" t="s">
        <v>2043</v>
      </c>
      <c r="C3358" s="77" t="s">
        <v>16077</v>
      </c>
      <c r="D3358" s="78">
        <v>315.94</v>
      </c>
    </row>
    <row r="3359" spans="1:4" x14ac:dyDescent="0.25">
      <c r="A3359" s="76">
        <v>100563</v>
      </c>
      <c r="B3359" s="76" t="s">
        <v>2044</v>
      </c>
      <c r="C3359" s="77" t="s">
        <v>16077</v>
      </c>
      <c r="D3359" s="78">
        <v>454.07</v>
      </c>
    </row>
    <row r="3360" spans="1:4" x14ac:dyDescent="0.25">
      <c r="A3360" s="76">
        <v>101795</v>
      </c>
      <c r="B3360" s="76" t="s">
        <v>4707</v>
      </c>
      <c r="C3360" s="77" t="s">
        <v>16077</v>
      </c>
      <c r="D3360" s="78">
        <v>558.79</v>
      </c>
    </row>
    <row r="3361" spans="1:4" x14ac:dyDescent="0.25">
      <c r="A3361" s="76">
        <v>101798</v>
      </c>
      <c r="B3361" s="76" t="s">
        <v>4708</v>
      </c>
      <c r="C3361" s="77" t="s">
        <v>16077</v>
      </c>
      <c r="D3361" s="78">
        <v>271.60000000000002</v>
      </c>
    </row>
    <row r="3362" spans="1:4" x14ac:dyDescent="0.25">
      <c r="A3362" s="76">
        <v>101799</v>
      </c>
      <c r="B3362" s="76" t="s">
        <v>4709</v>
      </c>
      <c r="C3362" s="77" t="s">
        <v>16077</v>
      </c>
      <c r="D3362" s="78">
        <v>648.44000000000005</v>
      </c>
    </row>
    <row r="3363" spans="1:4" x14ac:dyDescent="0.25">
      <c r="A3363" s="76">
        <v>98397</v>
      </c>
      <c r="B3363" s="76" t="s">
        <v>2045</v>
      </c>
      <c r="C3363" s="77" t="s">
        <v>2</v>
      </c>
      <c r="D3363" s="78">
        <v>13.59</v>
      </c>
    </row>
    <row r="3364" spans="1:4" x14ac:dyDescent="0.25">
      <c r="A3364" s="76">
        <v>103244</v>
      </c>
      <c r="B3364" s="76" t="s">
        <v>16686</v>
      </c>
      <c r="C3364" s="77" t="s">
        <v>16077</v>
      </c>
      <c r="D3364" s="78">
        <v>2161.63</v>
      </c>
    </row>
    <row r="3365" spans="1:4" x14ac:dyDescent="0.25">
      <c r="A3365" s="76">
        <v>103245</v>
      </c>
      <c r="B3365" s="76" t="s">
        <v>16687</v>
      </c>
      <c r="C3365" s="77" t="s">
        <v>16077</v>
      </c>
      <c r="D3365" s="78">
        <v>1708.37</v>
      </c>
    </row>
    <row r="3366" spans="1:4" x14ac:dyDescent="0.25">
      <c r="A3366" s="76">
        <v>103246</v>
      </c>
      <c r="B3366" s="76" t="s">
        <v>16688</v>
      </c>
      <c r="C3366" s="77" t="s">
        <v>16077</v>
      </c>
      <c r="D3366" s="78">
        <v>1861.65</v>
      </c>
    </row>
    <row r="3367" spans="1:4" x14ac:dyDescent="0.25">
      <c r="A3367" s="76">
        <v>103247</v>
      </c>
      <c r="B3367" s="76" t="s">
        <v>16689</v>
      </c>
      <c r="C3367" s="77" t="s">
        <v>16077</v>
      </c>
      <c r="D3367" s="78">
        <v>2397.38</v>
      </c>
    </row>
    <row r="3368" spans="1:4" x14ac:dyDescent="0.25">
      <c r="A3368" s="76">
        <v>103248</v>
      </c>
      <c r="B3368" s="76" t="s">
        <v>16690</v>
      </c>
      <c r="C3368" s="77" t="s">
        <v>16077</v>
      </c>
      <c r="D3368" s="78">
        <v>1962.02</v>
      </c>
    </row>
    <row r="3369" spans="1:4" x14ac:dyDescent="0.25">
      <c r="A3369" s="76">
        <v>103249</v>
      </c>
      <c r="B3369" s="76" t="s">
        <v>16691</v>
      </c>
      <c r="C3369" s="77" t="s">
        <v>16077</v>
      </c>
      <c r="D3369" s="78">
        <v>2106.6799999999998</v>
      </c>
    </row>
    <row r="3370" spans="1:4" x14ac:dyDescent="0.25">
      <c r="A3370" s="76">
        <v>103250</v>
      </c>
      <c r="B3370" s="76" t="s">
        <v>16692</v>
      </c>
      <c r="C3370" s="77" t="s">
        <v>16077</v>
      </c>
      <c r="D3370" s="78">
        <v>3475.5</v>
      </c>
    </row>
    <row r="3371" spans="1:4" x14ac:dyDescent="0.25">
      <c r="A3371" s="76">
        <v>103251</v>
      </c>
      <c r="B3371" s="76" t="s">
        <v>16693</v>
      </c>
      <c r="C3371" s="77" t="s">
        <v>16077</v>
      </c>
      <c r="D3371" s="78">
        <v>2748.38</v>
      </c>
    </row>
    <row r="3372" spans="1:4" x14ac:dyDescent="0.25">
      <c r="A3372" s="76">
        <v>103252</v>
      </c>
      <c r="B3372" s="76" t="s">
        <v>16694</v>
      </c>
      <c r="C3372" s="77" t="s">
        <v>16077</v>
      </c>
      <c r="D3372" s="78">
        <v>3041.61</v>
      </c>
    </row>
    <row r="3373" spans="1:4" x14ac:dyDescent="0.25">
      <c r="A3373" s="76">
        <v>103253</v>
      </c>
      <c r="B3373" s="76" t="s">
        <v>16695</v>
      </c>
      <c r="C3373" s="77" t="s">
        <v>16077</v>
      </c>
      <c r="D3373" s="78">
        <v>4731.92</v>
      </c>
    </row>
    <row r="3374" spans="1:4" x14ac:dyDescent="0.25">
      <c r="A3374" s="76">
        <v>103254</v>
      </c>
      <c r="B3374" s="76" t="s">
        <v>16696</v>
      </c>
      <c r="C3374" s="77" t="s">
        <v>16077</v>
      </c>
      <c r="D3374" s="78">
        <v>3543.17</v>
      </c>
    </row>
    <row r="3375" spans="1:4" x14ac:dyDescent="0.25">
      <c r="A3375" s="76">
        <v>103255</v>
      </c>
      <c r="B3375" s="76" t="s">
        <v>16697</v>
      </c>
      <c r="C3375" s="77" t="s">
        <v>16077</v>
      </c>
      <c r="D3375" s="78">
        <v>3962.59</v>
      </c>
    </row>
    <row r="3376" spans="1:4" x14ac:dyDescent="0.25">
      <c r="A3376" s="76">
        <v>103256</v>
      </c>
      <c r="B3376" s="76" t="s">
        <v>16698</v>
      </c>
      <c r="C3376" s="77" t="s">
        <v>16077</v>
      </c>
      <c r="D3376" s="78">
        <v>8780.7900000000009</v>
      </c>
    </row>
    <row r="3377" spans="1:4" x14ac:dyDescent="0.25">
      <c r="A3377" s="76">
        <v>103257</v>
      </c>
      <c r="B3377" s="76" t="s">
        <v>16699</v>
      </c>
      <c r="C3377" s="77" t="s">
        <v>16077</v>
      </c>
      <c r="D3377" s="78">
        <v>5025.58</v>
      </c>
    </row>
    <row r="3378" spans="1:4" x14ac:dyDescent="0.25">
      <c r="A3378" s="76">
        <v>103258</v>
      </c>
      <c r="B3378" s="76" t="s">
        <v>16700</v>
      </c>
      <c r="C3378" s="77" t="s">
        <v>16077</v>
      </c>
      <c r="D3378" s="78">
        <v>9813.9500000000007</v>
      </c>
    </row>
    <row r="3379" spans="1:4" x14ac:dyDescent="0.25">
      <c r="A3379" s="76">
        <v>103259</v>
      </c>
      <c r="B3379" s="76" t="s">
        <v>16701</v>
      </c>
      <c r="C3379" s="77" t="s">
        <v>16077</v>
      </c>
      <c r="D3379" s="78">
        <v>5300.49</v>
      </c>
    </row>
    <row r="3380" spans="1:4" x14ac:dyDescent="0.25">
      <c r="A3380" s="76">
        <v>103260</v>
      </c>
      <c r="B3380" s="76" t="s">
        <v>16702</v>
      </c>
      <c r="C3380" s="77" t="s">
        <v>16077</v>
      </c>
      <c r="D3380" s="78">
        <v>5444.12</v>
      </c>
    </row>
    <row r="3381" spans="1:4" x14ac:dyDescent="0.25">
      <c r="A3381" s="76">
        <v>103261</v>
      </c>
      <c r="B3381" s="76" t="s">
        <v>16703</v>
      </c>
      <c r="C3381" s="77" t="s">
        <v>16077</v>
      </c>
      <c r="D3381" s="78">
        <v>11069.08</v>
      </c>
    </row>
    <row r="3382" spans="1:4" x14ac:dyDescent="0.25">
      <c r="A3382" s="76">
        <v>103262</v>
      </c>
      <c r="B3382" s="76" t="s">
        <v>16704</v>
      </c>
      <c r="C3382" s="77" t="s">
        <v>16077</v>
      </c>
      <c r="D3382" s="78">
        <v>6956.71</v>
      </c>
    </row>
    <row r="3383" spans="1:4" x14ac:dyDescent="0.25">
      <c r="A3383" s="76">
        <v>103263</v>
      </c>
      <c r="B3383" s="76" t="s">
        <v>16705</v>
      </c>
      <c r="C3383" s="77" t="s">
        <v>16077</v>
      </c>
      <c r="D3383" s="78">
        <v>15349.21</v>
      </c>
    </row>
    <row r="3384" spans="1:4" x14ac:dyDescent="0.25">
      <c r="A3384" s="76">
        <v>103264</v>
      </c>
      <c r="B3384" s="76" t="s">
        <v>16706</v>
      </c>
      <c r="C3384" s="77" t="s">
        <v>16077</v>
      </c>
      <c r="D3384" s="78">
        <v>8616.07</v>
      </c>
    </row>
    <row r="3385" spans="1:4" x14ac:dyDescent="0.25">
      <c r="A3385" s="76">
        <v>103265</v>
      </c>
      <c r="B3385" s="76" t="s">
        <v>16707</v>
      </c>
      <c r="C3385" s="77" t="s">
        <v>16077</v>
      </c>
      <c r="D3385" s="78">
        <v>18500.87</v>
      </c>
    </row>
    <row r="3386" spans="1:4" x14ac:dyDescent="0.25">
      <c r="A3386" s="76">
        <v>103266</v>
      </c>
      <c r="B3386" s="76" t="s">
        <v>16708</v>
      </c>
      <c r="C3386" s="77" t="s">
        <v>16077</v>
      </c>
      <c r="D3386" s="78">
        <v>9620.42</v>
      </c>
    </row>
    <row r="3387" spans="1:4" x14ac:dyDescent="0.25">
      <c r="A3387" s="76">
        <v>103267</v>
      </c>
      <c r="B3387" s="76" t="s">
        <v>16709</v>
      </c>
      <c r="C3387" s="77" t="s">
        <v>16077</v>
      </c>
      <c r="D3387" s="78">
        <v>5493.66</v>
      </c>
    </row>
    <row r="3388" spans="1:4" x14ac:dyDescent="0.25">
      <c r="A3388" s="76">
        <v>103268</v>
      </c>
      <c r="B3388" s="76" t="s">
        <v>16710</v>
      </c>
      <c r="C3388" s="77" t="s">
        <v>16077</v>
      </c>
      <c r="D3388" s="78">
        <v>6516.68</v>
      </c>
    </row>
    <row r="3389" spans="1:4" x14ac:dyDescent="0.25">
      <c r="A3389" s="76">
        <v>103269</v>
      </c>
      <c r="B3389" s="76" t="s">
        <v>16711</v>
      </c>
      <c r="C3389" s="77" t="s">
        <v>16077</v>
      </c>
      <c r="D3389" s="78">
        <v>6747.26</v>
      </c>
    </row>
    <row r="3390" spans="1:4" x14ac:dyDescent="0.25">
      <c r="A3390" s="76">
        <v>103270</v>
      </c>
      <c r="B3390" s="76" t="s">
        <v>16712</v>
      </c>
      <c r="C3390" s="77" t="s">
        <v>16077</v>
      </c>
      <c r="D3390" s="78">
        <v>7002.82</v>
      </c>
    </row>
    <row r="3391" spans="1:4" x14ac:dyDescent="0.25">
      <c r="A3391" s="76">
        <v>103271</v>
      </c>
      <c r="B3391" s="76" t="s">
        <v>16713</v>
      </c>
      <c r="C3391" s="77" t="s">
        <v>16077</v>
      </c>
      <c r="D3391" s="78">
        <v>9913.3799999999992</v>
      </c>
    </row>
    <row r="3392" spans="1:4" x14ac:dyDescent="0.25">
      <c r="A3392" s="76">
        <v>103272</v>
      </c>
      <c r="B3392" s="76" t="s">
        <v>16714</v>
      </c>
      <c r="C3392" s="77" t="s">
        <v>16077</v>
      </c>
      <c r="D3392" s="77">
        <v>10238.379999999999</v>
      </c>
    </row>
    <row r="3393" spans="1:4" x14ac:dyDescent="0.25">
      <c r="A3393" s="76">
        <v>103273</v>
      </c>
      <c r="B3393" s="76" t="s">
        <v>16715</v>
      </c>
      <c r="C3393" s="77" t="s">
        <v>16077</v>
      </c>
      <c r="D3393" s="77">
        <v>10520.85</v>
      </c>
    </row>
    <row r="3394" spans="1:4" x14ac:dyDescent="0.25">
      <c r="A3394" s="76">
        <v>103274</v>
      </c>
      <c r="B3394" s="76" t="s">
        <v>16716</v>
      </c>
      <c r="C3394" s="77" t="s">
        <v>16077</v>
      </c>
      <c r="D3394" s="77">
        <v>12049.35</v>
      </c>
    </row>
    <row r="3395" spans="1:4" x14ac:dyDescent="0.25">
      <c r="A3395" s="76">
        <v>103275</v>
      </c>
      <c r="B3395" s="76" t="s">
        <v>16717</v>
      </c>
      <c r="C3395" s="77" t="s">
        <v>16077</v>
      </c>
      <c r="D3395" s="77">
        <v>11986.94</v>
      </c>
    </row>
    <row r="3396" spans="1:4" x14ac:dyDescent="0.25">
      <c r="A3396" s="76">
        <v>103276</v>
      </c>
      <c r="B3396" s="76" t="s">
        <v>16718</v>
      </c>
      <c r="C3396" s="77" t="s">
        <v>16077</v>
      </c>
      <c r="D3396" s="77">
        <v>12578.12</v>
      </c>
    </row>
    <row r="3397" spans="1:4" x14ac:dyDescent="0.25">
      <c r="A3397" s="76">
        <v>103277</v>
      </c>
      <c r="B3397" s="76" t="s">
        <v>16719</v>
      </c>
      <c r="C3397" s="77" t="s">
        <v>16077</v>
      </c>
      <c r="D3397" s="78">
        <v>23201.43</v>
      </c>
    </row>
    <row r="3398" spans="1:4" x14ac:dyDescent="0.25">
      <c r="A3398" s="76">
        <v>103278</v>
      </c>
      <c r="B3398" s="76" t="s">
        <v>16720</v>
      </c>
      <c r="C3398" s="77" t="s">
        <v>16077</v>
      </c>
      <c r="D3398" s="78">
        <v>29696.92</v>
      </c>
    </row>
    <row r="3399" spans="1:4" x14ac:dyDescent="0.25">
      <c r="A3399" s="76">
        <v>103288</v>
      </c>
      <c r="B3399" s="76" t="s">
        <v>5817</v>
      </c>
      <c r="C3399" s="77" t="s">
        <v>16077</v>
      </c>
      <c r="D3399" s="77">
        <v>17.55</v>
      </c>
    </row>
    <row r="3400" spans="1:4" x14ac:dyDescent="0.25">
      <c r="A3400" s="76">
        <v>103289</v>
      </c>
      <c r="B3400" s="76" t="s">
        <v>5818</v>
      </c>
      <c r="C3400" s="77" t="s">
        <v>3</v>
      </c>
      <c r="D3400" s="77">
        <v>30.76</v>
      </c>
    </row>
    <row r="3401" spans="1:4" x14ac:dyDescent="0.25">
      <c r="A3401" s="76">
        <v>103290</v>
      </c>
      <c r="B3401" s="76" t="s">
        <v>5819</v>
      </c>
      <c r="C3401" s="77" t="s">
        <v>3</v>
      </c>
      <c r="D3401" s="77">
        <v>48.9</v>
      </c>
    </row>
    <row r="3402" spans="1:4" x14ac:dyDescent="0.25">
      <c r="A3402" s="76">
        <v>103291</v>
      </c>
      <c r="B3402" s="76" t="s">
        <v>5820</v>
      </c>
      <c r="C3402" s="77" t="s">
        <v>3</v>
      </c>
      <c r="D3402" s="77">
        <v>61.05</v>
      </c>
    </row>
    <row r="3403" spans="1:4" x14ac:dyDescent="0.25">
      <c r="A3403" s="76">
        <v>103292</v>
      </c>
      <c r="B3403" s="76" t="s">
        <v>5821</v>
      </c>
      <c r="C3403" s="77" t="s">
        <v>3</v>
      </c>
      <c r="D3403" s="77">
        <v>73.78</v>
      </c>
    </row>
    <row r="3404" spans="1:4" x14ac:dyDescent="0.25">
      <c r="A3404" s="76">
        <v>101936</v>
      </c>
      <c r="B3404" s="76" t="s">
        <v>4710</v>
      </c>
      <c r="C3404" s="77" t="s">
        <v>16077</v>
      </c>
      <c r="D3404" s="77">
        <v>8878.83</v>
      </c>
    </row>
    <row r="3405" spans="1:4" x14ac:dyDescent="0.25">
      <c r="A3405" s="76">
        <v>101937</v>
      </c>
      <c r="B3405" s="76" t="s">
        <v>4711</v>
      </c>
      <c r="C3405" s="77" t="s">
        <v>16077</v>
      </c>
      <c r="D3405" s="77">
        <v>15831.04</v>
      </c>
    </row>
    <row r="3406" spans="1:4" x14ac:dyDescent="0.25">
      <c r="A3406" s="76">
        <v>98294</v>
      </c>
      <c r="B3406" s="76" t="s">
        <v>2046</v>
      </c>
      <c r="C3406" s="77" t="s">
        <v>3</v>
      </c>
      <c r="D3406" s="77">
        <v>5.93</v>
      </c>
    </row>
    <row r="3407" spans="1:4" x14ac:dyDescent="0.25">
      <c r="A3407" s="76">
        <v>98295</v>
      </c>
      <c r="B3407" s="76" t="s">
        <v>2047</v>
      </c>
      <c r="C3407" s="77" t="s">
        <v>3</v>
      </c>
      <c r="D3407" s="78">
        <v>5.23</v>
      </c>
    </row>
    <row r="3408" spans="1:4" x14ac:dyDescent="0.25">
      <c r="A3408" s="76">
        <v>98296</v>
      </c>
      <c r="B3408" s="76" t="s">
        <v>2048</v>
      </c>
      <c r="C3408" s="77" t="s">
        <v>3</v>
      </c>
      <c r="D3408" s="78">
        <v>8.67</v>
      </c>
    </row>
    <row r="3409" spans="1:4" x14ac:dyDescent="0.25">
      <c r="A3409" s="76">
        <v>98297</v>
      </c>
      <c r="B3409" s="76" t="s">
        <v>2049</v>
      </c>
      <c r="C3409" s="77" t="s">
        <v>3</v>
      </c>
      <c r="D3409" s="78">
        <v>7.55</v>
      </c>
    </row>
    <row r="3410" spans="1:4" x14ac:dyDescent="0.25">
      <c r="A3410" s="76">
        <v>98298</v>
      </c>
      <c r="B3410" s="76" t="s">
        <v>16171</v>
      </c>
      <c r="C3410" s="77" t="s">
        <v>3</v>
      </c>
      <c r="D3410" s="77">
        <v>20.98</v>
      </c>
    </row>
    <row r="3411" spans="1:4" x14ac:dyDescent="0.25">
      <c r="A3411" s="76">
        <v>98299</v>
      </c>
      <c r="B3411" s="76" t="s">
        <v>16172</v>
      </c>
      <c r="C3411" s="77" t="s">
        <v>3</v>
      </c>
      <c r="D3411" s="77">
        <v>19.600000000000001</v>
      </c>
    </row>
    <row r="3412" spans="1:4" x14ac:dyDescent="0.25">
      <c r="A3412" s="76">
        <v>98300</v>
      </c>
      <c r="B3412" s="76" t="s">
        <v>16721</v>
      </c>
      <c r="C3412" s="77" t="s">
        <v>3</v>
      </c>
      <c r="D3412" s="77">
        <v>5.49</v>
      </c>
    </row>
    <row r="3413" spans="1:4" x14ac:dyDescent="0.25">
      <c r="A3413" s="76">
        <v>98301</v>
      </c>
      <c r="B3413" s="76" t="s">
        <v>2050</v>
      </c>
      <c r="C3413" s="77" t="s">
        <v>16077</v>
      </c>
      <c r="D3413" s="78">
        <v>601.41</v>
      </c>
    </row>
    <row r="3414" spans="1:4" x14ac:dyDescent="0.25">
      <c r="A3414" s="76">
        <v>98302</v>
      </c>
      <c r="B3414" s="76" t="s">
        <v>2051</v>
      </c>
      <c r="C3414" s="77" t="s">
        <v>16077</v>
      </c>
      <c r="D3414" s="77">
        <v>1088.92</v>
      </c>
    </row>
    <row r="3415" spans="1:4" x14ac:dyDescent="0.25">
      <c r="A3415" s="76">
        <v>98304</v>
      </c>
      <c r="B3415" s="76" t="s">
        <v>2052</v>
      </c>
      <c r="C3415" s="77" t="s">
        <v>16077</v>
      </c>
      <c r="D3415" s="77">
        <v>3360.08</v>
      </c>
    </row>
    <row r="3416" spans="1:4" x14ac:dyDescent="0.25">
      <c r="A3416" s="76">
        <v>98305</v>
      </c>
      <c r="B3416" s="76" t="s">
        <v>15523</v>
      </c>
      <c r="C3416" s="77" t="s">
        <v>16077</v>
      </c>
      <c r="D3416" s="78">
        <v>2415.63</v>
      </c>
    </row>
    <row r="3417" spans="1:4" x14ac:dyDescent="0.25">
      <c r="A3417" s="76">
        <v>98306</v>
      </c>
      <c r="B3417" s="76" t="s">
        <v>15524</v>
      </c>
      <c r="C3417" s="77" t="s">
        <v>16077</v>
      </c>
      <c r="D3417" s="77">
        <v>59.9</v>
      </c>
    </row>
    <row r="3418" spans="1:4" x14ac:dyDescent="0.25">
      <c r="A3418" s="76">
        <v>98307</v>
      </c>
      <c r="B3418" s="76" t="s">
        <v>2053</v>
      </c>
      <c r="C3418" s="77" t="s">
        <v>16077</v>
      </c>
      <c r="D3418" s="77">
        <v>46.81</v>
      </c>
    </row>
    <row r="3419" spans="1:4" x14ac:dyDescent="0.25">
      <c r="A3419" s="76">
        <v>98308</v>
      </c>
      <c r="B3419" s="76" t="s">
        <v>2054</v>
      </c>
      <c r="C3419" s="77" t="s">
        <v>16077</v>
      </c>
      <c r="D3419" s="77">
        <v>31</v>
      </c>
    </row>
    <row r="3420" spans="1:4" x14ac:dyDescent="0.25">
      <c r="A3420" s="76">
        <v>98593</v>
      </c>
      <c r="B3420" s="76" t="s">
        <v>2055</v>
      </c>
      <c r="C3420" s="77" t="s">
        <v>16077</v>
      </c>
      <c r="D3420" s="77">
        <v>2366.0300000000002</v>
      </c>
    </row>
    <row r="3421" spans="1:4" x14ac:dyDescent="0.25">
      <c r="A3421" s="76">
        <v>100553</v>
      </c>
      <c r="B3421" s="76" t="s">
        <v>16722</v>
      </c>
      <c r="C3421" s="77" t="s">
        <v>3</v>
      </c>
      <c r="D3421" s="77">
        <v>22.66</v>
      </c>
    </row>
    <row r="3422" spans="1:4" x14ac:dyDescent="0.25">
      <c r="A3422" s="76">
        <v>100554</v>
      </c>
      <c r="B3422" s="76" t="s">
        <v>16723</v>
      </c>
      <c r="C3422" s="77" t="s">
        <v>3</v>
      </c>
      <c r="D3422" s="77">
        <v>5.24</v>
      </c>
    </row>
    <row r="3423" spans="1:4" x14ac:dyDescent="0.25">
      <c r="A3423" s="76">
        <v>100555</v>
      </c>
      <c r="B3423" s="76" t="s">
        <v>15525</v>
      </c>
      <c r="C3423" s="77" t="s">
        <v>16077</v>
      </c>
      <c r="D3423" s="77">
        <v>1213.31</v>
      </c>
    </row>
    <row r="3424" spans="1:4" x14ac:dyDescent="0.25">
      <c r="A3424" s="76">
        <v>89355</v>
      </c>
      <c r="B3424" s="76" t="s">
        <v>15526</v>
      </c>
      <c r="C3424" s="77" t="s">
        <v>3</v>
      </c>
      <c r="D3424" s="77">
        <v>20.100000000000001</v>
      </c>
    </row>
    <row r="3425" spans="1:4" x14ac:dyDescent="0.25">
      <c r="A3425" s="76">
        <v>89356</v>
      </c>
      <c r="B3425" s="76" t="s">
        <v>15527</v>
      </c>
      <c r="C3425" s="77" t="s">
        <v>3</v>
      </c>
      <c r="D3425" s="77">
        <v>23.17</v>
      </c>
    </row>
    <row r="3426" spans="1:4" x14ac:dyDescent="0.25">
      <c r="A3426" s="76">
        <v>89357</v>
      </c>
      <c r="B3426" s="76" t="s">
        <v>15528</v>
      </c>
      <c r="C3426" s="77" t="s">
        <v>3</v>
      </c>
      <c r="D3426" s="77">
        <v>32.18</v>
      </c>
    </row>
    <row r="3427" spans="1:4" x14ac:dyDescent="0.25">
      <c r="A3427" s="76">
        <v>89401</v>
      </c>
      <c r="B3427" s="76" t="s">
        <v>15529</v>
      </c>
      <c r="C3427" s="77" t="s">
        <v>3</v>
      </c>
      <c r="D3427" s="77">
        <v>10.8</v>
      </c>
    </row>
    <row r="3428" spans="1:4" x14ac:dyDescent="0.25">
      <c r="A3428" s="76">
        <v>89402</v>
      </c>
      <c r="B3428" s="76" t="s">
        <v>15530</v>
      </c>
      <c r="C3428" s="77" t="s">
        <v>3</v>
      </c>
      <c r="D3428" s="77">
        <v>12.41</v>
      </c>
    </row>
    <row r="3429" spans="1:4" x14ac:dyDescent="0.25">
      <c r="A3429" s="76">
        <v>89403</v>
      </c>
      <c r="B3429" s="76" t="s">
        <v>15531</v>
      </c>
      <c r="C3429" s="77" t="s">
        <v>3</v>
      </c>
      <c r="D3429" s="77">
        <v>19.350000000000001</v>
      </c>
    </row>
    <row r="3430" spans="1:4" x14ac:dyDescent="0.25">
      <c r="A3430" s="76">
        <v>89446</v>
      </c>
      <c r="B3430" s="76" t="s">
        <v>15532</v>
      </c>
      <c r="C3430" s="77" t="s">
        <v>3</v>
      </c>
      <c r="D3430" s="77">
        <v>5.66</v>
      </c>
    </row>
    <row r="3431" spans="1:4" x14ac:dyDescent="0.25">
      <c r="A3431" s="76">
        <v>89447</v>
      </c>
      <c r="B3431" s="76" t="s">
        <v>15533</v>
      </c>
      <c r="C3431" s="77" t="s">
        <v>3</v>
      </c>
      <c r="D3431" s="77">
        <v>11.31</v>
      </c>
    </row>
    <row r="3432" spans="1:4" x14ac:dyDescent="0.25">
      <c r="A3432" s="76">
        <v>89448</v>
      </c>
      <c r="B3432" s="76" t="s">
        <v>15534</v>
      </c>
      <c r="C3432" s="77" t="s">
        <v>3</v>
      </c>
      <c r="D3432" s="77">
        <v>17.36</v>
      </c>
    </row>
    <row r="3433" spans="1:4" x14ac:dyDescent="0.25">
      <c r="A3433" s="76">
        <v>89449</v>
      </c>
      <c r="B3433" s="76" t="s">
        <v>15535</v>
      </c>
      <c r="C3433" s="77" t="s">
        <v>3</v>
      </c>
      <c r="D3433" s="77">
        <v>19.190000000000001</v>
      </c>
    </row>
    <row r="3434" spans="1:4" x14ac:dyDescent="0.25">
      <c r="A3434" s="76">
        <v>89450</v>
      </c>
      <c r="B3434" s="76" t="s">
        <v>15536</v>
      </c>
      <c r="C3434" s="77" t="s">
        <v>3</v>
      </c>
      <c r="D3434" s="77">
        <v>30.8</v>
      </c>
    </row>
    <row r="3435" spans="1:4" x14ac:dyDescent="0.25">
      <c r="A3435" s="76">
        <v>89451</v>
      </c>
      <c r="B3435" s="76" t="s">
        <v>15537</v>
      </c>
      <c r="C3435" s="77" t="s">
        <v>3</v>
      </c>
      <c r="D3435" s="77">
        <v>50.22</v>
      </c>
    </row>
    <row r="3436" spans="1:4" x14ac:dyDescent="0.25">
      <c r="A3436" s="76">
        <v>89452</v>
      </c>
      <c r="B3436" s="76" t="s">
        <v>15538</v>
      </c>
      <c r="C3436" s="77" t="s">
        <v>3</v>
      </c>
      <c r="D3436" s="77">
        <v>69.239999999999995</v>
      </c>
    </row>
    <row r="3437" spans="1:4" x14ac:dyDescent="0.25">
      <c r="A3437" s="76">
        <v>89508</v>
      </c>
      <c r="B3437" s="76" t="s">
        <v>15539</v>
      </c>
      <c r="C3437" s="77" t="s">
        <v>3</v>
      </c>
      <c r="D3437" s="77">
        <v>17.11</v>
      </c>
    </row>
    <row r="3438" spans="1:4" x14ac:dyDescent="0.25">
      <c r="A3438" s="76">
        <v>89509</v>
      </c>
      <c r="B3438" s="76" t="s">
        <v>15540</v>
      </c>
      <c r="C3438" s="77" t="s">
        <v>3</v>
      </c>
      <c r="D3438" s="77">
        <v>23.18</v>
      </c>
    </row>
    <row r="3439" spans="1:4" x14ac:dyDescent="0.25">
      <c r="A3439" s="76">
        <v>89511</v>
      </c>
      <c r="B3439" s="76" t="s">
        <v>15541</v>
      </c>
      <c r="C3439" s="77" t="s">
        <v>3</v>
      </c>
      <c r="D3439" s="77">
        <v>39.64</v>
      </c>
    </row>
    <row r="3440" spans="1:4" x14ac:dyDescent="0.25">
      <c r="A3440" s="76">
        <v>89512</v>
      </c>
      <c r="B3440" s="76" t="s">
        <v>15542</v>
      </c>
      <c r="C3440" s="77" t="s">
        <v>3</v>
      </c>
      <c r="D3440" s="77">
        <v>50.17</v>
      </c>
    </row>
    <row r="3441" spans="1:4" x14ac:dyDescent="0.25">
      <c r="A3441" s="76">
        <v>89576</v>
      </c>
      <c r="B3441" s="76" t="s">
        <v>15543</v>
      </c>
      <c r="C3441" s="77" t="s">
        <v>3</v>
      </c>
      <c r="D3441" s="77">
        <v>27.86</v>
      </c>
    </row>
    <row r="3442" spans="1:4" x14ac:dyDescent="0.25">
      <c r="A3442" s="76">
        <v>89578</v>
      </c>
      <c r="B3442" s="76" t="s">
        <v>15544</v>
      </c>
      <c r="C3442" s="77" t="s">
        <v>3</v>
      </c>
      <c r="D3442" s="77">
        <v>34.53</v>
      </c>
    </row>
    <row r="3443" spans="1:4" x14ac:dyDescent="0.25">
      <c r="A3443" s="76">
        <v>89580</v>
      </c>
      <c r="B3443" s="76" t="s">
        <v>15545</v>
      </c>
      <c r="C3443" s="77" t="s">
        <v>3</v>
      </c>
      <c r="D3443" s="77">
        <v>71.510000000000005</v>
      </c>
    </row>
    <row r="3444" spans="1:4" x14ac:dyDescent="0.25">
      <c r="A3444" s="76">
        <v>89633</v>
      </c>
      <c r="B3444" s="76" t="s">
        <v>15546</v>
      </c>
      <c r="C3444" s="77" t="s">
        <v>3</v>
      </c>
      <c r="D3444" s="77">
        <v>25.44</v>
      </c>
    </row>
    <row r="3445" spans="1:4" x14ac:dyDescent="0.25">
      <c r="A3445" s="76">
        <v>89634</v>
      </c>
      <c r="B3445" s="76" t="s">
        <v>15547</v>
      </c>
      <c r="C3445" s="77" t="s">
        <v>3</v>
      </c>
      <c r="D3445" s="77">
        <v>36.24</v>
      </c>
    </row>
    <row r="3446" spans="1:4" x14ac:dyDescent="0.25">
      <c r="A3446" s="76">
        <v>89635</v>
      </c>
      <c r="B3446" s="76" t="s">
        <v>15548</v>
      </c>
      <c r="C3446" s="77" t="s">
        <v>3</v>
      </c>
      <c r="D3446" s="77">
        <v>53.32</v>
      </c>
    </row>
    <row r="3447" spans="1:4" x14ac:dyDescent="0.25">
      <c r="A3447" s="76">
        <v>89636</v>
      </c>
      <c r="B3447" s="76" t="s">
        <v>15549</v>
      </c>
      <c r="C3447" s="77" t="s">
        <v>3</v>
      </c>
      <c r="D3447" s="77">
        <v>67.11</v>
      </c>
    </row>
    <row r="3448" spans="1:4" x14ac:dyDescent="0.25">
      <c r="A3448" s="76">
        <v>89711</v>
      </c>
      <c r="B3448" s="76" t="s">
        <v>16173</v>
      </c>
      <c r="C3448" s="77" t="s">
        <v>3</v>
      </c>
      <c r="D3448" s="77">
        <v>21.37</v>
      </c>
    </row>
    <row r="3449" spans="1:4" x14ac:dyDescent="0.25">
      <c r="A3449" s="76">
        <v>89712</v>
      </c>
      <c r="B3449" s="76" t="s">
        <v>16174</v>
      </c>
      <c r="C3449" s="77" t="s">
        <v>3</v>
      </c>
      <c r="D3449" s="77">
        <v>27.34</v>
      </c>
    </row>
    <row r="3450" spans="1:4" x14ac:dyDescent="0.25">
      <c r="A3450" s="76">
        <v>89713</v>
      </c>
      <c r="B3450" s="76" t="s">
        <v>16175</v>
      </c>
      <c r="C3450" s="77" t="s">
        <v>3</v>
      </c>
      <c r="D3450" s="77">
        <v>34.14</v>
      </c>
    </row>
    <row r="3451" spans="1:4" x14ac:dyDescent="0.25">
      <c r="A3451" s="76">
        <v>89714</v>
      </c>
      <c r="B3451" s="76" t="s">
        <v>16176</v>
      </c>
      <c r="C3451" s="77" t="s">
        <v>3</v>
      </c>
      <c r="D3451" s="77">
        <v>38.049999999999997</v>
      </c>
    </row>
    <row r="3452" spans="1:4" x14ac:dyDescent="0.25">
      <c r="A3452" s="76">
        <v>89716</v>
      </c>
      <c r="B3452" s="76" t="s">
        <v>15550</v>
      </c>
      <c r="C3452" s="77" t="s">
        <v>3</v>
      </c>
      <c r="D3452" s="77">
        <v>26.47</v>
      </c>
    </row>
    <row r="3453" spans="1:4" x14ac:dyDescent="0.25">
      <c r="A3453" s="76">
        <v>89717</v>
      </c>
      <c r="B3453" s="76" t="s">
        <v>15551</v>
      </c>
      <c r="C3453" s="77" t="s">
        <v>3</v>
      </c>
      <c r="D3453" s="77">
        <v>41.81</v>
      </c>
    </row>
    <row r="3454" spans="1:4" x14ac:dyDescent="0.25">
      <c r="A3454" s="76">
        <v>89770</v>
      </c>
      <c r="B3454" s="76" t="s">
        <v>15552</v>
      </c>
      <c r="C3454" s="77" t="s">
        <v>3</v>
      </c>
      <c r="D3454" s="77">
        <v>45.02</v>
      </c>
    </row>
    <row r="3455" spans="1:4" x14ac:dyDescent="0.25">
      <c r="A3455" s="76">
        <v>89771</v>
      </c>
      <c r="B3455" s="76" t="s">
        <v>15553</v>
      </c>
      <c r="C3455" s="77" t="s">
        <v>3</v>
      </c>
      <c r="D3455" s="77">
        <v>60.1</v>
      </c>
    </row>
    <row r="3456" spans="1:4" x14ac:dyDescent="0.25">
      <c r="A3456" s="76">
        <v>89773</v>
      </c>
      <c r="B3456" s="76" t="s">
        <v>15554</v>
      </c>
      <c r="C3456" s="77" t="s">
        <v>3</v>
      </c>
      <c r="D3456" s="77">
        <v>141.22999999999999</v>
      </c>
    </row>
    <row r="3457" spans="1:4" x14ac:dyDescent="0.25">
      <c r="A3457" s="76">
        <v>89775</v>
      </c>
      <c r="B3457" s="76" t="s">
        <v>15555</v>
      </c>
      <c r="C3457" s="77" t="s">
        <v>3</v>
      </c>
      <c r="D3457" s="77">
        <v>220.84</v>
      </c>
    </row>
    <row r="3458" spans="1:4" x14ac:dyDescent="0.25">
      <c r="A3458" s="76">
        <v>89798</v>
      </c>
      <c r="B3458" s="76" t="s">
        <v>16177</v>
      </c>
      <c r="C3458" s="77" t="s">
        <v>3</v>
      </c>
      <c r="D3458" s="77">
        <v>14.05</v>
      </c>
    </row>
    <row r="3459" spans="1:4" x14ac:dyDescent="0.25">
      <c r="A3459" s="76">
        <v>89799</v>
      </c>
      <c r="B3459" s="76" t="s">
        <v>16178</v>
      </c>
      <c r="C3459" s="77" t="s">
        <v>3</v>
      </c>
      <c r="D3459" s="77">
        <v>23.11</v>
      </c>
    </row>
    <row r="3460" spans="1:4" x14ac:dyDescent="0.25">
      <c r="A3460" s="76">
        <v>89800</v>
      </c>
      <c r="B3460" s="76" t="s">
        <v>16179</v>
      </c>
      <c r="C3460" s="77" t="s">
        <v>3</v>
      </c>
      <c r="D3460" s="77">
        <v>29.32</v>
      </c>
    </row>
    <row r="3461" spans="1:4" x14ac:dyDescent="0.25">
      <c r="A3461" s="76">
        <v>89848</v>
      </c>
      <c r="B3461" s="76" t="s">
        <v>16180</v>
      </c>
      <c r="C3461" s="77" t="s">
        <v>3</v>
      </c>
      <c r="D3461" s="77">
        <v>28.19</v>
      </c>
    </row>
    <row r="3462" spans="1:4" x14ac:dyDescent="0.25">
      <c r="A3462" s="76">
        <v>89849</v>
      </c>
      <c r="B3462" s="76" t="s">
        <v>16181</v>
      </c>
      <c r="C3462" s="77" t="s">
        <v>3</v>
      </c>
      <c r="D3462" s="77">
        <v>58.55</v>
      </c>
    </row>
    <row r="3463" spans="1:4" x14ac:dyDescent="0.25">
      <c r="A3463" s="76">
        <v>89865</v>
      </c>
      <c r="B3463" s="76" t="s">
        <v>16182</v>
      </c>
      <c r="C3463" s="77" t="s">
        <v>3</v>
      </c>
      <c r="D3463" s="77">
        <v>17.02</v>
      </c>
    </row>
    <row r="3464" spans="1:4" x14ac:dyDescent="0.25">
      <c r="A3464" s="76">
        <v>91784</v>
      </c>
      <c r="B3464" s="76" t="s">
        <v>975</v>
      </c>
      <c r="C3464" s="77" t="s">
        <v>3</v>
      </c>
      <c r="D3464" s="77">
        <v>46.1</v>
      </c>
    </row>
    <row r="3465" spans="1:4" x14ac:dyDescent="0.25">
      <c r="A3465" s="76">
        <v>91785</v>
      </c>
      <c r="B3465" s="76" t="s">
        <v>976</v>
      </c>
      <c r="C3465" s="77" t="s">
        <v>3</v>
      </c>
      <c r="D3465" s="77">
        <v>44.97</v>
      </c>
    </row>
    <row r="3466" spans="1:4" x14ac:dyDescent="0.25">
      <c r="A3466" s="76">
        <v>91786</v>
      </c>
      <c r="B3466" s="76" t="s">
        <v>977</v>
      </c>
      <c r="C3466" s="77" t="s">
        <v>3</v>
      </c>
      <c r="D3466" s="77">
        <v>31.68</v>
      </c>
    </row>
    <row r="3467" spans="1:4" x14ac:dyDescent="0.25">
      <c r="A3467" s="76">
        <v>91787</v>
      </c>
      <c r="B3467" s="76" t="s">
        <v>978</v>
      </c>
      <c r="C3467" s="77" t="s">
        <v>3</v>
      </c>
      <c r="D3467" s="77">
        <v>35.119999999999997</v>
      </c>
    </row>
    <row r="3468" spans="1:4" x14ac:dyDescent="0.25">
      <c r="A3468" s="76">
        <v>91788</v>
      </c>
      <c r="B3468" s="76" t="s">
        <v>979</v>
      </c>
      <c r="C3468" s="77" t="s">
        <v>3</v>
      </c>
      <c r="D3468" s="77">
        <v>43.03</v>
      </c>
    </row>
    <row r="3469" spans="1:4" x14ac:dyDescent="0.25">
      <c r="A3469" s="76">
        <v>91789</v>
      </c>
      <c r="B3469" s="76" t="s">
        <v>980</v>
      </c>
      <c r="C3469" s="77" t="s">
        <v>3</v>
      </c>
      <c r="D3469" s="77">
        <v>51.09</v>
      </c>
    </row>
    <row r="3470" spans="1:4" x14ac:dyDescent="0.25">
      <c r="A3470" s="76">
        <v>91790</v>
      </c>
      <c r="B3470" s="76" t="s">
        <v>981</v>
      </c>
      <c r="C3470" s="77" t="s">
        <v>3</v>
      </c>
      <c r="D3470" s="77">
        <v>59.41</v>
      </c>
    </row>
    <row r="3471" spans="1:4" x14ac:dyDescent="0.25">
      <c r="A3471" s="76">
        <v>91791</v>
      </c>
      <c r="B3471" s="76" t="s">
        <v>982</v>
      </c>
      <c r="C3471" s="77" t="s">
        <v>3</v>
      </c>
      <c r="D3471" s="77">
        <v>77.81</v>
      </c>
    </row>
    <row r="3472" spans="1:4" x14ac:dyDescent="0.25">
      <c r="A3472" s="76">
        <v>91792</v>
      </c>
      <c r="B3472" s="76" t="s">
        <v>983</v>
      </c>
      <c r="C3472" s="77" t="s">
        <v>3</v>
      </c>
      <c r="D3472" s="77">
        <v>63.48</v>
      </c>
    </row>
    <row r="3473" spans="1:4" x14ac:dyDescent="0.25">
      <c r="A3473" s="76">
        <v>91793</v>
      </c>
      <c r="B3473" s="76" t="s">
        <v>984</v>
      </c>
      <c r="C3473" s="77" t="s">
        <v>3</v>
      </c>
      <c r="D3473" s="77">
        <v>94.94</v>
      </c>
    </row>
    <row r="3474" spans="1:4" x14ac:dyDescent="0.25">
      <c r="A3474" s="76">
        <v>91794</v>
      </c>
      <c r="B3474" s="76" t="s">
        <v>985</v>
      </c>
      <c r="C3474" s="77" t="s">
        <v>3</v>
      </c>
      <c r="D3474" s="77">
        <v>45.11</v>
      </c>
    </row>
    <row r="3475" spans="1:4" x14ac:dyDescent="0.25">
      <c r="A3475" s="76">
        <v>91795</v>
      </c>
      <c r="B3475" s="76" t="s">
        <v>986</v>
      </c>
      <c r="C3475" s="77" t="s">
        <v>3</v>
      </c>
      <c r="D3475" s="77">
        <v>70.56</v>
      </c>
    </row>
    <row r="3476" spans="1:4" x14ac:dyDescent="0.25">
      <c r="A3476" s="76">
        <v>91796</v>
      </c>
      <c r="B3476" s="76" t="s">
        <v>987</v>
      </c>
      <c r="C3476" s="77" t="s">
        <v>3</v>
      </c>
      <c r="D3476" s="77">
        <v>73.739999999999995</v>
      </c>
    </row>
    <row r="3477" spans="1:4" x14ac:dyDescent="0.25">
      <c r="A3477" s="76">
        <v>92275</v>
      </c>
      <c r="B3477" s="76" t="s">
        <v>14693</v>
      </c>
      <c r="C3477" s="77" t="s">
        <v>3</v>
      </c>
      <c r="D3477" s="77">
        <v>55.09</v>
      </c>
    </row>
    <row r="3478" spans="1:4" x14ac:dyDescent="0.25">
      <c r="A3478" s="76">
        <v>92276</v>
      </c>
      <c r="B3478" s="76" t="s">
        <v>14694</v>
      </c>
      <c r="C3478" s="77" t="s">
        <v>3</v>
      </c>
      <c r="D3478" s="77">
        <v>69.97</v>
      </c>
    </row>
    <row r="3479" spans="1:4" x14ac:dyDescent="0.25">
      <c r="A3479" s="76">
        <v>92277</v>
      </c>
      <c r="B3479" s="76" t="s">
        <v>14695</v>
      </c>
      <c r="C3479" s="77" t="s">
        <v>3</v>
      </c>
      <c r="D3479" s="77">
        <v>101.09</v>
      </c>
    </row>
    <row r="3480" spans="1:4" x14ac:dyDescent="0.25">
      <c r="A3480" s="76">
        <v>92278</v>
      </c>
      <c r="B3480" s="76" t="s">
        <v>14696</v>
      </c>
      <c r="C3480" s="77" t="s">
        <v>3</v>
      </c>
      <c r="D3480" s="77">
        <v>136.03</v>
      </c>
    </row>
    <row r="3481" spans="1:4" x14ac:dyDescent="0.25">
      <c r="A3481" s="76">
        <v>92279</v>
      </c>
      <c r="B3481" s="76" t="s">
        <v>14697</v>
      </c>
      <c r="C3481" s="77" t="s">
        <v>3</v>
      </c>
      <c r="D3481" s="77">
        <v>196.63</v>
      </c>
    </row>
    <row r="3482" spans="1:4" x14ac:dyDescent="0.25">
      <c r="A3482" s="76">
        <v>92280</v>
      </c>
      <c r="B3482" s="76" t="s">
        <v>14698</v>
      </c>
      <c r="C3482" s="77" t="s">
        <v>3</v>
      </c>
      <c r="D3482" s="77">
        <v>276.05</v>
      </c>
    </row>
    <row r="3483" spans="1:4" x14ac:dyDescent="0.25">
      <c r="A3483" s="76">
        <v>92281</v>
      </c>
      <c r="B3483" s="76" t="s">
        <v>14699</v>
      </c>
      <c r="C3483" s="77" t="s">
        <v>3</v>
      </c>
      <c r="D3483" s="77">
        <v>122.79</v>
      </c>
    </row>
    <row r="3484" spans="1:4" x14ac:dyDescent="0.25">
      <c r="A3484" s="76">
        <v>92282</v>
      </c>
      <c r="B3484" s="76" t="s">
        <v>14700</v>
      </c>
      <c r="C3484" s="77" t="s">
        <v>3</v>
      </c>
      <c r="D3484" s="77">
        <v>140.43</v>
      </c>
    </row>
    <row r="3485" spans="1:4" x14ac:dyDescent="0.25">
      <c r="A3485" s="76">
        <v>92283</v>
      </c>
      <c r="B3485" s="76" t="s">
        <v>14701</v>
      </c>
      <c r="C3485" s="77" t="s">
        <v>3</v>
      </c>
      <c r="D3485" s="77">
        <v>190.11</v>
      </c>
    </row>
    <row r="3486" spans="1:4" x14ac:dyDescent="0.25">
      <c r="A3486" s="76">
        <v>92284</v>
      </c>
      <c r="B3486" s="76" t="s">
        <v>14702</v>
      </c>
      <c r="C3486" s="77" t="s">
        <v>3</v>
      </c>
      <c r="D3486" s="77">
        <v>237.48</v>
      </c>
    </row>
    <row r="3487" spans="1:4" x14ac:dyDescent="0.25">
      <c r="A3487" s="76">
        <v>92285</v>
      </c>
      <c r="B3487" s="76" t="s">
        <v>14703</v>
      </c>
      <c r="C3487" s="77" t="s">
        <v>3</v>
      </c>
      <c r="D3487" s="77">
        <v>317.85000000000002</v>
      </c>
    </row>
    <row r="3488" spans="1:4" x14ac:dyDescent="0.25">
      <c r="A3488" s="76">
        <v>92286</v>
      </c>
      <c r="B3488" s="76" t="s">
        <v>14704</v>
      </c>
      <c r="C3488" s="77" t="s">
        <v>3</v>
      </c>
      <c r="D3488" s="77">
        <v>398.97</v>
      </c>
    </row>
    <row r="3489" spans="1:4" x14ac:dyDescent="0.25">
      <c r="A3489" s="76">
        <v>92305</v>
      </c>
      <c r="B3489" s="76" t="s">
        <v>14705</v>
      </c>
      <c r="C3489" s="77" t="s">
        <v>3</v>
      </c>
      <c r="D3489" s="77">
        <v>37.32</v>
      </c>
    </row>
    <row r="3490" spans="1:4" x14ac:dyDescent="0.25">
      <c r="A3490" s="76">
        <v>92306</v>
      </c>
      <c r="B3490" s="76" t="s">
        <v>14706</v>
      </c>
      <c r="C3490" s="77" t="s">
        <v>3</v>
      </c>
      <c r="D3490" s="77">
        <v>60.51</v>
      </c>
    </row>
    <row r="3491" spans="1:4" x14ac:dyDescent="0.25">
      <c r="A3491" s="76">
        <v>92307</v>
      </c>
      <c r="B3491" s="76" t="s">
        <v>14707</v>
      </c>
      <c r="C3491" s="77" t="s">
        <v>3</v>
      </c>
      <c r="D3491" s="77">
        <v>75.64</v>
      </c>
    </row>
    <row r="3492" spans="1:4" x14ac:dyDescent="0.25">
      <c r="A3492" s="76">
        <v>92308</v>
      </c>
      <c r="B3492" s="76" t="s">
        <v>14708</v>
      </c>
      <c r="C3492" s="77" t="s">
        <v>3</v>
      </c>
      <c r="D3492" s="77">
        <v>54.52</v>
      </c>
    </row>
    <row r="3493" spans="1:4" x14ac:dyDescent="0.25">
      <c r="A3493" s="76">
        <v>92309</v>
      </c>
      <c r="B3493" s="76" t="s">
        <v>14709</v>
      </c>
      <c r="C3493" s="77" t="s">
        <v>3</v>
      </c>
      <c r="D3493" s="77">
        <v>130.9</v>
      </c>
    </row>
    <row r="3494" spans="1:4" x14ac:dyDescent="0.25">
      <c r="A3494" s="76">
        <v>92310</v>
      </c>
      <c r="B3494" s="76" t="s">
        <v>14710</v>
      </c>
      <c r="C3494" s="77" t="s">
        <v>3</v>
      </c>
      <c r="D3494" s="77">
        <v>148.79</v>
      </c>
    </row>
    <row r="3495" spans="1:4" x14ac:dyDescent="0.25">
      <c r="A3495" s="76">
        <v>92320</v>
      </c>
      <c r="B3495" s="76" t="s">
        <v>14711</v>
      </c>
      <c r="C3495" s="77" t="s">
        <v>3</v>
      </c>
      <c r="D3495" s="77">
        <v>48.45</v>
      </c>
    </row>
    <row r="3496" spans="1:4" x14ac:dyDescent="0.25">
      <c r="A3496" s="76">
        <v>92321</v>
      </c>
      <c r="B3496" s="76" t="s">
        <v>14712</v>
      </c>
      <c r="C3496" s="77" t="s">
        <v>3</v>
      </c>
      <c r="D3496" s="77">
        <v>79.69</v>
      </c>
    </row>
    <row r="3497" spans="1:4" x14ac:dyDescent="0.25">
      <c r="A3497" s="76">
        <v>92322</v>
      </c>
      <c r="B3497" s="76" t="s">
        <v>14713</v>
      </c>
      <c r="C3497" s="77" t="s">
        <v>3</v>
      </c>
      <c r="D3497" s="77">
        <v>101.71</v>
      </c>
    </row>
    <row r="3498" spans="1:4" x14ac:dyDescent="0.25">
      <c r="A3498" s="76">
        <v>92323</v>
      </c>
      <c r="B3498" s="76" t="s">
        <v>14714</v>
      </c>
      <c r="C3498" s="77" t="s">
        <v>3</v>
      </c>
      <c r="D3498" s="77">
        <v>62.97</v>
      </c>
    </row>
    <row r="3499" spans="1:4" x14ac:dyDescent="0.25">
      <c r="A3499" s="76">
        <v>92324</v>
      </c>
      <c r="B3499" s="76" t="s">
        <v>14715</v>
      </c>
      <c r="C3499" s="77" t="s">
        <v>3</v>
      </c>
      <c r="D3499" s="77">
        <v>147.41</v>
      </c>
    </row>
    <row r="3500" spans="1:4" x14ac:dyDescent="0.25">
      <c r="A3500" s="76">
        <v>92325</v>
      </c>
      <c r="B3500" s="76" t="s">
        <v>14716</v>
      </c>
      <c r="C3500" s="77" t="s">
        <v>3</v>
      </c>
      <c r="D3500" s="77">
        <v>172.2</v>
      </c>
    </row>
    <row r="3501" spans="1:4" x14ac:dyDescent="0.25">
      <c r="A3501" s="76">
        <v>92335</v>
      </c>
      <c r="B3501" s="76" t="s">
        <v>4712</v>
      </c>
      <c r="C3501" s="77" t="s">
        <v>3</v>
      </c>
      <c r="D3501" s="77">
        <v>100.06</v>
      </c>
    </row>
    <row r="3502" spans="1:4" x14ac:dyDescent="0.25">
      <c r="A3502" s="76">
        <v>92336</v>
      </c>
      <c r="B3502" s="76" t="s">
        <v>4713</v>
      </c>
      <c r="C3502" s="77" t="s">
        <v>3</v>
      </c>
      <c r="D3502" s="77">
        <v>123.06</v>
      </c>
    </row>
    <row r="3503" spans="1:4" x14ac:dyDescent="0.25">
      <c r="A3503" s="76">
        <v>92337</v>
      </c>
      <c r="B3503" s="76" t="s">
        <v>4714</v>
      </c>
      <c r="C3503" s="77" t="s">
        <v>3</v>
      </c>
      <c r="D3503" s="77">
        <v>162.43</v>
      </c>
    </row>
    <row r="3504" spans="1:4" x14ac:dyDescent="0.25">
      <c r="A3504" s="76">
        <v>92338</v>
      </c>
      <c r="B3504" s="76" t="s">
        <v>4715</v>
      </c>
      <c r="C3504" s="77" t="s">
        <v>3</v>
      </c>
      <c r="D3504" s="77">
        <v>179.85</v>
      </c>
    </row>
    <row r="3505" spans="1:4" x14ac:dyDescent="0.25">
      <c r="A3505" s="76">
        <v>92339</v>
      </c>
      <c r="B3505" s="76" t="s">
        <v>4716</v>
      </c>
      <c r="C3505" s="77" t="s">
        <v>3</v>
      </c>
      <c r="D3505" s="77">
        <v>276.67</v>
      </c>
    </row>
    <row r="3506" spans="1:4" x14ac:dyDescent="0.25">
      <c r="A3506" s="76">
        <v>92341</v>
      </c>
      <c r="B3506" s="76" t="s">
        <v>4717</v>
      </c>
      <c r="C3506" s="77" t="s">
        <v>3</v>
      </c>
      <c r="D3506" s="77">
        <v>110.27</v>
      </c>
    </row>
    <row r="3507" spans="1:4" x14ac:dyDescent="0.25">
      <c r="A3507" s="76">
        <v>92342</v>
      </c>
      <c r="B3507" s="76" t="s">
        <v>4718</v>
      </c>
      <c r="C3507" s="77" t="s">
        <v>3</v>
      </c>
      <c r="D3507" s="77">
        <v>133.33000000000001</v>
      </c>
    </row>
    <row r="3508" spans="1:4" x14ac:dyDescent="0.25">
      <c r="A3508" s="76">
        <v>92343</v>
      </c>
      <c r="B3508" s="76" t="s">
        <v>4719</v>
      </c>
      <c r="C3508" s="77" t="s">
        <v>3</v>
      </c>
      <c r="D3508" s="77">
        <v>172.81</v>
      </c>
    </row>
    <row r="3509" spans="1:4" x14ac:dyDescent="0.25">
      <c r="A3509" s="76">
        <v>92359</v>
      </c>
      <c r="B3509" s="76" t="s">
        <v>4720</v>
      </c>
      <c r="C3509" s="77" t="s">
        <v>3</v>
      </c>
      <c r="D3509" s="77">
        <v>88.1</v>
      </c>
    </row>
    <row r="3510" spans="1:4" x14ac:dyDescent="0.25">
      <c r="A3510" s="76">
        <v>92360</v>
      </c>
      <c r="B3510" s="76" t="s">
        <v>4721</v>
      </c>
      <c r="C3510" s="77" t="s">
        <v>3</v>
      </c>
      <c r="D3510" s="77">
        <v>117.84</v>
      </c>
    </row>
    <row r="3511" spans="1:4" x14ac:dyDescent="0.25">
      <c r="A3511" s="76">
        <v>92361</v>
      </c>
      <c r="B3511" s="76" t="s">
        <v>4722</v>
      </c>
      <c r="C3511" s="77" t="s">
        <v>3</v>
      </c>
      <c r="D3511" s="77">
        <v>158.69</v>
      </c>
    </row>
    <row r="3512" spans="1:4" x14ac:dyDescent="0.25">
      <c r="A3512" s="76">
        <v>92362</v>
      </c>
      <c r="B3512" s="76" t="s">
        <v>4723</v>
      </c>
      <c r="C3512" s="77" t="s">
        <v>3</v>
      </c>
      <c r="D3512" s="77">
        <v>254.67</v>
      </c>
    </row>
    <row r="3513" spans="1:4" x14ac:dyDescent="0.25">
      <c r="A3513" s="76">
        <v>92364</v>
      </c>
      <c r="B3513" s="76" t="s">
        <v>4724</v>
      </c>
      <c r="C3513" s="77" t="s">
        <v>3</v>
      </c>
      <c r="D3513" s="77">
        <v>60.66</v>
      </c>
    </row>
    <row r="3514" spans="1:4" x14ac:dyDescent="0.25">
      <c r="A3514" s="76">
        <v>92365</v>
      </c>
      <c r="B3514" s="76" t="s">
        <v>4725</v>
      </c>
      <c r="C3514" s="77" t="s">
        <v>3</v>
      </c>
      <c r="D3514" s="77">
        <v>69.849999999999994</v>
      </c>
    </row>
    <row r="3515" spans="1:4" x14ac:dyDescent="0.25">
      <c r="A3515" s="76">
        <v>92366</v>
      </c>
      <c r="B3515" s="76" t="s">
        <v>4726</v>
      </c>
      <c r="C3515" s="77" t="s">
        <v>3</v>
      </c>
      <c r="D3515" s="77">
        <v>97.63</v>
      </c>
    </row>
    <row r="3516" spans="1:4" x14ac:dyDescent="0.25">
      <c r="A3516" s="76">
        <v>92367</v>
      </c>
      <c r="B3516" s="76" t="s">
        <v>4727</v>
      </c>
      <c r="C3516" s="77" t="s">
        <v>3</v>
      </c>
      <c r="D3516" s="77">
        <v>120.12</v>
      </c>
    </row>
    <row r="3517" spans="1:4" x14ac:dyDescent="0.25">
      <c r="A3517" s="76">
        <v>92368</v>
      </c>
      <c r="B3517" s="76" t="s">
        <v>4728</v>
      </c>
      <c r="C3517" s="77" t="s">
        <v>3</v>
      </c>
      <c r="D3517" s="77">
        <v>159.06</v>
      </c>
    </row>
    <row r="3518" spans="1:4" x14ac:dyDescent="0.25">
      <c r="A3518" s="76">
        <v>92645</v>
      </c>
      <c r="B3518" s="76" t="s">
        <v>4729</v>
      </c>
      <c r="C3518" s="77" t="s">
        <v>3</v>
      </c>
      <c r="D3518" s="77">
        <v>91.91</v>
      </c>
    </row>
    <row r="3519" spans="1:4" x14ac:dyDescent="0.25">
      <c r="A3519" s="76">
        <v>92646</v>
      </c>
      <c r="B3519" s="76" t="s">
        <v>4730</v>
      </c>
      <c r="C3519" s="77" t="s">
        <v>3</v>
      </c>
      <c r="D3519" s="77">
        <v>121.65</v>
      </c>
    </row>
    <row r="3520" spans="1:4" x14ac:dyDescent="0.25">
      <c r="A3520" s="76">
        <v>92648</v>
      </c>
      <c r="B3520" s="76" t="s">
        <v>4731</v>
      </c>
      <c r="C3520" s="77" t="s">
        <v>3</v>
      </c>
      <c r="D3520" s="77">
        <v>133.01</v>
      </c>
    </row>
    <row r="3521" spans="1:4" x14ac:dyDescent="0.25">
      <c r="A3521" s="76">
        <v>92649</v>
      </c>
      <c r="B3521" s="76" t="s">
        <v>4732</v>
      </c>
      <c r="C3521" s="77" t="s">
        <v>3</v>
      </c>
      <c r="D3521" s="77">
        <v>162.5</v>
      </c>
    </row>
    <row r="3522" spans="1:4" x14ac:dyDescent="0.25">
      <c r="A3522" s="76">
        <v>92650</v>
      </c>
      <c r="B3522" s="76" t="s">
        <v>4733</v>
      </c>
      <c r="C3522" s="77" t="s">
        <v>3</v>
      </c>
      <c r="D3522" s="77">
        <v>258.48</v>
      </c>
    </row>
    <row r="3523" spans="1:4" x14ac:dyDescent="0.25">
      <c r="A3523" s="76">
        <v>92652</v>
      </c>
      <c r="B3523" s="76" t="s">
        <v>4734</v>
      </c>
      <c r="C3523" s="77" t="s">
        <v>3</v>
      </c>
      <c r="D3523" s="77">
        <v>65.319999999999993</v>
      </c>
    </row>
    <row r="3524" spans="1:4" x14ac:dyDescent="0.25">
      <c r="A3524" s="76">
        <v>92653</v>
      </c>
      <c r="B3524" s="76" t="s">
        <v>4735</v>
      </c>
      <c r="C3524" s="77" t="s">
        <v>3</v>
      </c>
      <c r="D3524" s="77">
        <v>74.569999999999993</v>
      </c>
    </row>
    <row r="3525" spans="1:4" x14ac:dyDescent="0.25">
      <c r="A3525" s="76">
        <v>92654</v>
      </c>
      <c r="B3525" s="76" t="s">
        <v>4736</v>
      </c>
      <c r="C3525" s="77" t="s">
        <v>3</v>
      </c>
      <c r="D3525" s="77">
        <v>102.33</v>
      </c>
    </row>
    <row r="3526" spans="1:4" x14ac:dyDescent="0.25">
      <c r="A3526" s="76">
        <v>92655</v>
      </c>
      <c r="B3526" s="76" t="s">
        <v>4737</v>
      </c>
      <c r="C3526" s="77" t="s">
        <v>3</v>
      </c>
      <c r="D3526" s="77">
        <v>124.93</v>
      </c>
    </row>
    <row r="3527" spans="1:4" x14ac:dyDescent="0.25">
      <c r="A3527" s="76">
        <v>92656</v>
      </c>
      <c r="B3527" s="76" t="s">
        <v>4738</v>
      </c>
      <c r="C3527" s="77" t="s">
        <v>3</v>
      </c>
      <c r="D3527" s="77">
        <v>163.87</v>
      </c>
    </row>
    <row r="3528" spans="1:4" x14ac:dyDescent="0.25">
      <c r="A3528" s="76">
        <v>92687</v>
      </c>
      <c r="B3528" s="76" t="s">
        <v>4739</v>
      </c>
      <c r="C3528" s="77" t="s">
        <v>3</v>
      </c>
      <c r="D3528" s="77">
        <v>30.32</v>
      </c>
    </row>
    <row r="3529" spans="1:4" x14ac:dyDescent="0.25">
      <c r="A3529" s="76">
        <v>92688</v>
      </c>
      <c r="B3529" s="76" t="s">
        <v>4740</v>
      </c>
      <c r="C3529" s="77" t="s">
        <v>3</v>
      </c>
      <c r="D3529" s="77">
        <v>42.1</v>
      </c>
    </row>
    <row r="3530" spans="1:4" x14ac:dyDescent="0.25">
      <c r="A3530" s="76">
        <v>92689</v>
      </c>
      <c r="B3530" s="76" t="s">
        <v>4741</v>
      </c>
      <c r="C3530" s="77" t="s">
        <v>3</v>
      </c>
      <c r="D3530" s="77">
        <v>63.58</v>
      </c>
    </row>
    <row r="3531" spans="1:4" x14ac:dyDescent="0.25">
      <c r="A3531" s="76">
        <v>92690</v>
      </c>
      <c r="B3531" s="76" t="s">
        <v>4742</v>
      </c>
      <c r="C3531" s="77" t="s">
        <v>3</v>
      </c>
      <c r="D3531" s="77">
        <v>89.83</v>
      </c>
    </row>
    <row r="3532" spans="1:4" x14ac:dyDescent="0.25">
      <c r="A3532" s="76">
        <v>92691</v>
      </c>
      <c r="B3532" s="76" t="s">
        <v>4743</v>
      </c>
      <c r="C3532" s="77" t="s">
        <v>3</v>
      </c>
      <c r="D3532" s="77">
        <v>113.37</v>
      </c>
    </row>
    <row r="3533" spans="1:4" x14ac:dyDescent="0.25">
      <c r="A3533" s="76">
        <v>94462</v>
      </c>
      <c r="B3533" s="76" t="s">
        <v>988</v>
      </c>
      <c r="C3533" s="77" t="s">
        <v>3</v>
      </c>
      <c r="D3533" s="77">
        <v>108.36</v>
      </c>
    </row>
    <row r="3534" spans="1:4" x14ac:dyDescent="0.25">
      <c r="A3534" s="76">
        <v>94463</v>
      </c>
      <c r="B3534" s="76" t="s">
        <v>989</v>
      </c>
      <c r="C3534" s="77" t="s">
        <v>3</v>
      </c>
      <c r="D3534" s="77">
        <v>127.76</v>
      </c>
    </row>
    <row r="3535" spans="1:4" x14ac:dyDescent="0.25">
      <c r="A3535" s="76">
        <v>94464</v>
      </c>
      <c r="B3535" s="76" t="s">
        <v>990</v>
      </c>
      <c r="C3535" s="77" t="s">
        <v>3</v>
      </c>
      <c r="D3535" s="77">
        <v>180.64</v>
      </c>
    </row>
    <row r="3536" spans="1:4" x14ac:dyDescent="0.25">
      <c r="A3536" s="76">
        <v>94602</v>
      </c>
      <c r="B3536" s="76" t="s">
        <v>2056</v>
      </c>
      <c r="C3536" s="77" t="s">
        <v>3</v>
      </c>
      <c r="D3536" s="77">
        <v>210.84</v>
      </c>
    </row>
    <row r="3537" spans="1:4" x14ac:dyDescent="0.25">
      <c r="A3537" s="76">
        <v>94603</v>
      </c>
      <c r="B3537" s="76" t="s">
        <v>2057</v>
      </c>
      <c r="C3537" s="77" t="s">
        <v>3</v>
      </c>
      <c r="D3537" s="77">
        <v>283.64</v>
      </c>
    </row>
    <row r="3538" spans="1:4" x14ac:dyDescent="0.25">
      <c r="A3538" s="76">
        <v>94604</v>
      </c>
      <c r="B3538" s="76" t="s">
        <v>2058</v>
      </c>
      <c r="C3538" s="77" t="s">
        <v>3</v>
      </c>
      <c r="D3538" s="77">
        <v>387.81</v>
      </c>
    </row>
    <row r="3539" spans="1:4" x14ac:dyDescent="0.25">
      <c r="A3539" s="76">
        <v>94605</v>
      </c>
      <c r="B3539" s="76" t="s">
        <v>2059</v>
      </c>
      <c r="C3539" s="77" t="s">
        <v>3</v>
      </c>
      <c r="D3539" s="77">
        <v>554.91999999999996</v>
      </c>
    </row>
    <row r="3540" spans="1:4" x14ac:dyDescent="0.25">
      <c r="A3540" s="76">
        <v>94648</v>
      </c>
      <c r="B3540" s="76" t="s">
        <v>991</v>
      </c>
      <c r="C3540" s="77" t="s">
        <v>3</v>
      </c>
      <c r="D3540" s="77">
        <v>11.07</v>
      </c>
    </row>
    <row r="3541" spans="1:4" x14ac:dyDescent="0.25">
      <c r="A3541" s="76">
        <v>94649</v>
      </c>
      <c r="B3541" s="76" t="s">
        <v>992</v>
      </c>
      <c r="C3541" s="77" t="s">
        <v>3</v>
      </c>
      <c r="D3541" s="77">
        <v>16.5</v>
      </c>
    </row>
    <row r="3542" spans="1:4" x14ac:dyDescent="0.25">
      <c r="A3542" s="76">
        <v>94650</v>
      </c>
      <c r="B3542" s="76" t="s">
        <v>993</v>
      </c>
      <c r="C3542" s="77" t="s">
        <v>3</v>
      </c>
      <c r="D3542" s="77">
        <v>24.75</v>
      </c>
    </row>
    <row r="3543" spans="1:4" x14ac:dyDescent="0.25">
      <c r="A3543" s="76">
        <v>94651</v>
      </c>
      <c r="B3543" s="76" t="s">
        <v>994</v>
      </c>
      <c r="C3543" s="77" t="s">
        <v>3</v>
      </c>
      <c r="D3543" s="77">
        <v>26.27</v>
      </c>
    </row>
    <row r="3544" spans="1:4" x14ac:dyDescent="0.25">
      <c r="A3544" s="76">
        <v>94652</v>
      </c>
      <c r="B3544" s="76" t="s">
        <v>995</v>
      </c>
      <c r="C3544" s="77" t="s">
        <v>3</v>
      </c>
      <c r="D3544" s="77">
        <v>42.05</v>
      </c>
    </row>
    <row r="3545" spans="1:4" x14ac:dyDescent="0.25">
      <c r="A3545" s="76">
        <v>94653</v>
      </c>
      <c r="B3545" s="76" t="s">
        <v>996</v>
      </c>
      <c r="C3545" s="77" t="s">
        <v>3</v>
      </c>
      <c r="D3545" s="77">
        <v>59.96</v>
      </c>
    </row>
    <row r="3546" spans="1:4" x14ac:dyDescent="0.25">
      <c r="A3546" s="76">
        <v>94654</v>
      </c>
      <c r="B3546" s="76" t="s">
        <v>997</v>
      </c>
      <c r="C3546" s="77" t="s">
        <v>3</v>
      </c>
      <c r="D3546" s="77">
        <v>85.67</v>
      </c>
    </row>
    <row r="3547" spans="1:4" x14ac:dyDescent="0.25">
      <c r="A3547" s="76">
        <v>94655</v>
      </c>
      <c r="B3547" s="76" t="s">
        <v>998</v>
      </c>
      <c r="C3547" s="77" t="s">
        <v>3</v>
      </c>
      <c r="D3547" s="77">
        <v>119.42</v>
      </c>
    </row>
    <row r="3548" spans="1:4" x14ac:dyDescent="0.25">
      <c r="A3548" s="76">
        <v>94716</v>
      </c>
      <c r="B3548" s="76" t="s">
        <v>999</v>
      </c>
      <c r="C3548" s="77" t="s">
        <v>3</v>
      </c>
      <c r="D3548" s="77">
        <v>25.03</v>
      </c>
    </row>
    <row r="3549" spans="1:4" x14ac:dyDescent="0.25">
      <c r="A3549" s="76">
        <v>94717</v>
      </c>
      <c r="B3549" s="76" t="s">
        <v>1000</v>
      </c>
      <c r="C3549" s="77" t="s">
        <v>3</v>
      </c>
      <c r="D3549" s="77">
        <v>38.81</v>
      </c>
    </row>
    <row r="3550" spans="1:4" x14ac:dyDescent="0.25">
      <c r="A3550" s="76">
        <v>94718</v>
      </c>
      <c r="B3550" s="76" t="s">
        <v>1001</v>
      </c>
      <c r="C3550" s="77" t="s">
        <v>3</v>
      </c>
      <c r="D3550" s="77">
        <v>50.19</v>
      </c>
    </row>
    <row r="3551" spans="1:4" x14ac:dyDescent="0.25">
      <c r="A3551" s="76">
        <v>94719</v>
      </c>
      <c r="B3551" s="76" t="s">
        <v>1002</v>
      </c>
      <c r="C3551" s="77" t="s">
        <v>3</v>
      </c>
      <c r="D3551" s="77">
        <v>64.53</v>
      </c>
    </row>
    <row r="3552" spans="1:4" x14ac:dyDescent="0.25">
      <c r="A3552" s="76">
        <v>94720</v>
      </c>
      <c r="B3552" s="76" t="s">
        <v>1003</v>
      </c>
      <c r="C3552" s="77" t="s">
        <v>3</v>
      </c>
      <c r="D3552" s="77">
        <v>94.05</v>
      </c>
    </row>
    <row r="3553" spans="1:4" x14ac:dyDescent="0.25">
      <c r="A3553" s="76">
        <v>94721</v>
      </c>
      <c r="B3553" s="76" t="s">
        <v>1004</v>
      </c>
      <c r="C3553" s="77" t="s">
        <v>3</v>
      </c>
      <c r="D3553" s="77">
        <v>143.66</v>
      </c>
    </row>
    <row r="3554" spans="1:4" x14ac:dyDescent="0.25">
      <c r="A3554" s="76">
        <v>94722</v>
      </c>
      <c r="B3554" s="76" t="s">
        <v>1005</v>
      </c>
      <c r="C3554" s="77" t="s">
        <v>3</v>
      </c>
      <c r="D3554" s="77">
        <v>248.12</v>
      </c>
    </row>
    <row r="3555" spans="1:4" x14ac:dyDescent="0.25">
      <c r="A3555" s="76">
        <v>94723</v>
      </c>
      <c r="B3555" s="76" t="s">
        <v>16724</v>
      </c>
      <c r="C3555" s="77" t="s">
        <v>3</v>
      </c>
      <c r="D3555" s="77">
        <v>447.28</v>
      </c>
    </row>
    <row r="3556" spans="1:4" x14ac:dyDescent="0.25">
      <c r="A3556" s="76">
        <v>95697</v>
      </c>
      <c r="B3556" s="76" t="s">
        <v>4744</v>
      </c>
      <c r="C3556" s="77" t="s">
        <v>3</v>
      </c>
      <c r="D3556" s="77">
        <v>129.19999999999999</v>
      </c>
    </row>
    <row r="3557" spans="1:4" x14ac:dyDescent="0.25">
      <c r="A3557" s="76">
        <v>96635</v>
      </c>
      <c r="B3557" s="76" t="s">
        <v>16183</v>
      </c>
      <c r="C3557" s="77" t="s">
        <v>3</v>
      </c>
      <c r="D3557" s="77">
        <v>39.04</v>
      </c>
    </row>
    <row r="3558" spans="1:4" x14ac:dyDescent="0.25">
      <c r="A3558" s="76">
        <v>96636</v>
      </c>
      <c r="B3558" s="76" t="s">
        <v>16184</v>
      </c>
      <c r="C3558" s="77" t="s">
        <v>3</v>
      </c>
      <c r="D3558" s="77">
        <v>41.38</v>
      </c>
    </row>
    <row r="3559" spans="1:4" x14ac:dyDescent="0.25">
      <c r="A3559" s="76">
        <v>96644</v>
      </c>
      <c r="B3559" s="76" t="s">
        <v>16185</v>
      </c>
      <c r="C3559" s="77" t="s">
        <v>3</v>
      </c>
      <c r="D3559" s="77">
        <v>21.2</v>
      </c>
    </row>
    <row r="3560" spans="1:4" x14ac:dyDescent="0.25">
      <c r="A3560" s="76">
        <v>96645</v>
      </c>
      <c r="B3560" s="76" t="s">
        <v>16186</v>
      </c>
      <c r="C3560" s="77" t="s">
        <v>3</v>
      </c>
      <c r="D3560" s="77">
        <v>18.82</v>
      </c>
    </row>
    <row r="3561" spans="1:4" x14ac:dyDescent="0.25">
      <c r="A3561" s="76">
        <v>96646</v>
      </c>
      <c r="B3561" s="76" t="s">
        <v>16187</v>
      </c>
      <c r="C3561" s="77" t="s">
        <v>3</v>
      </c>
      <c r="D3561" s="77">
        <v>22.98</v>
      </c>
    </row>
    <row r="3562" spans="1:4" x14ac:dyDescent="0.25">
      <c r="A3562" s="76">
        <v>96647</v>
      </c>
      <c r="B3562" s="76" t="s">
        <v>16188</v>
      </c>
      <c r="C3562" s="77" t="s">
        <v>3</v>
      </c>
      <c r="D3562" s="77">
        <v>23.03</v>
      </c>
    </row>
    <row r="3563" spans="1:4" x14ac:dyDescent="0.25">
      <c r="A3563" s="76">
        <v>96648</v>
      </c>
      <c r="B3563" s="76" t="s">
        <v>16189</v>
      </c>
      <c r="C3563" s="77" t="s">
        <v>3</v>
      </c>
      <c r="D3563" s="77">
        <v>28.38</v>
      </c>
    </row>
    <row r="3564" spans="1:4" x14ac:dyDescent="0.25">
      <c r="A3564" s="76">
        <v>96649</v>
      </c>
      <c r="B3564" s="76" t="s">
        <v>16190</v>
      </c>
      <c r="C3564" s="77" t="s">
        <v>3</v>
      </c>
      <c r="D3564" s="77">
        <v>37.479999999999997</v>
      </c>
    </row>
    <row r="3565" spans="1:4" x14ac:dyDescent="0.25">
      <c r="A3565" s="76">
        <v>96668</v>
      </c>
      <c r="B3565" s="76" t="s">
        <v>16191</v>
      </c>
      <c r="C3565" s="77" t="s">
        <v>3</v>
      </c>
      <c r="D3565" s="77">
        <v>16.46</v>
      </c>
    </row>
    <row r="3566" spans="1:4" x14ac:dyDescent="0.25">
      <c r="A3566" s="76">
        <v>96669</v>
      </c>
      <c r="B3566" s="76" t="s">
        <v>16192</v>
      </c>
      <c r="C3566" s="77" t="s">
        <v>3</v>
      </c>
      <c r="D3566" s="77">
        <v>16.3</v>
      </c>
    </row>
    <row r="3567" spans="1:4" x14ac:dyDescent="0.25">
      <c r="A3567" s="76">
        <v>96670</v>
      </c>
      <c r="B3567" s="76" t="s">
        <v>16193</v>
      </c>
      <c r="C3567" s="77" t="s">
        <v>3</v>
      </c>
      <c r="D3567" s="77">
        <v>21.16</v>
      </c>
    </row>
    <row r="3568" spans="1:4" x14ac:dyDescent="0.25">
      <c r="A3568" s="76">
        <v>96671</v>
      </c>
      <c r="B3568" s="76" t="s">
        <v>16194</v>
      </c>
      <c r="C3568" s="77" t="s">
        <v>3</v>
      </c>
      <c r="D3568" s="77">
        <v>31.96</v>
      </c>
    </row>
    <row r="3569" spans="1:4" x14ac:dyDescent="0.25">
      <c r="A3569" s="76">
        <v>96672</v>
      </c>
      <c r="B3569" s="76" t="s">
        <v>16195</v>
      </c>
      <c r="C3569" s="77" t="s">
        <v>3</v>
      </c>
      <c r="D3569" s="77">
        <v>48.62</v>
      </c>
    </row>
    <row r="3570" spans="1:4" x14ac:dyDescent="0.25">
      <c r="A3570" s="76">
        <v>96673</v>
      </c>
      <c r="B3570" s="76" t="s">
        <v>16196</v>
      </c>
      <c r="C3570" s="77" t="s">
        <v>3</v>
      </c>
      <c r="D3570" s="77">
        <v>61.27</v>
      </c>
    </row>
    <row r="3571" spans="1:4" x14ac:dyDescent="0.25">
      <c r="A3571" s="76">
        <v>96674</v>
      </c>
      <c r="B3571" s="76" t="s">
        <v>16197</v>
      </c>
      <c r="C3571" s="77" t="s">
        <v>3</v>
      </c>
      <c r="D3571" s="77">
        <v>98.91</v>
      </c>
    </row>
    <row r="3572" spans="1:4" x14ac:dyDescent="0.25">
      <c r="A3572" s="76">
        <v>96675</v>
      </c>
      <c r="B3572" s="76" t="s">
        <v>16198</v>
      </c>
      <c r="C3572" s="77" t="s">
        <v>3</v>
      </c>
      <c r="D3572" s="77">
        <v>143.69</v>
      </c>
    </row>
    <row r="3573" spans="1:4" x14ac:dyDescent="0.25">
      <c r="A3573" s="76">
        <v>96676</v>
      </c>
      <c r="B3573" s="76" t="s">
        <v>16199</v>
      </c>
      <c r="C3573" s="77" t="s">
        <v>3</v>
      </c>
      <c r="D3573" s="77">
        <v>20.85</v>
      </c>
    </row>
    <row r="3574" spans="1:4" x14ac:dyDescent="0.25">
      <c r="A3574" s="76">
        <v>96677</v>
      </c>
      <c r="B3574" s="76" t="s">
        <v>16200</v>
      </c>
      <c r="C3574" s="77" t="s">
        <v>3</v>
      </c>
      <c r="D3574" s="77">
        <v>27.16</v>
      </c>
    </row>
    <row r="3575" spans="1:4" x14ac:dyDescent="0.25">
      <c r="A3575" s="76">
        <v>96678</v>
      </c>
      <c r="B3575" s="76" t="s">
        <v>16201</v>
      </c>
      <c r="C3575" s="77" t="s">
        <v>3</v>
      </c>
      <c r="D3575" s="77">
        <v>37.340000000000003</v>
      </c>
    </row>
    <row r="3576" spans="1:4" x14ac:dyDescent="0.25">
      <c r="A3576" s="76">
        <v>96679</v>
      </c>
      <c r="B3576" s="76" t="s">
        <v>16202</v>
      </c>
      <c r="C3576" s="77" t="s">
        <v>3</v>
      </c>
      <c r="D3576" s="77">
        <v>55.58</v>
      </c>
    </row>
    <row r="3577" spans="1:4" x14ac:dyDescent="0.25">
      <c r="A3577" s="76">
        <v>96680</v>
      </c>
      <c r="B3577" s="76" t="s">
        <v>16203</v>
      </c>
      <c r="C3577" s="77" t="s">
        <v>3</v>
      </c>
      <c r="D3577" s="77">
        <v>91.76</v>
      </c>
    </row>
    <row r="3578" spans="1:4" x14ac:dyDescent="0.25">
      <c r="A3578" s="76">
        <v>96681</v>
      </c>
      <c r="B3578" s="76" t="s">
        <v>16204</v>
      </c>
      <c r="C3578" s="77" t="s">
        <v>3</v>
      </c>
      <c r="D3578" s="77">
        <v>123.41</v>
      </c>
    </row>
    <row r="3579" spans="1:4" x14ac:dyDescent="0.25">
      <c r="A3579" s="76">
        <v>96682</v>
      </c>
      <c r="B3579" s="76" t="s">
        <v>16205</v>
      </c>
      <c r="C3579" s="77" t="s">
        <v>3</v>
      </c>
      <c r="D3579" s="77">
        <v>203.38</v>
      </c>
    </row>
    <row r="3580" spans="1:4" x14ac:dyDescent="0.25">
      <c r="A3580" s="76">
        <v>96683</v>
      </c>
      <c r="B3580" s="76" t="s">
        <v>16206</v>
      </c>
      <c r="C3580" s="77" t="s">
        <v>3</v>
      </c>
      <c r="D3580" s="77">
        <v>279.06</v>
      </c>
    </row>
    <row r="3581" spans="1:4" x14ac:dyDescent="0.25">
      <c r="A3581" s="76">
        <v>96718</v>
      </c>
      <c r="B3581" s="76" t="s">
        <v>2060</v>
      </c>
      <c r="C3581" s="77" t="s">
        <v>3</v>
      </c>
      <c r="D3581" s="77">
        <v>9.51</v>
      </c>
    </row>
    <row r="3582" spans="1:4" x14ac:dyDescent="0.25">
      <c r="A3582" s="76">
        <v>96719</v>
      </c>
      <c r="B3582" s="76" t="s">
        <v>2061</v>
      </c>
      <c r="C3582" s="77" t="s">
        <v>3</v>
      </c>
      <c r="D3582" s="77">
        <v>18.73</v>
      </c>
    </row>
    <row r="3583" spans="1:4" x14ac:dyDescent="0.25">
      <c r="A3583" s="76">
        <v>96720</v>
      </c>
      <c r="B3583" s="76" t="s">
        <v>2062</v>
      </c>
      <c r="C3583" s="77" t="s">
        <v>3</v>
      </c>
      <c r="D3583" s="77">
        <v>17.46</v>
      </c>
    </row>
    <row r="3584" spans="1:4" x14ac:dyDescent="0.25">
      <c r="A3584" s="76">
        <v>96721</v>
      </c>
      <c r="B3584" s="76" t="s">
        <v>2063</v>
      </c>
      <c r="C3584" s="77" t="s">
        <v>3</v>
      </c>
      <c r="D3584" s="77">
        <v>21</v>
      </c>
    </row>
    <row r="3585" spans="1:4" x14ac:dyDescent="0.25">
      <c r="A3585" s="76">
        <v>96722</v>
      </c>
      <c r="B3585" s="76" t="s">
        <v>2064</v>
      </c>
      <c r="C3585" s="77" t="s">
        <v>3</v>
      </c>
      <c r="D3585" s="77">
        <v>33.549999999999997</v>
      </c>
    </row>
    <row r="3586" spans="1:4" x14ac:dyDescent="0.25">
      <c r="A3586" s="76">
        <v>96723</v>
      </c>
      <c r="B3586" s="76" t="s">
        <v>2065</v>
      </c>
      <c r="C3586" s="77" t="s">
        <v>3</v>
      </c>
      <c r="D3586" s="77">
        <v>47.52</v>
      </c>
    </row>
    <row r="3587" spans="1:4" x14ac:dyDescent="0.25">
      <c r="A3587" s="76">
        <v>96724</v>
      </c>
      <c r="B3587" s="76" t="s">
        <v>2066</v>
      </c>
      <c r="C3587" s="77" t="s">
        <v>3</v>
      </c>
      <c r="D3587" s="77">
        <v>63.96</v>
      </c>
    </row>
    <row r="3588" spans="1:4" x14ac:dyDescent="0.25">
      <c r="A3588" s="76">
        <v>96725</v>
      </c>
      <c r="B3588" s="76" t="s">
        <v>2067</v>
      </c>
      <c r="C3588" s="77" t="s">
        <v>3</v>
      </c>
      <c r="D3588" s="77">
        <v>96.7</v>
      </c>
    </row>
    <row r="3589" spans="1:4" x14ac:dyDescent="0.25">
      <c r="A3589" s="76">
        <v>96726</v>
      </c>
      <c r="B3589" s="76" t="s">
        <v>2068</v>
      </c>
      <c r="C3589" s="77" t="s">
        <v>3</v>
      </c>
      <c r="D3589" s="77">
        <v>137.59</v>
      </c>
    </row>
    <row r="3590" spans="1:4" x14ac:dyDescent="0.25">
      <c r="A3590" s="76">
        <v>96727</v>
      </c>
      <c r="B3590" s="76" t="s">
        <v>2069</v>
      </c>
      <c r="C3590" s="77" t="s">
        <v>3</v>
      </c>
      <c r="D3590" s="77">
        <v>16.96</v>
      </c>
    </row>
    <row r="3591" spans="1:4" x14ac:dyDescent="0.25">
      <c r="A3591" s="76">
        <v>96728</v>
      </c>
      <c r="B3591" s="76" t="s">
        <v>2070</v>
      </c>
      <c r="C3591" s="77" t="s">
        <v>3</v>
      </c>
      <c r="D3591" s="77">
        <v>20.83</v>
      </c>
    </row>
    <row r="3592" spans="1:4" x14ac:dyDescent="0.25">
      <c r="A3592" s="76">
        <v>96729</v>
      </c>
      <c r="B3592" s="76" t="s">
        <v>2071</v>
      </c>
      <c r="C3592" s="77" t="s">
        <v>3</v>
      </c>
      <c r="D3592" s="77">
        <v>27.29</v>
      </c>
    </row>
    <row r="3593" spans="1:4" x14ac:dyDescent="0.25">
      <c r="A3593" s="76">
        <v>96730</v>
      </c>
      <c r="B3593" s="76" t="s">
        <v>2072</v>
      </c>
      <c r="C3593" s="77" t="s">
        <v>3</v>
      </c>
      <c r="D3593" s="77">
        <v>35.49</v>
      </c>
    </row>
    <row r="3594" spans="1:4" x14ac:dyDescent="0.25">
      <c r="A3594" s="76">
        <v>96731</v>
      </c>
      <c r="B3594" s="76" t="s">
        <v>2073</v>
      </c>
      <c r="C3594" s="77" t="s">
        <v>3</v>
      </c>
      <c r="D3594" s="77">
        <v>55.22</v>
      </c>
    </row>
    <row r="3595" spans="1:4" x14ac:dyDescent="0.25">
      <c r="A3595" s="76">
        <v>96732</v>
      </c>
      <c r="B3595" s="76" t="s">
        <v>2074</v>
      </c>
      <c r="C3595" s="77" t="s">
        <v>3</v>
      </c>
      <c r="D3595" s="77">
        <v>87</v>
      </c>
    </row>
    <row r="3596" spans="1:4" x14ac:dyDescent="0.25">
      <c r="A3596" s="76">
        <v>96733</v>
      </c>
      <c r="B3596" s="76" t="s">
        <v>2075</v>
      </c>
      <c r="C3596" s="77" t="s">
        <v>3</v>
      </c>
      <c r="D3596" s="77">
        <v>121.02</v>
      </c>
    </row>
    <row r="3597" spans="1:4" x14ac:dyDescent="0.25">
      <c r="A3597" s="76">
        <v>96734</v>
      </c>
      <c r="B3597" s="76" t="s">
        <v>2076</v>
      </c>
      <c r="C3597" s="77" t="s">
        <v>3</v>
      </c>
      <c r="D3597" s="77">
        <v>192.15</v>
      </c>
    </row>
    <row r="3598" spans="1:4" x14ac:dyDescent="0.25">
      <c r="A3598" s="76">
        <v>96735</v>
      </c>
      <c r="B3598" s="76" t="s">
        <v>2077</v>
      </c>
      <c r="C3598" s="77" t="s">
        <v>3</v>
      </c>
      <c r="D3598" s="77">
        <v>254.21</v>
      </c>
    </row>
    <row r="3599" spans="1:4" x14ac:dyDescent="0.25">
      <c r="A3599" s="76">
        <v>96798</v>
      </c>
      <c r="B3599" s="76" t="s">
        <v>20224</v>
      </c>
      <c r="C3599" s="77" t="s">
        <v>3</v>
      </c>
      <c r="D3599" s="77">
        <v>8.68</v>
      </c>
    </row>
    <row r="3600" spans="1:4" x14ac:dyDescent="0.25">
      <c r="A3600" s="76">
        <v>96799</v>
      </c>
      <c r="B3600" s="76" t="s">
        <v>20225</v>
      </c>
      <c r="C3600" s="77" t="s">
        <v>3</v>
      </c>
      <c r="D3600" s="77">
        <v>11.13</v>
      </c>
    </row>
    <row r="3601" spans="1:4" x14ac:dyDescent="0.25">
      <c r="A3601" s="76">
        <v>96800</v>
      </c>
      <c r="B3601" s="76" t="s">
        <v>20226</v>
      </c>
      <c r="C3601" s="77" t="s">
        <v>3</v>
      </c>
      <c r="D3601" s="77">
        <v>15.26</v>
      </c>
    </row>
    <row r="3602" spans="1:4" x14ac:dyDescent="0.25">
      <c r="A3602" s="76">
        <v>96801</v>
      </c>
      <c r="B3602" s="76" t="s">
        <v>20227</v>
      </c>
      <c r="C3602" s="77" t="s">
        <v>3</v>
      </c>
      <c r="D3602" s="77">
        <v>23.39</v>
      </c>
    </row>
    <row r="3603" spans="1:4" x14ac:dyDescent="0.25">
      <c r="A3603" s="76">
        <v>97327</v>
      </c>
      <c r="B3603" s="76" t="s">
        <v>2078</v>
      </c>
      <c r="C3603" s="77" t="s">
        <v>3</v>
      </c>
      <c r="D3603" s="77">
        <v>26.78</v>
      </c>
    </row>
    <row r="3604" spans="1:4" x14ac:dyDescent="0.25">
      <c r="A3604" s="76">
        <v>97328</v>
      </c>
      <c r="B3604" s="76" t="s">
        <v>2079</v>
      </c>
      <c r="C3604" s="77" t="s">
        <v>3</v>
      </c>
      <c r="D3604" s="77">
        <v>44.88</v>
      </c>
    </row>
    <row r="3605" spans="1:4" x14ac:dyDescent="0.25">
      <c r="A3605" s="76">
        <v>97329</v>
      </c>
      <c r="B3605" s="76" t="s">
        <v>2080</v>
      </c>
      <c r="C3605" s="77" t="s">
        <v>3</v>
      </c>
      <c r="D3605" s="77">
        <v>56.93</v>
      </c>
    </row>
    <row r="3606" spans="1:4" x14ac:dyDescent="0.25">
      <c r="A3606" s="76">
        <v>97330</v>
      </c>
      <c r="B3606" s="76" t="s">
        <v>2081</v>
      </c>
      <c r="C3606" s="77" t="s">
        <v>3</v>
      </c>
      <c r="D3606" s="77">
        <v>69.599999999999994</v>
      </c>
    </row>
    <row r="3607" spans="1:4" x14ac:dyDescent="0.25">
      <c r="A3607" s="76">
        <v>97331</v>
      </c>
      <c r="B3607" s="76" t="s">
        <v>2082</v>
      </c>
      <c r="C3607" s="77" t="s">
        <v>3</v>
      </c>
      <c r="D3607" s="77">
        <v>27.12</v>
      </c>
    </row>
    <row r="3608" spans="1:4" x14ac:dyDescent="0.25">
      <c r="A3608" s="76">
        <v>97332</v>
      </c>
      <c r="B3608" s="76" t="s">
        <v>2083</v>
      </c>
      <c r="C3608" s="77" t="s">
        <v>3</v>
      </c>
      <c r="D3608" s="77">
        <v>45.26</v>
      </c>
    </row>
    <row r="3609" spans="1:4" x14ac:dyDescent="0.25">
      <c r="A3609" s="76">
        <v>97333</v>
      </c>
      <c r="B3609" s="76" t="s">
        <v>2084</v>
      </c>
      <c r="C3609" s="77" t="s">
        <v>3</v>
      </c>
      <c r="D3609" s="77">
        <v>57.41</v>
      </c>
    </row>
    <row r="3610" spans="1:4" x14ac:dyDescent="0.25">
      <c r="A3610" s="76">
        <v>97334</v>
      </c>
      <c r="B3610" s="76" t="s">
        <v>2085</v>
      </c>
      <c r="C3610" s="77" t="s">
        <v>3</v>
      </c>
      <c r="D3610" s="77">
        <v>70.14</v>
      </c>
    </row>
    <row r="3611" spans="1:4" x14ac:dyDescent="0.25">
      <c r="A3611" s="76">
        <v>97335</v>
      </c>
      <c r="B3611" s="76" t="s">
        <v>14717</v>
      </c>
      <c r="C3611" s="77" t="s">
        <v>3</v>
      </c>
      <c r="D3611" s="77">
        <v>79.27</v>
      </c>
    </row>
    <row r="3612" spans="1:4" x14ac:dyDescent="0.25">
      <c r="A3612" s="76">
        <v>97336</v>
      </c>
      <c r="B3612" s="76" t="s">
        <v>14718</v>
      </c>
      <c r="C3612" s="77" t="s">
        <v>3</v>
      </c>
      <c r="D3612" s="77">
        <v>100.89</v>
      </c>
    </row>
    <row r="3613" spans="1:4" x14ac:dyDescent="0.25">
      <c r="A3613" s="76">
        <v>97337</v>
      </c>
      <c r="B3613" s="76" t="s">
        <v>14719</v>
      </c>
      <c r="C3613" s="77" t="s">
        <v>3</v>
      </c>
      <c r="D3613" s="77">
        <v>151.69999999999999</v>
      </c>
    </row>
    <row r="3614" spans="1:4" x14ac:dyDescent="0.25">
      <c r="A3614" s="76">
        <v>97338</v>
      </c>
      <c r="B3614" s="76" t="s">
        <v>14720</v>
      </c>
      <c r="C3614" s="77" t="s">
        <v>3</v>
      </c>
      <c r="D3614" s="77">
        <v>182.54</v>
      </c>
    </row>
    <row r="3615" spans="1:4" x14ac:dyDescent="0.25">
      <c r="A3615" s="76">
        <v>97339</v>
      </c>
      <c r="B3615" s="76" t="s">
        <v>14721</v>
      </c>
      <c r="C3615" s="77" t="s">
        <v>3</v>
      </c>
      <c r="D3615" s="77">
        <v>196.63</v>
      </c>
    </row>
    <row r="3616" spans="1:4" x14ac:dyDescent="0.25">
      <c r="A3616" s="76">
        <v>97340</v>
      </c>
      <c r="B3616" s="76" t="s">
        <v>14722</v>
      </c>
      <c r="C3616" s="77" t="s">
        <v>3</v>
      </c>
      <c r="D3616" s="77">
        <v>197.85</v>
      </c>
    </row>
    <row r="3617" spans="1:4" x14ac:dyDescent="0.25">
      <c r="A3617" s="76">
        <v>97347</v>
      </c>
      <c r="B3617" s="76" t="s">
        <v>2086</v>
      </c>
      <c r="C3617" s="77" t="s">
        <v>3</v>
      </c>
      <c r="D3617" s="77">
        <v>95.5</v>
      </c>
    </row>
    <row r="3618" spans="1:4" x14ac:dyDescent="0.25">
      <c r="A3618" s="76">
        <v>97348</v>
      </c>
      <c r="B3618" s="76" t="s">
        <v>2087</v>
      </c>
      <c r="C3618" s="77" t="s">
        <v>3</v>
      </c>
      <c r="D3618" s="77">
        <v>131.88</v>
      </c>
    </row>
    <row r="3619" spans="1:4" x14ac:dyDescent="0.25">
      <c r="A3619" s="76">
        <v>97349</v>
      </c>
      <c r="B3619" s="76" t="s">
        <v>2088</v>
      </c>
      <c r="C3619" s="77" t="s">
        <v>3</v>
      </c>
      <c r="D3619" s="77">
        <v>190.05</v>
      </c>
    </row>
    <row r="3620" spans="1:4" x14ac:dyDescent="0.25">
      <c r="A3620" s="76">
        <v>97350</v>
      </c>
      <c r="B3620" s="76" t="s">
        <v>2089</v>
      </c>
      <c r="C3620" s="77" t="s">
        <v>3</v>
      </c>
      <c r="D3620" s="77">
        <v>230.73</v>
      </c>
    </row>
    <row r="3621" spans="1:4" x14ac:dyDescent="0.25">
      <c r="A3621" s="76">
        <v>97351</v>
      </c>
      <c r="B3621" s="76" t="s">
        <v>2090</v>
      </c>
      <c r="C3621" s="77" t="s">
        <v>3</v>
      </c>
      <c r="D3621" s="77">
        <v>318.98</v>
      </c>
    </row>
    <row r="3622" spans="1:4" x14ac:dyDescent="0.25">
      <c r="A3622" s="76">
        <v>97352</v>
      </c>
      <c r="B3622" s="76" t="s">
        <v>2091</v>
      </c>
      <c r="C3622" s="77" t="s">
        <v>3</v>
      </c>
      <c r="D3622" s="77">
        <v>413.35</v>
      </c>
    </row>
    <row r="3623" spans="1:4" x14ac:dyDescent="0.25">
      <c r="A3623" s="76">
        <v>97353</v>
      </c>
      <c r="B3623" s="76" t="s">
        <v>2092</v>
      </c>
      <c r="C3623" s="77" t="s">
        <v>3</v>
      </c>
      <c r="D3623" s="77">
        <v>63.21</v>
      </c>
    </row>
    <row r="3624" spans="1:4" x14ac:dyDescent="0.25">
      <c r="A3624" s="76">
        <v>97354</v>
      </c>
      <c r="B3624" s="76" t="s">
        <v>2093</v>
      </c>
      <c r="C3624" s="77" t="s">
        <v>3</v>
      </c>
      <c r="D3624" s="77">
        <v>100.16</v>
      </c>
    </row>
    <row r="3625" spans="1:4" x14ac:dyDescent="0.25">
      <c r="A3625" s="76">
        <v>97355</v>
      </c>
      <c r="B3625" s="76" t="s">
        <v>2094</v>
      </c>
      <c r="C3625" s="77" t="s">
        <v>3</v>
      </c>
      <c r="D3625" s="77">
        <v>136.88</v>
      </c>
    </row>
    <row r="3626" spans="1:4" x14ac:dyDescent="0.25">
      <c r="A3626" s="76">
        <v>97356</v>
      </c>
      <c r="B3626" s="76" t="s">
        <v>2095</v>
      </c>
      <c r="C3626" s="77" t="s">
        <v>3</v>
      </c>
      <c r="D3626" s="77">
        <v>73.45</v>
      </c>
    </row>
    <row r="3627" spans="1:4" x14ac:dyDescent="0.25">
      <c r="A3627" s="76">
        <v>97357</v>
      </c>
      <c r="B3627" s="76" t="s">
        <v>2096</v>
      </c>
      <c r="C3627" s="77" t="s">
        <v>3</v>
      </c>
      <c r="D3627" s="77">
        <v>117.74</v>
      </c>
    </row>
    <row r="3628" spans="1:4" x14ac:dyDescent="0.25">
      <c r="A3628" s="76">
        <v>97358</v>
      </c>
      <c r="B3628" s="76" t="s">
        <v>2097</v>
      </c>
      <c r="C3628" s="77" t="s">
        <v>3</v>
      </c>
      <c r="D3628" s="77">
        <v>160.85</v>
      </c>
    </row>
    <row r="3629" spans="1:4" x14ac:dyDescent="0.25">
      <c r="A3629" s="76">
        <v>97498</v>
      </c>
      <c r="B3629" s="76" t="s">
        <v>4745</v>
      </c>
      <c r="C3629" s="77" t="s">
        <v>3</v>
      </c>
      <c r="D3629" s="77">
        <v>49.15</v>
      </c>
    </row>
    <row r="3630" spans="1:4" x14ac:dyDescent="0.25">
      <c r="A3630" s="76">
        <v>97535</v>
      </c>
      <c r="B3630" s="76" t="s">
        <v>4746</v>
      </c>
      <c r="C3630" s="77" t="s">
        <v>3</v>
      </c>
      <c r="D3630" s="77">
        <v>53.81</v>
      </c>
    </row>
    <row r="3631" spans="1:4" x14ac:dyDescent="0.25">
      <c r="A3631" s="76">
        <v>97536</v>
      </c>
      <c r="B3631" s="76" t="s">
        <v>4747</v>
      </c>
      <c r="C3631" s="77" t="s">
        <v>3</v>
      </c>
      <c r="D3631" s="77">
        <v>64.52</v>
      </c>
    </row>
    <row r="3632" spans="1:4" x14ac:dyDescent="0.25">
      <c r="A3632" s="76">
        <v>100788</v>
      </c>
      <c r="B3632" s="76" t="s">
        <v>3564</v>
      </c>
      <c r="C3632" s="77" t="s">
        <v>16077</v>
      </c>
      <c r="D3632" s="77">
        <v>818.61</v>
      </c>
    </row>
    <row r="3633" spans="1:4" x14ac:dyDescent="0.25">
      <c r="A3633" s="76">
        <v>100791</v>
      </c>
      <c r="B3633" s="76" t="s">
        <v>3565</v>
      </c>
      <c r="C3633" s="77" t="s">
        <v>3</v>
      </c>
      <c r="D3633" s="77">
        <v>18.57</v>
      </c>
    </row>
    <row r="3634" spans="1:4" x14ac:dyDescent="0.25">
      <c r="A3634" s="76">
        <v>100792</v>
      </c>
      <c r="B3634" s="76" t="s">
        <v>3566</v>
      </c>
      <c r="C3634" s="77" t="s">
        <v>3</v>
      </c>
      <c r="D3634" s="77">
        <v>27.02</v>
      </c>
    </row>
    <row r="3635" spans="1:4" x14ac:dyDescent="0.25">
      <c r="A3635" s="76">
        <v>100793</v>
      </c>
      <c r="B3635" s="76" t="s">
        <v>3567</v>
      </c>
      <c r="C3635" s="77" t="s">
        <v>3</v>
      </c>
      <c r="D3635" s="77">
        <v>35.72</v>
      </c>
    </row>
    <row r="3636" spans="1:4" x14ac:dyDescent="0.25">
      <c r="A3636" s="76">
        <v>100794</v>
      </c>
      <c r="B3636" s="76" t="s">
        <v>3568</v>
      </c>
      <c r="C3636" s="77" t="s">
        <v>3</v>
      </c>
      <c r="D3636" s="77">
        <v>48.06</v>
      </c>
    </row>
    <row r="3637" spans="1:4" x14ac:dyDescent="0.25">
      <c r="A3637" s="76">
        <v>100799</v>
      </c>
      <c r="B3637" s="76" t="s">
        <v>5162</v>
      </c>
      <c r="C3637" s="77" t="s">
        <v>3</v>
      </c>
      <c r="D3637" s="77">
        <v>19.05</v>
      </c>
    </row>
    <row r="3638" spans="1:4" x14ac:dyDescent="0.25">
      <c r="A3638" s="76">
        <v>100800</v>
      </c>
      <c r="B3638" s="76" t="s">
        <v>5163</v>
      </c>
      <c r="C3638" s="77" t="s">
        <v>3</v>
      </c>
      <c r="D3638" s="77">
        <v>27.5</v>
      </c>
    </row>
    <row r="3639" spans="1:4" x14ac:dyDescent="0.25">
      <c r="A3639" s="76">
        <v>100801</v>
      </c>
      <c r="B3639" s="76" t="s">
        <v>5164</v>
      </c>
      <c r="C3639" s="77" t="s">
        <v>3</v>
      </c>
      <c r="D3639" s="77">
        <v>36.200000000000003</v>
      </c>
    </row>
    <row r="3640" spans="1:4" x14ac:dyDescent="0.25">
      <c r="A3640" s="76">
        <v>100802</v>
      </c>
      <c r="B3640" s="76" t="s">
        <v>5165</v>
      </c>
      <c r="C3640" s="77" t="s">
        <v>3</v>
      </c>
      <c r="D3640" s="77">
        <v>48.54</v>
      </c>
    </row>
    <row r="3641" spans="1:4" x14ac:dyDescent="0.25">
      <c r="A3641" s="76">
        <v>100803</v>
      </c>
      <c r="B3641" s="76" t="s">
        <v>3569</v>
      </c>
      <c r="C3641" s="77" t="s">
        <v>3</v>
      </c>
      <c r="D3641" s="77">
        <v>17.59</v>
      </c>
    </row>
    <row r="3642" spans="1:4" x14ac:dyDescent="0.25">
      <c r="A3642" s="76">
        <v>100804</v>
      </c>
      <c r="B3642" s="76" t="s">
        <v>3570</v>
      </c>
      <c r="C3642" s="77" t="s">
        <v>3</v>
      </c>
      <c r="D3642" s="77">
        <v>25.86</v>
      </c>
    </row>
    <row r="3643" spans="1:4" x14ac:dyDescent="0.25">
      <c r="A3643" s="76">
        <v>100805</v>
      </c>
      <c r="B3643" s="76" t="s">
        <v>3571</v>
      </c>
      <c r="C3643" s="77" t="s">
        <v>3</v>
      </c>
      <c r="D3643" s="77">
        <v>34.33</v>
      </c>
    </row>
    <row r="3644" spans="1:4" x14ac:dyDescent="0.25">
      <c r="A3644" s="76">
        <v>100806</v>
      </c>
      <c r="B3644" s="76" t="s">
        <v>3572</v>
      </c>
      <c r="C3644" s="77" t="s">
        <v>3</v>
      </c>
      <c r="D3644" s="77">
        <v>46.35</v>
      </c>
    </row>
    <row r="3645" spans="1:4" x14ac:dyDescent="0.25">
      <c r="A3645" s="76">
        <v>100807</v>
      </c>
      <c r="B3645" s="76" t="s">
        <v>5166</v>
      </c>
      <c r="C3645" s="77" t="s">
        <v>3</v>
      </c>
      <c r="D3645" s="77">
        <v>24.63</v>
      </c>
    </row>
    <row r="3646" spans="1:4" x14ac:dyDescent="0.25">
      <c r="A3646" s="76">
        <v>100808</v>
      </c>
      <c r="B3646" s="76" t="s">
        <v>5167</v>
      </c>
      <c r="C3646" s="77" t="s">
        <v>3</v>
      </c>
      <c r="D3646" s="77">
        <v>34.130000000000003</v>
      </c>
    </row>
    <row r="3647" spans="1:4" x14ac:dyDescent="0.25">
      <c r="A3647" s="76">
        <v>100809</v>
      </c>
      <c r="B3647" s="76" t="s">
        <v>5168</v>
      </c>
      <c r="C3647" s="77" t="s">
        <v>3</v>
      </c>
      <c r="D3647" s="77">
        <v>44.13</v>
      </c>
    </row>
    <row r="3648" spans="1:4" x14ac:dyDescent="0.25">
      <c r="A3648" s="76">
        <v>100810</v>
      </c>
      <c r="B3648" s="76" t="s">
        <v>5169</v>
      </c>
      <c r="C3648" s="77" t="s">
        <v>3</v>
      </c>
      <c r="D3648" s="77">
        <v>58.29</v>
      </c>
    </row>
    <row r="3649" spans="1:4" x14ac:dyDescent="0.25">
      <c r="A3649" s="76">
        <v>101918</v>
      </c>
      <c r="B3649" s="76" t="s">
        <v>4748</v>
      </c>
      <c r="C3649" s="77" t="s">
        <v>3</v>
      </c>
      <c r="D3649" s="77">
        <v>230.67</v>
      </c>
    </row>
    <row r="3650" spans="1:4" x14ac:dyDescent="0.25">
      <c r="A3650" s="76">
        <v>101919</v>
      </c>
      <c r="B3650" s="76" t="s">
        <v>4749</v>
      </c>
      <c r="C3650" s="77" t="s">
        <v>16077</v>
      </c>
      <c r="D3650" s="77">
        <v>375.42</v>
      </c>
    </row>
    <row r="3651" spans="1:4" x14ac:dyDescent="0.25">
      <c r="A3651" s="76">
        <v>101920</v>
      </c>
      <c r="B3651" s="76" t="s">
        <v>4750</v>
      </c>
      <c r="C3651" s="77" t="s">
        <v>16077</v>
      </c>
      <c r="D3651" s="77">
        <v>180.31</v>
      </c>
    </row>
    <row r="3652" spans="1:4" x14ac:dyDescent="0.25">
      <c r="A3652" s="76">
        <v>101921</v>
      </c>
      <c r="B3652" s="76" t="s">
        <v>4751</v>
      </c>
      <c r="C3652" s="77" t="s">
        <v>16077</v>
      </c>
      <c r="D3652" s="77">
        <v>205.43</v>
      </c>
    </row>
    <row r="3653" spans="1:4" x14ac:dyDescent="0.25">
      <c r="A3653" s="76">
        <v>101922</v>
      </c>
      <c r="B3653" s="76" t="s">
        <v>4752</v>
      </c>
      <c r="C3653" s="77" t="s">
        <v>16077</v>
      </c>
      <c r="D3653" s="77">
        <v>205.43</v>
      </c>
    </row>
    <row r="3654" spans="1:4" x14ac:dyDescent="0.25">
      <c r="A3654" s="76">
        <v>101923</v>
      </c>
      <c r="B3654" s="76" t="s">
        <v>4753</v>
      </c>
      <c r="C3654" s="77" t="s">
        <v>16077</v>
      </c>
      <c r="D3654" s="77">
        <v>205.43</v>
      </c>
    </row>
    <row r="3655" spans="1:4" x14ac:dyDescent="0.25">
      <c r="A3655" s="76">
        <v>101924</v>
      </c>
      <c r="B3655" s="76" t="s">
        <v>4754</v>
      </c>
      <c r="C3655" s="77" t="s">
        <v>16077</v>
      </c>
      <c r="D3655" s="77">
        <v>169.79</v>
      </c>
    </row>
    <row r="3656" spans="1:4" x14ac:dyDescent="0.25">
      <c r="A3656" s="76">
        <v>101925</v>
      </c>
      <c r="B3656" s="76" t="s">
        <v>4755</v>
      </c>
      <c r="C3656" s="77" t="s">
        <v>16077</v>
      </c>
      <c r="D3656" s="77">
        <v>283.52</v>
      </c>
    </row>
    <row r="3657" spans="1:4" x14ac:dyDescent="0.25">
      <c r="A3657" s="76">
        <v>101926</v>
      </c>
      <c r="B3657" s="76" t="s">
        <v>4756</v>
      </c>
      <c r="C3657" s="77" t="s">
        <v>16077</v>
      </c>
      <c r="D3657" s="77">
        <v>365.72</v>
      </c>
    </row>
    <row r="3658" spans="1:4" x14ac:dyDescent="0.25">
      <c r="A3658" s="76">
        <v>101927</v>
      </c>
      <c r="B3658" s="76" t="s">
        <v>4757</v>
      </c>
      <c r="C3658" s="77" t="s">
        <v>3</v>
      </c>
      <c r="D3658" s="77">
        <v>216.15</v>
      </c>
    </row>
    <row r="3659" spans="1:4" x14ac:dyDescent="0.25">
      <c r="A3659" s="76">
        <v>101928</v>
      </c>
      <c r="B3659" s="76" t="s">
        <v>4758</v>
      </c>
      <c r="C3659" s="77" t="s">
        <v>16077</v>
      </c>
      <c r="D3659" s="77">
        <v>380.98</v>
      </c>
    </row>
    <row r="3660" spans="1:4" x14ac:dyDescent="0.25">
      <c r="A3660" s="76">
        <v>101929</v>
      </c>
      <c r="B3660" s="76" t="s">
        <v>4759</v>
      </c>
      <c r="C3660" s="77" t="s">
        <v>16077</v>
      </c>
      <c r="D3660" s="77">
        <v>185.87</v>
      </c>
    </row>
    <row r="3661" spans="1:4" x14ac:dyDescent="0.25">
      <c r="A3661" s="76">
        <v>101930</v>
      </c>
      <c r="B3661" s="76" t="s">
        <v>4760</v>
      </c>
      <c r="C3661" s="77" t="s">
        <v>16077</v>
      </c>
      <c r="D3661" s="77">
        <v>210.99</v>
      </c>
    </row>
    <row r="3662" spans="1:4" x14ac:dyDescent="0.25">
      <c r="A3662" s="76">
        <v>101931</v>
      </c>
      <c r="B3662" s="76" t="s">
        <v>4761</v>
      </c>
      <c r="C3662" s="77" t="s">
        <v>16077</v>
      </c>
      <c r="D3662" s="77">
        <v>210.99</v>
      </c>
    </row>
    <row r="3663" spans="1:4" x14ac:dyDescent="0.25">
      <c r="A3663" s="76">
        <v>101932</v>
      </c>
      <c r="B3663" s="76" t="s">
        <v>4762</v>
      </c>
      <c r="C3663" s="77" t="s">
        <v>16077</v>
      </c>
      <c r="D3663" s="77">
        <v>210.99</v>
      </c>
    </row>
    <row r="3664" spans="1:4" x14ac:dyDescent="0.25">
      <c r="A3664" s="76">
        <v>101933</v>
      </c>
      <c r="B3664" s="76" t="s">
        <v>4763</v>
      </c>
      <c r="C3664" s="77" t="s">
        <v>16077</v>
      </c>
      <c r="D3664" s="77">
        <v>175.35</v>
      </c>
    </row>
    <row r="3665" spans="1:4" x14ac:dyDescent="0.25">
      <c r="A3665" s="76">
        <v>101934</v>
      </c>
      <c r="B3665" s="76" t="s">
        <v>4764</v>
      </c>
      <c r="C3665" s="77" t="s">
        <v>16077</v>
      </c>
      <c r="D3665" s="77">
        <v>291.87</v>
      </c>
    </row>
    <row r="3666" spans="1:4" x14ac:dyDescent="0.25">
      <c r="A3666" s="76">
        <v>101935</v>
      </c>
      <c r="B3666" s="76" t="s">
        <v>4765</v>
      </c>
      <c r="C3666" s="77" t="s">
        <v>16077</v>
      </c>
      <c r="D3666" s="77">
        <v>376.85</v>
      </c>
    </row>
    <row r="3667" spans="1:4" x14ac:dyDescent="0.25">
      <c r="A3667" s="76">
        <v>103802</v>
      </c>
      <c r="B3667" s="76" t="s">
        <v>14723</v>
      </c>
      <c r="C3667" s="77" t="s">
        <v>3</v>
      </c>
      <c r="D3667" s="77">
        <v>39.450000000000003</v>
      </c>
    </row>
    <row r="3668" spans="1:4" x14ac:dyDescent="0.25">
      <c r="A3668" s="76">
        <v>103803</v>
      </c>
      <c r="B3668" s="76" t="s">
        <v>14724</v>
      </c>
      <c r="C3668" s="77" t="s">
        <v>3</v>
      </c>
      <c r="D3668" s="77">
        <v>67.83</v>
      </c>
    </row>
    <row r="3669" spans="1:4" x14ac:dyDescent="0.25">
      <c r="A3669" s="76">
        <v>103804</v>
      </c>
      <c r="B3669" s="76" t="s">
        <v>14725</v>
      </c>
      <c r="C3669" s="77" t="s">
        <v>3</v>
      </c>
      <c r="D3669" s="77">
        <v>82.1</v>
      </c>
    </row>
    <row r="3670" spans="1:4" x14ac:dyDescent="0.25">
      <c r="A3670" s="76">
        <v>103835</v>
      </c>
      <c r="B3670" s="76" t="s">
        <v>14726</v>
      </c>
      <c r="C3670" s="77" t="s">
        <v>3</v>
      </c>
      <c r="D3670" s="77">
        <v>61.65</v>
      </c>
    </row>
    <row r="3671" spans="1:4" x14ac:dyDescent="0.25">
      <c r="A3671" s="76">
        <v>103836</v>
      </c>
      <c r="B3671" s="76" t="s">
        <v>14727</v>
      </c>
      <c r="C3671" s="77" t="s">
        <v>3</v>
      </c>
      <c r="D3671" s="77">
        <v>95.78</v>
      </c>
    </row>
    <row r="3672" spans="1:4" x14ac:dyDescent="0.25">
      <c r="A3672" s="76">
        <v>103837</v>
      </c>
      <c r="B3672" s="76" t="s">
        <v>14728</v>
      </c>
      <c r="C3672" s="77" t="s">
        <v>3</v>
      </c>
      <c r="D3672" s="77">
        <v>120.78</v>
      </c>
    </row>
    <row r="3673" spans="1:4" x14ac:dyDescent="0.25">
      <c r="A3673" s="76">
        <v>103868</v>
      </c>
      <c r="B3673" s="76" t="s">
        <v>14729</v>
      </c>
      <c r="C3673" s="77" t="s">
        <v>3</v>
      </c>
      <c r="D3673" s="77">
        <v>49.06</v>
      </c>
    </row>
    <row r="3674" spans="1:4" x14ac:dyDescent="0.25">
      <c r="A3674" s="76">
        <v>103869</v>
      </c>
      <c r="B3674" s="76" t="s">
        <v>14730</v>
      </c>
      <c r="C3674" s="77" t="s">
        <v>3</v>
      </c>
      <c r="D3674" s="77">
        <v>74.55</v>
      </c>
    </row>
    <row r="3675" spans="1:4" x14ac:dyDescent="0.25">
      <c r="A3675" s="76">
        <v>103870</v>
      </c>
      <c r="B3675" s="76" t="s">
        <v>14731</v>
      </c>
      <c r="C3675" s="77" t="s">
        <v>3</v>
      </c>
      <c r="D3675" s="77">
        <v>91.66</v>
      </c>
    </row>
    <row r="3676" spans="1:4" x14ac:dyDescent="0.25">
      <c r="A3676" s="76">
        <v>103871</v>
      </c>
      <c r="B3676" s="76" t="s">
        <v>14732</v>
      </c>
      <c r="C3676" s="77" t="s">
        <v>3</v>
      </c>
      <c r="D3676" s="77">
        <v>63.46</v>
      </c>
    </row>
    <row r="3677" spans="1:4" x14ac:dyDescent="0.25">
      <c r="A3677" s="76">
        <v>103872</v>
      </c>
      <c r="B3677" s="76" t="s">
        <v>14733</v>
      </c>
      <c r="C3677" s="77" t="s">
        <v>3</v>
      </c>
      <c r="D3677" s="77">
        <v>142.16</v>
      </c>
    </row>
    <row r="3678" spans="1:4" x14ac:dyDescent="0.25">
      <c r="A3678" s="76">
        <v>103873</v>
      </c>
      <c r="B3678" s="76" t="s">
        <v>14734</v>
      </c>
      <c r="C3678" s="77" t="s">
        <v>3</v>
      </c>
      <c r="D3678" s="77">
        <v>162.03</v>
      </c>
    </row>
    <row r="3679" spans="1:4" x14ac:dyDescent="0.25">
      <c r="A3679" s="76">
        <v>103978</v>
      </c>
      <c r="B3679" s="76" t="s">
        <v>15556</v>
      </c>
      <c r="C3679" s="77" t="s">
        <v>3</v>
      </c>
      <c r="D3679" s="77">
        <v>26.82</v>
      </c>
    </row>
    <row r="3680" spans="1:4" x14ac:dyDescent="0.25">
      <c r="A3680" s="76">
        <v>103979</v>
      </c>
      <c r="B3680" s="76" t="s">
        <v>15557</v>
      </c>
      <c r="C3680" s="77" t="s">
        <v>3</v>
      </c>
      <c r="D3680" s="77">
        <v>30.47</v>
      </c>
    </row>
    <row r="3681" spans="1:4" x14ac:dyDescent="0.25">
      <c r="A3681" s="76">
        <v>104021</v>
      </c>
      <c r="B3681" s="76" t="s">
        <v>15558</v>
      </c>
      <c r="C3681" s="77" t="s">
        <v>3</v>
      </c>
      <c r="D3681" s="77">
        <v>69.87</v>
      </c>
    </row>
    <row r="3682" spans="1:4" x14ac:dyDescent="0.25">
      <c r="A3682" s="76">
        <v>104166</v>
      </c>
      <c r="B3682" s="76" t="s">
        <v>15559</v>
      </c>
      <c r="C3682" s="77" t="s">
        <v>3</v>
      </c>
      <c r="D3682" s="77">
        <v>77.25</v>
      </c>
    </row>
    <row r="3683" spans="1:4" x14ac:dyDescent="0.25">
      <c r="A3683" s="76">
        <v>104194</v>
      </c>
      <c r="B3683" s="76" t="s">
        <v>16207</v>
      </c>
      <c r="C3683" s="77" t="s">
        <v>3</v>
      </c>
      <c r="D3683" s="77">
        <v>20.49</v>
      </c>
    </row>
    <row r="3684" spans="1:4" x14ac:dyDescent="0.25">
      <c r="A3684" s="76">
        <v>104195</v>
      </c>
      <c r="B3684" s="76" t="s">
        <v>16208</v>
      </c>
      <c r="C3684" s="77" t="s">
        <v>3</v>
      </c>
      <c r="D3684" s="77">
        <v>21.76</v>
      </c>
    </row>
    <row r="3685" spans="1:4" x14ac:dyDescent="0.25">
      <c r="A3685" s="76">
        <v>104315</v>
      </c>
      <c r="B3685" s="76" t="s">
        <v>16209</v>
      </c>
      <c r="C3685" s="77" t="s">
        <v>3</v>
      </c>
      <c r="D3685" s="77">
        <v>15.87</v>
      </c>
    </row>
    <row r="3686" spans="1:4" x14ac:dyDescent="0.25">
      <c r="A3686" s="76">
        <v>104316</v>
      </c>
      <c r="B3686" s="76" t="s">
        <v>16210</v>
      </c>
      <c r="C3686" s="77" t="s">
        <v>3</v>
      </c>
      <c r="D3686" s="77">
        <v>23.37</v>
      </c>
    </row>
    <row r="3687" spans="1:4" x14ac:dyDescent="0.25">
      <c r="A3687" s="76">
        <v>89358</v>
      </c>
      <c r="B3687" s="76" t="s">
        <v>15560</v>
      </c>
      <c r="C3687" s="77" t="s">
        <v>16077</v>
      </c>
      <c r="D3687" s="77">
        <v>7.66</v>
      </c>
    </row>
    <row r="3688" spans="1:4" x14ac:dyDescent="0.25">
      <c r="A3688" s="76">
        <v>89359</v>
      </c>
      <c r="B3688" s="76" t="s">
        <v>15561</v>
      </c>
      <c r="C3688" s="77" t="s">
        <v>16077</v>
      </c>
      <c r="D3688" s="77">
        <v>8.25</v>
      </c>
    </row>
    <row r="3689" spans="1:4" x14ac:dyDescent="0.25">
      <c r="A3689" s="76">
        <v>89360</v>
      </c>
      <c r="B3689" s="76" t="s">
        <v>15562</v>
      </c>
      <c r="C3689" s="77" t="s">
        <v>16077</v>
      </c>
      <c r="D3689" s="77">
        <v>9.31</v>
      </c>
    </row>
    <row r="3690" spans="1:4" x14ac:dyDescent="0.25">
      <c r="A3690" s="76">
        <v>89361</v>
      </c>
      <c r="B3690" s="76" t="s">
        <v>15563</v>
      </c>
      <c r="C3690" s="77" t="s">
        <v>16077</v>
      </c>
      <c r="D3690" s="77">
        <v>9.39</v>
      </c>
    </row>
    <row r="3691" spans="1:4" x14ac:dyDescent="0.25">
      <c r="A3691" s="76">
        <v>89362</v>
      </c>
      <c r="B3691" s="76" t="s">
        <v>15564</v>
      </c>
      <c r="C3691" s="77" t="s">
        <v>16077</v>
      </c>
      <c r="D3691" s="77">
        <v>9.08</v>
      </c>
    </row>
    <row r="3692" spans="1:4" x14ac:dyDescent="0.25">
      <c r="A3692" s="76">
        <v>89363</v>
      </c>
      <c r="B3692" s="76" t="s">
        <v>15565</v>
      </c>
      <c r="C3692" s="77" t="s">
        <v>16077</v>
      </c>
      <c r="D3692" s="77">
        <v>9.92</v>
      </c>
    </row>
    <row r="3693" spans="1:4" x14ac:dyDescent="0.25">
      <c r="A3693" s="76">
        <v>89364</v>
      </c>
      <c r="B3693" s="76" t="s">
        <v>15566</v>
      </c>
      <c r="C3693" s="77" t="s">
        <v>16077</v>
      </c>
      <c r="D3693" s="77">
        <v>11.52</v>
      </c>
    </row>
    <row r="3694" spans="1:4" x14ac:dyDescent="0.25">
      <c r="A3694" s="76">
        <v>89365</v>
      </c>
      <c r="B3694" s="76" t="s">
        <v>15567</v>
      </c>
      <c r="C3694" s="77" t="s">
        <v>16077</v>
      </c>
      <c r="D3694" s="77">
        <v>10.95</v>
      </c>
    </row>
    <row r="3695" spans="1:4" x14ac:dyDescent="0.25">
      <c r="A3695" s="76">
        <v>89366</v>
      </c>
      <c r="B3695" s="76" t="s">
        <v>15568</v>
      </c>
      <c r="C3695" s="77" t="s">
        <v>16077</v>
      </c>
      <c r="D3695" s="77">
        <v>16.399999999999999</v>
      </c>
    </row>
    <row r="3696" spans="1:4" x14ac:dyDescent="0.25">
      <c r="A3696" s="76">
        <v>89367</v>
      </c>
      <c r="B3696" s="76" t="s">
        <v>15569</v>
      </c>
      <c r="C3696" s="77" t="s">
        <v>16077</v>
      </c>
      <c r="D3696" s="77">
        <v>12.66</v>
      </c>
    </row>
    <row r="3697" spans="1:4" x14ac:dyDescent="0.25">
      <c r="A3697" s="76">
        <v>89368</v>
      </c>
      <c r="B3697" s="76" t="s">
        <v>15570</v>
      </c>
      <c r="C3697" s="77" t="s">
        <v>16077</v>
      </c>
      <c r="D3697" s="77">
        <v>14.52</v>
      </c>
    </row>
    <row r="3698" spans="1:4" x14ac:dyDescent="0.25">
      <c r="A3698" s="76">
        <v>89369</v>
      </c>
      <c r="B3698" s="76" t="s">
        <v>15571</v>
      </c>
      <c r="C3698" s="77" t="s">
        <v>16077</v>
      </c>
      <c r="D3698" s="77">
        <v>17.03</v>
      </c>
    </row>
    <row r="3699" spans="1:4" x14ac:dyDescent="0.25">
      <c r="A3699" s="76">
        <v>89370</v>
      </c>
      <c r="B3699" s="76" t="s">
        <v>15572</v>
      </c>
      <c r="C3699" s="77" t="s">
        <v>16077</v>
      </c>
      <c r="D3699" s="77">
        <v>14.87</v>
      </c>
    </row>
    <row r="3700" spans="1:4" x14ac:dyDescent="0.25">
      <c r="A3700" s="76">
        <v>89371</v>
      </c>
      <c r="B3700" s="76" t="s">
        <v>15573</v>
      </c>
      <c r="C3700" s="77" t="s">
        <v>16077</v>
      </c>
      <c r="D3700" s="77">
        <v>5.75</v>
      </c>
    </row>
    <row r="3701" spans="1:4" x14ac:dyDescent="0.25">
      <c r="A3701" s="76">
        <v>89372</v>
      </c>
      <c r="B3701" s="76" t="s">
        <v>15574</v>
      </c>
      <c r="C3701" s="77" t="s">
        <v>16077</v>
      </c>
      <c r="D3701" s="77">
        <v>16.41</v>
      </c>
    </row>
    <row r="3702" spans="1:4" x14ac:dyDescent="0.25">
      <c r="A3702" s="76">
        <v>89373</v>
      </c>
      <c r="B3702" s="76" t="s">
        <v>15575</v>
      </c>
      <c r="C3702" s="77" t="s">
        <v>16077</v>
      </c>
      <c r="D3702" s="77">
        <v>6.91</v>
      </c>
    </row>
    <row r="3703" spans="1:4" x14ac:dyDescent="0.25">
      <c r="A3703" s="76">
        <v>89374</v>
      </c>
      <c r="B3703" s="76" t="s">
        <v>15576</v>
      </c>
      <c r="C3703" s="77" t="s">
        <v>16077</v>
      </c>
      <c r="D3703" s="77">
        <v>10.17</v>
      </c>
    </row>
    <row r="3704" spans="1:4" x14ac:dyDescent="0.25">
      <c r="A3704" s="76">
        <v>89375</v>
      </c>
      <c r="B3704" s="76" t="s">
        <v>15577</v>
      </c>
      <c r="C3704" s="77" t="s">
        <v>16077</v>
      </c>
      <c r="D3704" s="77">
        <v>12.1</v>
      </c>
    </row>
    <row r="3705" spans="1:4" x14ac:dyDescent="0.25">
      <c r="A3705" s="76">
        <v>89376</v>
      </c>
      <c r="B3705" s="76" t="s">
        <v>15578</v>
      </c>
      <c r="C3705" s="77" t="s">
        <v>16077</v>
      </c>
      <c r="D3705" s="77">
        <v>5.46</v>
      </c>
    </row>
    <row r="3706" spans="1:4" x14ac:dyDescent="0.25">
      <c r="A3706" s="76">
        <v>89377</v>
      </c>
      <c r="B3706" s="76" t="s">
        <v>15579</v>
      </c>
      <c r="C3706" s="77" t="s">
        <v>16077</v>
      </c>
      <c r="D3706" s="77">
        <v>10.25</v>
      </c>
    </row>
    <row r="3707" spans="1:4" x14ac:dyDescent="0.25">
      <c r="A3707" s="76">
        <v>89378</v>
      </c>
      <c r="B3707" s="76" t="s">
        <v>15580</v>
      </c>
      <c r="C3707" s="77" t="s">
        <v>16077</v>
      </c>
      <c r="D3707" s="77">
        <v>6.75</v>
      </c>
    </row>
    <row r="3708" spans="1:4" x14ac:dyDescent="0.25">
      <c r="A3708" s="76">
        <v>89379</v>
      </c>
      <c r="B3708" s="76" t="s">
        <v>1006</v>
      </c>
      <c r="C3708" s="77" t="s">
        <v>16077</v>
      </c>
      <c r="D3708" s="77">
        <v>19.23</v>
      </c>
    </row>
    <row r="3709" spans="1:4" x14ac:dyDescent="0.25">
      <c r="A3709" s="76">
        <v>89380</v>
      </c>
      <c r="B3709" s="76" t="s">
        <v>15581</v>
      </c>
      <c r="C3709" s="77" t="s">
        <v>16077</v>
      </c>
      <c r="D3709" s="77">
        <v>9.86</v>
      </c>
    </row>
    <row r="3710" spans="1:4" x14ac:dyDescent="0.25">
      <c r="A3710" s="76">
        <v>89381</v>
      </c>
      <c r="B3710" s="76" t="s">
        <v>15582</v>
      </c>
      <c r="C3710" s="77" t="s">
        <v>16077</v>
      </c>
      <c r="D3710" s="77">
        <v>12.5</v>
      </c>
    </row>
    <row r="3711" spans="1:4" x14ac:dyDescent="0.25">
      <c r="A3711" s="76">
        <v>89382</v>
      </c>
      <c r="B3711" s="76" t="s">
        <v>15583</v>
      </c>
      <c r="C3711" s="77" t="s">
        <v>16077</v>
      </c>
      <c r="D3711" s="77">
        <v>14.52</v>
      </c>
    </row>
    <row r="3712" spans="1:4" x14ac:dyDescent="0.25">
      <c r="A3712" s="76">
        <v>89383</v>
      </c>
      <c r="B3712" s="76" t="s">
        <v>15584</v>
      </c>
      <c r="C3712" s="77" t="s">
        <v>16077</v>
      </c>
      <c r="D3712" s="77">
        <v>6.35</v>
      </c>
    </row>
    <row r="3713" spans="1:4" x14ac:dyDescent="0.25">
      <c r="A3713" s="76">
        <v>89384</v>
      </c>
      <c r="B3713" s="76" t="s">
        <v>15585</v>
      </c>
      <c r="C3713" s="77" t="s">
        <v>16077</v>
      </c>
      <c r="D3713" s="77">
        <v>13.1</v>
      </c>
    </row>
    <row r="3714" spans="1:4" x14ac:dyDescent="0.25">
      <c r="A3714" s="76">
        <v>89385</v>
      </c>
      <c r="B3714" s="76" t="s">
        <v>15586</v>
      </c>
      <c r="C3714" s="77" t="s">
        <v>16077</v>
      </c>
      <c r="D3714" s="77">
        <v>7.03</v>
      </c>
    </row>
    <row r="3715" spans="1:4" x14ac:dyDescent="0.25">
      <c r="A3715" s="76">
        <v>89386</v>
      </c>
      <c r="B3715" s="76" t="s">
        <v>15587</v>
      </c>
      <c r="C3715" s="77" t="s">
        <v>16077</v>
      </c>
      <c r="D3715" s="77">
        <v>9.2899999999999991</v>
      </c>
    </row>
    <row r="3716" spans="1:4" x14ac:dyDescent="0.25">
      <c r="A3716" s="76">
        <v>89387</v>
      </c>
      <c r="B3716" s="76" t="s">
        <v>15588</v>
      </c>
      <c r="C3716" s="77" t="s">
        <v>16077</v>
      </c>
      <c r="D3716" s="77">
        <v>30.87</v>
      </c>
    </row>
    <row r="3717" spans="1:4" x14ac:dyDescent="0.25">
      <c r="A3717" s="76">
        <v>89389</v>
      </c>
      <c r="B3717" s="76" t="s">
        <v>15589</v>
      </c>
      <c r="C3717" s="77" t="s">
        <v>16077</v>
      </c>
      <c r="D3717" s="77">
        <v>11.38</v>
      </c>
    </row>
    <row r="3718" spans="1:4" x14ac:dyDescent="0.25">
      <c r="A3718" s="76">
        <v>89390</v>
      </c>
      <c r="B3718" s="76" t="s">
        <v>15590</v>
      </c>
      <c r="C3718" s="77" t="s">
        <v>16077</v>
      </c>
      <c r="D3718" s="77">
        <v>21.71</v>
      </c>
    </row>
    <row r="3719" spans="1:4" x14ac:dyDescent="0.25">
      <c r="A3719" s="76">
        <v>89391</v>
      </c>
      <c r="B3719" s="76" t="s">
        <v>15591</v>
      </c>
      <c r="C3719" s="77" t="s">
        <v>16077</v>
      </c>
      <c r="D3719" s="77">
        <v>8.44</v>
      </c>
    </row>
    <row r="3720" spans="1:4" x14ac:dyDescent="0.25">
      <c r="A3720" s="76">
        <v>89392</v>
      </c>
      <c r="B3720" s="76" t="s">
        <v>15592</v>
      </c>
      <c r="C3720" s="77" t="s">
        <v>16077</v>
      </c>
      <c r="D3720" s="77">
        <v>25.01</v>
      </c>
    </row>
    <row r="3721" spans="1:4" x14ac:dyDescent="0.25">
      <c r="A3721" s="76">
        <v>89393</v>
      </c>
      <c r="B3721" s="76" t="s">
        <v>15593</v>
      </c>
      <c r="C3721" s="77" t="s">
        <v>16077</v>
      </c>
      <c r="D3721" s="77">
        <v>10.62</v>
      </c>
    </row>
    <row r="3722" spans="1:4" x14ac:dyDescent="0.25">
      <c r="A3722" s="76">
        <v>89394</v>
      </c>
      <c r="B3722" s="76" t="s">
        <v>15594</v>
      </c>
      <c r="C3722" s="77" t="s">
        <v>16077</v>
      </c>
      <c r="D3722" s="77">
        <v>18.73</v>
      </c>
    </row>
    <row r="3723" spans="1:4" x14ac:dyDescent="0.25">
      <c r="A3723" s="76">
        <v>89395</v>
      </c>
      <c r="B3723" s="76" t="s">
        <v>15595</v>
      </c>
      <c r="C3723" s="77" t="s">
        <v>16077</v>
      </c>
      <c r="D3723" s="77">
        <v>12.53</v>
      </c>
    </row>
    <row r="3724" spans="1:4" x14ac:dyDescent="0.25">
      <c r="A3724" s="76">
        <v>89396</v>
      </c>
      <c r="B3724" s="76" t="s">
        <v>15596</v>
      </c>
      <c r="C3724" s="77" t="s">
        <v>16077</v>
      </c>
      <c r="D3724" s="77">
        <v>20.52</v>
      </c>
    </row>
    <row r="3725" spans="1:4" x14ac:dyDescent="0.25">
      <c r="A3725" s="76">
        <v>89397</v>
      </c>
      <c r="B3725" s="76" t="s">
        <v>15597</v>
      </c>
      <c r="C3725" s="77" t="s">
        <v>16077</v>
      </c>
      <c r="D3725" s="77">
        <v>14.5</v>
      </c>
    </row>
    <row r="3726" spans="1:4" x14ac:dyDescent="0.25">
      <c r="A3726" s="76">
        <v>89398</v>
      </c>
      <c r="B3726" s="76" t="s">
        <v>15598</v>
      </c>
      <c r="C3726" s="77" t="s">
        <v>16077</v>
      </c>
      <c r="D3726" s="77">
        <v>17.71</v>
      </c>
    </row>
    <row r="3727" spans="1:4" x14ac:dyDescent="0.25">
      <c r="A3727" s="76">
        <v>89399</v>
      </c>
      <c r="B3727" s="76" t="s">
        <v>15599</v>
      </c>
      <c r="C3727" s="77" t="s">
        <v>16077</v>
      </c>
      <c r="D3727" s="77">
        <v>24.97</v>
      </c>
    </row>
    <row r="3728" spans="1:4" x14ac:dyDescent="0.25">
      <c r="A3728" s="76">
        <v>89400</v>
      </c>
      <c r="B3728" s="76" t="s">
        <v>15600</v>
      </c>
      <c r="C3728" s="77" t="s">
        <v>16077</v>
      </c>
      <c r="D3728" s="77">
        <v>19.670000000000002</v>
      </c>
    </row>
    <row r="3729" spans="1:4" x14ac:dyDescent="0.25">
      <c r="A3729" s="76">
        <v>89404</v>
      </c>
      <c r="B3729" s="76" t="s">
        <v>15601</v>
      </c>
      <c r="C3729" s="77" t="s">
        <v>16077</v>
      </c>
      <c r="D3729" s="77">
        <v>6.98</v>
      </c>
    </row>
    <row r="3730" spans="1:4" x14ac:dyDescent="0.25">
      <c r="A3730" s="76">
        <v>89405</v>
      </c>
      <c r="B3730" s="76" t="s">
        <v>15602</v>
      </c>
      <c r="C3730" s="77" t="s">
        <v>16077</v>
      </c>
      <c r="D3730" s="77">
        <v>7.57</v>
      </c>
    </row>
    <row r="3731" spans="1:4" x14ac:dyDescent="0.25">
      <c r="A3731" s="76">
        <v>89406</v>
      </c>
      <c r="B3731" s="76" t="s">
        <v>15603</v>
      </c>
      <c r="C3731" s="77" t="s">
        <v>16077</v>
      </c>
      <c r="D3731" s="77">
        <v>8.6300000000000008</v>
      </c>
    </row>
    <row r="3732" spans="1:4" x14ac:dyDescent="0.25">
      <c r="A3732" s="76">
        <v>89407</v>
      </c>
      <c r="B3732" s="76" t="s">
        <v>15604</v>
      </c>
      <c r="C3732" s="77" t="s">
        <v>16077</v>
      </c>
      <c r="D3732" s="77">
        <v>8.7100000000000009</v>
      </c>
    </row>
    <row r="3733" spans="1:4" x14ac:dyDescent="0.25">
      <c r="A3733" s="76">
        <v>89408</v>
      </c>
      <c r="B3733" s="76" t="s">
        <v>15605</v>
      </c>
      <c r="C3733" s="77" t="s">
        <v>16077</v>
      </c>
      <c r="D3733" s="77">
        <v>8.3000000000000007</v>
      </c>
    </row>
    <row r="3734" spans="1:4" x14ac:dyDescent="0.25">
      <c r="A3734" s="76">
        <v>89409</v>
      </c>
      <c r="B3734" s="76" t="s">
        <v>15606</v>
      </c>
      <c r="C3734" s="77" t="s">
        <v>16077</v>
      </c>
      <c r="D3734" s="77">
        <v>9.14</v>
      </c>
    </row>
    <row r="3735" spans="1:4" x14ac:dyDescent="0.25">
      <c r="A3735" s="76">
        <v>89410</v>
      </c>
      <c r="B3735" s="76" t="s">
        <v>15607</v>
      </c>
      <c r="C3735" s="77" t="s">
        <v>16077</v>
      </c>
      <c r="D3735" s="77">
        <v>10.74</v>
      </c>
    </row>
    <row r="3736" spans="1:4" x14ac:dyDescent="0.25">
      <c r="A3736" s="76">
        <v>89411</v>
      </c>
      <c r="B3736" s="76" t="s">
        <v>15608</v>
      </c>
      <c r="C3736" s="77" t="s">
        <v>16077</v>
      </c>
      <c r="D3736" s="77">
        <v>10.17</v>
      </c>
    </row>
    <row r="3737" spans="1:4" x14ac:dyDescent="0.25">
      <c r="A3737" s="76">
        <v>89412</v>
      </c>
      <c r="B3737" s="76" t="s">
        <v>15609</v>
      </c>
      <c r="C3737" s="77" t="s">
        <v>16077</v>
      </c>
      <c r="D3737" s="77">
        <v>9.56</v>
      </c>
    </row>
    <row r="3738" spans="1:4" x14ac:dyDescent="0.25">
      <c r="A3738" s="76">
        <v>89413</v>
      </c>
      <c r="B3738" s="76" t="s">
        <v>15610</v>
      </c>
      <c r="C3738" s="77" t="s">
        <v>16077</v>
      </c>
      <c r="D3738" s="77">
        <v>11.73</v>
      </c>
    </row>
    <row r="3739" spans="1:4" x14ac:dyDescent="0.25">
      <c r="A3739" s="76">
        <v>89414</v>
      </c>
      <c r="B3739" s="76" t="s">
        <v>15611</v>
      </c>
      <c r="C3739" s="77" t="s">
        <v>16077</v>
      </c>
      <c r="D3739" s="77">
        <v>13.59</v>
      </c>
    </row>
    <row r="3740" spans="1:4" x14ac:dyDescent="0.25">
      <c r="A3740" s="76">
        <v>89415</v>
      </c>
      <c r="B3740" s="76" t="s">
        <v>15612</v>
      </c>
      <c r="C3740" s="77" t="s">
        <v>16077</v>
      </c>
      <c r="D3740" s="77">
        <v>16.100000000000001</v>
      </c>
    </row>
    <row r="3741" spans="1:4" x14ac:dyDescent="0.25">
      <c r="A3741" s="76">
        <v>89416</v>
      </c>
      <c r="B3741" s="76" t="s">
        <v>15613</v>
      </c>
      <c r="C3741" s="77" t="s">
        <v>16077</v>
      </c>
      <c r="D3741" s="77">
        <v>13.94</v>
      </c>
    </row>
    <row r="3742" spans="1:4" x14ac:dyDescent="0.25">
      <c r="A3742" s="76">
        <v>89417</v>
      </c>
      <c r="B3742" s="76" t="s">
        <v>15614</v>
      </c>
      <c r="C3742" s="77" t="s">
        <v>16077</v>
      </c>
      <c r="D3742" s="77">
        <v>5.29</v>
      </c>
    </row>
    <row r="3743" spans="1:4" x14ac:dyDescent="0.25">
      <c r="A3743" s="76">
        <v>89418</v>
      </c>
      <c r="B3743" s="76" t="s">
        <v>15615</v>
      </c>
      <c r="C3743" s="77" t="s">
        <v>16077</v>
      </c>
      <c r="D3743" s="77">
        <v>15.95</v>
      </c>
    </row>
    <row r="3744" spans="1:4" x14ac:dyDescent="0.25">
      <c r="A3744" s="76">
        <v>89419</v>
      </c>
      <c r="B3744" s="76" t="s">
        <v>15616</v>
      </c>
      <c r="C3744" s="77" t="s">
        <v>16077</v>
      </c>
      <c r="D3744" s="77">
        <v>6.42</v>
      </c>
    </row>
    <row r="3745" spans="1:4" x14ac:dyDescent="0.25">
      <c r="A3745" s="76">
        <v>89421</v>
      </c>
      <c r="B3745" s="76" t="s">
        <v>15617</v>
      </c>
      <c r="C3745" s="77" t="s">
        <v>16077</v>
      </c>
      <c r="D3745" s="77">
        <v>11.64</v>
      </c>
    </row>
    <row r="3746" spans="1:4" x14ac:dyDescent="0.25">
      <c r="A3746" s="76">
        <v>89423</v>
      </c>
      <c r="B3746" s="76" t="s">
        <v>15618</v>
      </c>
      <c r="C3746" s="77" t="s">
        <v>16077</v>
      </c>
      <c r="D3746" s="77">
        <v>9.7899999999999991</v>
      </c>
    </row>
    <row r="3747" spans="1:4" x14ac:dyDescent="0.25">
      <c r="A3747" s="76">
        <v>89424</v>
      </c>
      <c r="B3747" s="76" t="s">
        <v>15619</v>
      </c>
      <c r="C3747" s="77" t="s">
        <v>16077</v>
      </c>
      <c r="D3747" s="77">
        <v>6.22</v>
      </c>
    </row>
    <row r="3748" spans="1:4" x14ac:dyDescent="0.25">
      <c r="A3748" s="76">
        <v>89425</v>
      </c>
      <c r="B3748" s="76" t="s">
        <v>15620</v>
      </c>
      <c r="C3748" s="77" t="s">
        <v>16077</v>
      </c>
      <c r="D3748" s="77">
        <v>18.7</v>
      </c>
    </row>
    <row r="3749" spans="1:4" x14ac:dyDescent="0.25">
      <c r="A3749" s="76">
        <v>89426</v>
      </c>
      <c r="B3749" s="76" t="s">
        <v>15621</v>
      </c>
      <c r="C3749" s="77" t="s">
        <v>16077</v>
      </c>
      <c r="D3749" s="77">
        <v>9.2899999999999991</v>
      </c>
    </row>
    <row r="3750" spans="1:4" x14ac:dyDescent="0.25">
      <c r="A3750" s="76">
        <v>89427</v>
      </c>
      <c r="B3750" s="76" t="s">
        <v>15622</v>
      </c>
      <c r="C3750" s="77" t="s">
        <v>16077</v>
      </c>
      <c r="D3750" s="77">
        <v>12.01</v>
      </c>
    </row>
    <row r="3751" spans="1:4" x14ac:dyDescent="0.25">
      <c r="A3751" s="76">
        <v>89428</v>
      </c>
      <c r="B3751" s="76" t="s">
        <v>15623</v>
      </c>
      <c r="C3751" s="77" t="s">
        <v>16077</v>
      </c>
      <c r="D3751" s="77">
        <v>13.99</v>
      </c>
    </row>
    <row r="3752" spans="1:4" x14ac:dyDescent="0.25">
      <c r="A3752" s="76">
        <v>89429</v>
      </c>
      <c r="B3752" s="76" t="s">
        <v>15624</v>
      </c>
      <c r="C3752" s="77" t="s">
        <v>16077</v>
      </c>
      <c r="D3752" s="77">
        <v>5.86</v>
      </c>
    </row>
    <row r="3753" spans="1:4" x14ac:dyDescent="0.25">
      <c r="A3753" s="76">
        <v>89430</v>
      </c>
      <c r="B3753" s="76" t="s">
        <v>15625</v>
      </c>
      <c r="C3753" s="77" t="s">
        <v>16077</v>
      </c>
      <c r="D3753" s="77">
        <v>12.57</v>
      </c>
    </row>
    <row r="3754" spans="1:4" x14ac:dyDescent="0.25">
      <c r="A3754" s="76">
        <v>89431</v>
      </c>
      <c r="B3754" s="76" t="s">
        <v>15626</v>
      </c>
      <c r="C3754" s="77" t="s">
        <v>16077</v>
      </c>
      <c r="D3754" s="77">
        <v>8.67</v>
      </c>
    </row>
    <row r="3755" spans="1:4" x14ac:dyDescent="0.25">
      <c r="A3755" s="76">
        <v>89432</v>
      </c>
      <c r="B3755" s="76" t="s">
        <v>15627</v>
      </c>
      <c r="C3755" s="77" t="s">
        <v>16077</v>
      </c>
      <c r="D3755" s="77">
        <v>30.25</v>
      </c>
    </row>
    <row r="3756" spans="1:4" x14ac:dyDescent="0.25">
      <c r="A3756" s="76">
        <v>89433</v>
      </c>
      <c r="B3756" s="76" t="s">
        <v>15628</v>
      </c>
      <c r="C3756" s="77" t="s">
        <v>16077</v>
      </c>
      <c r="D3756" s="77">
        <v>12.92</v>
      </c>
    </row>
    <row r="3757" spans="1:4" x14ac:dyDescent="0.25">
      <c r="A3757" s="76">
        <v>89434</v>
      </c>
      <c r="B3757" s="76" t="s">
        <v>15629</v>
      </c>
      <c r="C3757" s="77" t="s">
        <v>16077</v>
      </c>
      <c r="D3757" s="77">
        <v>10.81</v>
      </c>
    </row>
    <row r="3758" spans="1:4" x14ac:dyDescent="0.25">
      <c r="A3758" s="76">
        <v>89435</v>
      </c>
      <c r="B3758" s="76" t="s">
        <v>15630</v>
      </c>
      <c r="C3758" s="77" t="s">
        <v>16077</v>
      </c>
      <c r="D3758" s="77">
        <v>21.09</v>
      </c>
    </row>
    <row r="3759" spans="1:4" x14ac:dyDescent="0.25">
      <c r="A3759" s="76">
        <v>89436</v>
      </c>
      <c r="B3759" s="76" t="s">
        <v>15631</v>
      </c>
      <c r="C3759" s="77" t="s">
        <v>16077</v>
      </c>
      <c r="D3759" s="77">
        <v>7.87</v>
      </c>
    </row>
    <row r="3760" spans="1:4" x14ac:dyDescent="0.25">
      <c r="A3760" s="76">
        <v>89437</v>
      </c>
      <c r="B3760" s="76" t="s">
        <v>15632</v>
      </c>
      <c r="C3760" s="77" t="s">
        <v>16077</v>
      </c>
      <c r="D3760" s="77">
        <v>24.39</v>
      </c>
    </row>
    <row r="3761" spans="1:4" x14ac:dyDescent="0.25">
      <c r="A3761" s="76">
        <v>89438</v>
      </c>
      <c r="B3761" s="76" t="s">
        <v>15633</v>
      </c>
      <c r="C3761" s="77" t="s">
        <v>16077</v>
      </c>
      <c r="D3761" s="77">
        <v>9.7200000000000006</v>
      </c>
    </row>
    <row r="3762" spans="1:4" x14ac:dyDescent="0.25">
      <c r="A3762" s="76">
        <v>89439</v>
      </c>
      <c r="B3762" s="76" t="s">
        <v>15634</v>
      </c>
      <c r="C3762" s="77" t="s">
        <v>16077</v>
      </c>
      <c r="D3762" s="77">
        <v>11.32</v>
      </c>
    </row>
    <row r="3763" spans="1:4" x14ac:dyDescent="0.25">
      <c r="A3763" s="76">
        <v>89440</v>
      </c>
      <c r="B3763" s="76" t="s">
        <v>15635</v>
      </c>
      <c r="C3763" s="77" t="s">
        <v>16077</v>
      </c>
      <c r="D3763" s="77">
        <v>11.48</v>
      </c>
    </row>
    <row r="3764" spans="1:4" x14ac:dyDescent="0.25">
      <c r="A3764" s="76">
        <v>89442</v>
      </c>
      <c r="B3764" s="76" t="s">
        <v>15636</v>
      </c>
      <c r="C3764" s="77" t="s">
        <v>16077</v>
      </c>
      <c r="D3764" s="77">
        <v>13.54</v>
      </c>
    </row>
    <row r="3765" spans="1:4" x14ac:dyDescent="0.25">
      <c r="A3765" s="76">
        <v>89443</v>
      </c>
      <c r="B3765" s="76" t="s">
        <v>15637</v>
      </c>
      <c r="C3765" s="77" t="s">
        <v>16077</v>
      </c>
      <c r="D3765" s="77">
        <v>16.47</v>
      </c>
    </row>
    <row r="3766" spans="1:4" x14ac:dyDescent="0.25">
      <c r="A3766" s="76">
        <v>89444</v>
      </c>
      <c r="B3766" s="76" t="s">
        <v>15638</v>
      </c>
      <c r="C3766" s="77" t="s">
        <v>16077</v>
      </c>
      <c r="D3766" s="77">
        <v>24.37</v>
      </c>
    </row>
    <row r="3767" spans="1:4" x14ac:dyDescent="0.25">
      <c r="A3767" s="76">
        <v>89445</v>
      </c>
      <c r="B3767" s="76" t="s">
        <v>15639</v>
      </c>
      <c r="C3767" s="77" t="s">
        <v>16077</v>
      </c>
      <c r="D3767" s="77">
        <v>18.54</v>
      </c>
    </row>
    <row r="3768" spans="1:4" x14ac:dyDescent="0.25">
      <c r="A3768" s="76">
        <v>89481</v>
      </c>
      <c r="B3768" s="76" t="s">
        <v>15640</v>
      </c>
      <c r="C3768" s="77" t="s">
        <v>16077</v>
      </c>
      <c r="D3768" s="77">
        <v>5.1100000000000003</v>
      </c>
    </row>
    <row r="3769" spans="1:4" x14ac:dyDescent="0.25">
      <c r="A3769" s="76">
        <v>89485</v>
      </c>
      <c r="B3769" s="76" t="s">
        <v>15641</v>
      </c>
      <c r="C3769" s="77" t="s">
        <v>16077</v>
      </c>
      <c r="D3769" s="77">
        <v>5.95</v>
      </c>
    </row>
    <row r="3770" spans="1:4" x14ac:dyDescent="0.25">
      <c r="A3770" s="76">
        <v>89489</v>
      </c>
      <c r="B3770" s="76" t="s">
        <v>15642</v>
      </c>
      <c r="C3770" s="77" t="s">
        <v>16077</v>
      </c>
      <c r="D3770" s="77">
        <v>7.55</v>
      </c>
    </row>
    <row r="3771" spans="1:4" x14ac:dyDescent="0.25">
      <c r="A3771" s="76">
        <v>89490</v>
      </c>
      <c r="B3771" s="76" t="s">
        <v>15643</v>
      </c>
      <c r="C3771" s="77" t="s">
        <v>16077</v>
      </c>
      <c r="D3771" s="77">
        <v>6.98</v>
      </c>
    </row>
    <row r="3772" spans="1:4" x14ac:dyDescent="0.25">
      <c r="A3772" s="76">
        <v>89492</v>
      </c>
      <c r="B3772" s="76" t="s">
        <v>15644</v>
      </c>
      <c r="C3772" s="77" t="s">
        <v>16077</v>
      </c>
      <c r="D3772" s="77">
        <v>8.0299999999999994</v>
      </c>
    </row>
    <row r="3773" spans="1:4" x14ac:dyDescent="0.25">
      <c r="A3773" s="76">
        <v>89493</v>
      </c>
      <c r="B3773" s="76" t="s">
        <v>15645</v>
      </c>
      <c r="C3773" s="77" t="s">
        <v>16077</v>
      </c>
      <c r="D3773" s="77">
        <v>9.89</v>
      </c>
    </row>
    <row r="3774" spans="1:4" x14ac:dyDescent="0.25">
      <c r="A3774" s="76">
        <v>89494</v>
      </c>
      <c r="B3774" s="76" t="s">
        <v>15646</v>
      </c>
      <c r="C3774" s="77" t="s">
        <v>16077</v>
      </c>
      <c r="D3774" s="77">
        <v>12.4</v>
      </c>
    </row>
    <row r="3775" spans="1:4" x14ac:dyDescent="0.25">
      <c r="A3775" s="76">
        <v>89496</v>
      </c>
      <c r="B3775" s="76" t="s">
        <v>15647</v>
      </c>
      <c r="C3775" s="77" t="s">
        <v>16077</v>
      </c>
      <c r="D3775" s="77">
        <v>10.24</v>
      </c>
    </row>
    <row r="3776" spans="1:4" x14ac:dyDescent="0.25">
      <c r="A3776" s="76">
        <v>89497</v>
      </c>
      <c r="B3776" s="76" t="s">
        <v>15648</v>
      </c>
      <c r="C3776" s="77" t="s">
        <v>16077</v>
      </c>
      <c r="D3776" s="77">
        <v>13.03</v>
      </c>
    </row>
    <row r="3777" spans="1:4" x14ac:dyDescent="0.25">
      <c r="A3777" s="76">
        <v>89498</v>
      </c>
      <c r="B3777" s="76" t="s">
        <v>15649</v>
      </c>
      <c r="C3777" s="77" t="s">
        <v>16077</v>
      </c>
      <c r="D3777" s="77">
        <v>13.1</v>
      </c>
    </row>
    <row r="3778" spans="1:4" x14ac:dyDescent="0.25">
      <c r="A3778" s="76">
        <v>89499</v>
      </c>
      <c r="B3778" s="76" t="s">
        <v>15650</v>
      </c>
      <c r="C3778" s="77" t="s">
        <v>16077</v>
      </c>
      <c r="D3778" s="77">
        <v>19.670000000000002</v>
      </c>
    </row>
    <row r="3779" spans="1:4" x14ac:dyDescent="0.25">
      <c r="A3779" s="76">
        <v>89500</v>
      </c>
      <c r="B3779" s="76" t="s">
        <v>15651</v>
      </c>
      <c r="C3779" s="77" t="s">
        <v>16077</v>
      </c>
      <c r="D3779" s="77">
        <v>12.51</v>
      </c>
    </row>
    <row r="3780" spans="1:4" x14ac:dyDescent="0.25">
      <c r="A3780" s="76">
        <v>89501</v>
      </c>
      <c r="B3780" s="76" t="s">
        <v>15652</v>
      </c>
      <c r="C3780" s="77" t="s">
        <v>16077</v>
      </c>
      <c r="D3780" s="77">
        <v>13.93</v>
      </c>
    </row>
    <row r="3781" spans="1:4" x14ac:dyDescent="0.25">
      <c r="A3781" s="76">
        <v>89502</v>
      </c>
      <c r="B3781" s="76" t="s">
        <v>15653</v>
      </c>
      <c r="C3781" s="77" t="s">
        <v>16077</v>
      </c>
      <c r="D3781" s="77">
        <v>16.63</v>
      </c>
    </row>
    <row r="3782" spans="1:4" x14ac:dyDescent="0.25">
      <c r="A3782" s="76">
        <v>89503</v>
      </c>
      <c r="B3782" s="76" t="s">
        <v>15654</v>
      </c>
      <c r="C3782" s="77" t="s">
        <v>16077</v>
      </c>
      <c r="D3782" s="77">
        <v>22.65</v>
      </c>
    </row>
    <row r="3783" spans="1:4" x14ac:dyDescent="0.25">
      <c r="A3783" s="76">
        <v>89504</v>
      </c>
      <c r="B3783" s="76" t="s">
        <v>15655</v>
      </c>
      <c r="C3783" s="77" t="s">
        <v>16077</v>
      </c>
      <c r="D3783" s="77">
        <v>18.57</v>
      </c>
    </row>
    <row r="3784" spans="1:4" x14ac:dyDescent="0.25">
      <c r="A3784" s="76">
        <v>89505</v>
      </c>
      <c r="B3784" s="76" t="s">
        <v>15656</v>
      </c>
      <c r="C3784" s="77" t="s">
        <v>16077</v>
      </c>
      <c r="D3784" s="77">
        <v>41.82</v>
      </c>
    </row>
    <row r="3785" spans="1:4" x14ac:dyDescent="0.25">
      <c r="A3785" s="76">
        <v>89506</v>
      </c>
      <c r="B3785" s="76" t="s">
        <v>15657</v>
      </c>
      <c r="C3785" s="77" t="s">
        <v>16077</v>
      </c>
      <c r="D3785" s="77">
        <v>39.93</v>
      </c>
    </row>
    <row r="3786" spans="1:4" x14ac:dyDescent="0.25">
      <c r="A3786" s="76">
        <v>89507</v>
      </c>
      <c r="B3786" s="76" t="s">
        <v>15658</v>
      </c>
      <c r="C3786" s="77" t="s">
        <v>16077</v>
      </c>
      <c r="D3786" s="77">
        <v>47.4</v>
      </c>
    </row>
    <row r="3787" spans="1:4" x14ac:dyDescent="0.25">
      <c r="A3787" s="76">
        <v>89510</v>
      </c>
      <c r="B3787" s="76" t="s">
        <v>15659</v>
      </c>
      <c r="C3787" s="77" t="s">
        <v>16077</v>
      </c>
      <c r="D3787" s="77">
        <v>26.68</v>
      </c>
    </row>
    <row r="3788" spans="1:4" x14ac:dyDescent="0.25">
      <c r="A3788" s="76">
        <v>89513</v>
      </c>
      <c r="B3788" s="76" t="s">
        <v>15660</v>
      </c>
      <c r="C3788" s="77" t="s">
        <v>16077</v>
      </c>
      <c r="D3788" s="77">
        <v>106.18</v>
      </c>
    </row>
    <row r="3789" spans="1:4" x14ac:dyDescent="0.25">
      <c r="A3789" s="76">
        <v>89514</v>
      </c>
      <c r="B3789" s="76" t="s">
        <v>15661</v>
      </c>
      <c r="C3789" s="77" t="s">
        <v>16077</v>
      </c>
      <c r="D3789" s="77">
        <v>8.0500000000000007</v>
      </c>
    </row>
    <row r="3790" spans="1:4" x14ac:dyDescent="0.25">
      <c r="A3790" s="76">
        <v>89515</v>
      </c>
      <c r="B3790" s="76" t="s">
        <v>15662</v>
      </c>
      <c r="C3790" s="77" t="s">
        <v>16077</v>
      </c>
      <c r="D3790" s="77">
        <v>84.34</v>
      </c>
    </row>
    <row r="3791" spans="1:4" x14ac:dyDescent="0.25">
      <c r="A3791" s="76">
        <v>89516</v>
      </c>
      <c r="B3791" s="76" t="s">
        <v>15663</v>
      </c>
      <c r="C3791" s="77" t="s">
        <v>16077</v>
      </c>
      <c r="D3791" s="77">
        <v>8.14</v>
      </c>
    </row>
    <row r="3792" spans="1:4" x14ac:dyDescent="0.25">
      <c r="A3792" s="76">
        <v>89517</v>
      </c>
      <c r="B3792" s="76" t="s">
        <v>15664</v>
      </c>
      <c r="C3792" s="77" t="s">
        <v>16077</v>
      </c>
      <c r="D3792" s="77">
        <v>70.41</v>
      </c>
    </row>
    <row r="3793" spans="1:4" x14ac:dyDescent="0.25">
      <c r="A3793" s="76">
        <v>89518</v>
      </c>
      <c r="B3793" s="76" t="s">
        <v>15665</v>
      </c>
      <c r="C3793" s="77" t="s">
        <v>16077</v>
      </c>
      <c r="D3793" s="77">
        <v>14.57</v>
      </c>
    </row>
    <row r="3794" spans="1:4" x14ac:dyDescent="0.25">
      <c r="A3794" s="76">
        <v>89519</v>
      </c>
      <c r="B3794" s="76" t="s">
        <v>15666</v>
      </c>
      <c r="C3794" s="77" t="s">
        <v>16077</v>
      </c>
      <c r="D3794" s="77">
        <v>47.22</v>
      </c>
    </row>
    <row r="3795" spans="1:4" x14ac:dyDescent="0.25">
      <c r="A3795" s="76">
        <v>89520</v>
      </c>
      <c r="B3795" s="76" t="s">
        <v>15667</v>
      </c>
      <c r="C3795" s="77" t="s">
        <v>16077</v>
      </c>
      <c r="D3795" s="77">
        <v>15.33</v>
      </c>
    </row>
    <row r="3796" spans="1:4" x14ac:dyDescent="0.25">
      <c r="A3796" s="76">
        <v>89521</v>
      </c>
      <c r="B3796" s="76" t="s">
        <v>15668</v>
      </c>
      <c r="C3796" s="77" t="s">
        <v>16077</v>
      </c>
      <c r="D3796" s="77">
        <v>126.55</v>
      </c>
    </row>
    <row r="3797" spans="1:4" x14ac:dyDescent="0.25">
      <c r="A3797" s="76">
        <v>89522</v>
      </c>
      <c r="B3797" s="76" t="s">
        <v>15669</v>
      </c>
      <c r="C3797" s="77" t="s">
        <v>16077</v>
      </c>
      <c r="D3797" s="77">
        <v>29.14</v>
      </c>
    </row>
    <row r="3798" spans="1:4" x14ac:dyDescent="0.25">
      <c r="A3798" s="76">
        <v>89523</v>
      </c>
      <c r="B3798" s="76" t="s">
        <v>15670</v>
      </c>
      <c r="C3798" s="77" t="s">
        <v>16077</v>
      </c>
      <c r="D3798" s="77">
        <v>103.16</v>
      </c>
    </row>
    <row r="3799" spans="1:4" x14ac:dyDescent="0.25">
      <c r="A3799" s="76">
        <v>89524</v>
      </c>
      <c r="B3799" s="76" t="s">
        <v>15671</v>
      </c>
      <c r="C3799" s="77" t="s">
        <v>16077</v>
      </c>
      <c r="D3799" s="77">
        <v>29.62</v>
      </c>
    </row>
    <row r="3800" spans="1:4" x14ac:dyDescent="0.25">
      <c r="A3800" s="76">
        <v>89525</v>
      </c>
      <c r="B3800" s="76" t="s">
        <v>15672</v>
      </c>
      <c r="C3800" s="77" t="s">
        <v>16077</v>
      </c>
      <c r="D3800" s="77">
        <v>88.62</v>
      </c>
    </row>
    <row r="3801" spans="1:4" x14ac:dyDescent="0.25">
      <c r="A3801" s="76">
        <v>89526</v>
      </c>
      <c r="B3801" s="76" t="s">
        <v>15673</v>
      </c>
      <c r="C3801" s="77" t="s">
        <v>16077</v>
      </c>
      <c r="D3801" s="77">
        <v>38.54</v>
      </c>
    </row>
    <row r="3802" spans="1:4" x14ac:dyDescent="0.25">
      <c r="A3802" s="76">
        <v>89527</v>
      </c>
      <c r="B3802" s="76" t="s">
        <v>15674</v>
      </c>
      <c r="C3802" s="77" t="s">
        <v>16077</v>
      </c>
      <c r="D3802" s="77">
        <v>56.9</v>
      </c>
    </row>
    <row r="3803" spans="1:4" x14ac:dyDescent="0.25">
      <c r="A3803" s="76">
        <v>89528</v>
      </c>
      <c r="B3803" s="76" t="s">
        <v>15675</v>
      </c>
      <c r="C3803" s="77" t="s">
        <v>16077</v>
      </c>
      <c r="D3803" s="77">
        <v>4.08</v>
      </c>
    </row>
    <row r="3804" spans="1:4" x14ac:dyDescent="0.25">
      <c r="A3804" s="76">
        <v>89529</v>
      </c>
      <c r="B3804" s="76" t="s">
        <v>15676</v>
      </c>
      <c r="C3804" s="77" t="s">
        <v>16077</v>
      </c>
      <c r="D3804" s="77">
        <v>35.99</v>
      </c>
    </row>
    <row r="3805" spans="1:4" x14ac:dyDescent="0.25">
      <c r="A3805" s="76">
        <v>89530</v>
      </c>
      <c r="B3805" s="76" t="s">
        <v>15677</v>
      </c>
      <c r="C3805" s="77" t="s">
        <v>16077</v>
      </c>
      <c r="D3805" s="77">
        <v>16.559999999999999</v>
      </c>
    </row>
    <row r="3806" spans="1:4" x14ac:dyDescent="0.25">
      <c r="A3806" s="76">
        <v>89531</v>
      </c>
      <c r="B3806" s="76" t="s">
        <v>15678</v>
      </c>
      <c r="C3806" s="77" t="s">
        <v>16077</v>
      </c>
      <c r="D3806" s="77">
        <v>37.08</v>
      </c>
    </row>
    <row r="3807" spans="1:4" x14ac:dyDescent="0.25">
      <c r="A3807" s="76">
        <v>89532</v>
      </c>
      <c r="B3807" s="76" t="s">
        <v>15679</v>
      </c>
      <c r="C3807" s="77" t="s">
        <v>16077</v>
      </c>
      <c r="D3807" s="77">
        <v>6.97</v>
      </c>
    </row>
    <row r="3808" spans="1:4" x14ac:dyDescent="0.25">
      <c r="A3808" s="76">
        <v>89535</v>
      </c>
      <c r="B3808" s="76" t="s">
        <v>15680</v>
      </c>
      <c r="C3808" s="77" t="s">
        <v>16077</v>
      </c>
      <c r="D3808" s="77">
        <v>41.75</v>
      </c>
    </row>
    <row r="3809" spans="1:4" x14ac:dyDescent="0.25">
      <c r="A3809" s="76">
        <v>89536</v>
      </c>
      <c r="B3809" s="76" t="s">
        <v>15681</v>
      </c>
      <c r="C3809" s="77" t="s">
        <v>16077</v>
      </c>
      <c r="D3809" s="77">
        <v>11.85</v>
      </c>
    </row>
    <row r="3810" spans="1:4" x14ac:dyDescent="0.25">
      <c r="A3810" s="76">
        <v>89540</v>
      </c>
      <c r="B3810" s="76" t="s">
        <v>15682</v>
      </c>
      <c r="C3810" s="77" t="s">
        <v>16077</v>
      </c>
      <c r="D3810" s="77">
        <v>10.43</v>
      </c>
    </row>
    <row r="3811" spans="1:4" x14ac:dyDescent="0.25">
      <c r="A3811" s="76">
        <v>89541</v>
      </c>
      <c r="B3811" s="76" t="s">
        <v>15683</v>
      </c>
      <c r="C3811" s="77" t="s">
        <v>16077</v>
      </c>
      <c r="D3811" s="77">
        <v>6.21</v>
      </c>
    </row>
    <row r="3812" spans="1:4" x14ac:dyDescent="0.25">
      <c r="A3812" s="76">
        <v>89542</v>
      </c>
      <c r="B3812" s="76" t="s">
        <v>15684</v>
      </c>
      <c r="C3812" s="77" t="s">
        <v>16077</v>
      </c>
      <c r="D3812" s="77">
        <v>27.79</v>
      </c>
    </row>
    <row r="3813" spans="1:4" x14ac:dyDescent="0.25">
      <c r="A3813" s="76">
        <v>89544</v>
      </c>
      <c r="B3813" s="76" t="s">
        <v>15685</v>
      </c>
      <c r="C3813" s="77" t="s">
        <v>16077</v>
      </c>
      <c r="D3813" s="77">
        <v>8.34</v>
      </c>
    </row>
    <row r="3814" spans="1:4" x14ac:dyDescent="0.25">
      <c r="A3814" s="76">
        <v>89545</v>
      </c>
      <c r="B3814" s="76" t="s">
        <v>15686</v>
      </c>
      <c r="C3814" s="77" t="s">
        <v>16077</v>
      </c>
      <c r="D3814" s="77">
        <v>16.5</v>
      </c>
    </row>
    <row r="3815" spans="1:4" x14ac:dyDescent="0.25">
      <c r="A3815" s="76">
        <v>89546</v>
      </c>
      <c r="B3815" s="76" t="s">
        <v>15687</v>
      </c>
      <c r="C3815" s="77" t="s">
        <v>16077</v>
      </c>
      <c r="D3815" s="77">
        <v>10.8</v>
      </c>
    </row>
    <row r="3816" spans="1:4" x14ac:dyDescent="0.25">
      <c r="A3816" s="76">
        <v>89547</v>
      </c>
      <c r="B3816" s="76" t="s">
        <v>15688</v>
      </c>
      <c r="C3816" s="77" t="s">
        <v>16077</v>
      </c>
      <c r="D3816" s="77">
        <v>21.63</v>
      </c>
    </row>
    <row r="3817" spans="1:4" x14ac:dyDescent="0.25">
      <c r="A3817" s="76">
        <v>89548</v>
      </c>
      <c r="B3817" s="76" t="s">
        <v>15689</v>
      </c>
      <c r="C3817" s="77" t="s">
        <v>16077</v>
      </c>
      <c r="D3817" s="77">
        <v>22.26</v>
      </c>
    </row>
    <row r="3818" spans="1:4" x14ac:dyDescent="0.25">
      <c r="A3818" s="76">
        <v>89549</v>
      </c>
      <c r="B3818" s="76" t="s">
        <v>15690</v>
      </c>
      <c r="C3818" s="77" t="s">
        <v>16077</v>
      </c>
      <c r="D3818" s="77">
        <v>18.39</v>
      </c>
    </row>
    <row r="3819" spans="1:4" x14ac:dyDescent="0.25">
      <c r="A3819" s="76">
        <v>89550</v>
      </c>
      <c r="B3819" s="76" t="s">
        <v>15691</v>
      </c>
      <c r="C3819" s="77" t="s">
        <v>16077</v>
      </c>
      <c r="D3819" s="77">
        <v>40.94</v>
      </c>
    </row>
    <row r="3820" spans="1:4" x14ac:dyDescent="0.25">
      <c r="A3820" s="76">
        <v>89551</v>
      </c>
      <c r="B3820" s="76" t="s">
        <v>15692</v>
      </c>
      <c r="C3820" s="77" t="s">
        <v>16077</v>
      </c>
      <c r="D3820" s="77">
        <v>8.49</v>
      </c>
    </row>
    <row r="3821" spans="1:4" x14ac:dyDescent="0.25">
      <c r="A3821" s="76">
        <v>89552</v>
      </c>
      <c r="B3821" s="76" t="s">
        <v>15693</v>
      </c>
      <c r="C3821" s="77" t="s">
        <v>16077</v>
      </c>
      <c r="D3821" s="77">
        <v>18.63</v>
      </c>
    </row>
    <row r="3822" spans="1:4" x14ac:dyDescent="0.25">
      <c r="A3822" s="76">
        <v>89553</v>
      </c>
      <c r="B3822" s="76" t="s">
        <v>15694</v>
      </c>
      <c r="C3822" s="77" t="s">
        <v>16077</v>
      </c>
      <c r="D3822" s="77">
        <v>5.55</v>
      </c>
    </row>
    <row r="3823" spans="1:4" x14ac:dyDescent="0.25">
      <c r="A3823" s="76">
        <v>89554</v>
      </c>
      <c r="B3823" s="76" t="s">
        <v>15695</v>
      </c>
      <c r="C3823" s="77" t="s">
        <v>16077</v>
      </c>
      <c r="D3823" s="77">
        <v>27.23</v>
      </c>
    </row>
    <row r="3824" spans="1:4" x14ac:dyDescent="0.25">
      <c r="A3824" s="76">
        <v>89555</v>
      </c>
      <c r="B3824" s="76" t="s">
        <v>15696</v>
      </c>
      <c r="C3824" s="77" t="s">
        <v>16077</v>
      </c>
      <c r="D3824" s="77">
        <v>21.93</v>
      </c>
    </row>
    <row r="3825" spans="1:4" x14ac:dyDescent="0.25">
      <c r="A3825" s="76">
        <v>89556</v>
      </c>
      <c r="B3825" s="76" t="s">
        <v>15697</v>
      </c>
      <c r="C3825" s="77" t="s">
        <v>16077</v>
      </c>
      <c r="D3825" s="77">
        <v>39.35</v>
      </c>
    </row>
    <row r="3826" spans="1:4" x14ac:dyDescent="0.25">
      <c r="A3826" s="76">
        <v>89557</v>
      </c>
      <c r="B3826" s="76" t="s">
        <v>15698</v>
      </c>
      <c r="C3826" s="77" t="s">
        <v>16077</v>
      </c>
      <c r="D3826" s="77">
        <v>31.11</v>
      </c>
    </row>
    <row r="3827" spans="1:4" x14ac:dyDescent="0.25">
      <c r="A3827" s="76">
        <v>89558</v>
      </c>
      <c r="B3827" s="76" t="s">
        <v>15699</v>
      </c>
      <c r="C3827" s="77" t="s">
        <v>16077</v>
      </c>
      <c r="D3827" s="77">
        <v>9.56</v>
      </c>
    </row>
    <row r="3828" spans="1:4" x14ac:dyDescent="0.25">
      <c r="A3828" s="76">
        <v>89559</v>
      </c>
      <c r="B3828" s="76" t="s">
        <v>15700</v>
      </c>
      <c r="C3828" s="77" t="s">
        <v>16077</v>
      </c>
      <c r="D3828" s="77">
        <v>66.97</v>
      </c>
    </row>
    <row r="3829" spans="1:4" x14ac:dyDescent="0.25">
      <c r="A3829" s="76">
        <v>89560</v>
      </c>
      <c r="B3829" s="76" t="s">
        <v>16725</v>
      </c>
      <c r="C3829" s="77" t="s">
        <v>16077</v>
      </c>
      <c r="D3829" s="77">
        <v>35.64</v>
      </c>
    </row>
    <row r="3830" spans="1:4" x14ac:dyDescent="0.25">
      <c r="A3830" s="76">
        <v>89561</v>
      </c>
      <c r="B3830" s="76" t="s">
        <v>15701</v>
      </c>
      <c r="C3830" s="77" t="s">
        <v>16077</v>
      </c>
      <c r="D3830" s="77">
        <v>14.54</v>
      </c>
    </row>
    <row r="3831" spans="1:4" x14ac:dyDescent="0.25">
      <c r="A3831" s="76">
        <v>89562</v>
      </c>
      <c r="B3831" s="76" t="s">
        <v>15702</v>
      </c>
      <c r="C3831" s="77" t="s">
        <v>16077</v>
      </c>
      <c r="D3831" s="77">
        <v>10.23</v>
      </c>
    </row>
    <row r="3832" spans="1:4" x14ac:dyDescent="0.25">
      <c r="A3832" s="76">
        <v>89563</v>
      </c>
      <c r="B3832" s="76" t="s">
        <v>15703</v>
      </c>
      <c r="C3832" s="77" t="s">
        <v>16077</v>
      </c>
      <c r="D3832" s="77">
        <v>34.1</v>
      </c>
    </row>
    <row r="3833" spans="1:4" x14ac:dyDescent="0.25">
      <c r="A3833" s="76">
        <v>89564</v>
      </c>
      <c r="B3833" s="76" t="s">
        <v>15704</v>
      </c>
      <c r="C3833" s="77" t="s">
        <v>16077</v>
      </c>
      <c r="D3833" s="77">
        <v>15.68</v>
      </c>
    </row>
    <row r="3834" spans="1:4" x14ac:dyDescent="0.25">
      <c r="A3834" s="76">
        <v>89565</v>
      </c>
      <c r="B3834" s="76" t="s">
        <v>15705</v>
      </c>
      <c r="C3834" s="77" t="s">
        <v>16077</v>
      </c>
      <c r="D3834" s="77">
        <v>55.34</v>
      </c>
    </row>
    <row r="3835" spans="1:4" x14ac:dyDescent="0.25">
      <c r="A3835" s="76">
        <v>89566</v>
      </c>
      <c r="B3835" s="76" t="s">
        <v>15706</v>
      </c>
      <c r="C3835" s="77" t="s">
        <v>16077</v>
      </c>
      <c r="D3835" s="77">
        <v>46.58</v>
      </c>
    </row>
    <row r="3836" spans="1:4" x14ac:dyDescent="0.25">
      <c r="A3836" s="76">
        <v>89567</v>
      </c>
      <c r="B3836" s="76" t="s">
        <v>15707</v>
      </c>
      <c r="C3836" s="77" t="s">
        <v>16077</v>
      </c>
      <c r="D3836" s="77">
        <v>79.55</v>
      </c>
    </row>
    <row r="3837" spans="1:4" x14ac:dyDescent="0.25">
      <c r="A3837" s="76">
        <v>89568</v>
      </c>
      <c r="B3837" s="76" t="s">
        <v>15708</v>
      </c>
      <c r="C3837" s="77" t="s">
        <v>16077</v>
      </c>
      <c r="D3837" s="77">
        <v>32.99</v>
      </c>
    </row>
    <row r="3838" spans="1:4" x14ac:dyDescent="0.25">
      <c r="A3838" s="76">
        <v>89569</v>
      </c>
      <c r="B3838" s="76" t="s">
        <v>15709</v>
      </c>
      <c r="C3838" s="77" t="s">
        <v>16077</v>
      </c>
      <c r="D3838" s="77">
        <v>93.63</v>
      </c>
    </row>
    <row r="3839" spans="1:4" x14ac:dyDescent="0.25">
      <c r="A3839" s="76">
        <v>89570</v>
      </c>
      <c r="B3839" s="76" t="s">
        <v>15710</v>
      </c>
      <c r="C3839" s="77" t="s">
        <v>16077</v>
      </c>
      <c r="D3839" s="77">
        <v>11.34</v>
      </c>
    </row>
    <row r="3840" spans="1:4" x14ac:dyDescent="0.25">
      <c r="A3840" s="76">
        <v>89571</v>
      </c>
      <c r="B3840" s="76" t="s">
        <v>15711</v>
      </c>
      <c r="C3840" s="77" t="s">
        <v>16077</v>
      </c>
      <c r="D3840" s="77">
        <v>68.52</v>
      </c>
    </row>
    <row r="3841" spans="1:4" x14ac:dyDescent="0.25">
      <c r="A3841" s="76">
        <v>89572</v>
      </c>
      <c r="B3841" s="76" t="s">
        <v>15712</v>
      </c>
      <c r="C3841" s="77" t="s">
        <v>16077</v>
      </c>
      <c r="D3841" s="77">
        <v>8.5</v>
      </c>
    </row>
    <row r="3842" spans="1:4" x14ac:dyDescent="0.25">
      <c r="A3842" s="76">
        <v>89573</v>
      </c>
      <c r="B3842" s="76" t="s">
        <v>15713</v>
      </c>
      <c r="C3842" s="77" t="s">
        <v>16077</v>
      </c>
      <c r="D3842" s="77">
        <v>75.77</v>
      </c>
    </row>
    <row r="3843" spans="1:4" x14ac:dyDescent="0.25">
      <c r="A3843" s="76">
        <v>89574</v>
      </c>
      <c r="B3843" s="76" t="s">
        <v>15714</v>
      </c>
      <c r="C3843" s="77" t="s">
        <v>16077</v>
      </c>
      <c r="D3843" s="77">
        <v>155.16999999999999</v>
      </c>
    </row>
    <row r="3844" spans="1:4" x14ac:dyDescent="0.25">
      <c r="A3844" s="76">
        <v>89575</v>
      </c>
      <c r="B3844" s="76" t="s">
        <v>15715</v>
      </c>
      <c r="C3844" s="77" t="s">
        <v>16077</v>
      </c>
      <c r="D3844" s="77">
        <v>11.21</v>
      </c>
    </row>
    <row r="3845" spans="1:4" x14ac:dyDescent="0.25">
      <c r="A3845" s="76">
        <v>89577</v>
      </c>
      <c r="B3845" s="76" t="s">
        <v>15716</v>
      </c>
      <c r="C3845" s="77" t="s">
        <v>16077</v>
      </c>
      <c r="D3845" s="77">
        <v>37.43</v>
      </c>
    </row>
    <row r="3846" spans="1:4" x14ac:dyDescent="0.25">
      <c r="A3846" s="76">
        <v>89579</v>
      </c>
      <c r="B3846" s="76" t="s">
        <v>15717</v>
      </c>
      <c r="C3846" s="77" t="s">
        <v>16077</v>
      </c>
      <c r="D3846" s="77">
        <v>11.58</v>
      </c>
    </row>
    <row r="3847" spans="1:4" x14ac:dyDescent="0.25">
      <c r="A3847" s="76">
        <v>89581</v>
      </c>
      <c r="B3847" s="76" t="s">
        <v>15718</v>
      </c>
      <c r="C3847" s="77" t="s">
        <v>16077</v>
      </c>
      <c r="D3847" s="77">
        <v>32.96</v>
      </c>
    </row>
    <row r="3848" spans="1:4" x14ac:dyDescent="0.25">
      <c r="A3848" s="76">
        <v>89582</v>
      </c>
      <c r="B3848" s="76" t="s">
        <v>15719</v>
      </c>
      <c r="C3848" s="77" t="s">
        <v>16077</v>
      </c>
      <c r="D3848" s="77">
        <v>33.44</v>
      </c>
    </row>
    <row r="3849" spans="1:4" x14ac:dyDescent="0.25">
      <c r="A3849" s="76">
        <v>89583</v>
      </c>
      <c r="B3849" s="76" t="s">
        <v>15720</v>
      </c>
      <c r="C3849" s="77" t="s">
        <v>16077</v>
      </c>
      <c r="D3849" s="77">
        <v>42.36</v>
      </c>
    </row>
    <row r="3850" spans="1:4" x14ac:dyDescent="0.25">
      <c r="A3850" s="76">
        <v>89584</v>
      </c>
      <c r="B3850" s="76" t="s">
        <v>15721</v>
      </c>
      <c r="C3850" s="77" t="s">
        <v>16077</v>
      </c>
      <c r="D3850" s="77">
        <v>42.92</v>
      </c>
    </row>
    <row r="3851" spans="1:4" x14ac:dyDescent="0.25">
      <c r="A3851" s="76">
        <v>89585</v>
      </c>
      <c r="B3851" s="76" t="s">
        <v>15722</v>
      </c>
      <c r="C3851" s="77" t="s">
        <v>16077</v>
      </c>
      <c r="D3851" s="77">
        <v>44.01</v>
      </c>
    </row>
    <row r="3852" spans="1:4" x14ac:dyDescent="0.25">
      <c r="A3852" s="76">
        <v>89587</v>
      </c>
      <c r="B3852" s="76" t="s">
        <v>15723</v>
      </c>
      <c r="C3852" s="77" t="s">
        <v>16077</v>
      </c>
      <c r="D3852" s="77">
        <v>48.68</v>
      </c>
    </row>
    <row r="3853" spans="1:4" x14ac:dyDescent="0.25">
      <c r="A3853" s="76">
        <v>89590</v>
      </c>
      <c r="B3853" s="76" t="s">
        <v>15724</v>
      </c>
      <c r="C3853" s="77" t="s">
        <v>16077</v>
      </c>
      <c r="D3853" s="77">
        <v>131.06</v>
      </c>
    </row>
    <row r="3854" spans="1:4" x14ac:dyDescent="0.25">
      <c r="A3854" s="76">
        <v>89591</v>
      </c>
      <c r="B3854" s="76" t="s">
        <v>15725</v>
      </c>
      <c r="C3854" s="77" t="s">
        <v>16077</v>
      </c>
      <c r="D3854" s="77">
        <v>127.73</v>
      </c>
    </row>
    <row r="3855" spans="1:4" x14ac:dyDescent="0.25">
      <c r="A3855" s="76">
        <v>89592</v>
      </c>
      <c r="B3855" s="76" t="s">
        <v>15726</v>
      </c>
      <c r="C3855" s="77" t="s">
        <v>16077</v>
      </c>
      <c r="D3855" s="77">
        <v>156.94999999999999</v>
      </c>
    </row>
    <row r="3856" spans="1:4" x14ac:dyDescent="0.25">
      <c r="A3856" s="76">
        <v>89593</v>
      </c>
      <c r="B3856" s="76" t="s">
        <v>15727</v>
      </c>
      <c r="C3856" s="77" t="s">
        <v>16077</v>
      </c>
      <c r="D3856" s="77">
        <v>25.16</v>
      </c>
    </row>
    <row r="3857" spans="1:4" x14ac:dyDescent="0.25">
      <c r="A3857" s="76">
        <v>89594</v>
      </c>
      <c r="B3857" s="76" t="s">
        <v>15728</v>
      </c>
      <c r="C3857" s="77" t="s">
        <v>16077</v>
      </c>
      <c r="D3857" s="77">
        <v>36.42</v>
      </c>
    </row>
    <row r="3858" spans="1:4" x14ac:dyDescent="0.25">
      <c r="A3858" s="76">
        <v>89595</v>
      </c>
      <c r="B3858" s="76" t="s">
        <v>15729</v>
      </c>
      <c r="C3858" s="77" t="s">
        <v>16077</v>
      </c>
      <c r="D3858" s="77">
        <v>14.37</v>
      </c>
    </row>
    <row r="3859" spans="1:4" x14ac:dyDescent="0.25">
      <c r="A3859" s="76">
        <v>89596</v>
      </c>
      <c r="B3859" s="76" t="s">
        <v>15730</v>
      </c>
      <c r="C3859" s="77" t="s">
        <v>16077</v>
      </c>
      <c r="D3859" s="77">
        <v>10.19</v>
      </c>
    </row>
    <row r="3860" spans="1:4" x14ac:dyDescent="0.25">
      <c r="A3860" s="76">
        <v>89597</v>
      </c>
      <c r="B3860" s="76" t="s">
        <v>15731</v>
      </c>
      <c r="C3860" s="77" t="s">
        <v>16077</v>
      </c>
      <c r="D3860" s="77">
        <v>22.5</v>
      </c>
    </row>
    <row r="3861" spans="1:4" x14ac:dyDescent="0.25">
      <c r="A3861" s="76">
        <v>89598</v>
      </c>
      <c r="B3861" s="76" t="s">
        <v>15732</v>
      </c>
      <c r="C3861" s="77" t="s">
        <v>16077</v>
      </c>
      <c r="D3861" s="77">
        <v>50.56</v>
      </c>
    </row>
    <row r="3862" spans="1:4" x14ac:dyDescent="0.25">
      <c r="A3862" s="76">
        <v>89599</v>
      </c>
      <c r="B3862" s="76" t="s">
        <v>15733</v>
      </c>
      <c r="C3862" s="77" t="s">
        <v>16077</v>
      </c>
      <c r="D3862" s="77">
        <v>24.2</v>
      </c>
    </row>
    <row r="3863" spans="1:4" x14ac:dyDescent="0.25">
      <c r="A3863" s="76">
        <v>89600</v>
      </c>
      <c r="B3863" s="76" t="s">
        <v>15734</v>
      </c>
      <c r="C3863" s="77" t="s">
        <v>16077</v>
      </c>
      <c r="D3863" s="77">
        <v>24.82</v>
      </c>
    </row>
    <row r="3864" spans="1:4" x14ac:dyDescent="0.25">
      <c r="A3864" s="76">
        <v>89605</v>
      </c>
      <c r="B3864" s="76" t="s">
        <v>15735</v>
      </c>
      <c r="C3864" s="77" t="s">
        <v>16077</v>
      </c>
      <c r="D3864" s="77">
        <v>20.49</v>
      </c>
    </row>
    <row r="3865" spans="1:4" x14ac:dyDescent="0.25">
      <c r="A3865" s="76">
        <v>89609</v>
      </c>
      <c r="B3865" s="76" t="s">
        <v>15736</v>
      </c>
      <c r="C3865" s="77" t="s">
        <v>16077</v>
      </c>
      <c r="D3865" s="77">
        <v>85.93</v>
      </c>
    </row>
    <row r="3866" spans="1:4" x14ac:dyDescent="0.25">
      <c r="A3866" s="76">
        <v>89610</v>
      </c>
      <c r="B3866" s="76" t="s">
        <v>15737</v>
      </c>
      <c r="C3866" s="77" t="s">
        <v>16077</v>
      </c>
      <c r="D3866" s="77">
        <v>19.34</v>
      </c>
    </row>
    <row r="3867" spans="1:4" x14ac:dyDescent="0.25">
      <c r="A3867" s="76">
        <v>89611</v>
      </c>
      <c r="B3867" s="76" t="s">
        <v>15738</v>
      </c>
      <c r="C3867" s="77" t="s">
        <v>16077</v>
      </c>
      <c r="D3867" s="77">
        <v>31.84</v>
      </c>
    </row>
    <row r="3868" spans="1:4" x14ac:dyDescent="0.25">
      <c r="A3868" s="76">
        <v>89612</v>
      </c>
      <c r="B3868" s="76" t="s">
        <v>15739</v>
      </c>
      <c r="C3868" s="77" t="s">
        <v>16077</v>
      </c>
      <c r="D3868" s="77">
        <v>169.34</v>
      </c>
    </row>
    <row r="3869" spans="1:4" x14ac:dyDescent="0.25">
      <c r="A3869" s="76">
        <v>89613</v>
      </c>
      <c r="B3869" s="76" t="s">
        <v>1007</v>
      </c>
      <c r="C3869" s="77" t="s">
        <v>16077</v>
      </c>
      <c r="D3869" s="77">
        <v>30.41</v>
      </c>
    </row>
    <row r="3870" spans="1:4" x14ac:dyDescent="0.25">
      <c r="A3870" s="76">
        <v>89614</v>
      </c>
      <c r="B3870" s="76" t="s">
        <v>15740</v>
      </c>
      <c r="C3870" s="77" t="s">
        <v>16077</v>
      </c>
      <c r="D3870" s="77">
        <v>60.14</v>
      </c>
    </row>
    <row r="3871" spans="1:4" x14ac:dyDescent="0.25">
      <c r="A3871" s="76">
        <v>89615</v>
      </c>
      <c r="B3871" s="76" t="s">
        <v>15741</v>
      </c>
      <c r="C3871" s="77" t="s">
        <v>16077</v>
      </c>
      <c r="D3871" s="77">
        <v>199.95</v>
      </c>
    </row>
    <row r="3872" spans="1:4" x14ac:dyDescent="0.25">
      <c r="A3872" s="76">
        <v>89616</v>
      </c>
      <c r="B3872" s="76" t="s">
        <v>15742</v>
      </c>
      <c r="C3872" s="77" t="s">
        <v>16077</v>
      </c>
      <c r="D3872" s="77">
        <v>40.700000000000003</v>
      </c>
    </row>
    <row r="3873" spans="1:4" x14ac:dyDescent="0.25">
      <c r="A3873" s="76">
        <v>89617</v>
      </c>
      <c r="B3873" s="76" t="s">
        <v>15743</v>
      </c>
      <c r="C3873" s="77" t="s">
        <v>16077</v>
      </c>
      <c r="D3873" s="77">
        <v>7.23</v>
      </c>
    </row>
    <row r="3874" spans="1:4" x14ac:dyDescent="0.25">
      <c r="A3874" s="76">
        <v>89620</v>
      </c>
      <c r="B3874" s="76" t="s">
        <v>15744</v>
      </c>
      <c r="C3874" s="77" t="s">
        <v>16077</v>
      </c>
      <c r="D3874" s="77">
        <v>11.54</v>
      </c>
    </row>
    <row r="3875" spans="1:4" x14ac:dyDescent="0.25">
      <c r="A3875" s="76">
        <v>89622</v>
      </c>
      <c r="B3875" s="76" t="s">
        <v>15745</v>
      </c>
      <c r="C3875" s="77" t="s">
        <v>16077</v>
      </c>
      <c r="D3875" s="77">
        <v>13.94</v>
      </c>
    </row>
    <row r="3876" spans="1:4" x14ac:dyDescent="0.25">
      <c r="A3876" s="76">
        <v>89623</v>
      </c>
      <c r="B3876" s="76" t="s">
        <v>15746</v>
      </c>
      <c r="C3876" s="77" t="s">
        <v>16077</v>
      </c>
      <c r="D3876" s="77">
        <v>19.13</v>
      </c>
    </row>
    <row r="3877" spans="1:4" x14ac:dyDescent="0.25">
      <c r="A3877" s="76">
        <v>89624</v>
      </c>
      <c r="B3877" s="76" t="s">
        <v>15747</v>
      </c>
      <c r="C3877" s="77" t="s">
        <v>16077</v>
      </c>
      <c r="D3877" s="77">
        <v>17.7</v>
      </c>
    </row>
    <row r="3878" spans="1:4" x14ac:dyDescent="0.25">
      <c r="A3878" s="76">
        <v>89625</v>
      </c>
      <c r="B3878" s="76" t="s">
        <v>15748</v>
      </c>
      <c r="C3878" s="77" t="s">
        <v>16077</v>
      </c>
      <c r="D3878" s="77">
        <v>22.21</v>
      </c>
    </row>
    <row r="3879" spans="1:4" x14ac:dyDescent="0.25">
      <c r="A3879" s="76">
        <v>89626</v>
      </c>
      <c r="B3879" s="76" t="s">
        <v>15749</v>
      </c>
      <c r="C3879" s="77" t="s">
        <v>16077</v>
      </c>
      <c r="D3879" s="77">
        <v>30.07</v>
      </c>
    </row>
    <row r="3880" spans="1:4" x14ac:dyDescent="0.25">
      <c r="A3880" s="76">
        <v>89627</v>
      </c>
      <c r="B3880" s="76" t="s">
        <v>15750</v>
      </c>
      <c r="C3880" s="77" t="s">
        <v>16077</v>
      </c>
      <c r="D3880" s="77">
        <v>19.88</v>
      </c>
    </row>
    <row r="3881" spans="1:4" x14ac:dyDescent="0.25">
      <c r="A3881" s="76">
        <v>89628</v>
      </c>
      <c r="B3881" s="76" t="s">
        <v>15751</v>
      </c>
      <c r="C3881" s="77" t="s">
        <v>16077</v>
      </c>
      <c r="D3881" s="77">
        <v>47.99</v>
      </c>
    </row>
    <row r="3882" spans="1:4" x14ac:dyDescent="0.25">
      <c r="A3882" s="76">
        <v>89629</v>
      </c>
      <c r="B3882" s="76" t="s">
        <v>15752</v>
      </c>
      <c r="C3882" s="77" t="s">
        <v>16077</v>
      </c>
      <c r="D3882" s="77">
        <v>81.25</v>
      </c>
    </row>
    <row r="3883" spans="1:4" x14ac:dyDescent="0.25">
      <c r="A3883" s="76">
        <v>89630</v>
      </c>
      <c r="B3883" s="76" t="s">
        <v>15753</v>
      </c>
      <c r="C3883" s="77" t="s">
        <v>16077</v>
      </c>
      <c r="D3883" s="77">
        <v>61.56</v>
      </c>
    </row>
    <row r="3884" spans="1:4" x14ac:dyDescent="0.25">
      <c r="A3884" s="76">
        <v>89631</v>
      </c>
      <c r="B3884" s="76" t="s">
        <v>15754</v>
      </c>
      <c r="C3884" s="77" t="s">
        <v>16077</v>
      </c>
      <c r="D3884" s="77">
        <v>106.93</v>
      </c>
    </row>
    <row r="3885" spans="1:4" x14ac:dyDescent="0.25">
      <c r="A3885" s="76">
        <v>89632</v>
      </c>
      <c r="B3885" s="76" t="s">
        <v>15755</v>
      </c>
      <c r="C3885" s="77" t="s">
        <v>16077</v>
      </c>
      <c r="D3885" s="77">
        <v>125.03</v>
      </c>
    </row>
    <row r="3886" spans="1:4" x14ac:dyDescent="0.25">
      <c r="A3886" s="76">
        <v>89637</v>
      </c>
      <c r="B3886" s="76" t="s">
        <v>15756</v>
      </c>
      <c r="C3886" s="77" t="s">
        <v>16077</v>
      </c>
      <c r="D3886" s="77">
        <v>10.32</v>
      </c>
    </row>
    <row r="3887" spans="1:4" x14ac:dyDescent="0.25">
      <c r="A3887" s="76">
        <v>89638</v>
      </c>
      <c r="B3887" s="76" t="s">
        <v>15757</v>
      </c>
      <c r="C3887" s="77" t="s">
        <v>16077</v>
      </c>
      <c r="D3887" s="77">
        <v>11.21</v>
      </c>
    </row>
    <row r="3888" spans="1:4" x14ac:dyDescent="0.25">
      <c r="A3888" s="76">
        <v>89639</v>
      </c>
      <c r="B3888" s="76" t="s">
        <v>15758</v>
      </c>
      <c r="C3888" s="77" t="s">
        <v>16077</v>
      </c>
      <c r="D3888" s="77">
        <v>11.85</v>
      </c>
    </row>
    <row r="3889" spans="1:4" x14ac:dyDescent="0.25">
      <c r="A3889" s="76">
        <v>89640</v>
      </c>
      <c r="B3889" s="76" t="s">
        <v>15759</v>
      </c>
      <c r="C3889" s="77" t="s">
        <v>16077</v>
      </c>
      <c r="D3889" s="77">
        <v>18.63</v>
      </c>
    </row>
    <row r="3890" spans="1:4" x14ac:dyDescent="0.25">
      <c r="A3890" s="76">
        <v>89641</v>
      </c>
      <c r="B3890" s="76" t="s">
        <v>15760</v>
      </c>
      <c r="C3890" s="77" t="s">
        <v>16077</v>
      </c>
      <c r="D3890" s="77">
        <v>13.3</v>
      </c>
    </row>
    <row r="3891" spans="1:4" x14ac:dyDescent="0.25">
      <c r="A3891" s="76">
        <v>89642</v>
      </c>
      <c r="B3891" s="76" t="s">
        <v>15761</v>
      </c>
      <c r="C3891" s="77" t="s">
        <v>16077</v>
      </c>
      <c r="D3891" s="77">
        <v>14.87</v>
      </c>
    </row>
    <row r="3892" spans="1:4" x14ac:dyDescent="0.25">
      <c r="A3892" s="76">
        <v>89643</v>
      </c>
      <c r="B3892" s="76" t="s">
        <v>15762</v>
      </c>
      <c r="C3892" s="77" t="s">
        <v>16077</v>
      </c>
      <c r="D3892" s="77">
        <v>16.12</v>
      </c>
    </row>
    <row r="3893" spans="1:4" x14ac:dyDescent="0.25">
      <c r="A3893" s="76">
        <v>89644</v>
      </c>
      <c r="B3893" s="76" t="s">
        <v>15763</v>
      </c>
      <c r="C3893" s="77" t="s">
        <v>16077</v>
      </c>
      <c r="D3893" s="77">
        <v>22.73</v>
      </c>
    </row>
    <row r="3894" spans="1:4" x14ac:dyDescent="0.25">
      <c r="A3894" s="76">
        <v>89645</v>
      </c>
      <c r="B3894" s="76" t="s">
        <v>15764</v>
      </c>
      <c r="C3894" s="77" t="s">
        <v>16077</v>
      </c>
      <c r="D3894" s="77">
        <v>31.75</v>
      </c>
    </row>
    <row r="3895" spans="1:4" x14ac:dyDescent="0.25">
      <c r="A3895" s="76">
        <v>89646</v>
      </c>
      <c r="B3895" s="76" t="s">
        <v>15765</v>
      </c>
      <c r="C3895" s="77" t="s">
        <v>16077</v>
      </c>
      <c r="D3895" s="77">
        <v>20.100000000000001</v>
      </c>
    </row>
    <row r="3896" spans="1:4" x14ac:dyDescent="0.25">
      <c r="A3896" s="76">
        <v>89647</v>
      </c>
      <c r="B3896" s="76" t="s">
        <v>15766</v>
      </c>
      <c r="C3896" s="77" t="s">
        <v>16077</v>
      </c>
      <c r="D3896" s="77">
        <v>19.45</v>
      </c>
    </row>
    <row r="3897" spans="1:4" x14ac:dyDescent="0.25">
      <c r="A3897" s="76">
        <v>89648</v>
      </c>
      <c r="B3897" s="76" t="s">
        <v>15767</v>
      </c>
      <c r="C3897" s="77" t="s">
        <v>16077</v>
      </c>
      <c r="D3897" s="77">
        <v>24.34</v>
      </c>
    </row>
    <row r="3898" spans="1:4" x14ac:dyDescent="0.25">
      <c r="A3898" s="76">
        <v>89649</v>
      </c>
      <c r="B3898" s="76" t="s">
        <v>15768</v>
      </c>
      <c r="C3898" s="77" t="s">
        <v>16077</v>
      </c>
      <c r="D3898" s="77">
        <v>29.6</v>
      </c>
    </row>
    <row r="3899" spans="1:4" x14ac:dyDescent="0.25">
      <c r="A3899" s="76">
        <v>89650</v>
      </c>
      <c r="B3899" s="76" t="s">
        <v>15769</v>
      </c>
      <c r="C3899" s="77" t="s">
        <v>16077</v>
      </c>
      <c r="D3899" s="77">
        <v>27.99</v>
      </c>
    </row>
    <row r="3900" spans="1:4" x14ac:dyDescent="0.25">
      <c r="A3900" s="76">
        <v>89651</v>
      </c>
      <c r="B3900" s="76" t="s">
        <v>15770</v>
      </c>
      <c r="C3900" s="77" t="s">
        <v>16077</v>
      </c>
      <c r="D3900" s="77">
        <v>6.91</v>
      </c>
    </row>
    <row r="3901" spans="1:4" x14ac:dyDescent="0.25">
      <c r="A3901" s="76">
        <v>89652</v>
      </c>
      <c r="B3901" s="76" t="s">
        <v>15771</v>
      </c>
      <c r="C3901" s="77" t="s">
        <v>16077</v>
      </c>
      <c r="D3901" s="77">
        <v>11.9</v>
      </c>
    </row>
    <row r="3902" spans="1:4" x14ac:dyDescent="0.25">
      <c r="A3902" s="76">
        <v>89653</v>
      </c>
      <c r="B3902" s="76" t="s">
        <v>15772</v>
      </c>
      <c r="C3902" s="77" t="s">
        <v>16077</v>
      </c>
      <c r="D3902" s="77">
        <v>16.95</v>
      </c>
    </row>
    <row r="3903" spans="1:4" x14ac:dyDescent="0.25">
      <c r="A3903" s="76">
        <v>89654</v>
      </c>
      <c r="B3903" s="76" t="s">
        <v>15773</v>
      </c>
      <c r="C3903" s="77" t="s">
        <v>16077</v>
      </c>
      <c r="D3903" s="77">
        <v>19.66</v>
      </c>
    </row>
    <row r="3904" spans="1:4" x14ac:dyDescent="0.25">
      <c r="A3904" s="76">
        <v>89655</v>
      </c>
      <c r="B3904" s="76" t="s">
        <v>15774</v>
      </c>
      <c r="C3904" s="77" t="s">
        <v>16077</v>
      </c>
      <c r="D3904" s="77">
        <v>23.44</v>
      </c>
    </row>
    <row r="3905" spans="1:4" x14ac:dyDescent="0.25">
      <c r="A3905" s="76">
        <v>89656</v>
      </c>
      <c r="B3905" s="76" t="s">
        <v>15775</v>
      </c>
      <c r="C3905" s="77" t="s">
        <v>16077</v>
      </c>
      <c r="D3905" s="77">
        <v>21.84</v>
      </c>
    </row>
    <row r="3906" spans="1:4" x14ac:dyDescent="0.25">
      <c r="A3906" s="76">
        <v>89657</v>
      </c>
      <c r="B3906" s="76" t="s">
        <v>15776</v>
      </c>
      <c r="C3906" s="77" t="s">
        <v>16077</v>
      </c>
      <c r="D3906" s="77">
        <v>13.49</v>
      </c>
    </row>
    <row r="3907" spans="1:4" x14ac:dyDescent="0.25">
      <c r="A3907" s="76">
        <v>89658</v>
      </c>
      <c r="B3907" s="76" t="s">
        <v>15777</v>
      </c>
      <c r="C3907" s="77" t="s">
        <v>16077</v>
      </c>
      <c r="D3907" s="77">
        <v>9.18</v>
      </c>
    </row>
    <row r="3908" spans="1:4" x14ac:dyDescent="0.25">
      <c r="A3908" s="76">
        <v>89659</v>
      </c>
      <c r="B3908" s="76" t="s">
        <v>15778</v>
      </c>
      <c r="C3908" s="77" t="s">
        <v>16077</v>
      </c>
      <c r="D3908" s="77">
        <v>16.7</v>
      </c>
    </row>
    <row r="3909" spans="1:4" x14ac:dyDescent="0.25">
      <c r="A3909" s="76">
        <v>89660</v>
      </c>
      <c r="B3909" s="76" t="s">
        <v>15779</v>
      </c>
      <c r="C3909" s="77" t="s">
        <v>16077</v>
      </c>
      <c r="D3909" s="77">
        <v>9.34</v>
      </c>
    </row>
    <row r="3910" spans="1:4" x14ac:dyDescent="0.25">
      <c r="A3910" s="76">
        <v>89661</v>
      </c>
      <c r="B3910" s="76" t="s">
        <v>15780</v>
      </c>
      <c r="C3910" s="77" t="s">
        <v>16077</v>
      </c>
      <c r="D3910" s="77">
        <v>22.88</v>
      </c>
    </row>
    <row r="3911" spans="1:4" x14ac:dyDescent="0.25">
      <c r="A3911" s="76">
        <v>89662</v>
      </c>
      <c r="B3911" s="76" t="s">
        <v>15781</v>
      </c>
      <c r="C3911" s="77" t="s">
        <v>16077</v>
      </c>
      <c r="D3911" s="77">
        <v>30.35</v>
      </c>
    </row>
    <row r="3912" spans="1:4" x14ac:dyDescent="0.25">
      <c r="A3912" s="76">
        <v>89663</v>
      </c>
      <c r="B3912" s="76" t="s">
        <v>15782</v>
      </c>
      <c r="C3912" s="77" t="s">
        <v>16077</v>
      </c>
      <c r="D3912" s="77">
        <v>29.23</v>
      </c>
    </row>
    <row r="3913" spans="1:4" x14ac:dyDescent="0.25">
      <c r="A3913" s="76">
        <v>89664</v>
      </c>
      <c r="B3913" s="76" t="s">
        <v>15783</v>
      </c>
      <c r="C3913" s="77" t="s">
        <v>16077</v>
      </c>
      <c r="D3913" s="77">
        <v>16.64</v>
      </c>
    </row>
    <row r="3914" spans="1:4" x14ac:dyDescent="0.25">
      <c r="A3914" s="76">
        <v>89666</v>
      </c>
      <c r="B3914" s="76" t="s">
        <v>15784</v>
      </c>
      <c r="C3914" s="77" t="s">
        <v>16077</v>
      </c>
      <c r="D3914" s="77">
        <v>7.11</v>
      </c>
    </row>
    <row r="3915" spans="1:4" x14ac:dyDescent="0.25">
      <c r="A3915" s="76">
        <v>89667</v>
      </c>
      <c r="B3915" s="76" t="s">
        <v>15785</v>
      </c>
      <c r="C3915" s="77" t="s">
        <v>16077</v>
      </c>
      <c r="D3915" s="77">
        <v>43.5</v>
      </c>
    </row>
    <row r="3916" spans="1:4" x14ac:dyDescent="0.25">
      <c r="A3916" s="76">
        <v>89668</v>
      </c>
      <c r="B3916" s="76" t="s">
        <v>15786</v>
      </c>
      <c r="C3916" s="77" t="s">
        <v>16077</v>
      </c>
      <c r="D3916" s="77">
        <v>28.52</v>
      </c>
    </row>
    <row r="3917" spans="1:4" x14ac:dyDescent="0.25">
      <c r="A3917" s="76">
        <v>89669</v>
      </c>
      <c r="B3917" s="76" t="s">
        <v>15787</v>
      </c>
      <c r="C3917" s="77" t="s">
        <v>16077</v>
      </c>
      <c r="D3917" s="77">
        <v>31.88</v>
      </c>
    </row>
    <row r="3918" spans="1:4" x14ac:dyDescent="0.25">
      <c r="A3918" s="76">
        <v>89670</v>
      </c>
      <c r="B3918" s="76" t="s">
        <v>15788</v>
      </c>
      <c r="C3918" s="77" t="s">
        <v>16077</v>
      </c>
      <c r="D3918" s="77">
        <v>13.66</v>
      </c>
    </row>
    <row r="3919" spans="1:4" x14ac:dyDescent="0.25">
      <c r="A3919" s="76">
        <v>89671</v>
      </c>
      <c r="B3919" s="76" t="s">
        <v>15789</v>
      </c>
      <c r="C3919" s="77" t="s">
        <v>16077</v>
      </c>
      <c r="D3919" s="77">
        <v>43.96</v>
      </c>
    </row>
    <row r="3920" spans="1:4" x14ac:dyDescent="0.25">
      <c r="A3920" s="76">
        <v>89672</v>
      </c>
      <c r="B3920" s="76" t="s">
        <v>15790</v>
      </c>
      <c r="C3920" s="77" t="s">
        <v>16077</v>
      </c>
      <c r="D3920" s="77">
        <v>23.02</v>
      </c>
    </row>
    <row r="3921" spans="1:4" x14ac:dyDescent="0.25">
      <c r="A3921" s="76">
        <v>89673</v>
      </c>
      <c r="B3921" s="76" t="s">
        <v>15791</v>
      </c>
      <c r="C3921" s="77" t="s">
        <v>16077</v>
      </c>
      <c r="D3921" s="77">
        <v>34.69</v>
      </c>
    </row>
    <row r="3922" spans="1:4" x14ac:dyDescent="0.25">
      <c r="A3922" s="76">
        <v>89674</v>
      </c>
      <c r="B3922" s="76" t="s">
        <v>15792</v>
      </c>
      <c r="C3922" s="77" t="s">
        <v>16077</v>
      </c>
      <c r="D3922" s="77">
        <v>29.79</v>
      </c>
    </row>
    <row r="3923" spans="1:4" x14ac:dyDescent="0.25">
      <c r="A3923" s="76">
        <v>89675</v>
      </c>
      <c r="B3923" s="76" t="s">
        <v>15793</v>
      </c>
      <c r="C3923" s="77" t="s">
        <v>16077</v>
      </c>
      <c r="D3923" s="77">
        <v>71.58</v>
      </c>
    </row>
    <row r="3924" spans="1:4" x14ac:dyDescent="0.25">
      <c r="A3924" s="76">
        <v>89676</v>
      </c>
      <c r="B3924" s="76" t="s">
        <v>15794</v>
      </c>
      <c r="C3924" s="77" t="s">
        <v>16077</v>
      </c>
      <c r="D3924" s="77">
        <v>35.96</v>
      </c>
    </row>
    <row r="3925" spans="1:4" x14ac:dyDescent="0.25">
      <c r="A3925" s="76">
        <v>89677</v>
      </c>
      <c r="B3925" s="76" t="s">
        <v>15795</v>
      </c>
      <c r="C3925" s="77" t="s">
        <v>16077</v>
      </c>
      <c r="D3925" s="77">
        <v>75.16</v>
      </c>
    </row>
    <row r="3926" spans="1:4" x14ac:dyDescent="0.25">
      <c r="A3926" s="76">
        <v>89678</v>
      </c>
      <c r="B3926" s="76" t="s">
        <v>15796</v>
      </c>
      <c r="C3926" s="77" t="s">
        <v>16077</v>
      </c>
      <c r="D3926" s="77">
        <v>11.62</v>
      </c>
    </row>
    <row r="3927" spans="1:4" x14ac:dyDescent="0.25">
      <c r="A3927" s="76">
        <v>89679</v>
      </c>
      <c r="B3927" s="76" t="s">
        <v>15797</v>
      </c>
      <c r="C3927" s="77" t="s">
        <v>16077</v>
      </c>
      <c r="D3927" s="77">
        <v>121.14</v>
      </c>
    </row>
    <row r="3928" spans="1:4" x14ac:dyDescent="0.25">
      <c r="A3928" s="76">
        <v>89680</v>
      </c>
      <c r="B3928" s="76" t="s">
        <v>15798</v>
      </c>
      <c r="C3928" s="77" t="s">
        <v>16077</v>
      </c>
      <c r="D3928" s="77">
        <v>21.82</v>
      </c>
    </row>
    <row r="3929" spans="1:4" x14ac:dyDescent="0.25">
      <c r="A3929" s="76">
        <v>89681</v>
      </c>
      <c r="B3929" s="76" t="s">
        <v>15799</v>
      </c>
      <c r="C3929" s="77" t="s">
        <v>16077</v>
      </c>
      <c r="D3929" s="77">
        <v>88.47</v>
      </c>
    </row>
    <row r="3930" spans="1:4" x14ac:dyDescent="0.25">
      <c r="A3930" s="76">
        <v>89682</v>
      </c>
      <c r="B3930" s="76" t="s">
        <v>15800</v>
      </c>
      <c r="C3930" s="77" t="s">
        <v>16077</v>
      </c>
      <c r="D3930" s="77">
        <v>30.66</v>
      </c>
    </row>
    <row r="3931" spans="1:4" x14ac:dyDescent="0.25">
      <c r="A3931" s="76">
        <v>89683</v>
      </c>
      <c r="B3931" s="76" t="s">
        <v>15801</v>
      </c>
      <c r="C3931" s="77" t="s">
        <v>16077</v>
      </c>
      <c r="D3931" s="77">
        <v>285.02999999999997</v>
      </c>
    </row>
    <row r="3932" spans="1:4" x14ac:dyDescent="0.25">
      <c r="A3932" s="76">
        <v>89684</v>
      </c>
      <c r="B3932" s="76" t="s">
        <v>15802</v>
      </c>
      <c r="C3932" s="77" t="s">
        <v>16077</v>
      </c>
      <c r="D3932" s="77">
        <v>43.31</v>
      </c>
    </row>
    <row r="3933" spans="1:4" x14ac:dyDescent="0.25">
      <c r="A3933" s="76">
        <v>89685</v>
      </c>
      <c r="B3933" s="76" t="s">
        <v>15803</v>
      </c>
      <c r="C3933" s="77" t="s">
        <v>16077</v>
      </c>
      <c r="D3933" s="77">
        <v>60.45</v>
      </c>
    </row>
    <row r="3934" spans="1:4" x14ac:dyDescent="0.25">
      <c r="A3934" s="76">
        <v>89686</v>
      </c>
      <c r="B3934" s="76" t="s">
        <v>15804</v>
      </c>
      <c r="C3934" s="77" t="s">
        <v>16077</v>
      </c>
      <c r="D3934" s="77">
        <v>54.96</v>
      </c>
    </row>
    <row r="3935" spans="1:4" x14ac:dyDescent="0.25">
      <c r="A3935" s="76">
        <v>89687</v>
      </c>
      <c r="B3935" s="76" t="s">
        <v>15805</v>
      </c>
      <c r="C3935" s="77" t="s">
        <v>16077</v>
      </c>
      <c r="D3935" s="77">
        <v>51.69</v>
      </c>
    </row>
    <row r="3936" spans="1:4" x14ac:dyDescent="0.25">
      <c r="A3936" s="76">
        <v>89689</v>
      </c>
      <c r="B3936" s="76" t="s">
        <v>15806</v>
      </c>
      <c r="C3936" s="77" t="s">
        <v>16077</v>
      </c>
      <c r="D3936" s="77">
        <v>36.630000000000003</v>
      </c>
    </row>
    <row r="3937" spans="1:4" x14ac:dyDescent="0.25">
      <c r="A3937" s="76">
        <v>89690</v>
      </c>
      <c r="B3937" s="76" t="s">
        <v>15807</v>
      </c>
      <c r="C3937" s="77" t="s">
        <v>16077</v>
      </c>
      <c r="D3937" s="77">
        <v>88.78</v>
      </c>
    </row>
    <row r="3938" spans="1:4" x14ac:dyDescent="0.25">
      <c r="A3938" s="76">
        <v>89691</v>
      </c>
      <c r="B3938" s="76" t="s">
        <v>15808</v>
      </c>
      <c r="C3938" s="77" t="s">
        <v>16077</v>
      </c>
      <c r="D3938" s="77">
        <v>13.26</v>
      </c>
    </row>
    <row r="3939" spans="1:4" x14ac:dyDescent="0.25">
      <c r="A3939" s="76">
        <v>89692</v>
      </c>
      <c r="B3939" s="76" t="s">
        <v>15809</v>
      </c>
      <c r="C3939" s="77" t="s">
        <v>16077</v>
      </c>
      <c r="D3939" s="77">
        <v>101.48</v>
      </c>
    </row>
    <row r="3940" spans="1:4" x14ac:dyDescent="0.25">
      <c r="A3940" s="76">
        <v>89693</v>
      </c>
      <c r="B3940" s="76" t="s">
        <v>15810</v>
      </c>
      <c r="C3940" s="77" t="s">
        <v>16077</v>
      </c>
      <c r="D3940" s="77">
        <v>77.75</v>
      </c>
    </row>
    <row r="3941" spans="1:4" x14ac:dyDescent="0.25">
      <c r="A3941" s="76">
        <v>89694</v>
      </c>
      <c r="B3941" s="76" t="s">
        <v>15811</v>
      </c>
      <c r="C3941" s="77" t="s">
        <v>16077</v>
      </c>
      <c r="D3941" s="77">
        <v>19.66</v>
      </c>
    </row>
    <row r="3942" spans="1:4" x14ac:dyDescent="0.25">
      <c r="A3942" s="76">
        <v>89695</v>
      </c>
      <c r="B3942" s="76" t="s">
        <v>15812</v>
      </c>
      <c r="C3942" s="77" t="s">
        <v>16077</v>
      </c>
      <c r="D3942" s="77">
        <v>16.71</v>
      </c>
    </row>
    <row r="3943" spans="1:4" x14ac:dyDescent="0.25">
      <c r="A3943" s="76">
        <v>89696</v>
      </c>
      <c r="B3943" s="76" t="s">
        <v>15813</v>
      </c>
      <c r="C3943" s="77" t="s">
        <v>16077</v>
      </c>
      <c r="D3943" s="77">
        <v>83.62</v>
      </c>
    </row>
    <row r="3944" spans="1:4" x14ac:dyDescent="0.25">
      <c r="A3944" s="76">
        <v>89697</v>
      </c>
      <c r="B3944" s="76" t="s">
        <v>15814</v>
      </c>
      <c r="C3944" s="77" t="s">
        <v>16077</v>
      </c>
      <c r="D3944" s="77">
        <v>17.27</v>
      </c>
    </row>
    <row r="3945" spans="1:4" x14ac:dyDescent="0.25">
      <c r="A3945" s="76">
        <v>89698</v>
      </c>
      <c r="B3945" s="76" t="s">
        <v>15815</v>
      </c>
      <c r="C3945" s="77" t="s">
        <v>16077</v>
      </c>
      <c r="D3945" s="77">
        <v>264.02999999999997</v>
      </c>
    </row>
    <row r="3946" spans="1:4" x14ac:dyDescent="0.25">
      <c r="A3946" s="76">
        <v>89699</v>
      </c>
      <c r="B3946" s="76" t="s">
        <v>15816</v>
      </c>
      <c r="C3946" s="77" t="s">
        <v>16077</v>
      </c>
      <c r="D3946" s="77">
        <v>199.03</v>
      </c>
    </row>
    <row r="3947" spans="1:4" x14ac:dyDescent="0.25">
      <c r="A3947" s="76">
        <v>89700</v>
      </c>
      <c r="B3947" s="76" t="s">
        <v>15817</v>
      </c>
      <c r="C3947" s="77" t="s">
        <v>16077</v>
      </c>
      <c r="D3947" s="77">
        <v>22.47</v>
      </c>
    </row>
    <row r="3948" spans="1:4" x14ac:dyDescent="0.25">
      <c r="A3948" s="76">
        <v>89701</v>
      </c>
      <c r="B3948" s="76" t="s">
        <v>15818</v>
      </c>
      <c r="C3948" s="77" t="s">
        <v>16077</v>
      </c>
      <c r="D3948" s="77">
        <v>193.18</v>
      </c>
    </row>
    <row r="3949" spans="1:4" x14ac:dyDescent="0.25">
      <c r="A3949" s="76">
        <v>89702</v>
      </c>
      <c r="B3949" s="76" t="s">
        <v>15819</v>
      </c>
      <c r="C3949" s="77" t="s">
        <v>16077</v>
      </c>
      <c r="D3949" s="77">
        <v>21.46</v>
      </c>
    </row>
    <row r="3950" spans="1:4" x14ac:dyDescent="0.25">
      <c r="A3950" s="76">
        <v>89703</v>
      </c>
      <c r="B3950" s="76" t="s">
        <v>15820</v>
      </c>
      <c r="C3950" s="77" t="s">
        <v>16077</v>
      </c>
      <c r="D3950" s="77">
        <v>46.7</v>
      </c>
    </row>
    <row r="3951" spans="1:4" x14ac:dyDescent="0.25">
      <c r="A3951" s="76">
        <v>89704</v>
      </c>
      <c r="B3951" s="76" t="s">
        <v>15821</v>
      </c>
      <c r="C3951" s="77" t="s">
        <v>16077</v>
      </c>
      <c r="D3951" s="77">
        <v>149.09</v>
      </c>
    </row>
    <row r="3952" spans="1:4" x14ac:dyDescent="0.25">
      <c r="A3952" s="76">
        <v>89705</v>
      </c>
      <c r="B3952" s="76" t="s">
        <v>15822</v>
      </c>
      <c r="C3952" s="77" t="s">
        <v>16077</v>
      </c>
      <c r="D3952" s="77">
        <v>24.87</v>
      </c>
    </row>
    <row r="3953" spans="1:4" x14ac:dyDescent="0.25">
      <c r="A3953" s="76">
        <v>89706</v>
      </c>
      <c r="B3953" s="76" t="s">
        <v>15823</v>
      </c>
      <c r="C3953" s="77" t="s">
        <v>16077</v>
      </c>
      <c r="D3953" s="77">
        <v>54.98</v>
      </c>
    </row>
    <row r="3954" spans="1:4" x14ac:dyDescent="0.25">
      <c r="A3954" s="76">
        <v>89718</v>
      </c>
      <c r="B3954" s="76" t="s">
        <v>15824</v>
      </c>
      <c r="C3954" s="77" t="s">
        <v>3</v>
      </c>
      <c r="D3954" s="77">
        <v>53.55</v>
      </c>
    </row>
    <row r="3955" spans="1:4" x14ac:dyDescent="0.25">
      <c r="A3955" s="76">
        <v>89719</v>
      </c>
      <c r="B3955" s="76" t="s">
        <v>15825</v>
      </c>
      <c r="C3955" s="77" t="s">
        <v>16077</v>
      </c>
      <c r="D3955" s="77">
        <v>12.59</v>
      </c>
    </row>
    <row r="3956" spans="1:4" x14ac:dyDescent="0.25">
      <c r="A3956" s="76">
        <v>89720</v>
      </c>
      <c r="B3956" s="76" t="s">
        <v>15826</v>
      </c>
      <c r="C3956" s="77" t="s">
        <v>16077</v>
      </c>
      <c r="D3956" s="77">
        <v>14.16</v>
      </c>
    </row>
    <row r="3957" spans="1:4" x14ac:dyDescent="0.25">
      <c r="A3957" s="76">
        <v>89721</v>
      </c>
      <c r="B3957" s="76" t="s">
        <v>15827</v>
      </c>
      <c r="C3957" s="77" t="s">
        <v>16077</v>
      </c>
      <c r="D3957" s="77">
        <v>15.41</v>
      </c>
    </row>
    <row r="3958" spans="1:4" x14ac:dyDescent="0.25">
      <c r="A3958" s="76">
        <v>89723</v>
      </c>
      <c r="B3958" s="76" t="s">
        <v>15828</v>
      </c>
      <c r="C3958" s="77" t="s">
        <v>16077</v>
      </c>
      <c r="D3958" s="77">
        <v>19.25</v>
      </c>
    </row>
    <row r="3959" spans="1:4" x14ac:dyDescent="0.25">
      <c r="A3959" s="76">
        <v>89724</v>
      </c>
      <c r="B3959" s="76" t="s">
        <v>16211</v>
      </c>
      <c r="C3959" s="77" t="s">
        <v>16077</v>
      </c>
      <c r="D3959" s="77">
        <v>9.9</v>
      </c>
    </row>
    <row r="3960" spans="1:4" x14ac:dyDescent="0.25">
      <c r="A3960" s="76">
        <v>89725</v>
      </c>
      <c r="B3960" s="76" t="s">
        <v>15829</v>
      </c>
      <c r="C3960" s="77" t="s">
        <v>16077</v>
      </c>
      <c r="D3960" s="77">
        <v>18.600000000000001</v>
      </c>
    </row>
    <row r="3961" spans="1:4" x14ac:dyDescent="0.25">
      <c r="A3961" s="76">
        <v>89726</v>
      </c>
      <c r="B3961" s="76" t="s">
        <v>16212</v>
      </c>
      <c r="C3961" s="77" t="s">
        <v>16077</v>
      </c>
      <c r="D3961" s="77">
        <v>10.14</v>
      </c>
    </row>
    <row r="3962" spans="1:4" x14ac:dyDescent="0.25">
      <c r="A3962" s="76">
        <v>89727</v>
      </c>
      <c r="B3962" s="76" t="s">
        <v>15830</v>
      </c>
      <c r="C3962" s="77" t="s">
        <v>16077</v>
      </c>
      <c r="D3962" s="77">
        <v>23.49</v>
      </c>
    </row>
    <row r="3963" spans="1:4" x14ac:dyDescent="0.25">
      <c r="A3963" s="76">
        <v>89728</v>
      </c>
      <c r="B3963" s="76" t="s">
        <v>16213</v>
      </c>
      <c r="C3963" s="77" t="s">
        <v>16077</v>
      </c>
      <c r="D3963" s="77">
        <v>12.99</v>
      </c>
    </row>
    <row r="3964" spans="1:4" x14ac:dyDescent="0.25">
      <c r="A3964" s="76">
        <v>89729</v>
      </c>
      <c r="B3964" s="76" t="s">
        <v>15831</v>
      </c>
      <c r="C3964" s="77" t="s">
        <v>16077</v>
      </c>
      <c r="D3964" s="77">
        <v>28.61</v>
      </c>
    </row>
    <row r="3965" spans="1:4" x14ac:dyDescent="0.25">
      <c r="A3965" s="76">
        <v>89730</v>
      </c>
      <c r="B3965" s="76" t="s">
        <v>16214</v>
      </c>
      <c r="C3965" s="77" t="s">
        <v>16077</v>
      </c>
      <c r="D3965" s="77">
        <v>15</v>
      </c>
    </row>
    <row r="3966" spans="1:4" x14ac:dyDescent="0.25">
      <c r="A3966" s="76">
        <v>89731</v>
      </c>
      <c r="B3966" s="76" t="s">
        <v>16215</v>
      </c>
      <c r="C3966" s="77" t="s">
        <v>16077</v>
      </c>
      <c r="D3966" s="77">
        <v>14.19</v>
      </c>
    </row>
    <row r="3967" spans="1:4" x14ac:dyDescent="0.25">
      <c r="A3967" s="76">
        <v>89732</v>
      </c>
      <c r="B3967" s="76" t="s">
        <v>16216</v>
      </c>
      <c r="C3967" s="77" t="s">
        <v>16077</v>
      </c>
      <c r="D3967" s="77">
        <v>14.97</v>
      </c>
    </row>
    <row r="3968" spans="1:4" x14ac:dyDescent="0.25">
      <c r="A3968" s="76">
        <v>89733</v>
      </c>
      <c r="B3968" s="76" t="s">
        <v>16217</v>
      </c>
      <c r="C3968" s="77" t="s">
        <v>16077</v>
      </c>
      <c r="D3968" s="77">
        <v>23.14</v>
      </c>
    </row>
    <row r="3969" spans="1:4" x14ac:dyDescent="0.25">
      <c r="A3969" s="76">
        <v>89734</v>
      </c>
      <c r="B3969" s="76" t="s">
        <v>15832</v>
      </c>
      <c r="C3969" s="77" t="s">
        <v>16077</v>
      </c>
      <c r="D3969" s="77">
        <v>27</v>
      </c>
    </row>
    <row r="3970" spans="1:4" x14ac:dyDescent="0.25">
      <c r="A3970" s="76">
        <v>89735</v>
      </c>
      <c r="B3970" s="76" t="s">
        <v>16218</v>
      </c>
      <c r="C3970" s="77" t="s">
        <v>16077</v>
      </c>
      <c r="D3970" s="77">
        <v>25.45</v>
      </c>
    </row>
    <row r="3971" spans="1:4" x14ac:dyDescent="0.25">
      <c r="A3971" s="76">
        <v>89736</v>
      </c>
      <c r="B3971" s="76" t="s">
        <v>15833</v>
      </c>
      <c r="C3971" s="77" t="s">
        <v>16077</v>
      </c>
      <c r="D3971" s="77">
        <v>8.6999999999999993</v>
      </c>
    </row>
    <row r="3972" spans="1:4" x14ac:dyDescent="0.25">
      <c r="A3972" s="76">
        <v>89737</v>
      </c>
      <c r="B3972" s="76" t="s">
        <v>16219</v>
      </c>
      <c r="C3972" s="77" t="s">
        <v>16077</v>
      </c>
      <c r="D3972" s="77">
        <v>21.7</v>
      </c>
    </row>
    <row r="3973" spans="1:4" x14ac:dyDescent="0.25">
      <c r="A3973" s="76">
        <v>89738</v>
      </c>
      <c r="B3973" s="76" t="s">
        <v>1008</v>
      </c>
      <c r="C3973" s="77" t="s">
        <v>16077</v>
      </c>
      <c r="D3973" s="77">
        <v>16.22</v>
      </c>
    </row>
    <row r="3974" spans="1:4" x14ac:dyDescent="0.25">
      <c r="A3974" s="76">
        <v>89739</v>
      </c>
      <c r="B3974" s="76" t="s">
        <v>16220</v>
      </c>
      <c r="C3974" s="77" t="s">
        <v>16077</v>
      </c>
      <c r="D3974" s="77">
        <v>22.73</v>
      </c>
    </row>
    <row r="3975" spans="1:4" x14ac:dyDescent="0.25">
      <c r="A3975" s="76">
        <v>89740</v>
      </c>
      <c r="B3975" s="76" t="s">
        <v>15834</v>
      </c>
      <c r="C3975" s="77" t="s">
        <v>16077</v>
      </c>
      <c r="D3975" s="77">
        <v>8.85</v>
      </c>
    </row>
    <row r="3976" spans="1:4" x14ac:dyDescent="0.25">
      <c r="A3976" s="76">
        <v>89741</v>
      </c>
      <c r="B3976" s="76" t="s">
        <v>15835</v>
      </c>
      <c r="C3976" s="77" t="s">
        <v>16077</v>
      </c>
      <c r="D3976" s="77">
        <v>22.4</v>
      </c>
    </row>
    <row r="3977" spans="1:4" x14ac:dyDescent="0.25">
      <c r="A3977" s="76">
        <v>89742</v>
      </c>
      <c r="B3977" s="76" t="s">
        <v>16221</v>
      </c>
      <c r="C3977" s="77" t="s">
        <v>16077</v>
      </c>
      <c r="D3977" s="77">
        <v>39.76</v>
      </c>
    </row>
    <row r="3978" spans="1:4" x14ac:dyDescent="0.25">
      <c r="A3978" s="76">
        <v>89743</v>
      </c>
      <c r="B3978" s="76" t="s">
        <v>16222</v>
      </c>
      <c r="C3978" s="77" t="s">
        <v>16077</v>
      </c>
      <c r="D3978" s="77">
        <v>61.54</v>
      </c>
    </row>
    <row r="3979" spans="1:4" x14ac:dyDescent="0.25">
      <c r="A3979" s="76">
        <v>89744</v>
      </c>
      <c r="B3979" s="76" t="s">
        <v>16223</v>
      </c>
      <c r="C3979" s="77" t="s">
        <v>16077</v>
      </c>
      <c r="D3979" s="77">
        <v>26.35</v>
      </c>
    </row>
    <row r="3980" spans="1:4" x14ac:dyDescent="0.25">
      <c r="A3980" s="76">
        <v>89746</v>
      </c>
      <c r="B3980" s="76" t="s">
        <v>16224</v>
      </c>
      <c r="C3980" s="77" t="s">
        <v>16077</v>
      </c>
      <c r="D3980" s="77">
        <v>27.23</v>
      </c>
    </row>
    <row r="3981" spans="1:4" x14ac:dyDescent="0.25">
      <c r="A3981" s="76">
        <v>89747</v>
      </c>
      <c r="B3981" s="76" t="s">
        <v>15836</v>
      </c>
      <c r="C3981" s="77" t="s">
        <v>16077</v>
      </c>
      <c r="D3981" s="77">
        <v>28.75</v>
      </c>
    </row>
    <row r="3982" spans="1:4" x14ac:dyDescent="0.25">
      <c r="A3982" s="76">
        <v>89748</v>
      </c>
      <c r="B3982" s="76" t="s">
        <v>16225</v>
      </c>
      <c r="C3982" s="77" t="s">
        <v>16077</v>
      </c>
      <c r="D3982" s="77">
        <v>42.26</v>
      </c>
    </row>
    <row r="3983" spans="1:4" x14ac:dyDescent="0.25">
      <c r="A3983" s="76">
        <v>89749</v>
      </c>
      <c r="B3983" s="76" t="s">
        <v>15837</v>
      </c>
      <c r="C3983" s="77" t="s">
        <v>16077</v>
      </c>
      <c r="D3983" s="77">
        <v>16.16</v>
      </c>
    </row>
    <row r="3984" spans="1:4" x14ac:dyDescent="0.25">
      <c r="A3984" s="76">
        <v>89750</v>
      </c>
      <c r="B3984" s="76" t="s">
        <v>16226</v>
      </c>
      <c r="C3984" s="77" t="s">
        <v>16077</v>
      </c>
      <c r="D3984" s="77">
        <v>79.33</v>
      </c>
    </row>
    <row r="3985" spans="1:4" x14ac:dyDescent="0.25">
      <c r="A3985" s="76">
        <v>89752</v>
      </c>
      <c r="B3985" s="76" t="s">
        <v>16227</v>
      </c>
      <c r="C3985" s="77" t="s">
        <v>16077</v>
      </c>
      <c r="D3985" s="77">
        <v>7.31</v>
      </c>
    </row>
    <row r="3986" spans="1:4" x14ac:dyDescent="0.25">
      <c r="A3986" s="76">
        <v>89753</v>
      </c>
      <c r="B3986" s="76" t="s">
        <v>16228</v>
      </c>
      <c r="C3986" s="77" t="s">
        <v>16077</v>
      </c>
      <c r="D3986" s="77">
        <v>9.1300000000000008</v>
      </c>
    </row>
    <row r="3987" spans="1:4" x14ac:dyDescent="0.25">
      <c r="A3987" s="76">
        <v>89754</v>
      </c>
      <c r="B3987" s="76" t="s">
        <v>16229</v>
      </c>
      <c r="C3987" s="77" t="s">
        <v>16077</v>
      </c>
      <c r="D3987" s="77">
        <v>20.67</v>
      </c>
    </row>
    <row r="3988" spans="1:4" x14ac:dyDescent="0.25">
      <c r="A3988" s="76">
        <v>89755</v>
      </c>
      <c r="B3988" s="76" t="s">
        <v>15838</v>
      </c>
      <c r="C3988" s="77" t="s">
        <v>16077</v>
      </c>
      <c r="D3988" s="77">
        <v>13.1</v>
      </c>
    </row>
    <row r="3989" spans="1:4" x14ac:dyDescent="0.25">
      <c r="A3989" s="76">
        <v>89756</v>
      </c>
      <c r="B3989" s="76" t="s">
        <v>15839</v>
      </c>
      <c r="C3989" s="77" t="s">
        <v>16077</v>
      </c>
      <c r="D3989" s="77">
        <v>22.46</v>
      </c>
    </row>
    <row r="3990" spans="1:4" x14ac:dyDescent="0.25">
      <c r="A3990" s="76">
        <v>89757</v>
      </c>
      <c r="B3990" s="76" t="s">
        <v>15840</v>
      </c>
      <c r="C3990" s="77" t="s">
        <v>16077</v>
      </c>
      <c r="D3990" s="77">
        <v>29.23</v>
      </c>
    </row>
    <row r="3991" spans="1:4" x14ac:dyDescent="0.25">
      <c r="A3991" s="76">
        <v>89758</v>
      </c>
      <c r="B3991" s="76" t="s">
        <v>15841</v>
      </c>
      <c r="C3991" s="77" t="s">
        <v>16077</v>
      </c>
      <c r="D3991" s="77">
        <v>35.82</v>
      </c>
    </row>
    <row r="3992" spans="1:4" x14ac:dyDescent="0.25">
      <c r="A3992" s="76">
        <v>89759</v>
      </c>
      <c r="B3992" s="76" t="s">
        <v>15842</v>
      </c>
      <c r="C3992" s="77" t="s">
        <v>16077</v>
      </c>
      <c r="D3992" s="77">
        <v>11.1</v>
      </c>
    </row>
    <row r="3993" spans="1:4" x14ac:dyDescent="0.25">
      <c r="A3993" s="76">
        <v>89760</v>
      </c>
      <c r="B3993" s="76" t="s">
        <v>15843</v>
      </c>
      <c r="C3993" s="77" t="s">
        <v>16077</v>
      </c>
      <c r="D3993" s="77">
        <v>21.17</v>
      </c>
    </row>
    <row r="3994" spans="1:4" x14ac:dyDescent="0.25">
      <c r="A3994" s="76">
        <v>89761</v>
      </c>
      <c r="B3994" s="76" t="s">
        <v>15844</v>
      </c>
      <c r="C3994" s="77" t="s">
        <v>16077</v>
      </c>
      <c r="D3994" s="77">
        <v>30.01</v>
      </c>
    </row>
    <row r="3995" spans="1:4" x14ac:dyDescent="0.25">
      <c r="A3995" s="76">
        <v>89762</v>
      </c>
      <c r="B3995" s="76" t="s">
        <v>15845</v>
      </c>
      <c r="C3995" s="77" t="s">
        <v>16077</v>
      </c>
      <c r="D3995" s="77">
        <v>42.66</v>
      </c>
    </row>
    <row r="3996" spans="1:4" x14ac:dyDescent="0.25">
      <c r="A3996" s="76">
        <v>89763</v>
      </c>
      <c r="B3996" s="76" t="s">
        <v>15846</v>
      </c>
      <c r="C3996" s="77" t="s">
        <v>16077</v>
      </c>
      <c r="D3996" s="77">
        <v>54.33</v>
      </c>
    </row>
    <row r="3997" spans="1:4" x14ac:dyDescent="0.25">
      <c r="A3997" s="76">
        <v>89764</v>
      </c>
      <c r="B3997" s="76" t="s">
        <v>15847</v>
      </c>
      <c r="C3997" s="77" t="s">
        <v>16077</v>
      </c>
      <c r="D3997" s="77">
        <v>36.03</v>
      </c>
    </row>
    <row r="3998" spans="1:4" x14ac:dyDescent="0.25">
      <c r="A3998" s="76">
        <v>89765</v>
      </c>
      <c r="B3998" s="76" t="s">
        <v>15848</v>
      </c>
      <c r="C3998" s="77" t="s">
        <v>16077</v>
      </c>
      <c r="D3998" s="77">
        <v>16.32</v>
      </c>
    </row>
    <row r="3999" spans="1:4" x14ac:dyDescent="0.25">
      <c r="A3999" s="76">
        <v>89767</v>
      </c>
      <c r="B3999" s="76" t="s">
        <v>15849</v>
      </c>
      <c r="C3999" s="77" t="s">
        <v>16077</v>
      </c>
      <c r="D3999" s="77">
        <v>20.51</v>
      </c>
    </row>
    <row r="4000" spans="1:4" x14ac:dyDescent="0.25">
      <c r="A4000" s="76">
        <v>89768</v>
      </c>
      <c r="B4000" s="76" t="s">
        <v>15850</v>
      </c>
      <c r="C4000" s="77" t="s">
        <v>16077</v>
      </c>
      <c r="D4000" s="77">
        <v>23.76</v>
      </c>
    </row>
    <row r="4001" spans="1:4" x14ac:dyDescent="0.25">
      <c r="A4001" s="76">
        <v>89769</v>
      </c>
      <c r="B4001" s="76" t="s">
        <v>15851</v>
      </c>
      <c r="C4001" s="77" t="s">
        <v>16077</v>
      </c>
      <c r="D4001" s="77">
        <v>53.68</v>
      </c>
    </row>
    <row r="4002" spans="1:4" x14ac:dyDescent="0.25">
      <c r="A4002" s="76">
        <v>89772</v>
      </c>
      <c r="B4002" s="76" t="s">
        <v>15852</v>
      </c>
      <c r="C4002" s="77" t="s">
        <v>3</v>
      </c>
      <c r="D4002" s="77">
        <v>87.66</v>
      </c>
    </row>
    <row r="4003" spans="1:4" x14ac:dyDescent="0.25">
      <c r="A4003" s="76">
        <v>89774</v>
      </c>
      <c r="B4003" s="76" t="s">
        <v>16230</v>
      </c>
      <c r="C4003" s="77" t="s">
        <v>16077</v>
      </c>
      <c r="D4003" s="77">
        <v>15.16</v>
      </c>
    </row>
    <row r="4004" spans="1:4" x14ac:dyDescent="0.25">
      <c r="A4004" s="76">
        <v>89776</v>
      </c>
      <c r="B4004" s="76" t="s">
        <v>16231</v>
      </c>
      <c r="C4004" s="77" t="s">
        <v>16077</v>
      </c>
      <c r="D4004" s="77">
        <v>24.94</v>
      </c>
    </row>
    <row r="4005" spans="1:4" x14ac:dyDescent="0.25">
      <c r="A4005" s="76">
        <v>89777</v>
      </c>
      <c r="B4005" s="76" t="s">
        <v>15853</v>
      </c>
      <c r="C4005" s="77" t="s">
        <v>16077</v>
      </c>
      <c r="D4005" s="77">
        <v>24.76</v>
      </c>
    </row>
    <row r="4006" spans="1:4" x14ac:dyDescent="0.25">
      <c r="A4006" s="76">
        <v>89778</v>
      </c>
      <c r="B4006" s="76" t="s">
        <v>16232</v>
      </c>
      <c r="C4006" s="77" t="s">
        <v>16077</v>
      </c>
      <c r="D4006" s="77">
        <v>17.14</v>
      </c>
    </row>
    <row r="4007" spans="1:4" x14ac:dyDescent="0.25">
      <c r="A4007" s="76">
        <v>89779</v>
      </c>
      <c r="B4007" s="76" t="s">
        <v>16233</v>
      </c>
      <c r="C4007" s="77" t="s">
        <v>16077</v>
      </c>
      <c r="D4007" s="77">
        <v>34.01</v>
      </c>
    </row>
    <row r="4008" spans="1:4" x14ac:dyDescent="0.25">
      <c r="A4008" s="76">
        <v>89780</v>
      </c>
      <c r="B4008" s="76" t="s">
        <v>15854</v>
      </c>
      <c r="C4008" s="77" t="s">
        <v>16077</v>
      </c>
      <c r="D4008" s="77">
        <v>23.15</v>
      </c>
    </row>
    <row r="4009" spans="1:4" x14ac:dyDescent="0.25">
      <c r="A4009" s="76">
        <v>89781</v>
      </c>
      <c r="B4009" s="76" t="s">
        <v>15855</v>
      </c>
      <c r="C4009" s="77" t="s">
        <v>16077</v>
      </c>
      <c r="D4009" s="77">
        <v>35.159999999999997</v>
      </c>
    </row>
    <row r="4010" spans="1:4" x14ac:dyDescent="0.25">
      <c r="A4010" s="76">
        <v>89782</v>
      </c>
      <c r="B4010" s="76" t="s">
        <v>16234</v>
      </c>
      <c r="C4010" s="77" t="s">
        <v>16077</v>
      </c>
      <c r="D4010" s="77">
        <v>14.37</v>
      </c>
    </row>
    <row r="4011" spans="1:4" x14ac:dyDescent="0.25">
      <c r="A4011" s="76">
        <v>89783</v>
      </c>
      <c r="B4011" s="76" t="s">
        <v>16235</v>
      </c>
      <c r="C4011" s="77" t="s">
        <v>16077</v>
      </c>
      <c r="D4011" s="77">
        <v>14.48</v>
      </c>
    </row>
    <row r="4012" spans="1:4" x14ac:dyDescent="0.25">
      <c r="A4012" s="76">
        <v>89784</v>
      </c>
      <c r="B4012" s="76" t="s">
        <v>16236</v>
      </c>
      <c r="C4012" s="77" t="s">
        <v>16077</v>
      </c>
      <c r="D4012" s="77">
        <v>23.28</v>
      </c>
    </row>
    <row r="4013" spans="1:4" x14ac:dyDescent="0.25">
      <c r="A4013" s="76">
        <v>89785</v>
      </c>
      <c r="B4013" s="76" t="s">
        <v>16237</v>
      </c>
      <c r="C4013" s="77" t="s">
        <v>16077</v>
      </c>
      <c r="D4013" s="77">
        <v>25.77</v>
      </c>
    </row>
    <row r="4014" spans="1:4" x14ac:dyDescent="0.25">
      <c r="A4014" s="76">
        <v>89786</v>
      </c>
      <c r="B4014" s="76" t="s">
        <v>16238</v>
      </c>
      <c r="C4014" s="77" t="s">
        <v>16077</v>
      </c>
      <c r="D4014" s="77">
        <v>37.78</v>
      </c>
    </row>
    <row r="4015" spans="1:4" x14ac:dyDescent="0.25">
      <c r="A4015" s="76">
        <v>89787</v>
      </c>
      <c r="B4015" s="76" t="s">
        <v>15856</v>
      </c>
      <c r="C4015" s="77" t="s">
        <v>16077</v>
      </c>
      <c r="D4015" s="77">
        <v>34.76</v>
      </c>
    </row>
    <row r="4016" spans="1:4" x14ac:dyDescent="0.25">
      <c r="A4016" s="76">
        <v>89788</v>
      </c>
      <c r="B4016" s="76" t="s">
        <v>15857</v>
      </c>
      <c r="C4016" s="77" t="s">
        <v>16077</v>
      </c>
      <c r="D4016" s="77">
        <v>76.8</v>
      </c>
    </row>
    <row r="4017" spans="1:4" x14ac:dyDescent="0.25">
      <c r="A4017" s="76">
        <v>89789</v>
      </c>
      <c r="B4017" s="76" t="s">
        <v>15858</v>
      </c>
      <c r="C4017" s="77" t="s">
        <v>16077</v>
      </c>
      <c r="D4017" s="77">
        <v>65.08</v>
      </c>
    </row>
    <row r="4018" spans="1:4" x14ac:dyDescent="0.25">
      <c r="A4018" s="76">
        <v>89790</v>
      </c>
      <c r="B4018" s="76" t="s">
        <v>15859</v>
      </c>
      <c r="C4018" s="77" t="s">
        <v>16077</v>
      </c>
      <c r="D4018" s="77">
        <v>154.01</v>
      </c>
    </row>
    <row r="4019" spans="1:4" x14ac:dyDescent="0.25">
      <c r="A4019" s="76">
        <v>89791</v>
      </c>
      <c r="B4019" s="76" t="s">
        <v>15860</v>
      </c>
      <c r="C4019" s="77" t="s">
        <v>16077</v>
      </c>
      <c r="D4019" s="77">
        <v>148.71</v>
      </c>
    </row>
    <row r="4020" spans="1:4" x14ac:dyDescent="0.25">
      <c r="A4020" s="76">
        <v>89792</v>
      </c>
      <c r="B4020" s="76" t="s">
        <v>15861</v>
      </c>
      <c r="C4020" s="77" t="s">
        <v>16077</v>
      </c>
      <c r="D4020" s="77">
        <v>181.64</v>
      </c>
    </row>
    <row r="4021" spans="1:4" x14ac:dyDescent="0.25">
      <c r="A4021" s="76">
        <v>89793</v>
      </c>
      <c r="B4021" s="76" t="s">
        <v>15862</v>
      </c>
      <c r="C4021" s="77" t="s">
        <v>16077</v>
      </c>
      <c r="D4021" s="77">
        <v>214.61</v>
      </c>
    </row>
    <row r="4022" spans="1:4" x14ac:dyDescent="0.25">
      <c r="A4022" s="76">
        <v>89794</v>
      </c>
      <c r="B4022" s="76" t="s">
        <v>15863</v>
      </c>
      <c r="C4022" s="77" t="s">
        <v>16077</v>
      </c>
      <c r="D4022" s="77">
        <v>18.62</v>
      </c>
    </row>
    <row r="4023" spans="1:4" x14ac:dyDescent="0.25">
      <c r="A4023" s="76">
        <v>89795</v>
      </c>
      <c r="B4023" s="76" t="s">
        <v>16239</v>
      </c>
      <c r="C4023" s="77" t="s">
        <v>16077</v>
      </c>
      <c r="D4023" s="77">
        <v>39.979999999999997</v>
      </c>
    </row>
    <row r="4024" spans="1:4" x14ac:dyDescent="0.25">
      <c r="A4024" s="76">
        <v>89796</v>
      </c>
      <c r="B4024" s="76" t="s">
        <v>16240</v>
      </c>
      <c r="C4024" s="77" t="s">
        <v>16077</v>
      </c>
      <c r="D4024" s="77">
        <v>41.73</v>
      </c>
    </row>
    <row r="4025" spans="1:4" x14ac:dyDescent="0.25">
      <c r="A4025" s="76">
        <v>89797</v>
      </c>
      <c r="B4025" s="76" t="s">
        <v>16241</v>
      </c>
      <c r="C4025" s="77" t="s">
        <v>16077</v>
      </c>
      <c r="D4025" s="77">
        <v>50.24</v>
      </c>
    </row>
    <row r="4026" spans="1:4" x14ac:dyDescent="0.25">
      <c r="A4026" s="76">
        <v>89801</v>
      </c>
      <c r="B4026" s="76" t="s">
        <v>16242</v>
      </c>
      <c r="C4026" s="77" t="s">
        <v>16077</v>
      </c>
      <c r="D4026" s="77">
        <v>9.2100000000000009</v>
      </c>
    </row>
    <row r="4027" spans="1:4" x14ac:dyDescent="0.25">
      <c r="A4027" s="76">
        <v>89802</v>
      </c>
      <c r="B4027" s="76" t="s">
        <v>16243</v>
      </c>
      <c r="C4027" s="77" t="s">
        <v>16077</v>
      </c>
      <c r="D4027" s="77">
        <v>9.99</v>
      </c>
    </row>
    <row r="4028" spans="1:4" x14ac:dyDescent="0.25">
      <c r="A4028" s="76">
        <v>89803</v>
      </c>
      <c r="B4028" s="76" t="s">
        <v>16244</v>
      </c>
      <c r="C4028" s="77" t="s">
        <v>16077</v>
      </c>
      <c r="D4028" s="77">
        <v>18.16</v>
      </c>
    </row>
    <row r="4029" spans="1:4" x14ac:dyDescent="0.25">
      <c r="A4029" s="76">
        <v>89804</v>
      </c>
      <c r="B4029" s="76" t="s">
        <v>16245</v>
      </c>
      <c r="C4029" s="77" t="s">
        <v>16077</v>
      </c>
      <c r="D4029" s="77">
        <v>20.47</v>
      </c>
    </row>
    <row r="4030" spans="1:4" x14ac:dyDescent="0.25">
      <c r="A4030" s="76">
        <v>89805</v>
      </c>
      <c r="B4030" s="76" t="s">
        <v>16246</v>
      </c>
      <c r="C4030" s="77" t="s">
        <v>16077</v>
      </c>
      <c r="D4030" s="77">
        <v>19.8</v>
      </c>
    </row>
    <row r="4031" spans="1:4" x14ac:dyDescent="0.25">
      <c r="A4031" s="76">
        <v>89806</v>
      </c>
      <c r="B4031" s="76" t="s">
        <v>16247</v>
      </c>
      <c r="C4031" s="77" t="s">
        <v>16077</v>
      </c>
      <c r="D4031" s="77">
        <v>20.83</v>
      </c>
    </row>
    <row r="4032" spans="1:4" x14ac:dyDescent="0.25">
      <c r="A4032" s="76">
        <v>89807</v>
      </c>
      <c r="B4032" s="76" t="s">
        <v>16248</v>
      </c>
      <c r="C4032" s="77" t="s">
        <v>16077</v>
      </c>
      <c r="D4032" s="77">
        <v>37.86</v>
      </c>
    </row>
    <row r="4033" spans="1:4" x14ac:dyDescent="0.25">
      <c r="A4033" s="76">
        <v>89808</v>
      </c>
      <c r="B4033" s="76" t="s">
        <v>16249</v>
      </c>
      <c r="C4033" s="77" t="s">
        <v>16077</v>
      </c>
      <c r="D4033" s="77">
        <v>59.64</v>
      </c>
    </row>
    <row r="4034" spans="1:4" x14ac:dyDescent="0.25">
      <c r="A4034" s="76">
        <v>89809</v>
      </c>
      <c r="B4034" s="76" t="s">
        <v>16250</v>
      </c>
      <c r="C4034" s="77" t="s">
        <v>16077</v>
      </c>
      <c r="D4034" s="77">
        <v>27.52</v>
      </c>
    </row>
    <row r="4035" spans="1:4" x14ac:dyDescent="0.25">
      <c r="A4035" s="76">
        <v>89810</v>
      </c>
      <c r="B4035" s="76" t="s">
        <v>16251</v>
      </c>
      <c r="C4035" s="77" t="s">
        <v>16077</v>
      </c>
      <c r="D4035" s="77">
        <v>28.4</v>
      </c>
    </row>
    <row r="4036" spans="1:4" x14ac:dyDescent="0.25">
      <c r="A4036" s="76">
        <v>89811</v>
      </c>
      <c r="B4036" s="76" t="s">
        <v>16252</v>
      </c>
      <c r="C4036" s="77" t="s">
        <v>16077</v>
      </c>
      <c r="D4036" s="77">
        <v>43.43</v>
      </c>
    </row>
    <row r="4037" spans="1:4" x14ac:dyDescent="0.25">
      <c r="A4037" s="76">
        <v>89812</v>
      </c>
      <c r="B4037" s="76" t="s">
        <v>16253</v>
      </c>
      <c r="C4037" s="77" t="s">
        <v>16077</v>
      </c>
      <c r="D4037" s="77">
        <v>80.5</v>
      </c>
    </row>
    <row r="4038" spans="1:4" x14ac:dyDescent="0.25">
      <c r="A4038" s="76">
        <v>89813</v>
      </c>
      <c r="B4038" s="76" t="s">
        <v>16254</v>
      </c>
      <c r="C4038" s="77" t="s">
        <v>16077</v>
      </c>
      <c r="D4038" s="77">
        <v>5.72</v>
      </c>
    </row>
    <row r="4039" spans="1:4" x14ac:dyDescent="0.25">
      <c r="A4039" s="76">
        <v>89814</v>
      </c>
      <c r="B4039" s="76" t="s">
        <v>16255</v>
      </c>
      <c r="C4039" s="77" t="s">
        <v>16077</v>
      </c>
      <c r="D4039" s="77">
        <v>17.34</v>
      </c>
    </row>
    <row r="4040" spans="1:4" x14ac:dyDescent="0.25">
      <c r="A4040" s="76">
        <v>89815</v>
      </c>
      <c r="B4040" s="76" t="s">
        <v>15864</v>
      </c>
      <c r="C4040" s="77" t="s">
        <v>16077</v>
      </c>
      <c r="D4040" s="77">
        <v>27.46</v>
      </c>
    </row>
    <row r="4041" spans="1:4" x14ac:dyDescent="0.25">
      <c r="A4041" s="76">
        <v>89816</v>
      </c>
      <c r="B4041" s="76" t="s">
        <v>15865</v>
      </c>
      <c r="C4041" s="77" t="s">
        <v>16077</v>
      </c>
      <c r="D4041" s="77">
        <v>40.11</v>
      </c>
    </row>
    <row r="4042" spans="1:4" x14ac:dyDescent="0.25">
      <c r="A4042" s="76">
        <v>89817</v>
      </c>
      <c r="B4042" s="76" t="s">
        <v>16256</v>
      </c>
      <c r="C4042" s="77" t="s">
        <v>16077</v>
      </c>
      <c r="D4042" s="77">
        <v>13.84</v>
      </c>
    </row>
    <row r="4043" spans="1:4" x14ac:dyDescent="0.25">
      <c r="A4043" s="76">
        <v>89818</v>
      </c>
      <c r="B4043" s="76" t="s">
        <v>15866</v>
      </c>
      <c r="C4043" s="77" t="s">
        <v>16077</v>
      </c>
      <c r="D4043" s="77">
        <v>51.85</v>
      </c>
    </row>
    <row r="4044" spans="1:4" x14ac:dyDescent="0.25">
      <c r="A4044" s="76">
        <v>89819</v>
      </c>
      <c r="B4044" s="76" t="s">
        <v>16257</v>
      </c>
      <c r="C4044" s="77" t="s">
        <v>16077</v>
      </c>
      <c r="D4044" s="77">
        <v>23.66</v>
      </c>
    </row>
    <row r="4045" spans="1:4" x14ac:dyDescent="0.25">
      <c r="A4045" s="76">
        <v>89821</v>
      </c>
      <c r="B4045" s="76" t="s">
        <v>16258</v>
      </c>
      <c r="C4045" s="77" t="s">
        <v>16077</v>
      </c>
      <c r="D4045" s="77">
        <v>17.93</v>
      </c>
    </row>
    <row r="4046" spans="1:4" x14ac:dyDescent="0.25">
      <c r="A4046" s="76">
        <v>89822</v>
      </c>
      <c r="B4046" s="76" t="s">
        <v>15867</v>
      </c>
      <c r="C4046" s="77" t="s">
        <v>16077</v>
      </c>
      <c r="D4046" s="77">
        <v>24.4</v>
      </c>
    </row>
    <row r="4047" spans="1:4" x14ac:dyDescent="0.25">
      <c r="A4047" s="76">
        <v>89823</v>
      </c>
      <c r="B4047" s="76" t="s">
        <v>16259</v>
      </c>
      <c r="C4047" s="77" t="s">
        <v>16077</v>
      </c>
      <c r="D4047" s="77">
        <v>34.799999999999997</v>
      </c>
    </row>
    <row r="4048" spans="1:4" x14ac:dyDescent="0.25">
      <c r="A4048" s="76">
        <v>89824</v>
      </c>
      <c r="B4048" s="76" t="s">
        <v>15868</v>
      </c>
      <c r="C4048" s="77" t="s">
        <v>16077</v>
      </c>
      <c r="D4048" s="77">
        <v>37.39</v>
      </c>
    </row>
    <row r="4049" spans="1:4" x14ac:dyDescent="0.25">
      <c r="A4049" s="76">
        <v>89825</v>
      </c>
      <c r="B4049" s="76" t="s">
        <v>16260</v>
      </c>
      <c r="C4049" s="77" t="s">
        <v>16077</v>
      </c>
      <c r="D4049" s="77">
        <v>16.64</v>
      </c>
    </row>
    <row r="4050" spans="1:4" x14ac:dyDescent="0.25">
      <c r="A4050" s="76">
        <v>89826</v>
      </c>
      <c r="B4050" s="76" t="s">
        <v>15869</v>
      </c>
      <c r="C4050" s="77" t="s">
        <v>16077</v>
      </c>
      <c r="D4050" s="77">
        <v>123.59</v>
      </c>
    </row>
    <row r="4051" spans="1:4" x14ac:dyDescent="0.25">
      <c r="A4051" s="76">
        <v>89827</v>
      </c>
      <c r="B4051" s="76" t="s">
        <v>16261</v>
      </c>
      <c r="C4051" s="77" t="s">
        <v>16077</v>
      </c>
      <c r="D4051" s="77">
        <v>19.13</v>
      </c>
    </row>
    <row r="4052" spans="1:4" x14ac:dyDescent="0.25">
      <c r="A4052" s="76">
        <v>89828</v>
      </c>
      <c r="B4052" s="76" t="s">
        <v>15870</v>
      </c>
      <c r="C4052" s="77" t="s">
        <v>16077</v>
      </c>
      <c r="D4052" s="77">
        <v>58.56</v>
      </c>
    </row>
    <row r="4053" spans="1:4" x14ac:dyDescent="0.25">
      <c r="A4053" s="76">
        <v>89829</v>
      </c>
      <c r="B4053" s="76" t="s">
        <v>16262</v>
      </c>
      <c r="C4053" s="77" t="s">
        <v>16077</v>
      </c>
      <c r="D4053" s="77">
        <v>35.24</v>
      </c>
    </row>
    <row r="4054" spans="1:4" x14ac:dyDescent="0.25">
      <c r="A4054" s="76">
        <v>89830</v>
      </c>
      <c r="B4054" s="76" t="s">
        <v>16263</v>
      </c>
      <c r="C4054" s="77" t="s">
        <v>16077</v>
      </c>
      <c r="D4054" s="77">
        <v>37.44</v>
      </c>
    </row>
    <row r="4055" spans="1:4" x14ac:dyDescent="0.25">
      <c r="A4055" s="76">
        <v>89831</v>
      </c>
      <c r="B4055" s="76" t="s">
        <v>15871</v>
      </c>
      <c r="C4055" s="77" t="s">
        <v>16077</v>
      </c>
      <c r="D4055" s="77">
        <v>62.7</v>
      </c>
    </row>
    <row r="4056" spans="1:4" x14ac:dyDescent="0.25">
      <c r="A4056" s="76">
        <v>89832</v>
      </c>
      <c r="B4056" s="76" t="s">
        <v>15872</v>
      </c>
      <c r="C4056" s="77" t="s">
        <v>16077</v>
      </c>
      <c r="D4056" s="77">
        <v>40.200000000000003</v>
      </c>
    </row>
    <row r="4057" spans="1:4" x14ac:dyDescent="0.25">
      <c r="A4057" s="76">
        <v>89833</v>
      </c>
      <c r="B4057" s="76" t="s">
        <v>16264</v>
      </c>
      <c r="C4057" s="77" t="s">
        <v>16077</v>
      </c>
      <c r="D4057" s="77">
        <v>43.31</v>
      </c>
    </row>
    <row r="4058" spans="1:4" x14ac:dyDescent="0.25">
      <c r="A4058" s="76">
        <v>89834</v>
      </c>
      <c r="B4058" s="76" t="s">
        <v>16265</v>
      </c>
      <c r="C4058" s="77" t="s">
        <v>16077</v>
      </c>
      <c r="D4058" s="77">
        <v>51.82</v>
      </c>
    </row>
    <row r="4059" spans="1:4" x14ac:dyDescent="0.25">
      <c r="A4059" s="76">
        <v>89835</v>
      </c>
      <c r="B4059" s="76" t="s">
        <v>15873</v>
      </c>
      <c r="C4059" s="77" t="s">
        <v>16077</v>
      </c>
      <c r="D4059" s="77">
        <v>42.33</v>
      </c>
    </row>
    <row r="4060" spans="1:4" x14ac:dyDescent="0.25">
      <c r="A4060" s="76">
        <v>89836</v>
      </c>
      <c r="B4060" s="76" t="s">
        <v>15874</v>
      </c>
      <c r="C4060" s="77" t="s">
        <v>16077</v>
      </c>
      <c r="D4060" s="77">
        <v>194.47</v>
      </c>
    </row>
    <row r="4061" spans="1:4" x14ac:dyDescent="0.25">
      <c r="A4061" s="76">
        <v>89837</v>
      </c>
      <c r="B4061" s="76" t="s">
        <v>15875</v>
      </c>
      <c r="C4061" s="77" t="s">
        <v>16077</v>
      </c>
      <c r="D4061" s="77">
        <v>130.12</v>
      </c>
    </row>
    <row r="4062" spans="1:4" x14ac:dyDescent="0.25">
      <c r="A4062" s="76">
        <v>89838</v>
      </c>
      <c r="B4062" s="76" t="s">
        <v>15876</v>
      </c>
      <c r="C4062" s="77" t="s">
        <v>16077</v>
      </c>
      <c r="D4062" s="77">
        <v>149.01</v>
      </c>
    </row>
    <row r="4063" spans="1:4" x14ac:dyDescent="0.25">
      <c r="A4063" s="76">
        <v>89839</v>
      </c>
      <c r="B4063" s="76" t="s">
        <v>15877</v>
      </c>
      <c r="C4063" s="77" t="s">
        <v>16077</v>
      </c>
      <c r="D4063" s="77">
        <v>169.1</v>
      </c>
    </row>
    <row r="4064" spans="1:4" x14ac:dyDescent="0.25">
      <c r="A4064" s="76">
        <v>89840</v>
      </c>
      <c r="B4064" s="76" t="s">
        <v>15878</v>
      </c>
      <c r="C4064" s="77" t="s">
        <v>16077</v>
      </c>
      <c r="D4064" s="77">
        <v>175.16</v>
      </c>
    </row>
    <row r="4065" spans="1:4" x14ac:dyDescent="0.25">
      <c r="A4065" s="76">
        <v>89841</v>
      </c>
      <c r="B4065" s="76" t="s">
        <v>15879</v>
      </c>
      <c r="C4065" s="77" t="s">
        <v>16077</v>
      </c>
      <c r="D4065" s="77">
        <v>256.69</v>
      </c>
    </row>
    <row r="4066" spans="1:4" x14ac:dyDescent="0.25">
      <c r="A4066" s="76">
        <v>89842</v>
      </c>
      <c r="B4066" s="76" t="s">
        <v>15880</v>
      </c>
      <c r="C4066" s="77" t="s">
        <v>16077</v>
      </c>
      <c r="D4066" s="77">
        <v>48.56</v>
      </c>
    </row>
    <row r="4067" spans="1:4" x14ac:dyDescent="0.25">
      <c r="A4067" s="76">
        <v>89844</v>
      </c>
      <c r="B4067" s="76" t="s">
        <v>15881</v>
      </c>
      <c r="C4067" s="77" t="s">
        <v>16077</v>
      </c>
      <c r="D4067" s="77">
        <v>61.21</v>
      </c>
    </row>
    <row r="4068" spans="1:4" x14ac:dyDescent="0.25">
      <c r="A4068" s="76">
        <v>89845</v>
      </c>
      <c r="B4068" s="76" t="s">
        <v>15882</v>
      </c>
      <c r="C4068" s="77" t="s">
        <v>16077</v>
      </c>
      <c r="D4068" s="77">
        <v>96.3</v>
      </c>
    </row>
    <row r="4069" spans="1:4" x14ac:dyDescent="0.25">
      <c r="A4069" s="76">
        <v>89846</v>
      </c>
      <c r="B4069" s="76" t="s">
        <v>15883</v>
      </c>
      <c r="C4069" s="77" t="s">
        <v>16077</v>
      </c>
      <c r="D4069" s="77">
        <v>207.13</v>
      </c>
    </row>
    <row r="4070" spans="1:4" x14ac:dyDescent="0.25">
      <c r="A4070" s="76">
        <v>89847</v>
      </c>
      <c r="B4070" s="76" t="s">
        <v>15884</v>
      </c>
      <c r="C4070" s="77" t="s">
        <v>16077</v>
      </c>
      <c r="D4070" s="77">
        <v>246.68</v>
      </c>
    </row>
    <row r="4071" spans="1:4" x14ac:dyDescent="0.25">
      <c r="A4071" s="76">
        <v>89850</v>
      </c>
      <c r="B4071" s="76" t="s">
        <v>16266</v>
      </c>
      <c r="C4071" s="77" t="s">
        <v>16077</v>
      </c>
      <c r="D4071" s="77">
        <v>30.41</v>
      </c>
    </row>
    <row r="4072" spans="1:4" x14ac:dyDescent="0.25">
      <c r="A4072" s="76">
        <v>89851</v>
      </c>
      <c r="B4072" s="76" t="s">
        <v>16267</v>
      </c>
      <c r="C4072" s="77" t="s">
        <v>16077</v>
      </c>
      <c r="D4072" s="77">
        <v>31.29</v>
      </c>
    </row>
    <row r="4073" spans="1:4" x14ac:dyDescent="0.25">
      <c r="A4073" s="76">
        <v>89852</v>
      </c>
      <c r="B4073" s="76" t="s">
        <v>16268</v>
      </c>
      <c r="C4073" s="77" t="s">
        <v>16077</v>
      </c>
      <c r="D4073" s="77">
        <v>46.32</v>
      </c>
    </row>
    <row r="4074" spans="1:4" x14ac:dyDescent="0.25">
      <c r="A4074" s="76">
        <v>89853</v>
      </c>
      <c r="B4074" s="76" t="s">
        <v>16269</v>
      </c>
      <c r="C4074" s="77" t="s">
        <v>16077</v>
      </c>
      <c r="D4074" s="77">
        <v>83.39</v>
      </c>
    </row>
    <row r="4075" spans="1:4" x14ac:dyDescent="0.25">
      <c r="A4075" s="76">
        <v>89854</v>
      </c>
      <c r="B4075" s="76" t="s">
        <v>16270</v>
      </c>
      <c r="C4075" s="77" t="s">
        <v>16077</v>
      </c>
      <c r="D4075" s="77">
        <v>104.79</v>
      </c>
    </row>
    <row r="4076" spans="1:4" x14ac:dyDescent="0.25">
      <c r="A4076" s="76">
        <v>89855</v>
      </c>
      <c r="B4076" s="76" t="s">
        <v>16271</v>
      </c>
      <c r="C4076" s="77" t="s">
        <v>16077</v>
      </c>
      <c r="D4076" s="77">
        <v>110.31</v>
      </c>
    </row>
    <row r="4077" spans="1:4" x14ac:dyDescent="0.25">
      <c r="A4077" s="76">
        <v>89856</v>
      </c>
      <c r="B4077" s="76" t="s">
        <v>16272</v>
      </c>
      <c r="C4077" s="77" t="s">
        <v>16077</v>
      </c>
      <c r="D4077" s="77">
        <v>19.850000000000001</v>
      </c>
    </row>
    <row r="4078" spans="1:4" x14ac:dyDescent="0.25">
      <c r="A4078" s="76">
        <v>89857</v>
      </c>
      <c r="B4078" s="76" t="s">
        <v>16273</v>
      </c>
      <c r="C4078" s="77" t="s">
        <v>16077</v>
      </c>
      <c r="D4078" s="77">
        <v>36.72</v>
      </c>
    </row>
    <row r="4079" spans="1:4" x14ac:dyDescent="0.25">
      <c r="A4079" s="76">
        <v>89860</v>
      </c>
      <c r="B4079" s="76" t="s">
        <v>16274</v>
      </c>
      <c r="C4079" s="77" t="s">
        <v>16077</v>
      </c>
      <c r="D4079" s="77">
        <v>47.16</v>
      </c>
    </row>
    <row r="4080" spans="1:4" x14ac:dyDescent="0.25">
      <c r="A4080" s="76">
        <v>89861</v>
      </c>
      <c r="B4080" s="76" t="s">
        <v>16275</v>
      </c>
      <c r="C4080" s="77" t="s">
        <v>16077</v>
      </c>
      <c r="D4080" s="77">
        <v>55.67</v>
      </c>
    </row>
    <row r="4081" spans="1:4" x14ac:dyDescent="0.25">
      <c r="A4081" s="76">
        <v>89866</v>
      </c>
      <c r="B4081" s="76" t="s">
        <v>16276</v>
      </c>
      <c r="C4081" s="77" t="s">
        <v>16077</v>
      </c>
      <c r="D4081" s="77">
        <v>7.03</v>
      </c>
    </row>
    <row r="4082" spans="1:4" x14ac:dyDescent="0.25">
      <c r="A4082" s="76">
        <v>89867</v>
      </c>
      <c r="B4082" s="76" t="s">
        <v>16277</v>
      </c>
      <c r="C4082" s="77" t="s">
        <v>16077</v>
      </c>
      <c r="D4082" s="77">
        <v>7.87</v>
      </c>
    </row>
    <row r="4083" spans="1:4" x14ac:dyDescent="0.25">
      <c r="A4083" s="76">
        <v>89868</v>
      </c>
      <c r="B4083" s="76" t="s">
        <v>16278</v>
      </c>
      <c r="C4083" s="77" t="s">
        <v>16077</v>
      </c>
      <c r="D4083" s="77">
        <v>5.35</v>
      </c>
    </row>
    <row r="4084" spans="1:4" x14ac:dyDescent="0.25">
      <c r="A4084" s="76">
        <v>89869</v>
      </c>
      <c r="B4084" s="76" t="s">
        <v>16279</v>
      </c>
      <c r="C4084" s="77" t="s">
        <v>16077</v>
      </c>
      <c r="D4084" s="77">
        <v>9.7799999999999994</v>
      </c>
    </row>
    <row r="4085" spans="1:4" x14ac:dyDescent="0.25">
      <c r="A4085" s="76">
        <v>89979</v>
      </c>
      <c r="B4085" s="76" t="s">
        <v>15885</v>
      </c>
      <c r="C4085" s="77" t="s">
        <v>16077</v>
      </c>
      <c r="D4085" s="77">
        <v>25.33</v>
      </c>
    </row>
    <row r="4086" spans="1:4" x14ac:dyDescent="0.25">
      <c r="A4086" s="76">
        <v>89981</v>
      </c>
      <c r="B4086" s="76" t="s">
        <v>15886</v>
      </c>
      <c r="C4086" s="77" t="s">
        <v>16077</v>
      </c>
      <c r="D4086" s="77">
        <v>22.44</v>
      </c>
    </row>
    <row r="4087" spans="1:4" x14ac:dyDescent="0.25">
      <c r="A4087" s="76">
        <v>90373</v>
      </c>
      <c r="B4087" s="76" t="s">
        <v>15887</v>
      </c>
      <c r="C4087" s="77" t="s">
        <v>16077</v>
      </c>
      <c r="D4087" s="77">
        <v>12.95</v>
      </c>
    </row>
    <row r="4088" spans="1:4" x14ac:dyDescent="0.25">
      <c r="A4088" s="76">
        <v>90374</v>
      </c>
      <c r="B4088" s="76" t="s">
        <v>15888</v>
      </c>
      <c r="C4088" s="77" t="s">
        <v>16077</v>
      </c>
      <c r="D4088" s="77">
        <v>22.27</v>
      </c>
    </row>
    <row r="4089" spans="1:4" x14ac:dyDescent="0.25">
      <c r="A4089" s="76">
        <v>92287</v>
      </c>
      <c r="B4089" s="76" t="s">
        <v>14735</v>
      </c>
      <c r="C4089" s="77" t="s">
        <v>16077</v>
      </c>
      <c r="D4089" s="77">
        <v>17.190000000000001</v>
      </c>
    </row>
    <row r="4090" spans="1:4" x14ac:dyDescent="0.25">
      <c r="A4090" s="76">
        <v>92288</v>
      </c>
      <c r="B4090" s="76" t="s">
        <v>14736</v>
      </c>
      <c r="C4090" s="77" t="s">
        <v>16077</v>
      </c>
      <c r="D4090" s="77">
        <v>27.14</v>
      </c>
    </row>
    <row r="4091" spans="1:4" x14ac:dyDescent="0.25">
      <c r="A4091" s="76">
        <v>92289</v>
      </c>
      <c r="B4091" s="76" t="s">
        <v>14737</v>
      </c>
      <c r="C4091" s="77" t="s">
        <v>16077</v>
      </c>
      <c r="D4091" s="77">
        <v>48.15</v>
      </c>
    </row>
    <row r="4092" spans="1:4" x14ac:dyDescent="0.25">
      <c r="A4092" s="76">
        <v>92290</v>
      </c>
      <c r="B4092" s="76" t="s">
        <v>14738</v>
      </c>
      <c r="C4092" s="77" t="s">
        <v>16077</v>
      </c>
      <c r="D4092" s="77">
        <v>72.989999999999995</v>
      </c>
    </row>
    <row r="4093" spans="1:4" x14ac:dyDescent="0.25">
      <c r="A4093" s="76">
        <v>92291</v>
      </c>
      <c r="B4093" s="76" t="s">
        <v>14739</v>
      </c>
      <c r="C4093" s="77" t="s">
        <v>16077</v>
      </c>
      <c r="D4093" s="77">
        <v>113.15</v>
      </c>
    </row>
    <row r="4094" spans="1:4" x14ac:dyDescent="0.25">
      <c r="A4094" s="76">
        <v>92292</v>
      </c>
      <c r="B4094" s="76" t="s">
        <v>14740</v>
      </c>
      <c r="C4094" s="77" t="s">
        <v>16077</v>
      </c>
      <c r="D4094" s="77">
        <v>350.9</v>
      </c>
    </row>
    <row r="4095" spans="1:4" x14ac:dyDescent="0.25">
      <c r="A4095" s="76">
        <v>92293</v>
      </c>
      <c r="B4095" s="76" t="s">
        <v>14741</v>
      </c>
      <c r="C4095" s="77" t="s">
        <v>16077</v>
      </c>
      <c r="D4095" s="77">
        <v>9.76</v>
      </c>
    </row>
    <row r="4096" spans="1:4" x14ac:dyDescent="0.25">
      <c r="A4096" s="76">
        <v>92294</v>
      </c>
      <c r="B4096" s="76" t="s">
        <v>14742</v>
      </c>
      <c r="C4096" s="77" t="s">
        <v>16077</v>
      </c>
      <c r="D4096" s="77">
        <v>16.54</v>
      </c>
    </row>
    <row r="4097" spans="1:4" x14ac:dyDescent="0.25">
      <c r="A4097" s="76">
        <v>92295</v>
      </c>
      <c r="B4097" s="76" t="s">
        <v>14743</v>
      </c>
      <c r="C4097" s="77" t="s">
        <v>16077</v>
      </c>
      <c r="D4097" s="77">
        <v>31.23</v>
      </c>
    </row>
    <row r="4098" spans="1:4" x14ac:dyDescent="0.25">
      <c r="A4098" s="76">
        <v>92296</v>
      </c>
      <c r="B4098" s="76" t="s">
        <v>14744</v>
      </c>
      <c r="C4098" s="77" t="s">
        <v>16077</v>
      </c>
      <c r="D4098" s="77">
        <v>41.38</v>
      </c>
    </row>
    <row r="4099" spans="1:4" x14ac:dyDescent="0.25">
      <c r="A4099" s="76">
        <v>92297</v>
      </c>
      <c r="B4099" s="76" t="s">
        <v>14745</v>
      </c>
      <c r="C4099" s="77" t="s">
        <v>16077</v>
      </c>
      <c r="D4099" s="77">
        <v>64.260000000000005</v>
      </c>
    </row>
    <row r="4100" spans="1:4" x14ac:dyDescent="0.25">
      <c r="A4100" s="76">
        <v>92298</v>
      </c>
      <c r="B4100" s="76" t="s">
        <v>14746</v>
      </c>
      <c r="C4100" s="77" t="s">
        <v>16077</v>
      </c>
      <c r="D4100" s="77">
        <v>180.74</v>
      </c>
    </row>
    <row r="4101" spans="1:4" x14ac:dyDescent="0.25">
      <c r="A4101" s="76">
        <v>92299</v>
      </c>
      <c r="B4101" s="76" t="s">
        <v>14747</v>
      </c>
      <c r="C4101" s="77" t="s">
        <v>16077</v>
      </c>
      <c r="D4101" s="77">
        <v>22.64</v>
      </c>
    </row>
    <row r="4102" spans="1:4" x14ac:dyDescent="0.25">
      <c r="A4102" s="76">
        <v>92300</v>
      </c>
      <c r="B4102" s="76" t="s">
        <v>14748</v>
      </c>
      <c r="C4102" s="77" t="s">
        <v>16077</v>
      </c>
      <c r="D4102" s="77">
        <v>34.5</v>
      </c>
    </row>
    <row r="4103" spans="1:4" x14ac:dyDescent="0.25">
      <c r="A4103" s="76">
        <v>92301</v>
      </c>
      <c r="B4103" s="76" t="s">
        <v>14749</v>
      </c>
      <c r="C4103" s="77" t="s">
        <v>16077</v>
      </c>
      <c r="D4103" s="77">
        <v>68.41</v>
      </c>
    </row>
    <row r="4104" spans="1:4" x14ac:dyDescent="0.25">
      <c r="A4104" s="76">
        <v>92302</v>
      </c>
      <c r="B4104" s="76" t="s">
        <v>14750</v>
      </c>
      <c r="C4104" s="77" t="s">
        <v>16077</v>
      </c>
      <c r="D4104" s="77">
        <v>90.4</v>
      </c>
    </row>
    <row r="4105" spans="1:4" x14ac:dyDescent="0.25">
      <c r="A4105" s="76">
        <v>92303</v>
      </c>
      <c r="B4105" s="76" t="s">
        <v>14751</v>
      </c>
      <c r="C4105" s="77" t="s">
        <v>16077</v>
      </c>
      <c r="D4105" s="77">
        <v>166.04</v>
      </c>
    </row>
    <row r="4106" spans="1:4" x14ac:dyDescent="0.25">
      <c r="A4106" s="76">
        <v>92304</v>
      </c>
      <c r="B4106" s="76" t="s">
        <v>14752</v>
      </c>
      <c r="C4106" s="77" t="s">
        <v>16077</v>
      </c>
      <c r="D4106" s="77">
        <v>431.45</v>
      </c>
    </row>
    <row r="4107" spans="1:4" x14ac:dyDescent="0.25">
      <c r="A4107" s="76">
        <v>92311</v>
      </c>
      <c r="B4107" s="76" t="s">
        <v>15889</v>
      </c>
      <c r="C4107" s="77" t="s">
        <v>16077</v>
      </c>
      <c r="D4107" s="77">
        <v>12.72</v>
      </c>
    </row>
    <row r="4108" spans="1:4" x14ac:dyDescent="0.25">
      <c r="A4108" s="76">
        <v>92312</v>
      </c>
      <c r="B4108" s="76" t="s">
        <v>14753</v>
      </c>
      <c r="C4108" s="77" t="s">
        <v>16077</v>
      </c>
      <c r="D4108" s="77">
        <v>21.24</v>
      </c>
    </row>
    <row r="4109" spans="1:4" x14ac:dyDescent="0.25">
      <c r="A4109" s="76">
        <v>92313</v>
      </c>
      <c r="B4109" s="76" t="s">
        <v>14754</v>
      </c>
      <c r="C4109" s="77" t="s">
        <v>16077</v>
      </c>
      <c r="D4109" s="77">
        <v>30.88</v>
      </c>
    </row>
    <row r="4110" spans="1:4" x14ac:dyDescent="0.25">
      <c r="A4110" s="76">
        <v>92314</v>
      </c>
      <c r="B4110" s="76" t="s">
        <v>14755</v>
      </c>
      <c r="C4110" s="77" t="s">
        <v>16077</v>
      </c>
      <c r="D4110" s="77">
        <v>8.52</v>
      </c>
    </row>
    <row r="4111" spans="1:4" x14ac:dyDescent="0.25">
      <c r="A4111" s="76">
        <v>92315</v>
      </c>
      <c r="B4111" s="76" t="s">
        <v>14756</v>
      </c>
      <c r="C4111" s="77" t="s">
        <v>16077</v>
      </c>
      <c r="D4111" s="77">
        <v>12.47</v>
      </c>
    </row>
    <row r="4112" spans="1:4" x14ac:dyDescent="0.25">
      <c r="A4112" s="76">
        <v>92316</v>
      </c>
      <c r="B4112" s="76" t="s">
        <v>14757</v>
      </c>
      <c r="C4112" s="77" t="s">
        <v>16077</v>
      </c>
      <c r="D4112" s="77">
        <v>19.05</v>
      </c>
    </row>
    <row r="4113" spans="1:4" x14ac:dyDescent="0.25">
      <c r="A4113" s="76">
        <v>92317</v>
      </c>
      <c r="B4113" s="76" t="s">
        <v>14758</v>
      </c>
      <c r="C4113" s="77" t="s">
        <v>16077</v>
      </c>
      <c r="D4113" s="77">
        <v>17.87</v>
      </c>
    </row>
    <row r="4114" spans="1:4" x14ac:dyDescent="0.25">
      <c r="A4114" s="76">
        <v>92318</v>
      </c>
      <c r="B4114" s="76" t="s">
        <v>14759</v>
      </c>
      <c r="C4114" s="77" t="s">
        <v>16077</v>
      </c>
      <c r="D4114" s="77">
        <v>28.04</v>
      </c>
    </row>
    <row r="4115" spans="1:4" x14ac:dyDescent="0.25">
      <c r="A4115" s="76">
        <v>92319</v>
      </c>
      <c r="B4115" s="76" t="s">
        <v>14760</v>
      </c>
      <c r="C4115" s="77" t="s">
        <v>16077</v>
      </c>
      <c r="D4115" s="77">
        <v>39.5</v>
      </c>
    </row>
    <row r="4116" spans="1:4" x14ac:dyDescent="0.25">
      <c r="A4116" s="76">
        <v>92326</v>
      </c>
      <c r="B4116" s="76" t="s">
        <v>14761</v>
      </c>
      <c r="C4116" s="77" t="s">
        <v>16077</v>
      </c>
      <c r="D4116" s="77">
        <v>13.41</v>
      </c>
    </row>
    <row r="4117" spans="1:4" x14ac:dyDescent="0.25">
      <c r="A4117" s="76">
        <v>92327</v>
      </c>
      <c r="B4117" s="76" t="s">
        <v>14762</v>
      </c>
      <c r="C4117" s="77" t="s">
        <v>16077</v>
      </c>
      <c r="D4117" s="77">
        <v>24.25</v>
      </c>
    </row>
    <row r="4118" spans="1:4" x14ac:dyDescent="0.25">
      <c r="A4118" s="76">
        <v>92328</v>
      </c>
      <c r="B4118" s="76" t="s">
        <v>14763</v>
      </c>
      <c r="C4118" s="77" t="s">
        <v>16077</v>
      </c>
      <c r="D4118" s="77">
        <v>36.25</v>
      </c>
    </row>
    <row r="4119" spans="1:4" x14ac:dyDescent="0.25">
      <c r="A4119" s="76">
        <v>92329</v>
      </c>
      <c r="B4119" s="76" t="s">
        <v>14764</v>
      </c>
      <c r="C4119" s="77" t="s">
        <v>16077</v>
      </c>
      <c r="D4119" s="77">
        <v>8.6999999999999993</v>
      </c>
    </row>
    <row r="4120" spans="1:4" x14ac:dyDescent="0.25">
      <c r="A4120" s="76">
        <v>92330</v>
      </c>
      <c r="B4120" s="76" t="s">
        <v>14765</v>
      </c>
      <c r="C4120" s="77" t="s">
        <v>16077</v>
      </c>
      <c r="D4120" s="77">
        <v>14.49</v>
      </c>
    </row>
    <row r="4121" spans="1:4" x14ac:dyDescent="0.25">
      <c r="A4121" s="76">
        <v>92331</v>
      </c>
      <c r="B4121" s="76" t="s">
        <v>14766</v>
      </c>
      <c r="C4121" s="77" t="s">
        <v>16077</v>
      </c>
      <c r="D4121" s="77">
        <v>22.65</v>
      </c>
    </row>
    <row r="4122" spans="1:4" x14ac:dyDescent="0.25">
      <c r="A4122" s="76">
        <v>92332</v>
      </c>
      <c r="B4122" s="76" t="s">
        <v>14767</v>
      </c>
      <c r="C4122" s="77" t="s">
        <v>16077</v>
      </c>
      <c r="D4122" s="77">
        <v>18.2</v>
      </c>
    </row>
    <row r="4123" spans="1:4" x14ac:dyDescent="0.25">
      <c r="A4123" s="76">
        <v>92333</v>
      </c>
      <c r="B4123" s="76" t="s">
        <v>14768</v>
      </c>
      <c r="C4123" s="77" t="s">
        <v>16077</v>
      </c>
      <c r="D4123" s="77">
        <v>32.06</v>
      </c>
    </row>
    <row r="4124" spans="1:4" x14ac:dyDescent="0.25">
      <c r="A4124" s="76">
        <v>92334</v>
      </c>
      <c r="B4124" s="76" t="s">
        <v>14769</v>
      </c>
      <c r="C4124" s="77" t="s">
        <v>16077</v>
      </c>
      <c r="D4124" s="77">
        <v>46.66</v>
      </c>
    </row>
    <row r="4125" spans="1:4" x14ac:dyDescent="0.25">
      <c r="A4125" s="76">
        <v>92344</v>
      </c>
      <c r="B4125" s="76" t="s">
        <v>4766</v>
      </c>
      <c r="C4125" s="77" t="s">
        <v>16077</v>
      </c>
      <c r="D4125" s="77">
        <v>63.61</v>
      </c>
    </row>
    <row r="4126" spans="1:4" x14ac:dyDescent="0.25">
      <c r="A4126" s="76">
        <v>92345</v>
      </c>
      <c r="B4126" s="76" t="s">
        <v>4767</v>
      </c>
      <c r="C4126" s="77" t="s">
        <v>16077</v>
      </c>
      <c r="D4126" s="77">
        <v>63.58</v>
      </c>
    </row>
    <row r="4127" spans="1:4" x14ac:dyDescent="0.25">
      <c r="A4127" s="76">
        <v>92346</v>
      </c>
      <c r="B4127" s="76" t="s">
        <v>4768</v>
      </c>
      <c r="C4127" s="77" t="s">
        <v>16077</v>
      </c>
      <c r="D4127" s="77">
        <v>83.48</v>
      </c>
    </row>
    <row r="4128" spans="1:4" x14ac:dyDescent="0.25">
      <c r="A4128" s="76">
        <v>92347</v>
      </c>
      <c r="B4128" s="76" t="s">
        <v>4769</v>
      </c>
      <c r="C4128" s="77" t="s">
        <v>16077</v>
      </c>
      <c r="D4128" s="77">
        <v>92.84</v>
      </c>
    </row>
    <row r="4129" spans="1:4" x14ac:dyDescent="0.25">
      <c r="A4129" s="76">
        <v>92348</v>
      </c>
      <c r="B4129" s="76" t="s">
        <v>4770</v>
      </c>
      <c r="C4129" s="77" t="s">
        <v>16077</v>
      </c>
      <c r="D4129" s="77">
        <v>117.01</v>
      </c>
    </row>
    <row r="4130" spans="1:4" x14ac:dyDescent="0.25">
      <c r="A4130" s="76">
        <v>92349</v>
      </c>
      <c r="B4130" s="76" t="s">
        <v>4771</v>
      </c>
      <c r="C4130" s="77" t="s">
        <v>16077</v>
      </c>
      <c r="D4130" s="77">
        <v>125.34</v>
      </c>
    </row>
    <row r="4131" spans="1:4" x14ac:dyDescent="0.25">
      <c r="A4131" s="76">
        <v>92350</v>
      </c>
      <c r="B4131" s="76" t="s">
        <v>4772</v>
      </c>
      <c r="C4131" s="77" t="s">
        <v>16077</v>
      </c>
      <c r="D4131" s="77">
        <v>94.59</v>
      </c>
    </row>
    <row r="4132" spans="1:4" x14ac:dyDescent="0.25">
      <c r="A4132" s="76">
        <v>92351</v>
      </c>
      <c r="B4132" s="76" t="s">
        <v>4773</v>
      </c>
      <c r="C4132" s="77" t="s">
        <v>16077</v>
      </c>
      <c r="D4132" s="77">
        <v>92.51</v>
      </c>
    </row>
    <row r="4133" spans="1:4" x14ac:dyDescent="0.25">
      <c r="A4133" s="76">
        <v>92352</v>
      </c>
      <c r="B4133" s="76" t="s">
        <v>4774</v>
      </c>
      <c r="C4133" s="77" t="s">
        <v>16077</v>
      </c>
      <c r="D4133" s="77">
        <v>143.16999999999999</v>
      </c>
    </row>
    <row r="4134" spans="1:4" x14ac:dyDescent="0.25">
      <c r="A4134" s="76">
        <v>92353</v>
      </c>
      <c r="B4134" s="76" t="s">
        <v>4775</v>
      </c>
      <c r="C4134" s="77" t="s">
        <v>16077</v>
      </c>
      <c r="D4134" s="77">
        <v>134.01</v>
      </c>
    </row>
    <row r="4135" spans="1:4" x14ac:dyDescent="0.25">
      <c r="A4135" s="76">
        <v>92354</v>
      </c>
      <c r="B4135" s="76" t="s">
        <v>4776</v>
      </c>
      <c r="C4135" s="77" t="s">
        <v>16077</v>
      </c>
      <c r="D4135" s="77">
        <v>189.86</v>
      </c>
    </row>
    <row r="4136" spans="1:4" x14ac:dyDescent="0.25">
      <c r="A4136" s="76">
        <v>92355</v>
      </c>
      <c r="B4136" s="76" t="s">
        <v>4777</v>
      </c>
      <c r="C4136" s="77" t="s">
        <v>16077</v>
      </c>
      <c r="D4136" s="77">
        <v>172.19</v>
      </c>
    </row>
    <row r="4137" spans="1:4" x14ac:dyDescent="0.25">
      <c r="A4137" s="76">
        <v>92356</v>
      </c>
      <c r="B4137" s="76" t="s">
        <v>4778</v>
      </c>
      <c r="C4137" s="77" t="s">
        <v>16077</v>
      </c>
      <c r="D4137" s="77">
        <v>123.32</v>
      </c>
    </row>
    <row r="4138" spans="1:4" x14ac:dyDescent="0.25">
      <c r="A4138" s="76">
        <v>92357</v>
      </c>
      <c r="B4138" s="76" t="s">
        <v>4779</v>
      </c>
      <c r="C4138" s="77" t="s">
        <v>16077</v>
      </c>
      <c r="D4138" s="77">
        <v>183.33</v>
      </c>
    </row>
    <row r="4139" spans="1:4" x14ac:dyDescent="0.25">
      <c r="A4139" s="76">
        <v>92358</v>
      </c>
      <c r="B4139" s="76" t="s">
        <v>4780</v>
      </c>
      <c r="C4139" s="77" t="s">
        <v>16077</v>
      </c>
      <c r="D4139" s="77">
        <v>227.91</v>
      </c>
    </row>
    <row r="4140" spans="1:4" x14ac:dyDescent="0.25">
      <c r="A4140" s="76">
        <v>92369</v>
      </c>
      <c r="B4140" s="76" t="s">
        <v>4781</v>
      </c>
      <c r="C4140" s="77" t="s">
        <v>16077</v>
      </c>
      <c r="D4140" s="77">
        <v>34.36</v>
      </c>
    </row>
    <row r="4141" spans="1:4" x14ac:dyDescent="0.25">
      <c r="A4141" s="76">
        <v>92370</v>
      </c>
      <c r="B4141" s="76" t="s">
        <v>4782</v>
      </c>
      <c r="C4141" s="77" t="s">
        <v>16077</v>
      </c>
      <c r="D4141" s="77">
        <v>36.049999999999997</v>
      </c>
    </row>
    <row r="4142" spans="1:4" x14ac:dyDescent="0.25">
      <c r="A4142" s="76">
        <v>92371</v>
      </c>
      <c r="B4142" s="76" t="s">
        <v>4783</v>
      </c>
      <c r="C4142" s="77" t="s">
        <v>16077</v>
      </c>
      <c r="D4142" s="77">
        <v>41.52</v>
      </c>
    </row>
    <row r="4143" spans="1:4" x14ac:dyDescent="0.25">
      <c r="A4143" s="76">
        <v>92372</v>
      </c>
      <c r="B4143" s="76" t="s">
        <v>4784</v>
      </c>
      <c r="C4143" s="77" t="s">
        <v>16077</v>
      </c>
      <c r="D4143" s="77">
        <v>43.09</v>
      </c>
    </row>
    <row r="4144" spans="1:4" x14ac:dyDescent="0.25">
      <c r="A4144" s="76">
        <v>92373</v>
      </c>
      <c r="B4144" s="76" t="s">
        <v>4785</v>
      </c>
      <c r="C4144" s="77" t="s">
        <v>16077</v>
      </c>
      <c r="D4144" s="77">
        <v>49.02</v>
      </c>
    </row>
    <row r="4145" spans="1:4" x14ac:dyDescent="0.25">
      <c r="A4145" s="76">
        <v>92374</v>
      </c>
      <c r="B4145" s="76" t="s">
        <v>4786</v>
      </c>
      <c r="C4145" s="77" t="s">
        <v>16077</v>
      </c>
      <c r="D4145" s="77">
        <v>49.32</v>
      </c>
    </row>
    <row r="4146" spans="1:4" x14ac:dyDescent="0.25">
      <c r="A4146" s="76">
        <v>92375</v>
      </c>
      <c r="B4146" s="76" t="s">
        <v>4787</v>
      </c>
      <c r="C4146" s="77" t="s">
        <v>16077</v>
      </c>
      <c r="D4146" s="77">
        <v>63.56</v>
      </c>
    </row>
    <row r="4147" spans="1:4" x14ac:dyDescent="0.25">
      <c r="A4147" s="76">
        <v>92376</v>
      </c>
      <c r="B4147" s="76" t="s">
        <v>4788</v>
      </c>
      <c r="C4147" s="77" t="s">
        <v>16077</v>
      </c>
      <c r="D4147" s="77">
        <v>63.53</v>
      </c>
    </row>
    <row r="4148" spans="1:4" x14ac:dyDescent="0.25">
      <c r="A4148" s="76">
        <v>92377</v>
      </c>
      <c r="B4148" s="76" t="s">
        <v>4789</v>
      </c>
      <c r="C4148" s="77" t="s">
        <v>16077</v>
      </c>
      <c r="D4148" s="77">
        <v>85.11</v>
      </c>
    </row>
    <row r="4149" spans="1:4" x14ac:dyDescent="0.25">
      <c r="A4149" s="76">
        <v>92378</v>
      </c>
      <c r="B4149" s="76" t="s">
        <v>4790</v>
      </c>
      <c r="C4149" s="77" t="s">
        <v>16077</v>
      </c>
      <c r="D4149" s="77">
        <v>94.47</v>
      </c>
    </row>
    <row r="4150" spans="1:4" x14ac:dyDescent="0.25">
      <c r="A4150" s="76">
        <v>92379</v>
      </c>
      <c r="B4150" s="76" t="s">
        <v>4791</v>
      </c>
      <c r="C4150" s="77" t="s">
        <v>16077</v>
      </c>
      <c r="D4150" s="77">
        <v>120.37</v>
      </c>
    </row>
    <row r="4151" spans="1:4" x14ac:dyDescent="0.25">
      <c r="A4151" s="76">
        <v>92380</v>
      </c>
      <c r="B4151" s="76" t="s">
        <v>4792</v>
      </c>
      <c r="C4151" s="77" t="s">
        <v>16077</v>
      </c>
      <c r="D4151" s="77">
        <v>128.69999999999999</v>
      </c>
    </row>
    <row r="4152" spans="1:4" x14ac:dyDescent="0.25">
      <c r="A4152" s="76">
        <v>92381</v>
      </c>
      <c r="B4152" s="76" t="s">
        <v>4793</v>
      </c>
      <c r="C4152" s="77" t="s">
        <v>16077</v>
      </c>
      <c r="D4152" s="77">
        <v>52.03</v>
      </c>
    </row>
    <row r="4153" spans="1:4" x14ac:dyDescent="0.25">
      <c r="A4153" s="76">
        <v>92382</v>
      </c>
      <c r="B4153" s="76" t="s">
        <v>4794</v>
      </c>
      <c r="C4153" s="77" t="s">
        <v>16077</v>
      </c>
      <c r="D4153" s="77">
        <v>49.8</v>
      </c>
    </row>
    <row r="4154" spans="1:4" x14ac:dyDescent="0.25">
      <c r="A4154" s="76">
        <v>92383</v>
      </c>
      <c r="B4154" s="76" t="s">
        <v>4795</v>
      </c>
      <c r="C4154" s="77" t="s">
        <v>16077</v>
      </c>
      <c r="D4154" s="77">
        <v>65.489999999999995</v>
      </c>
    </row>
    <row r="4155" spans="1:4" x14ac:dyDescent="0.25">
      <c r="A4155" s="76">
        <v>92384</v>
      </c>
      <c r="B4155" s="76" t="s">
        <v>4796</v>
      </c>
      <c r="C4155" s="77" t="s">
        <v>16077</v>
      </c>
      <c r="D4155" s="77">
        <v>61.04</v>
      </c>
    </row>
    <row r="4156" spans="1:4" x14ac:dyDescent="0.25">
      <c r="A4156" s="76">
        <v>92385</v>
      </c>
      <c r="B4156" s="76" t="s">
        <v>4797</v>
      </c>
      <c r="C4156" s="77" t="s">
        <v>16077</v>
      </c>
      <c r="D4156" s="77">
        <v>75.040000000000006</v>
      </c>
    </row>
    <row r="4157" spans="1:4" x14ac:dyDescent="0.25">
      <c r="A4157" s="76">
        <v>92386</v>
      </c>
      <c r="B4157" s="76" t="s">
        <v>4798</v>
      </c>
      <c r="C4157" s="77" t="s">
        <v>16077</v>
      </c>
      <c r="D4157" s="77">
        <v>71.97</v>
      </c>
    </row>
    <row r="4158" spans="1:4" x14ac:dyDescent="0.25">
      <c r="A4158" s="76">
        <v>92387</v>
      </c>
      <c r="B4158" s="76" t="s">
        <v>4799</v>
      </c>
      <c r="C4158" s="77" t="s">
        <v>16077</v>
      </c>
      <c r="D4158" s="77">
        <v>94.5</v>
      </c>
    </row>
    <row r="4159" spans="1:4" x14ac:dyDescent="0.25">
      <c r="A4159" s="76">
        <v>92388</v>
      </c>
      <c r="B4159" s="76" t="s">
        <v>4800</v>
      </c>
      <c r="C4159" s="77" t="s">
        <v>16077</v>
      </c>
      <c r="D4159" s="77">
        <v>92.42</v>
      </c>
    </row>
    <row r="4160" spans="1:4" x14ac:dyDescent="0.25">
      <c r="A4160" s="76">
        <v>92389</v>
      </c>
      <c r="B4160" s="76" t="s">
        <v>4801</v>
      </c>
      <c r="C4160" s="77" t="s">
        <v>16077</v>
      </c>
      <c r="D4160" s="77">
        <v>145.66999999999999</v>
      </c>
    </row>
    <row r="4161" spans="1:4" x14ac:dyDescent="0.25">
      <c r="A4161" s="76">
        <v>92390</v>
      </c>
      <c r="B4161" s="76" t="s">
        <v>4802</v>
      </c>
      <c r="C4161" s="77" t="s">
        <v>16077</v>
      </c>
      <c r="D4161" s="77">
        <v>136.51</v>
      </c>
    </row>
    <row r="4162" spans="1:4" x14ac:dyDescent="0.25">
      <c r="A4162" s="76">
        <v>92635</v>
      </c>
      <c r="B4162" s="76" t="s">
        <v>4803</v>
      </c>
      <c r="C4162" s="77" t="s">
        <v>16077</v>
      </c>
      <c r="D4162" s="77">
        <v>194.91</v>
      </c>
    </row>
    <row r="4163" spans="1:4" x14ac:dyDescent="0.25">
      <c r="A4163" s="76">
        <v>92636</v>
      </c>
      <c r="B4163" s="76" t="s">
        <v>4804</v>
      </c>
      <c r="C4163" s="77" t="s">
        <v>16077</v>
      </c>
      <c r="D4163" s="77">
        <v>177.24</v>
      </c>
    </row>
    <row r="4164" spans="1:4" x14ac:dyDescent="0.25">
      <c r="A4164" s="76">
        <v>92637</v>
      </c>
      <c r="B4164" s="76" t="s">
        <v>4805</v>
      </c>
      <c r="C4164" s="77" t="s">
        <v>16077</v>
      </c>
      <c r="D4164" s="77">
        <v>67.260000000000005</v>
      </c>
    </row>
    <row r="4165" spans="1:4" x14ac:dyDescent="0.25">
      <c r="A4165" s="76">
        <v>92638</v>
      </c>
      <c r="B4165" s="76" t="s">
        <v>4806</v>
      </c>
      <c r="C4165" s="77" t="s">
        <v>16077</v>
      </c>
      <c r="D4165" s="77">
        <v>81.94</v>
      </c>
    </row>
    <row r="4166" spans="1:4" x14ac:dyDescent="0.25">
      <c r="A4166" s="76">
        <v>92639</v>
      </c>
      <c r="B4166" s="76" t="s">
        <v>4807</v>
      </c>
      <c r="C4166" s="77" t="s">
        <v>16077</v>
      </c>
      <c r="D4166" s="77">
        <v>94.78</v>
      </c>
    </row>
    <row r="4167" spans="1:4" x14ac:dyDescent="0.25">
      <c r="A4167" s="76">
        <v>92640</v>
      </c>
      <c r="B4167" s="76" t="s">
        <v>4808</v>
      </c>
      <c r="C4167" s="77" t="s">
        <v>16077</v>
      </c>
      <c r="D4167" s="77">
        <v>123.18</v>
      </c>
    </row>
    <row r="4168" spans="1:4" x14ac:dyDescent="0.25">
      <c r="A4168" s="76">
        <v>92642</v>
      </c>
      <c r="B4168" s="76" t="s">
        <v>4809</v>
      </c>
      <c r="C4168" s="77" t="s">
        <v>16077</v>
      </c>
      <c r="D4168" s="77">
        <v>186.59</v>
      </c>
    </row>
    <row r="4169" spans="1:4" x14ac:dyDescent="0.25">
      <c r="A4169" s="76">
        <v>92644</v>
      </c>
      <c r="B4169" s="76" t="s">
        <v>4810</v>
      </c>
      <c r="C4169" s="77" t="s">
        <v>16077</v>
      </c>
      <c r="D4169" s="77">
        <v>234.63</v>
      </c>
    </row>
    <row r="4170" spans="1:4" x14ac:dyDescent="0.25">
      <c r="A4170" s="76">
        <v>92657</v>
      </c>
      <c r="B4170" s="76" t="s">
        <v>4811</v>
      </c>
      <c r="C4170" s="77" t="s">
        <v>16077</v>
      </c>
      <c r="D4170" s="77">
        <v>25.28</v>
      </c>
    </row>
    <row r="4171" spans="1:4" x14ac:dyDescent="0.25">
      <c r="A4171" s="76">
        <v>92658</v>
      </c>
      <c r="B4171" s="76" t="s">
        <v>4812</v>
      </c>
      <c r="C4171" s="77" t="s">
        <v>16077</v>
      </c>
      <c r="D4171" s="77">
        <v>26.97</v>
      </c>
    </row>
    <row r="4172" spans="1:4" x14ac:dyDescent="0.25">
      <c r="A4172" s="76">
        <v>92659</v>
      </c>
      <c r="B4172" s="76" t="s">
        <v>4813</v>
      </c>
      <c r="C4172" s="77" t="s">
        <v>16077</v>
      </c>
      <c r="D4172" s="77">
        <v>31.19</v>
      </c>
    </row>
    <row r="4173" spans="1:4" x14ac:dyDescent="0.25">
      <c r="A4173" s="76">
        <v>92660</v>
      </c>
      <c r="B4173" s="76" t="s">
        <v>4814</v>
      </c>
      <c r="C4173" s="77" t="s">
        <v>16077</v>
      </c>
      <c r="D4173" s="77">
        <v>32.76</v>
      </c>
    </row>
    <row r="4174" spans="1:4" x14ac:dyDescent="0.25">
      <c r="A4174" s="76">
        <v>92661</v>
      </c>
      <c r="B4174" s="76" t="s">
        <v>4815</v>
      </c>
      <c r="C4174" s="77" t="s">
        <v>16077</v>
      </c>
      <c r="D4174" s="77">
        <v>37.26</v>
      </c>
    </row>
    <row r="4175" spans="1:4" x14ac:dyDescent="0.25">
      <c r="A4175" s="76">
        <v>92662</v>
      </c>
      <c r="B4175" s="76" t="s">
        <v>4816</v>
      </c>
      <c r="C4175" s="77" t="s">
        <v>16077</v>
      </c>
      <c r="D4175" s="77">
        <v>37.56</v>
      </c>
    </row>
    <row r="4176" spans="1:4" x14ac:dyDescent="0.25">
      <c r="A4176" s="76">
        <v>92663</v>
      </c>
      <c r="B4176" s="76" t="s">
        <v>4817</v>
      </c>
      <c r="C4176" s="77" t="s">
        <v>16077</v>
      </c>
      <c r="D4176" s="77">
        <v>50.01</v>
      </c>
    </row>
    <row r="4177" spans="1:4" x14ac:dyDescent="0.25">
      <c r="A4177" s="76">
        <v>92664</v>
      </c>
      <c r="B4177" s="76" t="s">
        <v>4818</v>
      </c>
      <c r="C4177" s="77" t="s">
        <v>16077</v>
      </c>
      <c r="D4177" s="77">
        <v>49.98</v>
      </c>
    </row>
    <row r="4178" spans="1:4" x14ac:dyDescent="0.25">
      <c r="A4178" s="76">
        <v>92665</v>
      </c>
      <c r="B4178" s="76" t="s">
        <v>4819</v>
      </c>
      <c r="C4178" s="77" t="s">
        <v>16077</v>
      </c>
      <c r="D4178" s="77">
        <v>68.87</v>
      </c>
    </row>
    <row r="4179" spans="1:4" x14ac:dyDescent="0.25">
      <c r="A4179" s="76">
        <v>92666</v>
      </c>
      <c r="B4179" s="76" t="s">
        <v>4820</v>
      </c>
      <c r="C4179" s="77" t="s">
        <v>16077</v>
      </c>
      <c r="D4179" s="77">
        <v>78.23</v>
      </c>
    </row>
    <row r="4180" spans="1:4" x14ac:dyDescent="0.25">
      <c r="A4180" s="76">
        <v>92667</v>
      </c>
      <c r="B4180" s="76" t="s">
        <v>4821</v>
      </c>
      <c r="C4180" s="77" t="s">
        <v>16077</v>
      </c>
      <c r="D4180" s="77">
        <v>101.5</v>
      </c>
    </row>
    <row r="4181" spans="1:4" x14ac:dyDescent="0.25">
      <c r="A4181" s="76">
        <v>92668</v>
      </c>
      <c r="B4181" s="76" t="s">
        <v>4822</v>
      </c>
      <c r="C4181" s="77" t="s">
        <v>16077</v>
      </c>
      <c r="D4181" s="77">
        <v>109.83</v>
      </c>
    </row>
    <row r="4182" spans="1:4" x14ac:dyDescent="0.25">
      <c r="A4182" s="76">
        <v>92669</v>
      </c>
      <c r="B4182" s="76" t="s">
        <v>4823</v>
      </c>
      <c r="C4182" s="77" t="s">
        <v>16077</v>
      </c>
      <c r="D4182" s="77">
        <v>38.39</v>
      </c>
    </row>
    <row r="4183" spans="1:4" x14ac:dyDescent="0.25">
      <c r="A4183" s="76">
        <v>92670</v>
      </c>
      <c r="B4183" s="76" t="s">
        <v>4824</v>
      </c>
      <c r="C4183" s="77" t="s">
        <v>16077</v>
      </c>
      <c r="D4183" s="77">
        <v>36.159999999999997</v>
      </c>
    </row>
    <row r="4184" spans="1:4" x14ac:dyDescent="0.25">
      <c r="A4184" s="76">
        <v>92671</v>
      </c>
      <c r="B4184" s="76" t="s">
        <v>4825</v>
      </c>
      <c r="C4184" s="77" t="s">
        <v>16077</v>
      </c>
      <c r="D4184" s="77">
        <v>50.01</v>
      </c>
    </row>
    <row r="4185" spans="1:4" x14ac:dyDescent="0.25">
      <c r="A4185" s="76">
        <v>92672</v>
      </c>
      <c r="B4185" s="76" t="s">
        <v>4826</v>
      </c>
      <c r="C4185" s="77" t="s">
        <v>16077</v>
      </c>
      <c r="D4185" s="77">
        <v>45.56</v>
      </c>
    </row>
    <row r="4186" spans="1:4" x14ac:dyDescent="0.25">
      <c r="A4186" s="76">
        <v>92673</v>
      </c>
      <c r="B4186" s="76" t="s">
        <v>4827</v>
      </c>
      <c r="C4186" s="77" t="s">
        <v>16077</v>
      </c>
      <c r="D4186" s="77">
        <v>57.42</v>
      </c>
    </row>
    <row r="4187" spans="1:4" x14ac:dyDescent="0.25">
      <c r="A4187" s="76">
        <v>92674</v>
      </c>
      <c r="B4187" s="76" t="s">
        <v>4828</v>
      </c>
      <c r="C4187" s="77" t="s">
        <v>16077</v>
      </c>
      <c r="D4187" s="77">
        <v>54.35</v>
      </c>
    </row>
    <row r="4188" spans="1:4" x14ac:dyDescent="0.25">
      <c r="A4188" s="76">
        <v>92675</v>
      </c>
      <c r="B4188" s="76" t="s">
        <v>4829</v>
      </c>
      <c r="C4188" s="77" t="s">
        <v>16077</v>
      </c>
      <c r="D4188" s="77">
        <v>74.22</v>
      </c>
    </row>
    <row r="4189" spans="1:4" x14ac:dyDescent="0.25">
      <c r="A4189" s="76">
        <v>92676</v>
      </c>
      <c r="B4189" s="76" t="s">
        <v>4830</v>
      </c>
      <c r="C4189" s="77" t="s">
        <v>16077</v>
      </c>
      <c r="D4189" s="77">
        <v>72.14</v>
      </c>
    </row>
    <row r="4190" spans="1:4" x14ac:dyDescent="0.25">
      <c r="A4190" s="76">
        <v>92677</v>
      </c>
      <c r="B4190" s="76" t="s">
        <v>4831</v>
      </c>
      <c r="C4190" s="77" t="s">
        <v>16077</v>
      </c>
      <c r="D4190" s="77">
        <v>121.37</v>
      </c>
    </row>
    <row r="4191" spans="1:4" x14ac:dyDescent="0.25">
      <c r="A4191" s="76">
        <v>92678</v>
      </c>
      <c r="B4191" s="76" t="s">
        <v>4832</v>
      </c>
      <c r="C4191" s="77" t="s">
        <v>16077</v>
      </c>
      <c r="D4191" s="77">
        <v>112.21</v>
      </c>
    </row>
    <row r="4192" spans="1:4" x14ac:dyDescent="0.25">
      <c r="A4192" s="76">
        <v>92679</v>
      </c>
      <c r="B4192" s="76" t="s">
        <v>4833</v>
      </c>
      <c r="C4192" s="77" t="s">
        <v>16077</v>
      </c>
      <c r="D4192" s="77">
        <v>166.61</v>
      </c>
    </row>
    <row r="4193" spans="1:4" x14ac:dyDescent="0.25">
      <c r="A4193" s="76">
        <v>92680</v>
      </c>
      <c r="B4193" s="76" t="s">
        <v>4834</v>
      </c>
      <c r="C4193" s="77" t="s">
        <v>16077</v>
      </c>
      <c r="D4193" s="77">
        <v>148.94</v>
      </c>
    </row>
    <row r="4194" spans="1:4" x14ac:dyDescent="0.25">
      <c r="A4194" s="76">
        <v>92681</v>
      </c>
      <c r="B4194" s="76" t="s">
        <v>4835</v>
      </c>
      <c r="C4194" s="77" t="s">
        <v>16077</v>
      </c>
      <c r="D4194" s="77">
        <v>49.05</v>
      </c>
    </row>
    <row r="4195" spans="1:4" x14ac:dyDescent="0.25">
      <c r="A4195" s="76">
        <v>92682</v>
      </c>
      <c r="B4195" s="76" t="s">
        <v>4836</v>
      </c>
      <c r="C4195" s="77" t="s">
        <v>16077</v>
      </c>
      <c r="D4195" s="77">
        <v>61.24</v>
      </c>
    </row>
    <row r="4196" spans="1:4" x14ac:dyDescent="0.25">
      <c r="A4196" s="76">
        <v>92683</v>
      </c>
      <c r="B4196" s="76" t="s">
        <v>4837</v>
      </c>
      <c r="C4196" s="77" t="s">
        <v>16077</v>
      </c>
      <c r="D4196" s="77">
        <v>71.3</v>
      </c>
    </row>
    <row r="4197" spans="1:4" x14ac:dyDescent="0.25">
      <c r="A4197" s="76">
        <v>92684</v>
      </c>
      <c r="B4197" s="76" t="s">
        <v>4838</v>
      </c>
      <c r="C4197" s="77" t="s">
        <v>16077</v>
      </c>
      <c r="D4197" s="77">
        <v>96.14</v>
      </c>
    </row>
    <row r="4198" spans="1:4" x14ac:dyDescent="0.25">
      <c r="A4198" s="76">
        <v>92685</v>
      </c>
      <c r="B4198" s="76" t="s">
        <v>4839</v>
      </c>
      <c r="C4198" s="77" t="s">
        <v>16077</v>
      </c>
      <c r="D4198" s="77">
        <v>154.19999999999999</v>
      </c>
    </row>
    <row r="4199" spans="1:4" x14ac:dyDescent="0.25">
      <c r="A4199" s="76">
        <v>92686</v>
      </c>
      <c r="B4199" s="76" t="s">
        <v>4840</v>
      </c>
      <c r="C4199" s="77" t="s">
        <v>16077</v>
      </c>
      <c r="D4199" s="77">
        <v>196.87</v>
      </c>
    </row>
    <row r="4200" spans="1:4" x14ac:dyDescent="0.25">
      <c r="A4200" s="76">
        <v>92692</v>
      </c>
      <c r="B4200" s="76" t="s">
        <v>4841</v>
      </c>
      <c r="C4200" s="77" t="s">
        <v>16077</v>
      </c>
      <c r="D4200" s="77">
        <v>13.64</v>
      </c>
    </row>
    <row r="4201" spans="1:4" x14ac:dyDescent="0.25">
      <c r="A4201" s="76">
        <v>92693</v>
      </c>
      <c r="B4201" s="76" t="s">
        <v>4842</v>
      </c>
      <c r="C4201" s="77" t="s">
        <v>16077</v>
      </c>
      <c r="D4201" s="77">
        <v>14.01</v>
      </c>
    </row>
    <row r="4202" spans="1:4" x14ac:dyDescent="0.25">
      <c r="A4202" s="76">
        <v>92694</v>
      </c>
      <c r="B4202" s="76" t="s">
        <v>4843</v>
      </c>
      <c r="C4202" s="77" t="s">
        <v>16077</v>
      </c>
      <c r="D4202" s="77">
        <v>21.67</v>
      </c>
    </row>
    <row r="4203" spans="1:4" x14ac:dyDescent="0.25">
      <c r="A4203" s="76">
        <v>92695</v>
      </c>
      <c r="B4203" s="76" t="s">
        <v>4844</v>
      </c>
      <c r="C4203" s="77" t="s">
        <v>16077</v>
      </c>
      <c r="D4203" s="77">
        <v>22.04</v>
      </c>
    </row>
    <row r="4204" spans="1:4" x14ac:dyDescent="0.25">
      <c r="A4204" s="76">
        <v>92696</v>
      </c>
      <c r="B4204" s="76" t="s">
        <v>4845</v>
      </c>
      <c r="C4204" s="77" t="s">
        <v>16077</v>
      </c>
      <c r="D4204" s="77">
        <v>33.97</v>
      </c>
    </row>
    <row r="4205" spans="1:4" x14ac:dyDescent="0.25">
      <c r="A4205" s="76">
        <v>92697</v>
      </c>
      <c r="B4205" s="76" t="s">
        <v>4846</v>
      </c>
      <c r="C4205" s="77" t="s">
        <v>16077</v>
      </c>
      <c r="D4205" s="77">
        <v>35.659999999999997</v>
      </c>
    </row>
    <row r="4206" spans="1:4" x14ac:dyDescent="0.25">
      <c r="A4206" s="76">
        <v>92698</v>
      </c>
      <c r="B4206" s="76" t="s">
        <v>4847</v>
      </c>
      <c r="C4206" s="77" t="s">
        <v>16077</v>
      </c>
      <c r="D4206" s="77">
        <v>20.149999999999999</v>
      </c>
    </row>
    <row r="4207" spans="1:4" x14ac:dyDescent="0.25">
      <c r="A4207" s="76">
        <v>92699</v>
      </c>
      <c r="B4207" s="76" t="s">
        <v>4848</v>
      </c>
      <c r="C4207" s="77" t="s">
        <v>16077</v>
      </c>
      <c r="D4207" s="77">
        <v>18.940000000000001</v>
      </c>
    </row>
    <row r="4208" spans="1:4" x14ac:dyDescent="0.25">
      <c r="A4208" s="76">
        <v>92700</v>
      </c>
      <c r="B4208" s="76" t="s">
        <v>4849</v>
      </c>
      <c r="C4208" s="77" t="s">
        <v>16077</v>
      </c>
      <c r="D4208" s="77">
        <v>32.92</v>
      </c>
    </row>
    <row r="4209" spans="1:4" x14ac:dyDescent="0.25">
      <c r="A4209" s="76">
        <v>92701</v>
      </c>
      <c r="B4209" s="76" t="s">
        <v>4850</v>
      </c>
      <c r="C4209" s="77" t="s">
        <v>16077</v>
      </c>
      <c r="D4209" s="77">
        <v>31.1</v>
      </c>
    </row>
    <row r="4210" spans="1:4" x14ac:dyDescent="0.25">
      <c r="A4210" s="76">
        <v>92702</v>
      </c>
      <c r="B4210" s="76" t="s">
        <v>4851</v>
      </c>
      <c r="C4210" s="77" t="s">
        <v>16077</v>
      </c>
      <c r="D4210" s="77">
        <v>51.51</v>
      </c>
    </row>
    <row r="4211" spans="1:4" x14ac:dyDescent="0.25">
      <c r="A4211" s="76">
        <v>92703</v>
      </c>
      <c r="B4211" s="76" t="s">
        <v>4852</v>
      </c>
      <c r="C4211" s="77" t="s">
        <v>16077</v>
      </c>
      <c r="D4211" s="77">
        <v>49.28</v>
      </c>
    </row>
    <row r="4212" spans="1:4" x14ac:dyDescent="0.25">
      <c r="A4212" s="76">
        <v>92704</v>
      </c>
      <c r="B4212" s="76" t="s">
        <v>4853</v>
      </c>
      <c r="C4212" s="77" t="s">
        <v>16077</v>
      </c>
      <c r="D4212" s="77">
        <v>25.5</v>
      </c>
    </row>
    <row r="4213" spans="1:4" x14ac:dyDescent="0.25">
      <c r="A4213" s="76">
        <v>92705</v>
      </c>
      <c r="B4213" s="76" t="s">
        <v>4854</v>
      </c>
      <c r="C4213" s="77" t="s">
        <v>16077</v>
      </c>
      <c r="D4213" s="77">
        <v>41.1</v>
      </c>
    </row>
    <row r="4214" spans="1:4" x14ac:dyDescent="0.25">
      <c r="A4214" s="76">
        <v>92706</v>
      </c>
      <c r="B4214" s="76" t="s">
        <v>4855</v>
      </c>
      <c r="C4214" s="77" t="s">
        <v>16077</v>
      </c>
      <c r="D4214" s="77">
        <v>66.540000000000006</v>
      </c>
    </row>
    <row r="4215" spans="1:4" x14ac:dyDescent="0.25">
      <c r="A4215" s="76">
        <v>92889</v>
      </c>
      <c r="B4215" s="76" t="s">
        <v>4856</v>
      </c>
      <c r="C4215" s="77" t="s">
        <v>16077</v>
      </c>
      <c r="D4215" s="77">
        <v>124.4</v>
      </c>
    </row>
    <row r="4216" spans="1:4" x14ac:dyDescent="0.25">
      <c r="A4216" s="76">
        <v>92890</v>
      </c>
      <c r="B4216" s="76" t="s">
        <v>4857</v>
      </c>
      <c r="C4216" s="77" t="s">
        <v>16077</v>
      </c>
      <c r="D4216" s="77">
        <v>188.04</v>
      </c>
    </row>
    <row r="4217" spans="1:4" x14ac:dyDescent="0.25">
      <c r="A4217" s="76">
        <v>92891</v>
      </c>
      <c r="B4217" s="76" t="s">
        <v>4858</v>
      </c>
      <c r="C4217" s="77" t="s">
        <v>16077</v>
      </c>
      <c r="D4217" s="77">
        <v>275.2</v>
      </c>
    </row>
    <row r="4218" spans="1:4" x14ac:dyDescent="0.25">
      <c r="A4218" s="76">
        <v>92892</v>
      </c>
      <c r="B4218" s="76" t="s">
        <v>4859</v>
      </c>
      <c r="C4218" s="77" t="s">
        <v>16077</v>
      </c>
      <c r="D4218" s="77">
        <v>54.15</v>
      </c>
    </row>
    <row r="4219" spans="1:4" x14ac:dyDescent="0.25">
      <c r="A4219" s="76">
        <v>92893</v>
      </c>
      <c r="B4219" s="76" t="s">
        <v>4860</v>
      </c>
      <c r="C4219" s="77" t="s">
        <v>16077</v>
      </c>
      <c r="D4219" s="77">
        <v>76.73</v>
      </c>
    </row>
    <row r="4220" spans="1:4" x14ac:dyDescent="0.25">
      <c r="A4220" s="76">
        <v>92894</v>
      </c>
      <c r="B4220" s="76" t="s">
        <v>4861</v>
      </c>
      <c r="C4220" s="77" t="s">
        <v>16077</v>
      </c>
      <c r="D4220" s="77">
        <v>91.55</v>
      </c>
    </row>
    <row r="4221" spans="1:4" x14ac:dyDescent="0.25">
      <c r="A4221" s="76">
        <v>92895</v>
      </c>
      <c r="B4221" s="76" t="s">
        <v>4862</v>
      </c>
      <c r="C4221" s="77" t="s">
        <v>16077</v>
      </c>
      <c r="D4221" s="77">
        <v>124.35</v>
      </c>
    </row>
    <row r="4222" spans="1:4" x14ac:dyDescent="0.25">
      <c r="A4222" s="76">
        <v>92896</v>
      </c>
      <c r="B4222" s="76" t="s">
        <v>4863</v>
      </c>
      <c r="C4222" s="77" t="s">
        <v>16077</v>
      </c>
      <c r="D4222" s="77">
        <v>189.67</v>
      </c>
    </row>
    <row r="4223" spans="1:4" x14ac:dyDescent="0.25">
      <c r="A4223" s="76">
        <v>92897</v>
      </c>
      <c r="B4223" s="76" t="s">
        <v>4864</v>
      </c>
      <c r="C4223" s="77" t="s">
        <v>16077</v>
      </c>
      <c r="D4223" s="77">
        <v>278.56</v>
      </c>
    </row>
    <row r="4224" spans="1:4" x14ac:dyDescent="0.25">
      <c r="A4224" s="76">
        <v>92898</v>
      </c>
      <c r="B4224" s="76" t="s">
        <v>4865</v>
      </c>
      <c r="C4224" s="77" t="s">
        <v>16077</v>
      </c>
      <c r="D4224" s="77">
        <v>45.07</v>
      </c>
    </row>
    <row r="4225" spans="1:4" x14ac:dyDescent="0.25">
      <c r="A4225" s="76">
        <v>92899</v>
      </c>
      <c r="B4225" s="76" t="s">
        <v>4866</v>
      </c>
      <c r="C4225" s="77" t="s">
        <v>16077</v>
      </c>
      <c r="D4225" s="77">
        <v>66.400000000000006</v>
      </c>
    </row>
    <row r="4226" spans="1:4" x14ac:dyDescent="0.25">
      <c r="A4226" s="76">
        <v>92900</v>
      </c>
      <c r="B4226" s="76" t="s">
        <v>4867</v>
      </c>
      <c r="C4226" s="77" t="s">
        <v>16077</v>
      </c>
      <c r="D4226" s="77">
        <v>79.790000000000006</v>
      </c>
    </row>
    <row r="4227" spans="1:4" x14ac:dyDescent="0.25">
      <c r="A4227" s="76">
        <v>92901</v>
      </c>
      <c r="B4227" s="76" t="s">
        <v>4868</v>
      </c>
      <c r="C4227" s="77" t="s">
        <v>16077</v>
      </c>
      <c r="D4227" s="77">
        <v>110.8</v>
      </c>
    </row>
    <row r="4228" spans="1:4" x14ac:dyDescent="0.25">
      <c r="A4228" s="76">
        <v>92902</v>
      </c>
      <c r="B4228" s="76" t="s">
        <v>4869</v>
      </c>
      <c r="C4228" s="77" t="s">
        <v>16077</v>
      </c>
      <c r="D4228" s="77">
        <v>173.43</v>
      </c>
    </row>
    <row r="4229" spans="1:4" x14ac:dyDescent="0.25">
      <c r="A4229" s="76">
        <v>92903</v>
      </c>
      <c r="B4229" s="76" t="s">
        <v>4870</v>
      </c>
      <c r="C4229" s="77" t="s">
        <v>16077</v>
      </c>
      <c r="D4229" s="77">
        <v>259.69</v>
      </c>
    </row>
    <row r="4230" spans="1:4" x14ac:dyDescent="0.25">
      <c r="A4230" s="76">
        <v>92904</v>
      </c>
      <c r="B4230" s="76" t="s">
        <v>4871</v>
      </c>
      <c r="C4230" s="77" t="s">
        <v>16077</v>
      </c>
      <c r="D4230" s="77">
        <v>30.62</v>
      </c>
    </row>
    <row r="4231" spans="1:4" x14ac:dyDescent="0.25">
      <c r="A4231" s="76">
        <v>92905</v>
      </c>
      <c r="B4231" s="76" t="s">
        <v>4872</v>
      </c>
      <c r="C4231" s="77" t="s">
        <v>16077</v>
      </c>
      <c r="D4231" s="77">
        <v>43.84</v>
      </c>
    </row>
    <row r="4232" spans="1:4" x14ac:dyDescent="0.25">
      <c r="A4232" s="76">
        <v>92906</v>
      </c>
      <c r="B4232" s="76" t="s">
        <v>4873</v>
      </c>
      <c r="C4232" s="77" t="s">
        <v>16077</v>
      </c>
      <c r="D4232" s="77">
        <v>53.76</v>
      </c>
    </row>
    <row r="4233" spans="1:4" x14ac:dyDescent="0.25">
      <c r="A4233" s="76">
        <v>92907</v>
      </c>
      <c r="B4233" s="76" t="s">
        <v>4874</v>
      </c>
      <c r="C4233" s="77" t="s">
        <v>16077</v>
      </c>
      <c r="D4233" s="77">
        <v>67.12</v>
      </c>
    </row>
    <row r="4234" spans="1:4" x14ac:dyDescent="0.25">
      <c r="A4234" s="76">
        <v>92908</v>
      </c>
      <c r="B4234" s="76" t="s">
        <v>4875</v>
      </c>
      <c r="C4234" s="77" t="s">
        <v>16077</v>
      </c>
      <c r="D4234" s="77">
        <v>67.12</v>
      </c>
    </row>
    <row r="4235" spans="1:4" x14ac:dyDescent="0.25">
      <c r="A4235" s="76">
        <v>92909</v>
      </c>
      <c r="B4235" s="76" t="s">
        <v>4876</v>
      </c>
      <c r="C4235" s="77" t="s">
        <v>16077</v>
      </c>
      <c r="D4235" s="77">
        <v>67.12</v>
      </c>
    </row>
    <row r="4236" spans="1:4" x14ac:dyDescent="0.25">
      <c r="A4236" s="76">
        <v>92910</v>
      </c>
      <c r="B4236" s="76" t="s">
        <v>4877</v>
      </c>
      <c r="C4236" s="77" t="s">
        <v>16077</v>
      </c>
      <c r="D4236" s="77">
        <v>96.8</v>
      </c>
    </row>
    <row r="4237" spans="1:4" x14ac:dyDescent="0.25">
      <c r="A4237" s="76">
        <v>92911</v>
      </c>
      <c r="B4237" s="76" t="s">
        <v>4878</v>
      </c>
      <c r="C4237" s="77" t="s">
        <v>16077</v>
      </c>
      <c r="D4237" s="77">
        <v>96.8</v>
      </c>
    </row>
    <row r="4238" spans="1:4" x14ac:dyDescent="0.25">
      <c r="A4238" s="76">
        <v>92912</v>
      </c>
      <c r="B4238" s="76" t="s">
        <v>4879</v>
      </c>
      <c r="C4238" s="77" t="s">
        <v>16077</v>
      </c>
      <c r="D4238" s="77">
        <v>129.44999999999999</v>
      </c>
    </row>
    <row r="4239" spans="1:4" x14ac:dyDescent="0.25">
      <c r="A4239" s="76">
        <v>92913</v>
      </c>
      <c r="B4239" s="76" t="s">
        <v>4880</v>
      </c>
      <c r="C4239" s="77" t="s">
        <v>16077</v>
      </c>
      <c r="D4239" s="77">
        <v>132.25</v>
      </c>
    </row>
    <row r="4240" spans="1:4" x14ac:dyDescent="0.25">
      <c r="A4240" s="76">
        <v>92914</v>
      </c>
      <c r="B4240" s="76" t="s">
        <v>4881</v>
      </c>
      <c r="C4240" s="77" t="s">
        <v>16077</v>
      </c>
      <c r="D4240" s="77">
        <v>132.25</v>
      </c>
    </row>
    <row r="4241" spans="1:4" x14ac:dyDescent="0.25">
      <c r="A4241" s="76">
        <v>92918</v>
      </c>
      <c r="B4241" s="76" t="s">
        <v>4882</v>
      </c>
      <c r="C4241" s="77" t="s">
        <v>16077</v>
      </c>
      <c r="D4241" s="77">
        <v>35.909999999999997</v>
      </c>
    </row>
    <row r="4242" spans="1:4" x14ac:dyDescent="0.25">
      <c r="A4242" s="76">
        <v>92920</v>
      </c>
      <c r="B4242" s="76" t="s">
        <v>4883</v>
      </c>
      <c r="C4242" s="77" t="s">
        <v>16077</v>
      </c>
      <c r="D4242" s="77">
        <v>36.14</v>
      </c>
    </row>
    <row r="4243" spans="1:4" x14ac:dyDescent="0.25">
      <c r="A4243" s="76">
        <v>92925</v>
      </c>
      <c r="B4243" s="76" t="s">
        <v>4884</v>
      </c>
      <c r="C4243" s="77" t="s">
        <v>16077</v>
      </c>
      <c r="D4243" s="77">
        <v>44.34</v>
      </c>
    </row>
    <row r="4244" spans="1:4" x14ac:dyDescent="0.25">
      <c r="A4244" s="76">
        <v>92926</v>
      </c>
      <c r="B4244" s="76" t="s">
        <v>4885</v>
      </c>
      <c r="C4244" s="77" t="s">
        <v>16077</v>
      </c>
      <c r="D4244" s="77">
        <v>44.33</v>
      </c>
    </row>
    <row r="4245" spans="1:4" x14ac:dyDescent="0.25">
      <c r="A4245" s="76">
        <v>92927</v>
      </c>
      <c r="B4245" s="76" t="s">
        <v>4886</v>
      </c>
      <c r="C4245" s="77" t="s">
        <v>16077</v>
      </c>
      <c r="D4245" s="77">
        <v>44.33</v>
      </c>
    </row>
    <row r="4246" spans="1:4" x14ac:dyDescent="0.25">
      <c r="A4246" s="76">
        <v>92928</v>
      </c>
      <c r="B4246" s="76" t="s">
        <v>4887</v>
      </c>
      <c r="C4246" s="77" t="s">
        <v>16077</v>
      </c>
      <c r="D4246" s="77">
        <v>50.62</v>
      </c>
    </row>
    <row r="4247" spans="1:4" x14ac:dyDescent="0.25">
      <c r="A4247" s="76">
        <v>92929</v>
      </c>
      <c r="B4247" s="76" t="s">
        <v>4888</v>
      </c>
      <c r="C4247" s="77" t="s">
        <v>16077</v>
      </c>
      <c r="D4247" s="77">
        <v>50.62</v>
      </c>
    </row>
    <row r="4248" spans="1:4" x14ac:dyDescent="0.25">
      <c r="A4248" s="76">
        <v>92930</v>
      </c>
      <c r="B4248" s="76" t="s">
        <v>4889</v>
      </c>
      <c r="C4248" s="77" t="s">
        <v>16077</v>
      </c>
      <c r="D4248" s="77">
        <v>50.62</v>
      </c>
    </row>
    <row r="4249" spans="1:4" x14ac:dyDescent="0.25">
      <c r="A4249" s="76">
        <v>92931</v>
      </c>
      <c r="B4249" s="76" t="s">
        <v>4890</v>
      </c>
      <c r="C4249" s="77" t="s">
        <v>16077</v>
      </c>
      <c r="D4249" s="77">
        <v>67.069999999999993</v>
      </c>
    </row>
    <row r="4250" spans="1:4" x14ac:dyDescent="0.25">
      <c r="A4250" s="76">
        <v>92932</v>
      </c>
      <c r="B4250" s="76" t="s">
        <v>4891</v>
      </c>
      <c r="C4250" s="77" t="s">
        <v>16077</v>
      </c>
      <c r="D4250" s="77">
        <v>67.069999999999993</v>
      </c>
    </row>
    <row r="4251" spans="1:4" x14ac:dyDescent="0.25">
      <c r="A4251" s="76">
        <v>92933</v>
      </c>
      <c r="B4251" s="76" t="s">
        <v>4892</v>
      </c>
      <c r="C4251" s="77" t="s">
        <v>16077</v>
      </c>
      <c r="D4251" s="77">
        <v>67.069999999999993</v>
      </c>
    </row>
    <row r="4252" spans="1:4" x14ac:dyDescent="0.25">
      <c r="A4252" s="76">
        <v>92934</v>
      </c>
      <c r="B4252" s="76" t="s">
        <v>4893</v>
      </c>
      <c r="C4252" s="77" t="s">
        <v>16077</v>
      </c>
      <c r="D4252" s="77">
        <v>98.43</v>
      </c>
    </row>
    <row r="4253" spans="1:4" x14ac:dyDescent="0.25">
      <c r="A4253" s="76">
        <v>92935</v>
      </c>
      <c r="B4253" s="76" t="s">
        <v>4894</v>
      </c>
      <c r="C4253" s="77" t="s">
        <v>16077</v>
      </c>
      <c r="D4253" s="77">
        <v>98.43</v>
      </c>
    </row>
    <row r="4254" spans="1:4" x14ac:dyDescent="0.25">
      <c r="A4254" s="76">
        <v>92936</v>
      </c>
      <c r="B4254" s="76" t="s">
        <v>4895</v>
      </c>
      <c r="C4254" s="77" t="s">
        <v>16077</v>
      </c>
      <c r="D4254" s="77">
        <v>135.61000000000001</v>
      </c>
    </row>
    <row r="4255" spans="1:4" x14ac:dyDescent="0.25">
      <c r="A4255" s="76">
        <v>92937</v>
      </c>
      <c r="B4255" s="76" t="s">
        <v>4896</v>
      </c>
      <c r="C4255" s="77" t="s">
        <v>16077</v>
      </c>
      <c r="D4255" s="77">
        <v>135.61000000000001</v>
      </c>
    </row>
    <row r="4256" spans="1:4" x14ac:dyDescent="0.25">
      <c r="A4256" s="76">
        <v>92938</v>
      </c>
      <c r="B4256" s="76" t="s">
        <v>4897</v>
      </c>
      <c r="C4256" s="77" t="s">
        <v>16077</v>
      </c>
      <c r="D4256" s="77">
        <v>26.83</v>
      </c>
    </row>
    <row r="4257" spans="1:4" x14ac:dyDescent="0.25">
      <c r="A4257" s="76">
        <v>92939</v>
      </c>
      <c r="B4257" s="76" t="s">
        <v>4898</v>
      </c>
      <c r="C4257" s="77" t="s">
        <v>16077</v>
      </c>
      <c r="D4257" s="77">
        <v>27.06</v>
      </c>
    </row>
    <row r="4258" spans="1:4" x14ac:dyDescent="0.25">
      <c r="A4258" s="76">
        <v>92940</v>
      </c>
      <c r="B4258" s="76" t="s">
        <v>4899</v>
      </c>
      <c r="C4258" s="77" t="s">
        <v>16077</v>
      </c>
      <c r="D4258" s="77">
        <v>34.01</v>
      </c>
    </row>
    <row r="4259" spans="1:4" x14ac:dyDescent="0.25">
      <c r="A4259" s="76">
        <v>92941</v>
      </c>
      <c r="B4259" s="76" t="s">
        <v>4900</v>
      </c>
      <c r="C4259" s="77" t="s">
        <v>16077</v>
      </c>
      <c r="D4259" s="77">
        <v>34</v>
      </c>
    </row>
    <row r="4260" spans="1:4" x14ac:dyDescent="0.25">
      <c r="A4260" s="76">
        <v>92942</v>
      </c>
      <c r="B4260" s="76" t="s">
        <v>4901</v>
      </c>
      <c r="C4260" s="77" t="s">
        <v>16077</v>
      </c>
      <c r="D4260" s="77">
        <v>34</v>
      </c>
    </row>
    <row r="4261" spans="1:4" x14ac:dyDescent="0.25">
      <c r="A4261" s="76">
        <v>92943</v>
      </c>
      <c r="B4261" s="76" t="s">
        <v>4902</v>
      </c>
      <c r="C4261" s="77" t="s">
        <v>16077</v>
      </c>
      <c r="D4261" s="77">
        <v>38.86</v>
      </c>
    </row>
    <row r="4262" spans="1:4" x14ac:dyDescent="0.25">
      <c r="A4262" s="76">
        <v>92944</v>
      </c>
      <c r="B4262" s="76" t="s">
        <v>4903</v>
      </c>
      <c r="C4262" s="77" t="s">
        <v>16077</v>
      </c>
      <c r="D4262" s="77">
        <v>38.86</v>
      </c>
    </row>
    <row r="4263" spans="1:4" x14ac:dyDescent="0.25">
      <c r="A4263" s="76">
        <v>92945</v>
      </c>
      <c r="B4263" s="76" t="s">
        <v>4904</v>
      </c>
      <c r="C4263" s="77" t="s">
        <v>16077</v>
      </c>
      <c r="D4263" s="77">
        <v>38.86</v>
      </c>
    </row>
    <row r="4264" spans="1:4" x14ac:dyDescent="0.25">
      <c r="A4264" s="76">
        <v>92946</v>
      </c>
      <c r="B4264" s="76" t="s">
        <v>4905</v>
      </c>
      <c r="C4264" s="77" t="s">
        <v>16077</v>
      </c>
      <c r="D4264" s="77">
        <v>53.52</v>
      </c>
    </row>
    <row r="4265" spans="1:4" x14ac:dyDescent="0.25">
      <c r="A4265" s="76">
        <v>92947</v>
      </c>
      <c r="B4265" s="76" t="s">
        <v>4906</v>
      </c>
      <c r="C4265" s="77" t="s">
        <v>16077</v>
      </c>
      <c r="D4265" s="77">
        <v>53.52</v>
      </c>
    </row>
    <row r="4266" spans="1:4" x14ac:dyDescent="0.25">
      <c r="A4266" s="76">
        <v>92948</v>
      </c>
      <c r="B4266" s="76" t="s">
        <v>4907</v>
      </c>
      <c r="C4266" s="77" t="s">
        <v>16077</v>
      </c>
      <c r="D4266" s="77">
        <v>53.52</v>
      </c>
    </row>
    <row r="4267" spans="1:4" x14ac:dyDescent="0.25">
      <c r="A4267" s="76">
        <v>92949</v>
      </c>
      <c r="B4267" s="76" t="s">
        <v>4908</v>
      </c>
      <c r="C4267" s="77" t="s">
        <v>16077</v>
      </c>
      <c r="D4267" s="77">
        <v>82.19</v>
      </c>
    </row>
    <row r="4268" spans="1:4" x14ac:dyDescent="0.25">
      <c r="A4268" s="76">
        <v>92950</v>
      </c>
      <c r="B4268" s="76" t="s">
        <v>4909</v>
      </c>
      <c r="C4268" s="77" t="s">
        <v>16077</v>
      </c>
      <c r="D4268" s="77">
        <v>82.19</v>
      </c>
    </row>
    <row r="4269" spans="1:4" x14ac:dyDescent="0.25">
      <c r="A4269" s="76">
        <v>92951</v>
      </c>
      <c r="B4269" s="76" t="s">
        <v>4910</v>
      </c>
      <c r="C4269" s="77" t="s">
        <v>16077</v>
      </c>
      <c r="D4269" s="77">
        <v>116.74</v>
      </c>
    </row>
    <row r="4270" spans="1:4" x14ac:dyDescent="0.25">
      <c r="A4270" s="76">
        <v>92952</v>
      </c>
      <c r="B4270" s="76" t="s">
        <v>4911</v>
      </c>
      <c r="C4270" s="77" t="s">
        <v>16077</v>
      </c>
      <c r="D4270" s="77">
        <v>116.74</v>
      </c>
    </row>
    <row r="4271" spans="1:4" x14ac:dyDescent="0.25">
      <c r="A4271" s="76">
        <v>92953</v>
      </c>
      <c r="B4271" s="76" t="s">
        <v>4912</v>
      </c>
      <c r="C4271" s="77" t="s">
        <v>16077</v>
      </c>
      <c r="D4271" s="77">
        <v>23.26</v>
      </c>
    </row>
    <row r="4272" spans="1:4" x14ac:dyDescent="0.25">
      <c r="A4272" s="76">
        <v>93050</v>
      </c>
      <c r="B4272" s="76" t="s">
        <v>14770</v>
      </c>
      <c r="C4272" s="77" t="s">
        <v>16077</v>
      </c>
      <c r="D4272" s="77">
        <v>11.06</v>
      </c>
    </row>
    <row r="4273" spans="1:4" x14ac:dyDescent="0.25">
      <c r="A4273" s="76">
        <v>93052</v>
      </c>
      <c r="B4273" s="76" t="s">
        <v>14771</v>
      </c>
      <c r="C4273" s="77" t="s">
        <v>16077</v>
      </c>
      <c r="D4273" s="77">
        <v>510.52</v>
      </c>
    </row>
    <row r="4274" spans="1:4" x14ac:dyDescent="0.25">
      <c r="A4274" s="76">
        <v>93054</v>
      </c>
      <c r="B4274" s="76" t="s">
        <v>14772</v>
      </c>
      <c r="C4274" s="77" t="s">
        <v>16077</v>
      </c>
      <c r="D4274" s="77">
        <v>22</v>
      </c>
    </row>
    <row r="4275" spans="1:4" x14ac:dyDescent="0.25">
      <c r="A4275" s="76">
        <v>93055</v>
      </c>
      <c r="B4275" s="76" t="s">
        <v>14773</v>
      </c>
      <c r="C4275" s="77" t="s">
        <v>16077</v>
      </c>
      <c r="D4275" s="77">
        <v>44.13</v>
      </c>
    </row>
    <row r="4276" spans="1:4" x14ac:dyDescent="0.25">
      <c r="A4276" s="76">
        <v>93056</v>
      </c>
      <c r="B4276" s="76" t="s">
        <v>14774</v>
      </c>
      <c r="C4276" s="77" t="s">
        <v>16077</v>
      </c>
      <c r="D4276" s="77">
        <v>16.54</v>
      </c>
    </row>
    <row r="4277" spans="1:4" x14ac:dyDescent="0.25">
      <c r="A4277" s="76">
        <v>93057</v>
      </c>
      <c r="B4277" s="76" t="s">
        <v>14775</v>
      </c>
      <c r="C4277" s="77" t="s">
        <v>16077</v>
      </c>
      <c r="D4277" s="77">
        <v>13.74</v>
      </c>
    </row>
    <row r="4278" spans="1:4" x14ac:dyDescent="0.25">
      <c r="A4278" s="76">
        <v>93058</v>
      </c>
      <c r="B4278" s="76" t="s">
        <v>14776</v>
      </c>
      <c r="C4278" s="77" t="s">
        <v>16077</v>
      </c>
      <c r="D4278" s="77">
        <v>561.65</v>
      </c>
    </row>
    <row r="4279" spans="1:4" x14ac:dyDescent="0.25">
      <c r="A4279" s="76">
        <v>93059</v>
      </c>
      <c r="B4279" s="76" t="s">
        <v>14777</v>
      </c>
      <c r="C4279" s="77" t="s">
        <v>16077</v>
      </c>
      <c r="D4279" s="77">
        <v>28.75</v>
      </c>
    </row>
    <row r="4280" spans="1:4" x14ac:dyDescent="0.25">
      <c r="A4280" s="76">
        <v>93060</v>
      </c>
      <c r="B4280" s="76" t="s">
        <v>14778</v>
      </c>
      <c r="C4280" s="77" t="s">
        <v>16077</v>
      </c>
      <c r="D4280" s="77">
        <v>77.36</v>
      </c>
    </row>
    <row r="4281" spans="1:4" x14ac:dyDescent="0.25">
      <c r="A4281" s="76">
        <v>93061</v>
      </c>
      <c r="B4281" s="76" t="s">
        <v>14779</v>
      </c>
      <c r="C4281" s="77" t="s">
        <v>16077</v>
      </c>
      <c r="D4281" s="77">
        <v>31.35</v>
      </c>
    </row>
    <row r="4282" spans="1:4" x14ac:dyDescent="0.25">
      <c r="A4282" s="76">
        <v>93062</v>
      </c>
      <c r="B4282" s="76" t="s">
        <v>14780</v>
      </c>
      <c r="C4282" s="77" t="s">
        <v>16077</v>
      </c>
      <c r="D4282" s="78">
        <v>26.44</v>
      </c>
    </row>
    <row r="4283" spans="1:4" x14ac:dyDescent="0.25">
      <c r="A4283" s="76">
        <v>93063</v>
      </c>
      <c r="B4283" s="76" t="s">
        <v>14781</v>
      </c>
      <c r="C4283" s="77" t="s">
        <v>16077</v>
      </c>
      <c r="D4283" s="77">
        <v>643.59</v>
      </c>
    </row>
    <row r="4284" spans="1:4" x14ac:dyDescent="0.25">
      <c r="A4284" s="76">
        <v>93064</v>
      </c>
      <c r="B4284" s="76" t="s">
        <v>14782</v>
      </c>
      <c r="C4284" s="77" t="s">
        <v>16077</v>
      </c>
      <c r="D4284" s="77">
        <v>48.12</v>
      </c>
    </row>
    <row r="4285" spans="1:4" x14ac:dyDescent="0.25">
      <c r="A4285" s="76">
        <v>93065</v>
      </c>
      <c r="B4285" s="76" t="s">
        <v>14783</v>
      </c>
      <c r="C4285" s="77" t="s">
        <v>16077</v>
      </c>
      <c r="D4285" s="78">
        <v>43.22</v>
      </c>
    </row>
    <row r="4286" spans="1:4" x14ac:dyDescent="0.25">
      <c r="A4286" s="76">
        <v>93066</v>
      </c>
      <c r="B4286" s="76" t="s">
        <v>14784</v>
      </c>
      <c r="C4286" s="77" t="s">
        <v>16077</v>
      </c>
      <c r="D4286" s="77">
        <v>807.67</v>
      </c>
    </row>
    <row r="4287" spans="1:4" x14ac:dyDescent="0.25">
      <c r="A4287" s="76">
        <v>93067</v>
      </c>
      <c r="B4287" s="76" t="s">
        <v>14785</v>
      </c>
      <c r="C4287" s="77" t="s">
        <v>16077</v>
      </c>
      <c r="D4287" s="77">
        <v>71.599999999999994</v>
      </c>
    </row>
    <row r="4288" spans="1:4" x14ac:dyDescent="0.25">
      <c r="A4288" s="76">
        <v>93068</v>
      </c>
      <c r="B4288" s="76" t="s">
        <v>14786</v>
      </c>
      <c r="C4288" s="77" t="s">
        <v>16077</v>
      </c>
      <c r="D4288" s="77">
        <v>60.88</v>
      </c>
    </row>
    <row r="4289" spans="1:4" x14ac:dyDescent="0.25">
      <c r="A4289" s="76">
        <v>93069</v>
      </c>
      <c r="B4289" s="76" t="s">
        <v>14787</v>
      </c>
      <c r="C4289" s="77" t="s">
        <v>16077</v>
      </c>
      <c r="D4289" s="77">
        <v>1119.58</v>
      </c>
    </row>
    <row r="4290" spans="1:4" x14ac:dyDescent="0.25">
      <c r="A4290" s="76">
        <v>93070</v>
      </c>
      <c r="B4290" s="76" t="s">
        <v>14788</v>
      </c>
      <c r="C4290" s="77" t="s">
        <v>16077</v>
      </c>
      <c r="D4290" s="77">
        <v>180.74</v>
      </c>
    </row>
    <row r="4291" spans="1:4" x14ac:dyDescent="0.25">
      <c r="A4291" s="76">
        <v>93071</v>
      </c>
      <c r="B4291" s="76" t="s">
        <v>14789</v>
      </c>
      <c r="C4291" s="77" t="s">
        <v>16077</v>
      </c>
      <c r="D4291" s="77">
        <v>166.17</v>
      </c>
    </row>
    <row r="4292" spans="1:4" x14ac:dyDescent="0.25">
      <c r="A4292" s="76">
        <v>93072</v>
      </c>
      <c r="B4292" s="76" t="s">
        <v>14790</v>
      </c>
      <c r="C4292" s="77" t="s">
        <v>16077</v>
      </c>
      <c r="D4292" s="77">
        <v>1477.54</v>
      </c>
    </row>
    <row r="4293" spans="1:4" x14ac:dyDescent="0.25">
      <c r="A4293" s="76">
        <v>93074</v>
      </c>
      <c r="B4293" s="76" t="s">
        <v>14791</v>
      </c>
      <c r="C4293" s="77" t="s">
        <v>16077</v>
      </c>
      <c r="D4293" s="77">
        <v>13.15</v>
      </c>
    </row>
    <row r="4294" spans="1:4" x14ac:dyDescent="0.25">
      <c r="A4294" s="76">
        <v>93075</v>
      </c>
      <c r="B4294" s="76" t="s">
        <v>14792</v>
      </c>
      <c r="C4294" s="77" t="s">
        <v>16077</v>
      </c>
      <c r="D4294" s="77">
        <v>19.329999999999998</v>
      </c>
    </row>
    <row r="4295" spans="1:4" x14ac:dyDescent="0.25">
      <c r="A4295" s="76">
        <v>93076</v>
      </c>
      <c r="B4295" s="76" t="s">
        <v>14793</v>
      </c>
      <c r="C4295" s="77" t="s">
        <v>16077</v>
      </c>
      <c r="D4295" s="77">
        <v>20.96</v>
      </c>
    </row>
    <row r="4296" spans="1:4" x14ac:dyDescent="0.25">
      <c r="A4296" s="76">
        <v>93077</v>
      </c>
      <c r="B4296" s="76" t="s">
        <v>14794</v>
      </c>
      <c r="C4296" s="77" t="s">
        <v>16077</v>
      </c>
      <c r="D4296" s="77">
        <v>27.34</v>
      </c>
    </row>
    <row r="4297" spans="1:4" x14ac:dyDescent="0.25">
      <c r="A4297" s="76">
        <v>93078</v>
      </c>
      <c r="B4297" s="76" t="s">
        <v>14795</v>
      </c>
      <c r="C4297" s="77" t="s">
        <v>16077</v>
      </c>
      <c r="D4297" s="77">
        <v>30.78</v>
      </c>
    </row>
    <row r="4298" spans="1:4" x14ac:dyDescent="0.25">
      <c r="A4298" s="76">
        <v>93079</v>
      </c>
      <c r="B4298" s="76" t="s">
        <v>14796</v>
      </c>
      <c r="C4298" s="77" t="s">
        <v>16077</v>
      </c>
      <c r="D4298" s="77">
        <v>29.14</v>
      </c>
    </row>
    <row r="4299" spans="1:4" x14ac:dyDescent="0.25">
      <c r="A4299" s="76">
        <v>93080</v>
      </c>
      <c r="B4299" s="76" t="s">
        <v>14797</v>
      </c>
      <c r="C4299" s="77" t="s">
        <v>16077</v>
      </c>
      <c r="D4299" s="77">
        <v>8.5500000000000007</v>
      </c>
    </row>
    <row r="4300" spans="1:4" x14ac:dyDescent="0.25">
      <c r="A4300" s="76">
        <v>93081</v>
      </c>
      <c r="B4300" s="76" t="s">
        <v>14798</v>
      </c>
      <c r="C4300" s="77" t="s">
        <v>16077</v>
      </c>
      <c r="D4300" s="77">
        <v>18.239999999999998</v>
      </c>
    </row>
    <row r="4301" spans="1:4" x14ac:dyDescent="0.25">
      <c r="A4301" s="76">
        <v>93082</v>
      </c>
      <c r="B4301" s="76" t="s">
        <v>14799</v>
      </c>
      <c r="C4301" s="77" t="s">
        <v>16077</v>
      </c>
      <c r="D4301" s="77">
        <v>23.6</v>
      </c>
    </row>
    <row r="4302" spans="1:4" x14ac:dyDescent="0.25">
      <c r="A4302" s="76">
        <v>93083</v>
      </c>
      <c r="B4302" s="76" t="s">
        <v>14800</v>
      </c>
      <c r="C4302" s="77" t="s">
        <v>16077</v>
      </c>
      <c r="D4302" s="77">
        <v>442.08</v>
      </c>
    </row>
    <row r="4303" spans="1:4" x14ac:dyDescent="0.25">
      <c r="A4303" s="76">
        <v>93084</v>
      </c>
      <c r="B4303" s="76" t="s">
        <v>14801</v>
      </c>
      <c r="C4303" s="77" t="s">
        <v>16077</v>
      </c>
      <c r="D4303" s="77">
        <v>13.77</v>
      </c>
    </row>
    <row r="4304" spans="1:4" x14ac:dyDescent="0.25">
      <c r="A4304" s="76">
        <v>93085</v>
      </c>
      <c r="B4304" s="76" t="s">
        <v>14802</v>
      </c>
      <c r="C4304" s="77" t="s">
        <v>16077</v>
      </c>
      <c r="D4304" s="77">
        <v>14.78</v>
      </c>
    </row>
    <row r="4305" spans="1:4" x14ac:dyDescent="0.25">
      <c r="A4305" s="76">
        <v>93086</v>
      </c>
      <c r="B4305" s="76" t="s">
        <v>14803</v>
      </c>
      <c r="C4305" s="77" t="s">
        <v>16077</v>
      </c>
      <c r="D4305" s="77">
        <v>513.23</v>
      </c>
    </row>
    <row r="4306" spans="1:4" x14ac:dyDescent="0.25">
      <c r="A4306" s="76">
        <v>93087</v>
      </c>
      <c r="B4306" s="76" t="s">
        <v>14804</v>
      </c>
      <c r="C4306" s="77" t="s">
        <v>16077</v>
      </c>
      <c r="D4306" s="77">
        <v>19.100000000000001</v>
      </c>
    </row>
    <row r="4307" spans="1:4" x14ac:dyDescent="0.25">
      <c r="A4307" s="76">
        <v>93088</v>
      </c>
      <c r="B4307" s="76" t="s">
        <v>14805</v>
      </c>
      <c r="C4307" s="77" t="s">
        <v>16077</v>
      </c>
      <c r="D4307" s="77">
        <v>23.66</v>
      </c>
    </row>
    <row r="4308" spans="1:4" x14ac:dyDescent="0.25">
      <c r="A4308" s="76">
        <v>93089</v>
      </c>
      <c r="B4308" s="76" t="s">
        <v>14806</v>
      </c>
      <c r="C4308" s="77" t="s">
        <v>16077</v>
      </c>
      <c r="D4308" s="77">
        <v>46.84</v>
      </c>
    </row>
    <row r="4309" spans="1:4" x14ac:dyDescent="0.25">
      <c r="A4309" s="76">
        <v>93090</v>
      </c>
      <c r="B4309" s="76" t="s">
        <v>14807</v>
      </c>
      <c r="C4309" s="77" t="s">
        <v>16077</v>
      </c>
      <c r="D4309" s="77">
        <v>19.05</v>
      </c>
    </row>
    <row r="4310" spans="1:4" x14ac:dyDescent="0.25">
      <c r="A4310" s="76">
        <v>93091</v>
      </c>
      <c r="B4310" s="76" t="s">
        <v>14808</v>
      </c>
      <c r="C4310" s="77" t="s">
        <v>16077</v>
      </c>
      <c r="D4310" s="77">
        <v>16.36</v>
      </c>
    </row>
    <row r="4311" spans="1:4" x14ac:dyDescent="0.25">
      <c r="A4311" s="76">
        <v>93092</v>
      </c>
      <c r="B4311" s="76" t="s">
        <v>14809</v>
      </c>
      <c r="C4311" s="77" t="s">
        <v>16077</v>
      </c>
      <c r="D4311" s="77">
        <v>564.16</v>
      </c>
    </row>
    <row r="4312" spans="1:4" x14ac:dyDescent="0.25">
      <c r="A4312" s="76">
        <v>93093</v>
      </c>
      <c r="B4312" s="76" t="s">
        <v>14810</v>
      </c>
      <c r="C4312" s="77" t="s">
        <v>16077</v>
      </c>
      <c r="D4312" s="77">
        <v>30</v>
      </c>
    </row>
    <row r="4313" spans="1:4" x14ac:dyDescent="0.25">
      <c r="A4313" s="76">
        <v>93094</v>
      </c>
      <c r="B4313" s="76" t="s">
        <v>14811</v>
      </c>
      <c r="C4313" s="77" t="s">
        <v>16077</v>
      </c>
      <c r="D4313" s="77">
        <v>79.87</v>
      </c>
    </row>
    <row r="4314" spans="1:4" x14ac:dyDescent="0.25">
      <c r="A4314" s="76">
        <v>93097</v>
      </c>
      <c r="B4314" s="76" t="s">
        <v>14812</v>
      </c>
      <c r="C4314" s="77" t="s">
        <v>16077</v>
      </c>
      <c r="D4314" s="77">
        <v>13.4</v>
      </c>
    </row>
    <row r="4315" spans="1:4" x14ac:dyDescent="0.25">
      <c r="A4315" s="76">
        <v>93098</v>
      </c>
      <c r="B4315" s="76" t="s">
        <v>14813</v>
      </c>
      <c r="C4315" s="77" t="s">
        <v>16077</v>
      </c>
      <c r="D4315" s="77">
        <v>19.45</v>
      </c>
    </row>
    <row r="4316" spans="1:4" x14ac:dyDescent="0.25">
      <c r="A4316" s="76">
        <v>93099</v>
      </c>
      <c r="B4316" s="76" t="s">
        <v>14814</v>
      </c>
      <c r="C4316" s="77" t="s">
        <v>16077</v>
      </c>
      <c r="D4316" s="77">
        <v>23.97</v>
      </c>
    </row>
    <row r="4317" spans="1:4" x14ac:dyDescent="0.25">
      <c r="A4317" s="76">
        <v>93100</v>
      </c>
      <c r="B4317" s="76" t="s">
        <v>14815</v>
      </c>
      <c r="C4317" s="77" t="s">
        <v>16077</v>
      </c>
      <c r="D4317" s="77">
        <v>28.85</v>
      </c>
    </row>
    <row r="4318" spans="1:4" x14ac:dyDescent="0.25">
      <c r="A4318" s="76">
        <v>93101</v>
      </c>
      <c r="B4318" s="76" t="s">
        <v>14816</v>
      </c>
      <c r="C4318" s="77" t="s">
        <v>16077</v>
      </c>
      <c r="D4318" s="77">
        <v>32.29</v>
      </c>
    </row>
    <row r="4319" spans="1:4" x14ac:dyDescent="0.25">
      <c r="A4319" s="76">
        <v>93102</v>
      </c>
      <c r="B4319" s="76" t="s">
        <v>14817</v>
      </c>
      <c r="C4319" s="77" t="s">
        <v>16077</v>
      </c>
      <c r="D4319" s="77">
        <v>34.51</v>
      </c>
    </row>
    <row r="4320" spans="1:4" x14ac:dyDescent="0.25">
      <c r="A4320" s="76">
        <v>93103</v>
      </c>
      <c r="B4320" s="76" t="s">
        <v>14818</v>
      </c>
      <c r="C4320" s="77" t="s">
        <v>16077</v>
      </c>
      <c r="D4320" s="77">
        <v>8.73</v>
      </c>
    </row>
    <row r="4321" spans="1:4" x14ac:dyDescent="0.25">
      <c r="A4321" s="76">
        <v>93104</v>
      </c>
      <c r="B4321" s="76" t="s">
        <v>14819</v>
      </c>
      <c r="C4321" s="77" t="s">
        <v>16077</v>
      </c>
      <c r="D4321" s="77">
        <v>18.309999999999999</v>
      </c>
    </row>
    <row r="4322" spans="1:4" x14ac:dyDescent="0.25">
      <c r="A4322" s="76">
        <v>93105</v>
      </c>
      <c r="B4322" s="76" t="s">
        <v>14820</v>
      </c>
      <c r="C4322" s="77" t="s">
        <v>16077</v>
      </c>
      <c r="D4322" s="77">
        <v>23.78</v>
      </c>
    </row>
    <row r="4323" spans="1:4" x14ac:dyDescent="0.25">
      <c r="A4323" s="76">
        <v>93106</v>
      </c>
      <c r="B4323" s="76" t="s">
        <v>14821</v>
      </c>
      <c r="C4323" s="77" t="s">
        <v>16077</v>
      </c>
      <c r="D4323" s="77">
        <v>442.26</v>
      </c>
    </row>
    <row r="4324" spans="1:4" x14ac:dyDescent="0.25">
      <c r="A4324" s="76">
        <v>93107</v>
      </c>
      <c r="B4324" s="76" t="s">
        <v>14822</v>
      </c>
      <c r="C4324" s="77" t="s">
        <v>16077</v>
      </c>
      <c r="D4324" s="77">
        <v>15.79</v>
      </c>
    </row>
    <row r="4325" spans="1:4" x14ac:dyDescent="0.25">
      <c r="A4325" s="76">
        <v>93108</v>
      </c>
      <c r="B4325" s="76" t="s">
        <v>14823</v>
      </c>
      <c r="C4325" s="77" t="s">
        <v>16077</v>
      </c>
      <c r="D4325" s="77">
        <v>13.3</v>
      </c>
    </row>
    <row r="4326" spans="1:4" x14ac:dyDescent="0.25">
      <c r="A4326" s="76">
        <v>93109</v>
      </c>
      <c r="B4326" s="76" t="s">
        <v>14824</v>
      </c>
      <c r="C4326" s="77" t="s">
        <v>16077</v>
      </c>
      <c r="D4326" s="77">
        <v>515.25</v>
      </c>
    </row>
    <row r="4327" spans="1:4" x14ac:dyDescent="0.25">
      <c r="A4327" s="76">
        <v>93110</v>
      </c>
      <c r="B4327" s="76" t="s">
        <v>14825</v>
      </c>
      <c r="C4327" s="77" t="s">
        <v>16077</v>
      </c>
      <c r="D4327" s="77">
        <v>20.12</v>
      </c>
    </row>
    <row r="4328" spans="1:4" x14ac:dyDescent="0.25">
      <c r="A4328" s="76">
        <v>93111</v>
      </c>
      <c r="B4328" s="76" t="s">
        <v>14826</v>
      </c>
      <c r="C4328" s="77" t="s">
        <v>16077</v>
      </c>
      <c r="D4328" s="77">
        <v>24.38</v>
      </c>
    </row>
    <row r="4329" spans="1:4" x14ac:dyDescent="0.25">
      <c r="A4329" s="76">
        <v>93112</v>
      </c>
      <c r="B4329" s="76" t="s">
        <v>14827</v>
      </c>
      <c r="C4329" s="77" t="s">
        <v>16077</v>
      </c>
      <c r="D4329" s="77">
        <v>48.86</v>
      </c>
    </row>
    <row r="4330" spans="1:4" x14ac:dyDescent="0.25">
      <c r="A4330" s="76">
        <v>93113</v>
      </c>
      <c r="B4330" s="76" t="s">
        <v>14828</v>
      </c>
      <c r="C4330" s="77" t="s">
        <v>16077</v>
      </c>
      <c r="D4330" s="77">
        <v>22.65</v>
      </c>
    </row>
    <row r="4331" spans="1:4" x14ac:dyDescent="0.25">
      <c r="A4331" s="76">
        <v>93114</v>
      </c>
      <c r="B4331" s="76" t="s">
        <v>14829</v>
      </c>
      <c r="C4331" s="77" t="s">
        <v>16077</v>
      </c>
      <c r="D4331" s="77">
        <v>31.8</v>
      </c>
    </row>
    <row r="4332" spans="1:4" x14ac:dyDescent="0.25">
      <c r="A4332" s="76">
        <v>93115</v>
      </c>
      <c r="B4332" s="76" t="s">
        <v>14830</v>
      </c>
      <c r="C4332" s="77" t="s">
        <v>16077</v>
      </c>
      <c r="D4332" s="77">
        <v>83.47</v>
      </c>
    </row>
    <row r="4333" spans="1:4" x14ac:dyDescent="0.25">
      <c r="A4333" s="76">
        <v>93116</v>
      </c>
      <c r="B4333" s="76" t="s">
        <v>14831</v>
      </c>
      <c r="C4333" s="77" t="s">
        <v>16077</v>
      </c>
      <c r="D4333" s="77">
        <v>567.76</v>
      </c>
    </row>
    <row r="4334" spans="1:4" x14ac:dyDescent="0.25">
      <c r="A4334" s="76">
        <v>93117</v>
      </c>
      <c r="B4334" s="76" t="s">
        <v>14832</v>
      </c>
      <c r="C4334" s="77" t="s">
        <v>16077</v>
      </c>
      <c r="D4334" s="77">
        <v>57.01</v>
      </c>
    </row>
    <row r="4335" spans="1:4" x14ac:dyDescent="0.25">
      <c r="A4335" s="76">
        <v>93118</v>
      </c>
      <c r="B4335" s="76" t="s">
        <v>14833</v>
      </c>
      <c r="C4335" s="77" t="s">
        <v>16077</v>
      </c>
      <c r="D4335" s="77">
        <v>84.04</v>
      </c>
    </row>
    <row r="4336" spans="1:4" x14ac:dyDescent="0.25">
      <c r="A4336" s="76">
        <v>93119</v>
      </c>
      <c r="B4336" s="76" t="s">
        <v>14834</v>
      </c>
      <c r="C4336" s="77" t="s">
        <v>16077</v>
      </c>
      <c r="D4336" s="77">
        <v>16.91</v>
      </c>
    </row>
    <row r="4337" spans="1:4" x14ac:dyDescent="0.25">
      <c r="A4337" s="76">
        <v>93120</v>
      </c>
      <c r="B4337" s="76" t="s">
        <v>14835</v>
      </c>
      <c r="C4337" s="77" t="s">
        <v>16077</v>
      </c>
      <c r="D4337" s="77">
        <v>25.31</v>
      </c>
    </row>
    <row r="4338" spans="1:4" x14ac:dyDescent="0.25">
      <c r="A4338" s="76">
        <v>93121</v>
      </c>
      <c r="B4338" s="76" t="s">
        <v>14836</v>
      </c>
      <c r="C4338" s="77" t="s">
        <v>16077</v>
      </c>
      <c r="D4338" s="77">
        <v>28.75</v>
      </c>
    </row>
    <row r="4339" spans="1:4" x14ac:dyDescent="0.25">
      <c r="A4339" s="76">
        <v>93122</v>
      </c>
      <c r="B4339" s="76" t="s">
        <v>14837</v>
      </c>
      <c r="C4339" s="77" t="s">
        <v>16077</v>
      </c>
      <c r="D4339" s="77">
        <v>25.4</v>
      </c>
    </row>
    <row r="4340" spans="1:4" x14ac:dyDescent="0.25">
      <c r="A4340" s="76">
        <v>93123</v>
      </c>
      <c r="B4340" s="76" t="s">
        <v>14838</v>
      </c>
      <c r="C4340" s="77" t="s">
        <v>16077</v>
      </c>
      <c r="D4340" s="77">
        <v>56.68</v>
      </c>
    </row>
    <row r="4341" spans="1:4" x14ac:dyDescent="0.25">
      <c r="A4341" s="76">
        <v>93124</v>
      </c>
      <c r="B4341" s="76" t="s">
        <v>14839</v>
      </c>
      <c r="C4341" s="77" t="s">
        <v>16077</v>
      </c>
      <c r="D4341" s="77">
        <v>89</v>
      </c>
    </row>
    <row r="4342" spans="1:4" x14ac:dyDescent="0.25">
      <c r="A4342" s="76">
        <v>93125</v>
      </c>
      <c r="B4342" s="76" t="s">
        <v>14840</v>
      </c>
      <c r="C4342" s="77" t="s">
        <v>16077</v>
      </c>
      <c r="D4342" s="77">
        <v>130.88999999999999</v>
      </c>
    </row>
    <row r="4343" spans="1:4" x14ac:dyDescent="0.25">
      <c r="A4343" s="76">
        <v>93126</v>
      </c>
      <c r="B4343" s="76" t="s">
        <v>14841</v>
      </c>
      <c r="C4343" s="77" t="s">
        <v>16077</v>
      </c>
      <c r="D4343" s="77">
        <v>289.2</v>
      </c>
    </row>
    <row r="4344" spans="1:4" x14ac:dyDescent="0.25">
      <c r="A4344" s="76">
        <v>93133</v>
      </c>
      <c r="B4344" s="76" t="s">
        <v>14842</v>
      </c>
      <c r="C4344" s="77" t="s">
        <v>16077</v>
      </c>
      <c r="D4344" s="77">
        <v>19.170000000000002</v>
      </c>
    </row>
    <row r="4345" spans="1:4" x14ac:dyDescent="0.25">
      <c r="A4345" s="76">
        <v>94465</v>
      </c>
      <c r="B4345" s="76" t="s">
        <v>1009</v>
      </c>
      <c r="C4345" s="77" t="s">
        <v>16077</v>
      </c>
      <c r="D4345" s="77">
        <v>49.21</v>
      </c>
    </row>
    <row r="4346" spans="1:4" x14ac:dyDescent="0.25">
      <c r="A4346" s="76">
        <v>94466</v>
      </c>
      <c r="B4346" s="76" t="s">
        <v>1010</v>
      </c>
      <c r="C4346" s="77" t="s">
        <v>16077</v>
      </c>
      <c r="D4346" s="77">
        <v>49.24</v>
      </c>
    </row>
    <row r="4347" spans="1:4" x14ac:dyDescent="0.25">
      <c r="A4347" s="76">
        <v>94467</v>
      </c>
      <c r="B4347" s="76" t="s">
        <v>1011</v>
      </c>
      <c r="C4347" s="77" t="s">
        <v>16077</v>
      </c>
      <c r="D4347" s="77">
        <v>75.599999999999994</v>
      </c>
    </row>
    <row r="4348" spans="1:4" x14ac:dyDescent="0.25">
      <c r="A4348" s="76">
        <v>94468</v>
      </c>
      <c r="B4348" s="76" t="s">
        <v>1012</v>
      </c>
      <c r="C4348" s="77" t="s">
        <v>16077</v>
      </c>
      <c r="D4348" s="77">
        <v>66.239999999999995</v>
      </c>
    </row>
    <row r="4349" spans="1:4" x14ac:dyDescent="0.25">
      <c r="A4349" s="76">
        <v>94469</v>
      </c>
      <c r="B4349" s="76" t="s">
        <v>1013</v>
      </c>
      <c r="C4349" s="77" t="s">
        <v>16077</v>
      </c>
      <c r="D4349" s="77">
        <v>109.64</v>
      </c>
    </row>
    <row r="4350" spans="1:4" x14ac:dyDescent="0.25">
      <c r="A4350" s="76">
        <v>94470</v>
      </c>
      <c r="B4350" s="76" t="s">
        <v>1014</v>
      </c>
      <c r="C4350" s="77" t="s">
        <v>16077</v>
      </c>
      <c r="D4350" s="77">
        <v>101.31</v>
      </c>
    </row>
    <row r="4351" spans="1:4" x14ac:dyDescent="0.25">
      <c r="A4351" s="76">
        <v>94471</v>
      </c>
      <c r="B4351" s="76" t="s">
        <v>1015</v>
      </c>
      <c r="C4351" s="77" t="s">
        <v>16077</v>
      </c>
      <c r="D4351" s="77">
        <v>71.03</v>
      </c>
    </row>
    <row r="4352" spans="1:4" x14ac:dyDescent="0.25">
      <c r="A4352" s="76">
        <v>94472</v>
      </c>
      <c r="B4352" s="76" t="s">
        <v>1016</v>
      </c>
      <c r="C4352" s="77" t="s">
        <v>16077</v>
      </c>
      <c r="D4352" s="77">
        <v>73.11</v>
      </c>
    </row>
    <row r="4353" spans="1:4" x14ac:dyDescent="0.25">
      <c r="A4353" s="76">
        <v>94473</v>
      </c>
      <c r="B4353" s="76" t="s">
        <v>1017</v>
      </c>
      <c r="C4353" s="77" t="s">
        <v>16077</v>
      </c>
      <c r="D4353" s="77">
        <v>108.32</v>
      </c>
    </row>
    <row r="4354" spans="1:4" x14ac:dyDescent="0.25">
      <c r="A4354" s="76">
        <v>94474</v>
      </c>
      <c r="B4354" s="76" t="s">
        <v>1018</v>
      </c>
      <c r="C4354" s="77" t="s">
        <v>16077</v>
      </c>
      <c r="D4354" s="77">
        <v>117.48</v>
      </c>
    </row>
    <row r="4355" spans="1:4" x14ac:dyDescent="0.25">
      <c r="A4355" s="76">
        <v>94475</v>
      </c>
      <c r="B4355" s="76" t="s">
        <v>1019</v>
      </c>
      <c r="C4355" s="77" t="s">
        <v>16077</v>
      </c>
      <c r="D4355" s="77">
        <v>148.69999999999999</v>
      </c>
    </row>
    <row r="4356" spans="1:4" x14ac:dyDescent="0.25">
      <c r="A4356" s="76">
        <v>94476</v>
      </c>
      <c r="B4356" s="76" t="s">
        <v>1020</v>
      </c>
      <c r="C4356" s="77" t="s">
        <v>16077</v>
      </c>
      <c r="D4356" s="77">
        <v>166.37</v>
      </c>
    </row>
    <row r="4357" spans="1:4" x14ac:dyDescent="0.25">
      <c r="A4357" s="76">
        <v>94477</v>
      </c>
      <c r="B4357" s="76" t="s">
        <v>1021</v>
      </c>
      <c r="C4357" s="77" t="s">
        <v>16077</v>
      </c>
      <c r="D4357" s="77">
        <v>94.52</v>
      </c>
    </row>
    <row r="4358" spans="1:4" x14ac:dyDescent="0.25">
      <c r="A4358" s="76">
        <v>94478</v>
      </c>
      <c r="B4358" s="76" t="s">
        <v>1022</v>
      </c>
      <c r="C4358" s="77" t="s">
        <v>16077</v>
      </c>
      <c r="D4358" s="77">
        <v>148.87</v>
      </c>
    </row>
    <row r="4359" spans="1:4" x14ac:dyDescent="0.25">
      <c r="A4359" s="76">
        <v>94479</v>
      </c>
      <c r="B4359" s="76" t="s">
        <v>1023</v>
      </c>
      <c r="C4359" s="77" t="s">
        <v>16077</v>
      </c>
      <c r="D4359" s="77">
        <v>196.41</v>
      </c>
    </row>
    <row r="4360" spans="1:4" x14ac:dyDescent="0.25">
      <c r="A4360" s="76">
        <v>94606</v>
      </c>
      <c r="B4360" s="76" t="s">
        <v>2098</v>
      </c>
      <c r="C4360" s="77" t="s">
        <v>16077</v>
      </c>
      <c r="D4360" s="77">
        <v>78.77</v>
      </c>
    </row>
    <row r="4361" spans="1:4" x14ac:dyDescent="0.25">
      <c r="A4361" s="76">
        <v>94608</v>
      </c>
      <c r="B4361" s="76" t="s">
        <v>2099</v>
      </c>
      <c r="C4361" s="77" t="s">
        <v>16077</v>
      </c>
      <c r="D4361" s="77">
        <v>191.8</v>
      </c>
    </row>
    <row r="4362" spans="1:4" x14ac:dyDescent="0.25">
      <c r="A4362" s="76">
        <v>94610</v>
      </c>
      <c r="B4362" s="76" t="s">
        <v>2100</v>
      </c>
      <c r="C4362" s="77" t="s">
        <v>16077</v>
      </c>
      <c r="D4362" s="77">
        <v>284.41000000000003</v>
      </c>
    </row>
    <row r="4363" spans="1:4" x14ac:dyDescent="0.25">
      <c r="A4363" s="76">
        <v>94612</v>
      </c>
      <c r="B4363" s="76" t="s">
        <v>2101</v>
      </c>
      <c r="C4363" s="77" t="s">
        <v>16077</v>
      </c>
      <c r="D4363" s="77">
        <v>398.51</v>
      </c>
    </row>
    <row r="4364" spans="1:4" x14ac:dyDescent="0.25">
      <c r="A4364" s="76">
        <v>94614</v>
      </c>
      <c r="B4364" s="76" t="s">
        <v>2102</v>
      </c>
      <c r="C4364" s="77" t="s">
        <v>16077</v>
      </c>
      <c r="D4364" s="77">
        <v>133</v>
      </c>
    </row>
    <row r="4365" spans="1:4" x14ac:dyDescent="0.25">
      <c r="A4365" s="76">
        <v>94615</v>
      </c>
      <c r="B4365" s="76" t="s">
        <v>2103</v>
      </c>
      <c r="C4365" s="77" t="s">
        <v>16077</v>
      </c>
      <c r="D4365" s="77">
        <v>150.74</v>
      </c>
    </row>
    <row r="4366" spans="1:4" x14ac:dyDescent="0.25">
      <c r="A4366" s="76">
        <v>94616</v>
      </c>
      <c r="B4366" s="76" t="s">
        <v>2104</v>
      </c>
      <c r="C4366" s="77" t="s">
        <v>16077</v>
      </c>
      <c r="D4366" s="78">
        <v>366.2</v>
      </c>
    </row>
    <row r="4367" spans="1:4" x14ac:dyDescent="0.25">
      <c r="A4367" s="76">
        <v>94617</v>
      </c>
      <c r="B4367" s="76" t="s">
        <v>2105</v>
      </c>
      <c r="C4367" s="77" t="s">
        <v>16077</v>
      </c>
      <c r="D4367" s="77">
        <v>304.5</v>
      </c>
    </row>
    <row r="4368" spans="1:4" x14ac:dyDescent="0.25">
      <c r="A4368" s="76">
        <v>94618</v>
      </c>
      <c r="B4368" s="76" t="s">
        <v>2106</v>
      </c>
      <c r="C4368" s="77" t="s">
        <v>16077</v>
      </c>
      <c r="D4368" s="77">
        <v>359.82</v>
      </c>
    </row>
    <row r="4369" spans="1:4" x14ac:dyDescent="0.25">
      <c r="A4369" s="76">
        <v>94620</v>
      </c>
      <c r="B4369" s="76" t="s">
        <v>2107</v>
      </c>
      <c r="C4369" s="77" t="s">
        <v>16077</v>
      </c>
      <c r="D4369" s="77">
        <v>821.3</v>
      </c>
    </row>
    <row r="4370" spans="1:4" x14ac:dyDescent="0.25">
      <c r="A4370" s="76">
        <v>94622</v>
      </c>
      <c r="B4370" s="76" t="s">
        <v>2108</v>
      </c>
      <c r="C4370" s="77" t="s">
        <v>16077</v>
      </c>
      <c r="D4370" s="77">
        <v>194.33</v>
      </c>
    </row>
    <row r="4371" spans="1:4" x14ac:dyDescent="0.25">
      <c r="A4371" s="76">
        <v>94623</v>
      </c>
      <c r="B4371" s="76" t="s">
        <v>2109</v>
      </c>
      <c r="C4371" s="77" t="s">
        <v>16077</v>
      </c>
      <c r="D4371" s="77">
        <v>453.72</v>
      </c>
    </row>
    <row r="4372" spans="1:4" x14ac:dyDescent="0.25">
      <c r="A4372" s="76">
        <v>94624</v>
      </c>
      <c r="B4372" s="76" t="s">
        <v>2110</v>
      </c>
      <c r="C4372" s="77" t="s">
        <v>16077</v>
      </c>
      <c r="D4372" s="77">
        <v>689.37</v>
      </c>
    </row>
    <row r="4373" spans="1:4" x14ac:dyDescent="0.25">
      <c r="A4373" s="76">
        <v>94625</v>
      </c>
      <c r="B4373" s="76" t="s">
        <v>2111</v>
      </c>
      <c r="C4373" s="77" t="s">
        <v>16077</v>
      </c>
      <c r="D4373" s="77">
        <v>1431.62</v>
      </c>
    </row>
    <row r="4374" spans="1:4" x14ac:dyDescent="0.25">
      <c r="A4374" s="76">
        <v>94656</v>
      </c>
      <c r="B4374" s="76" t="s">
        <v>1024</v>
      </c>
      <c r="C4374" s="77" t="s">
        <v>16077</v>
      </c>
      <c r="D4374" s="77">
        <v>6.2</v>
      </c>
    </row>
    <row r="4375" spans="1:4" x14ac:dyDescent="0.25">
      <c r="A4375" s="76">
        <v>94657</v>
      </c>
      <c r="B4375" s="76" t="s">
        <v>1025</v>
      </c>
      <c r="C4375" s="77" t="s">
        <v>16077</v>
      </c>
      <c r="D4375" s="77">
        <v>6.13</v>
      </c>
    </row>
    <row r="4376" spans="1:4" x14ac:dyDescent="0.25">
      <c r="A4376" s="76">
        <v>94658</v>
      </c>
      <c r="B4376" s="76" t="s">
        <v>1026</v>
      </c>
      <c r="C4376" s="77" t="s">
        <v>16077</v>
      </c>
      <c r="D4376" s="77">
        <v>7.18</v>
      </c>
    </row>
    <row r="4377" spans="1:4" x14ac:dyDescent="0.25">
      <c r="A4377" s="76">
        <v>94659</v>
      </c>
      <c r="B4377" s="76" t="s">
        <v>1027</v>
      </c>
      <c r="C4377" s="77" t="s">
        <v>16077</v>
      </c>
      <c r="D4377" s="77">
        <v>7.4</v>
      </c>
    </row>
    <row r="4378" spans="1:4" x14ac:dyDescent="0.25">
      <c r="A4378" s="76">
        <v>94660</v>
      </c>
      <c r="B4378" s="76" t="s">
        <v>1028</v>
      </c>
      <c r="C4378" s="77" t="s">
        <v>16077</v>
      </c>
      <c r="D4378" s="77">
        <v>12</v>
      </c>
    </row>
    <row r="4379" spans="1:4" x14ac:dyDescent="0.25">
      <c r="A4379" s="76">
        <v>94661</v>
      </c>
      <c r="B4379" s="76" t="s">
        <v>1029</v>
      </c>
      <c r="C4379" s="77" t="s">
        <v>16077</v>
      </c>
      <c r="D4379" s="77">
        <v>12.6</v>
      </c>
    </row>
    <row r="4380" spans="1:4" x14ac:dyDescent="0.25">
      <c r="A4380" s="76">
        <v>94662</v>
      </c>
      <c r="B4380" s="76" t="s">
        <v>1030</v>
      </c>
      <c r="C4380" s="77" t="s">
        <v>16077</v>
      </c>
      <c r="D4380" s="77">
        <v>12.82</v>
      </c>
    </row>
    <row r="4381" spans="1:4" x14ac:dyDescent="0.25">
      <c r="A4381" s="76">
        <v>94663</v>
      </c>
      <c r="B4381" s="76" t="s">
        <v>1031</v>
      </c>
      <c r="C4381" s="77" t="s">
        <v>16077</v>
      </c>
      <c r="D4381" s="77">
        <v>12.72</v>
      </c>
    </row>
    <row r="4382" spans="1:4" x14ac:dyDescent="0.25">
      <c r="A4382" s="76">
        <v>94664</v>
      </c>
      <c r="B4382" s="76" t="s">
        <v>1032</v>
      </c>
      <c r="C4382" s="77" t="s">
        <v>16077</v>
      </c>
      <c r="D4382" s="77">
        <v>26.54</v>
      </c>
    </row>
    <row r="4383" spans="1:4" x14ac:dyDescent="0.25">
      <c r="A4383" s="76">
        <v>94665</v>
      </c>
      <c r="B4383" s="76" t="s">
        <v>1033</v>
      </c>
      <c r="C4383" s="77" t="s">
        <v>16077</v>
      </c>
      <c r="D4383" s="77">
        <v>28.91</v>
      </c>
    </row>
    <row r="4384" spans="1:4" x14ac:dyDescent="0.25">
      <c r="A4384" s="76">
        <v>94666</v>
      </c>
      <c r="B4384" s="76" t="s">
        <v>1034</v>
      </c>
      <c r="C4384" s="77" t="s">
        <v>16077</v>
      </c>
      <c r="D4384" s="77">
        <v>35.5</v>
      </c>
    </row>
    <row r="4385" spans="1:4" x14ac:dyDescent="0.25">
      <c r="A4385" s="76">
        <v>94667</v>
      </c>
      <c r="B4385" s="76" t="s">
        <v>1035</v>
      </c>
      <c r="C4385" s="77" t="s">
        <v>16077</v>
      </c>
      <c r="D4385" s="77">
        <v>35.6</v>
      </c>
    </row>
    <row r="4386" spans="1:4" x14ac:dyDescent="0.25">
      <c r="A4386" s="76">
        <v>94668</v>
      </c>
      <c r="B4386" s="76" t="s">
        <v>1036</v>
      </c>
      <c r="C4386" s="77" t="s">
        <v>16077</v>
      </c>
      <c r="D4386" s="77">
        <v>55.02</v>
      </c>
    </row>
    <row r="4387" spans="1:4" x14ac:dyDescent="0.25">
      <c r="A4387" s="76">
        <v>94669</v>
      </c>
      <c r="B4387" s="76" t="s">
        <v>1037</v>
      </c>
      <c r="C4387" s="77" t="s">
        <v>16077</v>
      </c>
      <c r="D4387" s="77">
        <v>73.5</v>
      </c>
    </row>
    <row r="4388" spans="1:4" x14ac:dyDescent="0.25">
      <c r="A4388" s="76">
        <v>94670</v>
      </c>
      <c r="B4388" s="76" t="s">
        <v>1038</v>
      </c>
      <c r="C4388" s="77" t="s">
        <v>16077</v>
      </c>
      <c r="D4388" s="77">
        <v>72.849999999999994</v>
      </c>
    </row>
    <row r="4389" spans="1:4" x14ac:dyDescent="0.25">
      <c r="A4389" s="76">
        <v>94671</v>
      </c>
      <c r="B4389" s="76" t="s">
        <v>1039</v>
      </c>
      <c r="C4389" s="77" t="s">
        <v>16077</v>
      </c>
      <c r="D4389" s="77">
        <v>106.67</v>
      </c>
    </row>
    <row r="4390" spans="1:4" x14ac:dyDescent="0.25">
      <c r="A4390" s="76">
        <v>94672</v>
      </c>
      <c r="B4390" s="76" t="s">
        <v>1040</v>
      </c>
      <c r="C4390" s="77" t="s">
        <v>16077</v>
      </c>
      <c r="D4390" s="77">
        <v>9.81</v>
      </c>
    </row>
    <row r="4391" spans="1:4" x14ac:dyDescent="0.25">
      <c r="A4391" s="76">
        <v>94673</v>
      </c>
      <c r="B4391" s="76" t="s">
        <v>1041</v>
      </c>
      <c r="C4391" s="77" t="s">
        <v>16077</v>
      </c>
      <c r="D4391" s="77">
        <v>10.41</v>
      </c>
    </row>
    <row r="4392" spans="1:4" x14ac:dyDescent="0.25">
      <c r="A4392" s="76">
        <v>94674</v>
      </c>
      <c r="B4392" s="76" t="s">
        <v>1042</v>
      </c>
      <c r="C4392" s="77" t="s">
        <v>16077</v>
      </c>
      <c r="D4392" s="77">
        <v>9.81</v>
      </c>
    </row>
    <row r="4393" spans="1:4" x14ac:dyDescent="0.25">
      <c r="A4393" s="76">
        <v>94675</v>
      </c>
      <c r="B4393" s="76" t="s">
        <v>1043</v>
      </c>
      <c r="C4393" s="77" t="s">
        <v>16077</v>
      </c>
      <c r="D4393" s="77">
        <v>14.18</v>
      </c>
    </row>
    <row r="4394" spans="1:4" x14ac:dyDescent="0.25">
      <c r="A4394" s="76">
        <v>94676</v>
      </c>
      <c r="B4394" s="76" t="s">
        <v>1044</v>
      </c>
      <c r="C4394" s="77" t="s">
        <v>16077</v>
      </c>
      <c r="D4394" s="77">
        <v>17.13</v>
      </c>
    </row>
    <row r="4395" spans="1:4" x14ac:dyDescent="0.25">
      <c r="A4395" s="76">
        <v>94677</v>
      </c>
      <c r="B4395" s="76" t="s">
        <v>1045</v>
      </c>
      <c r="C4395" s="77" t="s">
        <v>16077</v>
      </c>
      <c r="D4395" s="77">
        <v>23.77</v>
      </c>
    </row>
    <row r="4396" spans="1:4" x14ac:dyDescent="0.25">
      <c r="A4396" s="76">
        <v>94678</v>
      </c>
      <c r="B4396" s="76" t="s">
        <v>1046</v>
      </c>
      <c r="C4396" s="77" t="s">
        <v>16077</v>
      </c>
      <c r="D4396" s="77">
        <v>16.149999999999999</v>
      </c>
    </row>
    <row r="4397" spans="1:4" x14ac:dyDescent="0.25">
      <c r="A4397" s="76">
        <v>94679</v>
      </c>
      <c r="B4397" s="76" t="s">
        <v>1047</v>
      </c>
      <c r="C4397" s="77" t="s">
        <v>16077</v>
      </c>
      <c r="D4397" s="77">
        <v>24.87</v>
      </c>
    </row>
    <row r="4398" spans="1:4" x14ac:dyDescent="0.25">
      <c r="A4398" s="76">
        <v>94680</v>
      </c>
      <c r="B4398" s="76" t="s">
        <v>1048</v>
      </c>
      <c r="C4398" s="77" t="s">
        <v>16077</v>
      </c>
      <c r="D4398" s="77">
        <v>50.23</v>
      </c>
    </row>
    <row r="4399" spans="1:4" x14ac:dyDescent="0.25">
      <c r="A4399" s="76">
        <v>94681</v>
      </c>
      <c r="B4399" s="76" t="s">
        <v>1049</v>
      </c>
      <c r="C4399" s="77" t="s">
        <v>16077</v>
      </c>
      <c r="D4399" s="77">
        <v>55.81</v>
      </c>
    </row>
    <row r="4400" spans="1:4" x14ac:dyDescent="0.25">
      <c r="A4400" s="76">
        <v>94682</v>
      </c>
      <c r="B4400" s="76" t="s">
        <v>1050</v>
      </c>
      <c r="C4400" s="77" t="s">
        <v>16077</v>
      </c>
      <c r="D4400" s="77">
        <v>111.37</v>
      </c>
    </row>
    <row r="4401" spans="1:4" x14ac:dyDescent="0.25">
      <c r="A4401" s="76">
        <v>94683</v>
      </c>
      <c r="B4401" s="76" t="s">
        <v>1051</v>
      </c>
      <c r="C4401" s="77" t="s">
        <v>16077</v>
      </c>
      <c r="D4401" s="77">
        <v>75.599999999999994</v>
      </c>
    </row>
    <row r="4402" spans="1:4" x14ac:dyDescent="0.25">
      <c r="A4402" s="76">
        <v>94684</v>
      </c>
      <c r="B4402" s="76" t="s">
        <v>1052</v>
      </c>
      <c r="C4402" s="77" t="s">
        <v>16077</v>
      </c>
      <c r="D4402" s="77">
        <v>144.38999999999999</v>
      </c>
    </row>
    <row r="4403" spans="1:4" x14ac:dyDescent="0.25">
      <c r="A4403" s="76">
        <v>94685</v>
      </c>
      <c r="B4403" s="76" t="s">
        <v>1053</v>
      </c>
      <c r="C4403" s="77" t="s">
        <v>16077</v>
      </c>
      <c r="D4403" s="77">
        <v>106.46</v>
      </c>
    </row>
    <row r="4404" spans="1:4" x14ac:dyDescent="0.25">
      <c r="A4404" s="76">
        <v>94686</v>
      </c>
      <c r="B4404" s="76" t="s">
        <v>1054</v>
      </c>
      <c r="C4404" s="77" t="s">
        <v>16077</v>
      </c>
      <c r="D4404" s="77">
        <v>257.89</v>
      </c>
    </row>
    <row r="4405" spans="1:4" x14ac:dyDescent="0.25">
      <c r="A4405" s="76">
        <v>94687</v>
      </c>
      <c r="B4405" s="76" t="s">
        <v>1055</v>
      </c>
      <c r="C4405" s="77" t="s">
        <v>16077</v>
      </c>
      <c r="D4405" s="77">
        <v>232.72</v>
      </c>
    </row>
    <row r="4406" spans="1:4" x14ac:dyDescent="0.25">
      <c r="A4406" s="76">
        <v>94688</v>
      </c>
      <c r="B4406" s="76" t="s">
        <v>1056</v>
      </c>
      <c r="C4406" s="77" t="s">
        <v>16077</v>
      </c>
      <c r="D4406" s="77">
        <v>11.01</v>
      </c>
    </row>
    <row r="4407" spans="1:4" x14ac:dyDescent="0.25">
      <c r="A4407" s="76">
        <v>94689</v>
      </c>
      <c r="B4407" s="76" t="s">
        <v>1057</v>
      </c>
      <c r="C4407" s="77" t="s">
        <v>16077</v>
      </c>
      <c r="D4407" s="77">
        <v>14.29</v>
      </c>
    </row>
    <row r="4408" spans="1:4" x14ac:dyDescent="0.25">
      <c r="A4408" s="76">
        <v>94690</v>
      </c>
      <c r="B4408" s="76" t="s">
        <v>1058</v>
      </c>
      <c r="C4408" s="77" t="s">
        <v>16077</v>
      </c>
      <c r="D4408" s="77">
        <v>13.8</v>
      </c>
    </row>
    <row r="4409" spans="1:4" x14ac:dyDescent="0.25">
      <c r="A4409" s="76">
        <v>94691</v>
      </c>
      <c r="B4409" s="76" t="s">
        <v>1059</v>
      </c>
      <c r="C4409" s="77" t="s">
        <v>16077</v>
      </c>
      <c r="D4409" s="77">
        <v>16.95</v>
      </c>
    </row>
    <row r="4410" spans="1:4" x14ac:dyDescent="0.25">
      <c r="A4410" s="76">
        <v>94692</v>
      </c>
      <c r="B4410" s="76" t="s">
        <v>1060</v>
      </c>
      <c r="C4410" s="77" t="s">
        <v>16077</v>
      </c>
      <c r="D4410" s="77">
        <v>24.74</v>
      </c>
    </row>
    <row r="4411" spans="1:4" x14ac:dyDescent="0.25">
      <c r="A4411" s="76">
        <v>94693</v>
      </c>
      <c r="B4411" s="76" t="s">
        <v>1061</v>
      </c>
      <c r="C4411" s="77" t="s">
        <v>16077</v>
      </c>
      <c r="D4411" s="77">
        <v>24.15</v>
      </c>
    </row>
    <row r="4412" spans="1:4" x14ac:dyDescent="0.25">
      <c r="A4412" s="76">
        <v>94694</v>
      </c>
      <c r="B4412" s="76" t="s">
        <v>1062</v>
      </c>
      <c r="C4412" s="77" t="s">
        <v>16077</v>
      </c>
      <c r="D4412" s="77">
        <v>25.2</v>
      </c>
    </row>
    <row r="4413" spans="1:4" x14ac:dyDescent="0.25">
      <c r="A4413" s="76">
        <v>94695</v>
      </c>
      <c r="B4413" s="76" t="s">
        <v>1063</v>
      </c>
      <c r="C4413" s="77" t="s">
        <v>16077</v>
      </c>
      <c r="D4413" s="77">
        <v>34.35</v>
      </c>
    </row>
    <row r="4414" spans="1:4" x14ac:dyDescent="0.25">
      <c r="A4414" s="76">
        <v>94696</v>
      </c>
      <c r="B4414" s="76" t="s">
        <v>1064</v>
      </c>
      <c r="C4414" s="77" t="s">
        <v>16077</v>
      </c>
      <c r="D4414" s="77">
        <v>59.73</v>
      </c>
    </row>
    <row r="4415" spans="1:4" x14ac:dyDescent="0.25">
      <c r="A4415" s="76">
        <v>94697</v>
      </c>
      <c r="B4415" s="76" t="s">
        <v>1065</v>
      </c>
      <c r="C4415" s="77" t="s">
        <v>16077</v>
      </c>
      <c r="D4415" s="77">
        <v>88.42</v>
      </c>
    </row>
    <row r="4416" spans="1:4" x14ac:dyDescent="0.25">
      <c r="A4416" s="76">
        <v>94698</v>
      </c>
      <c r="B4416" s="76" t="s">
        <v>1066</v>
      </c>
      <c r="C4416" s="77" t="s">
        <v>16077</v>
      </c>
      <c r="D4416" s="77">
        <v>72.34</v>
      </c>
    </row>
    <row r="4417" spans="1:4" x14ac:dyDescent="0.25">
      <c r="A4417" s="76">
        <v>94699</v>
      </c>
      <c r="B4417" s="76" t="s">
        <v>1067</v>
      </c>
      <c r="C4417" s="77" t="s">
        <v>16077</v>
      </c>
      <c r="D4417" s="77">
        <v>131.46</v>
      </c>
    </row>
    <row r="4418" spans="1:4" x14ac:dyDescent="0.25">
      <c r="A4418" s="76">
        <v>94700</v>
      </c>
      <c r="B4418" s="76" t="s">
        <v>1068</v>
      </c>
      <c r="C4418" s="77" t="s">
        <v>16077</v>
      </c>
      <c r="D4418" s="77">
        <v>153.49</v>
      </c>
    </row>
    <row r="4419" spans="1:4" x14ac:dyDescent="0.25">
      <c r="A4419" s="76">
        <v>94701</v>
      </c>
      <c r="B4419" s="76" t="s">
        <v>1069</v>
      </c>
      <c r="C4419" s="77" t="s">
        <v>16077</v>
      </c>
      <c r="D4419" s="77">
        <v>228.53</v>
      </c>
    </row>
    <row r="4420" spans="1:4" x14ac:dyDescent="0.25">
      <c r="A4420" s="76">
        <v>94702</v>
      </c>
      <c r="B4420" s="76" t="s">
        <v>1070</v>
      </c>
      <c r="C4420" s="77" t="s">
        <v>16077</v>
      </c>
      <c r="D4420" s="77">
        <v>201.13</v>
      </c>
    </row>
    <row r="4421" spans="1:4" x14ac:dyDescent="0.25">
      <c r="A4421" s="76">
        <v>94703</v>
      </c>
      <c r="B4421" s="76" t="s">
        <v>1071</v>
      </c>
      <c r="C4421" s="77" t="s">
        <v>16077</v>
      </c>
      <c r="D4421" s="77">
        <v>21.48</v>
      </c>
    </row>
    <row r="4422" spans="1:4" x14ac:dyDescent="0.25">
      <c r="A4422" s="76">
        <v>94704</v>
      </c>
      <c r="B4422" s="76" t="s">
        <v>1072</v>
      </c>
      <c r="C4422" s="77" t="s">
        <v>16077</v>
      </c>
      <c r="D4422" s="77">
        <v>28.21</v>
      </c>
    </row>
    <row r="4423" spans="1:4" x14ac:dyDescent="0.25">
      <c r="A4423" s="76">
        <v>94705</v>
      </c>
      <c r="B4423" s="76" t="s">
        <v>1073</v>
      </c>
      <c r="C4423" s="77" t="s">
        <v>16077</v>
      </c>
      <c r="D4423" s="77">
        <v>38.19</v>
      </c>
    </row>
    <row r="4424" spans="1:4" x14ac:dyDescent="0.25">
      <c r="A4424" s="76">
        <v>94706</v>
      </c>
      <c r="B4424" s="76" t="s">
        <v>1074</v>
      </c>
      <c r="C4424" s="77" t="s">
        <v>16077</v>
      </c>
      <c r="D4424" s="77">
        <v>44.18</v>
      </c>
    </row>
    <row r="4425" spans="1:4" x14ac:dyDescent="0.25">
      <c r="A4425" s="76">
        <v>94707</v>
      </c>
      <c r="B4425" s="76" t="s">
        <v>1075</v>
      </c>
      <c r="C4425" s="77" t="s">
        <v>16077</v>
      </c>
      <c r="D4425" s="77">
        <v>65.41</v>
      </c>
    </row>
    <row r="4426" spans="1:4" x14ac:dyDescent="0.25">
      <c r="A4426" s="76">
        <v>94713</v>
      </c>
      <c r="B4426" s="76" t="s">
        <v>1076</v>
      </c>
      <c r="C4426" s="77" t="s">
        <v>16077</v>
      </c>
      <c r="D4426" s="77">
        <v>253.3</v>
      </c>
    </row>
    <row r="4427" spans="1:4" x14ac:dyDescent="0.25">
      <c r="A4427" s="76">
        <v>94714</v>
      </c>
      <c r="B4427" s="76" t="s">
        <v>1077</v>
      </c>
      <c r="C4427" s="77" t="s">
        <v>16077</v>
      </c>
      <c r="D4427" s="77">
        <v>352.74</v>
      </c>
    </row>
    <row r="4428" spans="1:4" x14ac:dyDescent="0.25">
      <c r="A4428" s="76">
        <v>94715</v>
      </c>
      <c r="B4428" s="76" t="s">
        <v>1078</v>
      </c>
      <c r="C4428" s="77" t="s">
        <v>16077</v>
      </c>
      <c r="D4428" s="77">
        <v>311.33999999999997</v>
      </c>
    </row>
    <row r="4429" spans="1:4" x14ac:dyDescent="0.25">
      <c r="A4429" s="76">
        <v>94724</v>
      </c>
      <c r="B4429" s="76" t="s">
        <v>1079</v>
      </c>
      <c r="C4429" s="77" t="s">
        <v>16077</v>
      </c>
      <c r="D4429" s="77">
        <v>25.9</v>
      </c>
    </row>
    <row r="4430" spans="1:4" x14ac:dyDescent="0.25">
      <c r="A4430" s="76">
        <v>94725</v>
      </c>
      <c r="B4430" s="76" t="s">
        <v>1080</v>
      </c>
      <c r="C4430" s="77" t="s">
        <v>16077</v>
      </c>
      <c r="D4430" s="77">
        <v>6.42</v>
      </c>
    </row>
    <row r="4431" spans="1:4" x14ac:dyDescent="0.25">
      <c r="A4431" s="76">
        <v>94726</v>
      </c>
      <c r="B4431" s="76" t="s">
        <v>1081</v>
      </c>
      <c r="C4431" s="77" t="s">
        <v>16077</v>
      </c>
      <c r="D4431" s="77">
        <v>32.200000000000003</v>
      </c>
    </row>
    <row r="4432" spans="1:4" x14ac:dyDescent="0.25">
      <c r="A4432" s="76">
        <v>94727</v>
      </c>
      <c r="B4432" s="76" t="s">
        <v>1082</v>
      </c>
      <c r="C4432" s="77" t="s">
        <v>16077</v>
      </c>
      <c r="D4432" s="77">
        <v>9.31</v>
      </c>
    </row>
    <row r="4433" spans="1:4" x14ac:dyDescent="0.25">
      <c r="A4433" s="76">
        <v>94728</v>
      </c>
      <c r="B4433" s="76" t="s">
        <v>1083</v>
      </c>
      <c r="C4433" s="77" t="s">
        <v>16077</v>
      </c>
      <c r="D4433" s="77">
        <v>50.53</v>
      </c>
    </row>
    <row r="4434" spans="1:4" x14ac:dyDescent="0.25">
      <c r="A4434" s="76">
        <v>94729</v>
      </c>
      <c r="B4434" s="76" t="s">
        <v>1084</v>
      </c>
      <c r="C4434" s="77" t="s">
        <v>16077</v>
      </c>
      <c r="D4434" s="77">
        <v>17.190000000000001</v>
      </c>
    </row>
    <row r="4435" spans="1:4" x14ac:dyDescent="0.25">
      <c r="A4435" s="76">
        <v>94730</v>
      </c>
      <c r="B4435" s="76" t="s">
        <v>1085</v>
      </c>
      <c r="C4435" s="77" t="s">
        <v>16077</v>
      </c>
      <c r="D4435" s="78">
        <v>60.62</v>
      </c>
    </row>
    <row r="4436" spans="1:4" x14ac:dyDescent="0.25">
      <c r="A4436" s="76">
        <v>94731</v>
      </c>
      <c r="B4436" s="76" t="s">
        <v>1086</v>
      </c>
      <c r="C4436" s="77" t="s">
        <v>16077</v>
      </c>
      <c r="D4436" s="77">
        <v>21.68</v>
      </c>
    </row>
    <row r="4437" spans="1:4" x14ac:dyDescent="0.25">
      <c r="A4437" s="76">
        <v>94732</v>
      </c>
      <c r="B4437" s="76" t="s">
        <v>16726</v>
      </c>
      <c r="C4437" s="77" t="s">
        <v>16077</v>
      </c>
      <c r="D4437" s="77">
        <v>99.14</v>
      </c>
    </row>
    <row r="4438" spans="1:4" x14ac:dyDescent="0.25">
      <c r="A4438" s="76">
        <v>94733</v>
      </c>
      <c r="B4438" s="76" t="s">
        <v>1087</v>
      </c>
      <c r="C4438" s="77" t="s">
        <v>16077</v>
      </c>
      <c r="D4438" s="77">
        <v>41.37</v>
      </c>
    </row>
    <row r="4439" spans="1:4" x14ac:dyDescent="0.25">
      <c r="A4439" s="76">
        <v>94734</v>
      </c>
      <c r="B4439" s="76" t="s">
        <v>16727</v>
      </c>
      <c r="C4439" s="77" t="s">
        <v>16077</v>
      </c>
      <c r="D4439" s="77">
        <v>355.96</v>
      </c>
    </row>
    <row r="4440" spans="1:4" x14ac:dyDescent="0.25">
      <c r="A4440" s="76">
        <v>94736</v>
      </c>
      <c r="B4440" s="76" t="s">
        <v>16728</v>
      </c>
      <c r="C4440" s="77" t="s">
        <v>16077</v>
      </c>
      <c r="D4440" s="77">
        <v>521.51</v>
      </c>
    </row>
    <row r="4441" spans="1:4" x14ac:dyDescent="0.25">
      <c r="A4441" s="76">
        <v>94737</v>
      </c>
      <c r="B4441" s="76" t="s">
        <v>1088</v>
      </c>
      <c r="C4441" s="77" t="s">
        <v>16077</v>
      </c>
      <c r="D4441" s="77">
        <v>174.46</v>
      </c>
    </row>
    <row r="4442" spans="1:4" x14ac:dyDescent="0.25">
      <c r="A4442" s="76">
        <v>94738</v>
      </c>
      <c r="B4442" s="76" t="s">
        <v>16729</v>
      </c>
      <c r="C4442" s="77" t="s">
        <v>16077</v>
      </c>
      <c r="D4442" s="77">
        <v>1561.67</v>
      </c>
    </row>
    <row r="4443" spans="1:4" x14ac:dyDescent="0.25">
      <c r="A4443" s="76">
        <v>94739</v>
      </c>
      <c r="B4443" s="76" t="s">
        <v>16730</v>
      </c>
      <c r="C4443" s="77" t="s">
        <v>16077</v>
      </c>
      <c r="D4443" s="77">
        <v>199.93</v>
      </c>
    </row>
    <row r="4444" spans="1:4" x14ac:dyDescent="0.25">
      <c r="A4444" s="76">
        <v>94740</v>
      </c>
      <c r="B4444" s="76" t="s">
        <v>1089</v>
      </c>
      <c r="C4444" s="77" t="s">
        <v>16077</v>
      </c>
      <c r="D4444" s="77">
        <v>10.09</v>
      </c>
    </row>
    <row r="4445" spans="1:4" x14ac:dyDescent="0.25">
      <c r="A4445" s="76">
        <v>94741</v>
      </c>
      <c r="B4445" s="76" t="s">
        <v>1090</v>
      </c>
      <c r="C4445" s="77" t="s">
        <v>16077</v>
      </c>
      <c r="D4445" s="77">
        <v>12.91</v>
      </c>
    </row>
    <row r="4446" spans="1:4" x14ac:dyDescent="0.25">
      <c r="A4446" s="76">
        <v>94742</v>
      </c>
      <c r="B4446" s="76" t="s">
        <v>1091</v>
      </c>
      <c r="C4446" s="77" t="s">
        <v>16077</v>
      </c>
      <c r="D4446" s="77">
        <v>14.89</v>
      </c>
    </row>
    <row r="4447" spans="1:4" x14ac:dyDescent="0.25">
      <c r="A4447" s="76">
        <v>94743</v>
      </c>
      <c r="B4447" s="76" t="s">
        <v>1092</v>
      </c>
      <c r="C4447" s="77" t="s">
        <v>16077</v>
      </c>
      <c r="D4447" s="77">
        <v>19.13</v>
      </c>
    </row>
    <row r="4448" spans="1:4" x14ac:dyDescent="0.25">
      <c r="A4448" s="76">
        <v>94744</v>
      </c>
      <c r="B4448" s="76" t="s">
        <v>1093</v>
      </c>
      <c r="C4448" s="77" t="s">
        <v>16077</v>
      </c>
      <c r="D4448" s="77">
        <v>24.16</v>
      </c>
    </row>
    <row r="4449" spans="1:4" x14ac:dyDescent="0.25">
      <c r="A4449" s="76">
        <v>94746</v>
      </c>
      <c r="B4449" s="76" t="s">
        <v>1094</v>
      </c>
      <c r="C4449" s="77" t="s">
        <v>16077</v>
      </c>
      <c r="D4449" s="77">
        <v>32.979999999999997</v>
      </c>
    </row>
    <row r="4450" spans="1:4" x14ac:dyDescent="0.25">
      <c r="A4450" s="76">
        <v>94748</v>
      </c>
      <c r="B4450" s="76" t="s">
        <v>1095</v>
      </c>
      <c r="C4450" s="77" t="s">
        <v>16077</v>
      </c>
      <c r="D4450" s="77">
        <v>77.72</v>
      </c>
    </row>
    <row r="4451" spans="1:4" x14ac:dyDescent="0.25">
      <c r="A4451" s="76">
        <v>94750</v>
      </c>
      <c r="B4451" s="76" t="s">
        <v>1096</v>
      </c>
      <c r="C4451" s="77" t="s">
        <v>16077</v>
      </c>
      <c r="D4451" s="77">
        <v>151.65</v>
      </c>
    </row>
    <row r="4452" spans="1:4" x14ac:dyDescent="0.25">
      <c r="A4452" s="76">
        <v>94752</v>
      </c>
      <c r="B4452" s="76" t="s">
        <v>1097</v>
      </c>
      <c r="C4452" s="77" t="s">
        <v>16077</v>
      </c>
      <c r="D4452" s="77">
        <v>185.79</v>
      </c>
    </row>
    <row r="4453" spans="1:4" x14ac:dyDescent="0.25">
      <c r="A4453" s="76">
        <v>94754</v>
      </c>
      <c r="B4453" s="76" t="s">
        <v>16731</v>
      </c>
      <c r="C4453" s="77" t="s">
        <v>16077</v>
      </c>
      <c r="D4453" s="77">
        <v>248.59</v>
      </c>
    </row>
    <row r="4454" spans="1:4" x14ac:dyDescent="0.25">
      <c r="A4454" s="76">
        <v>94756</v>
      </c>
      <c r="B4454" s="76" t="s">
        <v>1098</v>
      </c>
      <c r="C4454" s="77" t="s">
        <v>16077</v>
      </c>
      <c r="D4454" s="77">
        <v>12.63</v>
      </c>
    </row>
    <row r="4455" spans="1:4" x14ac:dyDescent="0.25">
      <c r="A4455" s="76">
        <v>94757</v>
      </c>
      <c r="B4455" s="76" t="s">
        <v>1099</v>
      </c>
      <c r="C4455" s="77" t="s">
        <v>16077</v>
      </c>
      <c r="D4455" s="77">
        <v>17.45</v>
      </c>
    </row>
    <row r="4456" spans="1:4" x14ac:dyDescent="0.25">
      <c r="A4456" s="76">
        <v>94758</v>
      </c>
      <c r="B4456" s="76" t="s">
        <v>1100</v>
      </c>
      <c r="C4456" s="77" t="s">
        <v>16077</v>
      </c>
      <c r="D4456" s="77">
        <v>47.17</v>
      </c>
    </row>
    <row r="4457" spans="1:4" x14ac:dyDescent="0.25">
      <c r="A4457" s="76">
        <v>94759</v>
      </c>
      <c r="B4457" s="76" t="s">
        <v>1101</v>
      </c>
      <c r="C4457" s="77" t="s">
        <v>16077</v>
      </c>
      <c r="D4457" s="77">
        <v>57.61</v>
      </c>
    </row>
    <row r="4458" spans="1:4" x14ac:dyDescent="0.25">
      <c r="A4458" s="76">
        <v>94760</v>
      </c>
      <c r="B4458" s="76" t="s">
        <v>1102</v>
      </c>
      <c r="C4458" s="77" t="s">
        <v>16077</v>
      </c>
      <c r="D4458" s="77">
        <v>96.71</v>
      </c>
    </row>
    <row r="4459" spans="1:4" x14ac:dyDescent="0.25">
      <c r="A4459" s="76">
        <v>94761</v>
      </c>
      <c r="B4459" s="76" t="s">
        <v>1103</v>
      </c>
      <c r="C4459" s="77" t="s">
        <v>16077</v>
      </c>
      <c r="D4459" s="77">
        <v>203</v>
      </c>
    </row>
    <row r="4460" spans="1:4" x14ac:dyDescent="0.25">
      <c r="A4460" s="76">
        <v>94762</v>
      </c>
      <c r="B4460" s="76" t="s">
        <v>1104</v>
      </c>
      <c r="C4460" s="77" t="s">
        <v>16077</v>
      </c>
      <c r="D4460" s="77">
        <v>250.53</v>
      </c>
    </row>
    <row r="4461" spans="1:4" x14ac:dyDescent="0.25">
      <c r="A4461" s="76">
        <v>94763</v>
      </c>
      <c r="B4461" s="76" t="s">
        <v>16732</v>
      </c>
      <c r="C4461" s="77" t="s">
        <v>16077</v>
      </c>
      <c r="D4461" s="77">
        <v>304.08</v>
      </c>
    </row>
    <row r="4462" spans="1:4" x14ac:dyDescent="0.25">
      <c r="A4462" s="76">
        <v>94764</v>
      </c>
      <c r="B4462" s="76" t="s">
        <v>16733</v>
      </c>
      <c r="C4462" s="77" t="s">
        <v>16077</v>
      </c>
      <c r="D4462" s="77">
        <v>35.700000000000003</v>
      </c>
    </row>
    <row r="4463" spans="1:4" x14ac:dyDescent="0.25">
      <c r="A4463" s="76">
        <v>94765</v>
      </c>
      <c r="B4463" s="76" t="s">
        <v>16734</v>
      </c>
      <c r="C4463" s="77" t="s">
        <v>16077</v>
      </c>
      <c r="D4463" s="77">
        <v>38.75</v>
      </c>
    </row>
    <row r="4464" spans="1:4" x14ac:dyDescent="0.25">
      <c r="A4464" s="76">
        <v>94766</v>
      </c>
      <c r="B4464" s="76" t="s">
        <v>16735</v>
      </c>
      <c r="C4464" s="77" t="s">
        <v>16077</v>
      </c>
      <c r="D4464" s="77">
        <v>42.78</v>
      </c>
    </row>
    <row r="4465" spans="1:4" x14ac:dyDescent="0.25">
      <c r="A4465" s="76">
        <v>94767</v>
      </c>
      <c r="B4465" s="76" t="s">
        <v>16736</v>
      </c>
      <c r="C4465" s="77" t="s">
        <v>16077</v>
      </c>
      <c r="D4465" s="77">
        <v>63.26</v>
      </c>
    </row>
    <row r="4466" spans="1:4" x14ac:dyDescent="0.25">
      <c r="A4466" s="76">
        <v>94768</v>
      </c>
      <c r="B4466" s="76" t="s">
        <v>16737</v>
      </c>
      <c r="C4466" s="77" t="s">
        <v>16077</v>
      </c>
      <c r="D4466" s="77">
        <v>71.209999999999994</v>
      </c>
    </row>
    <row r="4467" spans="1:4" x14ac:dyDescent="0.25">
      <c r="A4467" s="76">
        <v>94769</v>
      </c>
      <c r="B4467" s="76" t="s">
        <v>16738</v>
      </c>
      <c r="C4467" s="77" t="s">
        <v>16077</v>
      </c>
      <c r="D4467" s="77">
        <v>97.73</v>
      </c>
    </row>
    <row r="4468" spans="1:4" x14ac:dyDescent="0.25">
      <c r="A4468" s="76">
        <v>94770</v>
      </c>
      <c r="B4468" s="76" t="s">
        <v>16739</v>
      </c>
      <c r="C4468" s="77" t="s">
        <v>16077</v>
      </c>
      <c r="D4468" s="77">
        <v>40.840000000000003</v>
      </c>
    </row>
    <row r="4469" spans="1:4" x14ac:dyDescent="0.25">
      <c r="A4469" s="76">
        <v>94771</v>
      </c>
      <c r="B4469" s="76" t="s">
        <v>16740</v>
      </c>
      <c r="C4469" s="77" t="s">
        <v>16077</v>
      </c>
      <c r="D4469" s="77">
        <v>43.89</v>
      </c>
    </row>
    <row r="4470" spans="1:4" x14ac:dyDescent="0.25">
      <c r="A4470" s="76">
        <v>94772</v>
      </c>
      <c r="B4470" s="76" t="s">
        <v>16741</v>
      </c>
      <c r="C4470" s="77" t="s">
        <v>16077</v>
      </c>
      <c r="D4470" s="77">
        <v>47.92</v>
      </c>
    </row>
    <row r="4471" spans="1:4" x14ac:dyDescent="0.25">
      <c r="A4471" s="76">
        <v>94773</v>
      </c>
      <c r="B4471" s="76" t="s">
        <v>16742</v>
      </c>
      <c r="C4471" s="77" t="s">
        <v>16077</v>
      </c>
      <c r="D4471" s="77">
        <v>68.400000000000006</v>
      </c>
    </row>
    <row r="4472" spans="1:4" x14ac:dyDescent="0.25">
      <c r="A4472" s="76">
        <v>94774</v>
      </c>
      <c r="B4472" s="76" t="s">
        <v>16743</v>
      </c>
      <c r="C4472" s="77" t="s">
        <v>16077</v>
      </c>
      <c r="D4472" s="77">
        <v>76.349999999999994</v>
      </c>
    </row>
    <row r="4473" spans="1:4" x14ac:dyDescent="0.25">
      <c r="A4473" s="76">
        <v>94775</v>
      </c>
      <c r="B4473" s="76" t="s">
        <v>16744</v>
      </c>
      <c r="C4473" s="77" t="s">
        <v>16077</v>
      </c>
      <c r="D4473" s="77">
        <v>104.55</v>
      </c>
    </row>
    <row r="4474" spans="1:4" x14ac:dyDescent="0.25">
      <c r="A4474" s="76">
        <v>94783</v>
      </c>
      <c r="B4474" s="76" t="s">
        <v>1105</v>
      </c>
      <c r="C4474" s="77" t="s">
        <v>16077</v>
      </c>
      <c r="D4474" s="77">
        <v>20.399999999999999</v>
      </c>
    </row>
    <row r="4475" spans="1:4" x14ac:dyDescent="0.25">
      <c r="A4475" s="76">
        <v>94785</v>
      </c>
      <c r="B4475" s="76" t="s">
        <v>1106</v>
      </c>
      <c r="C4475" s="77" t="s">
        <v>16077</v>
      </c>
      <c r="D4475" s="77">
        <v>24.46</v>
      </c>
    </row>
    <row r="4476" spans="1:4" x14ac:dyDescent="0.25">
      <c r="A4476" s="76">
        <v>94789</v>
      </c>
      <c r="B4476" s="76" t="s">
        <v>1107</v>
      </c>
      <c r="C4476" s="77" t="s">
        <v>16077</v>
      </c>
      <c r="D4476" s="77">
        <v>242.06</v>
      </c>
    </row>
    <row r="4477" spans="1:4" x14ac:dyDescent="0.25">
      <c r="A4477" s="76">
        <v>94790</v>
      </c>
      <c r="B4477" s="76" t="s">
        <v>1108</v>
      </c>
      <c r="C4477" s="77" t="s">
        <v>16077</v>
      </c>
      <c r="D4477" s="77">
        <v>333.86</v>
      </c>
    </row>
    <row r="4478" spans="1:4" x14ac:dyDescent="0.25">
      <c r="A4478" s="76">
        <v>94791</v>
      </c>
      <c r="B4478" s="76" t="s">
        <v>1109</v>
      </c>
      <c r="C4478" s="77" t="s">
        <v>16077</v>
      </c>
      <c r="D4478" s="77">
        <v>440.26</v>
      </c>
    </row>
    <row r="4479" spans="1:4" x14ac:dyDescent="0.25">
      <c r="A4479" s="76">
        <v>94863</v>
      </c>
      <c r="B4479" s="76" t="s">
        <v>1110</v>
      </c>
      <c r="C4479" s="77" t="s">
        <v>16077</v>
      </c>
      <c r="D4479" s="77">
        <v>145.44</v>
      </c>
    </row>
    <row r="4480" spans="1:4" x14ac:dyDescent="0.25">
      <c r="A4480" s="76">
        <v>95237</v>
      </c>
      <c r="B4480" s="76" t="s">
        <v>15890</v>
      </c>
      <c r="C4480" s="77" t="s">
        <v>16077</v>
      </c>
      <c r="D4480" s="77">
        <v>24.76</v>
      </c>
    </row>
    <row r="4481" spans="1:4" x14ac:dyDescent="0.25">
      <c r="A4481" s="76">
        <v>95693</v>
      </c>
      <c r="B4481" s="76" t="s">
        <v>16280</v>
      </c>
      <c r="C4481" s="77" t="s">
        <v>16077</v>
      </c>
      <c r="D4481" s="77">
        <v>51.34</v>
      </c>
    </row>
    <row r="4482" spans="1:4" x14ac:dyDescent="0.25">
      <c r="A4482" s="76">
        <v>95694</v>
      </c>
      <c r="B4482" s="76" t="s">
        <v>15891</v>
      </c>
      <c r="C4482" s="77" t="s">
        <v>16077</v>
      </c>
      <c r="D4482" s="77">
        <v>53.01</v>
      </c>
    </row>
    <row r="4483" spans="1:4" x14ac:dyDescent="0.25">
      <c r="A4483" s="76">
        <v>95695</v>
      </c>
      <c r="B4483" s="76" t="s">
        <v>15892</v>
      </c>
      <c r="C4483" s="77" t="s">
        <v>16077</v>
      </c>
      <c r="D4483" s="77">
        <v>59.94</v>
      </c>
    </row>
    <row r="4484" spans="1:4" x14ac:dyDescent="0.25">
      <c r="A4484" s="76">
        <v>95696</v>
      </c>
      <c r="B4484" s="76" t="s">
        <v>4913</v>
      </c>
      <c r="C4484" s="77" t="s">
        <v>16077</v>
      </c>
      <c r="D4484" s="77">
        <v>33.94</v>
      </c>
    </row>
    <row r="4485" spans="1:4" x14ac:dyDescent="0.25">
      <c r="A4485" s="76">
        <v>96637</v>
      </c>
      <c r="B4485" s="76" t="s">
        <v>16281</v>
      </c>
      <c r="C4485" s="77" t="s">
        <v>16077</v>
      </c>
      <c r="D4485" s="77">
        <v>14.97</v>
      </c>
    </row>
    <row r="4486" spans="1:4" x14ac:dyDescent="0.25">
      <c r="A4486" s="76">
        <v>96638</v>
      </c>
      <c r="B4486" s="76" t="s">
        <v>16282</v>
      </c>
      <c r="C4486" s="77" t="s">
        <v>16077</v>
      </c>
      <c r="D4486" s="77">
        <v>15.33</v>
      </c>
    </row>
    <row r="4487" spans="1:4" x14ac:dyDescent="0.25">
      <c r="A4487" s="76">
        <v>96639</v>
      </c>
      <c r="B4487" s="76" t="s">
        <v>16283</v>
      </c>
      <c r="C4487" s="77" t="s">
        <v>16077</v>
      </c>
      <c r="D4487" s="77">
        <v>10.41</v>
      </c>
    </row>
    <row r="4488" spans="1:4" x14ac:dyDescent="0.25">
      <c r="A4488" s="76">
        <v>96640</v>
      </c>
      <c r="B4488" s="76" t="s">
        <v>16284</v>
      </c>
      <c r="C4488" s="77" t="s">
        <v>16077</v>
      </c>
      <c r="D4488" s="77">
        <v>23.77</v>
      </c>
    </row>
    <row r="4489" spans="1:4" x14ac:dyDescent="0.25">
      <c r="A4489" s="76">
        <v>96641</v>
      </c>
      <c r="B4489" s="76" t="s">
        <v>16285</v>
      </c>
      <c r="C4489" s="77" t="s">
        <v>16077</v>
      </c>
      <c r="D4489" s="77">
        <v>15.93</v>
      </c>
    </row>
    <row r="4490" spans="1:4" x14ac:dyDescent="0.25">
      <c r="A4490" s="76">
        <v>96642</v>
      </c>
      <c r="B4490" s="76" t="s">
        <v>16286</v>
      </c>
      <c r="C4490" s="77" t="s">
        <v>16077</v>
      </c>
      <c r="D4490" s="77">
        <v>19.7</v>
      </c>
    </row>
    <row r="4491" spans="1:4" x14ac:dyDescent="0.25">
      <c r="A4491" s="76">
        <v>96643</v>
      </c>
      <c r="B4491" s="76" t="s">
        <v>16287</v>
      </c>
      <c r="C4491" s="77" t="s">
        <v>16077</v>
      </c>
      <c r="D4491" s="77">
        <v>41.75</v>
      </c>
    </row>
    <row r="4492" spans="1:4" x14ac:dyDescent="0.25">
      <c r="A4492" s="76">
        <v>96650</v>
      </c>
      <c r="B4492" s="76" t="s">
        <v>16288</v>
      </c>
      <c r="C4492" s="77" t="s">
        <v>16077</v>
      </c>
      <c r="D4492" s="77">
        <v>8.35</v>
      </c>
    </row>
    <row r="4493" spans="1:4" x14ac:dyDescent="0.25">
      <c r="A4493" s="76">
        <v>96651</v>
      </c>
      <c r="B4493" s="76" t="s">
        <v>16289</v>
      </c>
      <c r="C4493" s="77" t="s">
        <v>16077</v>
      </c>
      <c r="D4493" s="77">
        <v>8.7100000000000009</v>
      </c>
    </row>
    <row r="4494" spans="1:4" x14ac:dyDescent="0.25">
      <c r="A4494" s="76">
        <v>96652</v>
      </c>
      <c r="B4494" s="76" t="s">
        <v>16290</v>
      </c>
      <c r="C4494" s="77" t="s">
        <v>16077</v>
      </c>
      <c r="D4494" s="77">
        <v>9.8800000000000008</v>
      </c>
    </row>
    <row r="4495" spans="1:4" x14ac:dyDescent="0.25">
      <c r="A4495" s="76">
        <v>96653</v>
      </c>
      <c r="B4495" s="76" t="s">
        <v>16291</v>
      </c>
      <c r="C4495" s="77" t="s">
        <v>16077</v>
      </c>
      <c r="D4495" s="77">
        <v>12.93</v>
      </c>
    </row>
    <row r="4496" spans="1:4" x14ac:dyDescent="0.25">
      <c r="A4496" s="76">
        <v>96654</v>
      </c>
      <c r="B4496" s="76" t="s">
        <v>16292</v>
      </c>
      <c r="C4496" s="77" t="s">
        <v>16077</v>
      </c>
      <c r="D4496" s="77">
        <v>14.71</v>
      </c>
    </row>
    <row r="4497" spans="1:4" x14ac:dyDescent="0.25">
      <c r="A4497" s="76">
        <v>96655</v>
      </c>
      <c r="B4497" s="76" t="s">
        <v>16293</v>
      </c>
      <c r="C4497" s="77" t="s">
        <v>16077</v>
      </c>
      <c r="D4497" s="77">
        <v>19.670000000000002</v>
      </c>
    </row>
    <row r="4498" spans="1:4" x14ac:dyDescent="0.25">
      <c r="A4498" s="76">
        <v>96656</v>
      </c>
      <c r="B4498" s="76" t="s">
        <v>16294</v>
      </c>
      <c r="C4498" s="77" t="s">
        <v>16077</v>
      </c>
      <c r="D4498" s="77">
        <v>6</v>
      </c>
    </row>
    <row r="4499" spans="1:4" x14ac:dyDescent="0.25">
      <c r="A4499" s="76">
        <v>96657</v>
      </c>
      <c r="B4499" s="76" t="s">
        <v>16295</v>
      </c>
      <c r="C4499" s="77" t="s">
        <v>16077</v>
      </c>
      <c r="D4499" s="77">
        <v>21.81</v>
      </c>
    </row>
    <row r="4500" spans="1:4" x14ac:dyDescent="0.25">
      <c r="A4500" s="76">
        <v>96658</v>
      </c>
      <c r="B4500" s="76" t="s">
        <v>16296</v>
      </c>
      <c r="C4500" s="77" t="s">
        <v>16077</v>
      </c>
      <c r="D4500" s="77">
        <v>13.97</v>
      </c>
    </row>
    <row r="4501" spans="1:4" x14ac:dyDescent="0.25">
      <c r="A4501" s="76">
        <v>96659</v>
      </c>
      <c r="B4501" s="76" t="s">
        <v>16297</v>
      </c>
      <c r="C4501" s="77" t="s">
        <v>16077</v>
      </c>
      <c r="D4501" s="77">
        <v>7.8</v>
      </c>
    </row>
    <row r="4502" spans="1:4" x14ac:dyDescent="0.25">
      <c r="A4502" s="76">
        <v>96660</v>
      </c>
      <c r="B4502" s="76" t="s">
        <v>16298</v>
      </c>
      <c r="C4502" s="77" t="s">
        <v>16077</v>
      </c>
      <c r="D4502" s="77">
        <v>29.59</v>
      </c>
    </row>
    <row r="4503" spans="1:4" x14ac:dyDescent="0.25">
      <c r="A4503" s="76">
        <v>96661</v>
      </c>
      <c r="B4503" s="76" t="s">
        <v>16299</v>
      </c>
      <c r="C4503" s="77" t="s">
        <v>16077</v>
      </c>
      <c r="D4503" s="77">
        <v>29.31</v>
      </c>
    </row>
    <row r="4504" spans="1:4" x14ac:dyDescent="0.25">
      <c r="A4504" s="76">
        <v>96662</v>
      </c>
      <c r="B4504" s="76" t="s">
        <v>16300</v>
      </c>
      <c r="C4504" s="77" t="s">
        <v>16077</v>
      </c>
      <c r="D4504" s="77">
        <v>8.67</v>
      </c>
    </row>
    <row r="4505" spans="1:4" x14ac:dyDescent="0.25">
      <c r="A4505" s="76">
        <v>96663</v>
      </c>
      <c r="B4505" s="76" t="s">
        <v>16301</v>
      </c>
      <c r="C4505" s="77" t="s">
        <v>16077</v>
      </c>
      <c r="D4505" s="77">
        <v>14.65</v>
      </c>
    </row>
    <row r="4506" spans="1:4" x14ac:dyDescent="0.25">
      <c r="A4506" s="76">
        <v>96664</v>
      </c>
      <c r="B4506" s="76" t="s">
        <v>16302</v>
      </c>
      <c r="C4506" s="77" t="s">
        <v>16077</v>
      </c>
      <c r="D4506" s="77">
        <v>16.079999999999998</v>
      </c>
    </row>
    <row r="4507" spans="1:4" x14ac:dyDescent="0.25">
      <c r="A4507" s="76">
        <v>96665</v>
      </c>
      <c r="B4507" s="76" t="s">
        <v>16303</v>
      </c>
      <c r="C4507" s="77" t="s">
        <v>16077</v>
      </c>
      <c r="D4507" s="77">
        <v>10.87</v>
      </c>
    </row>
    <row r="4508" spans="1:4" x14ac:dyDescent="0.25">
      <c r="A4508" s="76">
        <v>96666</v>
      </c>
      <c r="B4508" s="76" t="s">
        <v>16304</v>
      </c>
      <c r="C4508" s="77" t="s">
        <v>16077</v>
      </c>
      <c r="D4508" s="77">
        <v>15.56</v>
      </c>
    </row>
    <row r="4509" spans="1:4" x14ac:dyDescent="0.25">
      <c r="A4509" s="76">
        <v>96667</v>
      </c>
      <c r="B4509" s="76" t="s">
        <v>16305</v>
      </c>
      <c r="C4509" s="77" t="s">
        <v>16077</v>
      </c>
      <c r="D4509" s="77">
        <v>21.91</v>
      </c>
    </row>
    <row r="4510" spans="1:4" x14ac:dyDescent="0.25">
      <c r="A4510" s="76">
        <v>96684</v>
      </c>
      <c r="B4510" s="76" t="s">
        <v>16306</v>
      </c>
      <c r="C4510" s="77" t="s">
        <v>16077</v>
      </c>
      <c r="D4510" s="77">
        <v>10.73</v>
      </c>
    </row>
    <row r="4511" spans="1:4" x14ac:dyDescent="0.25">
      <c r="A4511" s="76">
        <v>96685</v>
      </c>
      <c r="B4511" s="76" t="s">
        <v>16307</v>
      </c>
      <c r="C4511" s="77" t="s">
        <v>16077</v>
      </c>
      <c r="D4511" s="77">
        <v>11.09</v>
      </c>
    </row>
    <row r="4512" spans="1:4" x14ac:dyDescent="0.25">
      <c r="A4512" s="76">
        <v>96686</v>
      </c>
      <c r="B4512" s="76" t="s">
        <v>16308</v>
      </c>
      <c r="C4512" s="77" t="s">
        <v>16077</v>
      </c>
      <c r="D4512" s="77">
        <v>13.79</v>
      </c>
    </row>
    <row r="4513" spans="1:4" x14ac:dyDescent="0.25">
      <c r="A4513" s="76">
        <v>96687</v>
      </c>
      <c r="B4513" s="76" t="s">
        <v>16309</v>
      </c>
      <c r="C4513" s="77" t="s">
        <v>16077</v>
      </c>
      <c r="D4513" s="77">
        <v>16.84</v>
      </c>
    </row>
    <row r="4514" spans="1:4" x14ac:dyDescent="0.25">
      <c r="A4514" s="76">
        <v>96688</v>
      </c>
      <c r="B4514" s="76" t="s">
        <v>16310</v>
      </c>
      <c r="C4514" s="77" t="s">
        <v>16077</v>
      </c>
      <c r="D4514" s="77">
        <v>20.37</v>
      </c>
    </row>
    <row r="4515" spans="1:4" x14ac:dyDescent="0.25">
      <c r="A4515" s="76">
        <v>96689</v>
      </c>
      <c r="B4515" s="76" t="s">
        <v>16311</v>
      </c>
      <c r="C4515" s="77" t="s">
        <v>16077</v>
      </c>
      <c r="D4515" s="77">
        <v>25.33</v>
      </c>
    </row>
    <row r="4516" spans="1:4" x14ac:dyDescent="0.25">
      <c r="A4516" s="76">
        <v>96690</v>
      </c>
      <c r="B4516" s="76" t="s">
        <v>16312</v>
      </c>
      <c r="C4516" s="77" t="s">
        <v>16077</v>
      </c>
      <c r="D4516" s="77">
        <v>28.29</v>
      </c>
    </row>
    <row r="4517" spans="1:4" x14ac:dyDescent="0.25">
      <c r="A4517" s="76">
        <v>96691</v>
      </c>
      <c r="B4517" s="76" t="s">
        <v>16313</v>
      </c>
      <c r="C4517" s="77" t="s">
        <v>16077</v>
      </c>
      <c r="D4517" s="77">
        <v>36.14</v>
      </c>
    </row>
    <row r="4518" spans="1:4" x14ac:dyDescent="0.25">
      <c r="A4518" s="76">
        <v>96692</v>
      </c>
      <c r="B4518" s="76" t="s">
        <v>16314</v>
      </c>
      <c r="C4518" s="77" t="s">
        <v>16077</v>
      </c>
      <c r="D4518" s="77">
        <v>39.979999999999997</v>
      </c>
    </row>
    <row r="4519" spans="1:4" x14ac:dyDescent="0.25">
      <c r="A4519" s="76">
        <v>96693</v>
      </c>
      <c r="B4519" s="76" t="s">
        <v>16315</v>
      </c>
      <c r="C4519" s="77" t="s">
        <v>16077</v>
      </c>
      <c r="D4519" s="77">
        <v>54</v>
      </c>
    </row>
    <row r="4520" spans="1:4" x14ac:dyDescent="0.25">
      <c r="A4520" s="76">
        <v>96694</v>
      </c>
      <c r="B4520" s="76" t="s">
        <v>16316</v>
      </c>
      <c r="C4520" s="77" t="s">
        <v>16077</v>
      </c>
      <c r="D4520" s="77">
        <v>84.24</v>
      </c>
    </row>
    <row r="4521" spans="1:4" x14ac:dyDescent="0.25">
      <c r="A4521" s="76">
        <v>96695</v>
      </c>
      <c r="B4521" s="76" t="s">
        <v>16317</v>
      </c>
      <c r="C4521" s="77" t="s">
        <v>16077</v>
      </c>
      <c r="D4521" s="77">
        <v>92.79</v>
      </c>
    </row>
    <row r="4522" spans="1:4" x14ac:dyDescent="0.25">
      <c r="A4522" s="76">
        <v>96696</v>
      </c>
      <c r="B4522" s="76" t="s">
        <v>16318</v>
      </c>
      <c r="C4522" s="77" t="s">
        <v>16077</v>
      </c>
      <c r="D4522" s="77">
        <v>105.15</v>
      </c>
    </row>
    <row r="4523" spans="1:4" x14ac:dyDescent="0.25">
      <c r="A4523" s="76">
        <v>96697</v>
      </c>
      <c r="B4523" s="76" t="s">
        <v>16319</v>
      </c>
      <c r="C4523" s="77" t="s">
        <v>16077</v>
      </c>
      <c r="D4523" s="77">
        <v>309.86</v>
      </c>
    </row>
    <row r="4524" spans="1:4" x14ac:dyDescent="0.25">
      <c r="A4524" s="76">
        <v>96698</v>
      </c>
      <c r="B4524" s="76" t="s">
        <v>16320</v>
      </c>
      <c r="C4524" s="77" t="s">
        <v>16077</v>
      </c>
      <c r="D4524" s="77">
        <v>7.59</v>
      </c>
    </row>
    <row r="4525" spans="1:4" x14ac:dyDescent="0.25">
      <c r="A4525" s="76">
        <v>96699</v>
      </c>
      <c r="B4525" s="76" t="s">
        <v>16321</v>
      </c>
      <c r="C4525" s="77" t="s">
        <v>16077</v>
      </c>
      <c r="D4525" s="77">
        <v>23.4</v>
      </c>
    </row>
    <row r="4526" spans="1:4" x14ac:dyDescent="0.25">
      <c r="A4526" s="76">
        <v>96700</v>
      </c>
      <c r="B4526" s="76" t="s">
        <v>16322</v>
      </c>
      <c r="C4526" s="77" t="s">
        <v>16077</v>
      </c>
      <c r="D4526" s="77">
        <v>15.56</v>
      </c>
    </row>
    <row r="4527" spans="1:4" x14ac:dyDescent="0.25">
      <c r="A4527" s="76">
        <v>96701</v>
      </c>
      <c r="B4527" s="76" t="s">
        <v>16323</v>
      </c>
      <c r="C4527" s="77" t="s">
        <v>16077</v>
      </c>
      <c r="D4527" s="77">
        <v>10.41</v>
      </c>
    </row>
    <row r="4528" spans="1:4" x14ac:dyDescent="0.25">
      <c r="A4528" s="76">
        <v>96702</v>
      </c>
      <c r="B4528" s="76" t="s">
        <v>16324</v>
      </c>
      <c r="C4528" s="77" t="s">
        <v>16077</v>
      </c>
      <c r="D4528" s="77">
        <v>10.77</v>
      </c>
    </row>
    <row r="4529" spans="1:4" x14ac:dyDescent="0.25">
      <c r="A4529" s="76">
        <v>96703</v>
      </c>
      <c r="B4529" s="76" t="s">
        <v>16325</v>
      </c>
      <c r="C4529" s="77" t="s">
        <v>16077</v>
      </c>
      <c r="D4529" s="77">
        <v>18.43</v>
      </c>
    </row>
    <row r="4530" spans="1:4" x14ac:dyDescent="0.25">
      <c r="A4530" s="76">
        <v>96704</v>
      </c>
      <c r="B4530" s="76" t="s">
        <v>16326</v>
      </c>
      <c r="C4530" s="77" t="s">
        <v>16077</v>
      </c>
      <c r="D4530" s="77">
        <v>18.760000000000002</v>
      </c>
    </row>
    <row r="4531" spans="1:4" x14ac:dyDescent="0.25">
      <c r="A4531" s="76">
        <v>96705</v>
      </c>
      <c r="B4531" s="76" t="s">
        <v>16327</v>
      </c>
      <c r="C4531" s="77" t="s">
        <v>16077</v>
      </c>
      <c r="D4531" s="77">
        <v>22.36</v>
      </c>
    </row>
    <row r="4532" spans="1:4" x14ac:dyDescent="0.25">
      <c r="A4532" s="76">
        <v>96706</v>
      </c>
      <c r="B4532" s="76" t="s">
        <v>16328</v>
      </c>
      <c r="C4532" s="77" t="s">
        <v>16077</v>
      </c>
      <c r="D4532" s="77">
        <v>33.049999999999997</v>
      </c>
    </row>
    <row r="4533" spans="1:4" x14ac:dyDescent="0.25">
      <c r="A4533" s="76">
        <v>96707</v>
      </c>
      <c r="B4533" s="76" t="s">
        <v>16329</v>
      </c>
      <c r="C4533" s="77" t="s">
        <v>16077</v>
      </c>
      <c r="D4533" s="77">
        <v>52.99</v>
      </c>
    </row>
    <row r="4534" spans="1:4" x14ac:dyDescent="0.25">
      <c r="A4534" s="76">
        <v>96708</v>
      </c>
      <c r="B4534" s="76" t="s">
        <v>16330</v>
      </c>
      <c r="C4534" s="77" t="s">
        <v>16077</v>
      </c>
      <c r="D4534" s="77">
        <v>80.180000000000007</v>
      </c>
    </row>
    <row r="4535" spans="1:4" x14ac:dyDescent="0.25">
      <c r="A4535" s="76">
        <v>96709</v>
      </c>
      <c r="B4535" s="76" t="s">
        <v>16331</v>
      </c>
      <c r="C4535" s="77" t="s">
        <v>16077</v>
      </c>
      <c r="D4535" s="77">
        <v>102.28</v>
      </c>
    </row>
    <row r="4536" spans="1:4" x14ac:dyDescent="0.25">
      <c r="A4536" s="76">
        <v>96710</v>
      </c>
      <c r="B4536" s="76" t="s">
        <v>16332</v>
      </c>
      <c r="C4536" s="77" t="s">
        <v>16077</v>
      </c>
      <c r="D4536" s="77">
        <v>14.05</v>
      </c>
    </row>
    <row r="4537" spans="1:4" x14ac:dyDescent="0.25">
      <c r="A4537" s="76">
        <v>96711</v>
      </c>
      <c r="B4537" s="76" t="s">
        <v>16333</v>
      </c>
      <c r="C4537" s="77" t="s">
        <v>16077</v>
      </c>
      <c r="D4537" s="77">
        <v>20.78</v>
      </c>
    </row>
    <row r="4538" spans="1:4" x14ac:dyDescent="0.25">
      <c r="A4538" s="76">
        <v>96712</v>
      </c>
      <c r="B4538" s="76" t="s">
        <v>16334</v>
      </c>
      <c r="C4538" s="77" t="s">
        <v>16077</v>
      </c>
      <c r="D4538" s="77">
        <v>29.47</v>
      </c>
    </row>
    <row r="4539" spans="1:4" x14ac:dyDescent="0.25">
      <c r="A4539" s="76">
        <v>96713</v>
      </c>
      <c r="B4539" s="76" t="s">
        <v>16335</v>
      </c>
      <c r="C4539" s="77" t="s">
        <v>16077</v>
      </c>
      <c r="D4539" s="77">
        <v>45.01</v>
      </c>
    </row>
    <row r="4540" spans="1:4" x14ac:dyDescent="0.25">
      <c r="A4540" s="76">
        <v>96714</v>
      </c>
      <c r="B4540" s="76" t="s">
        <v>16336</v>
      </c>
      <c r="C4540" s="77" t="s">
        <v>16077</v>
      </c>
      <c r="D4540" s="77">
        <v>63.89</v>
      </c>
    </row>
    <row r="4541" spans="1:4" x14ac:dyDescent="0.25">
      <c r="A4541" s="76">
        <v>96715</v>
      </c>
      <c r="B4541" s="76" t="s">
        <v>16337</v>
      </c>
      <c r="C4541" s="77" t="s">
        <v>16077</v>
      </c>
      <c r="D4541" s="77">
        <v>113.3</v>
      </c>
    </row>
    <row r="4542" spans="1:4" x14ac:dyDescent="0.25">
      <c r="A4542" s="76">
        <v>96716</v>
      </c>
      <c r="B4542" s="76" t="s">
        <v>16338</v>
      </c>
      <c r="C4542" s="77" t="s">
        <v>16077</v>
      </c>
      <c r="D4542" s="77">
        <v>147.46</v>
      </c>
    </row>
    <row r="4543" spans="1:4" x14ac:dyDescent="0.25">
      <c r="A4543" s="76">
        <v>96717</v>
      </c>
      <c r="B4543" s="76" t="s">
        <v>16339</v>
      </c>
      <c r="C4543" s="77" t="s">
        <v>16077</v>
      </c>
      <c r="D4543" s="77">
        <v>282.35000000000002</v>
      </c>
    </row>
    <row r="4544" spans="1:4" x14ac:dyDescent="0.25">
      <c r="A4544" s="76">
        <v>96736</v>
      </c>
      <c r="B4544" s="76" t="s">
        <v>2112</v>
      </c>
      <c r="C4544" s="77" t="s">
        <v>16077</v>
      </c>
      <c r="D4544" s="77">
        <v>6.31</v>
      </c>
    </row>
    <row r="4545" spans="1:4" x14ac:dyDescent="0.25">
      <c r="A4545" s="76">
        <v>96737</v>
      </c>
      <c r="B4545" s="76" t="s">
        <v>2113</v>
      </c>
      <c r="C4545" s="77" t="s">
        <v>16077</v>
      </c>
      <c r="D4545" s="77">
        <v>6.12</v>
      </c>
    </row>
    <row r="4546" spans="1:4" x14ac:dyDescent="0.25">
      <c r="A4546" s="76">
        <v>96738</v>
      </c>
      <c r="B4546" s="76" t="s">
        <v>2114</v>
      </c>
      <c r="C4546" s="77" t="s">
        <v>16077</v>
      </c>
      <c r="D4546" s="77">
        <v>21.93</v>
      </c>
    </row>
    <row r="4547" spans="1:4" x14ac:dyDescent="0.25">
      <c r="A4547" s="76">
        <v>96739</v>
      </c>
      <c r="B4547" s="76" t="s">
        <v>2115</v>
      </c>
      <c r="C4547" s="77" t="s">
        <v>16077</v>
      </c>
      <c r="D4547" s="77">
        <v>8.86</v>
      </c>
    </row>
    <row r="4548" spans="1:4" x14ac:dyDescent="0.25">
      <c r="A4548" s="76">
        <v>96740</v>
      </c>
      <c r="B4548" s="76" t="s">
        <v>2116</v>
      </c>
      <c r="C4548" s="77" t="s">
        <v>16077</v>
      </c>
      <c r="D4548" s="77">
        <v>30.75</v>
      </c>
    </row>
    <row r="4549" spans="1:4" x14ac:dyDescent="0.25">
      <c r="A4549" s="76">
        <v>96741</v>
      </c>
      <c r="B4549" s="76" t="s">
        <v>2117</v>
      </c>
      <c r="C4549" s="77" t="s">
        <v>16077</v>
      </c>
      <c r="D4549" s="77">
        <v>15.47</v>
      </c>
    </row>
    <row r="4550" spans="1:4" x14ac:dyDescent="0.25">
      <c r="A4550" s="76">
        <v>96742</v>
      </c>
      <c r="B4550" s="76" t="s">
        <v>2118</v>
      </c>
      <c r="C4550" s="77" t="s">
        <v>16077</v>
      </c>
      <c r="D4550" s="77">
        <v>20.440000000000001</v>
      </c>
    </row>
    <row r="4551" spans="1:4" x14ac:dyDescent="0.25">
      <c r="A4551" s="76">
        <v>96743</v>
      </c>
      <c r="B4551" s="76" t="s">
        <v>2119</v>
      </c>
      <c r="C4551" s="77" t="s">
        <v>16077</v>
      </c>
      <c r="D4551" s="77">
        <v>28.85</v>
      </c>
    </row>
    <row r="4552" spans="1:4" x14ac:dyDescent="0.25">
      <c r="A4552" s="76">
        <v>96744</v>
      </c>
      <c r="B4552" s="76" t="s">
        <v>2120</v>
      </c>
      <c r="C4552" s="77" t="s">
        <v>16077</v>
      </c>
      <c r="D4552" s="77">
        <v>51.84</v>
      </c>
    </row>
    <row r="4553" spans="1:4" x14ac:dyDescent="0.25">
      <c r="A4553" s="76">
        <v>96745</v>
      </c>
      <c r="B4553" s="76" t="s">
        <v>2121</v>
      </c>
      <c r="C4553" s="77" t="s">
        <v>16077</v>
      </c>
      <c r="D4553" s="77">
        <v>76.38</v>
      </c>
    </row>
    <row r="4554" spans="1:4" x14ac:dyDescent="0.25">
      <c r="A4554" s="76">
        <v>96746</v>
      </c>
      <c r="B4554" s="76" t="s">
        <v>2122</v>
      </c>
      <c r="C4554" s="77" t="s">
        <v>16077</v>
      </c>
      <c r="D4554" s="77">
        <v>102.49</v>
      </c>
    </row>
    <row r="4555" spans="1:4" x14ac:dyDescent="0.25">
      <c r="A4555" s="76">
        <v>96747</v>
      </c>
      <c r="B4555" s="76" t="s">
        <v>2123</v>
      </c>
      <c r="C4555" s="77" t="s">
        <v>16077</v>
      </c>
      <c r="D4555" s="77">
        <v>7.93</v>
      </c>
    </row>
    <row r="4556" spans="1:4" x14ac:dyDescent="0.25">
      <c r="A4556" s="76">
        <v>96748</v>
      </c>
      <c r="B4556" s="76" t="s">
        <v>2124</v>
      </c>
      <c r="C4556" s="77" t="s">
        <v>16077</v>
      </c>
      <c r="D4556" s="77">
        <v>8.5299999999999994</v>
      </c>
    </row>
    <row r="4557" spans="1:4" x14ac:dyDescent="0.25">
      <c r="A4557" s="76">
        <v>96749</v>
      </c>
      <c r="B4557" s="76" t="s">
        <v>2125</v>
      </c>
      <c r="C4557" s="77" t="s">
        <v>16077</v>
      </c>
      <c r="D4557" s="77">
        <v>11.48</v>
      </c>
    </row>
    <row r="4558" spans="1:4" x14ac:dyDescent="0.25">
      <c r="A4558" s="76">
        <v>96750</v>
      </c>
      <c r="B4558" s="76" t="s">
        <v>2126</v>
      </c>
      <c r="C4558" s="77" t="s">
        <v>16077</v>
      </c>
      <c r="D4558" s="77">
        <v>15.94</v>
      </c>
    </row>
    <row r="4559" spans="1:4" x14ac:dyDescent="0.25">
      <c r="A4559" s="76">
        <v>96751</v>
      </c>
      <c r="B4559" s="76" t="s">
        <v>2127</v>
      </c>
      <c r="C4559" s="77" t="s">
        <v>16077</v>
      </c>
      <c r="D4559" s="77">
        <v>25.35</v>
      </c>
    </row>
    <row r="4560" spans="1:4" x14ac:dyDescent="0.25">
      <c r="A4560" s="76">
        <v>96752</v>
      </c>
      <c r="B4560" s="76" t="s">
        <v>2128</v>
      </c>
      <c r="C4560" s="77" t="s">
        <v>16077</v>
      </c>
      <c r="D4560" s="77">
        <v>33.619999999999997</v>
      </c>
    </row>
    <row r="4561" spans="1:4" x14ac:dyDescent="0.25">
      <c r="A4561" s="76">
        <v>96753</v>
      </c>
      <c r="B4561" s="76" t="s">
        <v>2129</v>
      </c>
      <c r="C4561" s="77" t="s">
        <v>16077</v>
      </c>
      <c r="D4561" s="77">
        <v>82.5</v>
      </c>
    </row>
    <row r="4562" spans="1:4" x14ac:dyDescent="0.25">
      <c r="A4562" s="76">
        <v>96754</v>
      </c>
      <c r="B4562" s="76" t="s">
        <v>2130</v>
      </c>
      <c r="C4562" s="77" t="s">
        <v>16077</v>
      </c>
      <c r="D4562" s="77">
        <v>99.43</v>
      </c>
    </row>
    <row r="4563" spans="1:4" x14ac:dyDescent="0.25">
      <c r="A4563" s="76">
        <v>96755</v>
      </c>
      <c r="B4563" s="76" t="s">
        <v>2131</v>
      </c>
      <c r="C4563" s="77" t="s">
        <v>16077</v>
      </c>
      <c r="D4563" s="77">
        <v>310.17</v>
      </c>
    </row>
    <row r="4564" spans="1:4" x14ac:dyDescent="0.25">
      <c r="A4564" s="76">
        <v>96756</v>
      </c>
      <c r="B4564" s="76" t="s">
        <v>2132</v>
      </c>
      <c r="C4564" s="77" t="s">
        <v>16077</v>
      </c>
      <c r="D4564" s="77">
        <v>19.43</v>
      </c>
    </row>
    <row r="4565" spans="1:4" x14ac:dyDescent="0.25">
      <c r="A4565" s="76">
        <v>96757</v>
      </c>
      <c r="B4565" s="76" t="s">
        <v>2133</v>
      </c>
      <c r="C4565" s="77" t="s">
        <v>16077</v>
      </c>
      <c r="D4565" s="77">
        <v>23.21</v>
      </c>
    </row>
    <row r="4566" spans="1:4" x14ac:dyDescent="0.25">
      <c r="A4566" s="76">
        <v>96758</v>
      </c>
      <c r="B4566" s="76" t="s">
        <v>2134</v>
      </c>
      <c r="C4566" s="77" t="s">
        <v>16077</v>
      </c>
      <c r="D4566" s="77">
        <v>17.690000000000001</v>
      </c>
    </row>
    <row r="4567" spans="1:4" x14ac:dyDescent="0.25">
      <c r="A4567" s="76">
        <v>96759</v>
      </c>
      <c r="B4567" s="76" t="s">
        <v>2135</v>
      </c>
      <c r="C4567" s="77" t="s">
        <v>16077</v>
      </c>
      <c r="D4567" s="77">
        <v>23.55</v>
      </c>
    </row>
    <row r="4568" spans="1:4" x14ac:dyDescent="0.25">
      <c r="A4568" s="76">
        <v>96760</v>
      </c>
      <c r="B4568" s="76" t="s">
        <v>2136</v>
      </c>
      <c r="C4568" s="77" t="s">
        <v>16077</v>
      </c>
      <c r="D4568" s="77">
        <v>41.1</v>
      </c>
    </row>
    <row r="4569" spans="1:4" x14ac:dyDescent="0.25">
      <c r="A4569" s="76">
        <v>96761</v>
      </c>
      <c r="B4569" s="76" t="s">
        <v>2137</v>
      </c>
      <c r="C4569" s="77" t="s">
        <v>16077</v>
      </c>
      <c r="D4569" s="77">
        <v>55.42</v>
      </c>
    </row>
    <row r="4570" spans="1:4" x14ac:dyDescent="0.25">
      <c r="A4570" s="76">
        <v>96762</v>
      </c>
      <c r="B4570" s="76" t="s">
        <v>2138</v>
      </c>
      <c r="C4570" s="77" t="s">
        <v>16077</v>
      </c>
      <c r="D4570" s="77">
        <v>110.95</v>
      </c>
    </row>
    <row r="4571" spans="1:4" x14ac:dyDescent="0.25">
      <c r="A4571" s="76">
        <v>96763</v>
      </c>
      <c r="B4571" s="76" t="s">
        <v>2139</v>
      </c>
      <c r="C4571" s="77" t="s">
        <v>16077</v>
      </c>
      <c r="D4571" s="77">
        <v>139.81</v>
      </c>
    </row>
    <row r="4572" spans="1:4" x14ac:dyDescent="0.25">
      <c r="A4572" s="76">
        <v>96764</v>
      </c>
      <c r="B4572" s="76" t="s">
        <v>2140</v>
      </c>
      <c r="C4572" s="77" t="s">
        <v>16077</v>
      </c>
      <c r="D4572" s="77">
        <v>282.77</v>
      </c>
    </row>
    <row r="4573" spans="1:4" x14ac:dyDescent="0.25">
      <c r="A4573" s="76">
        <v>96802</v>
      </c>
      <c r="B4573" s="76" t="s">
        <v>20228</v>
      </c>
      <c r="C4573" s="77" t="s">
        <v>16077</v>
      </c>
      <c r="D4573" s="77">
        <v>352.12</v>
      </c>
    </row>
    <row r="4574" spans="1:4" x14ac:dyDescent="0.25">
      <c r="A4574" s="76">
        <v>96803</v>
      </c>
      <c r="B4574" s="76" t="s">
        <v>20229</v>
      </c>
      <c r="C4574" s="77" t="s">
        <v>16077</v>
      </c>
      <c r="D4574" s="77">
        <v>65.03</v>
      </c>
    </row>
    <row r="4575" spans="1:4" x14ac:dyDescent="0.25">
      <c r="A4575" s="76">
        <v>96804</v>
      </c>
      <c r="B4575" s="76" t="s">
        <v>20230</v>
      </c>
      <c r="C4575" s="77" t="s">
        <v>16077</v>
      </c>
      <c r="D4575" s="77">
        <v>105.57</v>
      </c>
    </row>
    <row r="4576" spans="1:4" x14ac:dyDescent="0.25">
      <c r="A4576" s="76">
        <v>96805</v>
      </c>
      <c r="B4576" s="76" t="s">
        <v>20231</v>
      </c>
      <c r="C4576" s="77" t="s">
        <v>16077</v>
      </c>
      <c r="D4576" s="77">
        <v>183.12</v>
      </c>
    </row>
    <row r="4577" spans="1:4" x14ac:dyDescent="0.25">
      <c r="A4577" s="76">
        <v>96806</v>
      </c>
      <c r="B4577" s="76" t="s">
        <v>20232</v>
      </c>
      <c r="C4577" s="77" t="s">
        <v>16077</v>
      </c>
      <c r="D4577" s="77">
        <v>71.39</v>
      </c>
    </row>
    <row r="4578" spans="1:4" x14ac:dyDescent="0.25">
      <c r="A4578" s="76">
        <v>96807</v>
      </c>
      <c r="B4578" s="76" t="s">
        <v>20233</v>
      </c>
      <c r="C4578" s="77" t="s">
        <v>16077</v>
      </c>
      <c r="D4578" s="77">
        <v>115.22</v>
      </c>
    </row>
    <row r="4579" spans="1:4" x14ac:dyDescent="0.25">
      <c r="A4579" s="76">
        <v>96808</v>
      </c>
      <c r="B4579" s="76" t="s">
        <v>20234</v>
      </c>
      <c r="C4579" s="77" t="s">
        <v>16077</v>
      </c>
      <c r="D4579" s="77">
        <v>14.91</v>
      </c>
    </row>
    <row r="4580" spans="1:4" x14ac:dyDescent="0.25">
      <c r="A4580" s="76">
        <v>96809</v>
      </c>
      <c r="B4580" s="76" t="s">
        <v>20235</v>
      </c>
      <c r="C4580" s="77" t="s">
        <v>16077</v>
      </c>
      <c r="D4580" s="77">
        <v>16.39</v>
      </c>
    </row>
    <row r="4581" spans="1:4" x14ac:dyDescent="0.25">
      <c r="A4581" s="76">
        <v>96810</v>
      </c>
      <c r="B4581" s="76" t="s">
        <v>20236</v>
      </c>
      <c r="C4581" s="77" t="s">
        <v>16077</v>
      </c>
      <c r="D4581" s="77">
        <v>17.82</v>
      </c>
    </row>
    <row r="4582" spans="1:4" x14ac:dyDescent="0.25">
      <c r="A4582" s="76">
        <v>96811</v>
      </c>
      <c r="B4582" s="76" t="s">
        <v>20237</v>
      </c>
      <c r="C4582" s="77" t="s">
        <v>16077</v>
      </c>
      <c r="D4582" s="77">
        <v>18.78</v>
      </c>
    </row>
    <row r="4583" spans="1:4" x14ac:dyDescent="0.25">
      <c r="A4583" s="76">
        <v>96812</v>
      </c>
      <c r="B4583" s="76" t="s">
        <v>20238</v>
      </c>
      <c r="C4583" s="77" t="s">
        <v>16077</v>
      </c>
      <c r="D4583" s="77">
        <v>17.100000000000001</v>
      </c>
    </row>
    <row r="4584" spans="1:4" x14ac:dyDescent="0.25">
      <c r="A4584" s="76">
        <v>96813</v>
      </c>
      <c r="B4584" s="76" t="s">
        <v>20239</v>
      </c>
      <c r="C4584" s="77" t="s">
        <v>16077</v>
      </c>
      <c r="D4584" s="77">
        <v>19.47</v>
      </c>
    </row>
    <row r="4585" spans="1:4" x14ac:dyDescent="0.25">
      <c r="A4585" s="76">
        <v>96814</v>
      </c>
      <c r="B4585" s="76" t="s">
        <v>20240</v>
      </c>
      <c r="C4585" s="77" t="s">
        <v>16077</v>
      </c>
      <c r="D4585" s="77">
        <v>13.99</v>
      </c>
    </row>
    <row r="4586" spans="1:4" x14ac:dyDescent="0.25">
      <c r="A4586" s="76">
        <v>96815</v>
      </c>
      <c r="B4586" s="76" t="s">
        <v>20241</v>
      </c>
      <c r="C4586" s="77" t="s">
        <v>16077</v>
      </c>
      <c r="D4586" s="77">
        <v>28.9</v>
      </c>
    </row>
    <row r="4587" spans="1:4" x14ac:dyDescent="0.25">
      <c r="A4587" s="76">
        <v>96816</v>
      </c>
      <c r="B4587" s="76" t="s">
        <v>20242</v>
      </c>
      <c r="C4587" s="77" t="s">
        <v>16077</v>
      </c>
      <c r="D4587" s="77">
        <v>21.95</v>
      </c>
    </row>
    <row r="4588" spans="1:4" x14ac:dyDescent="0.25">
      <c r="A4588" s="76">
        <v>96817</v>
      </c>
      <c r="B4588" s="76" t="s">
        <v>20243</v>
      </c>
      <c r="C4588" s="77" t="s">
        <v>16077</v>
      </c>
      <c r="D4588" s="77">
        <v>29.12</v>
      </c>
    </row>
    <row r="4589" spans="1:4" x14ac:dyDescent="0.25">
      <c r="A4589" s="76">
        <v>96818</v>
      </c>
      <c r="B4589" s="76" t="s">
        <v>20244</v>
      </c>
      <c r="C4589" s="77" t="s">
        <v>16077</v>
      </c>
      <c r="D4589" s="77">
        <v>18.690000000000001</v>
      </c>
    </row>
    <row r="4590" spans="1:4" x14ac:dyDescent="0.25">
      <c r="A4590" s="76">
        <v>96819</v>
      </c>
      <c r="B4590" s="76" t="s">
        <v>20245</v>
      </c>
      <c r="C4590" s="77" t="s">
        <v>16077</v>
      </c>
      <c r="D4590" s="77">
        <v>20.03</v>
      </c>
    </row>
    <row r="4591" spans="1:4" x14ac:dyDescent="0.25">
      <c r="A4591" s="76">
        <v>96820</v>
      </c>
      <c r="B4591" s="76" t="s">
        <v>20246</v>
      </c>
      <c r="C4591" s="77" t="s">
        <v>16077</v>
      </c>
      <c r="D4591" s="77">
        <v>34.78</v>
      </c>
    </row>
    <row r="4592" spans="1:4" x14ac:dyDescent="0.25">
      <c r="A4592" s="76">
        <v>96821</v>
      </c>
      <c r="B4592" s="76" t="s">
        <v>20247</v>
      </c>
      <c r="C4592" s="77" t="s">
        <v>16077</v>
      </c>
      <c r="D4592" s="77">
        <v>32.39</v>
      </c>
    </row>
    <row r="4593" spans="1:4" x14ac:dyDescent="0.25">
      <c r="A4593" s="76">
        <v>96822</v>
      </c>
      <c r="B4593" s="76" t="s">
        <v>20248</v>
      </c>
      <c r="C4593" s="77" t="s">
        <v>16077</v>
      </c>
      <c r="D4593" s="77">
        <v>26.24</v>
      </c>
    </row>
    <row r="4594" spans="1:4" x14ac:dyDescent="0.25">
      <c r="A4594" s="76">
        <v>96823</v>
      </c>
      <c r="B4594" s="76" t="s">
        <v>20249</v>
      </c>
      <c r="C4594" s="77" t="s">
        <v>16077</v>
      </c>
      <c r="D4594" s="77">
        <v>9.8000000000000007</v>
      </c>
    </row>
    <row r="4595" spans="1:4" x14ac:dyDescent="0.25">
      <c r="A4595" s="76">
        <v>96824</v>
      </c>
      <c r="B4595" s="76" t="s">
        <v>20250</v>
      </c>
      <c r="C4595" s="77" t="s">
        <v>16077</v>
      </c>
      <c r="D4595" s="77">
        <v>15.33</v>
      </c>
    </row>
    <row r="4596" spans="1:4" x14ac:dyDescent="0.25">
      <c r="A4596" s="76">
        <v>96826</v>
      </c>
      <c r="B4596" s="76" t="s">
        <v>20251</v>
      </c>
      <c r="C4596" s="77" t="s">
        <v>16077</v>
      </c>
      <c r="D4596" s="77">
        <v>11.38</v>
      </c>
    </row>
    <row r="4597" spans="1:4" x14ac:dyDescent="0.25">
      <c r="A4597" s="76">
        <v>96827</v>
      </c>
      <c r="B4597" s="76" t="s">
        <v>20252</v>
      </c>
      <c r="C4597" s="77" t="s">
        <v>16077</v>
      </c>
      <c r="D4597" s="77">
        <v>16.68</v>
      </c>
    </row>
    <row r="4598" spans="1:4" x14ac:dyDescent="0.25">
      <c r="A4598" s="76">
        <v>96828</v>
      </c>
      <c r="B4598" s="76" t="s">
        <v>20253</v>
      </c>
      <c r="C4598" s="77" t="s">
        <v>16077</v>
      </c>
      <c r="D4598" s="77">
        <v>20.51</v>
      </c>
    </row>
    <row r="4599" spans="1:4" x14ac:dyDescent="0.25">
      <c r="A4599" s="76">
        <v>96829</v>
      </c>
      <c r="B4599" s="76" t="s">
        <v>20254</v>
      </c>
      <c r="C4599" s="77" t="s">
        <v>16077</v>
      </c>
      <c r="D4599" s="77">
        <v>15.76</v>
      </c>
    </row>
    <row r="4600" spans="1:4" x14ac:dyDescent="0.25">
      <c r="A4600" s="76">
        <v>96830</v>
      </c>
      <c r="B4600" s="76" t="s">
        <v>20255</v>
      </c>
      <c r="C4600" s="77" t="s">
        <v>16077</v>
      </c>
      <c r="D4600" s="77">
        <v>17.78</v>
      </c>
    </row>
    <row r="4601" spans="1:4" x14ac:dyDescent="0.25">
      <c r="A4601" s="76">
        <v>96832</v>
      </c>
      <c r="B4601" s="76" t="s">
        <v>20256</v>
      </c>
      <c r="C4601" s="77" t="s">
        <v>16077</v>
      </c>
      <c r="D4601" s="77">
        <v>25.67</v>
      </c>
    </row>
    <row r="4602" spans="1:4" x14ac:dyDescent="0.25">
      <c r="A4602" s="76">
        <v>96833</v>
      </c>
      <c r="B4602" s="76" t="s">
        <v>20257</v>
      </c>
      <c r="C4602" s="77" t="s">
        <v>16077</v>
      </c>
      <c r="D4602" s="77">
        <v>20.04</v>
      </c>
    </row>
    <row r="4603" spans="1:4" x14ac:dyDescent="0.25">
      <c r="A4603" s="76">
        <v>96834</v>
      </c>
      <c r="B4603" s="76" t="s">
        <v>20258</v>
      </c>
      <c r="C4603" s="77" t="s">
        <v>16077</v>
      </c>
      <c r="D4603" s="77">
        <v>24.03</v>
      </c>
    </row>
    <row r="4604" spans="1:4" x14ac:dyDescent="0.25">
      <c r="A4604" s="76">
        <v>96836</v>
      </c>
      <c r="B4604" s="76" t="s">
        <v>20259</v>
      </c>
      <c r="C4604" s="77" t="s">
        <v>16077</v>
      </c>
      <c r="D4604" s="77">
        <v>28.64</v>
      </c>
    </row>
    <row r="4605" spans="1:4" x14ac:dyDescent="0.25">
      <c r="A4605" s="76">
        <v>96837</v>
      </c>
      <c r="B4605" s="76" t="s">
        <v>20260</v>
      </c>
      <c r="C4605" s="77" t="s">
        <v>16077</v>
      </c>
      <c r="D4605" s="77">
        <v>18.260000000000002</v>
      </c>
    </row>
    <row r="4606" spans="1:4" x14ac:dyDescent="0.25">
      <c r="A4606" s="76">
        <v>96838</v>
      </c>
      <c r="B4606" s="76" t="s">
        <v>20261</v>
      </c>
      <c r="C4606" s="77" t="s">
        <v>16077</v>
      </c>
      <c r="D4606" s="77">
        <v>22.08</v>
      </c>
    </row>
    <row r="4607" spans="1:4" x14ac:dyDescent="0.25">
      <c r="A4607" s="76">
        <v>96839</v>
      </c>
      <c r="B4607" s="76" t="s">
        <v>20262</v>
      </c>
      <c r="C4607" s="77" t="s">
        <v>16077</v>
      </c>
      <c r="D4607" s="77">
        <v>22.79</v>
      </c>
    </row>
    <row r="4608" spans="1:4" x14ac:dyDescent="0.25">
      <c r="A4608" s="76">
        <v>96840</v>
      </c>
      <c r="B4608" s="76" t="s">
        <v>20263</v>
      </c>
      <c r="C4608" s="77" t="s">
        <v>16077</v>
      </c>
      <c r="D4608" s="77">
        <v>22.02</v>
      </c>
    </row>
    <row r="4609" spans="1:4" x14ac:dyDescent="0.25">
      <c r="A4609" s="76">
        <v>96841</v>
      </c>
      <c r="B4609" s="76" t="s">
        <v>20264</v>
      </c>
      <c r="C4609" s="77" t="s">
        <v>16077</v>
      </c>
      <c r="D4609" s="77">
        <v>24.47</v>
      </c>
    </row>
    <row r="4610" spans="1:4" x14ac:dyDescent="0.25">
      <c r="A4610" s="76">
        <v>96842</v>
      </c>
      <c r="B4610" s="76" t="s">
        <v>20265</v>
      </c>
      <c r="C4610" s="77" t="s">
        <v>16077</v>
      </c>
      <c r="D4610" s="77">
        <v>28</v>
      </c>
    </row>
    <row r="4611" spans="1:4" x14ac:dyDescent="0.25">
      <c r="A4611" s="76">
        <v>96843</v>
      </c>
      <c r="B4611" s="76" t="s">
        <v>20266</v>
      </c>
      <c r="C4611" s="77" t="s">
        <v>16077</v>
      </c>
      <c r="D4611" s="77">
        <v>25.44</v>
      </c>
    </row>
    <row r="4612" spans="1:4" x14ac:dyDescent="0.25">
      <c r="A4612" s="76">
        <v>96844</v>
      </c>
      <c r="B4612" s="76" t="s">
        <v>20267</v>
      </c>
      <c r="C4612" s="77" t="s">
        <v>16077</v>
      </c>
      <c r="D4612" s="77">
        <v>29.26</v>
      </c>
    </row>
    <row r="4613" spans="1:4" x14ac:dyDescent="0.25">
      <c r="A4613" s="76">
        <v>96845</v>
      </c>
      <c r="B4613" s="76" t="s">
        <v>20268</v>
      </c>
      <c r="C4613" s="77" t="s">
        <v>16077</v>
      </c>
      <c r="D4613" s="77">
        <v>34.36</v>
      </c>
    </row>
    <row r="4614" spans="1:4" x14ac:dyDescent="0.25">
      <c r="A4614" s="76">
        <v>96846</v>
      </c>
      <c r="B4614" s="76" t="s">
        <v>20269</v>
      </c>
      <c r="C4614" s="77" t="s">
        <v>16077</v>
      </c>
      <c r="D4614" s="77">
        <v>32.53</v>
      </c>
    </row>
    <row r="4615" spans="1:4" x14ac:dyDescent="0.25">
      <c r="A4615" s="76">
        <v>96847</v>
      </c>
      <c r="B4615" s="76" t="s">
        <v>20270</v>
      </c>
      <c r="C4615" s="77" t="s">
        <v>16077</v>
      </c>
      <c r="D4615" s="77">
        <v>32.1</v>
      </c>
    </row>
    <row r="4616" spans="1:4" x14ac:dyDescent="0.25">
      <c r="A4616" s="76">
        <v>96848</v>
      </c>
      <c r="B4616" s="76" t="s">
        <v>20271</v>
      </c>
      <c r="C4616" s="77" t="s">
        <v>16077</v>
      </c>
      <c r="D4616" s="77">
        <v>45.51</v>
      </c>
    </row>
    <row r="4617" spans="1:4" x14ac:dyDescent="0.25">
      <c r="A4617" s="76">
        <v>96849</v>
      </c>
      <c r="B4617" s="76" t="s">
        <v>20272</v>
      </c>
      <c r="C4617" s="77" t="s">
        <v>16077</v>
      </c>
      <c r="D4617" s="77">
        <v>14.48</v>
      </c>
    </row>
    <row r="4618" spans="1:4" x14ac:dyDescent="0.25">
      <c r="A4618" s="76">
        <v>96850</v>
      </c>
      <c r="B4618" s="76" t="s">
        <v>20273</v>
      </c>
      <c r="C4618" s="77" t="s">
        <v>16077</v>
      </c>
      <c r="D4618" s="77">
        <v>20.55</v>
      </c>
    </row>
    <row r="4619" spans="1:4" x14ac:dyDescent="0.25">
      <c r="A4619" s="76">
        <v>96852</v>
      </c>
      <c r="B4619" s="76" t="s">
        <v>20274</v>
      </c>
      <c r="C4619" s="77" t="s">
        <v>16077</v>
      </c>
      <c r="D4619" s="77">
        <v>18.399999999999999</v>
      </c>
    </row>
    <row r="4620" spans="1:4" x14ac:dyDescent="0.25">
      <c r="A4620" s="76">
        <v>96853</v>
      </c>
      <c r="B4620" s="76" t="s">
        <v>20275</v>
      </c>
      <c r="C4620" s="77" t="s">
        <v>16077</v>
      </c>
      <c r="D4620" s="77">
        <v>22.06</v>
      </c>
    </row>
    <row r="4621" spans="1:4" x14ac:dyDescent="0.25">
      <c r="A4621" s="76">
        <v>96854</v>
      </c>
      <c r="B4621" s="76" t="s">
        <v>20276</v>
      </c>
      <c r="C4621" s="77" t="s">
        <v>16077</v>
      </c>
      <c r="D4621" s="77">
        <v>27.09</v>
      </c>
    </row>
    <row r="4622" spans="1:4" x14ac:dyDescent="0.25">
      <c r="A4622" s="76">
        <v>96855</v>
      </c>
      <c r="B4622" s="76" t="s">
        <v>20277</v>
      </c>
      <c r="C4622" s="77" t="s">
        <v>16077</v>
      </c>
      <c r="D4622" s="77">
        <v>28.64</v>
      </c>
    </row>
    <row r="4623" spans="1:4" x14ac:dyDescent="0.25">
      <c r="A4623" s="76">
        <v>96856</v>
      </c>
      <c r="B4623" s="76" t="s">
        <v>20278</v>
      </c>
      <c r="C4623" s="77" t="s">
        <v>16077</v>
      </c>
      <c r="D4623" s="77">
        <v>30.85</v>
      </c>
    </row>
    <row r="4624" spans="1:4" x14ac:dyDescent="0.25">
      <c r="A4624" s="76">
        <v>96860</v>
      </c>
      <c r="B4624" s="76" t="s">
        <v>20279</v>
      </c>
      <c r="C4624" s="77" t="s">
        <v>16077</v>
      </c>
      <c r="D4624" s="77">
        <v>26.04</v>
      </c>
    </row>
    <row r="4625" spans="1:4" x14ac:dyDescent="0.25">
      <c r="A4625" s="76">
        <v>96861</v>
      </c>
      <c r="B4625" s="76" t="s">
        <v>20280</v>
      </c>
      <c r="C4625" s="77" t="s">
        <v>16077</v>
      </c>
      <c r="D4625" s="77">
        <v>32.880000000000003</v>
      </c>
    </row>
    <row r="4626" spans="1:4" x14ac:dyDescent="0.25">
      <c r="A4626" s="76">
        <v>96862</v>
      </c>
      <c r="B4626" s="76" t="s">
        <v>20281</v>
      </c>
      <c r="C4626" s="77" t="s">
        <v>16077</v>
      </c>
      <c r="D4626" s="77">
        <v>31.98</v>
      </c>
    </row>
    <row r="4627" spans="1:4" x14ac:dyDescent="0.25">
      <c r="A4627" s="76">
        <v>96863</v>
      </c>
      <c r="B4627" s="76" t="s">
        <v>20282</v>
      </c>
      <c r="C4627" s="77" t="s">
        <v>16077</v>
      </c>
      <c r="D4627" s="77">
        <v>33.79</v>
      </c>
    </row>
    <row r="4628" spans="1:4" x14ac:dyDescent="0.25">
      <c r="A4628" s="76">
        <v>96864</v>
      </c>
      <c r="B4628" s="76" t="s">
        <v>20283</v>
      </c>
      <c r="C4628" s="77" t="s">
        <v>16077</v>
      </c>
      <c r="D4628" s="77">
        <v>44.94</v>
      </c>
    </row>
    <row r="4629" spans="1:4" x14ac:dyDescent="0.25">
      <c r="A4629" s="76">
        <v>96865</v>
      </c>
      <c r="B4629" s="76" t="s">
        <v>20284</v>
      </c>
      <c r="C4629" s="77" t="s">
        <v>16077</v>
      </c>
      <c r="D4629" s="77">
        <v>39.89</v>
      </c>
    </row>
    <row r="4630" spans="1:4" x14ac:dyDescent="0.25">
      <c r="A4630" s="76">
        <v>96866</v>
      </c>
      <c r="B4630" s="76" t="s">
        <v>20285</v>
      </c>
      <c r="C4630" s="77" t="s">
        <v>16077</v>
      </c>
      <c r="D4630" s="77">
        <v>58.37</v>
      </c>
    </row>
    <row r="4631" spans="1:4" x14ac:dyDescent="0.25">
      <c r="A4631" s="76">
        <v>96868</v>
      </c>
      <c r="B4631" s="76" t="s">
        <v>20286</v>
      </c>
      <c r="C4631" s="77" t="s">
        <v>16077</v>
      </c>
      <c r="D4631" s="77">
        <v>17.059999999999999</v>
      </c>
    </row>
    <row r="4632" spans="1:4" x14ac:dyDescent="0.25">
      <c r="A4632" s="76">
        <v>96869</v>
      </c>
      <c r="B4632" s="76" t="s">
        <v>20287</v>
      </c>
      <c r="C4632" s="77" t="s">
        <v>16077</v>
      </c>
      <c r="D4632" s="77">
        <v>25.91</v>
      </c>
    </row>
    <row r="4633" spans="1:4" x14ac:dyDescent="0.25">
      <c r="A4633" s="76">
        <v>96870</v>
      </c>
      <c r="B4633" s="76" t="s">
        <v>20288</v>
      </c>
      <c r="C4633" s="77" t="s">
        <v>16077</v>
      </c>
      <c r="D4633" s="77">
        <v>38.659999999999997</v>
      </c>
    </row>
    <row r="4634" spans="1:4" x14ac:dyDescent="0.25">
      <c r="A4634" s="76">
        <v>96871</v>
      </c>
      <c r="B4634" s="76" t="s">
        <v>20289</v>
      </c>
      <c r="C4634" s="77" t="s">
        <v>16077</v>
      </c>
      <c r="D4634" s="77">
        <v>44.27</v>
      </c>
    </row>
    <row r="4635" spans="1:4" x14ac:dyDescent="0.25">
      <c r="A4635" s="76">
        <v>96872</v>
      </c>
      <c r="B4635" s="76" t="s">
        <v>20290</v>
      </c>
      <c r="C4635" s="77" t="s">
        <v>16077</v>
      </c>
      <c r="D4635" s="77">
        <v>41.29</v>
      </c>
    </row>
    <row r="4636" spans="1:4" x14ac:dyDescent="0.25">
      <c r="A4636" s="76">
        <v>96873</v>
      </c>
      <c r="B4636" s="76" t="s">
        <v>20291</v>
      </c>
      <c r="C4636" s="77" t="s">
        <v>16077</v>
      </c>
      <c r="D4636" s="77">
        <v>54.72</v>
      </c>
    </row>
    <row r="4637" spans="1:4" x14ac:dyDescent="0.25">
      <c r="A4637" s="76">
        <v>96874</v>
      </c>
      <c r="B4637" s="76" t="s">
        <v>20292</v>
      </c>
      <c r="C4637" s="77" t="s">
        <v>16077</v>
      </c>
      <c r="D4637" s="77">
        <v>50.16</v>
      </c>
    </row>
    <row r="4638" spans="1:4" x14ac:dyDescent="0.25">
      <c r="A4638" s="76">
        <v>96875</v>
      </c>
      <c r="B4638" s="76" t="s">
        <v>20293</v>
      </c>
      <c r="C4638" s="77" t="s">
        <v>16077</v>
      </c>
      <c r="D4638" s="77">
        <v>65.510000000000005</v>
      </c>
    </row>
    <row r="4639" spans="1:4" x14ac:dyDescent="0.25">
      <c r="A4639" s="76">
        <v>96876</v>
      </c>
      <c r="B4639" s="76" t="s">
        <v>20294</v>
      </c>
      <c r="C4639" s="77" t="s">
        <v>16077</v>
      </c>
      <c r="D4639" s="77">
        <v>150.41999999999999</v>
      </c>
    </row>
    <row r="4640" spans="1:4" x14ac:dyDescent="0.25">
      <c r="A4640" s="76">
        <v>96878</v>
      </c>
      <c r="B4640" s="76" t="s">
        <v>20295</v>
      </c>
      <c r="C4640" s="77" t="s">
        <v>16077</v>
      </c>
      <c r="D4640" s="77">
        <v>168.72</v>
      </c>
    </row>
    <row r="4641" spans="1:4" x14ac:dyDescent="0.25">
      <c r="A4641" s="76">
        <v>96879</v>
      </c>
      <c r="B4641" s="76" t="s">
        <v>20296</v>
      </c>
      <c r="C4641" s="77" t="s">
        <v>16077</v>
      </c>
      <c r="D4641" s="77">
        <v>163.59</v>
      </c>
    </row>
    <row r="4642" spans="1:4" x14ac:dyDescent="0.25">
      <c r="A4642" s="76">
        <v>96881</v>
      </c>
      <c r="B4642" s="76" t="s">
        <v>20297</v>
      </c>
      <c r="C4642" s="77" t="s">
        <v>16077</v>
      </c>
      <c r="D4642" s="77">
        <v>193.78</v>
      </c>
    </row>
    <row r="4643" spans="1:4" x14ac:dyDescent="0.25">
      <c r="A4643" s="76">
        <v>97425</v>
      </c>
      <c r="B4643" s="76" t="s">
        <v>2141</v>
      </c>
      <c r="C4643" s="77" t="s">
        <v>16077</v>
      </c>
      <c r="D4643" s="77">
        <v>29.6</v>
      </c>
    </row>
    <row r="4644" spans="1:4" x14ac:dyDescent="0.25">
      <c r="A4644" s="76">
        <v>97426</v>
      </c>
      <c r="B4644" s="76" t="s">
        <v>2142</v>
      </c>
      <c r="C4644" s="77" t="s">
        <v>16077</v>
      </c>
      <c r="D4644" s="77">
        <v>35.729999999999997</v>
      </c>
    </row>
    <row r="4645" spans="1:4" x14ac:dyDescent="0.25">
      <c r="A4645" s="76">
        <v>97427</v>
      </c>
      <c r="B4645" s="76" t="s">
        <v>2143</v>
      </c>
      <c r="C4645" s="77" t="s">
        <v>16077</v>
      </c>
      <c r="D4645" s="77">
        <v>40.369999999999997</v>
      </c>
    </row>
    <row r="4646" spans="1:4" x14ac:dyDescent="0.25">
      <c r="A4646" s="76">
        <v>97428</v>
      </c>
      <c r="B4646" s="76" t="s">
        <v>2144</v>
      </c>
      <c r="C4646" s="77" t="s">
        <v>16077</v>
      </c>
      <c r="D4646" s="77">
        <v>51.13</v>
      </c>
    </row>
    <row r="4647" spans="1:4" x14ac:dyDescent="0.25">
      <c r="A4647" s="76">
        <v>97429</v>
      </c>
      <c r="B4647" s="76" t="s">
        <v>2145</v>
      </c>
      <c r="C4647" s="77" t="s">
        <v>16077</v>
      </c>
      <c r="D4647" s="77">
        <v>61.03</v>
      </c>
    </row>
    <row r="4648" spans="1:4" x14ac:dyDescent="0.25">
      <c r="A4648" s="76">
        <v>97430</v>
      </c>
      <c r="B4648" s="76" t="s">
        <v>4914</v>
      </c>
      <c r="C4648" s="77" t="s">
        <v>16077</v>
      </c>
      <c r="D4648" s="77">
        <v>41.05</v>
      </c>
    </row>
    <row r="4649" spans="1:4" x14ac:dyDescent="0.25">
      <c r="A4649" s="76">
        <v>97431</v>
      </c>
      <c r="B4649" s="76" t="s">
        <v>4915</v>
      </c>
      <c r="C4649" s="77" t="s">
        <v>16077</v>
      </c>
      <c r="D4649" s="77">
        <v>45.77</v>
      </c>
    </row>
    <row r="4650" spans="1:4" x14ac:dyDescent="0.25">
      <c r="A4650" s="76">
        <v>97432</v>
      </c>
      <c r="B4650" s="76" t="s">
        <v>4916</v>
      </c>
      <c r="C4650" s="77" t="s">
        <v>16077</v>
      </c>
      <c r="D4650" s="77">
        <v>51.62</v>
      </c>
    </row>
    <row r="4651" spans="1:4" x14ac:dyDescent="0.25">
      <c r="A4651" s="76">
        <v>97433</v>
      </c>
      <c r="B4651" s="76" t="s">
        <v>4917</v>
      </c>
      <c r="C4651" s="77" t="s">
        <v>16077</v>
      </c>
      <c r="D4651" s="77">
        <v>94.28</v>
      </c>
    </row>
    <row r="4652" spans="1:4" x14ac:dyDescent="0.25">
      <c r="A4652" s="76">
        <v>97434</v>
      </c>
      <c r="B4652" s="76" t="s">
        <v>4918</v>
      </c>
      <c r="C4652" s="77" t="s">
        <v>16077</v>
      </c>
      <c r="D4652" s="77">
        <v>96.07</v>
      </c>
    </row>
    <row r="4653" spans="1:4" x14ac:dyDescent="0.25">
      <c r="A4653" s="76">
        <v>97435</v>
      </c>
      <c r="B4653" s="76" t="s">
        <v>4919</v>
      </c>
      <c r="C4653" s="77" t="s">
        <v>16077</v>
      </c>
      <c r="D4653" s="77">
        <v>110.29</v>
      </c>
    </row>
    <row r="4654" spans="1:4" x14ac:dyDescent="0.25">
      <c r="A4654" s="76">
        <v>97436</v>
      </c>
      <c r="B4654" s="76" t="s">
        <v>4920</v>
      </c>
      <c r="C4654" s="77" t="s">
        <v>16077</v>
      </c>
      <c r="D4654" s="77">
        <v>113.73</v>
      </c>
    </row>
    <row r="4655" spans="1:4" x14ac:dyDescent="0.25">
      <c r="A4655" s="76">
        <v>97437</v>
      </c>
      <c r="B4655" s="76" t="s">
        <v>4921</v>
      </c>
      <c r="C4655" s="77" t="s">
        <v>16077</v>
      </c>
      <c r="D4655" s="77">
        <v>126.23</v>
      </c>
    </row>
    <row r="4656" spans="1:4" x14ac:dyDescent="0.25">
      <c r="A4656" s="76">
        <v>97438</v>
      </c>
      <c r="B4656" s="76" t="s">
        <v>4922</v>
      </c>
      <c r="C4656" s="77" t="s">
        <v>16077</v>
      </c>
      <c r="D4656" s="77">
        <v>129.91</v>
      </c>
    </row>
    <row r="4657" spans="1:4" x14ac:dyDescent="0.25">
      <c r="A4657" s="76">
        <v>97439</v>
      </c>
      <c r="B4657" s="76" t="s">
        <v>4923</v>
      </c>
      <c r="C4657" s="77" t="s">
        <v>16077</v>
      </c>
      <c r="D4657" s="77">
        <v>142.86000000000001</v>
      </c>
    </row>
    <row r="4658" spans="1:4" x14ac:dyDescent="0.25">
      <c r="A4658" s="76">
        <v>97440</v>
      </c>
      <c r="B4658" s="76" t="s">
        <v>4924</v>
      </c>
      <c r="C4658" s="77" t="s">
        <v>16077</v>
      </c>
      <c r="D4658" s="77">
        <v>171.33</v>
      </c>
    </row>
    <row r="4659" spans="1:4" x14ac:dyDescent="0.25">
      <c r="A4659" s="76">
        <v>97442</v>
      </c>
      <c r="B4659" s="76" t="s">
        <v>4925</v>
      </c>
      <c r="C4659" s="77" t="s">
        <v>16077</v>
      </c>
      <c r="D4659" s="77">
        <v>189.26</v>
      </c>
    </row>
    <row r="4660" spans="1:4" x14ac:dyDescent="0.25">
      <c r="A4660" s="76">
        <v>97443</v>
      </c>
      <c r="B4660" s="76" t="s">
        <v>4926</v>
      </c>
      <c r="C4660" s="77" t="s">
        <v>16077</v>
      </c>
      <c r="D4660" s="77">
        <v>119.72</v>
      </c>
    </row>
    <row r="4661" spans="1:4" x14ac:dyDescent="0.25">
      <c r="A4661" s="76">
        <v>97444</v>
      </c>
      <c r="B4661" s="76" t="s">
        <v>4927</v>
      </c>
      <c r="C4661" s="77" t="s">
        <v>16077</v>
      </c>
      <c r="D4661" s="77">
        <v>141.97999999999999</v>
      </c>
    </row>
    <row r="4662" spans="1:4" x14ac:dyDescent="0.25">
      <c r="A4662" s="76">
        <v>97446</v>
      </c>
      <c r="B4662" s="76" t="s">
        <v>4928</v>
      </c>
      <c r="C4662" s="77" t="s">
        <v>16077</v>
      </c>
      <c r="D4662" s="77">
        <v>249.77</v>
      </c>
    </row>
    <row r="4663" spans="1:4" x14ac:dyDescent="0.25">
      <c r="A4663" s="76">
        <v>97447</v>
      </c>
      <c r="B4663" s="76" t="s">
        <v>4929</v>
      </c>
      <c r="C4663" s="77" t="s">
        <v>16077</v>
      </c>
      <c r="D4663" s="77">
        <v>249.77</v>
      </c>
    </row>
    <row r="4664" spans="1:4" x14ac:dyDescent="0.25">
      <c r="A4664" s="76">
        <v>97449</v>
      </c>
      <c r="B4664" s="76" t="s">
        <v>4930</v>
      </c>
      <c r="C4664" s="77" t="s">
        <v>16077</v>
      </c>
      <c r="D4664" s="77">
        <v>266.11</v>
      </c>
    </row>
    <row r="4665" spans="1:4" x14ac:dyDescent="0.25">
      <c r="A4665" s="76">
        <v>97450</v>
      </c>
      <c r="B4665" s="76" t="s">
        <v>4931</v>
      </c>
      <c r="C4665" s="77" t="s">
        <v>16077</v>
      </c>
      <c r="D4665" s="77">
        <v>326.73</v>
      </c>
    </row>
    <row r="4666" spans="1:4" x14ac:dyDescent="0.25">
      <c r="A4666" s="76">
        <v>97452</v>
      </c>
      <c r="B4666" s="76" t="s">
        <v>4932</v>
      </c>
      <c r="C4666" s="77" t="s">
        <v>16077</v>
      </c>
      <c r="D4666" s="77">
        <v>197.46</v>
      </c>
    </row>
    <row r="4667" spans="1:4" x14ac:dyDescent="0.25">
      <c r="A4667" s="76">
        <v>97453</v>
      </c>
      <c r="B4667" s="76" t="s">
        <v>4933</v>
      </c>
      <c r="C4667" s="77" t="s">
        <v>16077</v>
      </c>
      <c r="D4667" s="77">
        <v>210.16</v>
      </c>
    </row>
    <row r="4668" spans="1:4" x14ac:dyDescent="0.25">
      <c r="A4668" s="76">
        <v>97454</v>
      </c>
      <c r="B4668" s="76" t="s">
        <v>4934</v>
      </c>
      <c r="C4668" s="77" t="s">
        <v>16077</v>
      </c>
      <c r="D4668" s="77">
        <v>341.96</v>
      </c>
    </row>
    <row r="4669" spans="1:4" x14ac:dyDescent="0.25">
      <c r="A4669" s="76">
        <v>97455</v>
      </c>
      <c r="B4669" s="76" t="s">
        <v>4935</v>
      </c>
      <c r="C4669" s="77" t="s">
        <v>16077</v>
      </c>
      <c r="D4669" s="77">
        <v>362.28</v>
      </c>
    </row>
    <row r="4670" spans="1:4" x14ac:dyDescent="0.25">
      <c r="A4670" s="76">
        <v>97456</v>
      </c>
      <c r="B4670" s="76" t="s">
        <v>4936</v>
      </c>
      <c r="C4670" s="77" t="s">
        <v>16077</v>
      </c>
      <c r="D4670" s="77">
        <v>786.13</v>
      </c>
    </row>
    <row r="4671" spans="1:4" x14ac:dyDescent="0.25">
      <c r="A4671" s="76">
        <v>97457</v>
      </c>
      <c r="B4671" s="76" t="s">
        <v>4937</v>
      </c>
      <c r="C4671" s="77" t="s">
        <v>16077</v>
      </c>
      <c r="D4671" s="77">
        <v>694.97</v>
      </c>
    </row>
    <row r="4672" spans="1:4" x14ac:dyDescent="0.25">
      <c r="A4672" s="76">
        <v>97458</v>
      </c>
      <c r="B4672" s="76" t="s">
        <v>4938</v>
      </c>
      <c r="C4672" s="77" t="s">
        <v>16077</v>
      </c>
      <c r="D4672" s="77">
        <v>314.42</v>
      </c>
    </row>
    <row r="4673" spans="1:4" x14ac:dyDescent="0.25">
      <c r="A4673" s="76">
        <v>97459</v>
      </c>
      <c r="B4673" s="76" t="s">
        <v>4939</v>
      </c>
      <c r="C4673" s="77" t="s">
        <v>16077</v>
      </c>
      <c r="D4673" s="77">
        <v>547.41</v>
      </c>
    </row>
    <row r="4674" spans="1:4" x14ac:dyDescent="0.25">
      <c r="A4674" s="76">
        <v>97460</v>
      </c>
      <c r="B4674" s="76" t="s">
        <v>4940</v>
      </c>
      <c r="C4674" s="77" t="s">
        <v>16077</v>
      </c>
      <c r="D4674" s="77">
        <v>847.33</v>
      </c>
    </row>
    <row r="4675" spans="1:4" x14ac:dyDescent="0.25">
      <c r="A4675" s="76">
        <v>97461</v>
      </c>
      <c r="B4675" s="76" t="s">
        <v>4941</v>
      </c>
      <c r="C4675" s="77" t="s">
        <v>16077</v>
      </c>
      <c r="D4675" s="77">
        <v>38</v>
      </c>
    </row>
    <row r="4676" spans="1:4" x14ac:dyDescent="0.25">
      <c r="A4676" s="76">
        <v>97462</v>
      </c>
      <c r="B4676" s="76" t="s">
        <v>4942</v>
      </c>
      <c r="C4676" s="77" t="s">
        <v>16077</v>
      </c>
      <c r="D4676" s="77">
        <v>31.48</v>
      </c>
    </row>
    <row r="4677" spans="1:4" x14ac:dyDescent="0.25">
      <c r="A4677" s="76">
        <v>97464</v>
      </c>
      <c r="B4677" s="76" t="s">
        <v>4943</v>
      </c>
      <c r="C4677" s="77" t="s">
        <v>16077</v>
      </c>
      <c r="D4677" s="77">
        <v>54.96</v>
      </c>
    </row>
    <row r="4678" spans="1:4" x14ac:dyDescent="0.25">
      <c r="A4678" s="76">
        <v>97465</v>
      </c>
      <c r="B4678" s="76" t="s">
        <v>4944</v>
      </c>
      <c r="C4678" s="77" t="s">
        <v>16077</v>
      </c>
      <c r="D4678" s="77">
        <v>65.95</v>
      </c>
    </row>
    <row r="4679" spans="1:4" x14ac:dyDescent="0.25">
      <c r="A4679" s="76">
        <v>97467</v>
      </c>
      <c r="B4679" s="76" t="s">
        <v>4945</v>
      </c>
      <c r="C4679" s="77" t="s">
        <v>16077</v>
      </c>
      <c r="D4679" s="77">
        <v>69.77</v>
      </c>
    </row>
    <row r="4680" spans="1:4" x14ac:dyDescent="0.25">
      <c r="A4680" s="76">
        <v>97468</v>
      </c>
      <c r="B4680" s="76" t="s">
        <v>4946</v>
      </c>
      <c r="C4680" s="77" t="s">
        <v>16077</v>
      </c>
      <c r="D4680" s="77">
        <v>83.85</v>
      </c>
    </row>
    <row r="4681" spans="1:4" x14ac:dyDescent="0.25">
      <c r="A4681" s="76">
        <v>97470</v>
      </c>
      <c r="B4681" s="76" t="s">
        <v>4947</v>
      </c>
      <c r="C4681" s="77" t="s">
        <v>16077</v>
      </c>
      <c r="D4681" s="77">
        <v>103.67</v>
      </c>
    </row>
    <row r="4682" spans="1:4" x14ac:dyDescent="0.25">
      <c r="A4682" s="76">
        <v>97471</v>
      </c>
      <c r="B4682" s="76" t="s">
        <v>4948</v>
      </c>
      <c r="C4682" s="77" t="s">
        <v>16077</v>
      </c>
      <c r="D4682" s="77">
        <v>125.93</v>
      </c>
    </row>
    <row r="4683" spans="1:4" x14ac:dyDescent="0.25">
      <c r="A4683" s="76">
        <v>97474</v>
      </c>
      <c r="B4683" s="76" t="s">
        <v>4949</v>
      </c>
      <c r="C4683" s="77" t="s">
        <v>16077</v>
      </c>
      <c r="D4683" s="77">
        <v>191.46</v>
      </c>
    </row>
    <row r="4684" spans="1:4" x14ac:dyDescent="0.25">
      <c r="A4684" s="76">
        <v>97475</v>
      </c>
      <c r="B4684" s="76" t="s">
        <v>4950</v>
      </c>
      <c r="C4684" s="77" t="s">
        <v>16077</v>
      </c>
      <c r="D4684" s="77">
        <v>236.46</v>
      </c>
    </row>
    <row r="4685" spans="1:4" x14ac:dyDescent="0.25">
      <c r="A4685" s="76">
        <v>97477</v>
      </c>
      <c r="B4685" s="76" t="s">
        <v>4951</v>
      </c>
      <c r="C4685" s="77" t="s">
        <v>16077</v>
      </c>
      <c r="D4685" s="77">
        <v>255.53</v>
      </c>
    </row>
    <row r="4686" spans="1:4" x14ac:dyDescent="0.25">
      <c r="A4686" s="76">
        <v>97478</v>
      </c>
      <c r="B4686" s="76" t="s">
        <v>4952</v>
      </c>
      <c r="C4686" s="77" t="s">
        <v>16077</v>
      </c>
      <c r="D4686" s="77">
        <v>316.14999999999998</v>
      </c>
    </row>
    <row r="4687" spans="1:4" x14ac:dyDescent="0.25">
      <c r="A4687" s="76">
        <v>97479</v>
      </c>
      <c r="B4687" s="76" t="s">
        <v>4953</v>
      </c>
      <c r="C4687" s="77" t="s">
        <v>16077</v>
      </c>
      <c r="D4687" s="77">
        <v>61.26</v>
      </c>
    </row>
    <row r="4688" spans="1:4" x14ac:dyDescent="0.25">
      <c r="A4688" s="76">
        <v>97480</v>
      </c>
      <c r="B4688" s="76" t="s">
        <v>4954</v>
      </c>
      <c r="C4688" s="77" t="s">
        <v>16077</v>
      </c>
      <c r="D4688" s="77">
        <v>61.26</v>
      </c>
    </row>
    <row r="4689" spans="1:4" x14ac:dyDescent="0.25">
      <c r="A4689" s="76">
        <v>97481</v>
      </c>
      <c r="B4689" s="76" t="s">
        <v>4955</v>
      </c>
      <c r="C4689" s="77" t="s">
        <v>16077</v>
      </c>
      <c r="D4689" s="77">
        <v>89.19</v>
      </c>
    </row>
    <row r="4690" spans="1:4" x14ac:dyDescent="0.25">
      <c r="A4690" s="76">
        <v>97482</v>
      </c>
      <c r="B4690" s="76" t="s">
        <v>4956</v>
      </c>
      <c r="C4690" s="77" t="s">
        <v>16077</v>
      </c>
      <c r="D4690" s="77">
        <v>89.19</v>
      </c>
    </row>
    <row r="4691" spans="1:4" x14ac:dyDescent="0.25">
      <c r="A4691" s="76">
        <v>97483</v>
      </c>
      <c r="B4691" s="76" t="s">
        <v>4957</v>
      </c>
      <c r="C4691" s="77" t="s">
        <v>16077</v>
      </c>
      <c r="D4691" s="77">
        <v>125.35</v>
      </c>
    </row>
    <row r="4692" spans="1:4" x14ac:dyDescent="0.25">
      <c r="A4692" s="76">
        <v>97484</v>
      </c>
      <c r="B4692" s="76" t="s">
        <v>4958</v>
      </c>
      <c r="C4692" s="77" t="s">
        <v>16077</v>
      </c>
      <c r="D4692" s="77">
        <v>125.35</v>
      </c>
    </row>
    <row r="4693" spans="1:4" x14ac:dyDescent="0.25">
      <c r="A4693" s="76">
        <v>97485</v>
      </c>
      <c r="B4693" s="76" t="s">
        <v>4959</v>
      </c>
      <c r="C4693" s="77" t="s">
        <v>16077</v>
      </c>
      <c r="D4693" s="77">
        <v>173.41</v>
      </c>
    </row>
    <row r="4694" spans="1:4" x14ac:dyDescent="0.25">
      <c r="A4694" s="76">
        <v>97486</v>
      </c>
      <c r="B4694" s="76" t="s">
        <v>4960</v>
      </c>
      <c r="C4694" s="77" t="s">
        <v>16077</v>
      </c>
      <c r="D4694" s="77">
        <v>186.11</v>
      </c>
    </row>
    <row r="4695" spans="1:4" x14ac:dyDescent="0.25">
      <c r="A4695" s="76">
        <v>97487</v>
      </c>
      <c r="B4695" s="76" t="s">
        <v>4961</v>
      </c>
      <c r="C4695" s="77" t="s">
        <v>16077</v>
      </c>
      <c r="D4695" s="77">
        <v>322.01</v>
      </c>
    </row>
    <row r="4696" spans="1:4" x14ac:dyDescent="0.25">
      <c r="A4696" s="76">
        <v>97488</v>
      </c>
      <c r="B4696" s="76" t="s">
        <v>4962</v>
      </c>
      <c r="C4696" s="77" t="s">
        <v>16077</v>
      </c>
      <c r="D4696" s="77">
        <v>342.33</v>
      </c>
    </row>
    <row r="4697" spans="1:4" x14ac:dyDescent="0.25">
      <c r="A4697" s="76">
        <v>97489</v>
      </c>
      <c r="B4697" s="76" t="s">
        <v>4963</v>
      </c>
      <c r="C4697" s="77" t="s">
        <v>16077</v>
      </c>
      <c r="D4697" s="77">
        <v>770.22</v>
      </c>
    </row>
    <row r="4698" spans="1:4" x14ac:dyDescent="0.25">
      <c r="A4698" s="76">
        <v>97490</v>
      </c>
      <c r="B4698" s="76" t="s">
        <v>4964</v>
      </c>
      <c r="C4698" s="77" t="s">
        <v>16077</v>
      </c>
      <c r="D4698" s="77">
        <v>679.06</v>
      </c>
    </row>
    <row r="4699" spans="1:4" x14ac:dyDescent="0.25">
      <c r="A4699" s="76">
        <v>97491</v>
      </c>
      <c r="B4699" s="76" t="s">
        <v>4965</v>
      </c>
      <c r="C4699" s="77" t="s">
        <v>16077</v>
      </c>
      <c r="D4699" s="77">
        <v>95.22</v>
      </c>
    </row>
    <row r="4700" spans="1:4" x14ac:dyDescent="0.25">
      <c r="A4700" s="76">
        <v>97492</v>
      </c>
      <c r="B4700" s="76" t="s">
        <v>4966</v>
      </c>
      <c r="C4700" s="77" t="s">
        <v>16077</v>
      </c>
      <c r="D4700" s="77">
        <v>140.28</v>
      </c>
    </row>
    <row r="4701" spans="1:4" x14ac:dyDescent="0.25">
      <c r="A4701" s="76">
        <v>97493</v>
      </c>
      <c r="B4701" s="76" t="s">
        <v>4967</v>
      </c>
      <c r="C4701" s="77" t="s">
        <v>16077</v>
      </c>
      <c r="D4701" s="77">
        <v>181.01</v>
      </c>
    </row>
    <row r="4702" spans="1:4" x14ac:dyDescent="0.25">
      <c r="A4702" s="76">
        <v>97494</v>
      </c>
      <c r="B4702" s="76" t="s">
        <v>4968</v>
      </c>
      <c r="C4702" s="77" t="s">
        <v>16077</v>
      </c>
      <c r="D4702" s="77">
        <v>282.32</v>
      </c>
    </row>
    <row r="4703" spans="1:4" x14ac:dyDescent="0.25">
      <c r="A4703" s="76">
        <v>97495</v>
      </c>
      <c r="B4703" s="76" t="s">
        <v>4969</v>
      </c>
      <c r="C4703" s="77" t="s">
        <v>16077</v>
      </c>
      <c r="D4703" s="77">
        <v>520.78</v>
      </c>
    </row>
    <row r="4704" spans="1:4" x14ac:dyDescent="0.25">
      <c r="A4704" s="76">
        <v>97496</v>
      </c>
      <c r="B4704" s="76" t="s">
        <v>4970</v>
      </c>
      <c r="C4704" s="77" t="s">
        <v>16077</v>
      </c>
      <c r="D4704" s="77">
        <v>826.17</v>
      </c>
    </row>
    <row r="4705" spans="1:4" x14ac:dyDescent="0.25">
      <c r="A4705" s="76">
        <v>97499</v>
      </c>
      <c r="B4705" s="76" t="s">
        <v>4971</v>
      </c>
      <c r="C4705" s="77" t="s">
        <v>16077</v>
      </c>
      <c r="D4705" s="77">
        <v>35.4</v>
      </c>
    </row>
    <row r="4706" spans="1:4" x14ac:dyDescent="0.25">
      <c r="A4706" s="76">
        <v>97500</v>
      </c>
      <c r="B4706" s="76" t="s">
        <v>4972</v>
      </c>
      <c r="C4706" s="77" t="s">
        <v>16077</v>
      </c>
      <c r="D4706" s="77">
        <v>28.88</v>
      </c>
    </row>
    <row r="4707" spans="1:4" x14ac:dyDescent="0.25">
      <c r="A4707" s="76">
        <v>97502</v>
      </c>
      <c r="B4707" s="76" t="s">
        <v>4973</v>
      </c>
      <c r="C4707" s="77" t="s">
        <v>16077</v>
      </c>
      <c r="D4707" s="77">
        <v>50.16</v>
      </c>
    </row>
    <row r="4708" spans="1:4" x14ac:dyDescent="0.25">
      <c r="A4708" s="76">
        <v>97503</v>
      </c>
      <c r="B4708" s="76" t="s">
        <v>4974</v>
      </c>
      <c r="C4708" s="77" t="s">
        <v>16077</v>
      </c>
      <c r="D4708" s="77">
        <v>61.39</v>
      </c>
    </row>
    <row r="4709" spans="1:4" x14ac:dyDescent="0.25">
      <c r="A4709" s="76">
        <v>97505</v>
      </c>
      <c r="B4709" s="76" t="s">
        <v>4975</v>
      </c>
      <c r="C4709" s="77" t="s">
        <v>16077</v>
      </c>
      <c r="D4709" s="77">
        <v>63</v>
      </c>
    </row>
    <row r="4710" spans="1:4" x14ac:dyDescent="0.25">
      <c r="A4710" s="76">
        <v>97506</v>
      </c>
      <c r="B4710" s="76" t="s">
        <v>4976</v>
      </c>
      <c r="C4710" s="77" t="s">
        <v>16077</v>
      </c>
      <c r="D4710" s="77">
        <v>77.08</v>
      </c>
    </row>
    <row r="4711" spans="1:4" x14ac:dyDescent="0.25">
      <c r="A4711" s="76">
        <v>97508</v>
      </c>
      <c r="B4711" s="76" t="s">
        <v>4977</v>
      </c>
      <c r="C4711" s="77" t="s">
        <v>16077</v>
      </c>
      <c r="D4711" s="77">
        <v>94.07</v>
      </c>
    </row>
    <row r="4712" spans="1:4" x14ac:dyDescent="0.25">
      <c r="A4712" s="76">
        <v>97509</v>
      </c>
      <c r="B4712" s="76" t="s">
        <v>4978</v>
      </c>
      <c r="C4712" s="77" t="s">
        <v>16077</v>
      </c>
      <c r="D4712" s="77">
        <v>116.33</v>
      </c>
    </row>
    <row r="4713" spans="1:4" x14ac:dyDescent="0.25">
      <c r="A4713" s="76">
        <v>97511</v>
      </c>
      <c r="B4713" s="76" t="s">
        <v>4979</v>
      </c>
      <c r="C4713" s="77" t="s">
        <v>16077</v>
      </c>
      <c r="D4713" s="77">
        <v>177.69</v>
      </c>
    </row>
    <row r="4714" spans="1:4" x14ac:dyDescent="0.25">
      <c r="A4714" s="76">
        <v>97512</v>
      </c>
      <c r="B4714" s="76" t="s">
        <v>4980</v>
      </c>
      <c r="C4714" s="77" t="s">
        <v>16077</v>
      </c>
      <c r="D4714" s="77">
        <v>222.69</v>
      </c>
    </row>
    <row r="4715" spans="1:4" x14ac:dyDescent="0.25">
      <c r="A4715" s="76">
        <v>97514</v>
      </c>
      <c r="B4715" s="76" t="s">
        <v>4981</v>
      </c>
      <c r="C4715" s="77" t="s">
        <v>16077</v>
      </c>
      <c r="D4715" s="77">
        <v>237.41</v>
      </c>
    </row>
    <row r="4716" spans="1:4" x14ac:dyDescent="0.25">
      <c r="A4716" s="76">
        <v>97515</v>
      </c>
      <c r="B4716" s="76" t="s">
        <v>4982</v>
      </c>
      <c r="C4716" s="77" t="s">
        <v>16077</v>
      </c>
      <c r="D4716" s="77">
        <v>298.02999999999997</v>
      </c>
    </row>
    <row r="4717" spans="1:4" x14ac:dyDescent="0.25">
      <c r="A4717" s="76">
        <v>97517</v>
      </c>
      <c r="B4717" s="76" t="s">
        <v>4983</v>
      </c>
      <c r="C4717" s="77" t="s">
        <v>16077</v>
      </c>
      <c r="D4717" s="77">
        <v>57.38</v>
      </c>
    </row>
    <row r="4718" spans="1:4" x14ac:dyDescent="0.25">
      <c r="A4718" s="76">
        <v>97518</v>
      </c>
      <c r="B4718" s="76" t="s">
        <v>4984</v>
      </c>
      <c r="C4718" s="77" t="s">
        <v>16077</v>
      </c>
      <c r="D4718" s="77">
        <v>57.38</v>
      </c>
    </row>
    <row r="4719" spans="1:4" x14ac:dyDescent="0.25">
      <c r="A4719" s="76">
        <v>97519</v>
      </c>
      <c r="B4719" s="76" t="s">
        <v>4985</v>
      </c>
      <c r="C4719" s="77" t="s">
        <v>16077</v>
      </c>
      <c r="D4719" s="77">
        <v>82.34</v>
      </c>
    </row>
    <row r="4720" spans="1:4" x14ac:dyDescent="0.25">
      <c r="A4720" s="76">
        <v>97520</v>
      </c>
      <c r="B4720" s="76" t="s">
        <v>4986</v>
      </c>
      <c r="C4720" s="77" t="s">
        <v>16077</v>
      </c>
      <c r="D4720" s="77">
        <v>82.34</v>
      </c>
    </row>
    <row r="4721" spans="1:4" x14ac:dyDescent="0.25">
      <c r="A4721" s="76">
        <v>97521</v>
      </c>
      <c r="B4721" s="76" t="s">
        <v>4987</v>
      </c>
      <c r="C4721" s="77" t="s">
        <v>16077</v>
      </c>
      <c r="D4721" s="77">
        <v>115.15</v>
      </c>
    </row>
    <row r="4722" spans="1:4" x14ac:dyDescent="0.25">
      <c r="A4722" s="76">
        <v>97522</v>
      </c>
      <c r="B4722" s="76" t="s">
        <v>4988</v>
      </c>
      <c r="C4722" s="77" t="s">
        <v>16077</v>
      </c>
      <c r="D4722" s="77">
        <v>115.15</v>
      </c>
    </row>
    <row r="4723" spans="1:4" x14ac:dyDescent="0.25">
      <c r="A4723" s="76">
        <v>97523</v>
      </c>
      <c r="B4723" s="76" t="s">
        <v>4989</v>
      </c>
      <c r="C4723" s="77" t="s">
        <v>16077</v>
      </c>
      <c r="D4723" s="77">
        <v>159.01</v>
      </c>
    </row>
    <row r="4724" spans="1:4" x14ac:dyDescent="0.25">
      <c r="A4724" s="76">
        <v>97524</v>
      </c>
      <c r="B4724" s="76" t="s">
        <v>4990</v>
      </c>
      <c r="C4724" s="77" t="s">
        <v>16077</v>
      </c>
      <c r="D4724" s="77">
        <v>171.71</v>
      </c>
    </row>
    <row r="4725" spans="1:4" x14ac:dyDescent="0.25">
      <c r="A4725" s="76">
        <v>97525</v>
      </c>
      <c r="B4725" s="76" t="s">
        <v>4991</v>
      </c>
      <c r="C4725" s="77" t="s">
        <v>16077</v>
      </c>
      <c r="D4725" s="77">
        <v>301.23</v>
      </c>
    </row>
    <row r="4726" spans="1:4" x14ac:dyDescent="0.25">
      <c r="A4726" s="76">
        <v>97526</v>
      </c>
      <c r="B4726" s="76" t="s">
        <v>4992</v>
      </c>
      <c r="C4726" s="77" t="s">
        <v>16077</v>
      </c>
      <c r="D4726" s="77">
        <v>321.55</v>
      </c>
    </row>
    <row r="4727" spans="1:4" x14ac:dyDescent="0.25">
      <c r="A4727" s="76">
        <v>97527</v>
      </c>
      <c r="B4727" s="76" t="s">
        <v>4993</v>
      </c>
      <c r="C4727" s="77" t="s">
        <v>16077</v>
      </c>
      <c r="D4727" s="77">
        <v>743.12</v>
      </c>
    </row>
    <row r="4728" spans="1:4" x14ac:dyDescent="0.25">
      <c r="A4728" s="76">
        <v>97528</v>
      </c>
      <c r="B4728" s="76" t="s">
        <v>4994</v>
      </c>
      <c r="C4728" s="77" t="s">
        <v>16077</v>
      </c>
      <c r="D4728" s="77">
        <v>651.96</v>
      </c>
    </row>
    <row r="4729" spans="1:4" x14ac:dyDescent="0.25">
      <c r="A4729" s="76">
        <v>97529</v>
      </c>
      <c r="B4729" s="76" t="s">
        <v>4995</v>
      </c>
      <c r="C4729" s="77" t="s">
        <v>16077</v>
      </c>
      <c r="D4729" s="77">
        <v>90.12</v>
      </c>
    </row>
    <row r="4730" spans="1:4" x14ac:dyDescent="0.25">
      <c r="A4730" s="76">
        <v>97530</v>
      </c>
      <c r="B4730" s="76" t="s">
        <v>4996</v>
      </c>
      <c r="C4730" s="77" t="s">
        <v>16077</v>
      </c>
      <c r="D4730" s="77">
        <v>131.15</v>
      </c>
    </row>
    <row r="4731" spans="1:4" x14ac:dyDescent="0.25">
      <c r="A4731" s="76">
        <v>97531</v>
      </c>
      <c r="B4731" s="76" t="s">
        <v>4997</v>
      </c>
      <c r="C4731" s="77" t="s">
        <v>16077</v>
      </c>
      <c r="D4731" s="77">
        <v>167.38</v>
      </c>
    </row>
    <row r="4732" spans="1:4" x14ac:dyDescent="0.25">
      <c r="A4732" s="76">
        <v>97532</v>
      </c>
      <c r="B4732" s="76" t="s">
        <v>4998</v>
      </c>
      <c r="C4732" s="77" t="s">
        <v>16077</v>
      </c>
      <c r="D4732" s="77">
        <v>263.13</v>
      </c>
    </row>
    <row r="4733" spans="1:4" x14ac:dyDescent="0.25">
      <c r="A4733" s="76">
        <v>97533</v>
      </c>
      <c r="B4733" s="76" t="s">
        <v>4999</v>
      </c>
      <c r="C4733" s="77" t="s">
        <v>16077</v>
      </c>
      <c r="D4733" s="77">
        <v>497.19</v>
      </c>
    </row>
    <row r="4734" spans="1:4" x14ac:dyDescent="0.25">
      <c r="A4734" s="76">
        <v>97534</v>
      </c>
      <c r="B4734" s="76" t="s">
        <v>5000</v>
      </c>
      <c r="C4734" s="77" t="s">
        <v>16077</v>
      </c>
      <c r="D4734" s="77">
        <v>790.03</v>
      </c>
    </row>
    <row r="4735" spans="1:4" x14ac:dyDescent="0.25">
      <c r="A4735" s="76">
        <v>97537</v>
      </c>
      <c r="B4735" s="76" t="s">
        <v>5001</v>
      </c>
      <c r="C4735" s="77" t="s">
        <v>16077</v>
      </c>
      <c r="D4735" s="77">
        <v>26.15</v>
      </c>
    </row>
    <row r="4736" spans="1:4" x14ac:dyDescent="0.25">
      <c r="A4736" s="76">
        <v>97540</v>
      </c>
      <c r="B4736" s="76" t="s">
        <v>5002</v>
      </c>
      <c r="C4736" s="77" t="s">
        <v>16077</v>
      </c>
      <c r="D4736" s="77">
        <v>34.65</v>
      </c>
    </row>
    <row r="4737" spans="1:4" x14ac:dyDescent="0.25">
      <c r="A4737" s="76">
        <v>97541</v>
      </c>
      <c r="B4737" s="76" t="s">
        <v>5003</v>
      </c>
      <c r="C4737" s="77" t="s">
        <v>16077</v>
      </c>
      <c r="D4737" s="77">
        <v>29.23</v>
      </c>
    </row>
    <row r="4738" spans="1:4" x14ac:dyDescent="0.25">
      <c r="A4738" s="76">
        <v>97543</v>
      </c>
      <c r="B4738" s="76" t="s">
        <v>5004</v>
      </c>
      <c r="C4738" s="77" t="s">
        <v>16077</v>
      </c>
      <c r="D4738" s="77">
        <v>55.58</v>
      </c>
    </row>
    <row r="4739" spans="1:4" x14ac:dyDescent="0.25">
      <c r="A4739" s="76">
        <v>97544</v>
      </c>
      <c r="B4739" s="76" t="s">
        <v>5005</v>
      </c>
      <c r="C4739" s="77" t="s">
        <v>16077</v>
      </c>
      <c r="D4739" s="77">
        <v>49.06</v>
      </c>
    </row>
    <row r="4740" spans="1:4" x14ac:dyDescent="0.25">
      <c r="A4740" s="76">
        <v>97546</v>
      </c>
      <c r="B4740" s="76" t="s">
        <v>5006</v>
      </c>
      <c r="C4740" s="77" t="s">
        <v>16077</v>
      </c>
      <c r="D4740" s="77">
        <v>36.380000000000003</v>
      </c>
    </row>
    <row r="4741" spans="1:4" x14ac:dyDescent="0.25">
      <c r="A4741" s="76">
        <v>97547</v>
      </c>
      <c r="B4741" s="76" t="s">
        <v>5007</v>
      </c>
      <c r="C4741" s="77" t="s">
        <v>16077</v>
      </c>
      <c r="D4741" s="77">
        <v>36.380000000000003</v>
      </c>
    </row>
    <row r="4742" spans="1:4" x14ac:dyDescent="0.25">
      <c r="A4742" s="76">
        <v>97548</v>
      </c>
      <c r="B4742" s="76" t="s">
        <v>5008</v>
      </c>
      <c r="C4742" s="77" t="s">
        <v>16077</v>
      </c>
      <c r="D4742" s="77">
        <v>53.43</v>
      </c>
    </row>
    <row r="4743" spans="1:4" x14ac:dyDescent="0.25">
      <c r="A4743" s="76">
        <v>97549</v>
      </c>
      <c r="B4743" s="76" t="s">
        <v>5009</v>
      </c>
      <c r="C4743" s="77" t="s">
        <v>16077</v>
      </c>
      <c r="D4743" s="77">
        <v>53.43</v>
      </c>
    </row>
    <row r="4744" spans="1:4" x14ac:dyDescent="0.25">
      <c r="A4744" s="76">
        <v>97550</v>
      </c>
      <c r="B4744" s="76" t="s">
        <v>5010</v>
      </c>
      <c r="C4744" s="77" t="s">
        <v>16077</v>
      </c>
      <c r="D4744" s="77">
        <v>87.67</v>
      </c>
    </row>
    <row r="4745" spans="1:4" x14ac:dyDescent="0.25">
      <c r="A4745" s="76">
        <v>97551</v>
      </c>
      <c r="B4745" s="76" t="s">
        <v>5011</v>
      </c>
      <c r="C4745" s="77" t="s">
        <v>16077</v>
      </c>
      <c r="D4745" s="77">
        <v>87.67</v>
      </c>
    </row>
    <row r="4746" spans="1:4" x14ac:dyDescent="0.25">
      <c r="A4746" s="76">
        <v>97552</v>
      </c>
      <c r="B4746" s="76" t="s">
        <v>5012</v>
      </c>
      <c r="C4746" s="77" t="s">
        <v>16077</v>
      </c>
      <c r="D4746" s="77">
        <v>53.26</v>
      </c>
    </row>
    <row r="4747" spans="1:4" x14ac:dyDescent="0.25">
      <c r="A4747" s="76">
        <v>97553</v>
      </c>
      <c r="B4747" s="76" t="s">
        <v>5013</v>
      </c>
      <c r="C4747" s="77" t="s">
        <v>16077</v>
      </c>
      <c r="D4747" s="77">
        <v>75.989999999999995</v>
      </c>
    </row>
    <row r="4748" spans="1:4" x14ac:dyDescent="0.25">
      <c r="A4748" s="76">
        <v>97554</v>
      </c>
      <c r="B4748" s="76" t="s">
        <v>5014</v>
      </c>
      <c r="C4748" s="77" t="s">
        <v>16077</v>
      </c>
      <c r="D4748" s="77">
        <v>130.53</v>
      </c>
    </row>
    <row r="4749" spans="1:4" x14ac:dyDescent="0.25">
      <c r="A4749" s="76">
        <v>98602</v>
      </c>
      <c r="B4749" s="76" t="s">
        <v>14843</v>
      </c>
      <c r="C4749" s="77" t="s">
        <v>16077</v>
      </c>
      <c r="D4749" s="77">
        <v>17.739999999999998</v>
      </c>
    </row>
    <row r="4750" spans="1:4" x14ac:dyDescent="0.25">
      <c r="A4750" s="76">
        <v>103805</v>
      </c>
      <c r="B4750" s="76" t="s">
        <v>14844</v>
      </c>
      <c r="C4750" s="77" t="s">
        <v>16077</v>
      </c>
      <c r="D4750" s="77">
        <v>17.73</v>
      </c>
    </row>
    <row r="4751" spans="1:4" x14ac:dyDescent="0.25">
      <c r="A4751" s="76">
        <v>103806</v>
      </c>
      <c r="B4751" s="76" t="s">
        <v>14845</v>
      </c>
      <c r="C4751" s="77" t="s">
        <v>16077</v>
      </c>
      <c r="D4751" s="77">
        <v>17.7</v>
      </c>
    </row>
    <row r="4752" spans="1:4" x14ac:dyDescent="0.25">
      <c r="A4752" s="76">
        <v>103807</v>
      </c>
      <c r="B4752" s="76" t="s">
        <v>14846</v>
      </c>
      <c r="C4752" s="77" t="s">
        <v>16077</v>
      </c>
      <c r="D4752" s="77">
        <v>21.6</v>
      </c>
    </row>
    <row r="4753" spans="1:4" x14ac:dyDescent="0.25">
      <c r="A4753" s="76">
        <v>103808</v>
      </c>
      <c r="B4753" s="76" t="s">
        <v>14847</v>
      </c>
      <c r="C4753" s="77" t="s">
        <v>16077</v>
      </c>
      <c r="D4753" s="77">
        <v>33.159999999999997</v>
      </c>
    </row>
    <row r="4754" spans="1:4" x14ac:dyDescent="0.25">
      <c r="A4754" s="76">
        <v>103809</v>
      </c>
      <c r="B4754" s="76" t="s">
        <v>14848</v>
      </c>
      <c r="C4754" s="77" t="s">
        <v>16077</v>
      </c>
      <c r="D4754" s="77">
        <v>32.880000000000003</v>
      </c>
    </row>
    <row r="4755" spans="1:4" x14ac:dyDescent="0.25">
      <c r="A4755" s="76">
        <v>103810</v>
      </c>
      <c r="B4755" s="76" t="s">
        <v>14849</v>
      </c>
      <c r="C4755" s="77" t="s">
        <v>16077</v>
      </c>
      <c r="D4755" s="77">
        <v>33.29</v>
      </c>
    </row>
    <row r="4756" spans="1:4" x14ac:dyDescent="0.25">
      <c r="A4756" s="76">
        <v>103811</v>
      </c>
      <c r="B4756" s="76" t="s">
        <v>14850</v>
      </c>
      <c r="C4756" s="77" t="s">
        <v>16077</v>
      </c>
      <c r="D4756" s="77">
        <v>36.74</v>
      </c>
    </row>
    <row r="4757" spans="1:4" x14ac:dyDescent="0.25">
      <c r="A4757" s="76">
        <v>103812</v>
      </c>
      <c r="B4757" s="76" t="s">
        <v>14851</v>
      </c>
      <c r="C4757" s="77" t="s">
        <v>16077</v>
      </c>
      <c r="D4757" s="77">
        <v>49.1</v>
      </c>
    </row>
    <row r="4758" spans="1:4" x14ac:dyDescent="0.25">
      <c r="A4758" s="76">
        <v>103813</v>
      </c>
      <c r="B4758" s="76" t="s">
        <v>14852</v>
      </c>
      <c r="C4758" s="77" t="s">
        <v>16077</v>
      </c>
      <c r="D4758" s="77">
        <v>47.36</v>
      </c>
    </row>
    <row r="4759" spans="1:4" x14ac:dyDescent="0.25">
      <c r="A4759" s="76">
        <v>103814</v>
      </c>
      <c r="B4759" s="76" t="s">
        <v>14853</v>
      </c>
      <c r="C4759" s="77" t="s">
        <v>16077</v>
      </c>
      <c r="D4759" s="77">
        <v>11.59</v>
      </c>
    </row>
    <row r="4760" spans="1:4" x14ac:dyDescent="0.25">
      <c r="A4760" s="76">
        <v>103815</v>
      </c>
      <c r="B4760" s="76" t="s">
        <v>14854</v>
      </c>
      <c r="C4760" s="77" t="s">
        <v>16077</v>
      </c>
      <c r="D4760" s="77">
        <v>11.62</v>
      </c>
    </row>
    <row r="4761" spans="1:4" x14ac:dyDescent="0.25">
      <c r="A4761" s="76">
        <v>103816</v>
      </c>
      <c r="B4761" s="76" t="s">
        <v>14855</v>
      </c>
      <c r="C4761" s="77" t="s">
        <v>16077</v>
      </c>
      <c r="D4761" s="77">
        <v>26.67</v>
      </c>
    </row>
    <row r="4762" spans="1:4" x14ac:dyDescent="0.25">
      <c r="A4762" s="76">
        <v>103817</v>
      </c>
      <c r="B4762" s="76" t="s">
        <v>14856</v>
      </c>
      <c r="C4762" s="77" t="s">
        <v>16077</v>
      </c>
      <c r="D4762" s="77">
        <v>445.15</v>
      </c>
    </row>
    <row r="4763" spans="1:4" x14ac:dyDescent="0.25">
      <c r="A4763" s="76">
        <v>103818</v>
      </c>
      <c r="B4763" s="76" t="s">
        <v>14857</v>
      </c>
      <c r="C4763" s="77" t="s">
        <v>16077</v>
      </c>
      <c r="D4763" s="77">
        <v>19.760000000000002</v>
      </c>
    </row>
    <row r="4764" spans="1:4" x14ac:dyDescent="0.25">
      <c r="A4764" s="76">
        <v>103819</v>
      </c>
      <c r="B4764" s="76" t="s">
        <v>14858</v>
      </c>
      <c r="C4764" s="77" t="s">
        <v>16077</v>
      </c>
      <c r="D4764" s="77">
        <v>20.48</v>
      </c>
    </row>
    <row r="4765" spans="1:4" x14ac:dyDescent="0.25">
      <c r="A4765" s="76">
        <v>103820</v>
      </c>
      <c r="B4765" s="76" t="s">
        <v>14859</v>
      </c>
      <c r="C4765" s="77" t="s">
        <v>16077</v>
      </c>
      <c r="D4765" s="77">
        <v>21.78</v>
      </c>
    </row>
    <row r="4766" spans="1:4" x14ac:dyDescent="0.25">
      <c r="A4766" s="76">
        <v>103821</v>
      </c>
      <c r="B4766" s="76" t="s">
        <v>14860</v>
      </c>
      <c r="C4766" s="77" t="s">
        <v>16077</v>
      </c>
      <c r="D4766" s="77">
        <v>521.24</v>
      </c>
    </row>
    <row r="4767" spans="1:4" x14ac:dyDescent="0.25">
      <c r="A4767" s="76">
        <v>103822</v>
      </c>
      <c r="B4767" s="76" t="s">
        <v>14861</v>
      </c>
      <c r="C4767" s="77" t="s">
        <v>16077</v>
      </c>
      <c r="D4767" s="77">
        <v>54.85</v>
      </c>
    </row>
    <row r="4768" spans="1:4" x14ac:dyDescent="0.25">
      <c r="A4768" s="76">
        <v>103823</v>
      </c>
      <c r="B4768" s="76" t="s">
        <v>14862</v>
      </c>
      <c r="C4768" s="77" t="s">
        <v>16077</v>
      </c>
      <c r="D4768" s="77">
        <v>17.739999999999998</v>
      </c>
    </row>
    <row r="4769" spans="1:4" x14ac:dyDescent="0.25">
      <c r="A4769" s="76">
        <v>103824</v>
      </c>
      <c r="B4769" s="76" t="s">
        <v>14863</v>
      </c>
      <c r="C4769" s="77" t="s">
        <v>16077</v>
      </c>
      <c r="D4769" s="77">
        <v>23.1</v>
      </c>
    </row>
    <row r="4770" spans="1:4" x14ac:dyDescent="0.25">
      <c r="A4770" s="76">
        <v>103825</v>
      </c>
      <c r="B4770" s="76" t="s">
        <v>14864</v>
      </c>
      <c r="C4770" s="77" t="s">
        <v>16077</v>
      </c>
      <c r="D4770" s="77">
        <v>27.36</v>
      </c>
    </row>
    <row r="4771" spans="1:4" x14ac:dyDescent="0.25">
      <c r="A4771" s="76">
        <v>103826</v>
      </c>
      <c r="B4771" s="76" t="s">
        <v>14865</v>
      </c>
      <c r="C4771" s="77" t="s">
        <v>16077</v>
      </c>
      <c r="D4771" s="77">
        <v>30.8</v>
      </c>
    </row>
    <row r="4772" spans="1:4" x14ac:dyDescent="0.25">
      <c r="A4772" s="76">
        <v>103827</v>
      </c>
      <c r="B4772" s="76" t="s">
        <v>14866</v>
      </c>
      <c r="C4772" s="77" t="s">
        <v>16077</v>
      </c>
      <c r="D4772" s="77">
        <v>30.8</v>
      </c>
    </row>
    <row r="4773" spans="1:4" x14ac:dyDescent="0.25">
      <c r="A4773" s="76">
        <v>103828</v>
      </c>
      <c r="B4773" s="76" t="s">
        <v>14867</v>
      </c>
      <c r="C4773" s="77" t="s">
        <v>16077</v>
      </c>
      <c r="D4773" s="77">
        <v>91.62</v>
      </c>
    </row>
    <row r="4774" spans="1:4" x14ac:dyDescent="0.25">
      <c r="A4774" s="76">
        <v>103829</v>
      </c>
      <c r="B4774" s="76" t="s">
        <v>14868</v>
      </c>
      <c r="C4774" s="77" t="s">
        <v>16077</v>
      </c>
      <c r="D4774" s="77">
        <v>575.91</v>
      </c>
    </row>
    <row r="4775" spans="1:4" x14ac:dyDescent="0.25">
      <c r="A4775" s="76">
        <v>103830</v>
      </c>
      <c r="B4775" s="76" t="s">
        <v>14869</v>
      </c>
      <c r="C4775" s="77" t="s">
        <v>16077</v>
      </c>
      <c r="D4775" s="77">
        <v>35.869999999999997</v>
      </c>
    </row>
    <row r="4776" spans="1:4" x14ac:dyDescent="0.25">
      <c r="A4776" s="76">
        <v>103831</v>
      </c>
      <c r="B4776" s="76" t="s">
        <v>14870</v>
      </c>
      <c r="C4776" s="77" t="s">
        <v>16077</v>
      </c>
      <c r="D4776" s="77">
        <v>26.48</v>
      </c>
    </row>
    <row r="4777" spans="1:4" x14ac:dyDescent="0.25">
      <c r="A4777" s="76">
        <v>103832</v>
      </c>
      <c r="B4777" s="76" t="s">
        <v>14871</v>
      </c>
      <c r="C4777" s="77" t="s">
        <v>16077</v>
      </c>
      <c r="D4777" s="77">
        <v>23.95</v>
      </c>
    </row>
    <row r="4778" spans="1:4" x14ac:dyDescent="0.25">
      <c r="A4778" s="76">
        <v>103833</v>
      </c>
      <c r="B4778" s="76" t="s">
        <v>14872</v>
      </c>
      <c r="C4778" s="77" t="s">
        <v>16077</v>
      </c>
      <c r="D4778" s="77">
        <v>43.96</v>
      </c>
    </row>
    <row r="4779" spans="1:4" x14ac:dyDescent="0.25">
      <c r="A4779" s="76">
        <v>103834</v>
      </c>
      <c r="B4779" s="76" t="s">
        <v>14873</v>
      </c>
      <c r="C4779" s="77" t="s">
        <v>16077</v>
      </c>
      <c r="D4779" s="77">
        <v>63.84</v>
      </c>
    </row>
    <row r="4780" spans="1:4" x14ac:dyDescent="0.25">
      <c r="A4780" s="76">
        <v>103838</v>
      </c>
      <c r="B4780" s="76" t="s">
        <v>14874</v>
      </c>
      <c r="C4780" s="77" t="s">
        <v>16077</v>
      </c>
      <c r="D4780" s="77">
        <v>17.03</v>
      </c>
    </row>
    <row r="4781" spans="1:4" x14ac:dyDescent="0.25">
      <c r="A4781" s="76">
        <v>103839</v>
      </c>
      <c r="B4781" s="76" t="s">
        <v>14875</v>
      </c>
      <c r="C4781" s="77" t="s">
        <v>16077</v>
      </c>
      <c r="D4781" s="77">
        <v>17</v>
      </c>
    </row>
    <row r="4782" spans="1:4" x14ac:dyDescent="0.25">
      <c r="A4782" s="76">
        <v>103840</v>
      </c>
      <c r="B4782" s="76" t="s">
        <v>14876</v>
      </c>
      <c r="C4782" s="77" t="s">
        <v>16077</v>
      </c>
      <c r="D4782" s="77">
        <v>21.26</v>
      </c>
    </row>
    <row r="4783" spans="1:4" x14ac:dyDescent="0.25">
      <c r="A4783" s="76">
        <v>103841</v>
      </c>
      <c r="B4783" s="76" t="s">
        <v>14877</v>
      </c>
      <c r="C4783" s="77" t="s">
        <v>16077</v>
      </c>
      <c r="D4783" s="77">
        <v>27.71</v>
      </c>
    </row>
    <row r="4784" spans="1:4" x14ac:dyDescent="0.25">
      <c r="A4784" s="76">
        <v>103842</v>
      </c>
      <c r="B4784" s="76" t="s">
        <v>14878</v>
      </c>
      <c r="C4784" s="77" t="s">
        <v>16077</v>
      </c>
      <c r="D4784" s="77">
        <v>27.43</v>
      </c>
    </row>
    <row r="4785" spans="1:4" x14ac:dyDescent="0.25">
      <c r="A4785" s="76">
        <v>103843</v>
      </c>
      <c r="B4785" s="76" t="s">
        <v>14879</v>
      </c>
      <c r="C4785" s="77" t="s">
        <v>16077</v>
      </c>
      <c r="D4785" s="77">
        <v>30.57</v>
      </c>
    </row>
    <row r="4786" spans="1:4" x14ac:dyDescent="0.25">
      <c r="A4786" s="76">
        <v>103844</v>
      </c>
      <c r="B4786" s="76" t="s">
        <v>14880</v>
      </c>
      <c r="C4786" s="77" t="s">
        <v>16077</v>
      </c>
      <c r="D4786" s="77">
        <v>34.01</v>
      </c>
    </row>
    <row r="4787" spans="1:4" x14ac:dyDescent="0.25">
      <c r="A4787" s="76">
        <v>103845</v>
      </c>
      <c r="B4787" s="76" t="s">
        <v>14881</v>
      </c>
      <c r="C4787" s="77" t="s">
        <v>16077</v>
      </c>
      <c r="D4787" s="77">
        <v>39.56</v>
      </c>
    </row>
    <row r="4788" spans="1:4" x14ac:dyDescent="0.25">
      <c r="A4788" s="76">
        <v>103846</v>
      </c>
      <c r="B4788" s="76" t="s">
        <v>14882</v>
      </c>
      <c r="C4788" s="77" t="s">
        <v>16077</v>
      </c>
      <c r="D4788" s="77">
        <v>37.82</v>
      </c>
    </row>
    <row r="4789" spans="1:4" x14ac:dyDescent="0.25">
      <c r="A4789" s="76">
        <v>103847</v>
      </c>
      <c r="B4789" s="76" t="s">
        <v>14883</v>
      </c>
      <c r="C4789" s="77" t="s">
        <v>16077</v>
      </c>
      <c r="D4789" s="77">
        <v>11.12</v>
      </c>
    </row>
    <row r="4790" spans="1:4" x14ac:dyDescent="0.25">
      <c r="A4790" s="76">
        <v>103848</v>
      </c>
      <c r="B4790" s="76" t="s">
        <v>14884</v>
      </c>
      <c r="C4790" s="77" t="s">
        <v>16077</v>
      </c>
      <c r="D4790" s="77">
        <v>11.15</v>
      </c>
    </row>
    <row r="4791" spans="1:4" x14ac:dyDescent="0.25">
      <c r="A4791" s="76">
        <v>103849</v>
      </c>
      <c r="B4791" s="76" t="s">
        <v>14885</v>
      </c>
      <c r="C4791" s="77" t="s">
        <v>16077</v>
      </c>
      <c r="D4791" s="77">
        <v>26.2</v>
      </c>
    </row>
    <row r="4792" spans="1:4" x14ac:dyDescent="0.25">
      <c r="A4792" s="76">
        <v>103850</v>
      </c>
      <c r="B4792" s="76" t="s">
        <v>14886</v>
      </c>
      <c r="C4792" s="77" t="s">
        <v>16077</v>
      </c>
      <c r="D4792" s="77">
        <v>444.68</v>
      </c>
    </row>
    <row r="4793" spans="1:4" x14ac:dyDescent="0.25">
      <c r="A4793" s="76">
        <v>103851</v>
      </c>
      <c r="B4793" s="76" t="s">
        <v>14887</v>
      </c>
      <c r="C4793" s="77" t="s">
        <v>16077</v>
      </c>
      <c r="D4793" s="77">
        <v>19.53</v>
      </c>
    </row>
    <row r="4794" spans="1:4" x14ac:dyDescent="0.25">
      <c r="A4794" s="76">
        <v>103852</v>
      </c>
      <c r="B4794" s="76" t="s">
        <v>14888</v>
      </c>
      <c r="C4794" s="77" t="s">
        <v>16077</v>
      </c>
      <c r="D4794" s="77">
        <v>16.82</v>
      </c>
    </row>
    <row r="4795" spans="1:4" x14ac:dyDescent="0.25">
      <c r="A4795" s="76">
        <v>103853</v>
      </c>
      <c r="B4795" s="76" t="s">
        <v>14889</v>
      </c>
      <c r="C4795" s="77" t="s">
        <v>16077</v>
      </c>
      <c r="D4795" s="77">
        <v>18.12</v>
      </c>
    </row>
    <row r="4796" spans="1:4" x14ac:dyDescent="0.25">
      <c r="A4796" s="76">
        <v>103854</v>
      </c>
      <c r="B4796" s="76" t="s">
        <v>14890</v>
      </c>
      <c r="C4796" s="77" t="s">
        <v>16077</v>
      </c>
      <c r="D4796" s="77">
        <v>517.58000000000004</v>
      </c>
    </row>
    <row r="4797" spans="1:4" x14ac:dyDescent="0.25">
      <c r="A4797" s="76">
        <v>103855</v>
      </c>
      <c r="B4797" s="76" t="s">
        <v>14891</v>
      </c>
      <c r="C4797" s="77" t="s">
        <v>16077</v>
      </c>
      <c r="D4797" s="77">
        <v>51.19</v>
      </c>
    </row>
    <row r="4798" spans="1:4" x14ac:dyDescent="0.25">
      <c r="A4798" s="76">
        <v>103856</v>
      </c>
      <c r="B4798" s="76" t="s">
        <v>14892</v>
      </c>
      <c r="C4798" s="77" t="s">
        <v>16077</v>
      </c>
      <c r="D4798" s="77">
        <v>15.79</v>
      </c>
    </row>
    <row r="4799" spans="1:4" x14ac:dyDescent="0.25">
      <c r="A4799" s="76">
        <v>103857</v>
      </c>
      <c r="B4799" s="76" t="s">
        <v>14893</v>
      </c>
      <c r="C4799" s="77" t="s">
        <v>16077</v>
      </c>
      <c r="D4799" s="77">
        <v>21.28</v>
      </c>
    </row>
    <row r="4800" spans="1:4" x14ac:dyDescent="0.25">
      <c r="A4800" s="76">
        <v>103858</v>
      </c>
      <c r="B4800" s="76" t="s">
        <v>14894</v>
      </c>
      <c r="C4800" s="77" t="s">
        <v>16077</v>
      </c>
      <c r="D4800" s="77">
        <v>25.54</v>
      </c>
    </row>
    <row r="4801" spans="1:4" x14ac:dyDescent="0.25">
      <c r="A4801" s="76">
        <v>103859</v>
      </c>
      <c r="B4801" s="76" t="s">
        <v>14895</v>
      </c>
      <c r="C4801" s="77" t="s">
        <v>16077</v>
      </c>
      <c r="D4801" s="77">
        <v>24.88</v>
      </c>
    </row>
    <row r="4802" spans="1:4" x14ac:dyDescent="0.25">
      <c r="A4802" s="76">
        <v>103860</v>
      </c>
      <c r="B4802" s="76" t="s">
        <v>14896</v>
      </c>
      <c r="C4802" s="77" t="s">
        <v>16077</v>
      </c>
      <c r="D4802" s="77">
        <v>24.88</v>
      </c>
    </row>
    <row r="4803" spans="1:4" x14ac:dyDescent="0.25">
      <c r="A4803" s="76">
        <v>103861</v>
      </c>
      <c r="B4803" s="76" t="s">
        <v>14897</v>
      </c>
      <c r="C4803" s="77" t="s">
        <v>16077</v>
      </c>
      <c r="D4803" s="77">
        <v>85.7</v>
      </c>
    </row>
    <row r="4804" spans="1:4" x14ac:dyDescent="0.25">
      <c r="A4804" s="76">
        <v>103862</v>
      </c>
      <c r="B4804" s="76" t="s">
        <v>14898</v>
      </c>
      <c r="C4804" s="77" t="s">
        <v>16077</v>
      </c>
      <c r="D4804" s="77">
        <v>569.99</v>
      </c>
    </row>
    <row r="4805" spans="1:4" x14ac:dyDescent="0.25">
      <c r="A4805" s="76">
        <v>103863</v>
      </c>
      <c r="B4805" s="76" t="s">
        <v>14899</v>
      </c>
      <c r="C4805" s="77" t="s">
        <v>16077</v>
      </c>
      <c r="D4805" s="77">
        <v>32.909999999999997</v>
      </c>
    </row>
    <row r="4806" spans="1:4" x14ac:dyDescent="0.25">
      <c r="A4806" s="76">
        <v>103864</v>
      </c>
      <c r="B4806" s="76" t="s">
        <v>14900</v>
      </c>
      <c r="C4806" s="77" t="s">
        <v>16077</v>
      </c>
      <c r="D4806" s="77">
        <v>21.58</v>
      </c>
    </row>
    <row r="4807" spans="1:4" x14ac:dyDescent="0.25">
      <c r="A4807" s="76">
        <v>103865</v>
      </c>
      <c r="B4807" s="76" t="s">
        <v>14901</v>
      </c>
      <c r="C4807" s="77" t="s">
        <v>16077</v>
      </c>
      <c r="D4807" s="77">
        <v>23.02</v>
      </c>
    </row>
    <row r="4808" spans="1:4" x14ac:dyDescent="0.25">
      <c r="A4808" s="76">
        <v>103866</v>
      </c>
      <c r="B4808" s="76" t="s">
        <v>14902</v>
      </c>
      <c r="C4808" s="77" t="s">
        <v>16077</v>
      </c>
      <c r="D4808" s="77">
        <v>36.67</v>
      </c>
    </row>
    <row r="4809" spans="1:4" x14ac:dyDescent="0.25">
      <c r="A4809" s="76">
        <v>103867</v>
      </c>
      <c r="B4809" s="76" t="s">
        <v>14903</v>
      </c>
      <c r="C4809" s="77" t="s">
        <v>16077</v>
      </c>
      <c r="D4809" s="77">
        <v>51.1</v>
      </c>
    </row>
    <row r="4810" spans="1:4" x14ac:dyDescent="0.25">
      <c r="A4810" s="76">
        <v>103874</v>
      </c>
      <c r="B4810" s="76" t="s">
        <v>14904</v>
      </c>
      <c r="C4810" s="77" t="s">
        <v>16077</v>
      </c>
      <c r="D4810" s="77">
        <v>17.78</v>
      </c>
    </row>
    <row r="4811" spans="1:4" x14ac:dyDescent="0.25">
      <c r="A4811" s="76">
        <v>103875</v>
      </c>
      <c r="B4811" s="76" t="s">
        <v>14905</v>
      </c>
      <c r="C4811" s="77" t="s">
        <v>16077</v>
      </c>
      <c r="D4811" s="77">
        <v>17.75</v>
      </c>
    </row>
    <row r="4812" spans="1:4" x14ac:dyDescent="0.25">
      <c r="A4812" s="76">
        <v>103876</v>
      </c>
      <c r="B4812" s="76" t="s">
        <v>14906</v>
      </c>
      <c r="C4812" s="77" t="s">
        <v>16077</v>
      </c>
      <c r="D4812" s="77">
        <v>21.63</v>
      </c>
    </row>
    <row r="4813" spans="1:4" x14ac:dyDescent="0.25">
      <c r="A4813" s="76">
        <v>103877</v>
      </c>
      <c r="B4813" s="76" t="s">
        <v>14907</v>
      </c>
      <c r="C4813" s="77" t="s">
        <v>16077</v>
      </c>
      <c r="D4813" s="77">
        <v>26.9</v>
      </c>
    </row>
    <row r="4814" spans="1:4" x14ac:dyDescent="0.25">
      <c r="A4814" s="76">
        <v>103878</v>
      </c>
      <c r="B4814" s="76" t="s">
        <v>14908</v>
      </c>
      <c r="C4814" s="77" t="s">
        <v>16077</v>
      </c>
      <c r="D4814" s="77">
        <v>26.62</v>
      </c>
    </row>
    <row r="4815" spans="1:4" x14ac:dyDescent="0.25">
      <c r="A4815" s="76">
        <v>103879</v>
      </c>
      <c r="B4815" s="76" t="s">
        <v>14909</v>
      </c>
      <c r="C4815" s="77" t="s">
        <v>16077</v>
      </c>
      <c r="D4815" s="77">
        <v>30.16</v>
      </c>
    </row>
    <row r="4816" spans="1:4" x14ac:dyDescent="0.25">
      <c r="A4816" s="76">
        <v>103880</v>
      </c>
      <c r="B4816" s="76" t="s">
        <v>14910</v>
      </c>
      <c r="C4816" s="77" t="s">
        <v>16077</v>
      </c>
      <c r="D4816" s="77">
        <v>33.6</v>
      </c>
    </row>
    <row r="4817" spans="1:4" x14ac:dyDescent="0.25">
      <c r="A4817" s="76">
        <v>103881</v>
      </c>
      <c r="B4817" s="76" t="s">
        <v>14911</v>
      </c>
      <c r="C4817" s="77" t="s">
        <v>16077</v>
      </c>
      <c r="D4817" s="77">
        <v>37.42</v>
      </c>
    </row>
    <row r="4818" spans="1:4" x14ac:dyDescent="0.25">
      <c r="A4818" s="76">
        <v>103882</v>
      </c>
      <c r="B4818" s="76" t="s">
        <v>14912</v>
      </c>
      <c r="C4818" s="77" t="s">
        <v>16077</v>
      </c>
      <c r="D4818" s="77">
        <v>35.68</v>
      </c>
    </row>
    <row r="4819" spans="1:4" x14ac:dyDescent="0.25">
      <c r="A4819" s="76">
        <v>103883</v>
      </c>
      <c r="B4819" s="76" t="s">
        <v>14913</v>
      </c>
      <c r="C4819" s="77" t="s">
        <v>16077</v>
      </c>
      <c r="D4819" s="77">
        <v>11.6</v>
      </c>
    </row>
    <row r="4820" spans="1:4" x14ac:dyDescent="0.25">
      <c r="A4820" s="76">
        <v>103884</v>
      </c>
      <c r="B4820" s="76" t="s">
        <v>14914</v>
      </c>
      <c r="C4820" s="77" t="s">
        <v>16077</v>
      </c>
      <c r="D4820" s="77">
        <v>11.63</v>
      </c>
    </row>
    <row r="4821" spans="1:4" x14ac:dyDescent="0.25">
      <c r="A4821" s="76">
        <v>103885</v>
      </c>
      <c r="B4821" s="76" t="s">
        <v>14915</v>
      </c>
      <c r="C4821" s="77" t="s">
        <v>16077</v>
      </c>
      <c r="D4821" s="77">
        <v>26.68</v>
      </c>
    </row>
    <row r="4822" spans="1:4" x14ac:dyDescent="0.25">
      <c r="A4822" s="76">
        <v>103886</v>
      </c>
      <c r="B4822" s="76" t="s">
        <v>14916</v>
      </c>
      <c r="C4822" s="77" t="s">
        <v>16077</v>
      </c>
      <c r="D4822" s="77">
        <v>445.16</v>
      </c>
    </row>
    <row r="4823" spans="1:4" x14ac:dyDescent="0.25">
      <c r="A4823" s="76">
        <v>103887</v>
      </c>
      <c r="B4823" s="76" t="s">
        <v>14917</v>
      </c>
      <c r="C4823" s="77" t="s">
        <v>16077</v>
      </c>
      <c r="D4823" s="77">
        <v>19.77</v>
      </c>
    </row>
    <row r="4824" spans="1:4" x14ac:dyDescent="0.25">
      <c r="A4824" s="76">
        <v>103888</v>
      </c>
      <c r="B4824" s="76" t="s">
        <v>14918</v>
      </c>
      <c r="C4824" s="77" t="s">
        <v>16077</v>
      </c>
      <c r="D4824" s="77">
        <v>16.25</v>
      </c>
    </row>
    <row r="4825" spans="1:4" x14ac:dyDescent="0.25">
      <c r="A4825" s="76">
        <v>103889</v>
      </c>
      <c r="B4825" s="76" t="s">
        <v>14919</v>
      </c>
      <c r="C4825" s="77" t="s">
        <v>16077</v>
      </c>
      <c r="D4825" s="77">
        <v>17.55</v>
      </c>
    </row>
    <row r="4826" spans="1:4" x14ac:dyDescent="0.25">
      <c r="A4826" s="76">
        <v>103890</v>
      </c>
      <c r="B4826" s="76" t="s">
        <v>14920</v>
      </c>
      <c r="C4826" s="77" t="s">
        <v>16077</v>
      </c>
      <c r="D4826" s="77">
        <v>517.01</v>
      </c>
    </row>
    <row r="4827" spans="1:4" x14ac:dyDescent="0.25">
      <c r="A4827" s="76">
        <v>103891</v>
      </c>
      <c r="B4827" s="76" t="s">
        <v>14921</v>
      </c>
      <c r="C4827" s="77" t="s">
        <v>16077</v>
      </c>
      <c r="D4827" s="77">
        <v>50.62</v>
      </c>
    </row>
    <row r="4828" spans="1:4" x14ac:dyDescent="0.25">
      <c r="A4828" s="76">
        <v>103892</v>
      </c>
      <c r="B4828" s="76" t="s">
        <v>14922</v>
      </c>
      <c r="C4828" s="77" t="s">
        <v>16077</v>
      </c>
      <c r="D4828" s="77">
        <v>15.79</v>
      </c>
    </row>
    <row r="4829" spans="1:4" x14ac:dyDescent="0.25">
      <c r="A4829" s="76">
        <v>103893</v>
      </c>
      <c r="B4829" s="76" t="s">
        <v>14923</v>
      </c>
      <c r="C4829" s="77" t="s">
        <v>16077</v>
      </c>
      <c r="D4829" s="77">
        <v>20.98</v>
      </c>
    </row>
    <row r="4830" spans="1:4" x14ac:dyDescent="0.25">
      <c r="A4830" s="76">
        <v>103894</v>
      </c>
      <c r="B4830" s="76" t="s">
        <v>14924</v>
      </c>
      <c r="C4830" s="77" t="s">
        <v>16077</v>
      </c>
      <c r="D4830" s="77">
        <v>25.25</v>
      </c>
    </row>
    <row r="4831" spans="1:4" x14ac:dyDescent="0.25">
      <c r="A4831" s="76">
        <v>103895</v>
      </c>
      <c r="B4831" s="76" t="s">
        <v>14925</v>
      </c>
      <c r="C4831" s="77" t="s">
        <v>16077</v>
      </c>
      <c r="D4831" s="77">
        <v>23.41</v>
      </c>
    </row>
    <row r="4832" spans="1:4" x14ac:dyDescent="0.25">
      <c r="A4832" s="76">
        <v>103896</v>
      </c>
      <c r="B4832" s="76" t="s">
        <v>14926</v>
      </c>
      <c r="C4832" s="77" t="s">
        <v>16077</v>
      </c>
      <c r="D4832" s="77">
        <v>23.41</v>
      </c>
    </row>
    <row r="4833" spans="1:4" x14ac:dyDescent="0.25">
      <c r="A4833" s="76">
        <v>103897</v>
      </c>
      <c r="B4833" s="76" t="s">
        <v>14927</v>
      </c>
      <c r="C4833" s="77" t="s">
        <v>16077</v>
      </c>
      <c r="D4833" s="77">
        <v>84.23</v>
      </c>
    </row>
    <row r="4834" spans="1:4" x14ac:dyDescent="0.25">
      <c r="A4834" s="76">
        <v>103898</v>
      </c>
      <c r="B4834" s="76" t="s">
        <v>14928</v>
      </c>
      <c r="C4834" s="77" t="s">
        <v>16077</v>
      </c>
      <c r="D4834" s="77">
        <v>568.52</v>
      </c>
    </row>
    <row r="4835" spans="1:4" x14ac:dyDescent="0.25">
      <c r="A4835" s="76">
        <v>103899</v>
      </c>
      <c r="B4835" s="76" t="s">
        <v>14929</v>
      </c>
      <c r="C4835" s="77" t="s">
        <v>16077</v>
      </c>
      <c r="D4835" s="77">
        <v>32.17</v>
      </c>
    </row>
    <row r="4836" spans="1:4" x14ac:dyDescent="0.25">
      <c r="A4836" s="76">
        <v>103900</v>
      </c>
      <c r="B4836" s="76" t="s">
        <v>14930</v>
      </c>
      <c r="C4836" s="77" t="s">
        <v>16077</v>
      </c>
      <c r="D4836" s="77">
        <v>20.43</v>
      </c>
    </row>
    <row r="4837" spans="1:4" x14ac:dyDescent="0.25">
      <c r="A4837" s="76">
        <v>103901</v>
      </c>
      <c r="B4837" s="76" t="s">
        <v>14931</v>
      </c>
      <c r="C4837" s="77" t="s">
        <v>16077</v>
      </c>
      <c r="D4837" s="77">
        <v>24</v>
      </c>
    </row>
    <row r="4838" spans="1:4" x14ac:dyDescent="0.25">
      <c r="A4838" s="76">
        <v>103902</v>
      </c>
      <c r="B4838" s="76" t="s">
        <v>14932</v>
      </c>
      <c r="C4838" s="77" t="s">
        <v>16077</v>
      </c>
      <c r="D4838" s="77">
        <v>35.57</v>
      </c>
    </row>
    <row r="4839" spans="1:4" x14ac:dyDescent="0.25">
      <c r="A4839" s="76">
        <v>103903</v>
      </c>
      <c r="B4839" s="76" t="s">
        <v>14933</v>
      </c>
      <c r="C4839" s="77" t="s">
        <v>16077</v>
      </c>
      <c r="D4839" s="77">
        <v>48.22</v>
      </c>
    </row>
    <row r="4840" spans="1:4" x14ac:dyDescent="0.25">
      <c r="A4840" s="76">
        <v>103947</v>
      </c>
      <c r="B4840" s="76" t="s">
        <v>15893</v>
      </c>
      <c r="C4840" s="77" t="s">
        <v>16077</v>
      </c>
      <c r="D4840" s="77">
        <v>6.03</v>
      </c>
    </row>
    <row r="4841" spans="1:4" x14ac:dyDescent="0.25">
      <c r="A4841" s="76">
        <v>103948</v>
      </c>
      <c r="B4841" s="76" t="s">
        <v>15894</v>
      </c>
      <c r="C4841" s="77" t="s">
        <v>16077</v>
      </c>
      <c r="D4841" s="77">
        <v>7.53</v>
      </c>
    </row>
    <row r="4842" spans="1:4" x14ac:dyDescent="0.25">
      <c r="A4842" s="76">
        <v>103949</v>
      </c>
      <c r="B4842" s="76" t="s">
        <v>15895</v>
      </c>
      <c r="C4842" s="77" t="s">
        <v>16077</v>
      </c>
      <c r="D4842" s="77">
        <v>9.07</v>
      </c>
    </row>
    <row r="4843" spans="1:4" x14ac:dyDescent="0.25">
      <c r="A4843" s="76">
        <v>103950</v>
      </c>
      <c r="B4843" s="76" t="s">
        <v>15896</v>
      </c>
      <c r="C4843" s="77" t="s">
        <v>16077</v>
      </c>
      <c r="D4843" s="77">
        <v>10.62</v>
      </c>
    </row>
    <row r="4844" spans="1:4" x14ac:dyDescent="0.25">
      <c r="A4844" s="76">
        <v>103951</v>
      </c>
      <c r="B4844" s="76" t="s">
        <v>15897</v>
      </c>
      <c r="C4844" s="77" t="s">
        <v>16077</v>
      </c>
      <c r="D4844" s="77">
        <v>14.77</v>
      </c>
    </row>
    <row r="4845" spans="1:4" x14ac:dyDescent="0.25">
      <c r="A4845" s="76">
        <v>103952</v>
      </c>
      <c r="B4845" s="76" t="s">
        <v>15898</v>
      </c>
      <c r="C4845" s="77" t="s">
        <v>16077</v>
      </c>
      <c r="D4845" s="77">
        <v>5.54</v>
      </c>
    </row>
    <row r="4846" spans="1:4" x14ac:dyDescent="0.25">
      <c r="A4846" s="76">
        <v>103953</v>
      </c>
      <c r="B4846" s="76" t="s">
        <v>15899</v>
      </c>
      <c r="C4846" s="77" t="s">
        <v>16077</v>
      </c>
      <c r="D4846" s="77">
        <v>6.96</v>
      </c>
    </row>
    <row r="4847" spans="1:4" x14ac:dyDescent="0.25">
      <c r="A4847" s="76">
        <v>103954</v>
      </c>
      <c r="B4847" s="76" t="s">
        <v>15900</v>
      </c>
      <c r="C4847" s="77" t="s">
        <v>16077</v>
      </c>
      <c r="D4847" s="77">
        <v>8.52</v>
      </c>
    </row>
    <row r="4848" spans="1:4" x14ac:dyDescent="0.25">
      <c r="A4848" s="76">
        <v>103955</v>
      </c>
      <c r="B4848" s="76" t="s">
        <v>15901</v>
      </c>
      <c r="C4848" s="77" t="s">
        <v>16077</v>
      </c>
      <c r="D4848" s="77">
        <v>9.89</v>
      </c>
    </row>
    <row r="4849" spans="1:4" x14ac:dyDescent="0.25">
      <c r="A4849" s="76">
        <v>103956</v>
      </c>
      <c r="B4849" s="76" t="s">
        <v>15902</v>
      </c>
      <c r="C4849" s="77" t="s">
        <v>16077</v>
      </c>
      <c r="D4849" s="77">
        <v>13.91</v>
      </c>
    </row>
    <row r="4850" spans="1:4" x14ac:dyDescent="0.25">
      <c r="A4850" s="76">
        <v>103957</v>
      </c>
      <c r="B4850" s="76" t="s">
        <v>15903</v>
      </c>
      <c r="C4850" s="77" t="s">
        <v>16077</v>
      </c>
      <c r="D4850" s="77">
        <v>4.6399999999999997</v>
      </c>
    </row>
    <row r="4851" spans="1:4" x14ac:dyDescent="0.25">
      <c r="A4851" s="76">
        <v>103958</v>
      </c>
      <c r="B4851" s="76" t="s">
        <v>15904</v>
      </c>
      <c r="C4851" s="77" t="s">
        <v>16077</v>
      </c>
      <c r="D4851" s="77">
        <v>9.67</v>
      </c>
    </row>
    <row r="4852" spans="1:4" x14ac:dyDescent="0.25">
      <c r="A4852" s="76">
        <v>103959</v>
      </c>
      <c r="B4852" s="76" t="s">
        <v>15905</v>
      </c>
      <c r="C4852" s="77" t="s">
        <v>16077</v>
      </c>
      <c r="D4852" s="77">
        <v>14.63</v>
      </c>
    </row>
    <row r="4853" spans="1:4" x14ac:dyDescent="0.25">
      <c r="A4853" s="76">
        <v>103962</v>
      </c>
      <c r="B4853" s="76" t="s">
        <v>15906</v>
      </c>
      <c r="C4853" s="77" t="s">
        <v>16077</v>
      </c>
      <c r="D4853" s="77">
        <v>6.3</v>
      </c>
    </row>
    <row r="4854" spans="1:4" x14ac:dyDescent="0.25">
      <c r="A4854" s="76">
        <v>103964</v>
      </c>
      <c r="B4854" s="76" t="s">
        <v>15907</v>
      </c>
      <c r="C4854" s="77" t="s">
        <v>16077</v>
      </c>
      <c r="D4854" s="77">
        <v>8.02</v>
      </c>
    </row>
    <row r="4855" spans="1:4" x14ac:dyDescent="0.25">
      <c r="A4855" s="76">
        <v>103966</v>
      </c>
      <c r="B4855" s="76" t="s">
        <v>15908</v>
      </c>
      <c r="C4855" s="77" t="s">
        <v>16077</v>
      </c>
      <c r="D4855" s="77">
        <v>9.43</v>
      </c>
    </row>
    <row r="4856" spans="1:4" x14ac:dyDescent="0.25">
      <c r="A4856" s="76">
        <v>103967</v>
      </c>
      <c r="B4856" s="76" t="s">
        <v>15909</v>
      </c>
      <c r="C4856" s="77" t="s">
        <v>16077</v>
      </c>
      <c r="D4856" s="77">
        <v>11.44</v>
      </c>
    </row>
    <row r="4857" spans="1:4" x14ac:dyDescent="0.25">
      <c r="A4857" s="76">
        <v>103968</v>
      </c>
      <c r="B4857" s="76" t="s">
        <v>15910</v>
      </c>
      <c r="C4857" s="77" t="s">
        <v>16077</v>
      </c>
      <c r="D4857" s="77">
        <v>16.63</v>
      </c>
    </row>
    <row r="4858" spans="1:4" x14ac:dyDescent="0.25">
      <c r="A4858" s="76">
        <v>103969</v>
      </c>
      <c r="B4858" s="76" t="s">
        <v>15911</v>
      </c>
      <c r="C4858" s="77" t="s">
        <v>16077</v>
      </c>
      <c r="D4858" s="77">
        <v>19.73</v>
      </c>
    </row>
    <row r="4859" spans="1:4" x14ac:dyDescent="0.25">
      <c r="A4859" s="76">
        <v>103971</v>
      </c>
      <c r="B4859" s="76" t="s">
        <v>15912</v>
      </c>
      <c r="C4859" s="77" t="s">
        <v>16077</v>
      </c>
      <c r="D4859" s="77">
        <v>25.12</v>
      </c>
    </row>
    <row r="4860" spans="1:4" x14ac:dyDescent="0.25">
      <c r="A4860" s="76">
        <v>103972</v>
      </c>
      <c r="B4860" s="76" t="s">
        <v>15913</v>
      </c>
      <c r="C4860" s="77" t="s">
        <v>16077</v>
      </c>
      <c r="D4860" s="77">
        <v>29.03</v>
      </c>
    </row>
    <row r="4861" spans="1:4" x14ac:dyDescent="0.25">
      <c r="A4861" s="76">
        <v>103974</v>
      </c>
      <c r="B4861" s="76" t="s">
        <v>15914</v>
      </c>
      <c r="C4861" s="77" t="s">
        <v>16077</v>
      </c>
      <c r="D4861" s="77">
        <v>10.46</v>
      </c>
    </row>
    <row r="4862" spans="1:4" x14ac:dyDescent="0.25">
      <c r="A4862" s="76">
        <v>103975</v>
      </c>
      <c r="B4862" s="76" t="s">
        <v>15915</v>
      </c>
      <c r="C4862" s="77" t="s">
        <v>16077</v>
      </c>
      <c r="D4862" s="77">
        <v>17.55</v>
      </c>
    </row>
    <row r="4863" spans="1:4" x14ac:dyDescent="0.25">
      <c r="A4863" s="76">
        <v>103976</v>
      </c>
      <c r="B4863" s="76" t="s">
        <v>15916</v>
      </c>
      <c r="C4863" s="77" t="s">
        <v>16077</v>
      </c>
      <c r="D4863" s="77">
        <v>25.65</v>
      </c>
    </row>
    <row r="4864" spans="1:4" x14ac:dyDescent="0.25">
      <c r="A4864" s="76">
        <v>103977</v>
      </c>
      <c r="B4864" s="76" t="s">
        <v>15917</v>
      </c>
      <c r="C4864" s="77" t="s">
        <v>16077</v>
      </c>
      <c r="D4864" s="77">
        <v>6.77</v>
      </c>
    </row>
    <row r="4865" spans="1:4" x14ac:dyDescent="0.25">
      <c r="A4865" s="76">
        <v>103980</v>
      </c>
      <c r="B4865" s="76" t="s">
        <v>15918</v>
      </c>
      <c r="C4865" s="77" t="s">
        <v>16077</v>
      </c>
      <c r="D4865" s="77">
        <v>17.29</v>
      </c>
    </row>
    <row r="4866" spans="1:4" x14ac:dyDescent="0.25">
      <c r="A4866" s="76">
        <v>103981</v>
      </c>
      <c r="B4866" s="76" t="s">
        <v>15919</v>
      </c>
      <c r="C4866" s="77" t="s">
        <v>16077</v>
      </c>
      <c r="D4866" s="77">
        <v>17.36</v>
      </c>
    </row>
    <row r="4867" spans="1:4" x14ac:dyDescent="0.25">
      <c r="A4867" s="76">
        <v>103982</v>
      </c>
      <c r="B4867" s="76" t="s">
        <v>15920</v>
      </c>
      <c r="C4867" s="77" t="s">
        <v>16077</v>
      </c>
      <c r="D4867" s="77">
        <v>23.93</v>
      </c>
    </row>
    <row r="4868" spans="1:4" x14ac:dyDescent="0.25">
      <c r="A4868" s="76">
        <v>103983</v>
      </c>
      <c r="B4868" s="76" t="s">
        <v>15921</v>
      </c>
      <c r="C4868" s="77" t="s">
        <v>16077</v>
      </c>
      <c r="D4868" s="77">
        <v>16.77</v>
      </c>
    </row>
    <row r="4869" spans="1:4" x14ac:dyDescent="0.25">
      <c r="A4869" s="76">
        <v>103984</v>
      </c>
      <c r="B4869" s="76" t="s">
        <v>15922</v>
      </c>
      <c r="C4869" s="77" t="s">
        <v>16077</v>
      </c>
      <c r="D4869" s="77">
        <v>18.920000000000002</v>
      </c>
    </row>
    <row r="4870" spans="1:4" x14ac:dyDescent="0.25">
      <c r="A4870" s="76">
        <v>103985</v>
      </c>
      <c r="B4870" s="76" t="s">
        <v>15923</v>
      </c>
      <c r="C4870" s="77" t="s">
        <v>16077</v>
      </c>
      <c r="D4870" s="77">
        <v>21.62</v>
      </c>
    </row>
    <row r="4871" spans="1:4" x14ac:dyDescent="0.25">
      <c r="A4871" s="76">
        <v>103986</v>
      </c>
      <c r="B4871" s="76" t="s">
        <v>15924</v>
      </c>
      <c r="C4871" s="77" t="s">
        <v>16077</v>
      </c>
      <c r="D4871" s="77">
        <v>27.64</v>
      </c>
    </row>
    <row r="4872" spans="1:4" x14ac:dyDescent="0.25">
      <c r="A4872" s="76">
        <v>103987</v>
      </c>
      <c r="B4872" s="76" t="s">
        <v>15925</v>
      </c>
      <c r="C4872" s="77" t="s">
        <v>16077</v>
      </c>
      <c r="D4872" s="77">
        <v>23.56</v>
      </c>
    </row>
    <row r="4873" spans="1:4" x14ac:dyDescent="0.25">
      <c r="A4873" s="76">
        <v>103988</v>
      </c>
      <c r="B4873" s="76" t="s">
        <v>15926</v>
      </c>
      <c r="C4873" s="77" t="s">
        <v>16077</v>
      </c>
      <c r="D4873" s="77">
        <v>12.44</v>
      </c>
    </row>
    <row r="4874" spans="1:4" x14ac:dyDescent="0.25">
      <c r="A4874" s="76">
        <v>103990</v>
      </c>
      <c r="B4874" s="76" t="s">
        <v>15927</v>
      </c>
      <c r="C4874" s="77" t="s">
        <v>16077</v>
      </c>
      <c r="D4874" s="77">
        <v>35.869999999999997</v>
      </c>
    </row>
    <row r="4875" spans="1:4" x14ac:dyDescent="0.25">
      <c r="A4875" s="76">
        <v>103991</v>
      </c>
      <c r="B4875" s="76" t="s">
        <v>15928</v>
      </c>
      <c r="C4875" s="77" t="s">
        <v>16077</v>
      </c>
      <c r="D4875" s="77">
        <v>18.37</v>
      </c>
    </row>
    <row r="4876" spans="1:4" x14ac:dyDescent="0.25">
      <c r="A4876" s="76">
        <v>103992</v>
      </c>
      <c r="B4876" s="76" t="s">
        <v>15929</v>
      </c>
      <c r="C4876" s="77" t="s">
        <v>16077</v>
      </c>
      <c r="D4876" s="77">
        <v>11.19</v>
      </c>
    </row>
    <row r="4877" spans="1:4" x14ac:dyDescent="0.25">
      <c r="A4877" s="76">
        <v>103993</v>
      </c>
      <c r="B4877" s="76" t="s">
        <v>15930</v>
      </c>
      <c r="C4877" s="77" t="s">
        <v>16077</v>
      </c>
      <c r="D4877" s="77">
        <v>9.4600000000000009</v>
      </c>
    </row>
    <row r="4878" spans="1:4" x14ac:dyDescent="0.25">
      <c r="A4878" s="76">
        <v>103994</v>
      </c>
      <c r="B4878" s="76" t="s">
        <v>15931</v>
      </c>
      <c r="C4878" s="77" t="s">
        <v>16077</v>
      </c>
      <c r="D4878" s="77">
        <v>13.97</v>
      </c>
    </row>
    <row r="4879" spans="1:4" x14ac:dyDescent="0.25">
      <c r="A4879" s="76">
        <v>103995</v>
      </c>
      <c r="B4879" s="76" t="s">
        <v>15932</v>
      </c>
      <c r="C4879" s="77" t="s">
        <v>16077</v>
      </c>
      <c r="D4879" s="77">
        <v>14.57</v>
      </c>
    </row>
    <row r="4880" spans="1:4" x14ac:dyDescent="0.25">
      <c r="A4880" s="76">
        <v>103996</v>
      </c>
      <c r="B4880" s="76" t="s">
        <v>15933</v>
      </c>
      <c r="C4880" s="77" t="s">
        <v>16077</v>
      </c>
      <c r="D4880" s="77">
        <v>40.79</v>
      </c>
    </row>
    <row r="4881" spans="1:4" x14ac:dyDescent="0.25">
      <c r="A4881" s="76">
        <v>103997</v>
      </c>
      <c r="B4881" s="76" t="s">
        <v>15934</v>
      </c>
      <c r="C4881" s="77" t="s">
        <v>16077</v>
      </c>
      <c r="D4881" s="77">
        <v>39.78</v>
      </c>
    </row>
    <row r="4882" spans="1:4" x14ac:dyDescent="0.25">
      <c r="A4882" s="76">
        <v>103998</v>
      </c>
      <c r="B4882" s="76" t="s">
        <v>15935</v>
      </c>
      <c r="C4882" s="77" t="s">
        <v>16077</v>
      </c>
      <c r="D4882" s="77">
        <v>14.33</v>
      </c>
    </row>
    <row r="4883" spans="1:4" x14ac:dyDescent="0.25">
      <c r="A4883" s="76">
        <v>103999</v>
      </c>
      <c r="B4883" s="76" t="s">
        <v>15936</v>
      </c>
      <c r="C4883" s="77" t="s">
        <v>16077</v>
      </c>
      <c r="D4883" s="77">
        <v>12.18</v>
      </c>
    </row>
    <row r="4884" spans="1:4" x14ac:dyDescent="0.25">
      <c r="A4884" s="76">
        <v>104000</v>
      </c>
      <c r="B4884" s="76" t="s">
        <v>15937</v>
      </c>
      <c r="C4884" s="77" t="s">
        <v>16077</v>
      </c>
      <c r="D4884" s="77">
        <v>28.33</v>
      </c>
    </row>
    <row r="4885" spans="1:4" x14ac:dyDescent="0.25">
      <c r="A4885" s="76">
        <v>104001</v>
      </c>
      <c r="B4885" s="76" t="s">
        <v>15938</v>
      </c>
      <c r="C4885" s="77" t="s">
        <v>16077</v>
      </c>
      <c r="D4885" s="77">
        <v>13.36</v>
      </c>
    </row>
    <row r="4886" spans="1:4" x14ac:dyDescent="0.25">
      <c r="A4886" s="76">
        <v>104002</v>
      </c>
      <c r="B4886" s="76" t="s">
        <v>15939</v>
      </c>
      <c r="C4886" s="77" t="s">
        <v>16077</v>
      </c>
      <c r="D4886" s="77">
        <v>17.29</v>
      </c>
    </row>
    <row r="4887" spans="1:4" x14ac:dyDescent="0.25">
      <c r="A4887" s="76">
        <v>104003</v>
      </c>
      <c r="B4887" s="76" t="s">
        <v>15940</v>
      </c>
      <c r="C4887" s="77" t="s">
        <v>16077</v>
      </c>
      <c r="D4887" s="77">
        <v>14.36</v>
      </c>
    </row>
    <row r="4888" spans="1:4" x14ac:dyDescent="0.25">
      <c r="A4888" s="76">
        <v>104004</v>
      </c>
      <c r="B4888" s="76" t="s">
        <v>15941</v>
      </c>
      <c r="C4888" s="77" t="s">
        <v>16077</v>
      </c>
      <c r="D4888" s="77">
        <v>28.88</v>
      </c>
    </row>
    <row r="4889" spans="1:4" x14ac:dyDescent="0.25">
      <c r="A4889" s="76">
        <v>104005</v>
      </c>
      <c r="B4889" s="76" t="s">
        <v>15942</v>
      </c>
      <c r="C4889" s="77" t="s">
        <v>16077</v>
      </c>
      <c r="D4889" s="77">
        <v>36.24</v>
      </c>
    </row>
    <row r="4890" spans="1:4" x14ac:dyDescent="0.25">
      <c r="A4890" s="76">
        <v>104006</v>
      </c>
      <c r="B4890" s="76" t="s">
        <v>15943</v>
      </c>
      <c r="C4890" s="77" t="s">
        <v>16077</v>
      </c>
      <c r="D4890" s="77">
        <v>24.76</v>
      </c>
    </row>
    <row r="4891" spans="1:4" x14ac:dyDescent="0.25">
      <c r="A4891" s="76">
        <v>104007</v>
      </c>
      <c r="B4891" s="76" t="s">
        <v>15944</v>
      </c>
      <c r="C4891" s="77" t="s">
        <v>16077</v>
      </c>
      <c r="D4891" s="77">
        <v>21.62</v>
      </c>
    </row>
    <row r="4892" spans="1:4" x14ac:dyDescent="0.25">
      <c r="A4892" s="76">
        <v>104008</v>
      </c>
      <c r="B4892" s="76" t="s">
        <v>15945</v>
      </c>
      <c r="C4892" s="77" t="s">
        <v>16077</v>
      </c>
      <c r="D4892" s="77">
        <v>31.44</v>
      </c>
    </row>
    <row r="4893" spans="1:4" x14ac:dyDescent="0.25">
      <c r="A4893" s="76">
        <v>104009</v>
      </c>
      <c r="B4893" s="76" t="s">
        <v>15946</v>
      </c>
      <c r="C4893" s="77" t="s">
        <v>16077</v>
      </c>
      <c r="D4893" s="77">
        <v>12.79</v>
      </c>
    </row>
    <row r="4894" spans="1:4" x14ac:dyDescent="0.25">
      <c r="A4894" s="76">
        <v>104011</v>
      </c>
      <c r="B4894" s="76" t="s">
        <v>15947</v>
      </c>
      <c r="C4894" s="77" t="s">
        <v>16077</v>
      </c>
      <c r="D4894" s="77">
        <v>24.81</v>
      </c>
    </row>
    <row r="4895" spans="1:4" x14ac:dyDescent="0.25">
      <c r="A4895" s="76">
        <v>104012</v>
      </c>
      <c r="B4895" s="76" t="s">
        <v>15948</v>
      </c>
      <c r="C4895" s="77" t="s">
        <v>16077</v>
      </c>
      <c r="D4895" s="77">
        <v>23</v>
      </c>
    </row>
    <row r="4896" spans="1:4" x14ac:dyDescent="0.25">
      <c r="A4896" s="76">
        <v>104014</v>
      </c>
      <c r="B4896" s="76" t="s">
        <v>15949</v>
      </c>
      <c r="C4896" s="77" t="s">
        <v>16077</v>
      </c>
      <c r="D4896" s="77">
        <v>10.52</v>
      </c>
    </row>
    <row r="4897" spans="1:4" x14ac:dyDescent="0.25">
      <c r="A4897" s="76">
        <v>104015</v>
      </c>
      <c r="B4897" s="76" t="s">
        <v>15950</v>
      </c>
      <c r="C4897" s="77" t="s">
        <v>16077</v>
      </c>
      <c r="D4897" s="77">
        <v>15.95</v>
      </c>
    </row>
    <row r="4898" spans="1:4" x14ac:dyDescent="0.25">
      <c r="A4898" s="76">
        <v>104016</v>
      </c>
      <c r="B4898" s="76" t="s">
        <v>15951</v>
      </c>
      <c r="C4898" s="77" t="s">
        <v>16077</v>
      </c>
      <c r="D4898" s="77">
        <v>21.43</v>
      </c>
    </row>
    <row r="4899" spans="1:4" x14ac:dyDescent="0.25">
      <c r="A4899" s="76">
        <v>104017</v>
      </c>
      <c r="B4899" s="76" t="s">
        <v>15952</v>
      </c>
      <c r="C4899" s="77" t="s">
        <v>16077</v>
      </c>
      <c r="D4899" s="77">
        <v>43.9</v>
      </c>
    </row>
    <row r="4900" spans="1:4" x14ac:dyDescent="0.25">
      <c r="A4900" s="76">
        <v>104018</v>
      </c>
      <c r="B4900" s="76" t="s">
        <v>15952</v>
      </c>
      <c r="C4900" s="77" t="s">
        <v>16077</v>
      </c>
      <c r="D4900" s="77">
        <v>20.39</v>
      </c>
    </row>
    <row r="4901" spans="1:4" x14ac:dyDescent="0.25">
      <c r="A4901" s="76">
        <v>104019</v>
      </c>
      <c r="B4901" s="76" t="s">
        <v>15953</v>
      </c>
      <c r="C4901" s="77" t="s">
        <v>16077</v>
      </c>
      <c r="D4901" s="77">
        <v>42.7</v>
      </c>
    </row>
    <row r="4902" spans="1:4" x14ac:dyDescent="0.25">
      <c r="A4902" s="76">
        <v>104020</v>
      </c>
      <c r="B4902" s="76" t="s">
        <v>15954</v>
      </c>
      <c r="C4902" s="77" t="s">
        <v>16077</v>
      </c>
      <c r="D4902" s="77">
        <v>53.9</v>
      </c>
    </row>
    <row r="4903" spans="1:4" x14ac:dyDescent="0.25">
      <c r="A4903" s="76">
        <v>104022</v>
      </c>
      <c r="B4903" s="76" t="s">
        <v>15955</v>
      </c>
      <c r="C4903" s="77" t="s">
        <v>16077</v>
      </c>
      <c r="D4903" s="77">
        <v>66.98</v>
      </c>
    </row>
    <row r="4904" spans="1:4" x14ac:dyDescent="0.25">
      <c r="A4904" s="76">
        <v>104023</v>
      </c>
      <c r="B4904" s="76" t="s">
        <v>15956</v>
      </c>
      <c r="C4904" s="77" t="s">
        <v>16077</v>
      </c>
      <c r="D4904" s="77">
        <v>39.479999999999997</v>
      </c>
    </row>
    <row r="4905" spans="1:4" x14ac:dyDescent="0.25">
      <c r="A4905" s="76">
        <v>104024</v>
      </c>
      <c r="B4905" s="76" t="s">
        <v>15957</v>
      </c>
      <c r="C4905" s="77" t="s">
        <v>16077</v>
      </c>
      <c r="D4905" s="77">
        <v>39.08</v>
      </c>
    </row>
    <row r="4906" spans="1:4" x14ac:dyDescent="0.25">
      <c r="A4906" s="76">
        <v>104025</v>
      </c>
      <c r="B4906" s="76" t="s">
        <v>15958</v>
      </c>
      <c r="C4906" s="77" t="s">
        <v>16077</v>
      </c>
      <c r="D4906" s="77">
        <v>27.29</v>
      </c>
    </row>
    <row r="4907" spans="1:4" x14ac:dyDescent="0.25">
      <c r="A4907" s="76">
        <v>104026</v>
      </c>
      <c r="B4907" s="76" t="s">
        <v>15959</v>
      </c>
      <c r="C4907" s="77" t="s">
        <v>16077</v>
      </c>
      <c r="D4907" s="77">
        <v>40.28</v>
      </c>
    </row>
    <row r="4908" spans="1:4" x14ac:dyDescent="0.25">
      <c r="A4908" s="76">
        <v>104027</v>
      </c>
      <c r="B4908" s="76" t="s">
        <v>15960</v>
      </c>
      <c r="C4908" s="77" t="s">
        <v>16077</v>
      </c>
      <c r="D4908" s="77">
        <v>61.45</v>
      </c>
    </row>
    <row r="4909" spans="1:4" x14ac:dyDescent="0.25">
      <c r="A4909" s="76">
        <v>104028</v>
      </c>
      <c r="B4909" s="76" t="s">
        <v>15961</v>
      </c>
      <c r="C4909" s="77" t="s">
        <v>16077</v>
      </c>
      <c r="D4909" s="77">
        <v>126.31</v>
      </c>
    </row>
    <row r="4910" spans="1:4" x14ac:dyDescent="0.25">
      <c r="A4910" s="76">
        <v>104029</v>
      </c>
      <c r="B4910" s="76" t="s">
        <v>15962</v>
      </c>
      <c r="C4910" s="77" t="s">
        <v>16077</v>
      </c>
      <c r="D4910" s="77">
        <v>65.42</v>
      </c>
    </row>
    <row r="4911" spans="1:4" x14ac:dyDescent="0.25">
      <c r="A4911" s="76">
        <v>104030</v>
      </c>
      <c r="B4911" s="76" t="s">
        <v>15963</v>
      </c>
      <c r="C4911" s="77" t="s">
        <v>16077</v>
      </c>
      <c r="D4911" s="77">
        <v>59.34</v>
      </c>
    </row>
    <row r="4912" spans="1:4" x14ac:dyDescent="0.25">
      <c r="A4912" s="76">
        <v>104159</v>
      </c>
      <c r="B4912" s="76" t="s">
        <v>16745</v>
      </c>
      <c r="C4912" s="77" t="s">
        <v>16077</v>
      </c>
      <c r="D4912" s="77">
        <v>38.520000000000003</v>
      </c>
    </row>
    <row r="4913" spans="1:4" x14ac:dyDescent="0.25">
      <c r="A4913" s="76">
        <v>104167</v>
      </c>
      <c r="B4913" s="76" t="s">
        <v>15964</v>
      </c>
      <c r="C4913" s="77" t="s">
        <v>16077</v>
      </c>
      <c r="D4913" s="77">
        <v>120.92</v>
      </c>
    </row>
    <row r="4914" spans="1:4" x14ac:dyDescent="0.25">
      <c r="A4914" s="76">
        <v>104168</v>
      </c>
      <c r="B4914" s="76" t="s">
        <v>15965</v>
      </c>
      <c r="C4914" s="77" t="s">
        <v>16077</v>
      </c>
      <c r="D4914" s="77">
        <v>117.59</v>
      </c>
    </row>
    <row r="4915" spans="1:4" x14ac:dyDescent="0.25">
      <c r="A4915" s="76">
        <v>104169</v>
      </c>
      <c r="B4915" s="76" t="s">
        <v>15966</v>
      </c>
      <c r="C4915" s="77" t="s">
        <v>16077</v>
      </c>
      <c r="D4915" s="77">
        <v>146.81</v>
      </c>
    </row>
    <row r="4916" spans="1:4" x14ac:dyDescent="0.25">
      <c r="A4916" s="76">
        <v>104170</v>
      </c>
      <c r="B4916" s="76" t="s">
        <v>15967</v>
      </c>
      <c r="C4916" s="77" t="s">
        <v>16077</v>
      </c>
      <c r="D4916" s="77">
        <v>68.19</v>
      </c>
    </row>
    <row r="4917" spans="1:4" x14ac:dyDescent="0.25">
      <c r="A4917" s="76">
        <v>104171</v>
      </c>
      <c r="B4917" s="76" t="s">
        <v>15968</v>
      </c>
      <c r="C4917" s="77" t="s">
        <v>16077</v>
      </c>
      <c r="D4917" s="77">
        <v>96.91</v>
      </c>
    </row>
    <row r="4918" spans="1:4" x14ac:dyDescent="0.25">
      <c r="A4918" s="76">
        <v>104172</v>
      </c>
      <c r="B4918" s="76" t="s">
        <v>15969</v>
      </c>
      <c r="C4918" s="77" t="s">
        <v>16077</v>
      </c>
      <c r="D4918" s="77">
        <v>278.27</v>
      </c>
    </row>
    <row r="4919" spans="1:4" x14ac:dyDescent="0.25">
      <c r="A4919" s="76">
        <v>104173</v>
      </c>
      <c r="B4919" s="76" t="s">
        <v>15970</v>
      </c>
      <c r="C4919" s="77" t="s">
        <v>16077</v>
      </c>
      <c r="D4919" s="77">
        <v>83.84</v>
      </c>
    </row>
    <row r="4920" spans="1:4" x14ac:dyDescent="0.25">
      <c r="A4920" s="76">
        <v>104174</v>
      </c>
      <c r="B4920" s="76" t="s">
        <v>15971</v>
      </c>
      <c r="C4920" s="77" t="s">
        <v>16077</v>
      </c>
      <c r="D4920" s="77">
        <v>188.35</v>
      </c>
    </row>
    <row r="4921" spans="1:4" x14ac:dyDescent="0.25">
      <c r="A4921" s="76">
        <v>104175</v>
      </c>
      <c r="B4921" s="76" t="s">
        <v>15972</v>
      </c>
      <c r="C4921" s="77" t="s">
        <v>16077</v>
      </c>
      <c r="D4921" s="77">
        <v>138.41</v>
      </c>
    </row>
    <row r="4922" spans="1:4" x14ac:dyDescent="0.25">
      <c r="A4922" s="76">
        <v>104176</v>
      </c>
      <c r="B4922" s="76" t="s">
        <v>15973</v>
      </c>
      <c r="C4922" s="77" t="s">
        <v>16077</v>
      </c>
      <c r="D4922" s="77">
        <v>250.5</v>
      </c>
    </row>
    <row r="4923" spans="1:4" x14ac:dyDescent="0.25">
      <c r="A4923" s="76">
        <v>104177</v>
      </c>
      <c r="B4923" s="76" t="s">
        <v>15974</v>
      </c>
      <c r="C4923" s="77" t="s">
        <v>16077</v>
      </c>
      <c r="D4923" s="77">
        <v>179.65</v>
      </c>
    </row>
    <row r="4924" spans="1:4" x14ac:dyDescent="0.25">
      <c r="A4924" s="76">
        <v>104178</v>
      </c>
      <c r="B4924" s="76" t="s">
        <v>15975</v>
      </c>
      <c r="C4924" s="77" t="s">
        <v>16077</v>
      </c>
      <c r="D4924" s="77">
        <v>21.35</v>
      </c>
    </row>
    <row r="4925" spans="1:4" x14ac:dyDescent="0.25">
      <c r="A4925" s="76">
        <v>104179</v>
      </c>
      <c r="B4925" s="76" t="s">
        <v>15976</v>
      </c>
      <c r="C4925" s="77" t="s">
        <v>16077</v>
      </c>
      <c r="D4925" s="77">
        <v>83.57</v>
      </c>
    </row>
    <row r="4926" spans="1:4" x14ac:dyDescent="0.25">
      <c r="A4926" s="76">
        <v>104191</v>
      </c>
      <c r="B4926" s="76" t="s">
        <v>16340</v>
      </c>
      <c r="C4926" s="77" t="s">
        <v>16077</v>
      </c>
      <c r="D4926" s="77">
        <v>9.7100000000000009</v>
      </c>
    </row>
    <row r="4927" spans="1:4" x14ac:dyDescent="0.25">
      <c r="A4927" s="76">
        <v>104192</v>
      </c>
      <c r="B4927" s="76" t="s">
        <v>16341</v>
      </c>
      <c r="C4927" s="77" t="s">
        <v>16077</v>
      </c>
      <c r="D4927" s="77">
        <v>26.91</v>
      </c>
    </row>
    <row r="4928" spans="1:4" x14ac:dyDescent="0.25">
      <c r="A4928" s="76">
        <v>104193</v>
      </c>
      <c r="B4928" s="76" t="s">
        <v>16342</v>
      </c>
      <c r="C4928" s="77" t="s">
        <v>16077</v>
      </c>
      <c r="D4928" s="77">
        <v>153.62</v>
      </c>
    </row>
    <row r="4929" spans="1:4" x14ac:dyDescent="0.25">
      <c r="A4929" s="76">
        <v>104196</v>
      </c>
      <c r="B4929" s="76" t="s">
        <v>16343</v>
      </c>
      <c r="C4929" s="77" t="s">
        <v>16077</v>
      </c>
      <c r="D4929" s="77">
        <v>14.75</v>
      </c>
    </row>
    <row r="4930" spans="1:4" x14ac:dyDescent="0.25">
      <c r="A4930" s="76">
        <v>104197</v>
      </c>
      <c r="B4930" s="76" t="s">
        <v>16344</v>
      </c>
      <c r="C4930" s="77" t="s">
        <v>16077</v>
      </c>
      <c r="D4930" s="77">
        <v>27.85</v>
      </c>
    </row>
    <row r="4931" spans="1:4" x14ac:dyDescent="0.25">
      <c r="A4931" s="76">
        <v>104198</v>
      </c>
      <c r="B4931" s="76" t="s">
        <v>16345</v>
      </c>
      <c r="C4931" s="77" t="s">
        <v>16077</v>
      </c>
      <c r="D4931" s="77">
        <v>7.25</v>
      </c>
    </row>
    <row r="4932" spans="1:4" x14ac:dyDescent="0.25">
      <c r="A4932" s="76">
        <v>104199</v>
      </c>
      <c r="B4932" s="76" t="s">
        <v>16346</v>
      </c>
      <c r="C4932" s="77" t="s">
        <v>16077</v>
      </c>
      <c r="D4932" s="77">
        <v>7.03</v>
      </c>
    </row>
    <row r="4933" spans="1:4" x14ac:dyDescent="0.25">
      <c r="A4933" s="76">
        <v>104200</v>
      </c>
      <c r="B4933" s="76" t="s">
        <v>16347</v>
      </c>
      <c r="C4933" s="77" t="s">
        <v>16077</v>
      </c>
      <c r="D4933" s="77">
        <v>5.71</v>
      </c>
    </row>
    <row r="4934" spans="1:4" x14ac:dyDescent="0.25">
      <c r="A4934" s="76">
        <v>104201</v>
      </c>
      <c r="B4934" s="76" t="s">
        <v>16348</v>
      </c>
      <c r="C4934" s="77" t="s">
        <v>16077</v>
      </c>
      <c r="D4934" s="77">
        <v>18.239999999999998</v>
      </c>
    </row>
    <row r="4935" spans="1:4" x14ac:dyDescent="0.25">
      <c r="A4935" s="76">
        <v>104202</v>
      </c>
      <c r="B4935" s="76" t="s">
        <v>16349</v>
      </c>
      <c r="C4935" s="77" t="s">
        <v>16077</v>
      </c>
      <c r="D4935" s="77">
        <v>10.4</v>
      </c>
    </row>
    <row r="4936" spans="1:4" x14ac:dyDescent="0.25">
      <c r="A4936" s="76">
        <v>104317</v>
      </c>
      <c r="B4936" s="76" t="s">
        <v>16350</v>
      </c>
      <c r="C4936" s="77" t="s">
        <v>16077</v>
      </c>
      <c r="D4936" s="77">
        <v>6.42</v>
      </c>
    </row>
    <row r="4937" spans="1:4" x14ac:dyDescent="0.25">
      <c r="A4937" s="76">
        <v>104318</v>
      </c>
      <c r="B4937" s="76" t="s">
        <v>16351</v>
      </c>
      <c r="C4937" s="77" t="s">
        <v>16077</v>
      </c>
      <c r="D4937" s="77">
        <v>7.01</v>
      </c>
    </row>
    <row r="4938" spans="1:4" x14ac:dyDescent="0.25">
      <c r="A4938" s="76">
        <v>104319</v>
      </c>
      <c r="B4938" s="76" t="s">
        <v>16352</v>
      </c>
      <c r="C4938" s="77" t="s">
        <v>16077</v>
      </c>
      <c r="D4938" s="77">
        <v>9.56</v>
      </c>
    </row>
    <row r="4939" spans="1:4" x14ac:dyDescent="0.25">
      <c r="A4939" s="76">
        <v>104320</v>
      </c>
      <c r="B4939" s="76" t="s">
        <v>16353</v>
      </c>
      <c r="C4939" s="77" t="s">
        <v>16077</v>
      </c>
      <c r="D4939" s="77">
        <v>11.42</v>
      </c>
    </row>
    <row r="4940" spans="1:4" x14ac:dyDescent="0.25">
      <c r="A4940" s="76">
        <v>104321</v>
      </c>
      <c r="B4940" s="76" t="s">
        <v>16354</v>
      </c>
      <c r="C4940" s="77" t="s">
        <v>16077</v>
      </c>
      <c r="D4940" s="77">
        <v>4.93</v>
      </c>
    </row>
    <row r="4941" spans="1:4" x14ac:dyDescent="0.25">
      <c r="A4941" s="76">
        <v>104322</v>
      </c>
      <c r="B4941" s="76" t="s">
        <v>16355</v>
      </c>
      <c r="C4941" s="77" t="s">
        <v>16077</v>
      </c>
      <c r="D4941" s="77">
        <v>7.2</v>
      </c>
    </row>
    <row r="4942" spans="1:4" x14ac:dyDescent="0.25">
      <c r="A4942" s="76">
        <v>104323</v>
      </c>
      <c r="B4942" s="76" t="s">
        <v>16356</v>
      </c>
      <c r="C4942" s="77" t="s">
        <v>16077</v>
      </c>
      <c r="D4942" s="77">
        <v>8.9700000000000006</v>
      </c>
    </row>
    <row r="4943" spans="1:4" x14ac:dyDescent="0.25">
      <c r="A4943" s="76">
        <v>104324</v>
      </c>
      <c r="B4943" s="76" t="s">
        <v>16357</v>
      </c>
      <c r="C4943" s="77" t="s">
        <v>16077</v>
      </c>
      <c r="D4943" s="77">
        <v>13.55</v>
      </c>
    </row>
    <row r="4944" spans="1:4" x14ac:dyDescent="0.25">
      <c r="A4944" s="76">
        <v>104341</v>
      </c>
      <c r="B4944" s="76" t="s">
        <v>16358</v>
      </c>
      <c r="C4944" s="77" t="s">
        <v>16077</v>
      </c>
      <c r="D4944" s="77">
        <v>10.44</v>
      </c>
    </row>
    <row r="4945" spans="1:4" x14ac:dyDescent="0.25">
      <c r="A4945" s="76">
        <v>104343</v>
      </c>
      <c r="B4945" s="76" t="s">
        <v>16359</v>
      </c>
      <c r="C4945" s="77" t="s">
        <v>16077</v>
      </c>
      <c r="D4945" s="77">
        <v>33.01</v>
      </c>
    </row>
    <row r="4946" spans="1:4" x14ac:dyDescent="0.25">
      <c r="A4946" s="76">
        <v>104344</v>
      </c>
      <c r="B4946" s="76" t="s">
        <v>16360</v>
      </c>
      <c r="C4946" s="77" t="s">
        <v>16077</v>
      </c>
      <c r="D4946" s="77">
        <v>39.65</v>
      </c>
    </row>
    <row r="4947" spans="1:4" x14ac:dyDescent="0.25">
      <c r="A4947" s="76">
        <v>104345</v>
      </c>
      <c r="B4947" s="76" t="s">
        <v>16361</v>
      </c>
      <c r="C4947" s="77" t="s">
        <v>16077</v>
      </c>
      <c r="D4947" s="77">
        <v>41.84</v>
      </c>
    </row>
    <row r="4948" spans="1:4" x14ac:dyDescent="0.25">
      <c r="A4948" s="76">
        <v>104346</v>
      </c>
      <c r="B4948" s="76" t="s">
        <v>16362</v>
      </c>
      <c r="C4948" s="77" t="s">
        <v>16077</v>
      </c>
      <c r="D4948" s="77">
        <v>43.94</v>
      </c>
    </row>
    <row r="4949" spans="1:4" x14ac:dyDescent="0.25">
      <c r="A4949" s="76">
        <v>104347</v>
      </c>
      <c r="B4949" s="76" t="s">
        <v>16363</v>
      </c>
      <c r="C4949" s="77" t="s">
        <v>16077</v>
      </c>
      <c r="D4949" s="77">
        <v>46.77</v>
      </c>
    </row>
    <row r="4950" spans="1:4" x14ac:dyDescent="0.25">
      <c r="A4950" s="76">
        <v>104348</v>
      </c>
      <c r="B4950" s="76" t="s">
        <v>16364</v>
      </c>
      <c r="C4950" s="77" t="s">
        <v>16077</v>
      </c>
      <c r="D4950" s="77">
        <v>11.35</v>
      </c>
    </row>
    <row r="4951" spans="1:4" x14ac:dyDescent="0.25">
      <c r="A4951" s="76">
        <v>104350</v>
      </c>
      <c r="B4951" s="76" t="s">
        <v>16365</v>
      </c>
      <c r="C4951" s="77" t="s">
        <v>16077</v>
      </c>
      <c r="D4951" s="77">
        <v>29.12</v>
      </c>
    </row>
    <row r="4952" spans="1:4" x14ac:dyDescent="0.25">
      <c r="A4952" s="76">
        <v>104351</v>
      </c>
      <c r="B4952" s="76" t="s">
        <v>16366</v>
      </c>
      <c r="C4952" s="77" t="s">
        <v>16077</v>
      </c>
      <c r="D4952" s="77">
        <v>23.32</v>
      </c>
    </row>
    <row r="4953" spans="1:4" x14ac:dyDescent="0.25">
      <c r="A4953" s="76">
        <v>104352</v>
      </c>
      <c r="B4953" s="76" t="s">
        <v>16367</v>
      </c>
      <c r="C4953" s="77" t="s">
        <v>16077</v>
      </c>
      <c r="D4953" s="77">
        <v>38.49</v>
      </c>
    </row>
    <row r="4954" spans="1:4" x14ac:dyDescent="0.25">
      <c r="A4954" s="76">
        <v>104353</v>
      </c>
      <c r="B4954" s="76" t="s">
        <v>16368</v>
      </c>
      <c r="C4954" s="77" t="s">
        <v>16077</v>
      </c>
      <c r="D4954" s="77">
        <v>40.68</v>
      </c>
    </row>
    <row r="4955" spans="1:4" x14ac:dyDescent="0.25">
      <c r="A4955" s="76">
        <v>104354</v>
      </c>
      <c r="B4955" s="76" t="s">
        <v>16369</v>
      </c>
      <c r="C4955" s="77" t="s">
        <v>16077</v>
      </c>
      <c r="D4955" s="77">
        <v>44.15</v>
      </c>
    </row>
    <row r="4956" spans="1:4" x14ac:dyDescent="0.25">
      <c r="A4956" s="76">
        <v>104355</v>
      </c>
      <c r="B4956" s="76" t="s">
        <v>16370</v>
      </c>
      <c r="C4956" s="77" t="s">
        <v>16077</v>
      </c>
      <c r="D4956" s="77">
        <v>46.98</v>
      </c>
    </row>
    <row r="4957" spans="1:4" x14ac:dyDescent="0.25">
      <c r="A4957" s="76">
        <v>104356</v>
      </c>
      <c r="B4957" s="76" t="s">
        <v>16371</v>
      </c>
      <c r="C4957" s="77" t="s">
        <v>16077</v>
      </c>
      <c r="D4957" s="77">
        <v>30.75</v>
      </c>
    </row>
    <row r="4958" spans="1:4" x14ac:dyDescent="0.25">
      <c r="A4958" s="76">
        <v>104357</v>
      </c>
      <c r="B4958" s="76" t="s">
        <v>16372</v>
      </c>
      <c r="C4958" s="77" t="s">
        <v>16077</v>
      </c>
      <c r="D4958" s="77">
        <v>18.809999999999999</v>
      </c>
    </row>
    <row r="4959" spans="1:4" x14ac:dyDescent="0.25">
      <c r="A4959" s="76">
        <v>97895</v>
      </c>
      <c r="B4959" s="76" t="s">
        <v>5015</v>
      </c>
      <c r="C4959" s="77" t="s">
        <v>16077</v>
      </c>
      <c r="D4959" s="77">
        <v>208.06</v>
      </c>
    </row>
    <row r="4960" spans="1:4" x14ac:dyDescent="0.25">
      <c r="A4960" s="76">
        <v>97896</v>
      </c>
      <c r="B4960" s="76" t="s">
        <v>5016</v>
      </c>
      <c r="C4960" s="77" t="s">
        <v>16077</v>
      </c>
      <c r="D4960" s="77">
        <v>385.24</v>
      </c>
    </row>
    <row r="4961" spans="1:4" x14ac:dyDescent="0.25">
      <c r="A4961" s="76">
        <v>97897</v>
      </c>
      <c r="B4961" s="76" t="s">
        <v>5017</v>
      </c>
      <c r="C4961" s="77" t="s">
        <v>16077</v>
      </c>
      <c r="D4961" s="77">
        <v>498.05</v>
      </c>
    </row>
    <row r="4962" spans="1:4" x14ac:dyDescent="0.25">
      <c r="A4962" s="76">
        <v>97898</v>
      </c>
      <c r="B4962" s="76" t="s">
        <v>5018</v>
      </c>
      <c r="C4962" s="77" t="s">
        <v>16077</v>
      </c>
      <c r="D4962" s="77">
        <v>939.55</v>
      </c>
    </row>
    <row r="4963" spans="1:4" x14ac:dyDescent="0.25">
      <c r="A4963" s="76">
        <v>97900</v>
      </c>
      <c r="B4963" s="76" t="s">
        <v>5019</v>
      </c>
      <c r="C4963" s="77" t="s">
        <v>16077</v>
      </c>
      <c r="D4963" s="77">
        <v>183.46</v>
      </c>
    </row>
    <row r="4964" spans="1:4" x14ac:dyDescent="0.25">
      <c r="A4964" s="76">
        <v>97901</v>
      </c>
      <c r="B4964" s="76" t="s">
        <v>5020</v>
      </c>
      <c r="C4964" s="77" t="s">
        <v>16077</v>
      </c>
      <c r="D4964" s="77">
        <v>286.66000000000003</v>
      </c>
    </row>
    <row r="4965" spans="1:4" x14ac:dyDescent="0.25">
      <c r="A4965" s="76">
        <v>97902</v>
      </c>
      <c r="B4965" s="76" t="s">
        <v>5021</v>
      </c>
      <c r="C4965" s="77" t="s">
        <v>16077</v>
      </c>
      <c r="D4965" s="77">
        <v>554.29</v>
      </c>
    </row>
    <row r="4966" spans="1:4" x14ac:dyDescent="0.25">
      <c r="A4966" s="76">
        <v>97903</v>
      </c>
      <c r="B4966" s="76" t="s">
        <v>5022</v>
      </c>
      <c r="C4966" s="77" t="s">
        <v>16077</v>
      </c>
      <c r="D4966" s="77">
        <v>770.55</v>
      </c>
    </row>
    <row r="4967" spans="1:4" x14ac:dyDescent="0.25">
      <c r="A4967" s="76">
        <v>97904</v>
      </c>
      <c r="B4967" s="76" t="s">
        <v>5023</v>
      </c>
      <c r="C4967" s="77" t="s">
        <v>16077</v>
      </c>
      <c r="D4967" s="77">
        <v>907.27</v>
      </c>
    </row>
    <row r="4968" spans="1:4" x14ac:dyDescent="0.25">
      <c r="A4968" s="76">
        <v>97905</v>
      </c>
      <c r="B4968" s="76" t="s">
        <v>5024</v>
      </c>
      <c r="C4968" s="77" t="s">
        <v>16077</v>
      </c>
      <c r="D4968" s="77">
        <v>232.56</v>
      </c>
    </row>
    <row r="4969" spans="1:4" x14ac:dyDescent="0.25">
      <c r="A4969" s="76">
        <v>97906</v>
      </c>
      <c r="B4969" s="76" t="s">
        <v>5025</v>
      </c>
      <c r="C4969" s="77" t="s">
        <v>16077</v>
      </c>
      <c r="D4969" s="77">
        <v>429.27</v>
      </c>
    </row>
    <row r="4970" spans="1:4" x14ac:dyDescent="0.25">
      <c r="A4970" s="76">
        <v>97907</v>
      </c>
      <c r="B4970" s="76" t="s">
        <v>5026</v>
      </c>
      <c r="C4970" s="77" t="s">
        <v>16077</v>
      </c>
      <c r="D4970" s="77">
        <v>611.02</v>
      </c>
    </row>
    <row r="4971" spans="1:4" x14ac:dyDescent="0.25">
      <c r="A4971" s="76">
        <v>97908</v>
      </c>
      <c r="B4971" s="76" t="s">
        <v>5027</v>
      </c>
      <c r="C4971" s="77" t="s">
        <v>16077</v>
      </c>
      <c r="D4971" s="77">
        <v>718.5</v>
      </c>
    </row>
    <row r="4972" spans="1:4" x14ac:dyDescent="0.25">
      <c r="A4972" s="76">
        <v>98102</v>
      </c>
      <c r="B4972" s="76" t="s">
        <v>5028</v>
      </c>
      <c r="C4972" s="77" t="s">
        <v>16077</v>
      </c>
      <c r="D4972" s="77">
        <v>196.6</v>
      </c>
    </row>
    <row r="4973" spans="1:4" x14ac:dyDescent="0.25">
      <c r="A4973" s="76">
        <v>98104</v>
      </c>
      <c r="B4973" s="76" t="s">
        <v>5029</v>
      </c>
      <c r="C4973" s="77" t="s">
        <v>16077</v>
      </c>
      <c r="D4973" s="77">
        <v>357.51</v>
      </c>
    </row>
    <row r="4974" spans="1:4" x14ac:dyDescent="0.25">
      <c r="A4974" s="76">
        <v>98105</v>
      </c>
      <c r="B4974" s="76" t="s">
        <v>5030</v>
      </c>
      <c r="C4974" s="77" t="s">
        <v>16077</v>
      </c>
      <c r="D4974" s="77">
        <v>622.1</v>
      </c>
    </row>
    <row r="4975" spans="1:4" x14ac:dyDescent="0.25">
      <c r="A4975" s="76">
        <v>98106</v>
      </c>
      <c r="B4975" s="76" t="s">
        <v>5031</v>
      </c>
      <c r="C4975" s="77" t="s">
        <v>16077</v>
      </c>
      <c r="D4975" s="77">
        <v>1025.01</v>
      </c>
    </row>
    <row r="4976" spans="1:4" x14ac:dyDescent="0.25">
      <c r="A4976" s="76">
        <v>98107</v>
      </c>
      <c r="B4976" s="76" t="s">
        <v>5032</v>
      </c>
      <c r="C4976" s="77" t="s">
        <v>16077</v>
      </c>
      <c r="D4976" s="77">
        <v>260.77</v>
      </c>
    </row>
    <row r="4977" spans="1:4" x14ac:dyDescent="0.25">
      <c r="A4977" s="76">
        <v>98108</v>
      </c>
      <c r="B4977" s="76" t="s">
        <v>5033</v>
      </c>
      <c r="C4977" s="77" t="s">
        <v>16077</v>
      </c>
      <c r="D4977" s="77">
        <v>465.89</v>
      </c>
    </row>
    <row r="4978" spans="1:4" x14ac:dyDescent="0.25">
      <c r="A4978" s="76">
        <v>99250</v>
      </c>
      <c r="B4978" s="76" t="s">
        <v>5034</v>
      </c>
      <c r="C4978" s="77" t="s">
        <v>16077</v>
      </c>
      <c r="D4978" s="78">
        <v>179.55</v>
      </c>
    </row>
    <row r="4979" spans="1:4" x14ac:dyDescent="0.25">
      <c r="A4979" s="76">
        <v>99251</v>
      </c>
      <c r="B4979" s="76" t="s">
        <v>5035</v>
      </c>
      <c r="C4979" s="77" t="s">
        <v>16077</v>
      </c>
      <c r="D4979" s="77">
        <v>279.95</v>
      </c>
    </row>
    <row r="4980" spans="1:4" x14ac:dyDescent="0.25">
      <c r="A4980" s="76">
        <v>99253</v>
      </c>
      <c r="B4980" s="76" t="s">
        <v>5036</v>
      </c>
      <c r="C4980" s="77" t="s">
        <v>16077</v>
      </c>
      <c r="D4980" s="77">
        <v>539.22</v>
      </c>
    </row>
    <row r="4981" spans="1:4" x14ac:dyDescent="0.25">
      <c r="A4981" s="76">
        <v>99255</v>
      </c>
      <c r="B4981" s="76" t="s">
        <v>5037</v>
      </c>
      <c r="C4981" s="77" t="s">
        <v>16077</v>
      </c>
      <c r="D4981" s="77">
        <v>749.89</v>
      </c>
    </row>
    <row r="4982" spans="1:4" x14ac:dyDescent="0.25">
      <c r="A4982" s="76">
        <v>99257</v>
      </c>
      <c r="B4982" s="76" t="s">
        <v>5038</v>
      </c>
      <c r="C4982" s="77" t="s">
        <v>16077</v>
      </c>
      <c r="D4982" s="77">
        <v>880.54</v>
      </c>
    </row>
    <row r="4983" spans="1:4" x14ac:dyDescent="0.25">
      <c r="A4983" s="76">
        <v>99258</v>
      </c>
      <c r="B4983" s="76" t="s">
        <v>5039</v>
      </c>
      <c r="C4983" s="77" t="s">
        <v>16077</v>
      </c>
      <c r="D4983" s="77">
        <v>228.3</v>
      </c>
    </row>
    <row r="4984" spans="1:4" x14ac:dyDescent="0.25">
      <c r="A4984" s="76">
        <v>99260</v>
      </c>
      <c r="B4984" s="76" t="s">
        <v>5040</v>
      </c>
      <c r="C4984" s="77" t="s">
        <v>16077</v>
      </c>
      <c r="D4984" s="77">
        <v>419.78</v>
      </c>
    </row>
    <row r="4985" spans="1:4" x14ac:dyDescent="0.25">
      <c r="A4985" s="76">
        <v>99262</v>
      </c>
      <c r="B4985" s="76" t="s">
        <v>5041</v>
      </c>
      <c r="C4985" s="77" t="s">
        <v>16077</v>
      </c>
      <c r="D4985" s="77">
        <v>597.47</v>
      </c>
    </row>
    <row r="4986" spans="1:4" x14ac:dyDescent="0.25">
      <c r="A4986" s="76">
        <v>99264</v>
      </c>
      <c r="B4986" s="76" t="s">
        <v>5042</v>
      </c>
      <c r="C4986" s="77" t="s">
        <v>16077</v>
      </c>
      <c r="D4986" s="77">
        <v>700.2</v>
      </c>
    </row>
    <row r="4987" spans="1:4" x14ac:dyDescent="0.25">
      <c r="A4987" s="76">
        <v>102587</v>
      </c>
      <c r="B4987" s="76" t="s">
        <v>5363</v>
      </c>
      <c r="C4987" s="77" t="s">
        <v>16077</v>
      </c>
      <c r="D4987" s="77">
        <v>3.35</v>
      </c>
    </row>
    <row r="4988" spans="1:4" x14ac:dyDescent="0.25">
      <c r="A4988" s="76">
        <v>102588</v>
      </c>
      <c r="B4988" s="76" t="s">
        <v>5364</v>
      </c>
      <c r="C4988" s="77" t="s">
        <v>16077</v>
      </c>
      <c r="D4988" s="77">
        <v>4.8499999999999996</v>
      </c>
    </row>
    <row r="4989" spans="1:4" x14ac:dyDescent="0.25">
      <c r="A4989" s="76">
        <v>102589</v>
      </c>
      <c r="B4989" s="76" t="s">
        <v>5365</v>
      </c>
      <c r="C4989" s="77" t="s">
        <v>16077</v>
      </c>
      <c r="D4989" s="77">
        <v>3.73</v>
      </c>
    </row>
    <row r="4990" spans="1:4" x14ac:dyDescent="0.25">
      <c r="A4990" s="76">
        <v>102590</v>
      </c>
      <c r="B4990" s="76" t="s">
        <v>5366</v>
      </c>
      <c r="C4990" s="77" t="s">
        <v>16077</v>
      </c>
      <c r="D4990" s="77">
        <v>5.23</v>
      </c>
    </row>
    <row r="4991" spans="1:4" x14ac:dyDescent="0.25">
      <c r="A4991" s="76">
        <v>102591</v>
      </c>
      <c r="B4991" s="76" t="s">
        <v>5367</v>
      </c>
      <c r="C4991" s="77" t="s">
        <v>16077</v>
      </c>
      <c r="D4991" s="77">
        <v>4.0999999999999996</v>
      </c>
    </row>
    <row r="4992" spans="1:4" x14ac:dyDescent="0.25">
      <c r="A4992" s="76">
        <v>102592</v>
      </c>
      <c r="B4992" s="76" t="s">
        <v>5368</v>
      </c>
      <c r="C4992" s="77" t="s">
        <v>16077</v>
      </c>
      <c r="D4992" s="77">
        <v>5.61</v>
      </c>
    </row>
    <row r="4993" spans="1:4" x14ac:dyDescent="0.25">
      <c r="A4993" s="76">
        <v>102593</v>
      </c>
      <c r="B4993" s="76" t="s">
        <v>5369</v>
      </c>
      <c r="C4993" s="77" t="s">
        <v>16077</v>
      </c>
      <c r="D4993" s="77">
        <v>4.6399999999999997</v>
      </c>
    </row>
    <row r="4994" spans="1:4" x14ac:dyDescent="0.25">
      <c r="A4994" s="76">
        <v>102594</v>
      </c>
      <c r="B4994" s="76" t="s">
        <v>5370</v>
      </c>
      <c r="C4994" s="77" t="s">
        <v>16077</v>
      </c>
      <c r="D4994" s="77">
        <v>6.14</v>
      </c>
    </row>
    <row r="4995" spans="1:4" x14ac:dyDescent="0.25">
      <c r="A4995" s="76">
        <v>102595</v>
      </c>
      <c r="B4995" s="76" t="s">
        <v>5371</v>
      </c>
      <c r="C4995" s="77" t="s">
        <v>16077</v>
      </c>
      <c r="D4995" s="77">
        <v>5.24</v>
      </c>
    </row>
    <row r="4996" spans="1:4" x14ac:dyDescent="0.25">
      <c r="A4996" s="76">
        <v>102596</v>
      </c>
      <c r="B4996" s="76" t="s">
        <v>5372</v>
      </c>
      <c r="C4996" s="77" t="s">
        <v>16077</v>
      </c>
      <c r="D4996" s="77">
        <v>6.75</v>
      </c>
    </row>
    <row r="4997" spans="1:4" x14ac:dyDescent="0.25">
      <c r="A4997" s="76">
        <v>102597</v>
      </c>
      <c r="B4997" s="76" t="s">
        <v>5373</v>
      </c>
      <c r="C4997" s="77" t="s">
        <v>16077</v>
      </c>
      <c r="D4997" s="77">
        <v>6</v>
      </c>
    </row>
    <row r="4998" spans="1:4" x14ac:dyDescent="0.25">
      <c r="A4998" s="76">
        <v>102598</v>
      </c>
      <c r="B4998" s="76" t="s">
        <v>5374</v>
      </c>
      <c r="C4998" s="77" t="s">
        <v>16077</v>
      </c>
      <c r="D4998" s="77">
        <v>7.5</v>
      </c>
    </row>
    <row r="4999" spans="1:4" x14ac:dyDescent="0.25">
      <c r="A4999" s="76">
        <v>102599</v>
      </c>
      <c r="B4999" s="76" t="s">
        <v>5375</v>
      </c>
      <c r="C4999" s="77" t="s">
        <v>16077</v>
      </c>
      <c r="D4999" s="77">
        <v>6.75</v>
      </c>
    </row>
    <row r="5000" spans="1:4" x14ac:dyDescent="0.25">
      <c r="A5000" s="76">
        <v>102600</v>
      </c>
      <c r="B5000" s="76" t="s">
        <v>5376</v>
      </c>
      <c r="C5000" s="77" t="s">
        <v>16077</v>
      </c>
      <c r="D5000" s="77">
        <v>8.26</v>
      </c>
    </row>
    <row r="5001" spans="1:4" x14ac:dyDescent="0.25">
      <c r="A5001" s="76">
        <v>102601</v>
      </c>
      <c r="B5001" s="76" t="s">
        <v>5377</v>
      </c>
      <c r="C5001" s="77" t="s">
        <v>16077</v>
      </c>
      <c r="D5001" s="77">
        <v>7.9</v>
      </c>
    </row>
    <row r="5002" spans="1:4" x14ac:dyDescent="0.25">
      <c r="A5002" s="76">
        <v>102602</v>
      </c>
      <c r="B5002" s="76" t="s">
        <v>5378</v>
      </c>
      <c r="C5002" s="77" t="s">
        <v>16077</v>
      </c>
      <c r="D5002" s="77">
        <v>9.39</v>
      </c>
    </row>
    <row r="5003" spans="1:4" x14ac:dyDescent="0.25">
      <c r="A5003" s="76">
        <v>102603</v>
      </c>
      <c r="B5003" s="76" t="s">
        <v>5379</v>
      </c>
      <c r="C5003" s="77" t="s">
        <v>16077</v>
      </c>
      <c r="D5003" s="77">
        <v>9.7899999999999991</v>
      </c>
    </row>
    <row r="5004" spans="1:4" x14ac:dyDescent="0.25">
      <c r="A5004" s="76">
        <v>102604</v>
      </c>
      <c r="B5004" s="76" t="s">
        <v>5380</v>
      </c>
      <c r="C5004" s="77" t="s">
        <v>16077</v>
      </c>
      <c r="D5004" s="77">
        <v>11.28</v>
      </c>
    </row>
    <row r="5005" spans="1:4" x14ac:dyDescent="0.25">
      <c r="A5005" s="76">
        <v>102605</v>
      </c>
      <c r="B5005" s="76" t="s">
        <v>5381</v>
      </c>
      <c r="C5005" s="77" t="s">
        <v>16077</v>
      </c>
      <c r="D5005" s="77">
        <v>295.29000000000002</v>
      </c>
    </row>
    <row r="5006" spans="1:4" x14ac:dyDescent="0.25">
      <c r="A5006" s="76">
        <v>102606</v>
      </c>
      <c r="B5006" s="76" t="s">
        <v>5382</v>
      </c>
      <c r="C5006" s="77" t="s">
        <v>16077</v>
      </c>
      <c r="D5006" s="77">
        <v>455.18</v>
      </c>
    </row>
    <row r="5007" spans="1:4" x14ac:dyDescent="0.25">
      <c r="A5007" s="76">
        <v>102607</v>
      </c>
      <c r="B5007" s="76" t="s">
        <v>5383</v>
      </c>
      <c r="C5007" s="77" t="s">
        <v>16077</v>
      </c>
      <c r="D5007" s="77">
        <v>487.2</v>
      </c>
    </row>
    <row r="5008" spans="1:4" x14ac:dyDescent="0.25">
      <c r="A5008" s="76">
        <v>102608</v>
      </c>
      <c r="B5008" s="76" t="s">
        <v>5384</v>
      </c>
      <c r="C5008" s="77" t="s">
        <v>16077</v>
      </c>
      <c r="D5008" s="77">
        <v>1117.45</v>
      </c>
    </row>
    <row r="5009" spans="1:4" x14ac:dyDescent="0.25">
      <c r="A5009" s="76">
        <v>102609</v>
      </c>
      <c r="B5009" s="76" t="s">
        <v>5385</v>
      </c>
      <c r="C5009" s="77" t="s">
        <v>16077</v>
      </c>
      <c r="D5009" s="77">
        <v>1269.54</v>
      </c>
    </row>
    <row r="5010" spans="1:4" x14ac:dyDescent="0.25">
      <c r="A5010" s="76">
        <v>102610</v>
      </c>
      <c r="B5010" s="76" t="s">
        <v>21868</v>
      </c>
      <c r="C5010" s="77" t="s">
        <v>16077</v>
      </c>
      <c r="D5010" s="77">
        <v>2182.54</v>
      </c>
    </row>
    <row r="5011" spans="1:4" x14ac:dyDescent="0.25">
      <c r="A5011" s="76">
        <v>102611</v>
      </c>
      <c r="B5011" s="76" t="s">
        <v>5386</v>
      </c>
      <c r="C5011" s="77" t="s">
        <v>16077</v>
      </c>
      <c r="D5011" s="77">
        <v>490.91</v>
      </c>
    </row>
    <row r="5012" spans="1:4" x14ac:dyDescent="0.25">
      <c r="A5012" s="76">
        <v>102612</v>
      </c>
      <c r="B5012" s="76" t="s">
        <v>21869</v>
      </c>
      <c r="C5012" s="77" t="s">
        <v>16077</v>
      </c>
      <c r="D5012" s="78">
        <v>704.98</v>
      </c>
    </row>
    <row r="5013" spans="1:4" x14ac:dyDescent="0.25">
      <c r="A5013" s="76">
        <v>102613</v>
      </c>
      <c r="B5013" s="76" t="s">
        <v>5387</v>
      </c>
      <c r="C5013" s="77" t="s">
        <v>16077</v>
      </c>
      <c r="D5013" s="77">
        <v>683.23</v>
      </c>
    </row>
    <row r="5014" spans="1:4" x14ac:dyDescent="0.25">
      <c r="A5014" s="76">
        <v>102614</v>
      </c>
      <c r="B5014" s="76" t="s">
        <v>5388</v>
      </c>
      <c r="C5014" s="77" t="s">
        <v>16077</v>
      </c>
      <c r="D5014" s="77">
        <v>1050.75</v>
      </c>
    </row>
    <row r="5015" spans="1:4" x14ac:dyDescent="0.25">
      <c r="A5015" s="76">
        <v>102615</v>
      </c>
      <c r="B5015" s="76" t="s">
        <v>5389</v>
      </c>
      <c r="C5015" s="77" t="s">
        <v>16077</v>
      </c>
      <c r="D5015" s="78">
        <v>1318.69</v>
      </c>
    </row>
    <row r="5016" spans="1:4" x14ac:dyDescent="0.25">
      <c r="A5016" s="76">
        <v>102616</v>
      </c>
      <c r="B5016" s="76" t="s">
        <v>21870</v>
      </c>
      <c r="C5016" s="77" t="s">
        <v>16077</v>
      </c>
      <c r="D5016" s="78">
        <v>1952.28</v>
      </c>
    </row>
    <row r="5017" spans="1:4" x14ac:dyDescent="0.25">
      <c r="A5017" s="76">
        <v>102617</v>
      </c>
      <c r="B5017" s="76" t="s">
        <v>5390</v>
      </c>
      <c r="C5017" s="77" t="s">
        <v>16077</v>
      </c>
      <c r="D5017" s="78">
        <v>3500.94</v>
      </c>
    </row>
    <row r="5018" spans="1:4" x14ac:dyDescent="0.25">
      <c r="A5018" s="76">
        <v>102618</v>
      </c>
      <c r="B5018" s="76" t="s">
        <v>21871</v>
      </c>
      <c r="C5018" s="77" t="s">
        <v>16077</v>
      </c>
      <c r="D5018" s="78">
        <v>4233.83</v>
      </c>
    </row>
    <row r="5019" spans="1:4" x14ac:dyDescent="0.25">
      <c r="A5019" s="76">
        <v>102619</v>
      </c>
      <c r="B5019" s="76" t="s">
        <v>5391</v>
      </c>
      <c r="C5019" s="77" t="s">
        <v>16077</v>
      </c>
      <c r="D5019" s="77">
        <v>5720.74</v>
      </c>
    </row>
    <row r="5020" spans="1:4" x14ac:dyDescent="0.25">
      <c r="A5020" s="76">
        <v>102620</v>
      </c>
      <c r="B5020" s="76" t="s">
        <v>21872</v>
      </c>
      <c r="C5020" s="77" t="s">
        <v>16077</v>
      </c>
      <c r="D5020" s="77">
        <v>8360.32</v>
      </c>
    </row>
    <row r="5021" spans="1:4" x14ac:dyDescent="0.25">
      <c r="A5021" s="76">
        <v>102621</v>
      </c>
      <c r="B5021" s="76" t="s">
        <v>21873</v>
      </c>
      <c r="C5021" s="77" t="s">
        <v>16077</v>
      </c>
      <c r="D5021" s="77">
        <v>12909.02</v>
      </c>
    </row>
    <row r="5022" spans="1:4" x14ac:dyDescent="0.25">
      <c r="A5022" s="76">
        <v>102622</v>
      </c>
      <c r="B5022" s="76" t="s">
        <v>5392</v>
      </c>
      <c r="C5022" s="77" t="s">
        <v>16077</v>
      </c>
      <c r="D5022" s="77">
        <v>600.71</v>
      </c>
    </row>
    <row r="5023" spans="1:4" x14ac:dyDescent="0.25">
      <c r="A5023" s="76">
        <v>102623</v>
      </c>
      <c r="B5023" s="76" t="s">
        <v>5393</v>
      </c>
      <c r="C5023" s="77" t="s">
        <v>16077</v>
      </c>
      <c r="D5023" s="77">
        <v>847.72</v>
      </c>
    </row>
    <row r="5024" spans="1:4" x14ac:dyDescent="0.25">
      <c r="A5024" s="76">
        <v>89482</v>
      </c>
      <c r="B5024" s="76" t="s">
        <v>15977</v>
      </c>
      <c r="C5024" s="77" t="s">
        <v>16077</v>
      </c>
      <c r="D5024" s="77">
        <v>34.99</v>
      </c>
    </row>
    <row r="5025" spans="1:4" x14ac:dyDescent="0.25">
      <c r="A5025" s="76">
        <v>89491</v>
      </c>
      <c r="B5025" s="76" t="s">
        <v>15978</v>
      </c>
      <c r="C5025" s="77" t="s">
        <v>16077</v>
      </c>
      <c r="D5025" s="77">
        <v>87.32</v>
      </c>
    </row>
    <row r="5026" spans="1:4" x14ac:dyDescent="0.25">
      <c r="A5026" s="76">
        <v>89495</v>
      </c>
      <c r="B5026" s="76" t="s">
        <v>15979</v>
      </c>
      <c r="C5026" s="77" t="s">
        <v>16077</v>
      </c>
      <c r="D5026" s="77">
        <v>16.18</v>
      </c>
    </row>
    <row r="5027" spans="1:4" x14ac:dyDescent="0.25">
      <c r="A5027" s="76">
        <v>89707</v>
      </c>
      <c r="B5027" s="76" t="s">
        <v>16373</v>
      </c>
      <c r="C5027" s="77" t="s">
        <v>16077</v>
      </c>
      <c r="D5027" s="77">
        <v>43.71</v>
      </c>
    </row>
    <row r="5028" spans="1:4" x14ac:dyDescent="0.25">
      <c r="A5028" s="76">
        <v>89708</v>
      </c>
      <c r="B5028" s="76" t="s">
        <v>16374</v>
      </c>
      <c r="C5028" s="77" t="s">
        <v>16077</v>
      </c>
      <c r="D5028" s="77">
        <v>90.89</v>
      </c>
    </row>
    <row r="5029" spans="1:4" x14ac:dyDescent="0.25">
      <c r="A5029" s="76">
        <v>89709</v>
      </c>
      <c r="B5029" s="76" t="s">
        <v>16375</v>
      </c>
      <c r="C5029" s="77" t="s">
        <v>16077</v>
      </c>
      <c r="D5029" s="77">
        <v>18.8</v>
      </c>
    </row>
    <row r="5030" spans="1:4" x14ac:dyDescent="0.25">
      <c r="A5030" s="76">
        <v>89710</v>
      </c>
      <c r="B5030" s="76" t="s">
        <v>16376</v>
      </c>
      <c r="C5030" s="77" t="s">
        <v>16077</v>
      </c>
      <c r="D5030" s="77">
        <v>16.649999999999999</v>
      </c>
    </row>
    <row r="5031" spans="1:4" x14ac:dyDescent="0.25">
      <c r="A5031" s="76">
        <v>104326</v>
      </c>
      <c r="B5031" s="76" t="s">
        <v>16377</v>
      </c>
      <c r="C5031" s="77" t="s">
        <v>16077</v>
      </c>
      <c r="D5031" s="77">
        <v>17.98</v>
      </c>
    </row>
    <row r="5032" spans="1:4" x14ac:dyDescent="0.25">
      <c r="A5032" s="76">
        <v>104327</v>
      </c>
      <c r="B5032" s="76" t="s">
        <v>16378</v>
      </c>
      <c r="C5032" s="77" t="s">
        <v>16077</v>
      </c>
      <c r="D5032" s="77">
        <v>17.2</v>
      </c>
    </row>
    <row r="5033" spans="1:4" x14ac:dyDescent="0.25">
      <c r="A5033" s="76">
        <v>104328</v>
      </c>
      <c r="B5033" s="76" t="s">
        <v>16379</v>
      </c>
      <c r="C5033" s="77" t="s">
        <v>16077</v>
      </c>
      <c r="D5033" s="77">
        <v>62.29</v>
      </c>
    </row>
    <row r="5034" spans="1:4" x14ac:dyDescent="0.25">
      <c r="A5034" s="76">
        <v>104329</v>
      </c>
      <c r="B5034" s="76" t="s">
        <v>16380</v>
      </c>
      <c r="C5034" s="77" t="s">
        <v>16077</v>
      </c>
      <c r="D5034" s="77">
        <v>69.97</v>
      </c>
    </row>
    <row r="5035" spans="1:4" x14ac:dyDescent="0.25">
      <c r="A5035" s="76">
        <v>86872</v>
      </c>
      <c r="B5035" s="76" t="s">
        <v>3573</v>
      </c>
      <c r="C5035" s="77" t="s">
        <v>16077</v>
      </c>
      <c r="D5035" s="77">
        <v>728.89</v>
      </c>
    </row>
    <row r="5036" spans="1:4" x14ac:dyDescent="0.25">
      <c r="A5036" s="76">
        <v>86874</v>
      </c>
      <c r="B5036" s="76" t="s">
        <v>3574</v>
      </c>
      <c r="C5036" s="77" t="s">
        <v>16077</v>
      </c>
      <c r="D5036" s="77">
        <v>509.11</v>
      </c>
    </row>
    <row r="5037" spans="1:4" x14ac:dyDescent="0.25">
      <c r="A5037" s="76">
        <v>86875</v>
      </c>
      <c r="B5037" s="76" t="s">
        <v>3575</v>
      </c>
      <c r="C5037" s="77" t="s">
        <v>16077</v>
      </c>
      <c r="D5037" s="77">
        <v>521.48</v>
      </c>
    </row>
    <row r="5038" spans="1:4" x14ac:dyDescent="0.25">
      <c r="A5038" s="76">
        <v>86876</v>
      </c>
      <c r="B5038" s="76" t="s">
        <v>3576</v>
      </c>
      <c r="C5038" s="77" t="s">
        <v>16077</v>
      </c>
      <c r="D5038" s="77">
        <v>301.86</v>
      </c>
    </row>
    <row r="5039" spans="1:4" x14ac:dyDescent="0.25">
      <c r="A5039" s="76">
        <v>86877</v>
      </c>
      <c r="B5039" s="76" t="s">
        <v>3577</v>
      </c>
      <c r="C5039" s="77" t="s">
        <v>16077</v>
      </c>
      <c r="D5039" s="77">
        <v>82.6</v>
      </c>
    </row>
    <row r="5040" spans="1:4" x14ac:dyDescent="0.25">
      <c r="A5040" s="76">
        <v>86878</v>
      </c>
      <c r="B5040" s="76" t="s">
        <v>3578</v>
      </c>
      <c r="C5040" s="77" t="s">
        <v>16077</v>
      </c>
      <c r="D5040" s="77">
        <v>89.17</v>
      </c>
    </row>
    <row r="5041" spans="1:4" x14ac:dyDescent="0.25">
      <c r="A5041" s="76">
        <v>86879</v>
      </c>
      <c r="B5041" s="76" t="s">
        <v>3579</v>
      </c>
      <c r="C5041" s="77" t="s">
        <v>16077</v>
      </c>
      <c r="D5041" s="77">
        <v>9.57</v>
      </c>
    </row>
    <row r="5042" spans="1:4" x14ac:dyDescent="0.25">
      <c r="A5042" s="76">
        <v>86880</v>
      </c>
      <c r="B5042" s="76" t="s">
        <v>3580</v>
      </c>
      <c r="C5042" s="77" t="s">
        <v>16077</v>
      </c>
      <c r="D5042" s="77">
        <v>26.34</v>
      </c>
    </row>
    <row r="5043" spans="1:4" x14ac:dyDescent="0.25">
      <c r="A5043" s="76">
        <v>86881</v>
      </c>
      <c r="B5043" s="76" t="s">
        <v>3581</v>
      </c>
      <c r="C5043" s="77" t="s">
        <v>16077</v>
      </c>
      <c r="D5043" s="77">
        <v>252.97</v>
      </c>
    </row>
    <row r="5044" spans="1:4" x14ac:dyDescent="0.25">
      <c r="A5044" s="76">
        <v>86882</v>
      </c>
      <c r="B5044" s="76" t="s">
        <v>3582</v>
      </c>
      <c r="C5044" s="77" t="s">
        <v>16077</v>
      </c>
      <c r="D5044" s="77">
        <v>22.29</v>
      </c>
    </row>
    <row r="5045" spans="1:4" x14ac:dyDescent="0.25">
      <c r="A5045" s="76">
        <v>86883</v>
      </c>
      <c r="B5045" s="76" t="s">
        <v>3583</v>
      </c>
      <c r="C5045" s="77" t="s">
        <v>16077</v>
      </c>
      <c r="D5045" s="77">
        <v>12.09</v>
      </c>
    </row>
    <row r="5046" spans="1:4" x14ac:dyDescent="0.25">
      <c r="A5046" s="76">
        <v>86884</v>
      </c>
      <c r="B5046" s="76" t="s">
        <v>3584</v>
      </c>
      <c r="C5046" s="77" t="s">
        <v>16077</v>
      </c>
      <c r="D5046" s="77">
        <v>10.65</v>
      </c>
    </row>
    <row r="5047" spans="1:4" x14ac:dyDescent="0.25">
      <c r="A5047" s="76">
        <v>86885</v>
      </c>
      <c r="B5047" s="76" t="s">
        <v>3585</v>
      </c>
      <c r="C5047" s="77" t="s">
        <v>16077</v>
      </c>
      <c r="D5047" s="77">
        <v>12.11</v>
      </c>
    </row>
    <row r="5048" spans="1:4" x14ac:dyDescent="0.25">
      <c r="A5048" s="76">
        <v>86886</v>
      </c>
      <c r="B5048" s="76" t="s">
        <v>3586</v>
      </c>
      <c r="C5048" s="77" t="s">
        <v>16077</v>
      </c>
      <c r="D5048" s="77">
        <v>61.01</v>
      </c>
    </row>
    <row r="5049" spans="1:4" x14ac:dyDescent="0.25">
      <c r="A5049" s="76">
        <v>86887</v>
      </c>
      <c r="B5049" s="76" t="s">
        <v>3587</v>
      </c>
      <c r="C5049" s="77" t="s">
        <v>16077</v>
      </c>
      <c r="D5049" s="77">
        <v>66.3</v>
      </c>
    </row>
    <row r="5050" spans="1:4" x14ac:dyDescent="0.25">
      <c r="A5050" s="76">
        <v>86888</v>
      </c>
      <c r="B5050" s="76" t="s">
        <v>3588</v>
      </c>
      <c r="C5050" s="77" t="s">
        <v>16077</v>
      </c>
      <c r="D5050" s="77">
        <v>486.18</v>
      </c>
    </row>
    <row r="5051" spans="1:4" x14ac:dyDescent="0.25">
      <c r="A5051" s="76">
        <v>86889</v>
      </c>
      <c r="B5051" s="76" t="s">
        <v>3733</v>
      </c>
      <c r="C5051" s="77" t="s">
        <v>16077</v>
      </c>
      <c r="D5051" s="77">
        <v>580.44000000000005</v>
      </c>
    </row>
    <row r="5052" spans="1:4" x14ac:dyDescent="0.25">
      <c r="A5052" s="76">
        <v>86893</v>
      </c>
      <c r="B5052" s="76" t="s">
        <v>3734</v>
      </c>
      <c r="C5052" s="77" t="s">
        <v>16077</v>
      </c>
      <c r="D5052" s="77">
        <v>504.64</v>
      </c>
    </row>
    <row r="5053" spans="1:4" x14ac:dyDescent="0.25">
      <c r="A5053" s="76">
        <v>86894</v>
      </c>
      <c r="B5053" s="76" t="s">
        <v>3735</v>
      </c>
      <c r="C5053" s="77" t="s">
        <v>16077</v>
      </c>
      <c r="D5053" s="77">
        <v>280.52</v>
      </c>
    </row>
    <row r="5054" spans="1:4" x14ac:dyDescent="0.25">
      <c r="A5054" s="76">
        <v>86895</v>
      </c>
      <c r="B5054" s="76" t="s">
        <v>3736</v>
      </c>
      <c r="C5054" s="77" t="s">
        <v>16077</v>
      </c>
      <c r="D5054" s="77">
        <v>299.48</v>
      </c>
    </row>
    <row r="5055" spans="1:4" x14ac:dyDescent="0.25">
      <c r="A5055" s="76">
        <v>86899</v>
      </c>
      <c r="B5055" s="76" t="s">
        <v>3737</v>
      </c>
      <c r="C5055" s="77" t="s">
        <v>16077</v>
      </c>
      <c r="D5055" s="77">
        <v>271.04000000000002</v>
      </c>
    </row>
    <row r="5056" spans="1:4" x14ac:dyDescent="0.25">
      <c r="A5056" s="76">
        <v>86900</v>
      </c>
      <c r="B5056" s="76" t="s">
        <v>3589</v>
      </c>
      <c r="C5056" s="77" t="s">
        <v>16077</v>
      </c>
      <c r="D5056" s="77">
        <v>203.58</v>
      </c>
    </row>
    <row r="5057" spans="1:4" x14ac:dyDescent="0.25">
      <c r="A5057" s="76">
        <v>86901</v>
      </c>
      <c r="B5057" s="76" t="s">
        <v>3590</v>
      </c>
      <c r="C5057" s="77" t="s">
        <v>16077</v>
      </c>
      <c r="D5057" s="77">
        <v>148.29</v>
      </c>
    </row>
    <row r="5058" spans="1:4" x14ac:dyDescent="0.25">
      <c r="A5058" s="76">
        <v>86902</v>
      </c>
      <c r="B5058" s="76" t="s">
        <v>3591</v>
      </c>
      <c r="C5058" s="77" t="s">
        <v>16077</v>
      </c>
      <c r="D5058" s="77">
        <v>330.84</v>
      </c>
    </row>
    <row r="5059" spans="1:4" x14ac:dyDescent="0.25">
      <c r="A5059" s="76">
        <v>86903</v>
      </c>
      <c r="B5059" s="76" t="s">
        <v>3592</v>
      </c>
      <c r="C5059" s="77" t="s">
        <v>16077</v>
      </c>
      <c r="D5059" s="77">
        <v>370.98</v>
      </c>
    </row>
    <row r="5060" spans="1:4" x14ac:dyDescent="0.25">
      <c r="A5060" s="76">
        <v>86904</v>
      </c>
      <c r="B5060" s="76" t="s">
        <v>3593</v>
      </c>
      <c r="C5060" s="77" t="s">
        <v>16077</v>
      </c>
      <c r="D5060" s="77">
        <v>152.16999999999999</v>
      </c>
    </row>
    <row r="5061" spans="1:4" x14ac:dyDescent="0.25">
      <c r="A5061" s="76">
        <v>86905</v>
      </c>
      <c r="B5061" s="76" t="s">
        <v>3594</v>
      </c>
      <c r="C5061" s="77" t="s">
        <v>16077</v>
      </c>
      <c r="D5061" s="77">
        <v>338.71</v>
      </c>
    </row>
    <row r="5062" spans="1:4" x14ac:dyDescent="0.25">
      <c r="A5062" s="76">
        <v>86906</v>
      </c>
      <c r="B5062" s="76" t="s">
        <v>3595</v>
      </c>
      <c r="C5062" s="77" t="s">
        <v>16077</v>
      </c>
      <c r="D5062" s="77">
        <v>62.72</v>
      </c>
    </row>
    <row r="5063" spans="1:4" x14ac:dyDescent="0.25">
      <c r="A5063" s="76">
        <v>86908</v>
      </c>
      <c r="B5063" s="76" t="s">
        <v>3596</v>
      </c>
      <c r="C5063" s="77" t="s">
        <v>16077</v>
      </c>
      <c r="D5063" s="77">
        <v>403.62</v>
      </c>
    </row>
    <row r="5064" spans="1:4" x14ac:dyDescent="0.25">
      <c r="A5064" s="76">
        <v>86909</v>
      </c>
      <c r="B5064" s="76" t="s">
        <v>3597</v>
      </c>
      <c r="C5064" s="77" t="s">
        <v>16077</v>
      </c>
      <c r="D5064" s="77">
        <v>108.92</v>
      </c>
    </row>
    <row r="5065" spans="1:4" x14ac:dyDescent="0.25">
      <c r="A5065" s="76">
        <v>86910</v>
      </c>
      <c r="B5065" s="76" t="s">
        <v>3598</v>
      </c>
      <c r="C5065" s="77" t="s">
        <v>16077</v>
      </c>
      <c r="D5065" s="77">
        <v>106.93</v>
      </c>
    </row>
    <row r="5066" spans="1:4" x14ac:dyDescent="0.25">
      <c r="A5066" s="76">
        <v>86911</v>
      </c>
      <c r="B5066" s="76" t="s">
        <v>3599</v>
      </c>
      <c r="C5066" s="77" t="s">
        <v>16077</v>
      </c>
      <c r="D5066" s="77">
        <v>73.42</v>
      </c>
    </row>
    <row r="5067" spans="1:4" x14ac:dyDescent="0.25">
      <c r="A5067" s="76">
        <v>86913</v>
      </c>
      <c r="B5067" s="76" t="s">
        <v>3600</v>
      </c>
      <c r="C5067" s="77" t="s">
        <v>16077</v>
      </c>
      <c r="D5067" s="77">
        <v>46.47</v>
      </c>
    </row>
    <row r="5068" spans="1:4" x14ac:dyDescent="0.25">
      <c r="A5068" s="76">
        <v>86914</v>
      </c>
      <c r="B5068" s="76" t="s">
        <v>3601</v>
      </c>
      <c r="C5068" s="77" t="s">
        <v>16077</v>
      </c>
      <c r="D5068" s="77">
        <v>82.58</v>
      </c>
    </row>
    <row r="5069" spans="1:4" x14ac:dyDescent="0.25">
      <c r="A5069" s="76">
        <v>86915</v>
      </c>
      <c r="B5069" s="76" t="s">
        <v>3602</v>
      </c>
      <c r="C5069" s="77" t="s">
        <v>16077</v>
      </c>
      <c r="D5069" s="77">
        <v>119.52</v>
      </c>
    </row>
    <row r="5070" spans="1:4" x14ac:dyDescent="0.25">
      <c r="A5070" s="76">
        <v>86916</v>
      </c>
      <c r="B5070" s="76" t="s">
        <v>3603</v>
      </c>
      <c r="C5070" s="77" t="s">
        <v>16077</v>
      </c>
      <c r="D5070" s="77">
        <v>22.75</v>
      </c>
    </row>
    <row r="5071" spans="1:4" x14ac:dyDescent="0.25">
      <c r="A5071" s="76">
        <v>86919</v>
      </c>
      <c r="B5071" s="76" t="s">
        <v>3604</v>
      </c>
      <c r="C5071" s="77" t="s">
        <v>16077</v>
      </c>
      <c r="D5071" s="77">
        <v>906.16</v>
      </c>
    </row>
    <row r="5072" spans="1:4" x14ac:dyDescent="0.25">
      <c r="A5072" s="76">
        <v>86920</v>
      </c>
      <c r="B5072" s="76" t="s">
        <v>3605</v>
      </c>
      <c r="C5072" s="77" t="s">
        <v>16077</v>
      </c>
      <c r="D5072" s="77">
        <v>797.02</v>
      </c>
    </row>
    <row r="5073" spans="1:4" x14ac:dyDescent="0.25">
      <c r="A5073" s="76">
        <v>86921</v>
      </c>
      <c r="B5073" s="76" t="s">
        <v>3606</v>
      </c>
      <c r="C5073" s="77" t="s">
        <v>16077</v>
      </c>
      <c r="D5073" s="77">
        <v>773.3</v>
      </c>
    </row>
    <row r="5074" spans="1:4" x14ac:dyDescent="0.25">
      <c r="A5074" s="76">
        <v>86922</v>
      </c>
      <c r="B5074" s="76" t="s">
        <v>3607</v>
      </c>
      <c r="C5074" s="77" t="s">
        <v>16077</v>
      </c>
      <c r="D5074" s="77">
        <v>927.26</v>
      </c>
    </row>
    <row r="5075" spans="1:4" x14ac:dyDescent="0.25">
      <c r="A5075" s="76">
        <v>86923</v>
      </c>
      <c r="B5075" s="76" t="s">
        <v>3608</v>
      </c>
      <c r="C5075" s="77" t="s">
        <v>16077</v>
      </c>
      <c r="D5075" s="77">
        <v>587.44000000000005</v>
      </c>
    </row>
    <row r="5076" spans="1:4" x14ac:dyDescent="0.25">
      <c r="A5076" s="76">
        <v>86924</v>
      </c>
      <c r="B5076" s="76" t="s">
        <v>3609</v>
      </c>
      <c r="C5076" s="77" t="s">
        <v>16077</v>
      </c>
      <c r="D5076" s="77">
        <v>563.72</v>
      </c>
    </row>
    <row r="5077" spans="1:4" x14ac:dyDescent="0.25">
      <c r="A5077" s="76">
        <v>86925</v>
      </c>
      <c r="B5077" s="76" t="s">
        <v>3610</v>
      </c>
      <c r="C5077" s="77" t="s">
        <v>16077</v>
      </c>
      <c r="D5077" s="77">
        <v>589.61</v>
      </c>
    </row>
    <row r="5078" spans="1:4" x14ac:dyDescent="0.25">
      <c r="A5078" s="76">
        <v>86926</v>
      </c>
      <c r="B5078" s="76" t="s">
        <v>3611</v>
      </c>
      <c r="C5078" s="77" t="s">
        <v>16077</v>
      </c>
      <c r="D5078" s="77">
        <v>565.89</v>
      </c>
    </row>
    <row r="5079" spans="1:4" x14ac:dyDescent="0.25">
      <c r="A5079" s="76">
        <v>86927</v>
      </c>
      <c r="B5079" s="76" t="s">
        <v>3612</v>
      </c>
      <c r="C5079" s="77" t="s">
        <v>16077</v>
      </c>
      <c r="D5079" s="77">
        <v>380.19</v>
      </c>
    </row>
    <row r="5080" spans="1:4" x14ac:dyDescent="0.25">
      <c r="A5080" s="76">
        <v>86928</v>
      </c>
      <c r="B5080" s="76" t="s">
        <v>3613</v>
      </c>
      <c r="C5080" s="77" t="s">
        <v>16077</v>
      </c>
      <c r="D5080" s="77">
        <v>356.47</v>
      </c>
    </row>
    <row r="5081" spans="1:4" x14ac:dyDescent="0.25">
      <c r="A5081" s="76">
        <v>86929</v>
      </c>
      <c r="B5081" s="76" t="s">
        <v>3614</v>
      </c>
      <c r="C5081" s="77" t="s">
        <v>16077</v>
      </c>
      <c r="D5081" s="77">
        <v>369.99</v>
      </c>
    </row>
    <row r="5082" spans="1:4" x14ac:dyDescent="0.25">
      <c r="A5082" s="76">
        <v>86930</v>
      </c>
      <c r="B5082" s="76" t="s">
        <v>3615</v>
      </c>
      <c r="C5082" s="77" t="s">
        <v>16077</v>
      </c>
      <c r="D5082" s="77">
        <v>346.27</v>
      </c>
    </row>
    <row r="5083" spans="1:4" x14ac:dyDescent="0.25">
      <c r="A5083" s="76">
        <v>86931</v>
      </c>
      <c r="B5083" s="76" t="s">
        <v>3616</v>
      </c>
      <c r="C5083" s="77" t="s">
        <v>16077</v>
      </c>
      <c r="D5083" s="77">
        <v>498.29</v>
      </c>
    </row>
    <row r="5084" spans="1:4" x14ac:dyDescent="0.25">
      <c r="A5084" s="76">
        <v>86932</v>
      </c>
      <c r="B5084" s="76" t="s">
        <v>3617</v>
      </c>
      <c r="C5084" s="77" t="s">
        <v>16077</v>
      </c>
      <c r="D5084" s="77">
        <v>552.48</v>
      </c>
    </row>
    <row r="5085" spans="1:4" x14ac:dyDescent="0.25">
      <c r="A5085" s="76">
        <v>86933</v>
      </c>
      <c r="B5085" s="76" t="s">
        <v>3618</v>
      </c>
      <c r="C5085" s="77" t="s">
        <v>16077</v>
      </c>
      <c r="D5085" s="77">
        <v>402.57</v>
      </c>
    </row>
    <row r="5086" spans="1:4" x14ac:dyDescent="0.25">
      <c r="A5086" s="76">
        <v>86934</v>
      </c>
      <c r="B5086" s="76" t="s">
        <v>3619</v>
      </c>
      <c r="C5086" s="77" t="s">
        <v>16077</v>
      </c>
      <c r="D5086" s="77">
        <v>392.37</v>
      </c>
    </row>
    <row r="5087" spans="1:4" x14ac:dyDescent="0.25">
      <c r="A5087" s="76">
        <v>86935</v>
      </c>
      <c r="B5087" s="76" t="s">
        <v>3620</v>
      </c>
      <c r="C5087" s="77" t="s">
        <v>16077</v>
      </c>
      <c r="D5087" s="77">
        <v>304.83999999999997</v>
      </c>
    </row>
    <row r="5088" spans="1:4" x14ac:dyDescent="0.25">
      <c r="A5088" s="76">
        <v>86936</v>
      </c>
      <c r="B5088" s="76" t="s">
        <v>3621</v>
      </c>
      <c r="C5088" s="77" t="s">
        <v>16077</v>
      </c>
      <c r="D5088" s="77">
        <v>545.72</v>
      </c>
    </row>
    <row r="5089" spans="1:4" x14ac:dyDescent="0.25">
      <c r="A5089" s="76">
        <v>86937</v>
      </c>
      <c r="B5089" s="76" t="s">
        <v>3622</v>
      </c>
      <c r="C5089" s="77" t="s">
        <v>16077</v>
      </c>
      <c r="D5089" s="78">
        <v>242.98</v>
      </c>
    </row>
    <row r="5090" spans="1:4" x14ac:dyDescent="0.25">
      <c r="A5090" s="76">
        <v>86938</v>
      </c>
      <c r="B5090" s="76" t="s">
        <v>3623</v>
      </c>
      <c r="C5090" s="77" t="s">
        <v>16077</v>
      </c>
      <c r="D5090" s="77">
        <v>483.86</v>
      </c>
    </row>
    <row r="5091" spans="1:4" x14ac:dyDescent="0.25">
      <c r="A5091" s="76">
        <v>86939</v>
      </c>
      <c r="B5091" s="76" t="s">
        <v>3624</v>
      </c>
      <c r="C5091" s="77" t="s">
        <v>16077</v>
      </c>
      <c r="D5091" s="77">
        <v>425.87</v>
      </c>
    </row>
    <row r="5092" spans="1:4" x14ac:dyDescent="0.25">
      <c r="A5092" s="76">
        <v>86940</v>
      </c>
      <c r="B5092" s="76" t="s">
        <v>3625</v>
      </c>
      <c r="C5092" s="77" t="s">
        <v>16077</v>
      </c>
      <c r="D5092" s="77">
        <v>1177.8599999999999</v>
      </c>
    </row>
    <row r="5093" spans="1:4" x14ac:dyDescent="0.25">
      <c r="A5093" s="76">
        <v>86941</v>
      </c>
      <c r="B5093" s="76" t="s">
        <v>3626</v>
      </c>
      <c r="C5093" s="77" t="s">
        <v>16077</v>
      </c>
      <c r="D5093" s="78">
        <v>892.37</v>
      </c>
    </row>
    <row r="5094" spans="1:4" x14ac:dyDescent="0.25">
      <c r="A5094" s="76">
        <v>86942</v>
      </c>
      <c r="B5094" s="76" t="s">
        <v>3627</v>
      </c>
      <c r="C5094" s="77" t="s">
        <v>16077</v>
      </c>
      <c r="D5094" s="77">
        <v>257.39999999999998</v>
      </c>
    </row>
    <row r="5095" spans="1:4" x14ac:dyDescent="0.25">
      <c r="A5095" s="76">
        <v>86943</v>
      </c>
      <c r="B5095" s="76" t="s">
        <v>3628</v>
      </c>
      <c r="C5095" s="77" t="s">
        <v>16077</v>
      </c>
      <c r="D5095" s="77">
        <v>247.2</v>
      </c>
    </row>
    <row r="5096" spans="1:4" x14ac:dyDescent="0.25">
      <c r="A5096" s="76">
        <v>86947</v>
      </c>
      <c r="B5096" s="76" t="s">
        <v>3629</v>
      </c>
      <c r="C5096" s="77" t="s">
        <v>16077</v>
      </c>
      <c r="D5096" s="78">
        <v>1226.21</v>
      </c>
    </row>
    <row r="5097" spans="1:4" x14ac:dyDescent="0.25">
      <c r="A5097" s="76">
        <v>93396</v>
      </c>
      <c r="B5097" s="76" t="s">
        <v>3630</v>
      </c>
      <c r="C5097" s="77" t="s">
        <v>16077</v>
      </c>
      <c r="D5097" s="77">
        <v>615.83000000000004</v>
      </c>
    </row>
    <row r="5098" spans="1:4" x14ac:dyDescent="0.25">
      <c r="A5098" s="76">
        <v>93441</v>
      </c>
      <c r="B5098" s="76" t="s">
        <v>3631</v>
      </c>
      <c r="C5098" s="77" t="s">
        <v>16077</v>
      </c>
      <c r="D5098" s="77">
        <v>969.35</v>
      </c>
    </row>
    <row r="5099" spans="1:4" x14ac:dyDescent="0.25">
      <c r="A5099" s="76">
        <v>93442</v>
      </c>
      <c r="B5099" s="76" t="s">
        <v>3632</v>
      </c>
      <c r="C5099" s="77" t="s">
        <v>16077</v>
      </c>
      <c r="D5099" s="77">
        <v>1169.93</v>
      </c>
    </row>
    <row r="5100" spans="1:4" x14ac:dyDescent="0.25">
      <c r="A5100" s="76">
        <v>95469</v>
      </c>
      <c r="B5100" s="76" t="s">
        <v>3633</v>
      </c>
      <c r="C5100" s="77" t="s">
        <v>16077</v>
      </c>
      <c r="D5100" s="77">
        <v>299.57</v>
      </c>
    </row>
    <row r="5101" spans="1:4" x14ac:dyDescent="0.25">
      <c r="A5101" s="76">
        <v>95470</v>
      </c>
      <c r="B5101" s="76" t="s">
        <v>1111</v>
      </c>
      <c r="C5101" s="77" t="s">
        <v>16077</v>
      </c>
      <c r="D5101" s="77">
        <v>308.95</v>
      </c>
    </row>
    <row r="5102" spans="1:4" x14ac:dyDescent="0.25">
      <c r="A5102" s="76">
        <v>95471</v>
      </c>
      <c r="B5102" s="76" t="s">
        <v>3634</v>
      </c>
      <c r="C5102" s="77" t="s">
        <v>16077</v>
      </c>
      <c r="D5102" s="77">
        <v>758.98</v>
      </c>
    </row>
    <row r="5103" spans="1:4" x14ac:dyDescent="0.25">
      <c r="A5103" s="76">
        <v>95472</v>
      </c>
      <c r="B5103" s="76" t="s">
        <v>3635</v>
      </c>
      <c r="C5103" s="77" t="s">
        <v>16077</v>
      </c>
      <c r="D5103" s="77">
        <v>768.36</v>
      </c>
    </row>
    <row r="5104" spans="1:4" x14ac:dyDescent="0.25">
      <c r="A5104" s="76">
        <v>95542</v>
      </c>
      <c r="B5104" s="76" t="s">
        <v>3636</v>
      </c>
      <c r="C5104" s="77" t="s">
        <v>16077</v>
      </c>
      <c r="D5104" s="77">
        <v>32.159999999999997</v>
      </c>
    </row>
    <row r="5105" spans="1:4" x14ac:dyDescent="0.25">
      <c r="A5105" s="76">
        <v>95543</v>
      </c>
      <c r="B5105" s="76" t="s">
        <v>3637</v>
      </c>
      <c r="C5105" s="77" t="s">
        <v>16077</v>
      </c>
      <c r="D5105" s="77">
        <v>54.7</v>
      </c>
    </row>
    <row r="5106" spans="1:4" x14ac:dyDescent="0.25">
      <c r="A5106" s="76">
        <v>95544</v>
      </c>
      <c r="B5106" s="76" t="s">
        <v>3638</v>
      </c>
      <c r="C5106" s="77" t="s">
        <v>16077</v>
      </c>
      <c r="D5106" s="77">
        <v>38.880000000000003</v>
      </c>
    </row>
    <row r="5107" spans="1:4" x14ac:dyDescent="0.25">
      <c r="A5107" s="76">
        <v>95545</v>
      </c>
      <c r="B5107" s="76" t="s">
        <v>3639</v>
      </c>
      <c r="C5107" s="77" t="s">
        <v>16077</v>
      </c>
      <c r="D5107" s="77">
        <v>38.17</v>
      </c>
    </row>
    <row r="5108" spans="1:4" x14ac:dyDescent="0.25">
      <c r="A5108" s="76">
        <v>95546</v>
      </c>
      <c r="B5108" s="76" t="s">
        <v>3640</v>
      </c>
      <c r="C5108" s="77" t="s">
        <v>16077</v>
      </c>
      <c r="D5108" s="77">
        <v>135.66</v>
      </c>
    </row>
    <row r="5109" spans="1:4" x14ac:dyDescent="0.25">
      <c r="A5109" s="76">
        <v>95547</v>
      </c>
      <c r="B5109" s="76" t="s">
        <v>3641</v>
      </c>
      <c r="C5109" s="77" t="s">
        <v>16077</v>
      </c>
      <c r="D5109" s="77">
        <v>45.29</v>
      </c>
    </row>
    <row r="5110" spans="1:4" x14ac:dyDescent="0.25">
      <c r="A5110" s="76">
        <v>100848</v>
      </c>
      <c r="B5110" s="76" t="s">
        <v>3642</v>
      </c>
      <c r="C5110" s="77" t="s">
        <v>16077</v>
      </c>
      <c r="D5110" s="77">
        <v>547.57000000000005</v>
      </c>
    </row>
    <row r="5111" spans="1:4" x14ac:dyDescent="0.25">
      <c r="A5111" s="76">
        <v>100849</v>
      </c>
      <c r="B5111" s="76" t="s">
        <v>3643</v>
      </c>
      <c r="C5111" s="77" t="s">
        <v>16077</v>
      </c>
      <c r="D5111" s="77">
        <v>46.48</v>
      </c>
    </row>
    <row r="5112" spans="1:4" x14ac:dyDescent="0.25">
      <c r="A5112" s="76">
        <v>100851</v>
      </c>
      <c r="B5112" s="76" t="s">
        <v>3644</v>
      </c>
      <c r="C5112" s="77" t="s">
        <v>16077</v>
      </c>
      <c r="D5112" s="78">
        <v>93.21</v>
      </c>
    </row>
    <row r="5113" spans="1:4" x14ac:dyDescent="0.25">
      <c r="A5113" s="76">
        <v>100852</v>
      </c>
      <c r="B5113" s="76" t="s">
        <v>3645</v>
      </c>
      <c r="C5113" s="77" t="s">
        <v>16077</v>
      </c>
      <c r="D5113" s="77">
        <v>222.99</v>
      </c>
    </row>
    <row r="5114" spans="1:4" x14ac:dyDescent="0.25">
      <c r="A5114" s="76">
        <v>100853</v>
      </c>
      <c r="B5114" s="76" t="s">
        <v>5586</v>
      </c>
      <c r="C5114" s="77" t="s">
        <v>16077</v>
      </c>
      <c r="D5114" s="77">
        <v>288.27</v>
      </c>
    </row>
    <row r="5115" spans="1:4" x14ac:dyDescent="0.25">
      <c r="A5115" s="76">
        <v>100854</v>
      </c>
      <c r="B5115" s="76" t="s">
        <v>3646</v>
      </c>
      <c r="C5115" s="77" t="s">
        <v>16077</v>
      </c>
      <c r="D5115" s="77">
        <v>1491.83</v>
      </c>
    </row>
    <row r="5116" spans="1:4" x14ac:dyDescent="0.25">
      <c r="A5116" s="76">
        <v>100856</v>
      </c>
      <c r="B5116" s="76" t="s">
        <v>3647</v>
      </c>
      <c r="C5116" s="77" t="s">
        <v>16077</v>
      </c>
      <c r="D5116" s="77">
        <v>32.1</v>
      </c>
    </row>
    <row r="5117" spans="1:4" x14ac:dyDescent="0.25">
      <c r="A5117" s="76">
        <v>100857</v>
      </c>
      <c r="B5117" s="76" t="s">
        <v>3648</v>
      </c>
      <c r="C5117" s="77" t="s">
        <v>16077</v>
      </c>
      <c r="D5117" s="77">
        <v>438.15</v>
      </c>
    </row>
    <row r="5118" spans="1:4" x14ac:dyDescent="0.25">
      <c r="A5118" s="76">
        <v>100858</v>
      </c>
      <c r="B5118" s="76" t="s">
        <v>3649</v>
      </c>
      <c r="C5118" s="77" t="s">
        <v>16077</v>
      </c>
      <c r="D5118" s="77">
        <v>694.54</v>
      </c>
    </row>
    <row r="5119" spans="1:4" x14ac:dyDescent="0.25">
      <c r="A5119" s="76">
        <v>100859</v>
      </c>
      <c r="B5119" s="76" t="s">
        <v>5394</v>
      </c>
      <c r="C5119" s="77" t="s">
        <v>16077</v>
      </c>
      <c r="D5119" s="77">
        <v>998.37</v>
      </c>
    </row>
    <row r="5120" spans="1:4" x14ac:dyDescent="0.25">
      <c r="A5120" s="76">
        <v>100860</v>
      </c>
      <c r="B5120" s="76" t="s">
        <v>3650</v>
      </c>
      <c r="C5120" s="77" t="s">
        <v>16077</v>
      </c>
      <c r="D5120" s="77">
        <v>87.97</v>
      </c>
    </row>
    <row r="5121" spans="1:4" x14ac:dyDescent="0.25">
      <c r="A5121" s="76">
        <v>100861</v>
      </c>
      <c r="B5121" s="76" t="s">
        <v>3651</v>
      </c>
      <c r="C5121" s="77" t="s">
        <v>16077</v>
      </c>
      <c r="D5121" s="77">
        <v>35.26</v>
      </c>
    </row>
    <row r="5122" spans="1:4" x14ac:dyDescent="0.25">
      <c r="A5122" s="76">
        <v>100862</v>
      </c>
      <c r="B5122" s="76" t="s">
        <v>3652</v>
      </c>
      <c r="C5122" s="77" t="s">
        <v>16077</v>
      </c>
      <c r="D5122" s="77">
        <v>38.75</v>
      </c>
    </row>
    <row r="5123" spans="1:4" x14ac:dyDescent="0.25">
      <c r="A5123" s="76">
        <v>100863</v>
      </c>
      <c r="B5123" s="76" t="s">
        <v>3653</v>
      </c>
      <c r="C5123" s="77" t="s">
        <v>16077</v>
      </c>
      <c r="D5123" s="77">
        <v>668.25</v>
      </c>
    </row>
    <row r="5124" spans="1:4" x14ac:dyDescent="0.25">
      <c r="A5124" s="76">
        <v>100864</v>
      </c>
      <c r="B5124" s="76" t="s">
        <v>3654</v>
      </c>
      <c r="C5124" s="77" t="s">
        <v>16077</v>
      </c>
      <c r="D5124" s="77">
        <v>731.34</v>
      </c>
    </row>
    <row r="5125" spans="1:4" x14ac:dyDescent="0.25">
      <c r="A5125" s="76">
        <v>100865</v>
      </c>
      <c r="B5125" s="76" t="s">
        <v>3655</v>
      </c>
      <c r="C5125" s="77" t="s">
        <v>16077</v>
      </c>
      <c r="D5125" s="77">
        <v>637.66999999999996</v>
      </c>
    </row>
    <row r="5126" spans="1:4" x14ac:dyDescent="0.25">
      <c r="A5126" s="76">
        <v>100866</v>
      </c>
      <c r="B5126" s="76" t="s">
        <v>3656</v>
      </c>
      <c r="C5126" s="77" t="s">
        <v>16077</v>
      </c>
      <c r="D5126" s="77">
        <v>348.76</v>
      </c>
    </row>
    <row r="5127" spans="1:4" x14ac:dyDescent="0.25">
      <c r="A5127" s="76">
        <v>100867</v>
      </c>
      <c r="B5127" s="76" t="s">
        <v>3657</v>
      </c>
      <c r="C5127" s="77" t="s">
        <v>16077</v>
      </c>
      <c r="D5127" s="77">
        <v>369.57</v>
      </c>
    </row>
    <row r="5128" spans="1:4" x14ac:dyDescent="0.25">
      <c r="A5128" s="76">
        <v>100868</v>
      </c>
      <c r="B5128" s="76" t="s">
        <v>3658</v>
      </c>
      <c r="C5128" s="77" t="s">
        <v>16077</v>
      </c>
      <c r="D5128" s="77">
        <v>383.41</v>
      </c>
    </row>
    <row r="5129" spans="1:4" x14ac:dyDescent="0.25">
      <c r="A5129" s="76">
        <v>100869</v>
      </c>
      <c r="B5129" s="76" t="s">
        <v>3659</v>
      </c>
      <c r="C5129" s="77" t="s">
        <v>16077</v>
      </c>
      <c r="D5129" s="77">
        <v>394.03</v>
      </c>
    </row>
    <row r="5130" spans="1:4" x14ac:dyDescent="0.25">
      <c r="A5130" s="76">
        <v>100870</v>
      </c>
      <c r="B5130" s="76" t="s">
        <v>3660</v>
      </c>
      <c r="C5130" s="77" t="s">
        <v>16077</v>
      </c>
      <c r="D5130" s="77">
        <v>313.82</v>
      </c>
    </row>
    <row r="5131" spans="1:4" x14ac:dyDescent="0.25">
      <c r="A5131" s="76">
        <v>100871</v>
      </c>
      <c r="B5131" s="76" t="s">
        <v>3661</v>
      </c>
      <c r="C5131" s="77" t="s">
        <v>16077</v>
      </c>
      <c r="D5131" s="77">
        <v>336.29</v>
      </c>
    </row>
    <row r="5132" spans="1:4" x14ac:dyDescent="0.25">
      <c r="A5132" s="76">
        <v>100872</v>
      </c>
      <c r="B5132" s="76" t="s">
        <v>3662</v>
      </c>
      <c r="C5132" s="77" t="s">
        <v>16077</v>
      </c>
      <c r="D5132" s="77">
        <v>350.63</v>
      </c>
    </row>
    <row r="5133" spans="1:4" x14ac:dyDescent="0.25">
      <c r="A5133" s="76">
        <v>100873</v>
      </c>
      <c r="B5133" s="76" t="s">
        <v>3663</v>
      </c>
      <c r="C5133" s="77" t="s">
        <v>16077</v>
      </c>
      <c r="D5133" s="78">
        <v>359.59</v>
      </c>
    </row>
    <row r="5134" spans="1:4" x14ac:dyDescent="0.25">
      <c r="A5134" s="76">
        <v>100874</v>
      </c>
      <c r="B5134" s="76" t="s">
        <v>3664</v>
      </c>
      <c r="C5134" s="77" t="s">
        <v>16077</v>
      </c>
      <c r="D5134" s="77">
        <v>348.76</v>
      </c>
    </row>
    <row r="5135" spans="1:4" x14ac:dyDescent="0.25">
      <c r="A5135" s="76">
        <v>100875</v>
      </c>
      <c r="B5135" s="76" t="s">
        <v>3665</v>
      </c>
      <c r="C5135" s="77" t="s">
        <v>16077</v>
      </c>
      <c r="D5135" s="78">
        <v>1178.8800000000001</v>
      </c>
    </row>
    <row r="5136" spans="1:4" x14ac:dyDescent="0.25">
      <c r="A5136" s="76">
        <v>100878</v>
      </c>
      <c r="B5136" s="76" t="s">
        <v>5395</v>
      </c>
      <c r="C5136" s="77" t="s">
        <v>16077</v>
      </c>
      <c r="D5136" s="78">
        <v>650.24</v>
      </c>
    </row>
    <row r="5137" spans="1:4" x14ac:dyDescent="0.25">
      <c r="A5137" s="76">
        <v>98052</v>
      </c>
      <c r="B5137" s="76" t="s">
        <v>16746</v>
      </c>
      <c r="C5137" s="77" t="s">
        <v>16077</v>
      </c>
      <c r="D5137" s="78">
        <v>2224.63</v>
      </c>
    </row>
    <row r="5138" spans="1:4" x14ac:dyDescent="0.25">
      <c r="A5138" s="76">
        <v>98053</v>
      </c>
      <c r="B5138" s="76" t="s">
        <v>16747</v>
      </c>
      <c r="C5138" s="77" t="s">
        <v>16077</v>
      </c>
      <c r="D5138" s="78">
        <v>3059.57</v>
      </c>
    </row>
    <row r="5139" spans="1:4" x14ac:dyDescent="0.25">
      <c r="A5139" s="76">
        <v>98054</v>
      </c>
      <c r="B5139" s="76" t="s">
        <v>16748</v>
      </c>
      <c r="C5139" s="77" t="s">
        <v>16077</v>
      </c>
      <c r="D5139" s="78">
        <v>4997.9399999999996</v>
      </c>
    </row>
    <row r="5140" spans="1:4" x14ac:dyDescent="0.25">
      <c r="A5140" s="76">
        <v>98055</v>
      </c>
      <c r="B5140" s="76" t="s">
        <v>16749</v>
      </c>
      <c r="C5140" s="77" t="s">
        <v>16077</v>
      </c>
      <c r="D5140" s="78">
        <v>6780.32</v>
      </c>
    </row>
    <row r="5141" spans="1:4" x14ac:dyDescent="0.25">
      <c r="A5141" s="76">
        <v>98056</v>
      </c>
      <c r="B5141" s="76" t="s">
        <v>16750</v>
      </c>
      <c r="C5141" s="77" t="s">
        <v>16077</v>
      </c>
      <c r="D5141" s="78">
        <v>7944.15</v>
      </c>
    </row>
    <row r="5142" spans="1:4" x14ac:dyDescent="0.25">
      <c r="A5142" s="76">
        <v>98057</v>
      </c>
      <c r="B5142" s="76" t="s">
        <v>16751</v>
      </c>
      <c r="C5142" s="77" t="s">
        <v>16077</v>
      </c>
      <c r="D5142" s="78">
        <v>9428.2199999999993</v>
      </c>
    </row>
    <row r="5143" spans="1:4" x14ac:dyDescent="0.25">
      <c r="A5143" s="76">
        <v>98058</v>
      </c>
      <c r="B5143" s="76" t="s">
        <v>16752</v>
      </c>
      <c r="C5143" s="77" t="s">
        <v>16077</v>
      </c>
      <c r="D5143" s="78">
        <v>1874.63</v>
      </c>
    </row>
    <row r="5144" spans="1:4" x14ac:dyDescent="0.25">
      <c r="A5144" s="76">
        <v>98059</v>
      </c>
      <c r="B5144" s="76" t="s">
        <v>16753</v>
      </c>
      <c r="C5144" s="77" t="s">
        <v>16077</v>
      </c>
      <c r="D5144" s="78">
        <v>4035.86</v>
      </c>
    </row>
    <row r="5145" spans="1:4" x14ac:dyDescent="0.25">
      <c r="A5145" s="76">
        <v>98060</v>
      </c>
      <c r="B5145" s="76" t="s">
        <v>16754</v>
      </c>
      <c r="C5145" s="77" t="s">
        <v>16077</v>
      </c>
      <c r="D5145" s="78">
        <v>5608.87</v>
      </c>
    </row>
    <row r="5146" spans="1:4" x14ac:dyDescent="0.25">
      <c r="A5146" s="76">
        <v>98061</v>
      </c>
      <c r="B5146" s="76" t="s">
        <v>16755</v>
      </c>
      <c r="C5146" s="77" t="s">
        <v>16077</v>
      </c>
      <c r="D5146" s="78">
        <v>7816.94</v>
      </c>
    </row>
    <row r="5147" spans="1:4" x14ac:dyDescent="0.25">
      <c r="A5147" s="76">
        <v>98062</v>
      </c>
      <c r="B5147" s="76" t="s">
        <v>16756</v>
      </c>
      <c r="C5147" s="77" t="s">
        <v>16077</v>
      </c>
      <c r="D5147" s="78">
        <v>3283.99</v>
      </c>
    </row>
    <row r="5148" spans="1:4" x14ac:dyDescent="0.25">
      <c r="A5148" s="76">
        <v>98063</v>
      </c>
      <c r="B5148" s="76" t="s">
        <v>16757</v>
      </c>
      <c r="C5148" s="77" t="s">
        <v>16077</v>
      </c>
      <c r="D5148" s="78">
        <v>5012.96</v>
      </c>
    </row>
    <row r="5149" spans="1:4" x14ac:dyDescent="0.25">
      <c r="A5149" s="76">
        <v>98064</v>
      </c>
      <c r="B5149" s="76" t="s">
        <v>16758</v>
      </c>
      <c r="C5149" s="77" t="s">
        <v>16077</v>
      </c>
      <c r="D5149" s="78">
        <v>5824.28</v>
      </c>
    </row>
    <row r="5150" spans="1:4" x14ac:dyDescent="0.25">
      <c r="A5150" s="76">
        <v>98065</v>
      </c>
      <c r="B5150" s="76" t="s">
        <v>16759</v>
      </c>
      <c r="C5150" s="77" t="s">
        <v>16077</v>
      </c>
      <c r="D5150" s="78">
        <v>8097.61</v>
      </c>
    </row>
    <row r="5151" spans="1:4" x14ac:dyDescent="0.25">
      <c r="A5151" s="76">
        <v>98066</v>
      </c>
      <c r="B5151" s="76" t="s">
        <v>15980</v>
      </c>
      <c r="C5151" s="77" t="s">
        <v>16077</v>
      </c>
      <c r="D5151" s="78">
        <v>4562.5</v>
      </c>
    </row>
    <row r="5152" spans="1:4" x14ac:dyDescent="0.25">
      <c r="A5152" s="76">
        <v>98067</v>
      </c>
      <c r="B5152" s="76" t="s">
        <v>15981</v>
      </c>
      <c r="C5152" s="77" t="s">
        <v>16077</v>
      </c>
      <c r="D5152" s="78">
        <v>6070.76</v>
      </c>
    </row>
    <row r="5153" spans="1:4" x14ac:dyDescent="0.25">
      <c r="A5153" s="76">
        <v>98068</v>
      </c>
      <c r="B5153" s="76" t="s">
        <v>15982</v>
      </c>
      <c r="C5153" s="77" t="s">
        <v>16077</v>
      </c>
      <c r="D5153" s="78">
        <v>8563.2199999999993</v>
      </c>
    </row>
    <row r="5154" spans="1:4" x14ac:dyDescent="0.25">
      <c r="A5154" s="76">
        <v>98069</v>
      </c>
      <c r="B5154" s="76" t="s">
        <v>15983</v>
      </c>
      <c r="C5154" s="77" t="s">
        <v>16077</v>
      </c>
      <c r="D5154" s="78">
        <v>11514.96</v>
      </c>
    </row>
    <row r="5155" spans="1:4" x14ac:dyDescent="0.25">
      <c r="A5155" s="76">
        <v>98070</v>
      </c>
      <c r="B5155" s="76" t="s">
        <v>15984</v>
      </c>
      <c r="C5155" s="77" t="s">
        <v>16077</v>
      </c>
      <c r="D5155" s="78">
        <v>13141.26</v>
      </c>
    </row>
    <row r="5156" spans="1:4" x14ac:dyDescent="0.25">
      <c r="A5156" s="76">
        <v>98071</v>
      </c>
      <c r="B5156" s="76" t="s">
        <v>15985</v>
      </c>
      <c r="C5156" s="77" t="s">
        <v>16077</v>
      </c>
      <c r="D5156" s="78">
        <v>14310.22</v>
      </c>
    </row>
    <row r="5157" spans="1:4" x14ac:dyDescent="0.25">
      <c r="A5157" s="76">
        <v>98072</v>
      </c>
      <c r="B5157" s="76" t="s">
        <v>15986</v>
      </c>
      <c r="C5157" s="77" t="s">
        <v>16077</v>
      </c>
      <c r="D5157" s="78">
        <v>3864.03</v>
      </c>
    </row>
    <row r="5158" spans="1:4" x14ac:dyDescent="0.25">
      <c r="A5158" s="76">
        <v>98073</v>
      </c>
      <c r="B5158" s="76" t="s">
        <v>15987</v>
      </c>
      <c r="C5158" s="77" t="s">
        <v>16077</v>
      </c>
      <c r="D5158" s="78">
        <v>6064</v>
      </c>
    </row>
    <row r="5159" spans="1:4" x14ac:dyDescent="0.25">
      <c r="A5159" s="76">
        <v>98074</v>
      </c>
      <c r="B5159" s="76" t="s">
        <v>15988</v>
      </c>
      <c r="C5159" s="77" t="s">
        <v>16077</v>
      </c>
      <c r="D5159" s="78">
        <v>9443.33</v>
      </c>
    </row>
    <row r="5160" spans="1:4" x14ac:dyDescent="0.25">
      <c r="A5160" s="76">
        <v>98075</v>
      </c>
      <c r="B5160" s="76" t="s">
        <v>15989</v>
      </c>
      <c r="C5160" s="77" t="s">
        <v>16077</v>
      </c>
      <c r="D5160" s="78">
        <v>12294.23</v>
      </c>
    </row>
    <row r="5161" spans="1:4" x14ac:dyDescent="0.25">
      <c r="A5161" s="76">
        <v>98076</v>
      </c>
      <c r="B5161" s="76" t="s">
        <v>15990</v>
      </c>
      <c r="C5161" s="77" t="s">
        <v>16077</v>
      </c>
      <c r="D5161" s="78">
        <v>14185</v>
      </c>
    </row>
    <row r="5162" spans="1:4" x14ac:dyDescent="0.25">
      <c r="A5162" s="76">
        <v>98077</v>
      </c>
      <c r="B5162" s="76" t="s">
        <v>15991</v>
      </c>
      <c r="C5162" s="77" t="s">
        <v>16077</v>
      </c>
      <c r="D5162" s="78">
        <v>16710.2</v>
      </c>
    </row>
    <row r="5163" spans="1:4" x14ac:dyDescent="0.25">
      <c r="A5163" s="76">
        <v>98078</v>
      </c>
      <c r="B5163" s="76" t="s">
        <v>15992</v>
      </c>
      <c r="C5163" s="77" t="s">
        <v>16077</v>
      </c>
      <c r="D5163" s="78">
        <v>4167.53</v>
      </c>
    </row>
    <row r="5164" spans="1:4" x14ac:dyDescent="0.25">
      <c r="A5164" s="76">
        <v>98079</v>
      </c>
      <c r="B5164" s="76" t="s">
        <v>15993</v>
      </c>
      <c r="C5164" s="77" t="s">
        <v>16077</v>
      </c>
      <c r="D5164" s="78">
        <v>7307.42</v>
      </c>
    </row>
    <row r="5165" spans="1:4" x14ac:dyDescent="0.25">
      <c r="A5165" s="76">
        <v>98080</v>
      </c>
      <c r="B5165" s="76" t="s">
        <v>15994</v>
      </c>
      <c r="C5165" s="77" t="s">
        <v>16077</v>
      </c>
      <c r="D5165" s="78">
        <v>9404.7999999999993</v>
      </c>
    </row>
    <row r="5166" spans="1:4" x14ac:dyDescent="0.25">
      <c r="A5166" s="76">
        <v>98081</v>
      </c>
      <c r="B5166" s="76" t="s">
        <v>15995</v>
      </c>
      <c r="C5166" s="77" t="s">
        <v>16077</v>
      </c>
      <c r="D5166" s="78">
        <v>13939.38</v>
      </c>
    </row>
    <row r="5167" spans="1:4" x14ac:dyDescent="0.25">
      <c r="A5167" s="76">
        <v>98082</v>
      </c>
      <c r="B5167" s="76" t="s">
        <v>15996</v>
      </c>
      <c r="C5167" s="77" t="s">
        <v>16077</v>
      </c>
      <c r="D5167" s="78">
        <v>3501.45</v>
      </c>
    </row>
    <row r="5168" spans="1:4" x14ac:dyDescent="0.25">
      <c r="A5168" s="76">
        <v>98083</v>
      </c>
      <c r="B5168" s="76" t="s">
        <v>15997</v>
      </c>
      <c r="C5168" s="77" t="s">
        <v>16077</v>
      </c>
      <c r="D5168" s="78">
        <v>4610.21</v>
      </c>
    </row>
    <row r="5169" spans="1:4" x14ac:dyDescent="0.25">
      <c r="A5169" s="76">
        <v>98084</v>
      </c>
      <c r="B5169" s="76" t="s">
        <v>15998</v>
      </c>
      <c r="C5169" s="77" t="s">
        <v>16077</v>
      </c>
      <c r="D5169" s="78">
        <v>6457.44</v>
      </c>
    </row>
    <row r="5170" spans="1:4" x14ac:dyDescent="0.25">
      <c r="A5170" s="76">
        <v>98085</v>
      </c>
      <c r="B5170" s="76" t="s">
        <v>15999</v>
      </c>
      <c r="C5170" s="77" t="s">
        <v>16077</v>
      </c>
      <c r="D5170" s="78">
        <v>8767.5499999999993</v>
      </c>
    </row>
    <row r="5171" spans="1:4" x14ac:dyDescent="0.25">
      <c r="A5171" s="76">
        <v>98086</v>
      </c>
      <c r="B5171" s="76" t="s">
        <v>16000</v>
      </c>
      <c r="C5171" s="77" t="s">
        <v>16077</v>
      </c>
      <c r="D5171" s="78">
        <v>9878.77</v>
      </c>
    </row>
    <row r="5172" spans="1:4" x14ac:dyDescent="0.25">
      <c r="A5172" s="76">
        <v>98087</v>
      </c>
      <c r="B5172" s="76" t="s">
        <v>16001</v>
      </c>
      <c r="C5172" s="77" t="s">
        <v>16077</v>
      </c>
      <c r="D5172" s="78">
        <v>10506.86</v>
      </c>
    </row>
    <row r="5173" spans="1:4" x14ac:dyDescent="0.25">
      <c r="A5173" s="76">
        <v>98088</v>
      </c>
      <c r="B5173" s="76" t="s">
        <v>16002</v>
      </c>
      <c r="C5173" s="77" t="s">
        <v>16077</v>
      </c>
      <c r="D5173" s="78">
        <v>3035.89</v>
      </c>
    </row>
    <row r="5174" spans="1:4" x14ac:dyDescent="0.25">
      <c r="A5174" s="76">
        <v>98089</v>
      </c>
      <c r="B5174" s="76" t="s">
        <v>16003</v>
      </c>
      <c r="C5174" s="77" t="s">
        <v>16077</v>
      </c>
      <c r="D5174" s="78">
        <v>4819.01</v>
      </c>
    </row>
    <row r="5175" spans="1:4" x14ac:dyDescent="0.25">
      <c r="A5175" s="76">
        <v>98090</v>
      </c>
      <c r="B5175" s="76" t="s">
        <v>16004</v>
      </c>
      <c r="C5175" s="77" t="s">
        <v>16077</v>
      </c>
      <c r="D5175" s="78">
        <v>7599.06</v>
      </c>
    </row>
    <row r="5176" spans="1:4" x14ac:dyDescent="0.25">
      <c r="A5176" s="76">
        <v>98091</v>
      </c>
      <c r="B5176" s="76" t="s">
        <v>16005</v>
      </c>
      <c r="C5176" s="77" t="s">
        <v>16077</v>
      </c>
      <c r="D5176" s="78">
        <v>9941.7099999999991</v>
      </c>
    </row>
    <row r="5177" spans="1:4" x14ac:dyDescent="0.25">
      <c r="A5177" s="76">
        <v>98092</v>
      </c>
      <c r="B5177" s="76" t="s">
        <v>16006</v>
      </c>
      <c r="C5177" s="77" t="s">
        <v>16077</v>
      </c>
      <c r="D5177" s="78">
        <v>11565.98</v>
      </c>
    </row>
    <row r="5178" spans="1:4" x14ac:dyDescent="0.25">
      <c r="A5178" s="76">
        <v>98093</v>
      </c>
      <c r="B5178" s="76" t="s">
        <v>16007</v>
      </c>
      <c r="C5178" s="77" t="s">
        <v>16077</v>
      </c>
      <c r="D5178" s="78">
        <v>13663.48</v>
      </c>
    </row>
    <row r="5179" spans="1:4" x14ac:dyDescent="0.25">
      <c r="A5179" s="76">
        <v>98094</v>
      </c>
      <c r="B5179" s="76" t="s">
        <v>16008</v>
      </c>
      <c r="C5179" s="77" t="s">
        <v>16077</v>
      </c>
      <c r="D5179" s="78">
        <v>2464.44</v>
      </c>
    </row>
    <row r="5180" spans="1:4" x14ac:dyDescent="0.25">
      <c r="A5180" s="76">
        <v>98099</v>
      </c>
      <c r="B5180" s="76" t="s">
        <v>16009</v>
      </c>
      <c r="C5180" s="77" t="s">
        <v>16077</v>
      </c>
      <c r="D5180" s="78">
        <v>4212.59</v>
      </c>
    </row>
    <row r="5181" spans="1:4" x14ac:dyDescent="0.25">
      <c r="A5181" s="76">
        <v>98100</v>
      </c>
      <c r="B5181" s="76" t="s">
        <v>16010</v>
      </c>
      <c r="C5181" s="77" t="s">
        <v>16077</v>
      </c>
      <c r="D5181" s="77">
        <v>5536.72</v>
      </c>
    </row>
    <row r="5182" spans="1:4" x14ac:dyDescent="0.25">
      <c r="A5182" s="76">
        <v>98101</v>
      </c>
      <c r="B5182" s="76" t="s">
        <v>16011</v>
      </c>
      <c r="C5182" s="77" t="s">
        <v>16077</v>
      </c>
      <c r="D5182" s="77">
        <v>8193.41</v>
      </c>
    </row>
    <row r="5183" spans="1:4" x14ac:dyDescent="0.25">
      <c r="A5183" s="76">
        <v>98109</v>
      </c>
      <c r="B5183" s="76" t="s">
        <v>5043</v>
      </c>
      <c r="C5183" s="77" t="s">
        <v>16077</v>
      </c>
      <c r="D5183" s="77">
        <v>754.34</v>
      </c>
    </row>
    <row r="5184" spans="1:4" x14ac:dyDescent="0.25">
      <c r="A5184" s="76">
        <v>98110</v>
      </c>
      <c r="B5184" s="76" t="s">
        <v>5044</v>
      </c>
      <c r="C5184" s="77" t="s">
        <v>16077</v>
      </c>
      <c r="D5184" s="77">
        <v>331.12</v>
      </c>
    </row>
    <row r="5185" spans="1:4" x14ac:dyDescent="0.25">
      <c r="A5185" s="76">
        <v>98111</v>
      </c>
      <c r="B5185" s="76" t="s">
        <v>5045</v>
      </c>
      <c r="C5185" s="77" t="s">
        <v>16077</v>
      </c>
      <c r="D5185" s="77">
        <v>45.48</v>
      </c>
    </row>
    <row r="5186" spans="1:4" x14ac:dyDescent="0.25">
      <c r="A5186" s="76">
        <v>98112</v>
      </c>
      <c r="B5186" s="76" t="s">
        <v>5046</v>
      </c>
      <c r="C5186" s="77" t="s">
        <v>16077</v>
      </c>
      <c r="D5186" s="77">
        <v>98.26</v>
      </c>
    </row>
    <row r="5187" spans="1:4" x14ac:dyDescent="0.25">
      <c r="A5187" s="76">
        <v>98114</v>
      </c>
      <c r="B5187" s="76" t="s">
        <v>5047</v>
      </c>
      <c r="C5187" s="77" t="s">
        <v>16077</v>
      </c>
      <c r="D5187" s="77">
        <v>504.06</v>
      </c>
    </row>
    <row r="5188" spans="1:4" x14ac:dyDescent="0.25">
      <c r="A5188" s="76">
        <v>98115</v>
      </c>
      <c r="B5188" s="76" t="s">
        <v>14934</v>
      </c>
      <c r="C5188" s="77" t="s">
        <v>16077</v>
      </c>
      <c r="D5188" s="77">
        <v>95.84</v>
      </c>
    </row>
    <row r="5189" spans="1:4" x14ac:dyDescent="0.25">
      <c r="A5189" s="76">
        <v>89957</v>
      </c>
      <c r="B5189" s="76" t="s">
        <v>1112</v>
      </c>
      <c r="C5189" s="77" t="s">
        <v>16077</v>
      </c>
      <c r="D5189" s="77">
        <v>145.65</v>
      </c>
    </row>
    <row r="5190" spans="1:4" x14ac:dyDescent="0.25">
      <c r="A5190" s="76">
        <v>89959</v>
      </c>
      <c r="B5190" s="76" t="s">
        <v>1113</v>
      </c>
      <c r="C5190" s="77" t="s">
        <v>16077</v>
      </c>
      <c r="D5190" s="77">
        <v>239.79</v>
      </c>
    </row>
    <row r="5191" spans="1:4" x14ac:dyDescent="0.25">
      <c r="A5191" s="76">
        <v>89349</v>
      </c>
      <c r="B5191" s="76" t="s">
        <v>5587</v>
      </c>
      <c r="C5191" s="77" t="s">
        <v>16077</v>
      </c>
      <c r="D5191" s="77">
        <v>35.58</v>
      </c>
    </row>
    <row r="5192" spans="1:4" x14ac:dyDescent="0.25">
      <c r="A5192" s="76">
        <v>89351</v>
      </c>
      <c r="B5192" s="76" t="s">
        <v>5588</v>
      </c>
      <c r="C5192" s="77" t="s">
        <v>16077</v>
      </c>
      <c r="D5192" s="77">
        <v>43.67</v>
      </c>
    </row>
    <row r="5193" spans="1:4" x14ac:dyDescent="0.25">
      <c r="A5193" s="76">
        <v>89352</v>
      </c>
      <c r="B5193" s="76" t="s">
        <v>5589</v>
      </c>
      <c r="C5193" s="77" t="s">
        <v>16077</v>
      </c>
      <c r="D5193" s="77">
        <v>48.74</v>
      </c>
    </row>
    <row r="5194" spans="1:4" x14ac:dyDescent="0.25">
      <c r="A5194" s="76">
        <v>89353</v>
      </c>
      <c r="B5194" s="76" t="s">
        <v>5590</v>
      </c>
      <c r="C5194" s="77" t="s">
        <v>16077</v>
      </c>
      <c r="D5194" s="77">
        <v>53.1</v>
      </c>
    </row>
    <row r="5195" spans="1:4" x14ac:dyDescent="0.25">
      <c r="A5195" s="76">
        <v>89354</v>
      </c>
      <c r="B5195" s="76" t="s">
        <v>5591</v>
      </c>
      <c r="C5195" s="77" t="s">
        <v>16077</v>
      </c>
      <c r="D5195" s="77">
        <v>456.8</v>
      </c>
    </row>
    <row r="5196" spans="1:4" x14ac:dyDescent="0.25">
      <c r="A5196" s="76">
        <v>89969</v>
      </c>
      <c r="B5196" s="76" t="s">
        <v>1114</v>
      </c>
      <c r="C5196" s="77" t="s">
        <v>16077</v>
      </c>
      <c r="D5196" s="77">
        <v>51.21</v>
      </c>
    </row>
    <row r="5197" spans="1:4" x14ac:dyDescent="0.25">
      <c r="A5197" s="76">
        <v>89970</v>
      </c>
      <c r="B5197" s="76" t="s">
        <v>1115</v>
      </c>
      <c r="C5197" s="77" t="s">
        <v>16077</v>
      </c>
      <c r="D5197" s="77">
        <v>57.05</v>
      </c>
    </row>
    <row r="5198" spans="1:4" x14ac:dyDescent="0.25">
      <c r="A5198" s="76">
        <v>89971</v>
      </c>
      <c r="B5198" s="76" t="s">
        <v>1116</v>
      </c>
      <c r="C5198" s="77" t="s">
        <v>16077</v>
      </c>
      <c r="D5198" s="77">
        <v>59.66</v>
      </c>
    </row>
    <row r="5199" spans="1:4" x14ac:dyDescent="0.25">
      <c r="A5199" s="76">
        <v>89972</v>
      </c>
      <c r="B5199" s="76" t="s">
        <v>1117</v>
      </c>
      <c r="C5199" s="77" t="s">
        <v>16077</v>
      </c>
      <c r="D5199" s="77">
        <v>65.8</v>
      </c>
    </row>
    <row r="5200" spans="1:4" x14ac:dyDescent="0.25">
      <c r="A5200" s="76">
        <v>89973</v>
      </c>
      <c r="B5200" s="76" t="s">
        <v>1118</v>
      </c>
      <c r="C5200" s="77" t="s">
        <v>16077</v>
      </c>
      <c r="D5200" s="77">
        <v>669.23</v>
      </c>
    </row>
    <row r="5201" spans="1:4" x14ac:dyDescent="0.25">
      <c r="A5201" s="76">
        <v>89974</v>
      </c>
      <c r="B5201" s="76" t="s">
        <v>1119</v>
      </c>
      <c r="C5201" s="77" t="s">
        <v>16077</v>
      </c>
      <c r="D5201" s="77">
        <v>317.95</v>
      </c>
    </row>
    <row r="5202" spans="1:4" x14ac:dyDescent="0.25">
      <c r="A5202" s="76">
        <v>89984</v>
      </c>
      <c r="B5202" s="76" t="s">
        <v>5592</v>
      </c>
      <c r="C5202" s="77" t="s">
        <v>16077</v>
      </c>
      <c r="D5202" s="77">
        <v>115.01</v>
      </c>
    </row>
    <row r="5203" spans="1:4" x14ac:dyDescent="0.25">
      <c r="A5203" s="76">
        <v>89985</v>
      </c>
      <c r="B5203" s="76" t="s">
        <v>5593</v>
      </c>
      <c r="C5203" s="77" t="s">
        <v>16077</v>
      </c>
      <c r="D5203" s="77">
        <v>120.45</v>
      </c>
    </row>
    <row r="5204" spans="1:4" x14ac:dyDescent="0.25">
      <c r="A5204" s="76">
        <v>89986</v>
      </c>
      <c r="B5204" s="76" t="s">
        <v>5594</v>
      </c>
      <c r="C5204" s="77" t="s">
        <v>16077</v>
      </c>
      <c r="D5204" s="77">
        <v>111.99</v>
      </c>
    </row>
    <row r="5205" spans="1:4" x14ac:dyDescent="0.25">
      <c r="A5205" s="76">
        <v>89987</v>
      </c>
      <c r="B5205" s="76" t="s">
        <v>5595</v>
      </c>
      <c r="C5205" s="77" t="s">
        <v>16077</v>
      </c>
      <c r="D5205" s="77">
        <v>127.06</v>
      </c>
    </row>
    <row r="5206" spans="1:4" x14ac:dyDescent="0.25">
      <c r="A5206" s="76">
        <v>90371</v>
      </c>
      <c r="B5206" s="76" t="s">
        <v>5596</v>
      </c>
      <c r="C5206" s="77" t="s">
        <v>16077</v>
      </c>
      <c r="D5206" s="77">
        <v>23.03</v>
      </c>
    </row>
    <row r="5207" spans="1:4" x14ac:dyDescent="0.25">
      <c r="A5207" s="76">
        <v>94489</v>
      </c>
      <c r="B5207" s="76" t="s">
        <v>5597</v>
      </c>
      <c r="C5207" s="77" t="s">
        <v>16077</v>
      </c>
      <c r="D5207" s="77">
        <v>23.04</v>
      </c>
    </row>
    <row r="5208" spans="1:4" x14ac:dyDescent="0.25">
      <c r="A5208" s="76">
        <v>94490</v>
      </c>
      <c r="B5208" s="76" t="s">
        <v>5598</v>
      </c>
      <c r="C5208" s="77" t="s">
        <v>16077</v>
      </c>
      <c r="D5208" s="77">
        <v>33.53</v>
      </c>
    </row>
    <row r="5209" spans="1:4" x14ac:dyDescent="0.25">
      <c r="A5209" s="76">
        <v>94491</v>
      </c>
      <c r="B5209" s="76" t="s">
        <v>5599</v>
      </c>
      <c r="C5209" s="77" t="s">
        <v>16077</v>
      </c>
      <c r="D5209" s="77">
        <v>45.87</v>
      </c>
    </row>
    <row r="5210" spans="1:4" x14ac:dyDescent="0.25">
      <c r="A5210" s="76">
        <v>94492</v>
      </c>
      <c r="B5210" s="76" t="s">
        <v>5600</v>
      </c>
      <c r="C5210" s="77" t="s">
        <v>16077</v>
      </c>
      <c r="D5210" s="77">
        <v>47.11</v>
      </c>
    </row>
    <row r="5211" spans="1:4" x14ac:dyDescent="0.25">
      <c r="A5211" s="76">
        <v>94493</v>
      </c>
      <c r="B5211" s="76" t="s">
        <v>5601</v>
      </c>
      <c r="C5211" s="77" t="s">
        <v>16077</v>
      </c>
      <c r="D5211" s="77">
        <v>86.14</v>
      </c>
    </row>
    <row r="5212" spans="1:4" x14ac:dyDescent="0.25">
      <c r="A5212" s="76">
        <v>94495</v>
      </c>
      <c r="B5212" s="76" t="s">
        <v>5602</v>
      </c>
      <c r="C5212" s="77" t="s">
        <v>16077</v>
      </c>
      <c r="D5212" s="77">
        <v>82.55</v>
      </c>
    </row>
    <row r="5213" spans="1:4" x14ac:dyDescent="0.25">
      <c r="A5213" s="76">
        <v>94496</v>
      </c>
      <c r="B5213" s="76" t="s">
        <v>5603</v>
      </c>
      <c r="C5213" s="77" t="s">
        <v>16077</v>
      </c>
      <c r="D5213" s="77">
        <v>112.47</v>
      </c>
    </row>
    <row r="5214" spans="1:4" x14ac:dyDescent="0.25">
      <c r="A5214" s="76">
        <v>94497</v>
      </c>
      <c r="B5214" s="76" t="s">
        <v>5604</v>
      </c>
      <c r="C5214" s="77" t="s">
        <v>16077</v>
      </c>
      <c r="D5214" s="77">
        <v>142.37</v>
      </c>
    </row>
    <row r="5215" spans="1:4" x14ac:dyDescent="0.25">
      <c r="A5215" s="76">
        <v>94498</v>
      </c>
      <c r="B5215" s="76" t="s">
        <v>5605</v>
      </c>
      <c r="C5215" s="77" t="s">
        <v>16077</v>
      </c>
      <c r="D5215" s="77">
        <v>196.98</v>
      </c>
    </row>
    <row r="5216" spans="1:4" x14ac:dyDescent="0.25">
      <c r="A5216" s="76">
        <v>94499</v>
      </c>
      <c r="B5216" s="76" t="s">
        <v>5606</v>
      </c>
      <c r="C5216" s="77" t="s">
        <v>16077</v>
      </c>
      <c r="D5216" s="77">
        <v>396.25</v>
      </c>
    </row>
    <row r="5217" spans="1:4" x14ac:dyDescent="0.25">
      <c r="A5217" s="76">
        <v>94500</v>
      </c>
      <c r="B5217" s="76" t="s">
        <v>5607</v>
      </c>
      <c r="C5217" s="77" t="s">
        <v>16077</v>
      </c>
      <c r="D5217" s="77">
        <v>480.63</v>
      </c>
    </row>
    <row r="5218" spans="1:4" x14ac:dyDescent="0.25">
      <c r="A5218" s="76">
        <v>94501</v>
      </c>
      <c r="B5218" s="76" t="s">
        <v>5608</v>
      </c>
      <c r="C5218" s="77" t="s">
        <v>16077</v>
      </c>
      <c r="D5218" s="77">
        <v>978.78</v>
      </c>
    </row>
    <row r="5219" spans="1:4" x14ac:dyDescent="0.25">
      <c r="A5219" s="76">
        <v>94792</v>
      </c>
      <c r="B5219" s="76" t="s">
        <v>5609</v>
      </c>
      <c r="C5219" s="77" t="s">
        <v>16077</v>
      </c>
      <c r="D5219" s="77">
        <v>155</v>
      </c>
    </row>
    <row r="5220" spans="1:4" x14ac:dyDescent="0.25">
      <c r="A5220" s="76">
        <v>94793</v>
      </c>
      <c r="B5220" s="76" t="s">
        <v>5610</v>
      </c>
      <c r="C5220" s="77" t="s">
        <v>16077</v>
      </c>
      <c r="D5220" s="77">
        <v>213.19</v>
      </c>
    </row>
    <row r="5221" spans="1:4" x14ac:dyDescent="0.25">
      <c r="A5221" s="76">
        <v>94794</v>
      </c>
      <c r="B5221" s="76" t="s">
        <v>5611</v>
      </c>
      <c r="C5221" s="77" t="s">
        <v>16077</v>
      </c>
      <c r="D5221" s="77">
        <v>225.26</v>
      </c>
    </row>
    <row r="5222" spans="1:4" x14ac:dyDescent="0.25">
      <c r="A5222" s="76">
        <v>94795</v>
      </c>
      <c r="B5222" s="76" t="s">
        <v>5612</v>
      </c>
      <c r="C5222" s="77" t="s">
        <v>16077</v>
      </c>
      <c r="D5222" s="77">
        <v>27.55</v>
      </c>
    </row>
    <row r="5223" spans="1:4" x14ac:dyDescent="0.25">
      <c r="A5223" s="76">
        <v>94796</v>
      </c>
      <c r="B5223" s="76" t="s">
        <v>5613</v>
      </c>
      <c r="C5223" s="77" t="s">
        <v>16077</v>
      </c>
      <c r="D5223" s="77">
        <v>32.47</v>
      </c>
    </row>
    <row r="5224" spans="1:4" x14ac:dyDescent="0.25">
      <c r="A5224" s="76">
        <v>94797</v>
      </c>
      <c r="B5224" s="76" t="s">
        <v>5614</v>
      </c>
      <c r="C5224" s="77" t="s">
        <v>16077</v>
      </c>
      <c r="D5224" s="77">
        <v>64.73</v>
      </c>
    </row>
    <row r="5225" spans="1:4" x14ac:dyDescent="0.25">
      <c r="A5225" s="76">
        <v>94798</v>
      </c>
      <c r="B5225" s="76" t="s">
        <v>5615</v>
      </c>
      <c r="C5225" s="77" t="s">
        <v>16077</v>
      </c>
      <c r="D5225" s="77">
        <v>105.99</v>
      </c>
    </row>
    <row r="5226" spans="1:4" x14ac:dyDescent="0.25">
      <c r="A5226" s="76">
        <v>94799</v>
      </c>
      <c r="B5226" s="76" t="s">
        <v>5616</v>
      </c>
      <c r="C5226" s="77" t="s">
        <v>16077</v>
      </c>
      <c r="D5226" s="77">
        <v>130.61000000000001</v>
      </c>
    </row>
    <row r="5227" spans="1:4" x14ac:dyDescent="0.25">
      <c r="A5227" s="76">
        <v>94800</v>
      </c>
      <c r="B5227" s="76" t="s">
        <v>5617</v>
      </c>
      <c r="C5227" s="77" t="s">
        <v>16077</v>
      </c>
      <c r="D5227" s="77">
        <v>167.74</v>
      </c>
    </row>
    <row r="5228" spans="1:4" x14ac:dyDescent="0.25">
      <c r="A5228" s="76">
        <v>95248</v>
      </c>
      <c r="B5228" s="76" t="s">
        <v>5618</v>
      </c>
      <c r="C5228" s="77" t="s">
        <v>16077</v>
      </c>
      <c r="D5228" s="77">
        <v>71.3</v>
      </c>
    </row>
    <row r="5229" spans="1:4" x14ac:dyDescent="0.25">
      <c r="A5229" s="76">
        <v>95249</v>
      </c>
      <c r="B5229" s="76" t="s">
        <v>5619</v>
      </c>
      <c r="C5229" s="77" t="s">
        <v>16077</v>
      </c>
      <c r="D5229" s="77">
        <v>83.63</v>
      </c>
    </row>
    <row r="5230" spans="1:4" x14ac:dyDescent="0.25">
      <c r="A5230" s="76">
        <v>95250</v>
      </c>
      <c r="B5230" s="76" t="s">
        <v>5620</v>
      </c>
      <c r="C5230" s="77" t="s">
        <v>16077</v>
      </c>
      <c r="D5230" s="77">
        <v>112.87</v>
      </c>
    </row>
    <row r="5231" spans="1:4" x14ac:dyDescent="0.25">
      <c r="A5231" s="76">
        <v>95251</v>
      </c>
      <c r="B5231" s="76" t="s">
        <v>5621</v>
      </c>
      <c r="C5231" s="77" t="s">
        <v>16077</v>
      </c>
      <c r="D5231" s="77">
        <v>167.27</v>
      </c>
    </row>
    <row r="5232" spans="1:4" x14ac:dyDescent="0.25">
      <c r="A5232" s="76">
        <v>95252</v>
      </c>
      <c r="B5232" s="76" t="s">
        <v>5622</v>
      </c>
      <c r="C5232" s="77" t="s">
        <v>16077</v>
      </c>
      <c r="D5232" s="77">
        <v>202.51</v>
      </c>
    </row>
    <row r="5233" spans="1:4" x14ac:dyDescent="0.25">
      <c r="A5233" s="76">
        <v>95253</v>
      </c>
      <c r="B5233" s="76" t="s">
        <v>5623</v>
      </c>
      <c r="C5233" s="77" t="s">
        <v>16077</v>
      </c>
      <c r="D5233" s="77">
        <v>309.02999999999997</v>
      </c>
    </row>
    <row r="5234" spans="1:4" x14ac:dyDescent="0.25">
      <c r="A5234" s="76">
        <v>99619</v>
      </c>
      <c r="B5234" s="76" t="s">
        <v>5624</v>
      </c>
      <c r="C5234" s="77" t="s">
        <v>16077</v>
      </c>
      <c r="D5234" s="77">
        <v>92.41</v>
      </c>
    </row>
    <row r="5235" spans="1:4" x14ac:dyDescent="0.25">
      <c r="A5235" s="76">
        <v>99620</v>
      </c>
      <c r="B5235" s="76" t="s">
        <v>5625</v>
      </c>
      <c r="C5235" s="77" t="s">
        <v>16077</v>
      </c>
      <c r="D5235" s="77">
        <v>125.52</v>
      </c>
    </row>
    <row r="5236" spans="1:4" x14ac:dyDescent="0.25">
      <c r="A5236" s="76">
        <v>99621</v>
      </c>
      <c r="B5236" s="76" t="s">
        <v>5626</v>
      </c>
      <c r="C5236" s="77" t="s">
        <v>16077</v>
      </c>
      <c r="D5236" s="77">
        <v>186.9</v>
      </c>
    </row>
    <row r="5237" spans="1:4" x14ac:dyDescent="0.25">
      <c r="A5237" s="76">
        <v>99622</v>
      </c>
      <c r="B5237" s="76" t="s">
        <v>5627</v>
      </c>
      <c r="C5237" s="77" t="s">
        <v>16077</v>
      </c>
      <c r="D5237" s="77">
        <v>210.68</v>
      </c>
    </row>
    <row r="5238" spans="1:4" x14ac:dyDescent="0.25">
      <c r="A5238" s="76">
        <v>99623</v>
      </c>
      <c r="B5238" s="76" t="s">
        <v>5628</v>
      </c>
      <c r="C5238" s="77" t="s">
        <v>16077</v>
      </c>
      <c r="D5238" s="77">
        <v>293.74</v>
      </c>
    </row>
    <row r="5239" spans="1:4" x14ac:dyDescent="0.25">
      <c r="A5239" s="76">
        <v>99624</v>
      </c>
      <c r="B5239" s="76" t="s">
        <v>5629</v>
      </c>
      <c r="C5239" s="77" t="s">
        <v>16077</v>
      </c>
      <c r="D5239" s="77">
        <v>418.5</v>
      </c>
    </row>
    <row r="5240" spans="1:4" x14ac:dyDescent="0.25">
      <c r="A5240" s="76">
        <v>99625</v>
      </c>
      <c r="B5240" s="76" t="s">
        <v>5630</v>
      </c>
      <c r="C5240" s="77" t="s">
        <v>16077</v>
      </c>
      <c r="D5240" s="77">
        <v>575.15</v>
      </c>
    </row>
    <row r="5241" spans="1:4" x14ac:dyDescent="0.25">
      <c r="A5241" s="76">
        <v>99626</v>
      </c>
      <c r="B5241" s="76" t="s">
        <v>5631</v>
      </c>
      <c r="C5241" s="77" t="s">
        <v>16077</v>
      </c>
      <c r="D5241" s="77">
        <v>884.2</v>
      </c>
    </row>
    <row r="5242" spans="1:4" x14ac:dyDescent="0.25">
      <c r="A5242" s="76">
        <v>99627</v>
      </c>
      <c r="B5242" s="76" t="s">
        <v>5632</v>
      </c>
      <c r="C5242" s="77" t="s">
        <v>16077</v>
      </c>
      <c r="D5242" s="77">
        <v>55.8</v>
      </c>
    </row>
    <row r="5243" spans="1:4" x14ac:dyDescent="0.25">
      <c r="A5243" s="76">
        <v>99628</v>
      </c>
      <c r="B5243" s="76" t="s">
        <v>5633</v>
      </c>
      <c r="C5243" s="77" t="s">
        <v>16077</v>
      </c>
      <c r="D5243" s="77">
        <v>61.19</v>
      </c>
    </row>
    <row r="5244" spans="1:4" x14ac:dyDescent="0.25">
      <c r="A5244" s="76">
        <v>99629</v>
      </c>
      <c r="B5244" s="76" t="s">
        <v>5634</v>
      </c>
      <c r="C5244" s="77" t="s">
        <v>16077</v>
      </c>
      <c r="D5244" s="77">
        <v>68.22</v>
      </c>
    </row>
    <row r="5245" spans="1:4" x14ac:dyDescent="0.25">
      <c r="A5245" s="76">
        <v>99630</v>
      </c>
      <c r="B5245" s="76" t="s">
        <v>5635</v>
      </c>
      <c r="C5245" s="77" t="s">
        <v>16077</v>
      </c>
      <c r="D5245" s="77">
        <v>101.31</v>
      </c>
    </row>
    <row r="5246" spans="1:4" x14ac:dyDescent="0.25">
      <c r="A5246" s="76">
        <v>99631</v>
      </c>
      <c r="B5246" s="76" t="s">
        <v>5636</v>
      </c>
      <c r="C5246" s="77" t="s">
        <v>16077</v>
      </c>
      <c r="D5246" s="77">
        <v>118.19</v>
      </c>
    </row>
    <row r="5247" spans="1:4" x14ac:dyDescent="0.25">
      <c r="A5247" s="76">
        <v>99632</v>
      </c>
      <c r="B5247" s="76" t="s">
        <v>5637</v>
      </c>
      <c r="C5247" s="77" t="s">
        <v>16077</v>
      </c>
      <c r="D5247" s="77">
        <v>170.06</v>
      </c>
    </row>
    <row r="5248" spans="1:4" x14ac:dyDescent="0.25">
      <c r="A5248" s="76">
        <v>99633</v>
      </c>
      <c r="B5248" s="76" t="s">
        <v>5638</v>
      </c>
      <c r="C5248" s="77" t="s">
        <v>16077</v>
      </c>
      <c r="D5248" s="77">
        <v>363.54</v>
      </c>
    </row>
    <row r="5249" spans="1:4" x14ac:dyDescent="0.25">
      <c r="A5249" s="76">
        <v>99634</v>
      </c>
      <c r="B5249" s="76" t="s">
        <v>5639</v>
      </c>
      <c r="C5249" s="77" t="s">
        <v>16077</v>
      </c>
      <c r="D5249" s="77">
        <v>617.96</v>
      </c>
    </row>
    <row r="5250" spans="1:4" x14ac:dyDescent="0.25">
      <c r="A5250" s="76">
        <v>99635</v>
      </c>
      <c r="B5250" s="76" t="s">
        <v>5640</v>
      </c>
      <c r="C5250" s="77" t="s">
        <v>16077</v>
      </c>
      <c r="D5250" s="77">
        <v>339.18</v>
      </c>
    </row>
    <row r="5251" spans="1:4" x14ac:dyDescent="0.25">
      <c r="A5251" s="76">
        <v>103008</v>
      </c>
      <c r="B5251" s="76" t="s">
        <v>5641</v>
      </c>
      <c r="C5251" s="77" t="s">
        <v>16077</v>
      </c>
      <c r="D5251" s="77">
        <v>75.319999999999993</v>
      </c>
    </row>
    <row r="5252" spans="1:4" x14ac:dyDescent="0.25">
      <c r="A5252" s="76">
        <v>103009</v>
      </c>
      <c r="B5252" s="76" t="s">
        <v>5642</v>
      </c>
      <c r="C5252" s="77" t="s">
        <v>16077</v>
      </c>
      <c r="D5252" s="77">
        <v>268.08</v>
      </c>
    </row>
    <row r="5253" spans="1:4" x14ac:dyDescent="0.25">
      <c r="A5253" s="76">
        <v>103010</v>
      </c>
      <c r="B5253" s="76" t="s">
        <v>5643</v>
      </c>
      <c r="C5253" s="77" t="s">
        <v>16077</v>
      </c>
      <c r="D5253" s="77">
        <v>57.13</v>
      </c>
    </row>
    <row r="5254" spans="1:4" x14ac:dyDescent="0.25">
      <c r="A5254" s="76">
        <v>103011</v>
      </c>
      <c r="B5254" s="76" t="s">
        <v>5644</v>
      </c>
      <c r="C5254" s="77" t="s">
        <v>16077</v>
      </c>
      <c r="D5254" s="77">
        <v>63.82</v>
      </c>
    </row>
    <row r="5255" spans="1:4" x14ac:dyDescent="0.25">
      <c r="A5255" s="76">
        <v>103012</v>
      </c>
      <c r="B5255" s="76" t="s">
        <v>5645</v>
      </c>
      <c r="C5255" s="77" t="s">
        <v>16077</v>
      </c>
      <c r="D5255" s="77">
        <v>100.47</v>
      </c>
    </row>
    <row r="5256" spans="1:4" x14ac:dyDescent="0.25">
      <c r="A5256" s="76">
        <v>103013</v>
      </c>
      <c r="B5256" s="76" t="s">
        <v>5646</v>
      </c>
      <c r="C5256" s="77" t="s">
        <v>16077</v>
      </c>
      <c r="D5256" s="77">
        <v>108.38</v>
      </c>
    </row>
    <row r="5257" spans="1:4" x14ac:dyDescent="0.25">
      <c r="A5257" s="76">
        <v>103014</v>
      </c>
      <c r="B5257" s="76" t="s">
        <v>5647</v>
      </c>
      <c r="C5257" s="77" t="s">
        <v>16077</v>
      </c>
      <c r="D5257" s="77">
        <v>162.72</v>
      </c>
    </row>
    <row r="5258" spans="1:4" x14ac:dyDescent="0.25">
      <c r="A5258" s="76">
        <v>103015</v>
      </c>
      <c r="B5258" s="76" t="s">
        <v>5648</v>
      </c>
      <c r="C5258" s="77" t="s">
        <v>16077</v>
      </c>
      <c r="D5258" s="77">
        <v>287.05</v>
      </c>
    </row>
    <row r="5259" spans="1:4" x14ac:dyDescent="0.25">
      <c r="A5259" s="76">
        <v>103016</v>
      </c>
      <c r="B5259" s="76" t="s">
        <v>5649</v>
      </c>
      <c r="C5259" s="77" t="s">
        <v>16077</v>
      </c>
      <c r="D5259" s="77">
        <v>392.19</v>
      </c>
    </row>
    <row r="5260" spans="1:4" x14ac:dyDescent="0.25">
      <c r="A5260" s="76">
        <v>103017</v>
      </c>
      <c r="B5260" s="76" t="s">
        <v>5650</v>
      </c>
      <c r="C5260" s="77" t="s">
        <v>16077</v>
      </c>
      <c r="D5260" s="77">
        <v>683.39</v>
      </c>
    </row>
    <row r="5261" spans="1:4" x14ac:dyDescent="0.25">
      <c r="A5261" s="76">
        <v>103018</v>
      </c>
      <c r="B5261" s="76" t="s">
        <v>5651</v>
      </c>
      <c r="C5261" s="77" t="s">
        <v>16077</v>
      </c>
      <c r="D5261" s="77">
        <v>277.33999999999997</v>
      </c>
    </row>
    <row r="5262" spans="1:4" x14ac:dyDescent="0.25">
      <c r="A5262" s="76">
        <v>103019</v>
      </c>
      <c r="B5262" s="76" t="s">
        <v>5652</v>
      </c>
      <c r="C5262" s="77" t="s">
        <v>16077</v>
      </c>
      <c r="D5262" s="77">
        <v>202.24</v>
      </c>
    </row>
    <row r="5263" spans="1:4" x14ac:dyDescent="0.25">
      <c r="A5263" s="76">
        <v>103029</v>
      </c>
      <c r="B5263" s="76" t="s">
        <v>5653</v>
      </c>
      <c r="C5263" s="77" t="s">
        <v>16077</v>
      </c>
      <c r="D5263" s="77">
        <v>60.97</v>
      </c>
    </row>
    <row r="5264" spans="1:4" x14ac:dyDescent="0.25">
      <c r="A5264" s="76">
        <v>103036</v>
      </c>
      <c r="B5264" s="76" t="s">
        <v>5654</v>
      </c>
      <c r="C5264" s="77" t="s">
        <v>16077</v>
      </c>
      <c r="D5264" s="77">
        <v>18.239999999999998</v>
      </c>
    </row>
    <row r="5265" spans="1:4" x14ac:dyDescent="0.25">
      <c r="A5265" s="76">
        <v>103037</v>
      </c>
      <c r="B5265" s="76" t="s">
        <v>5655</v>
      </c>
      <c r="C5265" s="77" t="s">
        <v>16077</v>
      </c>
      <c r="D5265" s="77">
        <v>36.020000000000003</v>
      </c>
    </row>
    <row r="5266" spans="1:4" x14ac:dyDescent="0.25">
      <c r="A5266" s="76">
        <v>103038</v>
      </c>
      <c r="B5266" s="76" t="s">
        <v>5656</v>
      </c>
      <c r="C5266" s="77" t="s">
        <v>16077</v>
      </c>
      <c r="D5266" s="77">
        <v>48.27</v>
      </c>
    </row>
    <row r="5267" spans="1:4" x14ac:dyDescent="0.25">
      <c r="A5267" s="76">
        <v>103039</v>
      </c>
      <c r="B5267" s="76" t="s">
        <v>5657</v>
      </c>
      <c r="C5267" s="77" t="s">
        <v>16077</v>
      </c>
      <c r="D5267" s="77">
        <v>53.17</v>
      </c>
    </row>
    <row r="5268" spans="1:4" x14ac:dyDescent="0.25">
      <c r="A5268" s="76">
        <v>103040</v>
      </c>
      <c r="B5268" s="76" t="s">
        <v>5658</v>
      </c>
      <c r="C5268" s="77" t="s">
        <v>16077</v>
      </c>
      <c r="D5268" s="77">
        <v>78.27</v>
      </c>
    </row>
    <row r="5269" spans="1:4" x14ac:dyDescent="0.25">
      <c r="A5269" s="76">
        <v>103041</v>
      </c>
      <c r="B5269" s="76" t="s">
        <v>5659</v>
      </c>
      <c r="C5269" s="77" t="s">
        <v>16077</v>
      </c>
      <c r="D5269" s="77">
        <v>15.38</v>
      </c>
    </row>
    <row r="5270" spans="1:4" x14ac:dyDescent="0.25">
      <c r="A5270" s="76">
        <v>103042</v>
      </c>
      <c r="B5270" s="76" t="s">
        <v>5660</v>
      </c>
      <c r="C5270" s="77" t="s">
        <v>16077</v>
      </c>
      <c r="D5270" s="77">
        <v>19.329999999999998</v>
      </c>
    </row>
    <row r="5271" spans="1:4" x14ac:dyDescent="0.25">
      <c r="A5271" s="76">
        <v>103043</v>
      </c>
      <c r="B5271" s="76" t="s">
        <v>5661</v>
      </c>
      <c r="C5271" s="77" t="s">
        <v>16077</v>
      </c>
      <c r="D5271" s="77">
        <v>17.59</v>
      </c>
    </row>
    <row r="5272" spans="1:4" x14ac:dyDescent="0.25">
      <c r="A5272" s="76">
        <v>103044</v>
      </c>
      <c r="B5272" s="76" t="s">
        <v>5662</v>
      </c>
      <c r="C5272" s="77" t="s">
        <v>16077</v>
      </c>
      <c r="D5272" s="77">
        <v>23.94</v>
      </c>
    </row>
    <row r="5273" spans="1:4" x14ac:dyDescent="0.25">
      <c r="A5273" s="76">
        <v>103045</v>
      </c>
      <c r="B5273" s="76" t="s">
        <v>5663</v>
      </c>
      <c r="C5273" s="77" t="s">
        <v>16077</v>
      </c>
      <c r="D5273" s="77">
        <v>8.1</v>
      </c>
    </row>
    <row r="5274" spans="1:4" x14ac:dyDescent="0.25">
      <c r="A5274" s="76">
        <v>103046</v>
      </c>
      <c r="B5274" s="76" t="s">
        <v>5664</v>
      </c>
      <c r="C5274" s="77" t="s">
        <v>16077</v>
      </c>
      <c r="D5274" s="77">
        <v>18.399999999999999</v>
      </c>
    </row>
    <row r="5275" spans="1:4" x14ac:dyDescent="0.25">
      <c r="A5275" s="76">
        <v>103047</v>
      </c>
      <c r="B5275" s="76" t="s">
        <v>5665</v>
      </c>
      <c r="C5275" s="77" t="s">
        <v>16077</v>
      </c>
      <c r="D5275" s="77">
        <v>19</v>
      </c>
    </row>
    <row r="5276" spans="1:4" x14ac:dyDescent="0.25">
      <c r="A5276" s="76">
        <v>103048</v>
      </c>
      <c r="B5276" s="76" t="s">
        <v>5666</v>
      </c>
      <c r="C5276" s="77" t="s">
        <v>16077</v>
      </c>
      <c r="D5276" s="77">
        <v>14.6</v>
      </c>
    </row>
    <row r="5277" spans="1:4" x14ac:dyDescent="0.25">
      <c r="A5277" s="76">
        <v>103049</v>
      </c>
      <c r="B5277" s="76" t="s">
        <v>5667</v>
      </c>
      <c r="C5277" s="77" t="s">
        <v>16077</v>
      </c>
      <c r="D5277" s="77">
        <v>15.71</v>
      </c>
    </row>
    <row r="5278" spans="1:4" x14ac:dyDescent="0.25">
      <c r="A5278" s="76">
        <v>103050</v>
      </c>
      <c r="B5278" s="76" t="s">
        <v>5668</v>
      </c>
      <c r="C5278" s="77" t="s">
        <v>16077</v>
      </c>
      <c r="D5278" s="77">
        <v>24.11</v>
      </c>
    </row>
    <row r="5279" spans="1:4" x14ac:dyDescent="0.25">
      <c r="A5279" s="76">
        <v>103051</v>
      </c>
      <c r="B5279" s="76" t="s">
        <v>5669</v>
      </c>
      <c r="C5279" s="77" t="s">
        <v>16077</v>
      </c>
      <c r="D5279" s="77">
        <v>29.06</v>
      </c>
    </row>
    <row r="5280" spans="1:4" x14ac:dyDescent="0.25">
      <c r="A5280" s="76">
        <v>103052</v>
      </c>
      <c r="B5280" s="76" t="s">
        <v>5670</v>
      </c>
      <c r="C5280" s="77" t="s">
        <v>16077</v>
      </c>
      <c r="D5280" s="77">
        <v>39.299999999999997</v>
      </c>
    </row>
    <row r="5281" spans="1:4" x14ac:dyDescent="0.25">
      <c r="A5281" s="76">
        <v>95634</v>
      </c>
      <c r="B5281" s="76" t="s">
        <v>2146</v>
      </c>
      <c r="C5281" s="77" t="s">
        <v>16077</v>
      </c>
      <c r="D5281" s="77">
        <v>230.19</v>
      </c>
    </row>
    <row r="5282" spans="1:4" x14ac:dyDescent="0.25">
      <c r="A5282" s="76">
        <v>95635</v>
      </c>
      <c r="B5282" s="76" t="s">
        <v>2147</v>
      </c>
      <c r="C5282" s="77" t="s">
        <v>16077</v>
      </c>
      <c r="D5282" s="77">
        <v>243.45</v>
      </c>
    </row>
    <row r="5283" spans="1:4" x14ac:dyDescent="0.25">
      <c r="A5283" s="76">
        <v>95636</v>
      </c>
      <c r="B5283" s="76" t="s">
        <v>5170</v>
      </c>
      <c r="C5283" s="77" t="s">
        <v>16077</v>
      </c>
      <c r="D5283" s="77">
        <v>378.81</v>
      </c>
    </row>
    <row r="5284" spans="1:4" x14ac:dyDescent="0.25">
      <c r="A5284" s="76">
        <v>95637</v>
      </c>
      <c r="B5284" s="76" t="s">
        <v>1120</v>
      </c>
      <c r="C5284" s="77" t="s">
        <v>16077</v>
      </c>
      <c r="D5284" s="77">
        <v>583.59</v>
      </c>
    </row>
    <row r="5285" spans="1:4" x14ac:dyDescent="0.25">
      <c r="A5285" s="76">
        <v>95638</v>
      </c>
      <c r="B5285" s="76" t="s">
        <v>1121</v>
      </c>
      <c r="C5285" s="77" t="s">
        <v>16077</v>
      </c>
      <c r="D5285" s="77">
        <v>709.36</v>
      </c>
    </row>
    <row r="5286" spans="1:4" x14ac:dyDescent="0.25">
      <c r="A5286" s="76">
        <v>95639</v>
      </c>
      <c r="B5286" s="76" t="s">
        <v>1122</v>
      </c>
      <c r="C5286" s="77" t="s">
        <v>16077</v>
      </c>
      <c r="D5286" s="77">
        <v>908.43</v>
      </c>
    </row>
    <row r="5287" spans="1:4" x14ac:dyDescent="0.25">
      <c r="A5287" s="76">
        <v>95641</v>
      </c>
      <c r="B5287" s="76" t="s">
        <v>1123</v>
      </c>
      <c r="C5287" s="77" t="s">
        <v>16077</v>
      </c>
      <c r="D5287" s="77">
        <v>329.23</v>
      </c>
    </row>
    <row r="5288" spans="1:4" x14ac:dyDescent="0.25">
      <c r="A5288" s="76">
        <v>95642</v>
      </c>
      <c r="B5288" s="76" t="s">
        <v>1124</v>
      </c>
      <c r="C5288" s="77" t="s">
        <v>16077</v>
      </c>
      <c r="D5288" s="77">
        <v>487.62</v>
      </c>
    </row>
    <row r="5289" spans="1:4" x14ac:dyDescent="0.25">
      <c r="A5289" s="76">
        <v>95643</v>
      </c>
      <c r="B5289" s="76" t="s">
        <v>1125</v>
      </c>
      <c r="C5289" s="77" t="s">
        <v>16077</v>
      </c>
      <c r="D5289" s="77">
        <v>639.24</v>
      </c>
    </row>
    <row r="5290" spans="1:4" x14ac:dyDescent="0.25">
      <c r="A5290" s="76">
        <v>95644</v>
      </c>
      <c r="B5290" s="76" t="s">
        <v>1126</v>
      </c>
      <c r="C5290" s="77" t="s">
        <v>16077</v>
      </c>
      <c r="D5290" s="77">
        <v>243.24</v>
      </c>
    </row>
    <row r="5291" spans="1:4" x14ac:dyDescent="0.25">
      <c r="A5291" s="76">
        <v>95645</v>
      </c>
      <c r="B5291" s="76" t="s">
        <v>1127</v>
      </c>
      <c r="C5291" s="77" t="s">
        <v>16077</v>
      </c>
      <c r="D5291" s="77">
        <v>449.69</v>
      </c>
    </row>
    <row r="5292" spans="1:4" x14ac:dyDescent="0.25">
      <c r="A5292" s="76">
        <v>95646</v>
      </c>
      <c r="B5292" s="76" t="s">
        <v>1128</v>
      </c>
      <c r="C5292" s="77" t="s">
        <v>16077</v>
      </c>
      <c r="D5292" s="77">
        <v>670.89</v>
      </c>
    </row>
    <row r="5293" spans="1:4" x14ac:dyDescent="0.25">
      <c r="A5293" s="76">
        <v>95647</v>
      </c>
      <c r="B5293" s="76" t="s">
        <v>1129</v>
      </c>
      <c r="C5293" s="77" t="s">
        <v>16077</v>
      </c>
      <c r="D5293" s="77">
        <v>881.51</v>
      </c>
    </row>
    <row r="5294" spans="1:4" x14ac:dyDescent="0.25">
      <c r="A5294" s="76">
        <v>95648</v>
      </c>
      <c r="B5294" s="76" t="s">
        <v>16760</v>
      </c>
      <c r="C5294" s="77" t="s">
        <v>16077</v>
      </c>
      <c r="D5294" s="78">
        <v>565.02</v>
      </c>
    </row>
    <row r="5295" spans="1:4" x14ac:dyDescent="0.25">
      <c r="A5295" s="76">
        <v>95649</v>
      </c>
      <c r="B5295" s="76" t="s">
        <v>16761</v>
      </c>
      <c r="C5295" s="77" t="s">
        <v>16077</v>
      </c>
      <c r="D5295" s="78">
        <v>977.9</v>
      </c>
    </row>
    <row r="5296" spans="1:4" x14ac:dyDescent="0.25">
      <c r="A5296" s="76">
        <v>95650</v>
      </c>
      <c r="B5296" s="76" t="s">
        <v>16762</v>
      </c>
      <c r="C5296" s="77" t="s">
        <v>16077</v>
      </c>
      <c r="D5296" s="77">
        <v>1429.81</v>
      </c>
    </row>
    <row r="5297" spans="1:4" x14ac:dyDescent="0.25">
      <c r="A5297" s="76">
        <v>95651</v>
      </c>
      <c r="B5297" s="76" t="s">
        <v>16763</v>
      </c>
      <c r="C5297" s="77" t="s">
        <v>16077</v>
      </c>
      <c r="D5297" s="78">
        <v>1858.61</v>
      </c>
    </row>
    <row r="5298" spans="1:4" x14ac:dyDescent="0.25">
      <c r="A5298" s="76">
        <v>95652</v>
      </c>
      <c r="B5298" s="76" t="s">
        <v>16764</v>
      </c>
      <c r="C5298" s="77" t="s">
        <v>16077</v>
      </c>
      <c r="D5298" s="78">
        <v>705</v>
      </c>
    </row>
    <row r="5299" spans="1:4" x14ac:dyDescent="0.25">
      <c r="A5299" s="76">
        <v>95653</v>
      </c>
      <c r="B5299" s="76" t="s">
        <v>16765</v>
      </c>
      <c r="C5299" s="77" t="s">
        <v>16077</v>
      </c>
      <c r="D5299" s="78">
        <v>1256.08</v>
      </c>
    </row>
    <row r="5300" spans="1:4" x14ac:dyDescent="0.25">
      <c r="A5300" s="76">
        <v>95654</v>
      </c>
      <c r="B5300" s="76" t="s">
        <v>16766</v>
      </c>
      <c r="C5300" s="77" t="s">
        <v>16077</v>
      </c>
      <c r="D5300" s="77">
        <v>1851.54</v>
      </c>
    </row>
    <row r="5301" spans="1:4" x14ac:dyDescent="0.25">
      <c r="A5301" s="76">
        <v>95655</v>
      </c>
      <c r="B5301" s="76" t="s">
        <v>16767</v>
      </c>
      <c r="C5301" s="77" t="s">
        <v>16077</v>
      </c>
      <c r="D5301" s="77">
        <v>2417.35</v>
      </c>
    </row>
    <row r="5302" spans="1:4" x14ac:dyDescent="0.25">
      <c r="A5302" s="76">
        <v>95657</v>
      </c>
      <c r="B5302" s="76" t="s">
        <v>16768</v>
      </c>
      <c r="C5302" s="77" t="s">
        <v>16077</v>
      </c>
      <c r="D5302" s="77">
        <v>259.58</v>
      </c>
    </row>
    <row r="5303" spans="1:4" x14ac:dyDescent="0.25">
      <c r="A5303" s="76">
        <v>95658</v>
      </c>
      <c r="B5303" s="76" t="s">
        <v>16769</v>
      </c>
      <c r="C5303" s="77" t="s">
        <v>16077</v>
      </c>
      <c r="D5303" s="77">
        <v>489.94</v>
      </c>
    </row>
    <row r="5304" spans="1:4" x14ac:dyDescent="0.25">
      <c r="A5304" s="76">
        <v>95659</v>
      </c>
      <c r="B5304" s="76" t="s">
        <v>16770</v>
      </c>
      <c r="C5304" s="77" t="s">
        <v>16077</v>
      </c>
      <c r="D5304" s="77">
        <v>691.6</v>
      </c>
    </row>
    <row r="5305" spans="1:4" x14ac:dyDescent="0.25">
      <c r="A5305" s="76">
        <v>95660</v>
      </c>
      <c r="B5305" s="76" t="s">
        <v>16771</v>
      </c>
      <c r="C5305" s="77" t="s">
        <v>16077</v>
      </c>
      <c r="D5305" s="77">
        <v>976.88</v>
      </c>
    </row>
    <row r="5306" spans="1:4" x14ac:dyDescent="0.25">
      <c r="A5306" s="76">
        <v>95661</v>
      </c>
      <c r="B5306" s="76" t="s">
        <v>16772</v>
      </c>
      <c r="C5306" s="77" t="s">
        <v>16077</v>
      </c>
      <c r="D5306" s="77">
        <v>337.99</v>
      </c>
    </row>
    <row r="5307" spans="1:4" x14ac:dyDescent="0.25">
      <c r="A5307" s="76">
        <v>95662</v>
      </c>
      <c r="B5307" s="76" t="s">
        <v>16773</v>
      </c>
      <c r="C5307" s="77" t="s">
        <v>16077</v>
      </c>
      <c r="D5307" s="78">
        <v>648.09</v>
      </c>
    </row>
    <row r="5308" spans="1:4" x14ac:dyDescent="0.25">
      <c r="A5308" s="76">
        <v>95663</v>
      </c>
      <c r="B5308" s="76" t="s">
        <v>16774</v>
      </c>
      <c r="C5308" s="77" t="s">
        <v>16077</v>
      </c>
      <c r="D5308" s="77">
        <v>978.14</v>
      </c>
    </row>
    <row r="5309" spans="1:4" x14ac:dyDescent="0.25">
      <c r="A5309" s="76">
        <v>95664</v>
      </c>
      <c r="B5309" s="76" t="s">
        <v>16775</v>
      </c>
      <c r="C5309" s="77" t="s">
        <v>16077</v>
      </c>
      <c r="D5309" s="77">
        <v>1289.5899999999999</v>
      </c>
    </row>
    <row r="5310" spans="1:4" x14ac:dyDescent="0.25">
      <c r="A5310" s="76">
        <v>95665</v>
      </c>
      <c r="B5310" s="76" t="s">
        <v>16776</v>
      </c>
      <c r="C5310" s="77" t="s">
        <v>16077</v>
      </c>
      <c r="D5310" s="77">
        <v>271.05</v>
      </c>
    </row>
    <row r="5311" spans="1:4" x14ac:dyDescent="0.25">
      <c r="A5311" s="76">
        <v>95666</v>
      </c>
      <c r="B5311" s="76" t="s">
        <v>16777</v>
      </c>
      <c r="C5311" s="77" t="s">
        <v>16077</v>
      </c>
      <c r="D5311" s="78">
        <v>517.13</v>
      </c>
    </row>
    <row r="5312" spans="1:4" x14ac:dyDescent="0.25">
      <c r="A5312" s="76">
        <v>95667</v>
      </c>
      <c r="B5312" s="76" t="s">
        <v>16778</v>
      </c>
      <c r="C5312" s="77" t="s">
        <v>16077</v>
      </c>
      <c r="D5312" s="77">
        <v>773.67</v>
      </c>
    </row>
    <row r="5313" spans="1:4" x14ac:dyDescent="0.25">
      <c r="A5313" s="76">
        <v>95668</v>
      </c>
      <c r="B5313" s="76" t="s">
        <v>16779</v>
      </c>
      <c r="C5313" s="77" t="s">
        <v>16077</v>
      </c>
      <c r="D5313" s="77">
        <v>1015.85</v>
      </c>
    </row>
    <row r="5314" spans="1:4" x14ac:dyDescent="0.25">
      <c r="A5314" s="76">
        <v>95669</v>
      </c>
      <c r="B5314" s="76" t="s">
        <v>16780</v>
      </c>
      <c r="C5314" s="77" t="s">
        <v>16077</v>
      </c>
      <c r="D5314" s="78">
        <v>360.16</v>
      </c>
    </row>
    <row r="5315" spans="1:4" x14ac:dyDescent="0.25">
      <c r="A5315" s="76">
        <v>95670</v>
      </c>
      <c r="B5315" s="76" t="s">
        <v>16781</v>
      </c>
      <c r="C5315" s="77" t="s">
        <v>16077</v>
      </c>
      <c r="D5315" s="78">
        <v>673.76</v>
      </c>
    </row>
    <row r="5316" spans="1:4" x14ac:dyDescent="0.25">
      <c r="A5316" s="76">
        <v>95671</v>
      </c>
      <c r="B5316" s="76" t="s">
        <v>16782</v>
      </c>
      <c r="C5316" s="77" t="s">
        <v>16077</v>
      </c>
      <c r="D5316" s="77">
        <v>1012</v>
      </c>
    </row>
    <row r="5317" spans="1:4" x14ac:dyDescent="0.25">
      <c r="A5317" s="76">
        <v>95672</v>
      </c>
      <c r="B5317" s="76" t="s">
        <v>16783</v>
      </c>
      <c r="C5317" s="77" t="s">
        <v>16077</v>
      </c>
      <c r="D5317" s="77">
        <v>1351.83</v>
      </c>
    </row>
    <row r="5318" spans="1:4" x14ac:dyDescent="0.25">
      <c r="A5318" s="76">
        <v>95673</v>
      </c>
      <c r="B5318" s="76" t="s">
        <v>1130</v>
      </c>
      <c r="C5318" s="77" t="s">
        <v>16077</v>
      </c>
      <c r="D5318" s="77">
        <v>170.99</v>
      </c>
    </row>
    <row r="5319" spans="1:4" x14ac:dyDescent="0.25">
      <c r="A5319" s="76">
        <v>95674</v>
      </c>
      <c r="B5319" s="76" t="s">
        <v>1131</v>
      </c>
      <c r="C5319" s="77" t="s">
        <v>16077</v>
      </c>
      <c r="D5319" s="77">
        <v>181.94</v>
      </c>
    </row>
    <row r="5320" spans="1:4" x14ac:dyDescent="0.25">
      <c r="A5320" s="76">
        <v>95675</v>
      </c>
      <c r="B5320" s="76" t="s">
        <v>1132</v>
      </c>
      <c r="C5320" s="77" t="s">
        <v>16077</v>
      </c>
      <c r="D5320" s="77">
        <v>222.66</v>
      </c>
    </row>
    <row r="5321" spans="1:4" x14ac:dyDescent="0.25">
      <c r="A5321" s="76">
        <v>95676</v>
      </c>
      <c r="B5321" s="76" t="s">
        <v>1133</v>
      </c>
      <c r="C5321" s="77" t="s">
        <v>16077</v>
      </c>
      <c r="D5321" s="77">
        <v>144.19</v>
      </c>
    </row>
    <row r="5322" spans="1:4" x14ac:dyDescent="0.25">
      <c r="A5322" s="76">
        <v>97741</v>
      </c>
      <c r="B5322" s="76" t="s">
        <v>2148</v>
      </c>
      <c r="C5322" s="77" t="s">
        <v>16077</v>
      </c>
      <c r="D5322" s="77">
        <v>182.49</v>
      </c>
    </row>
    <row r="5323" spans="1:4" x14ac:dyDescent="0.25">
      <c r="A5323" s="76">
        <v>90436</v>
      </c>
      <c r="B5323" s="76" t="s">
        <v>1134</v>
      </c>
      <c r="C5323" s="77" t="s">
        <v>16077</v>
      </c>
      <c r="D5323" s="77">
        <v>14.82</v>
      </c>
    </row>
    <row r="5324" spans="1:4" x14ac:dyDescent="0.25">
      <c r="A5324" s="76">
        <v>90437</v>
      </c>
      <c r="B5324" s="76" t="s">
        <v>1135</v>
      </c>
      <c r="C5324" s="77" t="s">
        <v>16077</v>
      </c>
      <c r="D5324" s="77">
        <v>36.03</v>
      </c>
    </row>
    <row r="5325" spans="1:4" x14ac:dyDescent="0.25">
      <c r="A5325" s="76">
        <v>90438</v>
      </c>
      <c r="B5325" s="76" t="s">
        <v>1136</v>
      </c>
      <c r="C5325" s="77" t="s">
        <v>16077</v>
      </c>
      <c r="D5325" s="77">
        <v>51.63</v>
      </c>
    </row>
    <row r="5326" spans="1:4" x14ac:dyDescent="0.25">
      <c r="A5326" s="76">
        <v>90439</v>
      </c>
      <c r="B5326" s="76" t="s">
        <v>1137</v>
      </c>
      <c r="C5326" s="77" t="s">
        <v>16077</v>
      </c>
      <c r="D5326" s="77">
        <v>64.84</v>
      </c>
    </row>
    <row r="5327" spans="1:4" x14ac:dyDescent="0.25">
      <c r="A5327" s="76">
        <v>90440</v>
      </c>
      <c r="B5327" s="76" t="s">
        <v>1138</v>
      </c>
      <c r="C5327" s="77" t="s">
        <v>16077</v>
      </c>
      <c r="D5327" s="77">
        <v>103.86</v>
      </c>
    </row>
    <row r="5328" spans="1:4" x14ac:dyDescent="0.25">
      <c r="A5328" s="76">
        <v>90441</v>
      </c>
      <c r="B5328" s="76" t="s">
        <v>1139</v>
      </c>
      <c r="C5328" s="77" t="s">
        <v>16077</v>
      </c>
      <c r="D5328" s="77">
        <v>132.66</v>
      </c>
    </row>
    <row r="5329" spans="1:4" x14ac:dyDescent="0.25">
      <c r="A5329" s="76">
        <v>90443</v>
      </c>
      <c r="B5329" s="76" t="s">
        <v>1140</v>
      </c>
      <c r="C5329" s="77" t="s">
        <v>3</v>
      </c>
      <c r="D5329" s="77">
        <v>13.47</v>
      </c>
    </row>
    <row r="5330" spans="1:4" x14ac:dyDescent="0.25">
      <c r="A5330" s="76">
        <v>90444</v>
      </c>
      <c r="B5330" s="76" t="s">
        <v>1141</v>
      </c>
      <c r="C5330" s="77" t="s">
        <v>3</v>
      </c>
      <c r="D5330" s="77">
        <v>27.83</v>
      </c>
    </row>
    <row r="5331" spans="1:4" x14ac:dyDescent="0.25">
      <c r="A5331" s="76">
        <v>90445</v>
      </c>
      <c r="B5331" s="76" t="s">
        <v>1142</v>
      </c>
      <c r="C5331" s="77" t="s">
        <v>3</v>
      </c>
      <c r="D5331" s="77">
        <v>29.7</v>
      </c>
    </row>
    <row r="5332" spans="1:4" x14ac:dyDescent="0.25">
      <c r="A5332" s="76">
        <v>90446</v>
      </c>
      <c r="B5332" s="76" t="s">
        <v>1143</v>
      </c>
      <c r="C5332" s="77" t="s">
        <v>3</v>
      </c>
      <c r="D5332" s="77">
        <v>32.270000000000003</v>
      </c>
    </row>
    <row r="5333" spans="1:4" x14ac:dyDescent="0.25">
      <c r="A5333" s="76">
        <v>90447</v>
      </c>
      <c r="B5333" s="76" t="s">
        <v>1144</v>
      </c>
      <c r="C5333" s="77" t="s">
        <v>3</v>
      </c>
      <c r="D5333" s="77">
        <v>6.75</v>
      </c>
    </row>
    <row r="5334" spans="1:4" x14ac:dyDescent="0.25">
      <c r="A5334" s="76">
        <v>90451</v>
      </c>
      <c r="B5334" s="76" t="s">
        <v>1145</v>
      </c>
      <c r="C5334" s="77" t="s">
        <v>16077</v>
      </c>
      <c r="D5334" s="77">
        <v>4.34</v>
      </c>
    </row>
    <row r="5335" spans="1:4" x14ac:dyDescent="0.25">
      <c r="A5335" s="76">
        <v>90452</v>
      </c>
      <c r="B5335" s="76" t="s">
        <v>1146</v>
      </c>
      <c r="C5335" s="77" t="s">
        <v>16077</v>
      </c>
      <c r="D5335" s="77">
        <v>15.42</v>
      </c>
    </row>
    <row r="5336" spans="1:4" x14ac:dyDescent="0.25">
      <c r="A5336" s="76">
        <v>90453</v>
      </c>
      <c r="B5336" s="76" t="s">
        <v>1147</v>
      </c>
      <c r="C5336" s="77" t="s">
        <v>16077</v>
      </c>
      <c r="D5336" s="77">
        <v>3.12</v>
      </c>
    </row>
    <row r="5337" spans="1:4" x14ac:dyDescent="0.25">
      <c r="A5337" s="76">
        <v>90454</v>
      </c>
      <c r="B5337" s="76" t="s">
        <v>1148</v>
      </c>
      <c r="C5337" s="77" t="s">
        <v>16077</v>
      </c>
      <c r="D5337" s="77">
        <v>5.39</v>
      </c>
    </row>
    <row r="5338" spans="1:4" x14ac:dyDescent="0.25">
      <c r="A5338" s="76">
        <v>90455</v>
      </c>
      <c r="B5338" s="76" t="s">
        <v>1149</v>
      </c>
      <c r="C5338" s="77" t="s">
        <v>16077</v>
      </c>
      <c r="D5338" s="77">
        <v>6.9</v>
      </c>
    </row>
    <row r="5339" spans="1:4" x14ac:dyDescent="0.25">
      <c r="A5339" s="76">
        <v>90456</v>
      </c>
      <c r="B5339" s="76" t="s">
        <v>1150</v>
      </c>
      <c r="C5339" s="77" t="s">
        <v>16077</v>
      </c>
      <c r="D5339" s="77">
        <v>4.33</v>
      </c>
    </row>
    <row r="5340" spans="1:4" x14ac:dyDescent="0.25">
      <c r="A5340" s="76">
        <v>90457</v>
      </c>
      <c r="B5340" s="76" t="s">
        <v>1151</v>
      </c>
      <c r="C5340" s="77" t="s">
        <v>16077</v>
      </c>
      <c r="D5340" s="77">
        <v>9.86</v>
      </c>
    </row>
    <row r="5341" spans="1:4" x14ac:dyDescent="0.25">
      <c r="A5341" s="76">
        <v>90458</v>
      </c>
      <c r="B5341" s="76" t="s">
        <v>1152</v>
      </c>
      <c r="C5341" s="77" t="s">
        <v>16077</v>
      </c>
      <c r="D5341" s="77">
        <v>27.99</v>
      </c>
    </row>
    <row r="5342" spans="1:4" x14ac:dyDescent="0.25">
      <c r="A5342" s="76">
        <v>90459</v>
      </c>
      <c r="B5342" s="76" t="s">
        <v>1153</v>
      </c>
      <c r="C5342" s="77" t="s">
        <v>16077</v>
      </c>
      <c r="D5342" s="77">
        <v>39.479999999999997</v>
      </c>
    </row>
    <row r="5343" spans="1:4" x14ac:dyDescent="0.25">
      <c r="A5343" s="76">
        <v>90460</v>
      </c>
      <c r="B5343" s="76" t="s">
        <v>3797</v>
      </c>
      <c r="C5343" s="77" t="s">
        <v>3</v>
      </c>
      <c r="D5343" s="77">
        <v>12.45</v>
      </c>
    </row>
    <row r="5344" spans="1:4" x14ac:dyDescent="0.25">
      <c r="A5344" s="76">
        <v>90461</v>
      </c>
      <c r="B5344" s="76" t="s">
        <v>3798</v>
      </c>
      <c r="C5344" s="77" t="s">
        <v>3</v>
      </c>
      <c r="D5344" s="77">
        <v>7.76</v>
      </c>
    </row>
    <row r="5345" spans="1:4" x14ac:dyDescent="0.25">
      <c r="A5345" s="76">
        <v>90462</v>
      </c>
      <c r="B5345" s="76" t="s">
        <v>3799</v>
      </c>
      <c r="C5345" s="77" t="s">
        <v>3</v>
      </c>
      <c r="D5345" s="77">
        <v>1.7</v>
      </c>
    </row>
    <row r="5346" spans="1:4" x14ac:dyDescent="0.25">
      <c r="A5346" s="76">
        <v>90463</v>
      </c>
      <c r="B5346" s="76" t="s">
        <v>3800</v>
      </c>
      <c r="C5346" s="77" t="s">
        <v>3</v>
      </c>
      <c r="D5346" s="77">
        <v>1.46</v>
      </c>
    </row>
    <row r="5347" spans="1:4" x14ac:dyDescent="0.25">
      <c r="A5347" s="76">
        <v>90466</v>
      </c>
      <c r="B5347" s="76" t="s">
        <v>1154</v>
      </c>
      <c r="C5347" s="77" t="s">
        <v>3</v>
      </c>
      <c r="D5347" s="77">
        <v>13.55</v>
      </c>
    </row>
    <row r="5348" spans="1:4" x14ac:dyDescent="0.25">
      <c r="A5348" s="76">
        <v>90467</v>
      </c>
      <c r="B5348" s="76" t="s">
        <v>1155</v>
      </c>
      <c r="C5348" s="77" t="s">
        <v>3</v>
      </c>
      <c r="D5348" s="77">
        <v>21.44</v>
      </c>
    </row>
    <row r="5349" spans="1:4" x14ac:dyDescent="0.25">
      <c r="A5349" s="76">
        <v>90468</v>
      </c>
      <c r="B5349" s="76" t="s">
        <v>1156</v>
      </c>
      <c r="C5349" s="77" t="s">
        <v>3</v>
      </c>
      <c r="D5349" s="77">
        <v>6</v>
      </c>
    </row>
    <row r="5350" spans="1:4" x14ac:dyDescent="0.25">
      <c r="A5350" s="76">
        <v>90469</v>
      </c>
      <c r="B5350" s="76" t="s">
        <v>1157</v>
      </c>
      <c r="C5350" s="77" t="s">
        <v>3</v>
      </c>
      <c r="D5350" s="77">
        <v>9.6300000000000008</v>
      </c>
    </row>
    <row r="5351" spans="1:4" x14ac:dyDescent="0.25">
      <c r="A5351" s="76">
        <v>90470</v>
      </c>
      <c r="B5351" s="76" t="s">
        <v>1158</v>
      </c>
      <c r="C5351" s="77" t="s">
        <v>3</v>
      </c>
      <c r="D5351" s="77">
        <v>13.27</v>
      </c>
    </row>
    <row r="5352" spans="1:4" x14ac:dyDescent="0.25">
      <c r="A5352" s="76">
        <v>91166</v>
      </c>
      <c r="B5352" s="76" t="s">
        <v>1159</v>
      </c>
      <c r="C5352" s="77" t="s">
        <v>3</v>
      </c>
      <c r="D5352" s="77">
        <v>3.64</v>
      </c>
    </row>
    <row r="5353" spans="1:4" x14ac:dyDescent="0.25">
      <c r="A5353" s="76">
        <v>91167</v>
      </c>
      <c r="B5353" s="76" t="s">
        <v>1160</v>
      </c>
      <c r="C5353" s="77" t="s">
        <v>3</v>
      </c>
      <c r="D5353" s="77">
        <v>12.7</v>
      </c>
    </row>
    <row r="5354" spans="1:4" x14ac:dyDescent="0.25">
      <c r="A5354" s="76">
        <v>91168</v>
      </c>
      <c r="B5354" s="76" t="s">
        <v>1161</v>
      </c>
      <c r="C5354" s="77" t="s">
        <v>3</v>
      </c>
      <c r="D5354" s="77">
        <v>9.6199999999999992</v>
      </c>
    </row>
    <row r="5355" spans="1:4" x14ac:dyDescent="0.25">
      <c r="A5355" s="76">
        <v>91169</v>
      </c>
      <c r="B5355" s="76" t="s">
        <v>1162</v>
      </c>
      <c r="C5355" s="77" t="s">
        <v>3</v>
      </c>
      <c r="D5355" s="77">
        <v>11.41</v>
      </c>
    </row>
    <row r="5356" spans="1:4" x14ac:dyDescent="0.25">
      <c r="A5356" s="76">
        <v>91170</v>
      </c>
      <c r="B5356" s="76" t="s">
        <v>1163</v>
      </c>
      <c r="C5356" s="77" t="s">
        <v>3</v>
      </c>
      <c r="D5356" s="77">
        <v>3.27</v>
      </c>
    </row>
    <row r="5357" spans="1:4" x14ac:dyDescent="0.25">
      <c r="A5357" s="76">
        <v>91171</v>
      </c>
      <c r="B5357" s="76" t="s">
        <v>1164</v>
      </c>
      <c r="C5357" s="77" t="s">
        <v>3</v>
      </c>
      <c r="D5357" s="77">
        <v>4.0999999999999996</v>
      </c>
    </row>
    <row r="5358" spans="1:4" x14ac:dyDescent="0.25">
      <c r="A5358" s="76">
        <v>91172</v>
      </c>
      <c r="B5358" s="76" t="s">
        <v>1165</v>
      </c>
      <c r="C5358" s="77" t="s">
        <v>3</v>
      </c>
      <c r="D5358" s="77">
        <v>6.02</v>
      </c>
    </row>
    <row r="5359" spans="1:4" x14ac:dyDescent="0.25">
      <c r="A5359" s="76">
        <v>91173</v>
      </c>
      <c r="B5359" s="76" t="s">
        <v>1166</v>
      </c>
      <c r="C5359" s="77" t="s">
        <v>3</v>
      </c>
      <c r="D5359" s="77">
        <v>1.65</v>
      </c>
    </row>
    <row r="5360" spans="1:4" x14ac:dyDescent="0.25">
      <c r="A5360" s="76">
        <v>91174</v>
      </c>
      <c r="B5360" s="76" t="s">
        <v>1167</v>
      </c>
      <c r="C5360" s="77" t="s">
        <v>3</v>
      </c>
      <c r="D5360" s="77">
        <v>3.25</v>
      </c>
    </row>
    <row r="5361" spans="1:4" x14ac:dyDescent="0.25">
      <c r="A5361" s="76">
        <v>91175</v>
      </c>
      <c r="B5361" s="76" t="s">
        <v>1168</v>
      </c>
      <c r="C5361" s="77" t="s">
        <v>3</v>
      </c>
      <c r="D5361" s="77">
        <v>5.3</v>
      </c>
    </row>
    <row r="5362" spans="1:4" x14ac:dyDescent="0.25">
      <c r="A5362" s="76">
        <v>91176</v>
      </c>
      <c r="B5362" s="76" t="s">
        <v>2149</v>
      </c>
      <c r="C5362" s="77" t="s">
        <v>3</v>
      </c>
      <c r="D5362" s="77">
        <v>30.72</v>
      </c>
    </row>
    <row r="5363" spans="1:4" x14ac:dyDescent="0.25">
      <c r="A5363" s="76">
        <v>91177</v>
      </c>
      <c r="B5363" s="76" t="s">
        <v>2150</v>
      </c>
      <c r="C5363" s="77" t="s">
        <v>3</v>
      </c>
      <c r="D5363" s="77">
        <v>14.67</v>
      </c>
    </row>
    <row r="5364" spans="1:4" x14ac:dyDescent="0.25">
      <c r="A5364" s="76">
        <v>91178</v>
      </c>
      <c r="B5364" s="76" t="s">
        <v>2151</v>
      </c>
      <c r="C5364" s="77" t="s">
        <v>3</v>
      </c>
      <c r="D5364" s="77">
        <v>16.47</v>
      </c>
    </row>
    <row r="5365" spans="1:4" x14ac:dyDescent="0.25">
      <c r="A5365" s="76">
        <v>91179</v>
      </c>
      <c r="B5365" s="76" t="s">
        <v>2152</v>
      </c>
      <c r="C5365" s="77" t="s">
        <v>3</v>
      </c>
      <c r="D5365" s="77">
        <v>7.88</v>
      </c>
    </row>
    <row r="5366" spans="1:4" x14ac:dyDescent="0.25">
      <c r="A5366" s="76">
        <v>91180</v>
      </c>
      <c r="B5366" s="76" t="s">
        <v>2153</v>
      </c>
      <c r="C5366" s="77" t="s">
        <v>3</v>
      </c>
      <c r="D5366" s="77">
        <v>7.05</v>
      </c>
    </row>
    <row r="5367" spans="1:4" x14ac:dyDescent="0.25">
      <c r="A5367" s="76">
        <v>91181</v>
      </c>
      <c r="B5367" s="76" t="s">
        <v>2154</v>
      </c>
      <c r="C5367" s="77" t="s">
        <v>3</v>
      </c>
      <c r="D5367" s="77">
        <v>7.84</v>
      </c>
    </row>
    <row r="5368" spans="1:4" x14ac:dyDescent="0.25">
      <c r="A5368" s="76">
        <v>91182</v>
      </c>
      <c r="B5368" s="76" t="s">
        <v>1169</v>
      </c>
      <c r="C5368" s="77" t="s">
        <v>3</v>
      </c>
      <c r="D5368" s="77">
        <v>30.42</v>
      </c>
    </row>
    <row r="5369" spans="1:4" x14ac:dyDescent="0.25">
      <c r="A5369" s="76">
        <v>91183</v>
      </c>
      <c r="B5369" s="76" t="s">
        <v>1170</v>
      </c>
      <c r="C5369" s="77" t="s">
        <v>3</v>
      </c>
      <c r="D5369" s="77">
        <v>14.92</v>
      </c>
    </row>
    <row r="5370" spans="1:4" x14ac:dyDescent="0.25">
      <c r="A5370" s="76">
        <v>91184</v>
      </c>
      <c r="B5370" s="76" t="s">
        <v>1171</v>
      </c>
      <c r="C5370" s="77" t="s">
        <v>3</v>
      </c>
      <c r="D5370" s="77">
        <v>13.82</v>
      </c>
    </row>
    <row r="5371" spans="1:4" x14ac:dyDescent="0.25">
      <c r="A5371" s="76">
        <v>91185</v>
      </c>
      <c r="B5371" s="76" t="s">
        <v>1172</v>
      </c>
      <c r="C5371" s="77" t="s">
        <v>3</v>
      </c>
      <c r="D5371" s="77">
        <v>7.81</v>
      </c>
    </row>
    <row r="5372" spans="1:4" x14ac:dyDescent="0.25">
      <c r="A5372" s="76">
        <v>91186</v>
      </c>
      <c r="B5372" s="76" t="s">
        <v>1173</v>
      </c>
      <c r="C5372" s="77" t="s">
        <v>3</v>
      </c>
      <c r="D5372" s="77">
        <v>6.39</v>
      </c>
    </row>
    <row r="5373" spans="1:4" x14ac:dyDescent="0.25">
      <c r="A5373" s="76">
        <v>91187</v>
      </c>
      <c r="B5373" s="76" t="s">
        <v>1174</v>
      </c>
      <c r="C5373" s="77" t="s">
        <v>3</v>
      </c>
      <c r="D5373" s="77">
        <v>7.29</v>
      </c>
    </row>
    <row r="5374" spans="1:4" x14ac:dyDescent="0.25">
      <c r="A5374" s="76">
        <v>91188</v>
      </c>
      <c r="B5374" s="76" t="s">
        <v>1175</v>
      </c>
      <c r="C5374" s="77" t="s">
        <v>16077</v>
      </c>
      <c r="D5374" s="77">
        <v>7.39</v>
      </c>
    </row>
    <row r="5375" spans="1:4" x14ac:dyDescent="0.25">
      <c r="A5375" s="76">
        <v>91189</v>
      </c>
      <c r="B5375" s="76" t="s">
        <v>1176</v>
      </c>
      <c r="C5375" s="77" t="s">
        <v>16077</v>
      </c>
      <c r="D5375" s="77">
        <v>51.32</v>
      </c>
    </row>
    <row r="5376" spans="1:4" x14ac:dyDescent="0.25">
      <c r="A5376" s="76">
        <v>91190</v>
      </c>
      <c r="B5376" s="76" t="s">
        <v>1177</v>
      </c>
      <c r="C5376" s="77" t="s">
        <v>16077</v>
      </c>
      <c r="D5376" s="77">
        <v>5.24</v>
      </c>
    </row>
    <row r="5377" spans="1:4" x14ac:dyDescent="0.25">
      <c r="A5377" s="76">
        <v>91191</v>
      </c>
      <c r="B5377" s="76" t="s">
        <v>1178</v>
      </c>
      <c r="C5377" s="77" t="s">
        <v>16077</v>
      </c>
      <c r="D5377" s="77">
        <v>5.57</v>
      </c>
    </row>
    <row r="5378" spans="1:4" x14ac:dyDescent="0.25">
      <c r="A5378" s="76">
        <v>91192</v>
      </c>
      <c r="B5378" s="76" t="s">
        <v>1179</v>
      </c>
      <c r="C5378" s="77" t="s">
        <v>16077</v>
      </c>
      <c r="D5378" s="78">
        <v>6.16</v>
      </c>
    </row>
    <row r="5379" spans="1:4" x14ac:dyDescent="0.25">
      <c r="A5379" s="76">
        <v>91222</v>
      </c>
      <c r="B5379" s="76" t="s">
        <v>1180</v>
      </c>
      <c r="C5379" s="77" t="s">
        <v>3</v>
      </c>
      <c r="D5379" s="78">
        <v>14.51</v>
      </c>
    </row>
    <row r="5380" spans="1:4" x14ac:dyDescent="0.25">
      <c r="A5380" s="76">
        <v>94480</v>
      </c>
      <c r="B5380" s="76" t="s">
        <v>1181</v>
      </c>
      <c r="C5380" s="77" t="s">
        <v>16077</v>
      </c>
      <c r="D5380" s="78">
        <v>2756.11</v>
      </c>
    </row>
    <row r="5381" spans="1:4" x14ac:dyDescent="0.25">
      <c r="A5381" s="76">
        <v>94481</v>
      </c>
      <c r="B5381" s="76" t="s">
        <v>1182</v>
      </c>
      <c r="C5381" s="77" t="s">
        <v>16077</v>
      </c>
      <c r="D5381" s="78">
        <v>1925.24</v>
      </c>
    </row>
    <row r="5382" spans="1:4" x14ac:dyDescent="0.25">
      <c r="A5382" s="76">
        <v>94482</v>
      </c>
      <c r="B5382" s="76" t="s">
        <v>1183</v>
      </c>
      <c r="C5382" s="77" t="s">
        <v>16077</v>
      </c>
      <c r="D5382" s="77">
        <v>1525.31</v>
      </c>
    </row>
    <row r="5383" spans="1:4" x14ac:dyDescent="0.25">
      <c r="A5383" s="76">
        <v>94483</v>
      </c>
      <c r="B5383" s="76" t="s">
        <v>1184</v>
      </c>
      <c r="C5383" s="77" t="s">
        <v>16077</v>
      </c>
      <c r="D5383" s="77">
        <v>1282.71</v>
      </c>
    </row>
    <row r="5384" spans="1:4" x14ac:dyDescent="0.25">
      <c r="A5384" s="76">
        <v>95541</v>
      </c>
      <c r="B5384" s="76" t="s">
        <v>1185</v>
      </c>
      <c r="C5384" s="77" t="s">
        <v>16077</v>
      </c>
      <c r="D5384" s="77">
        <v>4.8</v>
      </c>
    </row>
    <row r="5385" spans="1:4" x14ac:dyDescent="0.25">
      <c r="A5385" s="76">
        <v>96559</v>
      </c>
      <c r="B5385" s="76" t="s">
        <v>3801</v>
      </c>
      <c r="C5385" s="77" t="s">
        <v>2</v>
      </c>
      <c r="D5385" s="77">
        <v>34.81</v>
      </c>
    </row>
    <row r="5386" spans="1:4" x14ac:dyDescent="0.25">
      <c r="A5386" s="76">
        <v>96560</v>
      </c>
      <c r="B5386" s="76" t="s">
        <v>3802</v>
      </c>
      <c r="C5386" s="77" t="s">
        <v>2</v>
      </c>
      <c r="D5386" s="77">
        <v>21.8</v>
      </c>
    </row>
    <row r="5387" spans="1:4" x14ac:dyDescent="0.25">
      <c r="A5387" s="76">
        <v>96561</v>
      </c>
      <c r="B5387" s="76" t="s">
        <v>3803</v>
      </c>
      <c r="C5387" s="77" t="s">
        <v>2</v>
      </c>
      <c r="D5387" s="77">
        <v>15.19</v>
      </c>
    </row>
    <row r="5388" spans="1:4" x14ac:dyDescent="0.25">
      <c r="A5388" s="76">
        <v>96562</v>
      </c>
      <c r="B5388" s="76" t="s">
        <v>3804</v>
      </c>
      <c r="C5388" s="77" t="s">
        <v>3</v>
      </c>
      <c r="D5388" s="78">
        <v>20.85</v>
      </c>
    </row>
    <row r="5389" spans="1:4" x14ac:dyDescent="0.25">
      <c r="A5389" s="76">
        <v>96563</v>
      </c>
      <c r="B5389" s="76" t="s">
        <v>5671</v>
      </c>
      <c r="C5389" s="77" t="s">
        <v>3</v>
      </c>
      <c r="D5389" s="78">
        <v>25.02</v>
      </c>
    </row>
    <row r="5390" spans="1:4" x14ac:dyDescent="0.25">
      <c r="A5390" s="76">
        <v>100128</v>
      </c>
      <c r="B5390" s="76" t="s">
        <v>16784</v>
      </c>
      <c r="C5390" s="77" t="s">
        <v>16077</v>
      </c>
      <c r="D5390" s="78">
        <v>1653.76</v>
      </c>
    </row>
    <row r="5391" spans="1:4" x14ac:dyDescent="0.25">
      <c r="A5391" s="76">
        <v>101802</v>
      </c>
      <c r="B5391" s="76" t="s">
        <v>5048</v>
      </c>
      <c r="C5391" s="77" t="s">
        <v>16077</v>
      </c>
      <c r="D5391" s="78">
        <v>1620.07</v>
      </c>
    </row>
    <row r="5392" spans="1:4" x14ac:dyDescent="0.25">
      <c r="A5392" s="76">
        <v>101803</v>
      </c>
      <c r="B5392" s="76" t="s">
        <v>5049</v>
      </c>
      <c r="C5392" s="77" t="s">
        <v>16077</v>
      </c>
      <c r="D5392" s="78">
        <v>1033.79</v>
      </c>
    </row>
    <row r="5393" spans="1:4" x14ac:dyDescent="0.25">
      <c r="A5393" s="76">
        <v>101804</v>
      </c>
      <c r="B5393" s="76" t="s">
        <v>5050</v>
      </c>
      <c r="C5393" s="77" t="s">
        <v>16077</v>
      </c>
      <c r="D5393" s="78">
        <v>1298.27</v>
      </c>
    </row>
    <row r="5394" spans="1:4" x14ac:dyDescent="0.25">
      <c r="A5394" s="76">
        <v>101805</v>
      </c>
      <c r="B5394" s="76" t="s">
        <v>5051</v>
      </c>
      <c r="C5394" s="77" t="s">
        <v>16077</v>
      </c>
      <c r="D5394" s="77">
        <v>1653.87</v>
      </c>
    </row>
    <row r="5395" spans="1:4" x14ac:dyDescent="0.25">
      <c r="A5395" s="76">
        <v>102111</v>
      </c>
      <c r="B5395" s="76" t="s">
        <v>5052</v>
      </c>
      <c r="C5395" s="77" t="s">
        <v>16077</v>
      </c>
      <c r="D5395" s="78">
        <v>1274.33</v>
      </c>
    </row>
    <row r="5396" spans="1:4" x14ac:dyDescent="0.25">
      <c r="A5396" s="76">
        <v>102112</v>
      </c>
      <c r="B5396" s="76" t="s">
        <v>5053</v>
      </c>
      <c r="C5396" s="77" t="s">
        <v>16077</v>
      </c>
      <c r="D5396" s="77">
        <v>138.34</v>
      </c>
    </row>
    <row r="5397" spans="1:4" x14ac:dyDescent="0.25">
      <c r="A5397" s="76">
        <v>102113</v>
      </c>
      <c r="B5397" s="76" t="s">
        <v>5054</v>
      </c>
      <c r="C5397" s="77" t="s">
        <v>16077</v>
      </c>
      <c r="D5397" s="78">
        <v>2056.71</v>
      </c>
    </row>
    <row r="5398" spans="1:4" x14ac:dyDescent="0.25">
      <c r="A5398" s="76">
        <v>102114</v>
      </c>
      <c r="B5398" s="76" t="s">
        <v>5055</v>
      </c>
      <c r="C5398" s="77" t="s">
        <v>16077</v>
      </c>
      <c r="D5398" s="78">
        <v>141.80000000000001</v>
      </c>
    </row>
    <row r="5399" spans="1:4" x14ac:dyDescent="0.25">
      <c r="A5399" s="76">
        <v>102115</v>
      </c>
      <c r="B5399" s="76" t="s">
        <v>5056</v>
      </c>
      <c r="C5399" s="77" t="s">
        <v>16077</v>
      </c>
      <c r="D5399" s="77">
        <v>3604.74</v>
      </c>
    </row>
    <row r="5400" spans="1:4" x14ac:dyDescent="0.25">
      <c r="A5400" s="76">
        <v>102116</v>
      </c>
      <c r="B5400" s="76" t="s">
        <v>5057</v>
      </c>
      <c r="C5400" s="77" t="s">
        <v>16077</v>
      </c>
      <c r="D5400" s="78">
        <v>2198.79</v>
      </c>
    </row>
    <row r="5401" spans="1:4" x14ac:dyDescent="0.25">
      <c r="A5401" s="76">
        <v>102117</v>
      </c>
      <c r="B5401" s="76" t="s">
        <v>5058</v>
      </c>
      <c r="C5401" s="77" t="s">
        <v>16077</v>
      </c>
      <c r="D5401" s="77">
        <v>146.01</v>
      </c>
    </row>
    <row r="5402" spans="1:4" x14ac:dyDescent="0.25">
      <c r="A5402" s="76">
        <v>102118</v>
      </c>
      <c r="B5402" s="76" t="s">
        <v>5059</v>
      </c>
      <c r="C5402" s="77" t="s">
        <v>16077</v>
      </c>
      <c r="D5402" s="77">
        <v>3013.89</v>
      </c>
    </row>
    <row r="5403" spans="1:4" x14ac:dyDescent="0.25">
      <c r="A5403" s="76">
        <v>102119</v>
      </c>
      <c r="B5403" s="76" t="s">
        <v>5060</v>
      </c>
      <c r="C5403" s="77" t="s">
        <v>16077</v>
      </c>
      <c r="D5403" s="78">
        <v>149.62</v>
      </c>
    </row>
    <row r="5404" spans="1:4" x14ac:dyDescent="0.25">
      <c r="A5404" s="76">
        <v>102121</v>
      </c>
      <c r="B5404" s="76" t="s">
        <v>5061</v>
      </c>
      <c r="C5404" s="77" t="s">
        <v>16077</v>
      </c>
      <c r="D5404" s="77">
        <v>187.45</v>
      </c>
    </row>
    <row r="5405" spans="1:4" x14ac:dyDescent="0.25">
      <c r="A5405" s="76">
        <v>102122</v>
      </c>
      <c r="B5405" s="76" t="s">
        <v>5062</v>
      </c>
      <c r="C5405" s="77" t="s">
        <v>16077</v>
      </c>
      <c r="D5405" s="77">
        <v>10300.07</v>
      </c>
    </row>
    <row r="5406" spans="1:4" x14ac:dyDescent="0.25">
      <c r="A5406" s="76">
        <v>102123</v>
      </c>
      <c r="B5406" s="76" t="s">
        <v>5063</v>
      </c>
      <c r="C5406" s="77" t="s">
        <v>16077</v>
      </c>
      <c r="D5406" s="77">
        <v>198.22</v>
      </c>
    </row>
    <row r="5407" spans="1:4" x14ac:dyDescent="0.25">
      <c r="A5407" s="76">
        <v>102136</v>
      </c>
      <c r="B5407" s="76" t="s">
        <v>5064</v>
      </c>
      <c r="C5407" s="77" t="s">
        <v>16077</v>
      </c>
      <c r="D5407" s="77">
        <v>71.41</v>
      </c>
    </row>
    <row r="5408" spans="1:4" x14ac:dyDescent="0.25">
      <c r="A5408" s="76">
        <v>102137</v>
      </c>
      <c r="B5408" s="76" t="s">
        <v>5065</v>
      </c>
      <c r="C5408" s="77" t="s">
        <v>16077</v>
      </c>
      <c r="D5408" s="78">
        <v>84.23</v>
      </c>
    </row>
    <row r="5409" spans="1:4" x14ac:dyDescent="0.25">
      <c r="A5409" s="76">
        <v>102138</v>
      </c>
      <c r="B5409" s="76" t="s">
        <v>5066</v>
      </c>
      <c r="C5409" s="77" t="s">
        <v>16077</v>
      </c>
      <c r="D5409" s="77">
        <v>215.76</v>
      </c>
    </row>
    <row r="5410" spans="1:4" x14ac:dyDescent="0.25">
      <c r="A5410" s="76">
        <v>103517</v>
      </c>
      <c r="B5410" s="76" t="s">
        <v>5930</v>
      </c>
      <c r="C5410" s="77" t="s">
        <v>16077</v>
      </c>
      <c r="D5410" s="78">
        <v>3131.95</v>
      </c>
    </row>
    <row r="5411" spans="1:4" x14ac:dyDescent="0.25">
      <c r="A5411" s="76">
        <v>103519</v>
      </c>
      <c r="B5411" s="76" t="s">
        <v>5931</v>
      </c>
      <c r="C5411" s="77" t="s">
        <v>16077</v>
      </c>
      <c r="D5411" s="78">
        <v>10.23</v>
      </c>
    </row>
    <row r="5412" spans="1:4" x14ac:dyDescent="0.25">
      <c r="A5412" s="76">
        <v>103520</v>
      </c>
      <c r="B5412" s="76" t="s">
        <v>5932</v>
      </c>
      <c r="C5412" s="77" t="s">
        <v>16077</v>
      </c>
      <c r="D5412" s="78">
        <v>5155.05</v>
      </c>
    </row>
    <row r="5413" spans="1:4" x14ac:dyDescent="0.25">
      <c r="A5413" s="76">
        <v>103521</v>
      </c>
      <c r="B5413" s="76" t="s">
        <v>5933</v>
      </c>
      <c r="C5413" s="77" t="s">
        <v>16077</v>
      </c>
      <c r="D5413" s="78">
        <v>6845.05</v>
      </c>
    </row>
    <row r="5414" spans="1:4" x14ac:dyDescent="0.25">
      <c r="A5414" s="76">
        <v>103522</v>
      </c>
      <c r="B5414" s="76" t="s">
        <v>5934</v>
      </c>
      <c r="C5414" s="77" t="s">
        <v>16077</v>
      </c>
      <c r="D5414" s="77">
        <v>6914.41</v>
      </c>
    </row>
    <row r="5415" spans="1:4" x14ac:dyDescent="0.25">
      <c r="A5415" s="76">
        <v>103523</v>
      </c>
      <c r="B5415" s="76" t="s">
        <v>5935</v>
      </c>
      <c r="C5415" s="77" t="s">
        <v>16077</v>
      </c>
      <c r="D5415" s="77">
        <v>10396.91</v>
      </c>
    </row>
    <row r="5416" spans="1:4" x14ac:dyDescent="0.25">
      <c r="A5416" s="76">
        <v>104660</v>
      </c>
      <c r="B5416" s="76" t="s">
        <v>33721</v>
      </c>
      <c r="C5416" s="77" t="s">
        <v>16077</v>
      </c>
      <c r="D5416" s="77">
        <v>1187.57</v>
      </c>
    </row>
    <row r="5417" spans="1:4" x14ac:dyDescent="0.25">
      <c r="A5417" s="76">
        <v>104661</v>
      </c>
      <c r="B5417" s="76" t="s">
        <v>33722</v>
      </c>
      <c r="C5417" s="77" t="s">
        <v>16077</v>
      </c>
      <c r="D5417" s="77">
        <v>534.4</v>
      </c>
    </row>
    <row r="5418" spans="1:4" x14ac:dyDescent="0.25">
      <c r="A5418" s="76">
        <v>104662</v>
      </c>
      <c r="B5418" s="76" t="s">
        <v>33723</v>
      </c>
      <c r="C5418" s="77" t="s">
        <v>16077</v>
      </c>
      <c r="D5418" s="77">
        <v>387.82</v>
      </c>
    </row>
    <row r="5419" spans="1:4" x14ac:dyDescent="0.25">
      <c r="A5419" s="76">
        <v>104663</v>
      </c>
      <c r="B5419" s="76" t="s">
        <v>33724</v>
      </c>
      <c r="C5419" s="77" t="s">
        <v>16077</v>
      </c>
      <c r="D5419" s="77">
        <v>488.5</v>
      </c>
    </row>
    <row r="5420" spans="1:4" x14ac:dyDescent="0.25">
      <c r="A5420" s="76">
        <v>104664</v>
      </c>
      <c r="B5420" s="76" t="s">
        <v>33725</v>
      </c>
      <c r="C5420" s="77" t="s">
        <v>16077</v>
      </c>
      <c r="D5420" s="77">
        <v>148.34</v>
      </c>
    </row>
    <row r="5421" spans="1:4" x14ac:dyDescent="0.25">
      <c r="A5421" s="76">
        <v>104665</v>
      </c>
      <c r="B5421" s="76" t="s">
        <v>33726</v>
      </c>
      <c r="C5421" s="77" t="s">
        <v>16077</v>
      </c>
      <c r="D5421" s="77">
        <v>598.07000000000005</v>
      </c>
    </row>
    <row r="5422" spans="1:4" x14ac:dyDescent="0.25">
      <c r="A5422" s="76">
        <v>104666</v>
      </c>
      <c r="B5422" s="76" t="s">
        <v>33727</v>
      </c>
      <c r="C5422" s="77" t="s">
        <v>16077</v>
      </c>
      <c r="D5422" s="77">
        <v>266.04000000000002</v>
      </c>
    </row>
    <row r="5423" spans="1:4" x14ac:dyDescent="0.25">
      <c r="A5423" s="76">
        <v>104667</v>
      </c>
      <c r="B5423" s="76" t="s">
        <v>33728</v>
      </c>
      <c r="C5423" s="77" t="s">
        <v>16077</v>
      </c>
      <c r="D5423" s="77">
        <v>107.65</v>
      </c>
    </row>
    <row r="5424" spans="1:4" x14ac:dyDescent="0.25">
      <c r="A5424" s="76">
        <v>104671</v>
      </c>
      <c r="B5424" s="76" t="s">
        <v>33729</v>
      </c>
      <c r="C5424" s="77" t="s">
        <v>16077</v>
      </c>
      <c r="D5424" s="77">
        <v>1175.98</v>
      </c>
    </row>
    <row r="5425" spans="1:4" x14ac:dyDescent="0.25">
      <c r="A5425" s="76">
        <v>104672</v>
      </c>
      <c r="B5425" s="76" t="s">
        <v>33730</v>
      </c>
      <c r="C5425" s="77" t="s">
        <v>16077</v>
      </c>
      <c r="D5425" s="77">
        <v>405.91</v>
      </c>
    </row>
    <row r="5426" spans="1:4" x14ac:dyDescent="0.25">
      <c r="A5426" s="76">
        <v>104673</v>
      </c>
      <c r="B5426" s="76" t="s">
        <v>33731</v>
      </c>
      <c r="C5426" s="77" t="s">
        <v>16077</v>
      </c>
      <c r="D5426" s="77">
        <v>725.8</v>
      </c>
    </row>
    <row r="5427" spans="1:4" x14ac:dyDescent="0.25">
      <c r="A5427" s="76">
        <v>104674</v>
      </c>
      <c r="B5427" s="76" t="s">
        <v>33732</v>
      </c>
      <c r="C5427" s="77" t="s">
        <v>16077</v>
      </c>
      <c r="D5427" s="77">
        <v>206.5</v>
      </c>
    </row>
    <row r="5428" spans="1:4" x14ac:dyDescent="0.25">
      <c r="A5428" s="76">
        <v>104676</v>
      </c>
      <c r="B5428" s="76" t="s">
        <v>33733</v>
      </c>
      <c r="C5428" s="77" t="s">
        <v>16077</v>
      </c>
      <c r="D5428" s="77">
        <v>321.05</v>
      </c>
    </row>
    <row r="5429" spans="1:4" x14ac:dyDescent="0.25">
      <c r="A5429" s="76">
        <v>104677</v>
      </c>
      <c r="B5429" s="76" t="s">
        <v>33734</v>
      </c>
      <c r="C5429" s="77" t="s">
        <v>16077</v>
      </c>
      <c r="D5429" s="77">
        <v>537</v>
      </c>
    </row>
    <row r="5430" spans="1:4" x14ac:dyDescent="0.25">
      <c r="A5430" s="76">
        <v>104678</v>
      </c>
      <c r="B5430" s="76" t="s">
        <v>33735</v>
      </c>
      <c r="C5430" s="77" t="s">
        <v>16077</v>
      </c>
      <c r="D5430" s="77">
        <v>112.51</v>
      </c>
    </row>
    <row r="5431" spans="1:4" x14ac:dyDescent="0.25">
      <c r="A5431" s="76">
        <v>104679</v>
      </c>
      <c r="B5431" s="76" t="s">
        <v>33736</v>
      </c>
      <c r="C5431" s="77" t="s">
        <v>16077</v>
      </c>
      <c r="D5431" s="77">
        <v>132.55000000000001</v>
      </c>
    </row>
    <row r="5432" spans="1:4" x14ac:dyDescent="0.25">
      <c r="A5432" s="76">
        <v>104680</v>
      </c>
      <c r="B5432" s="76" t="s">
        <v>33737</v>
      </c>
      <c r="C5432" s="77" t="s">
        <v>16077</v>
      </c>
      <c r="D5432" s="77">
        <v>142.18</v>
      </c>
    </row>
    <row r="5433" spans="1:4" x14ac:dyDescent="0.25">
      <c r="A5433" s="76">
        <v>104681</v>
      </c>
      <c r="B5433" s="76" t="s">
        <v>33738</v>
      </c>
      <c r="C5433" s="77" t="s">
        <v>16077</v>
      </c>
      <c r="D5433" s="77">
        <v>102.92</v>
      </c>
    </row>
    <row r="5434" spans="1:4" x14ac:dyDescent="0.25">
      <c r="A5434" s="76">
        <v>104682</v>
      </c>
      <c r="B5434" s="76" t="s">
        <v>33739</v>
      </c>
      <c r="C5434" s="77" t="s">
        <v>16077</v>
      </c>
      <c r="D5434" s="77">
        <v>547.59</v>
      </c>
    </row>
    <row r="5435" spans="1:4" x14ac:dyDescent="0.25">
      <c r="A5435" s="76">
        <v>104683</v>
      </c>
      <c r="B5435" s="76" t="s">
        <v>33740</v>
      </c>
      <c r="C5435" s="77" t="s">
        <v>16077</v>
      </c>
      <c r="D5435" s="77">
        <v>86.39</v>
      </c>
    </row>
    <row r="5436" spans="1:4" x14ac:dyDescent="0.25">
      <c r="A5436" s="76">
        <v>104031</v>
      </c>
      <c r="B5436" s="76" t="s">
        <v>16012</v>
      </c>
      <c r="C5436" s="77" t="s">
        <v>16077</v>
      </c>
      <c r="D5436" s="77">
        <v>19.399999999999999</v>
      </c>
    </row>
    <row r="5437" spans="1:4" x14ac:dyDescent="0.25">
      <c r="A5437" s="76">
        <v>104032</v>
      </c>
      <c r="B5437" s="76" t="s">
        <v>16013</v>
      </c>
      <c r="C5437" s="77" t="s">
        <v>16077</v>
      </c>
      <c r="D5437" s="77">
        <v>24.26</v>
      </c>
    </row>
    <row r="5438" spans="1:4" x14ac:dyDescent="0.25">
      <c r="A5438" s="76">
        <v>104033</v>
      </c>
      <c r="B5438" s="76" t="s">
        <v>16014</v>
      </c>
      <c r="C5438" s="77" t="s">
        <v>16077</v>
      </c>
      <c r="D5438" s="77">
        <v>22.19</v>
      </c>
    </row>
    <row r="5439" spans="1:4" x14ac:dyDescent="0.25">
      <c r="A5439" s="76">
        <v>104034</v>
      </c>
      <c r="B5439" s="76" t="s">
        <v>16015</v>
      </c>
      <c r="C5439" s="77" t="s">
        <v>16077</v>
      </c>
      <c r="D5439" s="77">
        <v>28.75</v>
      </c>
    </row>
    <row r="5440" spans="1:4" x14ac:dyDescent="0.25">
      <c r="A5440" s="76">
        <v>104035</v>
      </c>
      <c r="B5440" s="76" t="s">
        <v>16016</v>
      </c>
      <c r="C5440" s="77" t="s">
        <v>16077</v>
      </c>
      <c r="D5440" s="77">
        <v>39.32</v>
      </c>
    </row>
    <row r="5441" spans="1:4" x14ac:dyDescent="0.25">
      <c r="A5441" s="76">
        <v>104036</v>
      </c>
      <c r="B5441" s="76" t="s">
        <v>16017</v>
      </c>
      <c r="C5441" s="77" t="s">
        <v>16077</v>
      </c>
      <c r="D5441" s="77">
        <v>40.56</v>
      </c>
    </row>
    <row r="5442" spans="1:4" x14ac:dyDescent="0.25">
      <c r="A5442" s="76">
        <v>104039</v>
      </c>
      <c r="B5442" s="76" t="s">
        <v>16018</v>
      </c>
      <c r="C5442" s="77" t="s">
        <v>16077</v>
      </c>
      <c r="D5442" s="77">
        <v>76.290000000000006</v>
      </c>
    </row>
    <row r="5443" spans="1:4" x14ac:dyDescent="0.25">
      <c r="A5443" s="76">
        <v>104043</v>
      </c>
      <c r="B5443" s="76" t="s">
        <v>16019</v>
      </c>
      <c r="C5443" s="77" t="s">
        <v>16077</v>
      </c>
      <c r="D5443" s="77">
        <v>8.73</v>
      </c>
    </row>
    <row r="5444" spans="1:4" x14ac:dyDescent="0.25">
      <c r="A5444" s="76">
        <v>104044</v>
      </c>
      <c r="B5444" s="76" t="s">
        <v>16020</v>
      </c>
      <c r="C5444" s="77" t="s">
        <v>16077</v>
      </c>
      <c r="D5444" s="77">
        <v>9.27</v>
      </c>
    </row>
    <row r="5445" spans="1:4" x14ac:dyDescent="0.25">
      <c r="A5445" s="76">
        <v>104045</v>
      </c>
      <c r="B5445" s="76" t="s">
        <v>16021</v>
      </c>
      <c r="C5445" s="77" t="s">
        <v>16077</v>
      </c>
      <c r="D5445" s="77">
        <v>14.61</v>
      </c>
    </row>
    <row r="5446" spans="1:4" x14ac:dyDescent="0.25">
      <c r="A5446" s="76">
        <v>104046</v>
      </c>
      <c r="B5446" s="76" t="s">
        <v>16022</v>
      </c>
      <c r="C5446" s="77" t="s">
        <v>16077</v>
      </c>
      <c r="D5446" s="77">
        <v>8.33</v>
      </c>
    </row>
    <row r="5447" spans="1:4" x14ac:dyDescent="0.25">
      <c r="A5447" s="76">
        <v>104047</v>
      </c>
      <c r="B5447" s="76" t="s">
        <v>16023</v>
      </c>
      <c r="C5447" s="77" t="s">
        <v>16077</v>
      </c>
      <c r="D5447" s="77">
        <v>9.67</v>
      </c>
    </row>
    <row r="5448" spans="1:4" x14ac:dyDescent="0.25">
      <c r="A5448" s="76">
        <v>104048</v>
      </c>
      <c r="B5448" s="76" t="s">
        <v>16024</v>
      </c>
      <c r="C5448" s="77" t="s">
        <v>16077</v>
      </c>
      <c r="D5448" s="77">
        <v>14.26</v>
      </c>
    </row>
    <row r="5449" spans="1:4" x14ac:dyDescent="0.25">
      <c r="A5449" s="76">
        <v>104049</v>
      </c>
      <c r="B5449" s="76" t="s">
        <v>16025</v>
      </c>
      <c r="C5449" s="77" t="s">
        <v>16077</v>
      </c>
      <c r="D5449" s="77">
        <v>5.92</v>
      </c>
    </row>
    <row r="5450" spans="1:4" x14ac:dyDescent="0.25">
      <c r="A5450" s="76">
        <v>104050</v>
      </c>
      <c r="B5450" s="76" t="s">
        <v>16026</v>
      </c>
      <c r="C5450" s="77" t="s">
        <v>16077</v>
      </c>
      <c r="D5450" s="77">
        <v>8.92</v>
      </c>
    </row>
    <row r="5451" spans="1:4" x14ac:dyDescent="0.25">
      <c r="A5451" s="76">
        <v>104051</v>
      </c>
      <c r="B5451" s="76" t="s">
        <v>16027</v>
      </c>
      <c r="C5451" s="77" t="s">
        <v>16077</v>
      </c>
      <c r="D5451" s="77">
        <v>7.8</v>
      </c>
    </row>
    <row r="5452" spans="1:4" x14ac:dyDescent="0.25">
      <c r="A5452" s="76">
        <v>104052</v>
      </c>
      <c r="B5452" s="76" t="s">
        <v>16028</v>
      </c>
      <c r="C5452" s="77" t="s">
        <v>16077</v>
      </c>
      <c r="D5452" s="77">
        <v>10.93</v>
      </c>
    </row>
    <row r="5453" spans="1:4" x14ac:dyDescent="0.25">
      <c r="A5453" s="76">
        <v>104053</v>
      </c>
      <c r="B5453" s="76" t="s">
        <v>16029</v>
      </c>
      <c r="C5453" s="77" t="s">
        <v>16077</v>
      </c>
      <c r="D5453" s="77">
        <v>9.09</v>
      </c>
    </row>
    <row r="5454" spans="1:4" x14ac:dyDescent="0.25">
      <c r="A5454" s="76">
        <v>104054</v>
      </c>
      <c r="B5454" s="76" t="s">
        <v>16030</v>
      </c>
      <c r="C5454" s="77" t="s">
        <v>16077</v>
      </c>
      <c r="D5454" s="77">
        <v>18.07</v>
      </c>
    </row>
    <row r="5455" spans="1:4" x14ac:dyDescent="0.25">
      <c r="A5455" s="76">
        <v>104055</v>
      </c>
      <c r="B5455" s="76" t="s">
        <v>16031</v>
      </c>
      <c r="C5455" s="77" t="s">
        <v>16077</v>
      </c>
      <c r="D5455" s="77">
        <v>12.66</v>
      </c>
    </row>
    <row r="5456" spans="1:4" x14ac:dyDescent="0.25">
      <c r="A5456" s="76">
        <v>104056</v>
      </c>
      <c r="B5456" s="76" t="s">
        <v>16032</v>
      </c>
      <c r="C5456" s="77" t="s">
        <v>16077</v>
      </c>
      <c r="D5456" s="77">
        <v>18.59</v>
      </c>
    </row>
    <row r="5457" spans="1:4" x14ac:dyDescent="0.25">
      <c r="A5457" s="76">
        <v>104058</v>
      </c>
      <c r="B5457" s="76" t="s">
        <v>16033</v>
      </c>
      <c r="C5457" s="77" t="s">
        <v>16077</v>
      </c>
      <c r="D5457" s="77">
        <v>6.41</v>
      </c>
    </row>
    <row r="5458" spans="1:4" x14ac:dyDescent="0.25">
      <c r="A5458" s="76">
        <v>104059</v>
      </c>
      <c r="B5458" s="76" t="s">
        <v>16034</v>
      </c>
      <c r="C5458" s="77" t="s">
        <v>16077</v>
      </c>
      <c r="D5458" s="77">
        <v>11.19</v>
      </c>
    </row>
    <row r="5459" spans="1:4" x14ac:dyDescent="0.25">
      <c r="A5459" s="76">
        <v>104060</v>
      </c>
      <c r="B5459" s="76" t="s">
        <v>16035</v>
      </c>
      <c r="C5459" s="77" t="s">
        <v>3</v>
      </c>
      <c r="D5459" s="77">
        <v>9.16</v>
      </c>
    </row>
    <row r="5460" spans="1:4" x14ac:dyDescent="0.25">
      <c r="A5460" s="76">
        <v>104061</v>
      </c>
      <c r="B5460" s="76" t="s">
        <v>16036</v>
      </c>
      <c r="C5460" s="77" t="s">
        <v>3</v>
      </c>
      <c r="D5460" s="77">
        <v>16.440000000000001</v>
      </c>
    </row>
    <row r="5461" spans="1:4" x14ac:dyDescent="0.25">
      <c r="A5461" s="76">
        <v>104112</v>
      </c>
      <c r="B5461" s="76" t="s">
        <v>16037</v>
      </c>
      <c r="C5461" s="77" t="s">
        <v>16077</v>
      </c>
      <c r="D5461" s="78">
        <v>148.68</v>
      </c>
    </row>
    <row r="5462" spans="1:4" x14ac:dyDescent="0.25">
      <c r="A5462" s="76">
        <v>104114</v>
      </c>
      <c r="B5462" s="76" t="s">
        <v>16038</v>
      </c>
      <c r="C5462" s="77" t="s">
        <v>16077</v>
      </c>
      <c r="D5462" s="77">
        <v>223.94</v>
      </c>
    </row>
    <row r="5463" spans="1:4" x14ac:dyDescent="0.25">
      <c r="A5463" s="76">
        <v>104116</v>
      </c>
      <c r="B5463" s="76" t="s">
        <v>16039</v>
      </c>
      <c r="C5463" s="77" t="s">
        <v>16077</v>
      </c>
      <c r="D5463" s="77">
        <v>299.22000000000003</v>
      </c>
    </row>
    <row r="5464" spans="1:4" x14ac:dyDescent="0.25">
      <c r="A5464" s="76">
        <v>104118</v>
      </c>
      <c r="B5464" s="76" t="s">
        <v>16040</v>
      </c>
      <c r="C5464" s="77" t="s">
        <v>16077</v>
      </c>
      <c r="D5464" s="77">
        <v>242.11</v>
      </c>
    </row>
    <row r="5465" spans="1:4" x14ac:dyDescent="0.25">
      <c r="A5465" s="76">
        <v>104120</v>
      </c>
      <c r="B5465" s="76" t="s">
        <v>16041</v>
      </c>
      <c r="C5465" s="77" t="s">
        <v>16077</v>
      </c>
      <c r="D5465" s="77">
        <v>382.34</v>
      </c>
    </row>
    <row r="5466" spans="1:4" x14ac:dyDescent="0.25">
      <c r="A5466" s="76">
        <v>104122</v>
      </c>
      <c r="B5466" s="76" t="s">
        <v>16042</v>
      </c>
      <c r="C5466" s="77" t="s">
        <v>16077</v>
      </c>
      <c r="D5466" s="77">
        <v>522.58000000000004</v>
      </c>
    </row>
    <row r="5467" spans="1:4" x14ac:dyDescent="0.25">
      <c r="A5467" s="76">
        <v>104062</v>
      </c>
      <c r="B5467" s="76" t="s">
        <v>16043</v>
      </c>
      <c r="C5467" s="77" t="s">
        <v>16077</v>
      </c>
      <c r="D5467" s="77">
        <v>74.58</v>
      </c>
    </row>
    <row r="5468" spans="1:4" x14ac:dyDescent="0.25">
      <c r="A5468" s="76">
        <v>104063</v>
      </c>
      <c r="B5468" s="76" t="s">
        <v>16044</v>
      </c>
      <c r="C5468" s="77" t="s">
        <v>16077</v>
      </c>
      <c r="D5468" s="77">
        <v>70.84</v>
      </c>
    </row>
    <row r="5469" spans="1:4" x14ac:dyDescent="0.25">
      <c r="A5469" s="76">
        <v>104064</v>
      </c>
      <c r="B5469" s="76" t="s">
        <v>16045</v>
      </c>
      <c r="C5469" s="77" t="s">
        <v>16077</v>
      </c>
      <c r="D5469" s="77">
        <v>181.66</v>
      </c>
    </row>
    <row r="5470" spans="1:4" x14ac:dyDescent="0.25">
      <c r="A5470" s="76">
        <v>104065</v>
      </c>
      <c r="B5470" s="76" t="s">
        <v>16046</v>
      </c>
      <c r="C5470" s="77" t="s">
        <v>16077</v>
      </c>
      <c r="D5470" s="77">
        <v>153.55000000000001</v>
      </c>
    </row>
    <row r="5471" spans="1:4" x14ac:dyDescent="0.25">
      <c r="A5471" s="76">
        <v>104072</v>
      </c>
      <c r="B5471" s="76" t="s">
        <v>16047</v>
      </c>
      <c r="C5471" s="77" t="s">
        <v>16077</v>
      </c>
      <c r="D5471" s="77">
        <v>278.74</v>
      </c>
    </row>
    <row r="5472" spans="1:4" x14ac:dyDescent="0.25">
      <c r="A5472" s="76">
        <v>104076</v>
      </c>
      <c r="B5472" s="76" t="s">
        <v>16048</v>
      </c>
      <c r="C5472" s="77" t="s">
        <v>16077</v>
      </c>
      <c r="D5472" s="77">
        <v>47.53</v>
      </c>
    </row>
    <row r="5473" spans="1:4" x14ac:dyDescent="0.25">
      <c r="A5473" s="76">
        <v>104082</v>
      </c>
      <c r="B5473" s="76" t="s">
        <v>16049</v>
      </c>
      <c r="C5473" s="77" t="s">
        <v>16077</v>
      </c>
      <c r="D5473" s="77">
        <v>30.42</v>
      </c>
    </row>
    <row r="5474" spans="1:4" x14ac:dyDescent="0.25">
      <c r="A5474" s="76">
        <v>104083</v>
      </c>
      <c r="B5474" s="76" t="s">
        <v>16050</v>
      </c>
      <c r="C5474" s="77" t="s">
        <v>16077</v>
      </c>
      <c r="D5474" s="77">
        <v>73.510000000000005</v>
      </c>
    </row>
    <row r="5475" spans="1:4" x14ac:dyDescent="0.25">
      <c r="A5475" s="76">
        <v>104084</v>
      </c>
      <c r="B5475" s="76" t="s">
        <v>16051</v>
      </c>
      <c r="C5475" s="77" t="s">
        <v>16077</v>
      </c>
      <c r="D5475" s="77">
        <v>84.11</v>
      </c>
    </row>
    <row r="5476" spans="1:4" x14ac:dyDescent="0.25">
      <c r="A5476" s="76">
        <v>104085</v>
      </c>
      <c r="B5476" s="76" t="s">
        <v>16052</v>
      </c>
      <c r="C5476" s="77" t="s">
        <v>3</v>
      </c>
      <c r="D5476" s="77">
        <v>56.23</v>
      </c>
    </row>
    <row r="5477" spans="1:4" x14ac:dyDescent="0.25">
      <c r="A5477" s="76">
        <v>104086</v>
      </c>
      <c r="B5477" s="76" t="s">
        <v>16053</v>
      </c>
      <c r="C5477" s="77" t="s">
        <v>3</v>
      </c>
      <c r="D5477" s="77">
        <v>100.75</v>
      </c>
    </row>
    <row r="5478" spans="1:4" x14ac:dyDescent="0.25">
      <c r="A5478" s="76">
        <v>104124</v>
      </c>
      <c r="B5478" s="76" t="s">
        <v>16054</v>
      </c>
      <c r="C5478" s="77" t="s">
        <v>16077</v>
      </c>
      <c r="D5478" s="77">
        <v>354.36</v>
      </c>
    </row>
    <row r="5479" spans="1:4" x14ac:dyDescent="0.25">
      <c r="A5479" s="76">
        <v>104130</v>
      </c>
      <c r="B5479" s="76" t="s">
        <v>16055</v>
      </c>
      <c r="C5479" s="77" t="s">
        <v>16077</v>
      </c>
      <c r="D5479" s="77">
        <v>542.17999999999995</v>
      </c>
    </row>
    <row r="5480" spans="1:4" x14ac:dyDescent="0.25">
      <c r="A5480" s="76">
        <v>104136</v>
      </c>
      <c r="B5480" s="76" t="s">
        <v>16056</v>
      </c>
      <c r="C5480" s="77" t="s">
        <v>16077</v>
      </c>
      <c r="D5480" s="77">
        <v>731.2</v>
      </c>
    </row>
    <row r="5481" spans="1:4" x14ac:dyDescent="0.25">
      <c r="A5481" s="76">
        <v>104142</v>
      </c>
      <c r="B5481" s="76" t="s">
        <v>16057</v>
      </c>
      <c r="C5481" s="77" t="s">
        <v>16077</v>
      </c>
      <c r="D5481" s="77">
        <v>490.99</v>
      </c>
    </row>
    <row r="5482" spans="1:4" x14ac:dyDescent="0.25">
      <c r="A5482" s="76">
        <v>104148</v>
      </c>
      <c r="B5482" s="76" t="s">
        <v>16058</v>
      </c>
      <c r="C5482" s="77" t="s">
        <v>16077</v>
      </c>
      <c r="D5482" s="77">
        <v>769.76</v>
      </c>
    </row>
    <row r="5483" spans="1:4" x14ac:dyDescent="0.25">
      <c r="A5483" s="76">
        <v>104154</v>
      </c>
      <c r="B5483" s="76" t="s">
        <v>16059</v>
      </c>
      <c r="C5483" s="77" t="s">
        <v>16077</v>
      </c>
      <c r="D5483" s="77">
        <v>1051.3900000000001</v>
      </c>
    </row>
    <row r="5484" spans="1:4" x14ac:dyDescent="0.25">
      <c r="A5484" s="76">
        <v>96520</v>
      </c>
      <c r="B5484" s="76" t="s">
        <v>5672</v>
      </c>
      <c r="C5484" s="77" t="s">
        <v>38</v>
      </c>
      <c r="D5484" s="77">
        <v>99.3</v>
      </c>
    </row>
    <row r="5485" spans="1:4" x14ac:dyDescent="0.25">
      <c r="A5485" s="76">
        <v>96521</v>
      </c>
      <c r="B5485" s="76" t="s">
        <v>5673</v>
      </c>
      <c r="C5485" s="77" t="s">
        <v>38</v>
      </c>
      <c r="D5485" s="77">
        <v>43.01</v>
      </c>
    </row>
    <row r="5486" spans="1:4" x14ac:dyDescent="0.25">
      <c r="A5486" s="76">
        <v>96522</v>
      </c>
      <c r="B5486" s="76" t="s">
        <v>5674</v>
      </c>
      <c r="C5486" s="77" t="s">
        <v>38</v>
      </c>
      <c r="D5486" s="77">
        <v>146.74</v>
      </c>
    </row>
    <row r="5487" spans="1:4" x14ac:dyDescent="0.25">
      <c r="A5487" s="76">
        <v>96523</v>
      </c>
      <c r="B5487" s="76" t="s">
        <v>5675</v>
      </c>
      <c r="C5487" s="77" t="s">
        <v>38</v>
      </c>
      <c r="D5487" s="77">
        <v>92.95</v>
      </c>
    </row>
    <row r="5488" spans="1:4" x14ac:dyDescent="0.25">
      <c r="A5488" s="76">
        <v>96524</v>
      </c>
      <c r="B5488" s="76" t="s">
        <v>5676</v>
      </c>
      <c r="C5488" s="77" t="s">
        <v>38</v>
      </c>
      <c r="D5488" s="77">
        <v>182.74</v>
      </c>
    </row>
    <row r="5489" spans="1:4" x14ac:dyDescent="0.25">
      <c r="A5489" s="76">
        <v>96525</v>
      </c>
      <c r="B5489" s="76" t="s">
        <v>5677</v>
      </c>
      <c r="C5489" s="77" t="s">
        <v>38</v>
      </c>
      <c r="D5489" s="77">
        <v>41.76</v>
      </c>
    </row>
    <row r="5490" spans="1:4" x14ac:dyDescent="0.25">
      <c r="A5490" s="76">
        <v>96526</v>
      </c>
      <c r="B5490" s="76" t="s">
        <v>5678</v>
      </c>
      <c r="C5490" s="77" t="s">
        <v>38</v>
      </c>
      <c r="D5490" s="77">
        <v>297.07</v>
      </c>
    </row>
    <row r="5491" spans="1:4" x14ac:dyDescent="0.25">
      <c r="A5491" s="76">
        <v>96527</v>
      </c>
      <c r="B5491" s="76" t="s">
        <v>5679</v>
      </c>
      <c r="C5491" s="77" t="s">
        <v>38</v>
      </c>
      <c r="D5491" s="77">
        <v>121.8</v>
      </c>
    </row>
    <row r="5492" spans="1:4" x14ac:dyDescent="0.25">
      <c r="A5492" s="76">
        <v>96528</v>
      </c>
      <c r="B5492" s="76" t="s">
        <v>2155</v>
      </c>
      <c r="C5492" s="77" t="s">
        <v>2</v>
      </c>
      <c r="D5492" s="77">
        <v>278.77999999999997</v>
      </c>
    </row>
    <row r="5493" spans="1:4" x14ac:dyDescent="0.25">
      <c r="A5493" s="76">
        <v>101114</v>
      </c>
      <c r="B5493" s="76" t="s">
        <v>4278</v>
      </c>
      <c r="C5493" s="77" t="s">
        <v>38</v>
      </c>
      <c r="D5493" s="77">
        <v>3.64</v>
      </c>
    </row>
    <row r="5494" spans="1:4" x14ac:dyDescent="0.25">
      <c r="A5494" s="76">
        <v>101115</v>
      </c>
      <c r="B5494" s="76" t="s">
        <v>4279</v>
      </c>
      <c r="C5494" s="77" t="s">
        <v>38</v>
      </c>
      <c r="D5494" s="77">
        <v>3.01</v>
      </c>
    </row>
    <row r="5495" spans="1:4" x14ac:dyDescent="0.25">
      <c r="A5495" s="76">
        <v>101116</v>
      </c>
      <c r="B5495" s="76" t="s">
        <v>4280</v>
      </c>
      <c r="C5495" s="77" t="s">
        <v>38</v>
      </c>
      <c r="D5495" s="77">
        <v>1.87</v>
      </c>
    </row>
    <row r="5496" spans="1:4" x14ac:dyDescent="0.25">
      <c r="A5496" s="76">
        <v>101117</v>
      </c>
      <c r="B5496" s="76" t="s">
        <v>4281</v>
      </c>
      <c r="C5496" s="77" t="s">
        <v>38</v>
      </c>
      <c r="D5496" s="77">
        <v>2.57</v>
      </c>
    </row>
    <row r="5497" spans="1:4" x14ac:dyDescent="0.25">
      <c r="A5497" s="76">
        <v>101118</v>
      </c>
      <c r="B5497" s="76" t="s">
        <v>4282</v>
      </c>
      <c r="C5497" s="77" t="s">
        <v>38</v>
      </c>
      <c r="D5497" s="77">
        <v>3.1</v>
      </c>
    </row>
    <row r="5498" spans="1:4" x14ac:dyDescent="0.25">
      <c r="A5498" s="76">
        <v>101119</v>
      </c>
      <c r="B5498" s="76" t="s">
        <v>4283</v>
      </c>
      <c r="C5498" s="77" t="s">
        <v>38</v>
      </c>
      <c r="D5498" s="77">
        <v>6.93</v>
      </c>
    </row>
    <row r="5499" spans="1:4" x14ac:dyDescent="0.25">
      <c r="A5499" s="76">
        <v>101120</v>
      </c>
      <c r="B5499" s="76" t="s">
        <v>4284</v>
      </c>
      <c r="C5499" s="77" t="s">
        <v>38</v>
      </c>
      <c r="D5499" s="77">
        <v>5.77</v>
      </c>
    </row>
    <row r="5500" spans="1:4" x14ac:dyDescent="0.25">
      <c r="A5500" s="76">
        <v>101121</v>
      </c>
      <c r="B5500" s="76" t="s">
        <v>4285</v>
      </c>
      <c r="C5500" s="77" t="s">
        <v>38</v>
      </c>
      <c r="D5500" s="77">
        <v>3.6</v>
      </c>
    </row>
    <row r="5501" spans="1:4" x14ac:dyDescent="0.25">
      <c r="A5501" s="76">
        <v>101122</v>
      </c>
      <c r="B5501" s="76" t="s">
        <v>4286</v>
      </c>
      <c r="C5501" s="77" t="s">
        <v>38</v>
      </c>
      <c r="D5501" s="77">
        <v>4.91</v>
      </c>
    </row>
    <row r="5502" spans="1:4" x14ac:dyDescent="0.25">
      <c r="A5502" s="76">
        <v>101123</v>
      </c>
      <c r="B5502" s="76" t="s">
        <v>4287</v>
      </c>
      <c r="C5502" s="77" t="s">
        <v>38</v>
      </c>
      <c r="D5502" s="77">
        <v>5.94</v>
      </c>
    </row>
    <row r="5503" spans="1:4" x14ac:dyDescent="0.25">
      <c r="A5503" s="76">
        <v>101124</v>
      </c>
      <c r="B5503" s="76" t="s">
        <v>4288</v>
      </c>
      <c r="C5503" s="77" t="s">
        <v>38</v>
      </c>
      <c r="D5503" s="77">
        <v>13.67</v>
      </c>
    </row>
    <row r="5504" spans="1:4" x14ac:dyDescent="0.25">
      <c r="A5504" s="76">
        <v>101125</v>
      </c>
      <c r="B5504" s="76" t="s">
        <v>4289</v>
      </c>
      <c r="C5504" s="77" t="s">
        <v>38</v>
      </c>
      <c r="D5504" s="77">
        <v>13.04</v>
      </c>
    </row>
    <row r="5505" spans="1:4" x14ac:dyDescent="0.25">
      <c r="A5505" s="76">
        <v>101126</v>
      </c>
      <c r="B5505" s="76" t="s">
        <v>4290</v>
      </c>
      <c r="C5505" s="77" t="s">
        <v>38</v>
      </c>
      <c r="D5505" s="77">
        <v>11.9</v>
      </c>
    </row>
    <row r="5506" spans="1:4" x14ac:dyDescent="0.25">
      <c r="A5506" s="76">
        <v>101127</v>
      </c>
      <c r="B5506" s="76" t="s">
        <v>4291</v>
      </c>
      <c r="C5506" s="77" t="s">
        <v>38</v>
      </c>
      <c r="D5506" s="77">
        <v>12.6</v>
      </c>
    </row>
    <row r="5507" spans="1:4" x14ac:dyDescent="0.25">
      <c r="A5507" s="76">
        <v>101128</v>
      </c>
      <c r="B5507" s="76" t="s">
        <v>4292</v>
      </c>
      <c r="C5507" s="77" t="s">
        <v>38</v>
      </c>
      <c r="D5507" s="77">
        <v>13.13</v>
      </c>
    </row>
    <row r="5508" spans="1:4" x14ac:dyDescent="0.25">
      <c r="A5508" s="76">
        <v>101129</v>
      </c>
      <c r="B5508" s="76" t="s">
        <v>4293</v>
      </c>
      <c r="C5508" s="77" t="s">
        <v>38</v>
      </c>
      <c r="D5508" s="77">
        <v>17.36</v>
      </c>
    </row>
    <row r="5509" spans="1:4" x14ac:dyDescent="0.25">
      <c r="A5509" s="76">
        <v>101130</v>
      </c>
      <c r="B5509" s="76" t="s">
        <v>4294</v>
      </c>
      <c r="C5509" s="77" t="s">
        <v>38</v>
      </c>
      <c r="D5509" s="77">
        <v>16.2</v>
      </c>
    </row>
    <row r="5510" spans="1:4" x14ac:dyDescent="0.25">
      <c r="A5510" s="76">
        <v>101131</v>
      </c>
      <c r="B5510" s="76" t="s">
        <v>4295</v>
      </c>
      <c r="C5510" s="77" t="s">
        <v>38</v>
      </c>
      <c r="D5510" s="77">
        <v>14.03</v>
      </c>
    </row>
    <row r="5511" spans="1:4" x14ac:dyDescent="0.25">
      <c r="A5511" s="76">
        <v>101132</v>
      </c>
      <c r="B5511" s="76" t="s">
        <v>4296</v>
      </c>
      <c r="C5511" s="77" t="s">
        <v>38</v>
      </c>
      <c r="D5511" s="77">
        <v>15.34</v>
      </c>
    </row>
    <row r="5512" spans="1:4" x14ac:dyDescent="0.25">
      <c r="A5512" s="76">
        <v>101133</v>
      </c>
      <c r="B5512" s="76" t="s">
        <v>4297</v>
      </c>
      <c r="C5512" s="77" t="s">
        <v>38</v>
      </c>
      <c r="D5512" s="77">
        <v>16.37</v>
      </c>
    </row>
    <row r="5513" spans="1:4" x14ac:dyDescent="0.25">
      <c r="A5513" s="76">
        <v>101134</v>
      </c>
      <c r="B5513" s="76" t="s">
        <v>4298</v>
      </c>
      <c r="C5513" s="77" t="s">
        <v>38</v>
      </c>
      <c r="D5513" s="77">
        <v>14.25</v>
      </c>
    </row>
    <row r="5514" spans="1:4" x14ac:dyDescent="0.25">
      <c r="A5514" s="76">
        <v>101135</v>
      </c>
      <c r="B5514" s="76" t="s">
        <v>4299</v>
      </c>
      <c r="C5514" s="77" t="s">
        <v>38</v>
      </c>
      <c r="D5514" s="77">
        <v>13.62</v>
      </c>
    </row>
    <row r="5515" spans="1:4" x14ac:dyDescent="0.25">
      <c r="A5515" s="76">
        <v>101136</v>
      </c>
      <c r="B5515" s="76" t="s">
        <v>4300</v>
      </c>
      <c r="C5515" s="77" t="s">
        <v>38</v>
      </c>
      <c r="D5515" s="77">
        <v>12.48</v>
      </c>
    </row>
    <row r="5516" spans="1:4" x14ac:dyDescent="0.25">
      <c r="A5516" s="76">
        <v>101137</v>
      </c>
      <c r="B5516" s="76" t="s">
        <v>4301</v>
      </c>
      <c r="C5516" s="77" t="s">
        <v>38</v>
      </c>
      <c r="D5516" s="77">
        <v>13.18</v>
      </c>
    </row>
    <row r="5517" spans="1:4" x14ac:dyDescent="0.25">
      <c r="A5517" s="76">
        <v>101138</v>
      </c>
      <c r="B5517" s="76" t="s">
        <v>4302</v>
      </c>
      <c r="C5517" s="77" t="s">
        <v>38</v>
      </c>
      <c r="D5517" s="77">
        <v>13.71</v>
      </c>
    </row>
    <row r="5518" spans="1:4" x14ac:dyDescent="0.25">
      <c r="A5518" s="76">
        <v>101139</v>
      </c>
      <c r="B5518" s="76" t="s">
        <v>4303</v>
      </c>
      <c r="C5518" s="77" t="s">
        <v>38</v>
      </c>
      <c r="D5518" s="77">
        <v>17.96</v>
      </c>
    </row>
    <row r="5519" spans="1:4" x14ac:dyDescent="0.25">
      <c r="A5519" s="76">
        <v>101140</v>
      </c>
      <c r="B5519" s="76" t="s">
        <v>4304</v>
      </c>
      <c r="C5519" s="77" t="s">
        <v>38</v>
      </c>
      <c r="D5519" s="77">
        <v>16.8</v>
      </c>
    </row>
    <row r="5520" spans="1:4" x14ac:dyDescent="0.25">
      <c r="A5520" s="76">
        <v>101141</v>
      </c>
      <c r="B5520" s="76" t="s">
        <v>4305</v>
      </c>
      <c r="C5520" s="77" t="s">
        <v>38</v>
      </c>
      <c r="D5520" s="77">
        <v>14.63</v>
      </c>
    </row>
    <row r="5521" spans="1:4" x14ac:dyDescent="0.25">
      <c r="A5521" s="76">
        <v>101142</v>
      </c>
      <c r="B5521" s="76" t="s">
        <v>4306</v>
      </c>
      <c r="C5521" s="77" t="s">
        <v>38</v>
      </c>
      <c r="D5521" s="77">
        <v>15.94</v>
      </c>
    </row>
    <row r="5522" spans="1:4" x14ac:dyDescent="0.25">
      <c r="A5522" s="76">
        <v>101143</v>
      </c>
      <c r="B5522" s="76" t="s">
        <v>4307</v>
      </c>
      <c r="C5522" s="77" t="s">
        <v>38</v>
      </c>
      <c r="D5522" s="77">
        <v>16.97</v>
      </c>
    </row>
    <row r="5523" spans="1:4" x14ac:dyDescent="0.25">
      <c r="A5523" s="76">
        <v>101144</v>
      </c>
      <c r="B5523" s="76" t="s">
        <v>4308</v>
      </c>
      <c r="C5523" s="77" t="s">
        <v>38</v>
      </c>
      <c r="D5523" s="77">
        <v>14.33</v>
      </c>
    </row>
    <row r="5524" spans="1:4" x14ac:dyDescent="0.25">
      <c r="A5524" s="76">
        <v>101145</v>
      </c>
      <c r="B5524" s="76" t="s">
        <v>4309</v>
      </c>
      <c r="C5524" s="77" t="s">
        <v>38</v>
      </c>
      <c r="D5524" s="77">
        <v>13.7</v>
      </c>
    </row>
    <row r="5525" spans="1:4" x14ac:dyDescent="0.25">
      <c r="A5525" s="76">
        <v>101146</v>
      </c>
      <c r="B5525" s="76" t="s">
        <v>4310</v>
      </c>
      <c r="C5525" s="77" t="s">
        <v>38</v>
      </c>
      <c r="D5525" s="77">
        <v>12.56</v>
      </c>
    </row>
    <row r="5526" spans="1:4" x14ac:dyDescent="0.25">
      <c r="A5526" s="76">
        <v>101147</v>
      </c>
      <c r="B5526" s="76" t="s">
        <v>4311</v>
      </c>
      <c r="C5526" s="77" t="s">
        <v>38</v>
      </c>
      <c r="D5526" s="77">
        <v>13.26</v>
      </c>
    </row>
    <row r="5527" spans="1:4" x14ac:dyDescent="0.25">
      <c r="A5527" s="76">
        <v>101148</v>
      </c>
      <c r="B5527" s="76" t="s">
        <v>4312</v>
      </c>
      <c r="C5527" s="77" t="s">
        <v>38</v>
      </c>
      <c r="D5527" s="77">
        <v>13.79</v>
      </c>
    </row>
    <row r="5528" spans="1:4" x14ac:dyDescent="0.25">
      <c r="A5528" s="76">
        <v>101149</v>
      </c>
      <c r="B5528" s="76" t="s">
        <v>4313</v>
      </c>
      <c r="C5528" s="77" t="s">
        <v>38</v>
      </c>
      <c r="D5528" s="77">
        <v>18.05</v>
      </c>
    </row>
    <row r="5529" spans="1:4" x14ac:dyDescent="0.25">
      <c r="A5529" s="76">
        <v>101150</v>
      </c>
      <c r="B5529" s="76" t="s">
        <v>4314</v>
      </c>
      <c r="C5529" s="77" t="s">
        <v>38</v>
      </c>
      <c r="D5529" s="77">
        <v>16.89</v>
      </c>
    </row>
    <row r="5530" spans="1:4" x14ac:dyDescent="0.25">
      <c r="A5530" s="76">
        <v>101151</v>
      </c>
      <c r="B5530" s="76" t="s">
        <v>4315</v>
      </c>
      <c r="C5530" s="77" t="s">
        <v>38</v>
      </c>
      <c r="D5530" s="77">
        <v>14.72</v>
      </c>
    </row>
    <row r="5531" spans="1:4" x14ac:dyDescent="0.25">
      <c r="A5531" s="76">
        <v>101152</v>
      </c>
      <c r="B5531" s="76" t="s">
        <v>4316</v>
      </c>
      <c r="C5531" s="77" t="s">
        <v>38</v>
      </c>
      <c r="D5531" s="77">
        <v>16.03</v>
      </c>
    </row>
    <row r="5532" spans="1:4" x14ac:dyDescent="0.25">
      <c r="A5532" s="76">
        <v>101153</v>
      </c>
      <c r="B5532" s="76" t="s">
        <v>4317</v>
      </c>
      <c r="C5532" s="77" t="s">
        <v>38</v>
      </c>
      <c r="D5532" s="77">
        <v>17.059999999999999</v>
      </c>
    </row>
    <row r="5533" spans="1:4" x14ac:dyDescent="0.25">
      <c r="A5533" s="76">
        <v>101206</v>
      </c>
      <c r="B5533" s="76" t="s">
        <v>28541</v>
      </c>
      <c r="C5533" s="77" t="s">
        <v>38</v>
      </c>
      <c r="D5533" s="77">
        <v>11.33</v>
      </c>
    </row>
    <row r="5534" spans="1:4" x14ac:dyDescent="0.25">
      <c r="A5534" s="76">
        <v>101207</v>
      </c>
      <c r="B5534" s="76" t="s">
        <v>28542</v>
      </c>
      <c r="C5534" s="77" t="s">
        <v>38</v>
      </c>
      <c r="D5534" s="77">
        <v>9.68</v>
      </c>
    </row>
    <row r="5535" spans="1:4" x14ac:dyDescent="0.25">
      <c r="A5535" s="76">
        <v>101208</v>
      </c>
      <c r="B5535" s="76" t="s">
        <v>28543</v>
      </c>
      <c r="C5535" s="77" t="s">
        <v>38</v>
      </c>
      <c r="D5535" s="77">
        <v>9.5</v>
      </c>
    </row>
    <row r="5536" spans="1:4" x14ac:dyDescent="0.25">
      <c r="A5536" s="76">
        <v>101209</v>
      </c>
      <c r="B5536" s="76" t="s">
        <v>28544</v>
      </c>
      <c r="C5536" s="77" t="s">
        <v>38</v>
      </c>
      <c r="D5536" s="77">
        <v>8.7899999999999991</v>
      </c>
    </row>
    <row r="5537" spans="1:4" x14ac:dyDescent="0.25">
      <c r="A5537" s="76">
        <v>101210</v>
      </c>
      <c r="B5537" s="76" t="s">
        <v>28545</v>
      </c>
      <c r="C5537" s="77" t="s">
        <v>38</v>
      </c>
      <c r="D5537" s="77">
        <v>15.65</v>
      </c>
    </row>
    <row r="5538" spans="1:4" x14ac:dyDescent="0.25">
      <c r="A5538" s="76">
        <v>101211</v>
      </c>
      <c r="B5538" s="76" t="s">
        <v>28546</v>
      </c>
      <c r="C5538" s="77" t="s">
        <v>38</v>
      </c>
      <c r="D5538" s="77">
        <v>16.79</v>
      </c>
    </row>
    <row r="5539" spans="1:4" x14ac:dyDescent="0.25">
      <c r="A5539" s="76">
        <v>101212</v>
      </c>
      <c r="B5539" s="76" t="s">
        <v>28547</v>
      </c>
      <c r="C5539" s="77" t="s">
        <v>38</v>
      </c>
      <c r="D5539" s="77">
        <v>19.61</v>
      </c>
    </row>
    <row r="5540" spans="1:4" x14ac:dyDescent="0.25">
      <c r="A5540" s="76">
        <v>101213</v>
      </c>
      <c r="B5540" s="76" t="s">
        <v>28548</v>
      </c>
      <c r="C5540" s="77" t="s">
        <v>38</v>
      </c>
      <c r="D5540" s="77">
        <v>21.95</v>
      </c>
    </row>
    <row r="5541" spans="1:4" x14ac:dyDescent="0.25">
      <c r="A5541" s="76">
        <v>101214</v>
      </c>
      <c r="B5541" s="76" t="s">
        <v>28549</v>
      </c>
      <c r="C5541" s="77" t="s">
        <v>38</v>
      </c>
      <c r="D5541" s="77">
        <v>26.44</v>
      </c>
    </row>
    <row r="5542" spans="1:4" x14ac:dyDescent="0.25">
      <c r="A5542" s="76">
        <v>101215</v>
      </c>
      <c r="B5542" s="76" t="s">
        <v>28550</v>
      </c>
      <c r="C5542" s="77" t="s">
        <v>38</v>
      </c>
      <c r="D5542" s="77">
        <v>15.06</v>
      </c>
    </row>
    <row r="5543" spans="1:4" x14ac:dyDescent="0.25">
      <c r="A5543" s="76">
        <v>101216</v>
      </c>
      <c r="B5543" s="76" t="s">
        <v>28551</v>
      </c>
      <c r="C5543" s="77" t="s">
        <v>38</v>
      </c>
      <c r="D5543" s="77">
        <v>15.74</v>
      </c>
    </row>
    <row r="5544" spans="1:4" x14ac:dyDescent="0.25">
      <c r="A5544" s="76">
        <v>101217</v>
      </c>
      <c r="B5544" s="76" t="s">
        <v>28552</v>
      </c>
      <c r="C5544" s="77" t="s">
        <v>38</v>
      </c>
      <c r="D5544" s="77">
        <v>18.34</v>
      </c>
    </row>
    <row r="5545" spans="1:4" x14ac:dyDescent="0.25">
      <c r="A5545" s="76">
        <v>101218</v>
      </c>
      <c r="B5545" s="76" t="s">
        <v>28553</v>
      </c>
      <c r="C5545" s="77" t="s">
        <v>38</v>
      </c>
      <c r="D5545" s="77">
        <v>19.36</v>
      </c>
    </row>
    <row r="5546" spans="1:4" x14ac:dyDescent="0.25">
      <c r="A5546" s="76">
        <v>101219</v>
      </c>
      <c r="B5546" s="76" t="s">
        <v>28554</v>
      </c>
      <c r="C5546" s="77" t="s">
        <v>38</v>
      </c>
      <c r="D5546" s="77">
        <v>23.41</v>
      </c>
    </row>
    <row r="5547" spans="1:4" x14ac:dyDescent="0.25">
      <c r="A5547" s="76">
        <v>101220</v>
      </c>
      <c r="B5547" s="76" t="s">
        <v>28555</v>
      </c>
      <c r="C5547" s="77" t="s">
        <v>38</v>
      </c>
      <c r="D5547" s="77">
        <v>14.76</v>
      </c>
    </row>
    <row r="5548" spans="1:4" x14ac:dyDescent="0.25">
      <c r="A5548" s="76">
        <v>101221</v>
      </c>
      <c r="B5548" s="76" t="s">
        <v>28556</v>
      </c>
      <c r="C5548" s="77" t="s">
        <v>38</v>
      </c>
      <c r="D5548" s="77">
        <v>15.56</v>
      </c>
    </row>
    <row r="5549" spans="1:4" x14ac:dyDescent="0.25">
      <c r="A5549" s="76">
        <v>101222</v>
      </c>
      <c r="B5549" s="76" t="s">
        <v>28557</v>
      </c>
      <c r="C5549" s="77" t="s">
        <v>38</v>
      </c>
      <c r="D5549" s="77">
        <v>18.079999999999998</v>
      </c>
    </row>
    <row r="5550" spans="1:4" x14ac:dyDescent="0.25">
      <c r="A5550" s="76">
        <v>101223</v>
      </c>
      <c r="B5550" s="76" t="s">
        <v>28558</v>
      </c>
      <c r="C5550" s="77" t="s">
        <v>38</v>
      </c>
      <c r="D5550" s="77">
        <v>20.149999999999999</v>
      </c>
    </row>
    <row r="5551" spans="1:4" x14ac:dyDescent="0.25">
      <c r="A5551" s="76">
        <v>101224</v>
      </c>
      <c r="B5551" s="76" t="s">
        <v>28559</v>
      </c>
      <c r="C5551" s="77" t="s">
        <v>38</v>
      </c>
      <c r="D5551" s="77">
        <v>25.24</v>
      </c>
    </row>
    <row r="5552" spans="1:4" x14ac:dyDescent="0.25">
      <c r="A5552" s="76">
        <v>101225</v>
      </c>
      <c r="B5552" s="76" t="s">
        <v>28560</v>
      </c>
      <c r="C5552" s="77" t="s">
        <v>38</v>
      </c>
      <c r="D5552" s="77">
        <v>13.52</v>
      </c>
    </row>
    <row r="5553" spans="1:4" x14ac:dyDescent="0.25">
      <c r="A5553" s="76">
        <v>101226</v>
      </c>
      <c r="B5553" s="76" t="s">
        <v>28561</v>
      </c>
      <c r="C5553" s="77" t="s">
        <v>38</v>
      </c>
      <c r="D5553" s="77">
        <v>14.22</v>
      </c>
    </row>
    <row r="5554" spans="1:4" x14ac:dyDescent="0.25">
      <c r="A5554" s="76">
        <v>101227</v>
      </c>
      <c r="B5554" s="76" t="s">
        <v>28562</v>
      </c>
      <c r="C5554" s="77" t="s">
        <v>38</v>
      </c>
      <c r="D5554" s="77">
        <v>16.48</v>
      </c>
    </row>
    <row r="5555" spans="1:4" x14ac:dyDescent="0.25">
      <c r="A5555" s="76">
        <v>101228</v>
      </c>
      <c r="B5555" s="76" t="s">
        <v>28563</v>
      </c>
      <c r="C5555" s="77" t="s">
        <v>38</v>
      </c>
      <c r="D5555" s="77">
        <v>17.52</v>
      </c>
    </row>
    <row r="5556" spans="1:4" x14ac:dyDescent="0.25">
      <c r="A5556" s="76">
        <v>101229</v>
      </c>
      <c r="B5556" s="76" t="s">
        <v>28564</v>
      </c>
      <c r="C5556" s="77" t="s">
        <v>38</v>
      </c>
      <c r="D5556" s="77">
        <v>22.09</v>
      </c>
    </row>
    <row r="5557" spans="1:4" x14ac:dyDescent="0.25">
      <c r="A5557" s="76">
        <v>101230</v>
      </c>
      <c r="B5557" s="76" t="s">
        <v>28565</v>
      </c>
      <c r="C5557" s="77" t="s">
        <v>38</v>
      </c>
      <c r="D5557" s="77">
        <v>9.9499999999999993</v>
      </c>
    </row>
    <row r="5558" spans="1:4" x14ac:dyDescent="0.25">
      <c r="A5558" s="76">
        <v>101231</v>
      </c>
      <c r="B5558" s="76" t="s">
        <v>28566</v>
      </c>
      <c r="C5558" s="77" t="s">
        <v>38</v>
      </c>
      <c r="D5558" s="77">
        <v>9.43</v>
      </c>
    </row>
    <row r="5559" spans="1:4" x14ac:dyDescent="0.25">
      <c r="A5559" s="76">
        <v>101232</v>
      </c>
      <c r="B5559" s="76" t="s">
        <v>28567</v>
      </c>
      <c r="C5559" s="77" t="s">
        <v>38</v>
      </c>
      <c r="D5559" s="77">
        <v>8.4499999999999993</v>
      </c>
    </row>
    <row r="5560" spans="1:4" x14ac:dyDescent="0.25">
      <c r="A5560" s="76">
        <v>101233</v>
      </c>
      <c r="B5560" s="76" t="s">
        <v>28568</v>
      </c>
      <c r="C5560" s="77" t="s">
        <v>38</v>
      </c>
      <c r="D5560" s="77">
        <v>7.79</v>
      </c>
    </row>
    <row r="5561" spans="1:4" x14ac:dyDescent="0.25">
      <c r="A5561" s="76">
        <v>101234</v>
      </c>
      <c r="B5561" s="76" t="s">
        <v>28569</v>
      </c>
      <c r="C5561" s="77" t="s">
        <v>38</v>
      </c>
      <c r="D5561" s="77">
        <v>15.41</v>
      </c>
    </row>
    <row r="5562" spans="1:4" x14ac:dyDescent="0.25">
      <c r="A5562" s="76">
        <v>101235</v>
      </c>
      <c r="B5562" s="76" t="s">
        <v>28570</v>
      </c>
      <c r="C5562" s="77" t="s">
        <v>38</v>
      </c>
      <c r="D5562" s="77">
        <v>16.170000000000002</v>
      </c>
    </row>
    <row r="5563" spans="1:4" x14ac:dyDescent="0.25">
      <c r="A5563" s="76">
        <v>101236</v>
      </c>
      <c r="B5563" s="76" t="s">
        <v>28571</v>
      </c>
      <c r="C5563" s="77" t="s">
        <v>38</v>
      </c>
      <c r="D5563" s="77">
        <v>18.829999999999998</v>
      </c>
    </row>
    <row r="5564" spans="1:4" x14ac:dyDescent="0.25">
      <c r="A5564" s="76">
        <v>101237</v>
      </c>
      <c r="B5564" s="76" t="s">
        <v>28572</v>
      </c>
      <c r="C5564" s="77" t="s">
        <v>38</v>
      </c>
      <c r="D5564" s="77">
        <v>20</v>
      </c>
    </row>
    <row r="5565" spans="1:4" x14ac:dyDescent="0.25">
      <c r="A5565" s="76">
        <v>101238</v>
      </c>
      <c r="B5565" s="76" t="s">
        <v>28573</v>
      </c>
      <c r="C5565" s="77" t="s">
        <v>38</v>
      </c>
      <c r="D5565" s="77">
        <v>25.3</v>
      </c>
    </row>
    <row r="5566" spans="1:4" x14ac:dyDescent="0.25">
      <c r="A5566" s="76">
        <v>101239</v>
      </c>
      <c r="B5566" s="76" t="s">
        <v>28574</v>
      </c>
      <c r="C5566" s="77" t="s">
        <v>38</v>
      </c>
      <c r="D5566" s="77">
        <v>13.43</v>
      </c>
    </row>
    <row r="5567" spans="1:4" x14ac:dyDescent="0.25">
      <c r="A5567" s="76">
        <v>101240</v>
      </c>
      <c r="B5567" s="76" t="s">
        <v>28575</v>
      </c>
      <c r="C5567" s="77" t="s">
        <v>38</v>
      </c>
      <c r="D5567" s="77">
        <v>14.14</v>
      </c>
    </row>
    <row r="5568" spans="1:4" x14ac:dyDescent="0.25">
      <c r="A5568" s="76">
        <v>101241</v>
      </c>
      <c r="B5568" s="76" t="s">
        <v>28576</v>
      </c>
      <c r="C5568" s="77" t="s">
        <v>38</v>
      </c>
      <c r="D5568" s="77">
        <v>16.54</v>
      </c>
    </row>
    <row r="5569" spans="1:4" x14ac:dyDescent="0.25">
      <c r="A5569" s="76">
        <v>101242</v>
      </c>
      <c r="B5569" s="76" t="s">
        <v>28577</v>
      </c>
      <c r="C5569" s="77" t="s">
        <v>38</v>
      </c>
      <c r="D5569" s="77">
        <v>18.510000000000002</v>
      </c>
    </row>
    <row r="5570" spans="1:4" x14ac:dyDescent="0.25">
      <c r="A5570" s="76">
        <v>101243</v>
      </c>
      <c r="B5570" s="76" t="s">
        <v>28578</v>
      </c>
      <c r="C5570" s="77" t="s">
        <v>38</v>
      </c>
      <c r="D5570" s="77">
        <v>22.36</v>
      </c>
    </row>
    <row r="5571" spans="1:4" x14ac:dyDescent="0.25">
      <c r="A5571" s="76">
        <v>101244</v>
      </c>
      <c r="B5571" s="76" t="s">
        <v>28579</v>
      </c>
      <c r="C5571" s="77" t="s">
        <v>38</v>
      </c>
      <c r="D5571" s="77">
        <v>14.2</v>
      </c>
    </row>
    <row r="5572" spans="1:4" x14ac:dyDescent="0.25">
      <c r="A5572" s="76">
        <v>101245</v>
      </c>
      <c r="B5572" s="76" t="s">
        <v>28580</v>
      </c>
      <c r="C5572" s="77" t="s">
        <v>38</v>
      </c>
      <c r="D5572" s="77">
        <v>14.98</v>
      </c>
    </row>
    <row r="5573" spans="1:4" x14ac:dyDescent="0.25">
      <c r="A5573" s="76">
        <v>101246</v>
      </c>
      <c r="B5573" s="76" t="s">
        <v>28581</v>
      </c>
      <c r="C5573" s="77" t="s">
        <v>38</v>
      </c>
      <c r="D5573" s="77">
        <v>17.38</v>
      </c>
    </row>
    <row r="5574" spans="1:4" x14ac:dyDescent="0.25">
      <c r="A5574" s="76">
        <v>101247</v>
      </c>
      <c r="B5574" s="76" t="s">
        <v>28582</v>
      </c>
      <c r="C5574" s="77" t="s">
        <v>38</v>
      </c>
      <c r="D5574" s="77">
        <v>19.309999999999999</v>
      </c>
    </row>
    <row r="5575" spans="1:4" x14ac:dyDescent="0.25">
      <c r="A5575" s="76">
        <v>101248</v>
      </c>
      <c r="B5575" s="76" t="s">
        <v>28583</v>
      </c>
      <c r="C5575" s="77" t="s">
        <v>38</v>
      </c>
      <c r="D5575" s="77">
        <v>24.12</v>
      </c>
    </row>
    <row r="5576" spans="1:4" x14ac:dyDescent="0.25">
      <c r="A5576" s="76">
        <v>101249</v>
      </c>
      <c r="B5576" s="76" t="s">
        <v>28584</v>
      </c>
      <c r="C5576" s="77" t="s">
        <v>38</v>
      </c>
      <c r="D5576" s="77">
        <v>12.26</v>
      </c>
    </row>
    <row r="5577" spans="1:4" x14ac:dyDescent="0.25">
      <c r="A5577" s="76">
        <v>101250</v>
      </c>
      <c r="B5577" s="76" t="s">
        <v>28585</v>
      </c>
      <c r="C5577" s="77" t="s">
        <v>38</v>
      </c>
      <c r="D5577" s="77">
        <v>13.64</v>
      </c>
    </row>
    <row r="5578" spans="1:4" x14ac:dyDescent="0.25">
      <c r="A5578" s="76">
        <v>101251</v>
      </c>
      <c r="B5578" s="76" t="s">
        <v>28586</v>
      </c>
      <c r="C5578" s="77" t="s">
        <v>38</v>
      </c>
      <c r="D5578" s="77">
        <v>15.49</v>
      </c>
    </row>
    <row r="5579" spans="1:4" x14ac:dyDescent="0.25">
      <c r="A5579" s="76">
        <v>101252</v>
      </c>
      <c r="B5579" s="76" t="s">
        <v>28587</v>
      </c>
      <c r="C5579" s="77" t="s">
        <v>38</v>
      </c>
      <c r="D5579" s="77">
        <v>16.79</v>
      </c>
    </row>
    <row r="5580" spans="1:4" x14ac:dyDescent="0.25">
      <c r="A5580" s="76">
        <v>101253</v>
      </c>
      <c r="B5580" s="76" t="s">
        <v>28588</v>
      </c>
      <c r="C5580" s="77" t="s">
        <v>38</v>
      </c>
      <c r="D5580" s="77">
        <v>21.13</v>
      </c>
    </row>
    <row r="5581" spans="1:4" x14ac:dyDescent="0.25">
      <c r="A5581" s="76">
        <v>101254</v>
      </c>
      <c r="B5581" s="76" t="s">
        <v>28589</v>
      </c>
      <c r="C5581" s="77" t="s">
        <v>38</v>
      </c>
      <c r="D5581" s="77">
        <v>11.32</v>
      </c>
    </row>
    <row r="5582" spans="1:4" x14ac:dyDescent="0.25">
      <c r="A5582" s="76">
        <v>101255</v>
      </c>
      <c r="B5582" s="76" t="s">
        <v>28590</v>
      </c>
      <c r="C5582" s="77" t="s">
        <v>38</v>
      </c>
      <c r="D5582" s="77">
        <v>9.9499999999999993</v>
      </c>
    </row>
    <row r="5583" spans="1:4" x14ac:dyDescent="0.25">
      <c r="A5583" s="76">
        <v>101256</v>
      </c>
      <c r="B5583" s="76" t="s">
        <v>28591</v>
      </c>
      <c r="C5583" s="77" t="s">
        <v>38</v>
      </c>
      <c r="D5583" s="77">
        <v>17.350000000000001</v>
      </c>
    </row>
    <row r="5584" spans="1:4" x14ac:dyDescent="0.25">
      <c r="A5584" s="76">
        <v>101257</v>
      </c>
      <c r="B5584" s="76" t="s">
        <v>28592</v>
      </c>
      <c r="C5584" s="77" t="s">
        <v>38</v>
      </c>
      <c r="D5584" s="77">
        <v>18.239999999999998</v>
      </c>
    </row>
    <row r="5585" spans="1:4" x14ac:dyDescent="0.25">
      <c r="A5585" s="76">
        <v>101258</v>
      </c>
      <c r="B5585" s="76" t="s">
        <v>28593</v>
      </c>
      <c r="C5585" s="77" t="s">
        <v>38</v>
      </c>
      <c r="D5585" s="77">
        <v>21.13</v>
      </c>
    </row>
    <row r="5586" spans="1:4" x14ac:dyDescent="0.25">
      <c r="A5586" s="76">
        <v>101259</v>
      </c>
      <c r="B5586" s="76" t="s">
        <v>28594</v>
      </c>
      <c r="C5586" s="77" t="s">
        <v>38</v>
      </c>
      <c r="D5586" s="77">
        <v>23.49</v>
      </c>
    </row>
    <row r="5587" spans="1:4" x14ac:dyDescent="0.25">
      <c r="A5587" s="76">
        <v>101260</v>
      </c>
      <c r="B5587" s="76" t="s">
        <v>28595</v>
      </c>
      <c r="C5587" s="77" t="s">
        <v>38</v>
      </c>
      <c r="D5587" s="77">
        <v>29.31</v>
      </c>
    </row>
    <row r="5588" spans="1:4" x14ac:dyDescent="0.25">
      <c r="A5588" s="76">
        <v>101261</v>
      </c>
      <c r="B5588" s="76" t="s">
        <v>28596</v>
      </c>
      <c r="C5588" s="77" t="s">
        <v>38</v>
      </c>
      <c r="D5588" s="77">
        <v>16.38</v>
      </c>
    </row>
    <row r="5589" spans="1:4" x14ac:dyDescent="0.25">
      <c r="A5589" s="76">
        <v>101262</v>
      </c>
      <c r="B5589" s="76" t="s">
        <v>28597</v>
      </c>
      <c r="C5589" s="77" t="s">
        <v>38</v>
      </c>
      <c r="D5589" s="77">
        <v>17.239999999999998</v>
      </c>
    </row>
    <row r="5590" spans="1:4" x14ac:dyDescent="0.25">
      <c r="A5590" s="76">
        <v>101263</v>
      </c>
      <c r="B5590" s="76" t="s">
        <v>28598</v>
      </c>
      <c r="C5590" s="77" t="s">
        <v>38</v>
      </c>
      <c r="D5590" s="77">
        <v>19.91</v>
      </c>
    </row>
    <row r="5591" spans="1:4" x14ac:dyDescent="0.25">
      <c r="A5591" s="76">
        <v>101264</v>
      </c>
      <c r="B5591" s="76" t="s">
        <v>28599</v>
      </c>
      <c r="C5591" s="77" t="s">
        <v>38</v>
      </c>
      <c r="D5591" s="77">
        <v>22.07</v>
      </c>
    </row>
    <row r="5592" spans="1:4" x14ac:dyDescent="0.25">
      <c r="A5592" s="76">
        <v>101265</v>
      </c>
      <c r="B5592" s="76" t="s">
        <v>28600</v>
      </c>
      <c r="C5592" s="77" t="s">
        <v>38</v>
      </c>
      <c r="D5592" s="77">
        <v>27.45</v>
      </c>
    </row>
    <row r="5593" spans="1:4" x14ac:dyDescent="0.25">
      <c r="A5593" s="76">
        <v>101266</v>
      </c>
      <c r="B5593" s="76" t="s">
        <v>28601</v>
      </c>
      <c r="C5593" s="77" t="s">
        <v>38</v>
      </c>
      <c r="D5593" s="77">
        <v>10.039999999999999</v>
      </c>
    </row>
    <row r="5594" spans="1:4" x14ac:dyDescent="0.25">
      <c r="A5594" s="76">
        <v>101267</v>
      </c>
      <c r="B5594" s="76" t="s">
        <v>28602</v>
      </c>
      <c r="C5594" s="77" t="s">
        <v>38</v>
      </c>
      <c r="D5594" s="77">
        <v>9.65</v>
      </c>
    </row>
    <row r="5595" spans="1:4" x14ac:dyDescent="0.25">
      <c r="A5595" s="76">
        <v>101268</v>
      </c>
      <c r="B5595" s="76" t="s">
        <v>28603</v>
      </c>
      <c r="C5595" s="77" t="s">
        <v>38</v>
      </c>
      <c r="D5595" s="77">
        <v>15.71</v>
      </c>
    </row>
    <row r="5596" spans="1:4" x14ac:dyDescent="0.25">
      <c r="A5596" s="76">
        <v>101269</v>
      </c>
      <c r="B5596" s="76" t="s">
        <v>28604</v>
      </c>
      <c r="C5596" s="77" t="s">
        <v>38</v>
      </c>
      <c r="D5596" s="77">
        <v>17.5</v>
      </c>
    </row>
    <row r="5597" spans="1:4" x14ac:dyDescent="0.25">
      <c r="A5597" s="76">
        <v>101270</v>
      </c>
      <c r="B5597" s="76" t="s">
        <v>28605</v>
      </c>
      <c r="C5597" s="77" t="s">
        <v>38</v>
      </c>
      <c r="D5597" s="77">
        <v>20.25</v>
      </c>
    </row>
    <row r="5598" spans="1:4" x14ac:dyDescent="0.25">
      <c r="A5598" s="76">
        <v>101271</v>
      </c>
      <c r="B5598" s="76" t="s">
        <v>28606</v>
      </c>
      <c r="C5598" s="77" t="s">
        <v>38</v>
      </c>
      <c r="D5598" s="77">
        <v>22.45</v>
      </c>
    </row>
    <row r="5599" spans="1:4" x14ac:dyDescent="0.25">
      <c r="A5599" s="76">
        <v>101272</v>
      </c>
      <c r="B5599" s="76" t="s">
        <v>28607</v>
      </c>
      <c r="C5599" s="77" t="s">
        <v>38</v>
      </c>
      <c r="D5599" s="77">
        <v>27.94</v>
      </c>
    </row>
    <row r="5600" spans="1:4" x14ac:dyDescent="0.25">
      <c r="A5600" s="76">
        <v>101273</v>
      </c>
      <c r="B5600" s="76" t="s">
        <v>28608</v>
      </c>
      <c r="C5600" s="77" t="s">
        <v>38</v>
      </c>
      <c r="D5600" s="77">
        <v>14.98</v>
      </c>
    </row>
    <row r="5601" spans="1:4" x14ac:dyDescent="0.25">
      <c r="A5601" s="76">
        <v>101274</v>
      </c>
      <c r="B5601" s="76" t="s">
        <v>28609</v>
      </c>
      <c r="C5601" s="77" t="s">
        <v>38</v>
      </c>
      <c r="D5601" s="77">
        <v>16.57</v>
      </c>
    </row>
    <row r="5602" spans="1:4" x14ac:dyDescent="0.25">
      <c r="A5602" s="76">
        <v>101275</v>
      </c>
      <c r="B5602" s="76" t="s">
        <v>28610</v>
      </c>
      <c r="C5602" s="77" t="s">
        <v>38</v>
      </c>
      <c r="D5602" s="77">
        <v>19.14</v>
      </c>
    </row>
    <row r="5603" spans="1:4" x14ac:dyDescent="0.25">
      <c r="A5603" s="76">
        <v>101276</v>
      </c>
      <c r="B5603" s="76" t="s">
        <v>28611</v>
      </c>
      <c r="C5603" s="77" t="s">
        <v>38</v>
      </c>
      <c r="D5603" s="77">
        <v>21.15</v>
      </c>
    </row>
    <row r="5604" spans="1:4" x14ac:dyDescent="0.25">
      <c r="A5604" s="76">
        <v>101277</v>
      </c>
      <c r="B5604" s="76" t="s">
        <v>28612</v>
      </c>
      <c r="C5604" s="77" t="s">
        <v>38</v>
      </c>
      <c r="D5604" s="77">
        <v>27.01</v>
      </c>
    </row>
    <row r="5605" spans="1:4" x14ac:dyDescent="0.25">
      <c r="A5605" s="76">
        <v>102354</v>
      </c>
      <c r="B5605" s="76" t="s">
        <v>5171</v>
      </c>
      <c r="C5605" s="77" t="s">
        <v>38</v>
      </c>
      <c r="D5605" s="77">
        <v>134.32</v>
      </c>
    </row>
    <row r="5606" spans="1:4" x14ac:dyDescent="0.25">
      <c r="A5606" s="76">
        <v>102355</v>
      </c>
      <c r="B5606" s="76" t="s">
        <v>5172</v>
      </c>
      <c r="C5606" s="77" t="s">
        <v>38</v>
      </c>
      <c r="D5606" s="77">
        <v>159.43</v>
      </c>
    </row>
    <row r="5607" spans="1:4" x14ac:dyDescent="0.25">
      <c r="A5607" s="76">
        <v>102360</v>
      </c>
      <c r="B5607" s="76" t="s">
        <v>5173</v>
      </c>
      <c r="C5607" s="77" t="s">
        <v>38</v>
      </c>
      <c r="D5607" s="77">
        <v>23.31</v>
      </c>
    </row>
    <row r="5608" spans="1:4" x14ac:dyDescent="0.25">
      <c r="A5608" s="76">
        <v>102361</v>
      </c>
      <c r="B5608" s="76" t="s">
        <v>5174</v>
      </c>
      <c r="C5608" s="77" t="s">
        <v>38</v>
      </c>
      <c r="D5608" s="77">
        <v>35.68</v>
      </c>
    </row>
    <row r="5609" spans="1:4" x14ac:dyDescent="0.25">
      <c r="A5609" s="76">
        <v>90082</v>
      </c>
      <c r="B5609" s="76" t="s">
        <v>5710</v>
      </c>
      <c r="C5609" s="77" t="s">
        <v>38</v>
      </c>
      <c r="D5609" s="77">
        <v>10.64</v>
      </c>
    </row>
    <row r="5610" spans="1:4" x14ac:dyDescent="0.25">
      <c r="A5610" s="76">
        <v>90084</v>
      </c>
      <c r="B5610" s="76" t="s">
        <v>5711</v>
      </c>
      <c r="C5610" s="77" t="s">
        <v>38</v>
      </c>
      <c r="D5610" s="77">
        <v>10.31</v>
      </c>
    </row>
    <row r="5611" spans="1:4" x14ac:dyDescent="0.25">
      <c r="A5611" s="76">
        <v>90086</v>
      </c>
      <c r="B5611" s="76" t="s">
        <v>5712</v>
      </c>
      <c r="C5611" s="77" t="s">
        <v>38</v>
      </c>
      <c r="D5611" s="77">
        <v>9.74</v>
      </c>
    </row>
    <row r="5612" spans="1:4" x14ac:dyDescent="0.25">
      <c r="A5612" s="76">
        <v>90087</v>
      </c>
      <c r="B5612" s="76" t="s">
        <v>5713</v>
      </c>
      <c r="C5612" s="77" t="s">
        <v>38</v>
      </c>
      <c r="D5612" s="77">
        <v>8.81</v>
      </c>
    </row>
    <row r="5613" spans="1:4" x14ac:dyDescent="0.25">
      <c r="A5613" s="76">
        <v>90090</v>
      </c>
      <c r="B5613" s="76" t="s">
        <v>5714</v>
      </c>
      <c r="C5613" s="77" t="s">
        <v>38</v>
      </c>
      <c r="D5613" s="77">
        <v>8.6199999999999992</v>
      </c>
    </row>
    <row r="5614" spans="1:4" x14ac:dyDescent="0.25">
      <c r="A5614" s="76">
        <v>90091</v>
      </c>
      <c r="B5614" s="76" t="s">
        <v>5715</v>
      </c>
      <c r="C5614" s="77" t="s">
        <v>38</v>
      </c>
      <c r="D5614" s="77">
        <v>5.76</v>
      </c>
    </row>
    <row r="5615" spans="1:4" x14ac:dyDescent="0.25">
      <c r="A5615" s="76">
        <v>90092</v>
      </c>
      <c r="B5615" s="76" t="s">
        <v>5716</v>
      </c>
      <c r="C5615" s="77" t="s">
        <v>38</v>
      </c>
      <c r="D5615" s="77">
        <v>5.68</v>
      </c>
    </row>
    <row r="5616" spans="1:4" x14ac:dyDescent="0.25">
      <c r="A5616" s="76">
        <v>90094</v>
      </c>
      <c r="B5616" s="76" t="s">
        <v>5717</v>
      </c>
      <c r="C5616" s="77" t="s">
        <v>38</v>
      </c>
      <c r="D5616" s="77">
        <v>5.38</v>
      </c>
    </row>
    <row r="5617" spans="1:4" x14ac:dyDescent="0.25">
      <c r="A5617" s="76">
        <v>90095</v>
      </c>
      <c r="B5617" s="76" t="s">
        <v>5718</v>
      </c>
      <c r="C5617" s="77" t="s">
        <v>38</v>
      </c>
      <c r="D5617" s="77">
        <v>4.8499999999999996</v>
      </c>
    </row>
    <row r="5618" spans="1:4" x14ac:dyDescent="0.25">
      <c r="A5618" s="76">
        <v>90098</v>
      </c>
      <c r="B5618" s="76" t="s">
        <v>5719</v>
      </c>
      <c r="C5618" s="77" t="s">
        <v>38</v>
      </c>
      <c r="D5618" s="77">
        <v>4.76</v>
      </c>
    </row>
    <row r="5619" spans="1:4" x14ac:dyDescent="0.25">
      <c r="A5619" s="76">
        <v>90099</v>
      </c>
      <c r="B5619" s="76" t="s">
        <v>5720</v>
      </c>
      <c r="C5619" s="77" t="s">
        <v>38</v>
      </c>
      <c r="D5619" s="77">
        <v>14.99</v>
      </c>
    </row>
    <row r="5620" spans="1:4" x14ac:dyDescent="0.25">
      <c r="A5620" s="76">
        <v>90100</v>
      </c>
      <c r="B5620" s="76" t="s">
        <v>5721</v>
      </c>
      <c r="C5620" s="77" t="s">
        <v>38</v>
      </c>
      <c r="D5620" s="77">
        <v>12.71</v>
      </c>
    </row>
    <row r="5621" spans="1:4" x14ac:dyDescent="0.25">
      <c r="A5621" s="76">
        <v>90101</v>
      </c>
      <c r="B5621" s="76" t="s">
        <v>5722</v>
      </c>
      <c r="C5621" s="77" t="s">
        <v>38</v>
      </c>
      <c r="D5621" s="77">
        <v>12.57</v>
      </c>
    </row>
    <row r="5622" spans="1:4" x14ac:dyDescent="0.25">
      <c r="A5622" s="76">
        <v>90102</v>
      </c>
      <c r="B5622" s="76" t="s">
        <v>5723</v>
      </c>
      <c r="C5622" s="77" t="s">
        <v>38</v>
      </c>
      <c r="D5622" s="77">
        <v>11.43</v>
      </c>
    </row>
    <row r="5623" spans="1:4" x14ac:dyDescent="0.25">
      <c r="A5623" s="76">
        <v>90105</v>
      </c>
      <c r="B5623" s="76" t="s">
        <v>5724</v>
      </c>
      <c r="C5623" s="77" t="s">
        <v>38</v>
      </c>
      <c r="D5623" s="77">
        <v>8.26</v>
      </c>
    </row>
    <row r="5624" spans="1:4" x14ac:dyDescent="0.25">
      <c r="A5624" s="76">
        <v>90106</v>
      </c>
      <c r="B5624" s="76" t="s">
        <v>5725</v>
      </c>
      <c r="C5624" s="77" t="s">
        <v>38</v>
      </c>
      <c r="D5624" s="77">
        <v>7.02</v>
      </c>
    </row>
    <row r="5625" spans="1:4" x14ac:dyDescent="0.25">
      <c r="A5625" s="76">
        <v>90107</v>
      </c>
      <c r="B5625" s="76" t="s">
        <v>5726</v>
      </c>
      <c r="C5625" s="77" t="s">
        <v>38</v>
      </c>
      <c r="D5625" s="77">
        <v>6.93</v>
      </c>
    </row>
    <row r="5626" spans="1:4" x14ac:dyDescent="0.25">
      <c r="A5626" s="76">
        <v>90108</v>
      </c>
      <c r="B5626" s="76" t="s">
        <v>5727</v>
      </c>
      <c r="C5626" s="77" t="s">
        <v>38</v>
      </c>
      <c r="D5626" s="77">
        <v>6.31</v>
      </c>
    </row>
    <row r="5627" spans="1:4" x14ac:dyDescent="0.25">
      <c r="A5627" s="76">
        <v>93358</v>
      </c>
      <c r="B5627" s="76" t="s">
        <v>5175</v>
      </c>
      <c r="C5627" s="77" t="s">
        <v>38</v>
      </c>
      <c r="D5627" s="77">
        <v>78.17</v>
      </c>
    </row>
    <row r="5628" spans="1:4" x14ac:dyDescent="0.25">
      <c r="A5628" s="76">
        <v>102276</v>
      </c>
      <c r="B5628" s="76" t="s">
        <v>5728</v>
      </c>
      <c r="C5628" s="77" t="s">
        <v>38</v>
      </c>
      <c r="D5628" s="77">
        <v>11.98</v>
      </c>
    </row>
    <row r="5629" spans="1:4" x14ac:dyDescent="0.25">
      <c r="A5629" s="76">
        <v>102277</v>
      </c>
      <c r="B5629" s="76" t="s">
        <v>5729</v>
      </c>
      <c r="C5629" s="77" t="s">
        <v>38</v>
      </c>
      <c r="D5629" s="77">
        <v>9.4600000000000009</v>
      </c>
    </row>
    <row r="5630" spans="1:4" x14ac:dyDescent="0.25">
      <c r="A5630" s="76">
        <v>102278</v>
      </c>
      <c r="B5630" s="76" t="s">
        <v>5730</v>
      </c>
      <c r="C5630" s="77" t="s">
        <v>38</v>
      </c>
      <c r="D5630" s="77">
        <v>9.18</v>
      </c>
    </row>
    <row r="5631" spans="1:4" x14ac:dyDescent="0.25">
      <c r="A5631" s="76">
        <v>102279</v>
      </c>
      <c r="B5631" s="76" t="s">
        <v>5731</v>
      </c>
      <c r="C5631" s="77" t="s">
        <v>38</v>
      </c>
      <c r="D5631" s="77">
        <v>6.61</v>
      </c>
    </row>
    <row r="5632" spans="1:4" x14ac:dyDescent="0.25">
      <c r="A5632" s="76">
        <v>102280</v>
      </c>
      <c r="B5632" s="76" t="s">
        <v>5732</v>
      </c>
      <c r="C5632" s="77" t="s">
        <v>38</v>
      </c>
      <c r="D5632" s="77">
        <v>5.22</v>
      </c>
    </row>
    <row r="5633" spans="1:4" x14ac:dyDescent="0.25">
      <c r="A5633" s="76">
        <v>102281</v>
      </c>
      <c r="B5633" s="76" t="s">
        <v>5733</v>
      </c>
      <c r="C5633" s="77" t="s">
        <v>38</v>
      </c>
      <c r="D5633" s="77">
        <v>5.07</v>
      </c>
    </row>
    <row r="5634" spans="1:4" x14ac:dyDescent="0.25">
      <c r="A5634" s="76">
        <v>102282</v>
      </c>
      <c r="B5634" s="76" t="s">
        <v>5734</v>
      </c>
      <c r="C5634" s="77" t="s">
        <v>38</v>
      </c>
      <c r="D5634" s="77">
        <v>13.29</v>
      </c>
    </row>
    <row r="5635" spans="1:4" x14ac:dyDescent="0.25">
      <c r="A5635" s="76">
        <v>102283</v>
      </c>
      <c r="B5635" s="76" t="s">
        <v>5735</v>
      </c>
      <c r="C5635" s="77" t="s">
        <v>38</v>
      </c>
      <c r="D5635" s="77">
        <v>11.81</v>
      </c>
    </row>
    <row r="5636" spans="1:4" x14ac:dyDescent="0.25">
      <c r="A5636" s="76">
        <v>102284</v>
      </c>
      <c r="B5636" s="76" t="s">
        <v>5736</v>
      </c>
      <c r="C5636" s="77" t="s">
        <v>38</v>
      </c>
      <c r="D5636" s="77">
        <v>11.43</v>
      </c>
    </row>
    <row r="5637" spans="1:4" x14ac:dyDescent="0.25">
      <c r="A5637" s="76">
        <v>102285</v>
      </c>
      <c r="B5637" s="76" t="s">
        <v>5737</v>
      </c>
      <c r="C5637" s="77" t="s">
        <v>38</v>
      </c>
      <c r="D5637" s="77">
        <v>10.81</v>
      </c>
    </row>
    <row r="5638" spans="1:4" x14ac:dyDescent="0.25">
      <c r="A5638" s="76">
        <v>102286</v>
      </c>
      <c r="B5638" s="76" t="s">
        <v>5738</v>
      </c>
      <c r="C5638" s="77" t="s">
        <v>38</v>
      </c>
      <c r="D5638" s="77">
        <v>10.51</v>
      </c>
    </row>
    <row r="5639" spans="1:4" x14ac:dyDescent="0.25">
      <c r="A5639" s="76">
        <v>102287</v>
      </c>
      <c r="B5639" s="76" t="s">
        <v>5739</v>
      </c>
      <c r="C5639" s="77" t="s">
        <v>38</v>
      </c>
      <c r="D5639" s="77">
        <v>10.210000000000001</v>
      </c>
    </row>
    <row r="5640" spans="1:4" x14ac:dyDescent="0.25">
      <c r="A5640" s="76">
        <v>102288</v>
      </c>
      <c r="B5640" s="76" t="s">
        <v>5740</v>
      </c>
      <c r="C5640" s="77" t="s">
        <v>38</v>
      </c>
      <c r="D5640" s="77">
        <v>9.81</v>
      </c>
    </row>
    <row r="5641" spans="1:4" x14ac:dyDescent="0.25">
      <c r="A5641" s="76">
        <v>102289</v>
      </c>
      <c r="B5641" s="76" t="s">
        <v>5741</v>
      </c>
      <c r="C5641" s="77" t="s">
        <v>38</v>
      </c>
      <c r="D5641" s="77">
        <v>9.57</v>
      </c>
    </row>
    <row r="5642" spans="1:4" x14ac:dyDescent="0.25">
      <c r="A5642" s="76">
        <v>102290</v>
      </c>
      <c r="B5642" s="76" t="s">
        <v>5742</v>
      </c>
      <c r="C5642" s="77" t="s">
        <v>38</v>
      </c>
      <c r="D5642" s="77">
        <v>7.33</v>
      </c>
    </row>
    <row r="5643" spans="1:4" x14ac:dyDescent="0.25">
      <c r="A5643" s="76">
        <v>102291</v>
      </c>
      <c r="B5643" s="76" t="s">
        <v>5743</v>
      </c>
      <c r="C5643" s="77" t="s">
        <v>38</v>
      </c>
      <c r="D5643" s="77">
        <v>6.52</v>
      </c>
    </row>
    <row r="5644" spans="1:4" x14ac:dyDescent="0.25">
      <c r="A5644" s="76">
        <v>102292</v>
      </c>
      <c r="B5644" s="76" t="s">
        <v>5744</v>
      </c>
      <c r="C5644" s="77" t="s">
        <v>38</v>
      </c>
      <c r="D5644" s="77">
        <v>6.31</v>
      </c>
    </row>
    <row r="5645" spans="1:4" x14ac:dyDescent="0.25">
      <c r="A5645" s="76">
        <v>102293</v>
      </c>
      <c r="B5645" s="76" t="s">
        <v>5745</v>
      </c>
      <c r="C5645" s="77" t="s">
        <v>38</v>
      </c>
      <c r="D5645" s="77">
        <v>5.98</v>
      </c>
    </row>
    <row r="5646" spans="1:4" x14ac:dyDescent="0.25">
      <c r="A5646" s="76">
        <v>102294</v>
      </c>
      <c r="B5646" s="76" t="s">
        <v>5746</v>
      </c>
      <c r="C5646" s="77" t="s">
        <v>38</v>
      </c>
      <c r="D5646" s="77">
        <v>5.8</v>
      </c>
    </row>
    <row r="5647" spans="1:4" x14ac:dyDescent="0.25">
      <c r="A5647" s="76">
        <v>102295</v>
      </c>
      <c r="B5647" s="76" t="s">
        <v>5747</v>
      </c>
      <c r="C5647" s="77" t="s">
        <v>38</v>
      </c>
      <c r="D5647" s="77">
        <v>5.62</v>
      </c>
    </row>
    <row r="5648" spans="1:4" x14ac:dyDescent="0.25">
      <c r="A5648" s="76">
        <v>102296</v>
      </c>
      <c r="B5648" s="76" t="s">
        <v>5748</v>
      </c>
      <c r="C5648" s="77" t="s">
        <v>38</v>
      </c>
      <c r="D5648" s="77">
        <v>5.4</v>
      </c>
    </row>
    <row r="5649" spans="1:4" x14ac:dyDescent="0.25">
      <c r="A5649" s="76">
        <v>102297</v>
      </c>
      <c r="B5649" s="76" t="s">
        <v>5749</v>
      </c>
      <c r="C5649" s="77" t="s">
        <v>38</v>
      </c>
      <c r="D5649" s="77">
        <v>5.27</v>
      </c>
    </row>
    <row r="5650" spans="1:4" x14ac:dyDescent="0.25">
      <c r="A5650" s="76">
        <v>102298</v>
      </c>
      <c r="B5650" s="76" t="s">
        <v>5750</v>
      </c>
      <c r="C5650" s="77" t="s">
        <v>38</v>
      </c>
      <c r="D5650" s="77">
        <v>16.649999999999999</v>
      </c>
    </row>
    <row r="5651" spans="1:4" x14ac:dyDescent="0.25">
      <c r="A5651" s="76">
        <v>102299</v>
      </c>
      <c r="B5651" s="76" t="s">
        <v>5751</v>
      </c>
      <c r="C5651" s="77" t="s">
        <v>38</v>
      </c>
      <c r="D5651" s="77">
        <v>14.15</v>
      </c>
    </row>
    <row r="5652" spans="1:4" x14ac:dyDescent="0.25">
      <c r="A5652" s="76">
        <v>102300</v>
      </c>
      <c r="B5652" s="76" t="s">
        <v>5752</v>
      </c>
      <c r="C5652" s="77" t="s">
        <v>38</v>
      </c>
      <c r="D5652" s="77">
        <v>13.96</v>
      </c>
    </row>
    <row r="5653" spans="1:4" x14ac:dyDescent="0.25">
      <c r="A5653" s="76">
        <v>102301</v>
      </c>
      <c r="B5653" s="76" t="s">
        <v>5753</v>
      </c>
      <c r="C5653" s="77" t="s">
        <v>38</v>
      </c>
      <c r="D5653" s="77">
        <v>12.7</v>
      </c>
    </row>
    <row r="5654" spans="1:4" x14ac:dyDescent="0.25">
      <c r="A5654" s="76">
        <v>102302</v>
      </c>
      <c r="B5654" s="76" t="s">
        <v>5754</v>
      </c>
      <c r="C5654" s="77" t="s">
        <v>38</v>
      </c>
      <c r="D5654" s="77">
        <v>9.18</v>
      </c>
    </row>
    <row r="5655" spans="1:4" x14ac:dyDescent="0.25">
      <c r="A5655" s="76">
        <v>102303</v>
      </c>
      <c r="B5655" s="76" t="s">
        <v>5755</v>
      </c>
      <c r="C5655" s="77" t="s">
        <v>38</v>
      </c>
      <c r="D5655" s="77">
        <v>7.79</v>
      </c>
    </row>
    <row r="5656" spans="1:4" x14ac:dyDescent="0.25">
      <c r="A5656" s="76">
        <v>102304</v>
      </c>
      <c r="B5656" s="76" t="s">
        <v>5756</v>
      </c>
      <c r="C5656" s="77" t="s">
        <v>38</v>
      </c>
      <c r="D5656" s="77">
        <v>7.69</v>
      </c>
    </row>
    <row r="5657" spans="1:4" x14ac:dyDescent="0.25">
      <c r="A5657" s="76">
        <v>102305</v>
      </c>
      <c r="B5657" s="76" t="s">
        <v>5757</v>
      </c>
      <c r="C5657" s="77" t="s">
        <v>38</v>
      </c>
      <c r="D5657" s="77">
        <v>7.01</v>
      </c>
    </row>
    <row r="5658" spans="1:4" x14ac:dyDescent="0.25">
      <c r="A5658" s="76">
        <v>102306</v>
      </c>
      <c r="B5658" s="76" t="s">
        <v>5758</v>
      </c>
      <c r="C5658" s="77" t="s">
        <v>38</v>
      </c>
      <c r="D5658" s="77">
        <v>14.98</v>
      </c>
    </row>
    <row r="5659" spans="1:4" x14ac:dyDescent="0.25">
      <c r="A5659" s="76">
        <v>102307</v>
      </c>
      <c r="B5659" s="76" t="s">
        <v>5759</v>
      </c>
      <c r="C5659" s="77" t="s">
        <v>38</v>
      </c>
      <c r="D5659" s="77">
        <v>13.29</v>
      </c>
    </row>
    <row r="5660" spans="1:4" x14ac:dyDescent="0.25">
      <c r="A5660" s="76">
        <v>102308</v>
      </c>
      <c r="B5660" s="76" t="s">
        <v>5760</v>
      </c>
      <c r="C5660" s="77" t="s">
        <v>38</v>
      </c>
      <c r="D5660" s="77">
        <v>12.88</v>
      </c>
    </row>
    <row r="5661" spans="1:4" x14ac:dyDescent="0.25">
      <c r="A5661" s="76">
        <v>102309</v>
      </c>
      <c r="B5661" s="76" t="s">
        <v>5761</v>
      </c>
      <c r="C5661" s="77" t="s">
        <v>38</v>
      </c>
      <c r="D5661" s="77">
        <v>12.2</v>
      </c>
    </row>
    <row r="5662" spans="1:4" x14ac:dyDescent="0.25">
      <c r="A5662" s="76">
        <v>102310</v>
      </c>
      <c r="B5662" s="76" t="s">
        <v>5762</v>
      </c>
      <c r="C5662" s="77" t="s">
        <v>38</v>
      </c>
      <c r="D5662" s="77">
        <v>11.83</v>
      </c>
    </row>
    <row r="5663" spans="1:4" x14ac:dyDescent="0.25">
      <c r="A5663" s="76">
        <v>102311</v>
      </c>
      <c r="B5663" s="76" t="s">
        <v>5763</v>
      </c>
      <c r="C5663" s="77" t="s">
        <v>38</v>
      </c>
      <c r="D5663" s="77">
        <v>11.48</v>
      </c>
    </row>
    <row r="5664" spans="1:4" x14ac:dyDescent="0.25">
      <c r="A5664" s="76">
        <v>102312</v>
      </c>
      <c r="B5664" s="76" t="s">
        <v>5764</v>
      </c>
      <c r="C5664" s="77" t="s">
        <v>38</v>
      </c>
      <c r="D5664" s="77">
        <v>11.03</v>
      </c>
    </row>
    <row r="5665" spans="1:4" x14ac:dyDescent="0.25">
      <c r="A5665" s="76">
        <v>102313</v>
      </c>
      <c r="B5665" s="76" t="s">
        <v>5765</v>
      </c>
      <c r="C5665" s="77" t="s">
        <v>38</v>
      </c>
      <c r="D5665" s="77">
        <v>10.78</v>
      </c>
    </row>
    <row r="5666" spans="1:4" x14ac:dyDescent="0.25">
      <c r="A5666" s="76">
        <v>102314</v>
      </c>
      <c r="B5666" s="76" t="s">
        <v>5766</v>
      </c>
      <c r="C5666" s="77" t="s">
        <v>38</v>
      </c>
      <c r="D5666" s="77">
        <v>8.27</v>
      </c>
    </row>
    <row r="5667" spans="1:4" x14ac:dyDescent="0.25">
      <c r="A5667" s="76">
        <v>102315</v>
      </c>
      <c r="B5667" s="76" t="s">
        <v>5767</v>
      </c>
      <c r="C5667" s="77" t="s">
        <v>38</v>
      </c>
      <c r="D5667" s="77">
        <v>7.33</v>
      </c>
    </row>
    <row r="5668" spans="1:4" x14ac:dyDescent="0.25">
      <c r="A5668" s="76">
        <v>102316</v>
      </c>
      <c r="B5668" s="76" t="s">
        <v>5768</v>
      </c>
      <c r="C5668" s="77" t="s">
        <v>38</v>
      </c>
      <c r="D5668" s="77">
        <v>7.1</v>
      </c>
    </row>
    <row r="5669" spans="1:4" x14ac:dyDescent="0.25">
      <c r="A5669" s="76">
        <v>102317</v>
      </c>
      <c r="B5669" s="76" t="s">
        <v>5769</v>
      </c>
      <c r="C5669" s="77" t="s">
        <v>38</v>
      </c>
      <c r="D5669" s="77">
        <v>6.7</v>
      </c>
    </row>
    <row r="5670" spans="1:4" x14ac:dyDescent="0.25">
      <c r="A5670" s="76">
        <v>102318</v>
      </c>
      <c r="B5670" s="76" t="s">
        <v>5770</v>
      </c>
      <c r="C5670" s="77" t="s">
        <v>38</v>
      </c>
      <c r="D5670" s="77">
        <v>6.54</v>
      </c>
    </row>
    <row r="5671" spans="1:4" x14ac:dyDescent="0.25">
      <c r="A5671" s="76">
        <v>102319</v>
      </c>
      <c r="B5671" s="76" t="s">
        <v>5771</v>
      </c>
      <c r="C5671" s="77" t="s">
        <v>38</v>
      </c>
      <c r="D5671" s="77">
        <v>6.33</v>
      </c>
    </row>
    <row r="5672" spans="1:4" x14ac:dyDescent="0.25">
      <c r="A5672" s="76">
        <v>102320</v>
      </c>
      <c r="B5672" s="76" t="s">
        <v>5772</v>
      </c>
      <c r="C5672" s="77" t="s">
        <v>38</v>
      </c>
      <c r="D5672" s="77">
        <v>6.07</v>
      </c>
    </row>
    <row r="5673" spans="1:4" x14ac:dyDescent="0.25">
      <c r="A5673" s="76">
        <v>102321</v>
      </c>
      <c r="B5673" s="76" t="s">
        <v>5773</v>
      </c>
      <c r="C5673" s="77" t="s">
        <v>38</v>
      </c>
      <c r="D5673" s="77">
        <v>5.96</v>
      </c>
    </row>
    <row r="5674" spans="1:4" x14ac:dyDescent="0.25">
      <c r="A5674" s="76">
        <v>102322</v>
      </c>
      <c r="B5674" s="76" t="s">
        <v>5774</v>
      </c>
      <c r="C5674" s="77" t="s">
        <v>38</v>
      </c>
      <c r="D5674" s="77">
        <v>18.73</v>
      </c>
    </row>
    <row r="5675" spans="1:4" x14ac:dyDescent="0.25">
      <c r="A5675" s="76">
        <v>102323</v>
      </c>
      <c r="B5675" s="76" t="s">
        <v>5775</v>
      </c>
      <c r="C5675" s="77" t="s">
        <v>38</v>
      </c>
      <c r="D5675" s="77">
        <v>15.91</v>
      </c>
    </row>
    <row r="5676" spans="1:4" x14ac:dyDescent="0.25">
      <c r="A5676" s="76">
        <v>102324</v>
      </c>
      <c r="B5676" s="76" t="s">
        <v>5776</v>
      </c>
      <c r="C5676" s="77" t="s">
        <v>38</v>
      </c>
      <c r="D5676" s="77">
        <v>15.71</v>
      </c>
    </row>
    <row r="5677" spans="1:4" x14ac:dyDescent="0.25">
      <c r="A5677" s="76">
        <v>102325</v>
      </c>
      <c r="B5677" s="76" t="s">
        <v>5777</v>
      </c>
      <c r="C5677" s="77" t="s">
        <v>38</v>
      </c>
      <c r="D5677" s="77">
        <v>14.3</v>
      </c>
    </row>
    <row r="5678" spans="1:4" x14ac:dyDescent="0.25">
      <c r="A5678" s="76">
        <v>102326</v>
      </c>
      <c r="B5678" s="76" t="s">
        <v>5778</v>
      </c>
      <c r="C5678" s="77" t="s">
        <v>38</v>
      </c>
      <c r="D5678" s="77">
        <v>10.35</v>
      </c>
    </row>
    <row r="5679" spans="1:4" x14ac:dyDescent="0.25">
      <c r="A5679" s="76">
        <v>102327</v>
      </c>
      <c r="B5679" s="76" t="s">
        <v>5779</v>
      </c>
      <c r="C5679" s="77" t="s">
        <v>38</v>
      </c>
      <c r="D5679" s="77">
        <v>8.7799999999999994</v>
      </c>
    </row>
    <row r="5680" spans="1:4" x14ac:dyDescent="0.25">
      <c r="A5680" s="76">
        <v>102328</v>
      </c>
      <c r="B5680" s="76" t="s">
        <v>5780</v>
      </c>
      <c r="C5680" s="77" t="s">
        <v>38</v>
      </c>
      <c r="D5680" s="77">
        <v>8.66</v>
      </c>
    </row>
    <row r="5681" spans="1:4" x14ac:dyDescent="0.25">
      <c r="A5681" s="76">
        <v>102329</v>
      </c>
      <c r="B5681" s="76" t="s">
        <v>5781</v>
      </c>
      <c r="C5681" s="77" t="s">
        <v>38</v>
      </c>
      <c r="D5681" s="77">
        <v>7.9</v>
      </c>
    </row>
    <row r="5682" spans="1:4" x14ac:dyDescent="0.25">
      <c r="A5682" s="76">
        <v>94304</v>
      </c>
      <c r="B5682" s="76" t="s">
        <v>1186</v>
      </c>
      <c r="C5682" s="77" t="s">
        <v>38</v>
      </c>
      <c r="D5682" s="77">
        <v>65.930000000000007</v>
      </c>
    </row>
    <row r="5683" spans="1:4" x14ac:dyDescent="0.25">
      <c r="A5683" s="76">
        <v>94305</v>
      </c>
      <c r="B5683" s="76" t="s">
        <v>1187</v>
      </c>
      <c r="C5683" s="77" t="s">
        <v>38</v>
      </c>
      <c r="D5683" s="77">
        <v>62.08</v>
      </c>
    </row>
    <row r="5684" spans="1:4" x14ac:dyDescent="0.25">
      <c r="A5684" s="76">
        <v>94306</v>
      </c>
      <c r="B5684" s="76" t="s">
        <v>1188</v>
      </c>
      <c r="C5684" s="77" t="s">
        <v>38</v>
      </c>
      <c r="D5684" s="77">
        <v>57.22</v>
      </c>
    </row>
    <row r="5685" spans="1:4" x14ac:dyDescent="0.25">
      <c r="A5685" s="76">
        <v>94307</v>
      </c>
      <c r="B5685" s="76" t="s">
        <v>1189</v>
      </c>
      <c r="C5685" s="77" t="s">
        <v>38</v>
      </c>
      <c r="D5685" s="77">
        <v>58.34</v>
      </c>
    </row>
    <row r="5686" spans="1:4" x14ac:dyDescent="0.25">
      <c r="A5686" s="76">
        <v>94308</v>
      </c>
      <c r="B5686" s="76" t="s">
        <v>1190</v>
      </c>
      <c r="C5686" s="77" t="s">
        <v>38</v>
      </c>
      <c r="D5686" s="77">
        <v>55.35</v>
      </c>
    </row>
    <row r="5687" spans="1:4" x14ac:dyDescent="0.25">
      <c r="A5687" s="76">
        <v>94309</v>
      </c>
      <c r="B5687" s="76" t="s">
        <v>1191</v>
      </c>
      <c r="C5687" s="77" t="s">
        <v>38</v>
      </c>
      <c r="D5687" s="77">
        <v>56.72</v>
      </c>
    </row>
    <row r="5688" spans="1:4" x14ac:dyDescent="0.25">
      <c r="A5688" s="76">
        <v>94310</v>
      </c>
      <c r="B5688" s="76" t="s">
        <v>1192</v>
      </c>
      <c r="C5688" s="77" t="s">
        <v>38</v>
      </c>
      <c r="D5688" s="77">
        <v>54.42</v>
      </c>
    </row>
    <row r="5689" spans="1:4" x14ac:dyDescent="0.25">
      <c r="A5689" s="76">
        <v>94315</v>
      </c>
      <c r="B5689" s="76" t="s">
        <v>1193</v>
      </c>
      <c r="C5689" s="77" t="s">
        <v>38</v>
      </c>
      <c r="D5689" s="77">
        <v>73.489999999999995</v>
      </c>
    </row>
    <row r="5690" spans="1:4" x14ac:dyDescent="0.25">
      <c r="A5690" s="76">
        <v>94316</v>
      </c>
      <c r="B5690" s="76" t="s">
        <v>1194</v>
      </c>
      <c r="C5690" s="77" t="s">
        <v>38</v>
      </c>
      <c r="D5690" s="77">
        <v>64.61</v>
      </c>
    </row>
    <row r="5691" spans="1:4" x14ac:dyDescent="0.25">
      <c r="A5691" s="76">
        <v>94317</v>
      </c>
      <c r="B5691" s="76" t="s">
        <v>1195</v>
      </c>
      <c r="C5691" s="77" t="s">
        <v>38</v>
      </c>
      <c r="D5691" s="77">
        <v>60.68</v>
      </c>
    </row>
    <row r="5692" spans="1:4" x14ac:dyDescent="0.25">
      <c r="A5692" s="76">
        <v>94318</v>
      </c>
      <c r="B5692" s="76" t="s">
        <v>1196</v>
      </c>
      <c r="C5692" s="77" t="s">
        <v>38</v>
      </c>
      <c r="D5692" s="77">
        <v>55.6</v>
      </c>
    </row>
    <row r="5693" spans="1:4" x14ac:dyDescent="0.25">
      <c r="A5693" s="76">
        <v>94319</v>
      </c>
      <c r="B5693" s="76" t="s">
        <v>1197</v>
      </c>
      <c r="C5693" s="77" t="s">
        <v>38</v>
      </c>
      <c r="D5693" s="77">
        <v>76.55</v>
      </c>
    </row>
    <row r="5694" spans="1:4" x14ac:dyDescent="0.25">
      <c r="A5694" s="76">
        <v>94327</v>
      </c>
      <c r="B5694" s="76" t="s">
        <v>1198</v>
      </c>
      <c r="C5694" s="77" t="s">
        <v>38</v>
      </c>
      <c r="D5694" s="77">
        <v>81.23</v>
      </c>
    </row>
    <row r="5695" spans="1:4" x14ac:dyDescent="0.25">
      <c r="A5695" s="76">
        <v>94328</v>
      </c>
      <c r="B5695" s="76" t="s">
        <v>1199</v>
      </c>
      <c r="C5695" s="77" t="s">
        <v>38</v>
      </c>
      <c r="D5695" s="77">
        <v>77.38</v>
      </c>
    </row>
    <row r="5696" spans="1:4" x14ac:dyDescent="0.25">
      <c r="A5696" s="76">
        <v>94329</v>
      </c>
      <c r="B5696" s="76" t="s">
        <v>1200</v>
      </c>
      <c r="C5696" s="77" t="s">
        <v>38</v>
      </c>
      <c r="D5696" s="77">
        <v>72.52</v>
      </c>
    </row>
    <row r="5697" spans="1:4" x14ac:dyDescent="0.25">
      <c r="A5697" s="76">
        <v>94330</v>
      </c>
      <c r="B5697" s="76" t="s">
        <v>1201</v>
      </c>
      <c r="C5697" s="77" t="s">
        <v>38</v>
      </c>
      <c r="D5697" s="77">
        <v>73.64</v>
      </c>
    </row>
    <row r="5698" spans="1:4" x14ac:dyDescent="0.25">
      <c r="A5698" s="76">
        <v>94331</v>
      </c>
      <c r="B5698" s="76" t="s">
        <v>1202</v>
      </c>
      <c r="C5698" s="77" t="s">
        <v>38</v>
      </c>
      <c r="D5698" s="77">
        <v>70.650000000000006</v>
      </c>
    </row>
    <row r="5699" spans="1:4" x14ac:dyDescent="0.25">
      <c r="A5699" s="76">
        <v>94332</v>
      </c>
      <c r="B5699" s="76" t="s">
        <v>1203</v>
      </c>
      <c r="C5699" s="77" t="s">
        <v>38</v>
      </c>
      <c r="D5699" s="77">
        <v>72.02</v>
      </c>
    </row>
    <row r="5700" spans="1:4" x14ac:dyDescent="0.25">
      <c r="A5700" s="76">
        <v>94333</v>
      </c>
      <c r="B5700" s="76" t="s">
        <v>1204</v>
      </c>
      <c r="C5700" s="77" t="s">
        <v>38</v>
      </c>
      <c r="D5700" s="77">
        <v>69.72</v>
      </c>
    </row>
    <row r="5701" spans="1:4" x14ac:dyDescent="0.25">
      <c r="A5701" s="76">
        <v>94338</v>
      </c>
      <c r="B5701" s="76" t="s">
        <v>1205</v>
      </c>
      <c r="C5701" s="77" t="s">
        <v>38</v>
      </c>
      <c r="D5701" s="77">
        <v>88.79</v>
      </c>
    </row>
    <row r="5702" spans="1:4" x14ac:dyDescent="0.25">
      <c r="A5702" s="76">
        <v>94339</v>
      </c>
      <c r="B5702" s="76" t="s">
        <v>1206</v>
      </c>
      <c r="C5702" s="77" t="s">
        <v>38</v>
      </c>
      <c r="D5702" s="77">
        <v>79.91</v>
      </c>
    </row>
    <row r="5703" spans="1:4" x14ac:dyDescent="0.25">
      <c r="A5703" s="76">
        <v>94340</v>
      </c>
      <c r="B5703" s="76" t="s">
        <v>1207</v>
      </c>
      <c r="C5703" s="77" t="s">
        <v>38</v>
      </c>
      <c r="D5703" s="77">
        <v>75.98</v>
      </c>
    </row>
    <row r="5704" spans="1:4" x14ac:dyDescent="0.25">
      <c r="A5704" s="76">
        <v>94341</v>
      </c>
      <c r="B5704" s="76" t="s">
        <v>1208</v>
      </c>
      <c r="C5704" s="77" t="s">
        <v>38</v>
      </c>
      <c r="D5704" s="77">
        <v>70.900000000000006</v>
      </c>
    </row>
    <row r="5705" spans="1:4" x14ac:dyDescent="0.25">
      <c r="A5705" s="76">
        <v>94342</v>
      </c>
      <c r="B5705" s="76" t="s">
        <v>1209</v>
      </c>
      <c r="C5705" s="77" t="s">
        <v>38</v>
      </c>
      <c r="D5705" s="77">
        <v>91.85</v>
      </c>
    </row>
    <row r="5706" spans="1:4" x14ac:dyDescent="0.25">
      <c r="A5706" s="76">
        <v>96385</v>
      </c>
      <c r="B5706" s="76" t="s">
        <v>2156</v>
      </c>
      <c r="C5706" s="77" t="s">
        <v>38</v>
      </c>
      <c r="D5706" s="77">
        <v>10.96</v>
      </c>
    </row>
    <row r="5707" spans="1:4" x14ac:dyDescent="0.25">
      <c r="A5707" s="76">
        <v>96386</v>
      </c>
      <c r="B5707" s="76" t="s">
        <v>2157</v>
      </c>
      <c r="C5707" s="77" t="s">
        <v>38</v>
      </c>
      <c r="D5707" s="77">
        <v>7.84</v>
      </c>
    </row>
    <row r="5708" spans="1:4" x14ac:dyDescent="0.25">
      <c r="A5708" s="76">
        <v>93360</v>
      </c>
      <c r="B5708" s="76" t="s">
        <v>2158</v>
      </c>
      <c r="C5708" s="77" t="s">
        <v>38</v>
      </c>
      <c r="D5708" s="77">
        <v>21.7</v>
      </c>
    </row>
    <row r="5709" spans="1:4" x14ac:dyDescent="0.25">
      <c r="A5709" s="76">
        <v>93361</v>
      </c>
      <c r="B5709" s="76" t="s">
        <v>2159</v>
      </c>
      <c r="C5709" s="77" t="s">
        <v>38</v>
      </c>
      <c r="D5709" s="77">
        <v>17.96</v>
      </c>
    </row>
    <row r="5710" spans="1:4" x14ac:dyDescent="0.25">
      <c r="A5710" s="76">
        <v>93362</v>
      </c>
      <c r="B5710" s="76" t="s">
        <v>2160</v>
      </c>
      <c r="C5710" s="77" t="s">
        <v>38</v>
      </c>
      <c r="D5710" s="77">
        <v>13.01</v>
      </c>
    </row>
    <row r="5711" spans="1:4" x14ac:dyDescent="0.25">
      <c r="A5711" s="76">
        <v>93363</v>
      </c>
      <c r="B5711" s="76" t="s">
        <v>2161</v>
      </c>
      <c r="C5711" s="77" t="s">
        <v>38</v>
      </c>
      <c r="D5711" s="77">
        <v>14.1</v>
      </c>
    </row>
    <row r="5712" spans="1:4" x14ac:dyDescent="0.25">
      <c r="A5712" s="76">
        <v>93364</v>
      </c>
      <c r="B5712" s="76" t="s">
        <v>1210</v>
      </c>
      <c r="C5712" s="77" t="s">
        <v>38</v>
      </c>
      <c r="D5712" s="77">
        <v>11.11</v>
      </c>
    </row>
    <row r="5713" spans="1:4" x14ac:dyDescent="0.25">
      <c r="A5713" s="76">
        <v>93365</v>
      </c>
      <c r="B5713" s="76" t="s">
        <v>2162</v>
      </c>
      <c r="C5713" s="77" t="s">
        <v>38</v>
      </c>
      <c r="D5713" s="77">
        <v>12.39</v>
      </c>
    </row>
    <row r="5714" spans="1:4" x14ac:dyDescent="0.25">
      <c r="A5714" s="76">
        <v>93366</v>
      </c>
      <c r="B5714" s="76" t="s">
        <v>2163</v>
      </c>
      <c r="C5714" s="77" t="s">
        <v>38</v>
      </c>
      <c r="D5714" s="77">
        <v>10.19</v>
      </c>
    </row>
    <row r="5715" spans="1:4" x14ac:dyDescent="0.25">
      <c r="A5715" s="76">
        <v>93367</v>
      </c>
      <c r="B5715" s="76" t="s">
        <v>2164</v>
      </c>
      <c r="C5715" s="77" t="s">
        <v>38</v>
      </c>
      <c r="D5715" s="77">
        <v>20.28</v>
      </c>
    </row>
    <row r="5716" spans="1:4" x14ac:dyDescent="0.25">
      <c r="A5716" s="76">
        <v>93368</v>
      </c>
      <c r="B5716" s="76" t="s">
        <v>2165</v>
      </c>
      <c r="C5716" s="77" t="s">
        <v>38</v>
      </c>
      <c r="D5716" s="77">
        <v>16.45</v>
      </c>
    </row>
    <row r="5717" spans="1:4" x14ac:dyDescent="0.25">
      <c r="A5717" s="76">
        <v>93369</v>
      </c>
      <c r="B5717" s="76" t="s">
        <v>1211</v>
      </c>
      <c r="C5717" s="77" t="s">
        <v>38</v>
      </c>
      <c r="D5717" s="77">
        <v>11.58</v>
      </c>
    </row>
    <row r="5718" spans="1:4" x14ac:dyDescent="0.25">
      <c r="A5718" s="76">
        <v>93370</v>
      </c>
      <c r="B5718" s="76" t="s">
        <v>2166</v>
      </c>
      <c r="C5718" s="77" t="s">
        <v>38</v>
      </c>
      <c r="D5718" s="77">
        <v>12.7</v>
      </c>
    </row>
    <row r="5719" spans="1:4" x14ac:dyDescent="0.25">
      <c r="A5719" s="76">
        <v>93371</v>
      </c>
      <c r="B5719" s="76" t="s">
        <v>1212</v>
      </c>
      <c r="C5719" s="77" t="s">
        <v>38</v>
      </c>
      <c r="D5719" s="77">
        <v>9.7100000000000009</v>
      </c>
    </row>
    <row r="5720" spans="1:4" x14ac:dyDescent="0.25">
      <c r="A5720" s="76">
        <v>93372</v>
      </c>
      <c r="B5720" s="76" t="s">
        <v>2167</v>
      </c>
      <c r="C5720" s="77" t="s">
        <v>38</v>
      </c>
      <c r="D5720" s="77">
        <v>11.08</v>
      </c>
    </row>
    <row r="5721" spans="1:4" x14ac:dyDescent="0.25">
      <c r="A5721" s="76">
        <v>93373</v>
      </c>
      <c r="B5721" s="76" t="s">
        <v>1213</v>
      </c>
      <c r="C5721" s="77" t="s">
        <v>38</v>
      </c>
      <c r="D5721" s="77">
        <v>8.8000000000000007</v>
      </c>
    </row>
    <row r="5722" spans="1:4" x14ac:dyDescent="0.25">
      <c r="A5722" s="76">
        <v>93374</v>
      </c>
      <c r="B5722" s="76" t="s">
        <v>1214</v>
      </c>
      <c r="C5722" s="77" t="s">
        <v>38</v>
      </c>
      <c r="D5722" s="77">
        <v>25.39</v>
      </c>
    </row>
    <row r="5723" spans="1:4" x14ac:dyDescent="0.25">
      <c r="A5723" s="76">
        <v>93375</v>
      </c>
      <c r="B5723" s="76" t="s">
        <v>2168</v>
      </c>
      <c r="C5723" s="77" t="s">
        <v>38</v>
      </c>
      <c r="D5723" s="77">
        <v>19.559999999999999</v>
      </c>
    </row>
    <row r="5724" spans="1:4" x14ac:dyDescent="0.25">
      <c r="A5724" s="76">
        <v>93376</v>
      </c>
      <c r="B5724" s="76" t="s">
        <v>2169</v>
      </c>
      <c r="C5724" s="77" t="s">
        <v>38</v>
      </c>
      <c r="D5724" s="77">
        <v>15.97</v>
      </c>
    </row>
    <row r="5725" spans="1:4" x14ac:dyDescent="0.25">
      <c r="A5725" s="76">
        <v>93377</v>
      </c>
      <c r="B5725" s="76" t="s">
        <v>1215</v>
      </c>
      <c r="C5725" s="77" t="s">
        <v>38</v>
      </c>
      <c r="D5725" s="77">
        <v>10.64</v>
      </c>
    </row>
    <row r="5726" spans="1:4" x14ac:dyDescent="0.25">
      <c r="A5726" s="76">
        <v>93378</v>
      </c>
      <c r="B5726" s="76" t="s">
        <v>2170</v>
      </c>
      <c r="C5726" s="77" t="s">
        <v>38</v>
      </c>
      <c r="D5726" s="77">
        <v>23.77</v>
      </c>
    </row>
    <row r="5727" spans="1:4" x14ac:dyDescent="0.25">
      <c r="A5727" s="76">
        <v>93379</v>
      </c>
      <c r="B5727" s="76" t="s">
        <v>2171</v>
      </c>
      <c r="C5727" s="77" t="s">
        <v>38</v>
      </c>
      <c r="D5727" s="77">
        <v>18.329999999999998</v>
      </c>
    </row>
    <row r="5728" spans="1:4" x14ac:dyDescent="0.25">
      <c r="A5728" s="76">
        <v>93380</v>
      </c>
      <c r="B5728" s="76" t="s">
        <v>2172</v>
      </c>
      <c r="C5728" s="77" t="s">
        <v>38</v>
      </c>
      <c r="D5728" s="77">
        <v>15.02</v>
      </c>
    </row>
    <row r="5729" spans="1:4" x14ac:dyDescent="0.25">
      <c r="A5729" s="76">
        <v>93381</v>
      </c>
      <c r="B5729" s="76" t="s">
        <v>1216</v>
      </c>
      <c r="C5729" s="77" t="s">
        <v>38</v>
      </c>
      <c r="D5729" s="77">
        <v>9.9600000000000009</v>
      </c>
    </row>
    <row r="5730" spans="1:4" x14ac:dyDescent="0.25">
      <c r="A5730" s="76">
        <v>93382</v>
      </c>
      <c r="B5730" s="76" t="s">
        <v>1217</v>
      </c>
      <c r="C5730" s="77" t="s">
        <v>38</v>
      </c>
      <c r="D5730" s="77">
        <v>30.91</v>
      </c>
    </row>
    <row r="5731" spans="1:4" x14ac:dyDescent="0.25">
      <c r="A5731" s="76">
        <v>96995</v>
      </c>
      <c r="B5731" s="76" t="s">
        <v>2173</v>
      </c>
      <c r="C5731" s="77" t="s">
        <v>38</v>
      </c>
      <c r="D5731" s="77">
        <v>47.39</v>
      </c>
    </row>
    <row r="5732" spans="1:4" x14ac:dyDescent="0.25">
      <c r="A5732" s="76">
        <v>97916</v>
      </c>
      <c r="B5732" s="76" t="s">
        <v>3805</v>
      </c>
      <c r="C5732" s="77" t="s">
        <v>1218</v>
      </c>
      <c r="D5732" s="77">
        <v>2.21</v>
      </c>
    </row>
    <row r="5733" spans="1:4" x14ac:dyDescent="0.25">
      <c r="A5733" s="76">
        <v>97917</v>
      </c>
      <c r="B5733" s="76" t="s">
        <v>3806</v>
      </c>
      <c r="C5733" s="77" t="s">
        <v>1218</v>
      </c>
      <c r="D5733" s="77">
        <v>1.9</v>
      </c>
    </row>
    <row r="5734" spans="1:4" x14ac:dyDescent="0.25">
      <c r="A5734" s="76">
        <v>97918</v>
      </c>
      <c r="B5734" s="76" t="s">
        <v>3807</v>
      </c>
      <c r="C5734" s="77" t="s">
        <v>1218</v>
      </c>
      <c r="D5734" s="77">
        <v>1.76</v>
      </c>
    </row>
    <row r="5735" spans="1:4" x14ac:dyDescent="0.25">
      <c r="A5735" s="76">
        <v>97919</v>
      </c>
      <c r="B5735" s="76" t="s">
        <v>3808</v>
      </c>
      <c r="C5735" s="77" t="s">
        <v>1218</v>
      </c>
      <c r="D5735" s="77">
        <v>0.69</v>
      </c>
    </row>
    <row r="5736" spans="1:4" x14ac:dyDescent="0.25">
      <c r="A5736" s="76">
        <v>101616</v>
      </c>
      <c r="B5736" s="76" t="s">
        <v>4318</v>
      </c>
      <c r="C5736" s="77" t="s">
        <v>2</v>
      </c>
      <c r="D5736" s="77">
        <v>6.02</v>
      </c>
    </row>
    <row r="5737" spans="1:4" x14ac:dyDescent="0.25">
      <c r="A5737" s="76">
        <v>101617</v>
      </c>
      <c r="B5737" s="76" t="s">
        <v>4319</v>
      </c>
      <c r="C5737" s="77" t="s">
        <v>2</v>
      </c>
      <c r="D5737" s="77">
        <v>2.98</v>
      </c>
    </row>
    <row r="5738" spans="1:4" x14ac:dyDescent="0.25">
      <c r="A5738" s="76">
        <v>101618</v>
      </c>
      <c r="B5738" s="76" t="s">
        <v>4320</v>
      </c>
      <c r="C5738" s="77" t="s">
        <v>38</v>
      </c>
      <c r="D5738" s="77">
        <v>226.9</v>
      </c>
    </row>
    <row r="5739" spans="1:4" x14ac:dyDescent="0.25">
      <c r="A5739" s="76">
        <v>101619</v>
      </c>
      <c r="B5739" s="76" t="s">
        <v>4321</v>
      </c>
      <c r="C5739" s="77" t="s">
        <v>38</v>
      </c>
      <c r="D5739" s="77">
        <v>285.54000000000002</v>
      </c>
    </row>
    <row r="5740" spans="1:4" x14ac:dyDescent="0.25">
      <c r="A5740" s="76">
        <v>101620</v>
      </c>
      <c r="B5740" s="76" t="s">
        <v>4322</v>
      </c>
      <c r="C5740" s="77" t="s">
        <v>38</v>
      </c>
      <c r="D5740" s="77">
        <v>202.62</v>
      </c>
    </row>
    <row r="5741" spans="1:4" x14ac:dyDescent="0.25">
      <c r="A5741" s="76">
        <v>101621</v>
      </c>
      <c r="B5741" s="76" t="s">
        <v>4323</v>
      </c>
      <c r="C5741" s="77" t="s">
        <v>38</v>
      </c>
      <c r="D5741" s="77">
        <v>261.26</v>
      </c>
    </row>
    <row r="5742" spans="1:4" x14ac:dyDescent="0.25">
      <c r="A5742" s="76">
        <v>101622</v>
      </c>
      <c r="B5742" s="76" t="s">
        <v>4324</v>
      </c>
      <c r="C5742" s="77" t="s">
        <v>38</v>
      </c>
      <c r="D5742" s="77">
        <v>200.48</v>
      </c>
    </row>
    <row r="5743" spans="1:4" x14ac:dyDescent="0.25">
      <c r="A5743" s="76">
        <v>101623</v>
      </c>
      <c r="B5743" s="76" t="s">
        <v>4325</v>
      </c>
      <c r="C5743" s="77" t="s">
        <v>38</v>
      </c>
      <c r="D5743" s="77">
        <v>252.98</v>
      </c>
    </row>
    <row r="5744" spans="1:4" x14ac:dyDescent="0.25">
      <c r="A5744" s="76">
        <v>101624</v>
      </c>
      <c r="B5744" s="76" t="s">
        <v>4326</v>
      </c>
      <c r="C5744" s="77" t="s">
        <v>38</v>
      </c>
      <c r="D5744" s="77">
        <v>209.02</v>
      </c>
    </row>
    <row r="5745" spans="1:4" x14ac:dyDescent="0.25">
      <c r="A5745" s="76">
        <v>101625</v>
      </c>
      <c r="B5745" s="76" t="s">
        <v>4327</v>
      </c>
      <c r="C5745" s="77" t="s">
        <v>38</v>
      </c>
      <c r="D5745" s="77">
        <v>162.06</v>
      </c>
    </row>
    <row r="5746" spans="1:4" x14ac:dyDescent="0.25">
      <c r="A5746" s="76">
        <v>95606</v>
      </c>
      <c r="B5746" s="76" t="s">
        <v>1220</v>
      </c>
      <c r="C5746" s="77" t="s">
        <v>38</v>
      </c>
      <c r="D5746" s="77">
        <v>1.97</v>
      </c>
    </row>
    <row r="5747" spans="1:4" x14ac:dyDescent="0.25">
      <c r="A5747" s="76">
        <v>101159</v>
      </c>
      <c r="B5747" s="76" t="s">
        <v>3809</v>
      </c>
      <c r="C5747" s="77" t="s">
        <v>2</v>
      </c>
      <c r="D5747" s="77">
        <v>134.91999999999999</v>
      </c>
    </row>
    <row r="5748" spans="1:4" x14ac:dyDescent="0.25">
      <c r="A5748" s="76">
        <v>103322</v>
      </c>
      <c r="B5748" s="76" t="s">
        <v>5936</v>
      </c>
      <c r="C5748" s="77" t="s">
        <v>2</v>
      </c>
      <c r="D5748" s="77">
        <v>55.65</v>
      </c>
    </row>
    <row r="5749" spans="1:4" x14ac:dyDescent="0.25">
      <c r="A5749" s="76">
        <v>103323</v>
      </c>
      <c r="B5749" s="76" t="s">
        <v>5937</v>
      </c>
      <c r="C5749" s="77" t="s">
        <v>2</v>
      </c>
      <c r="D5749" s="77">
        <v>56.73</v>
      </c>
    </row>
    <row r="5750" spans="1:4" x14ac:dyDescent="0.25">
      <c r="A5750" s="76">
        <v>103324</v>
      </c>
      <c r="B5750" s="76" t="s">
        <v>5938</v>
      </c>
      <c r="C5750" s="77" t="s">
        <v>2</v>
      </c>
      <c r="D5750" s="77">
        <v>74.599999999999994</v>
      </c>
    </row>
    <row r="5751" spans="1:4" x14ac:dyDescent="0.25">
      <c r="A5751" s="76">
        <v>103325</v>
      </c>
      <c r="B5751" s="76" t="s">
        <v>5939</v>
      </c>
      <c r="C5751" s="77" t="s">
        <v>2</v>
      </c>
      <c r="D5751" s="77">
        <v>75.84</v>
      </c>
    </row>
    <row r="5752" spans="1:4" x14ac:dyDescent="0.25">
      <c r="A5752" s="76">
        <v>103326</v>
      </c>
      <c r="B5752" s="76" t="s">
        <v>5940</v>
      </c>
      <c r="C5752" s="77" t="s">
        <v>2</v>
      </c>
      <c r="D5752" s="77">
        <v>89.88</v>
      </c>
    </row>
    <row r="5753" spans="1:4" x14ac:dyDescent="0.25">
      <c r="A5753" s="76">
        <v>103327</v>
      </c>
      <c r="B5753" s="76" t="s">
        <v>5941</v>
      </c>
      <c r="C5753" s="77" t="s">
        <v>2</v>
      </c>
      <c r="D5753" s="77">
        <v>91.32</v>
      </c>
    </row>
    <row r="5754" spans="1:4" x14ac:dyDescent="0.25">
      <c r="A5754" s="76">
        <v>103328</v>
      </c>
      <c r="B5754" s="76" t="s">
        <v>5942</v>
      </c>
      <c r="C5754" s="77" t="s">
        <v>2</v>
      </c>
      <c r="D5754" s="77">
        <v>87.86</v>
      </c>
    </row>
    <row r="5755" spans="1:4" x14ac:dyDescent="0.25">
      <c r="A5755" s="76">
        <v>103329</v>
      </c>
      <c r="B5755" s="76" t="s">
        <v>5943</v>
      </c>
      <c r="C5755" s="77" t="s">
        <v>2</v>
      </c>
      <c r="D5755" s="77">
        <v>88.81</v>
      </c>
    </row>
    <row r="5756" spans="1:4" x14ac:dyDescent="0.25">
      <c r="A5756" s="76">
        <v>103330</v>
      </c>
      <c r="B5756" s="76" t="s">
        <v>5944</v>
      </c>
      <c r="C5756" s="77" t="s">
        <v>2</v>
      </c>
      <c r="D5756" s="77">
        <v>80.72</v>
      </c>
    </row>
    <row r="5757" spans="1:4" x14ac:dyDescent="0.25">
      <c r="A5757" s="76">
        <v>103331</v>
      </c>
      <c r="B5757" s="76" t="s">
        <v>5945</v>
      </c>
      <c r="C5757" s="77" t="s">
        <v>2</v>
      </c>
      <c r="D5757" s="77">
        <v>81.75</v>
      </c>
    </row>
    <row r="5758" spans="1:4" x14ac:dyDescent="0.25">
      <c r="A5758" s="76">
        <v>103332</v>
      </c>
      <c r="B5758" s="76" t="s">
        <v>5946</v>
      </c>
      <c r="C5758" s="77" t="s">
        <v>2</v>
      </c>
      <c r="D5758" s="77">
        <v>115.67</v>
      </c>
    </row>
    <row r="5759" spans="1:4" x14ac:dyDescent="0.25">
      <c r="A5759" s="76">
        <v>103333</v>
      </c>
      <c r="B5759" s="76" t="s">
        <v>5947</v>
      </c>
      <c r="C5759" s="77" t="s">
        <v>2</v>
      </c>
      <c r="D5759" s="77">
        <v>116.77</v>
      </c>
    </row>
    <row r="5760" spans="1:4" x14ac:dyDescent="0.25">
      <c r="A5760" s="76">
        <v>103334</v>
      </c>
      <c r="B5760" s="76" t="s">
        <v>5948</v>
      </c>
      <c r="C5760" s="77" t="s">
        <v>2</v>
      </c>
      <c r="D5760" s="77">
        <v>140.1</v>
      </c>
    </row>
    <row r="5761" spans="1:4" x14ac:dyDescent="0.25">
      <c r="A5761" s="76">
        <v>103335</v>
      </c>
      <c r="B5761" s="76" t="s">
        <v>5949</v>
      </c>
      <c r="C5761" s="77" t="s">
        <v>2</v>
      </c>
      <c r="D5761" s="77">
        <v>142.02000000000001</v>
      </c>
    </row>
    <row r="5762" spans="1:4" x14ac:dyDescent="0.25">
      <c r="A5762" s="76">
        <v>103350</v>
      </c>
      <c r="B5762" s="76" t="s">
        <v>5950</v>
      </c>
      <c r="C5762" s="77" t="s">
        <v>2</v>
      </c>
      <c r="D5762" s="77">
        <v>172.67</v>
      </c>
    </row>
    <row r="5763" spans="1:4" x14ac:dyDescent="0.25">
      <c r="A5763" s="76">
        <v>103351</v>
      </c>
      <c r="B5763" s="76" t="s">
        <v>5951</v>
      </c>
      <c r="C5763" s="77" t="s">
        <v>2</v>
      </c>
      <c r="D5763" s="77">
        <v>174.07</v>
      </c>
    </row>
    <row r="5764" spans="1:4" x14ac:dyDescent="0.25">
      <c r="A5764" s="76">
        <v>103356</v>
      </c>
      <c r="B5764" s="76" t="s">
        <v>5952</v>
      </c>
      <c r="C5764" s="77" t="s">
        <v>2</v>
      </c>
      <c r="D5764" s="77">
        <v>54.11</v>
      </c>
    </row>
    <row r="5765" spans="1:4" x14ac:dyDescent="0.25">
      <c r="A5765" s="76">
        <v>103357</v>
      </c>
      <c r="B5765" s="76" t="s">
        <v>5953</v>
      </c>
      <c r="C5765" s="77" t="s">
        <v>2</v>
      </c>
      <c r="D5765" s="77">
        <v>54.92</v>
      </c>
    </row>
    <row r="5766" spans="1:4" x14ac:dyDescent="0.25">
      <c r="A5766" s="76">
        <v>89282</v>
      </c>
      <c r="B5766" s="76" t="s">
        <v>21874</v>
      </c>
      <c r="C5766" s="77" t="s">
        <v>2</v>
      </c>
      <c r="D5766" s="77">
        <v>68.37</v>
      </c>
    </row>
    <row r="5767" spans="1:4" x14ac:dyDescent="0.25">
      <c r="A5767" s="76">
        <v>89283</v>
      </c>
      <c r="B5767" s="76" t="s">
        <v>21875</v>
      </c>
      <c r="C5767" s="77" t="s">
        <v>2</v>
      </c>
      <c r="D5767" s="77">
        <v>69.599999999999994</v>
      </c>
    </row>
    <row r="5768" spans="1:4" x14ac:dyDescent="0.25">
      <c r="A5768" s="76">
        <v>89290</v>
      </c>
      <c r="B5768" s="76" t="s">
        <v>21876</v>
      </c>
      <c r="C5768" s="77" t="s">
        <v>2</v>
      </c>
      <c r="D5768" s="77">
        <v>77.5</v>
      </c>
    </row>
    <row r="5769" spans="1:4" x14ac:dyDescent="0.25">
      <c r="A5769" s="76">
        <v>89291</v>
      </c>
      <c r="B5769" s="76" t="s">
        <v>21877</v>
      </c>
      <c r="C5769" s="77" t="s">
        <v>2</v>
      </c>
      <c r="D5769" s="77">
        <v>78.87</v>
      </c>
    </row>
    <row r="5770" spans="1:4" x14ac:dyDescent="0.25">
      <c r="A5770" s="76">
        <v>89298</v>
      </c>
      <c r="B5770" s="76" t="s">
        <v>21878</v>
      </c>
      <c r="C5770" s="77" t="s">
        <v>2</v>
      </c>
      <c r="D5770" s="77">
        <v>79.27</v>
      </c>
    </row>
    <row r="5771" spans="1:4" x14ac:dyDescent="0.25">
      <c r="A5771" s="76">
        <v>89299</v>
      </c>
      <c r="B5771" s="76" t="s">
        <v>21879</v>
      </c>
      <c r="C5771" s="77" t="s">
        <v>2</v>
      </c>
      <c r="D5771" s="77">
        <v>80.92</v>
      </c>
    </row>
    <row r="5772" spans="1:4" x14ac:dyDescent="0.25">
      <c r="A5772" s="76">
        <v>89306</v>
      </c>
      <c r="B5772" s="76" t="s">
        <v>21880</v>
      </c>
      <c r="C5772" s="77" t="s">
        <v>2</v>
      </c>
      <c r="D5772" s="77">
        <v>92.96</v>
      </c>
    </row>
    <row r="5773" spans="1:4" x14ac:dyDescent="0.25">
      <c r="A5773" s="76">
        <v>89307</v>
      </c>
      <c r="B5773" s="76" t="s">
        <v>21881</v>
      </c>
      <c r="C5773" s="77" t="s">
        <v>2</v>
      </c>
      <c r="D5773" s="77">
        <v>94.8</v>
      </c>
    </row>
    <row r="5774" spans="1:4" x14ac:dyDescent="0.25">
      <c r="A5774" s="76">
        <v>101157</v>
      </c>
      <c r="B5774" s="76" t="s">
        <v>5782</v>
      </c>
      <c r="C5774" s="77" t="s">
        <v>2</v>
      </c>
      <c r="D5774" s="77">
        <v>62.24</v>
      </c>
    </row>
    <row r="5775" spans="1:4" x14ac:dyDescent="0.25">
      <c r="A5775" s="76">
        <v>101158</v>
      </c>
      <c r="B5775" s="76" t="s">
        <v>5783</v>
      </c>
      <c r="C5775" s="77" t="s">
        <v>2</v>
      </c>
      <c r="D5775" s="77">
        <v>81.400000000000006</v>
      </c>
    </row>
    <row r="5776" spans="1:4" x14ac:dyDescent="0.25">
      <c r="A5776" s="76">
        <v>101162</v>
      </c>
      <c r="B5776" s="76" t="s">
        <v>3810</v>
      </c>
      <c r="C5776" s="77" t="s">
        <v>2</v>
      </c>
      <c r="D5776" s="77">
        <v>150.66999999999999</v>
      </c>
    </row>
    <row r="5777" spans="1:4" x14ac:dyDescent="0.25">
      <c r="A5777" s="76">
        <v>103316</v>
      </c>
      <c r="B5777" s="76" t="s">
        <v>5954</v>
      </c>
      <c r="C5777" s="77" t="s">
        <v>2</v>
      </c>
      <c r="D5777" s="77">
        <v>69.319999999999993</v>
      </c>
    </row>
    <row r="5778" spans="1:4" x14ac:dyDescent="0.25">
      <c r="A5778" s="76">
        <v>103317</v>
      </c>
      <c r="B5778" s="76" t="s">
        <v>5955</v>
      </c>
      <c r="C5778" s="77" t="s">
        <v>2</v>
      </c>
      <c r="D5778" s="77">
        <v>70.22</v>
      </c>
    </row>
    <row r="5779" spans="1:4" x14ac:dyDescent="0.25">
      <c r="A5779" s="76">
        <v>103318</v>
      </c>
      <c r="B5779" s="76" t="s">
        <v>5956</v>
      </c>
      <c r="C5779" s="77" t="s">
        <v>2</v>
      </c>
      <c r="D5779" s="77">
        <v>90.25</v>
      </c>
    </row>
    <row r="5780" spans="1:4" x14ac:dyDescent="0.25">
      <c r="A5780" s="76">
        <v>103319</v>
      </c>
      <c r="B5780" s="76" t="s">
        <v>5957</v>
      </c>
      <c r="C5780" s="77" t="s">
        <v>2</v>
      </c>
      <c r="D5780" s="77">
        <v>91.31</v>
      </c>
    </row>
    <row r="5781" spans="1:4" x14ac:dyDescent="0.25">
      <c r="A5781" s="76">
        <v>103320</v>
      </c>
      <c r="B5781" s="76" t="s">
        <v>5958</v>
      </c>
      <c r="C5781" s="77" t="s">
        <v>2</v>
      </c>
      <c r="D5781" s="77">
        <v>108.29</v>
      </c>
    </row>
    <row r="5782" spans="1:4" x14ac:dyDescent="0.25">
      <c r="A5782" s="76">
        <v>103321</v>
      </c>
      <c r="B5782" s="76" t="s">
        <v>5959</v>
      </c>
      <c r="C5782" s="77" t="s">
        <v>2</v>
      </c>
      <c r="D5782" s="77">
        <v>109.63</v>
      </c>
    </row>
    <row r="5783" spans="1:4" x14ac:dyDescent="0.25">
      <c r="A5783" s="76">
        <v>103336</v>
      </c>
      <c r="B5783" s="76" t="s">
        <v>5960</v>
      </c>
      <c r="C5783" s="77" t="s">
        <v>2</v>
      </c>
      <c r="D5783" s="77">
        <v>78.209999999999994</v>
      </c>
    </row>
    <row r="5784" spans="1:4" x14ac:dyDescent="0.25">
      <c r="A5784" s="76">
        <v>103337</v>
      </c>
      <c r="B5784" s="76" t="s">
        <v>5961</v>
      </c>
      <c r="C5784" s="77" t="s">
        <v>2</v>
      </c>
      <c r="D5784" s="77">
        <v>79.11</v>
      </c>
    </row>
    <row r="5785" spans="1:4" x14ac:dyDescent="0.25">
      <c r="A5785" s="76">
        <v>103338</v>
      </c>
      <c r="B5785" s="76" t="s">
        <v>5962</v>
      </c>
      <c r="C5785" s="77" t="s">
        <v>2</v>
      </c>
      <c r="D5785" s="77">
        <v>103.07</v>
      </c>
    </row>
    <row r="5786" spans="1:4" x14ac:dyDescent="0.25">
      <c r="A5786" s="76">
        <v>103339</v>
      </c>
      <c r="B5786" s="76" t="s">
        <v>5963</v>
      </c>
      <c r="C5786" s="77" t="s">
        <v>2</v>
      </c>
      <c r="D5786" s="77">
        <v>104.13</v>
      </c>
    </row>
    <row r="5787" spans="1:4" x14ac:dyDescent="0.25">
      <c r="A5787" s="76">
        <v>103340</v>
      </c>
      <c r="B5787" s="76" t="s">
        <v>5964</v>
      </c>
      <c r="C5787" s="77" t="s">
        <v>2</v>
      </c>
      <c r="D5787" s="77">
        <v>124.52</v>
      </c>
    </row>
    <row r="5788" spans="1:4" x14ac:dyDescent="0.25">
      <c r="A5788" s="76">
        <v>103341</v>
      </c>
      <c r="B5788" s="76" t="s">
        <v>5965</v>
      </c>
      <c r="C5788" s="77" t="s">
        <v>2</v>
      </c>
      <c r="D5788" s="77">
        <v>125.86</v>
      </c>
    </row>
    <row r="5789" spans="1:4" x14ac:dyDescent="0.25">
      <c r="A5789" s="76">
        <v>103342</v>
      </c>
      <c r="B5789" s="76" t="s">
        <v>5966</v>
      </c>
      <c r="C5789" s="77" t="s">
        <v>2</v>
      </c>
      <c r="D5789" s="77">
        <v>105.01</v>
      </c>
    </row>
    <row r="5790" spans="1:4" x14ac:dyDescent="0.25">
      <c r="A5790" s="76">
        <v>103343</v>
      </c>
      <c r="B5790" s="76" t="s">
        <v>5967</v>
      </c>
      <c r="C5790" s="77" t="s">
        <v>2</v>
      </c>
      <c r="D5790" s="77">
        <v>106.19</v>
      </c>
    </row>
    <row r="5791" spans="1:4" x14ac:dyDescent="0.25">
      <c r="A5791" s="76">
        <v>89453</v>
      </c>
      <c r="B5791" s="76" t="s">
        <v>16785</v>
      </c>
      <c r="C5791" s="77" t="s">
        <v>2</v>
      </c>
      <c r="D5791" s="77">
        <v>77.62</v>
      </c>
    </row>
    <row r="5792" spans="1:4" x14ac:dyDescent="0.25">
      <c r="A5792" s="76">
        <v>89455</v>
      </c>
      <c r="B5792" s="76" t="s">
        <v>16786</v>
      </c>
      <c r="C5792" s="77" t="s">
        <v>2</v>
      </c>
      <c r="D5792" s="77">
        <v>94.14</v>
      </c>
    </row>
    <row r="5793" spans="1:4" x14ac:dyDescent="0.25">
      <c r="A5793" s="76">
        <v>89462</v>
      </c>
      <c r="B5793" s="76" t="s">
        <v>16787</v>
      </c>
      <c r="C5793" s="77" t="s">
        <v>2</v>
      </c>
      <c r="D5793" s="77">
        <v>102.59</v>
      </c>
    </row>
    <row r="5794" spans="1:4" x14ac:dyDescent="0.25">
      <c r="A5794" s="76">
        <v>89464</v>
      </c>
      <c r="B5794" s="76" t="s">
        <v>33741</v>
      </c>
      <c r="C5794" s="77" t="s">
        <v>2</v>
      </c>
      <c r="D5794" s="77">
        <v>120.79</v>
      </c>
    </row>
    <row r="5795" spans="1:4" x14ac:dyDescent="0.25">
      <c r="A5795" s="76">
        <v>89470</v>
      </c>
      <c r="B5795" s="76" t="s">
        <v>16788</v>
      </c>
      <c r="C5795" s="77" t="s">
        <v>2</v>
      </c>
      <c r="D5795" s="77">
        <v>88.51</v>
      </c>
    </row>
    <row r="5796" spans="1:4" x14ac:dyDescent="0.25">
      <c r="A5796" s="76">
        <v>89472</v>
      </c>
      <c r="B5796" s="76" t="s">
        <v>16789</v>
      </c>
      <c r="C5796" s="77" t="s">
        <v>2</v>
      </c>
      <c r="D5796" s="77">
        <v>106.12</v>
      </c>
    </row>
    <row r="5797" spans="1:4" x14ac:dyDescent="0.25">
      <c r="A5797" s="76">
        <v>89478</v>
      </c>
      <c r="B5797" s="76" t="s">
        <v>16790</v>
      </c>
      <c r="C5797" s="77" t="s">
        <v>2</v>
      </c>
      <c r="D5797" s="77">
        <v>120.46</v>
      </c>
    </row>
    <row r="5798" spans="1:4" x14ac:dyDescent="0.25">
      <c r="A5798" s="76">
        <v>89480</v>
      </c>
      <c r="B5798" s="76" t="s">
        <v>16791</v>
      </c>
      <c r="C5798" s="77" t="s">
        <v>2</v>
      </c>
      <c r="D5798" s="77">
        <v>139.74</v>
      </c>
    </row>
    <row r="5799" spans="1:4" x14ac:dyDescent="0.25">
      <c r="A5799" s="76">
        <v>91815</v>
      </c>
      <c r="B5799" s="76" t="s">
        <v>1221</v>
      </c>
      <c r="C5799" s="77" t="s">
        <v>2</v>
      </c>
      <c r="D5799" s="77">
        <v>77.62</v>
      </c>
    </row>
    <row r="5800" spans="1:4" x14ac:dyDescent="0.25">
      <c r="A5800" s="76">
        <v>91816</v>
      </c>
      <c r="B5800" s="76" t="s">
        <v>1222</v>
      </c>
      <c r="C5800" s="77" t="s">
        <v>2</v>
      </c>
      <c r="D5800" s="77">
        <v>102.59</v>
      </c>
    </row>
    <row r="5801" spans="1:4" x14ac:dyDescent="0.25">
      <c r="A5801" s="76">
        <v>101161</v>
      </c>
      <c r="B5801" s="76" t="s">
        <v>3811</v>
      </c>
      <c r="C5801" s="77" t="s">
        <v>2</v>
      </c>
      <c r="D5801" s="77">
        <v>204.18</v>
      </c>
    </row>
    <row r="5802" spans="1:4" x14ac:dyDescent="0.25">
      <c r="A5802" s="76">
        <v>101163</v>
      </c>
      <c r="B5802" s="76" t="s">
        <v>3812</v>
      </c>
      <c r="C5802" s="77" t="s">
        <v>2</v>
      </c>
      <c r="D5802" s="77">
        <v>622.74</v>
      </c>
    </row>
    <row r="5803" spans="1:4" x14ac:dyDescent="0.25">
      <c r="A5803" s="76">
        <v>101164</v>
      </c>
      <c r="B5803" s="76" t="s">
        <v>3813</v>
      </c>
      <c r="C5803" s="77" t="s">
        <v>2</v>
      </c>
      <c r="D5803" s="77">
        <v>632.26</v>
      </c>
    </row>
    <row r="5804" spans="1:4" x14ac:dyDescent="0.25">
      <c r="A5804" s="76">
        <v>96358</v>
      </c>
      <c r="B5804" s="76" t="s">
        <v>16381</v>
      </c>
      <c r="C5804" s="77" t="s">
        <v>2</v>
      </c>
      <c r="D5804" s="77">
        <v>93.86</v>
      </c>
    </row>
    <row r="5805" spans="1:4" x14ac:dyDescent="0.25">
      <c r="A5805" s="76">
        <v>96359</v>
      </c>
      <c r="B5805" s="76" t="s">
        <v>16382</v>
      </c>
      <c r="C5805" s="77" t="s">
        <v>2</v>
      </c>
      <c r="D5805" s="77">
        <v>105.81</v>
      </c>
    </row>
    <row r="5806" spans="1:4" x14ac:dyDescent="0.25">
      <c r="A5806" s="76">
        <v>96360</v>
      </c>
      <c r="B5806" s="76" t="s">
        <v>16383</v>
      </c>
      <c r="C5806" s="77" t="s">
        <v>2</v>
      </c>
      <c r="D5806" s="77">
        <v>125.06</v>
      </c>
    </row>
    <row r="5807" spans="1:4" x14ac:dyDescent="0.25">
      <c r="A5807" s="76">
        <v>96361</v>
      </c>
      <c r="B5807" s="76" t="s">
        <v>16384</v>
      </c>
      <c r="C5807" s="77" t="s">
        <v>2</v>
      </c>
      <c r="D5807" s="77">
        <v>148.31</v>
      </c>
    </row>
    <row r="5808" spans="1:4" x14ac:dyDescent="0.25">
      <c r="A5808" s="76">
        <v>96362</v>
      </c>
      <c r="B5808" s="76" t="s">
        <v>16385</v>
      </c>
      <c r="C5808" s="77" t="s">
        <v>2</v>
      </c>
      <c r="D5808" s="77">
        <v>121.29</v>
      </c>
    </row>
    <row r="5809" spans="1:4" x14ac:dyDescent="0.25">
      <c r="A5809" s="76">
        <v>96363</v>
      </c>
      <c r="B5809" s="76" t="s">
        <v>16386</v>
      </c>
      <c r="C5809" s="77" t="s">
        <v>2</v>
      </c>
      <c r="D5809" s="77">
        <v>133.66999999999999</v>
      </c>
    </row>
    <row r="5810" spans="1:4" x14ac:dyDescent="0.25">
      <c r="A5810" s="76">
        <v>96364</v>
      </c>
      <c r="B5810" s="76" t="s">
        <v>16387</v>
      </c>
      <c r="C5810" s="77" t="s">
        <v>2</v>
      </c>
      <c r="D5810" s="77">
        <v>152.49</v>
      </c>
    </row>
    <row r="5811" spans="1:4" x14ac:dyDescent="0.25">
      <c r="A5811" s="76">
        <v>96365</v>
      </c>
      <c r="B5811" s="76" t="s">
        <v>16388</v>
      </c>
      <c r="C5811" s="77" t="s">
        <v>2</v>
      </c>
      <c r="D5811" s="77">
        <v>176.15</v>
      </c>
    </row>
    <row r="5812" spans="1:4" x14ac:dyDescent="0.25">
      <c r="A5812" s="76">
        <v>96366</v>
      </c>
      <c r="B5812" s="76" t="s">
        <v>16389</v>
      </c>
      <c r="C5812" s="77" t="s">
        <v>2</v>
      </c>
      <c r="D5812" s="77">
        <v>148.71</v>
      </c>
    </row>
    <row r="5813" spans="1:4" x14ac:dyDescent="0.25">
      <c r="A5813" s="76">
        <v>96367</v>
      </c>
      <c r="B5813" s="76" t="s">
        <v>16390</v>
      </c>
      <c r="C5813" s="77" t="s">
        <v>2</v>
      </c>
      <c r="D5813" s="77">
        <v>161.5</v>
      </c>
    </row>
    <row r="5814" spans="1:4" x14ac:dyDescent="0.25">
      <c r="A5814" s="76">
        <v>96368</v>
      </c>
      <c r="B5814" s="76" t="s">
        <v>1541</v>
      </c>
      <c r="C5814" s="77" t="s">
        <v>2</v>
      </c>
      <c r="D5814" s="77">
        <v>179.92</v>
      </c>
    </row>
    <row r="5815" spans="1:4" x14ac:dyDescent="0.25">
      <c r="A5815" s="76">
        <v>96369</v>
      </c>
      <c r="B5815" s="76" t="s">
        <v>16391</v>
      </c>
      <c r="C5815" s="77" t="s">
        <v>2</v>
      </c>
      <c r="D5815" s="77">
        <v>204</v>
      </c>
    </row>
    <row r="5816" spans="1:4" x14ac:dyDescent="0.25">
      <c r="A5816" s="76">
        <v>96370</v>
      </c>
      <c r="B5816" s="76" t="s">
        <v>16392</v>
      </c>
      <c r="C5816" s="77" t="s">
        <v>2</v>
      </c>
      <c r="D5816" s="77">
        <v>63.21</v>
      </c>
    </row>
    <row r="5817" spans="1:4" x14ac:dyDescent="0.25">
      <c r="A5817" s="76">
        <v>96371</v>
      </c>
      <c r="B5817" s="76" t="s">
        <v>16393</v>
      </c>
      <c r="C5817" s="77" t="s">
        <v>2</v>
      </c>
      <c r="D5817" s="77">
        <v>74.92</v>
      </c>
    </row>
    <row r="5818" spans="1:4" x14ac:dyDescent="0.25">
      <c r="A5818" s="76">
        <v>96373</v>
      </c>
      <c r="B5818" s="76" t="s">
        <v>1542</v>
      </c>
      <c r="C5818" s="77" t="s">
        <v>3</v>
      </c>
      <c r="D5818" s="77">
        <v>11.94</v>
      </c>
    </row>
    <row r="5819" spans="1:4" x14ac:dyDescent="0.25">
      <c r="A5819" s="76">
        <v>96374</v>
      </c>
      <c r="B5819" s="76" t="s">
        <v>1543</v>
      </c>
      <c r="C5819" s="77" t="s">
        <v>3</v>
      </c>
      <c r="D5819" s="77">
        <v>46.51</v>
      </c>
    </row>
    <row r="5820" spans="1:4" x14ac:dyDescent="0.25">
      <c r="A5820" s="76">
        <v>102235</v>
      </c>
      <c r="B5820" s="76" t="s">
        <v>28613</v>
      </c>
      <c r="C5820" s="77" t="s">
        <v>2</v>
      </c>
      <c r="D5820" s="77">
        <v>434.04</v>
      </c>
    </row>
    <row r="5821" spans="1:4" x14ac:dyDescent="0.25">
      <c r="A5821" s="76">
        <v>102253</v>
      </c>
      <c r="B5821" s="76" t="s">
        <v>5067</v>
      </c>
      <c r="C5821" s="77" t="s">
        <v>2</v>
      </c>
      <c r="D5821" s="77">
        <v>632.99</v>
      </c>
    </row>
    <row r="5822" spans="1:4" x14ac:dyDescent="0.25">
      <c r="A5822" s="76">
        <v>102254</v>
      </c>
      <c r="B5822" s="76" t="s">
        <v>5068</v>
      </c>
      <c r="C5822" s="77" t="s">
        <v>2</v>
      </c>
      <c r="D5822" s="77">
        <v>606.92999999999995</v>
      </c>
    </row>
    <row r="5823" spans="1:4" x14ac:dyDescent="0.25">
      <c r="A5823" s="76">
        <v>102255</v>
      </c>
      <c r="B5823" s="76" t="s">
        <v>5069</v>
      </c>
      <c r="C5823" s="77" t="s">
        <v>2</v>
      </c>
      <c r="D5823" s="77">
        <v>673.1</v>
      </c>
    </row>
    <row r="5824" spans="1:4" x14ac:dyDescent="0.25">
      <c r="A5824" s="76">
        <v>102256</v>
      </c>
      <c r="B5824" s="76" t="s">
        <v>5070</v>
      </c>
      <c r="C5824" s="77" t="s">
        <v>2</v>
      </c>
      <c r="D5824" s="77">
        <v>648.28</v>
      </c>
    </row>
    <row r="5825" spans="1:4" x14ac:dyDescent="0.25">
      <c r="A5825" s="76">
        <v>102257</v>
      </c>
      <c r="B5825" s="76" t="s">
        <v>5071</v>
      </c>
      <c r="C5825" s="77" t="s">
        <v>2</v>
      </c>
      <c r="D5825" s="77">
        <v>323.56</v>
      </c>
    </row>
    <row r="5826" spans="1:4" x14ac:dyDescent="0.25">
      <c r="A5826" s="76">
        <v>102258</v>
      </c>
      <c r="B5826" s="76" t="s">
        <v>5072</v>
      </c>
      <c r="C5826" s="77" t="s">
        <v>2</v>
      </c>
      <c r="D5826" s="77">
        <v>370.84</v>
      </c>
    </row>
    <row r="5827" spans="1:4" x14ac:dyDescent="0.25">
      <c r="A5827" s="76">
        <v>101154</v>
      </c>
      <c r="B5827" s="76" t="s">
        <v>3814</v>
      </c>
      <c r="C5827" s="77" t="s">
        <v>2</v>
      </c>
      <c r="D5827" s="77">
        <v>115.07</v>
      </c>
    </row>
    <row r="5828" spans="1:4" x14ac:dyDescent="0.25">
      <c r="A5828" s="76">
        <v>101155</v>
      </c>
      <c r="B5828" s="76" t="s">
        <v>3815</v>
      </c>
      <c r="C5828" s="77" t="s">
        <v>2</v>
      </c>
      <c r="D5828" s="77">
        <v>161.09</v>
      </c>
    </row>
    <row r="5829" spans="1:4" x14ac:dyDescent="0.25">
      <c r="A5829" s="76">
        <v>101156</v>
      </c>
      <c r="B5829" s="76" t="s">
        <v>3816</v>
      </c>
      <c r="C5829" s="77" t="s">
        <v>2</v>
      </c>
      <c r="D5829" s="77">
        <v>236.09</v>
      </c>
    </row>
    <row r="5830" spans="1:4" x14ac:dyDescent="0.25">
      <c r="A5830" s="76">
        <v>101814</v>
      </c>
      <c r="B5830" s="76" t="s">
        <v>5176</v>
      </c>
      <c r="C5830" s="77" t="s">
        <v>2</v>
      </c>
      <c r="D5830" s="77">
        <v>43.59</v>
      </c>
    </row>
    <row r="5831" spans="1:4" x14ac:dyDescent="0.25">
      <c r="A5831" s="76">
        <v>101816</v>
      </c>
      <c r="B5831" s="76" t="s">
        <v>5177</v>
      </c>
      <c r="C5831" s="77" t="s">
        <v>2</v>
      </c>
      <c r="D5831" s="77">
        <v>67.86</v>
      </c>
    </row>
    <row r="5832" spans="1:4" x14ac:dyDescent="0.25">
      <c r="A5832" s="76">
        <v>101817</v>
      </c>
      <c r="B5832" s="76" t="s">
        <v>5178</v>
      </c>
      <c r="C5832" s="77" t="s">
        <v>2</v>
      </c>
      <c r="D5832" s="77">
        <v>47.17</v>
      </c>
    </row>
    <row r="5833" spans="1:4" x14ac:dyDescent="0.25">
      <c r="A5833" s="76">
        <v>101819</v>
      </c>
      <c r="B5833" s="76" t="s">
        <v>5179</v>
      </c>
      <c r="C5833" s="77" t="s">
        <v>2</v>
      </c>
      <c r="D5833" s="77">
        <v>60.59</v>
      </c>
    </row>
    <row r="5834" spans="1:4" x14ac:dyDescent="0.25">
      <c r="A5834" s="76">
        <v>101820</v>
      </c>
      <c r="B5834" s="76" t="s">
        <v>5180</v>
      </c>
      <c r="C5834" s="77" t="s">
        <v>2</v>
      </c>
      <c r="D5834" s="77">
        <v>37.020000000000003</v>
      </c>
    </row>
    <row r="5835" spans="1:4" x14ac:dyDescent="0.25">
      <c r="A5835" s="76">
        <v>101822</v>
      </c>
      <c r="B5835" s="76" t="s">
        <v>5181</v>
      </c>
      <c r="C5835" s="77" t="s">
        <v>38</v>
      </c>
      <c r="D5835" s="77">
        <v>112.95</v>
      </c>
    </row>
    <row r="5836" spans="1:4" x14ac:dyDescent="0.25">
      <c r="A5836" s="76">
        <v>101823</v>
      </c>
      <c r="B5836" s="76" t="s">
        <v>5182</v>
      </c>
      <c r="C5836" s="77" t="s">
        <v>38</v>
      </c>
      <c r="D5836" s="77">
        <v>150.52000000000001</v>
      </c>
    </row>
    <row r="5837" spans="1:4" x14ac:dyDescent="0.25">
      <c r="A5837" s="76">
        <v>101824</v>
      </c>
      <c r="B5837" s="76" t="s">
        <v>5183</v>
      </c>
      <c r="C5837" s="77" t="s">
        <v>38</v>
      </c>
      <c r="D5837" s="77">
        <v>185.5</v>
      </c>
    </row>
    <row r="5838" spans="1:4" x14ac:dyDescent="0.25">
      <c r="A5838" s="76">
        <v>101825</v>
      </c>
      <c r="B5838" s="76" t="s">
        <v>5184</v>
      </c>
      <c r="C5838" s="77" t="s">
        <v>38</v>
      </c>
      <c r="D5838" s="77">
        <v>219.54</v>
      </c>
    </row>
    <row r="5839" spans="1:4" x14ac:dyDescent="0.25">
      <c r="A5839" s="76">
        <v>101826</v>
      </c>
      <c r="B5839" s="76" t="s">
        <v>5185</v>
      </c>
      <c r="C5839" s="77" t="s">
        <v>38</v>
      </c>
      <c r="D5839" s="77">
        <v>253.13</v>
      </c>
    </row>
    <row r="5840" spans="1:4" x14ac:dyDescent="0.25">
      <c r="A5840" s="76">
        <v>101827</v>
      </c>
      <c r="B5840" s="76" t="s">
        <v>5186</v>
      </c>
      <c r="C5840" s="77" t="s">
        <v>38</v>
      </c>
      <c r="D5840" s="77">
        <v>203.24</v>
      </c>
    </row>
    <row r="5841" spans="1:4" x14ac:dyDescent="0.25">
      <c r="A5841" s="76">
        <v>101828</v>
      </c>
      <c r="B5841" s="76" t="s">
        <v>5187</v>
      </c>
      <c r="C5841" s="77" t="s">
        <v>38</v>
      </c>
      <c r="D5841" s="77">
        <v>188.19</v>
      </c>
    </row>
    <row r="5842" spans="1:4" x14ac:dyDescent="0.25">
      <c r="A5842" s="76">
        <v>101829</v>
      </c>
      <c r="B5842" s="76" t="s">
        <v>5822</v>
      </c>
      <c r="C5842" s="77" t="s">
        <v>38</v>
      </c>
      <c r="D5842" s="77">
        <v>272.18</v>
      </c>
    </row>
    <row r="5843" spans="1:4" x14ac:dyDescent="0.25">
      <c r="A5843" s="76">
        <v>101830</v>
      </c>
      <c r="B5843" s="76" t="s">
        <v>5823</v>
      </c>
      <c r="C5843" s="77" t="s">
        <v>38</v>
      </c>
      <c r="D5843" s="77">
        <v>304.41000000000003</v>
      </c>
    </row>
    <row r="5844" spans="1:4" x14ac:dyDescent="0.25">
      <c r="A5844" s="76">
        <v>101831</v>
      </c>
      <c r="B5844" s="76" t="s">
        <v>5824</v>
      </c>
      <c r="C5844" s="77" t="s">
        <v>38</v>
      </c>
      <c r="D5844" s="77">
        <v>336.2</v>
      </c>
    </row>
    <row r="5845" spans="1:4" x14ac:dyDescent="0.25">
      <c r="A5845" s="76">
        <v>101832</v>
      </c>
      <c r="B5845" s="76" t="s">
        <v>5188</v>
      </c>
      <c r="C5845" s="77" t="s">
        <v>38</v>
      </c>
      <c r="D5845" s="77">
        <v>257.73</v>
      </c>
    </row>
    <row r="5846" spans="1:4" x14ac:dyDescent="0.25">
      <c r="A5846" s="76">
        <v>101833</v>
      </c>
      <c r="B5846" s="76" t="s">
        <v>5189</v>
      </c>
      <c r="C5846" s="77" t="s">
        <v>38</v>
      </c>
      <c r="D5846" s="77">
        <v>290.26</v>
      </c>
    </row>
    <row r="5847" spans="1:4" x14ac:dyDescent="0.25">
      <c r="A5847" s="76">
        <v>101834</v>
      </c>
      <c r="B5847" s="76" t="s">
        <v>5190</v>
      </c>
      <c r="C5847" s="77" t="s">
        <v>38</v>
      </c>
      <c r="D5847" s="77">
        <v>322.36</v>
      </c>
    </row>
    <row r="5848" spans="1:4" x14ac:dyDescent="0.25">
      <c r="A5848" s="76">
        <v>101835</v>
      </c>
      <c r="B5848" s="76" t="s">
        <v>5191</v>
      </c>
      <c r="C5848" s="77" t="s">
        <v>38</v>
      </c>
      <c r="D5848" s="77">
        <v>286.05</v>
      </c>
    </row>
    <row r="5849" spans="1:4" x14ac:dyDescent="0.25">
      <c r="A5849" s="76">
        <v>101836</v>
      </c>
      <c r="B5849" s="76" t="s">
        <v>5192</v>
      </c>
      <c r="C5849" s="77" t="s">
        <v>38</v>
      </c>
      <c r="D5849" s="77">
        <v>24.69</v>
      </c>
    </row>
    <row r="5850" spans="1:4" x14ac:dyDescent="0.25">
      <c r="A5850" s="76">
        <v>101837</v>
      </c>
      <c r="B5850" s="76" t="s">
        <v>5193</v>
      </c>
      <c r="C5850" s="77" t="s">
        <v>38</v>
      </c>
      <c r="D5850" s="77">
        <v>62.26</v>
      </c>
    </row>
    <row r="5851" spans="1:4" x14ac:dyDescent="0.25">
      <c r="A5851" s="76">
        <v>101838</v>
      </c>
      <c r="B5851" s="76" t="s">
        <v>5194</v>
      </c>
      <c r="C5851" s="77" t="s">
        <v>38</v>
      </c>
      <c r="D5851" s="77">
        <v>97.24</v>
      </c>
    </row>
    <row r="5852" spans="1:4" x14ac:dyDescent="0.25">
      <c r="A5852" s="76">
        <v>101839</v>
      </c>
      <c r="B5852" s="76" t="s">
        <v>5195</v>
      </c>
      <c r="C5852" s="77" t="s">
        <v>38</v>
      </c>
      <c r="D5852" s="77">
        <v>131.27000000000001</v>
      </c>
    </row>
    <row r="5853" spans="1:4" x14ac:dyDescent="0.25">
      <c r="A5853" s="76">
        <v>101840</v>
      </c>
      <c r="B5853" s="76" t="s">
        <v>5196</v>
      </c>
      <c r="C5853" s="77" t="s">
        <v>38</v>
      </c>
      <c r="D5853" s="77">
        <v>212.58</v>
      </c>
    </row>
    <row r="5854" spans="1:4" x14ac:dyDescent="0.25">
      <c r="A5854" s="76">
        <v>101841</v>
      </c>
      <c r="B5854" s="76" t="s">
        <v>5197</v>
      </c>
      <c r="C5854" s="77" t="s">
        <v>38</v>
      </c>
      <c r="D5854" s="77">
        <v>114.98</v>
      </c>
    </row>
    <row r="5855" spans="1:4" x14ac:dyDescent="0.25">
      <c r="A5855" s="76">
        <v>101842</v>
      </c>
      <c r="B5855" s="76" t="s">
        <v>5198</v>
      </c>
      <c r="C5855" s="77" t="s">
        <v>38</v>
      </c>
      <c r="D5855" s="77">
        <v>99.93</v>
      </c>
    </row>
    <row r="5856" spans="1:4" x14ac:dyDescent="0.25">
      <c r="A5856" s="76">
        <v>101843</v>
      </c>
      <c r="B5856" s="76" t="s">
        <v>5825</v>
      </c>
      <c r="C5856" s="77" t="s">
        <v>38</v>
      </c>
      <c r="D5856" s="77">
        <v>183.92</v>
      </c>
    </row>
    <row r="5857" spans="1:4" x14ac:dyDescent="0.25">
      <c r="A5857" s="76">
        <v>101844</v>
      </c>
      <c r="B5857" s="76" t="s">
        <v>5826</v>
      </c>
      <c r="C5857" s="77" t="s">
        <v>38</v>
      </c>
      <c r="D5857" s="77">
        <v>216.15</v>
      </c>
    </row>
    <row r="5858" spans="1:4" x14ac:dyDescent="0.25">
      <c r="A5858" s="76">
        <v>101845</v>
      </c>
      <c r="B5858" s="76" t="s">
        <v>5827</v>
      </c>
      <c r="C5858" s="77" t="s">
        <v>38</v>
      </c>
      <c r="D5858" s="77">
        <v>247.94</v>
      </c>
    </row>
    <row r="5859" spans="1:4" x14ac:dyDescent="0.25">
      <c r="A5859" s="76">
        <v>101846</v>
      </c>
      <c r="B5859" s="76" t="s">
        <v>5199</v>
      </c>
      <c r="C5859" s="77" t="s">
        <v>38</v>
      </c>
      <c r="D5859" s="77">
        <v>169.47</v>
      </c>
    </row>
    <row r="5860" spans="1:4" x14ac:dyDescent="0.25">
      <c r="A5860" s="76">
        <v>101847</v>
      </c>
      <c r="B5860" s="76" t="s">
        <v>5200</v>
      </c>
      <c r="C5860" s="77" t="s">
        <v>38</v>
      </c>
      <c r="D5860" s="77">
        <v>202</v>
      </c>
    </row>
    <row r="5861" spans="1:4" x14ac:dyDescent="0.25">
      <c r="A5861" s="76">
        <v>101848</v>
      </c>
      <c r="B5861" s="76" t="s">
        <v>5201</v>
      </c>
      <c r="C5861" s="77" t="s">
        <v>38</v>
      </c>
      <c r="D5861" s="77">
        <v>234.1</v>
      </c>
    </row>
    <row r="5862" spans="1:4" x14ac:dyDescent="0.25">
      <c r="A5862" s="76">
        <v>101849</v>
      </c>
      <c r="B5862" s="76" t="s">
        <v>5202</v>
      </c>
      <c r="C5862" s="77" t="s">
        <v>38</v>
      </c>
      <c r="D5862" s="77">
        <v>197.79</v>
      </c>
    </row>
    <row r="5863" spans="1:4" x14ac:dyDescent="0.25">
      <c r="A5863" s="76">
        <v>101850</v>
      </c>
      <c r="B5863" s="76" t="s">
        <v>5203</v>
      </c>
      <c r="C5863" s="77" t="s">
        <v>2</v>
      </c>
      <c r="D5863" s="77">
        <v>54.43</v>
      </c>
    </row>
    <row r="5864" spans="1:4" x14ac:dyDescent="0.25">
      <c r="A5864" s="76">
        <v>101852</v>
      </c>
      <c r="B5864" s="76" t="s">
        <v>5204</v>
      </c>
      <c r="C5864" s="77" t="s">
        <v>2</v>
      </c>
      <c r="D5864" s="77">
        <v>68.09</v>
      </c>
    </row>
    <row r="5865" spans="1:4" x14ac:dyDescent="0.25">
      <c r="A5865" s="76">
        <v>101853</v>
      </c>
      <c r="B5865" s="76" t="s">
        <v>5205</v>
      </c>
      <c r="C5865" s="77" t="s">
        <v>2</v>
      </c>
      <c r="D5865" s="77">
        <v>49.33</v>
      </c>
    </row>
    <row r="5866" spans="1:4" x14ac:dyDescent="0.25">
      <c r="A5866" s="76">
        <v>101855</v>
      </c>
      <c r="B5866" s="76" t="s">
        <v>5206</v>
      </c>
      <c r="C5866" s="77" t="s">
        <v>2</v>
      </c>
      <c r="D5866" s="77">
        <v>73.760000000000005</v>
      </c>
    </row>
    <row r="5867" spans="1:4" x14ac:dyDescent="0.25">
      <c r="A5867" s="76">
        <v>101856</v>
      </c>
      <c r="B5867" s="76" t="s">
        <v>5207</v>
      </c>
      <c r="C5867" s="77" t="s">
        <v>2</v>
      </c>
      <c r="D5867" s="77">
        <v>22.69</v>
      </c>
    </row>
    <row r="5868" spans="1:4" x14ac:dyDescent="0.25">
      <c r="A5868" s="76">
        <v>101857</v>
      </c>
      <c r="B5868" s="76" t="s">
        <v>5208</v>
      </c>
      <c r="C5868" s="77" t="s">
        <v>2</v>
      </c>
      <c r="D5868" s="77">
        <v>28.41</v>
      </c>
    </row>
    <row r="5869" spans="1:4" x14ac:dyDescent="0.25">
      <c r="A5869" s="76">
        <v>101858</v>
      </c>
      <c r="B5869" s="76" t="s">
        <v>5209</v>
      </c>
      <c r="C5869" s="77" t="s">
        <v>2</v>
      </c>
      <c r="D5869" s="77">
        <v>23.18</v>
      </c>
    </row>
    <row r="5870" spans="1:4" x14ac:dyDescent="0.25">
      <c r="A5870" s="76">
        <v>101859</v>
      </c>
      <c r="B5870" s="76" t="s">
        <v>5210</v>
      </c>
      <c r="C5870" s="77" t="s">
        <v>2</v>
      </c>
      <c r="D5870" s="77">
        <v>25.63</v>
      </c>
    </row>
    <row r="5871" spans="1:4" x14ac:dyDescent="0.25">
      <c r="A5871" s="76">
        <v>101860</v>
      </c>
      <c r="B5871" s="76" t="s">
        <v>5211</v>
      </c>
      <c r="C5871" s="77" t="s">
        <v>2</v>
      </c>
      <c r="D5871" s="77">
        <v>29.48</v>
      </c>
    </row>
    <row r="5872" spans="1:4" x14ac:dyDescent="0.25">
      <c r="A5872" s="76">
        <v>101861</v>
      </c>
      <c r="B5872" s="76" t="s">
        <v>5212</v>
      </c>
      <c r="C5872" s="77" t="s">
        <v>2</v>
      </c>
      <c r="D5872" s="77">
        <v>27.56</v>
      </c>
    </row>
    <row r="5873" spans="1:4" x14ac:dyDescent="0.25">
      <c r="A5873" s="76">
        <v>101862</v>
      </c>
      <c r="B5873" s="76" t="s">
        <v>5213</v>
      </c>
      <c r="C5873" s="77" t="s">
        <v>2</v>
      </c>
      <c r="D5873" s="77">
        <v>30.07</v>
      </c>
    </row>
    <row r="5874" spans="1:4" x14ac:dyDescent="0.25">
      <c r="A5874" s="76">
        <v>101863</v>
      </c>
      <c r="B5874" s="76" t="s">
        <v>5214</v>
      </c>
      <c r="C5874" s="77" t="s">
        <v>2</v>
      </c>
      <c r="D5874" s="77">
        <v>23.52</v>
      </c>
    </row>
    <row r="5875" spans="1:4" x14ac:dyDescent="0.25">
      <c r="A5875" s="76">
        <v>101864</v>
      </c>
      <c r="B5875" s="76" t="s">
        <v>5215</v>
      </c>
      <c r="C5875" s="77" t="s">
        <v>2</v>
      </c>
      <c r="D5875" s="77">
        <v>27.37</v>
      </c>
    </row>
    <row r="5876" spans="1:4" x14ac:dyDescent="0.25">
      <c r="A5876" s="76">
        <v>101865</v>
      </c>
      <c r="B5876" s="76" t="s">
        <v>5216</v>
      </c>
      <c r="C5876" s="77" t="s">
        <v>2</v>
      </c>
      <c r="D5876" s="77">
        <v>31.22</v>
      </c>
    </row>
    <row r="5877" spans="1:4" x14ac:dyDescent="0.25">
      <c r="A5877" s="76">
        <v>101866</v>
      </c>
      <c r="B5877" s="76" t="s">
        <v>5217</v>
      </c>
      <c r="C5877" s="77" t="s">
        <v>2</v>
      </c>
      <c r="D5877" s="77">
        <v>27.75</v>
      </c>
    </row>
    <row r="5878" spans="1:4" x14ac:dyDescent="0.25">
      <c r="A5878" s="76">
        <v>101867</v>
      </c>
      <c r="B5878" s="76" t="s">
        <v>5218</v>
      </c>
      <c r="C5878" s="77" t="s">
        <v>2</v>
      </c>
      <c r="D5878" s="77">
        <v>31.6</v>
      </c>
    </row>
    <row r="5879" spans="1:4" x14ac:dyDescent="0.25">
      <c r="A5879" s="76">
        <v>101868</v>
      </c>
      <c r="B5879" s="76" t="s">
        <v>5219</v>
      </c>
      <c r="C5879" s="77" t="s">
        <v>2</v>
      </c>
      <c r="D5879" s="77">
        <v>25.07</v>
      </c>
    </row>
    <row r="5880" spans="1:4" x14ac:dyDescent="0.25">
      <c r="A5880" s="76">
        <v>101869</v>
      </c>
      <c r="B5880" s="76" t="s">
        <v>5220</v>
      </c>
      <c r="C5880" s="77" t="s">
        <v>2</v>
      </c>
      <c r="D5880" s="77">
        <v>28.92</v>
      </c>
    </row>
    <row r="5881" spans="1:4" x14ac:dyDescent="0.25">
      <c r="A5881" s="76">
        <v>101870</v>
      </c>
      <c r="B5881" s="76" t="s">
        <v>5221</v>
      </c>
      <c r="C5881" s="77" t="s">
        <v>2</v>
      </c>
      <c r="D5881" s="77">
        <v>32.770000000000003</v>
      </c>
    </row>
    <row r="5882" spans="1:4" x14ac:dyDescent="0.25">
      <c r="A5882" s="76">
        <v>102098</v>
      </c>
      <c r="B5882" s="76" t="s">
        <v>5222</v>
      </c>
      <c r="C5882" s="77" t="s">
        <v>38</v>
      </c>
      <c r="D5882" s="77">
        <v>2015.76</v>
      </c>
    </row>
    <row r="5883" spans="1:4" x14ac:dyDescent="0.25">
      <c r="A5883" s="76">
        <v>102988</v>
      </c>
      <c r="B5883" s="76" t="s">
        <v>5680</v>
      </c>
      <c r="C5883" s="77" t="s">
        <v>2</v>
      </c>
      <c r="D5883" s="77">
        <v>49.73</v>
      </c>
    </row>
    <row r="5884" spans="1:4" x14ac:dyDescent="0.25">
      <c r="A5884" s="76">
        <v>100576</v>
      </c>
      <c r="B5884" s="76" t="s">
        <v>2174</v>
      </c>
      <c r="C5884" s="77" t="s">
        <v>2</v>
      </c>
      <c r="D5884" s="78">
        <v>2.37</v>
      </c>
    </row>
    <row r="5885" spans="1:4" x14ac:dyDescent="0.25">
      <c r="A5885" s="76">
        <v>100577</v>
      </c>
      <c r="B5885" s="76" t="s">
        <v>2175</v>
      </c>
      <c r="C5885" s="77" t="s">
        <v>2</v>
      </c>
      <c r="D5885" s="77">
        <v>1.08</v>
      </c>
    </row>
    <row r="5886" spans="1:4" x14ac:dyDescent="0.25">
      <c r="A5886" s="76">
        <v>96388</v>
      </c>
      <c r="B5886" s="76" t="s">
        <v>2176</v>
      </c>
      <c r="C5886" s="77" t="s">
        <v>38</v>
      </c>
      <c r="D5886" s="77">
        <v>11.09</v>
      </c>
    </row>
    <row r="5887" spans="1:4" x14ac:dyDescent="0.25">
      <c r="A5887" s="76">
        <v>96389</v>
      </c>
      <c r="B5887" s="76" t="s">
        <v>3738</v>
      </c>
      <c r="C5887" s="77" t="s">
        <v>38</v>
      </c>
      <c r="D5887" s="77">
        <v>53.16</v>
      </c>
    </row>
    <row r="5888" spans="1:4" x14ac:dyDescent="0.25">
      <c r="A5888" s="76">
        <v>96390</v>
      </c>
      <c r="B5888" s="76" t="s">
        <v>3739</v>
      </c>
      <c r="C5888" s="77" t="s">
        <v>38</v>
      </c>
      <c r="D5888" s="77">
        <v>86.46</v>
      </c>
    </row>
    <row r="5889" spans="1:4" x14ac:dyDescent="0.25">
      <c r="A5889" s="76">
        <v>96391</v>
      </c>
      <c r="B5889" s="76" t="s">
        <v>2177</v>
      </c>
      <c r="C5889" s="77" t="s">
        <v>38</v>
      </c>
      <c r="D5889" s="77">
        <v>121.32</v>
      </c>
    </row>
    <row r="5890" spans="1:4" x14ac:dyDescent="0.25">
      <c r="A5890" s="76">
        <v>96392</v>
      </c>
      <c r="B5890" s="76" t="s">
        <v>2178</v>
      </c>
      <c r="C5890" s="77" t="s">
        <v>38</v>
      </c>
      <c r="D5890" s="77">
        <v>154.91</v>
      </c>
    </row>
    <row r="5891" spans="1:4" x14ac:dyDescent="0.25">
      <c r="A5891" s="76">
        <v>96396</v>
      </c>
      <c r="B5891" s="76" t="s">
        <v>2179</v>
      </c>
      <c r="C5891" s="77" t="s">
        <v>38</v>
      </c>
      <c r="D5891" s="77">
        <v>185.47</v>
      </c>
    </row>
    <row r="5892" spans="1:4" x14ac:dyDescent="0.25">
      <c r="A5892" s="76">
        <v>96397</v>
      </c>
      <c r="B5892" s="76" t="s">
        <v>2180</v>
      </c>
      <c r="C5892" s="77" t="s">
        <v>38</v>
      </c>
      <c r="D5892" s="77">
        <v>252.26</v>
      </c>
    </row>
    <row r="5893" spans="1:4" x14ac:dyDescent="0.25">
      <c r="A5893" s="76">
        <v>96398</v>
      </c>
      <c r="B5893" s="76" t="s">
        <v>2181</v>
      </c>
      <c r="C5893" s="77" t="s">
        <v>38</v>
      </c>
      <c r="D5893" s="77">
        <v>340.33</v>
      </c>
    </row>
    <row r="5894" spans="1:4" x14ac:dyDescent="0.25">
      <c r="A5894" s="76">
        <v>96399</v>
      </c>
      <c r="B5894" s="76" t="s">
        <v>3740</v>
      </c>
      <c r="C5894" s="77" t="s">
        <v>38</v>
      </c>
      <c r="D5894" s="77">
        <v>127.03</v>
      </c>
    </row>
    <row r="5895" spans="1:4" x14ac:dyDescent="0.25">
      <c r="A5895" s="76">
        <v>96400</v>
      </c>
      <c r="B5895" s="76" t="s">
        <v>2182</v>
      </c>
      <c r="C5895" s="77" t="s">
        <v>38</v>
      </c>
      <c r="D5895" s="77">
        <v>165.01</v>
      </c>
    </row>
    <row r="5896" spans="1:4" x14ac:dyDescent="0.25">
      <c r="A5896" s="76">
        <v>100564</v>
      </c>
      <c r="B5896" s="76" t="s">
        <v>2183</v>
      </c>
      <c r="C5896" s="77" t="s">
        <v>38</v>
      </c>
      <c r="D5896" s="77">
        <v>111.59</v>
      </c>
    </row>
    <row r="5897" spans="1:4" x14ac:dyDescent="0.25">
      <c r="A5897" s="76">
        <v>100565</v>
      </c>
      <c r="B5897" s="76" t="s">
        <v>2184</v>
      </c>
      <c r="C5897" s="77" t="s">
        <v>38</v>
      </c>
      <c r="D5897" s="77">
        <v>96.6</v>
      </c>
    </row>
    <row r="5898" spans="1:4" x14ac:dyDescent="0.25">
      <c r="A5898" s="76">
        <v>100566</v>
      </c>
      <c r="B5898" s="76" t="s">
        <v>2185</v>
      </c>
      <c r="C5898" s="77" t="s">
        <v>38</v>
      </c>
      <c r="D5898" s="77">
        <v>180.53</v>
      </c>
    </row>
    <row r="5899" spans="1:4" x14ac:dyDescent="0.25">
      <c r="A5899" s="76">
        <v>100567</v>
      </c>
      <c r="B5899" s="76" t="s">
        <v>2186</v>
      </c>
      <c r="C5899" s="77" t="s">
        <v>38</v>
      </c>
      <c r="D5899" s="77">
        <v>212.81</v>
      </c>
    </row>
    <row r="5900" spans="1:4" x14ac:dyDescent="0.25">
      <c r="A5900" s="76">
        <v>100568</v>
      </c>
      <c r="B5900" s="76" t="s">
        <v>2187</v>
      </c>
      <c r="C5900" s="77" t="s">
        <v>38</v>
      </c>
      <c r="D5900" s="77">
        <v>244.54</v>
      </c>
    </row>
    <row r="5901" spans="1:4" x14ac:dyDescent="0.25">
      <c r="A5901" s="76">
        <v>100569</v>
      </c>
      <c r="B5901" s="76" t="s">
        <v>2188</v>
      </c>
      <c r="C5901" s="77" t="s">
        <v>38</v>
      </c>
      <c r="D5901" s="77">
        <v>166.08</v>
      </c>
    </row>
    <row r="5902" spans="1:4" x14ac:dyDescent="0.25">
      <c r="A5902" s="76">
        <v>100570</v>
      </c>
      <c r="B5902" s="76" t="s">
        <v>2189</v>
      </c>
      <c r="C5902" s="77" t="s">
        <v>38</v>
      </c>
      <c r="D5902" s="77">
        <v>200.59</v>
      </c>
    </row>
    <row r="5903" spans="1:4" x14ac:dyDescent="0.25">
      <c r="A5903" s="76">
        <v>100571</v>
      </c>
      <c r="B5903" s="76" t="s">
        <v>2190</v>
      </c>
      <c r="C5903" s="77" t="s">
        <v>38</v>
      </c>
      <c r="D5903" s="77">
        <v>230.76</v>
      </c>
    </row>
    <row r="5904" spans="1:4" x14ac:dyDescent="0.25">
      <c r="A5904" s="76">
        <v>100572</v>
      </c>
      <c r="B5904" s="76" t="s">
        <v>2191</v>
      </c>
      <c r="C5904" s="77" t="s">
        <v>38</v>
      </c>
      <c r="D5904" s="77">
        <v>116.83</v>
      </c>
    </row>
    <row r="5905" spans="1:4" x14ac:dyDescent="0.25">
      <c r="A5905" s="76">
        <v>100573</v>
      </c>
      <c r="B5905" s="76" t="s">
        <v>2192</v>
      </c>
      <c r="C5905" s="77" t="s">
        <v>38</v>
      </c>
      <c r="D5905" s="77">
        <v>101.84</v>
      </c>
    </row>
    <row r="5906" spans="1:4" x14ac:dyDescent="0.25">
      <c r="A5906" s="76">
        <v>100574</v>
      </c>
      <c r="B5906" s="76" t="s">
        <v>2193</v>
      </c>
      <c r="C5906" s="77" t="s">
        <v>38</v>
      </c>
      <c r="D5906" s="77">
        <v>1.21</v>
      </c>
    </row>
    <row r="5907" spans="1:4" x14ac:dyDescent="0.25">
      <c r="A5907" s="76">
        <v>100575</v>
      </c>
      <c r="B5907" s="76" t="s">
        <v>2194</v>
      </c>
      <c r="C5907" s="77" t="s">
        <v>2</v>
      </c>
      <c r="D5907" s="77">
        <v>0.12</v>
      </c>
    </row>
    <row r="5908" spans="1:4" x14ac:dyDescent="0.25">
      <c r="A5908" s="76">
        <v>101767</v>
      </c>
      <c r="B5908" s="76" t="s">
        <v>4328</v>
      </c>
      <c r="C5908" s="77" t="s">
        <v>38</v>
      </c>
      <c r="D5908" s="77">
        <v>26.51</v>
      </c>
    </row>
    <row r="5909" spans="1:4" x14ac:dyDescent="0.25">
      <c r="A5909" s="76">
        <v>101768</v>
      </c>
      <c r="B5909" s="76" t="s">
        <v>4329</v>
      </c>
      <c r="C5909" s="77" t="s">
        <v>38</v>
      </c>
      <c r="D5909" s="77">
        <v>39.520000000000003</v>
      </c>
    </row>
    <row r="5910" spans="1:4" x14ac:dyDescent="0.25">
      <c r="A5910" s="76">
        <v>92391</v>
      </c>
      <c r="B5910" s="76" t="s">
        <v>16792</v>
      </c>
      <c r="C5910" s="77" t="s">
        <v>2</v>
      </c>
      <c r="D5910" s="77">
        <v>60.19</v>
      </c>
    </row>
    <row r="5911" spans="1:4" x14ac:dyDescent="0.25">
      <c r="A5911" s="76">
        <v>92392</v>
      </c>
      <c r="B5911" s="76" t="s">
        <v>16793</v>
      </c>
      <c r="C5911" s="77" t="s">
        <v>2</v>
      </c>
      <c r="D5911" s="77">
        <v>123.86</v>
      </c>
    </row>
    <row r="5912" spans="1:4" x14ac:dyDescent="0.25">
      <c r="A5912" s="76">
        <v>92393</v>
      </c>
      <c r="B5912" s="76" t="s">
        <v>16794</v>
      </c>
      <c r="C5912" s="77" t="s">
        <v>2</v>
      </c>
      <c r="D5912" s="77">
        <v>59.38</v>
      </c>
    </row>
    <row r="5913" spans="1:4" x14ac:dyDescent="0.25">
      <c r="A5913" s="76">
        <v>92394</v>
      </c>
      <c r="B5913" s="76" t="s">
        <v>16795</v>
      </c>
      <c r="C5913" s="77" t="s">
        <v>2</v>
      </c>
      <c r="D5913" s="77">
        <v>73.7</v>
      </c>
    </row>
    <row r="5914" spans="1:4" x14ac:dyDescent="0.25">
      <c r="A5914" s="76">
        <v>92395</v>
      </c>
      <c r="B5914" s="76" t="s">
        <v>16796</v>
      </c>
      <c r="C5914" s="77" t="s">
        <v>2</v>
      </c>
      <c r="D5914" s="77">
        <v>88.38</v>
      </c>
    </row>
    <row r="5915" spans="1:4" x14ac:dyDescent="0.25">
      <c r="A5915" s="76">
        <v>92396</v>
      </c>
      <c r="B5915" s="76" t="s">
        <v>16797</v>
      </c>
      <c r="C5915" s="77" t="s">
        <v>2</v>
      </c>
      <c r="D5915" s="77">
        <v>71.33</v>
      </c>
    </row>
    <row r="5916" spans="1:4" x14ac:dyDescent="0.25">
      <c r="A5916" s="76">
        <v>92397</v>
      </c>
      <c r="B5916" s="76" t="s">
        <v>16798</v>
      </c>
      <c r="C5916" s="77" t="s">
        <v>2</v>
      </c>
      <c r="D5916" s="77">
        <v>62.63</v>
      </c>
    </row>
    <row r="5917" spans="1:4" x14ac:dyDescent="0.25">
      <c r="A5917" s="76">
        <v>92398</v>
      </c>
      <c r="B5917" s="76" t="s">
        <v>16799</v>
      </c>
      <c r="C5917" s="77" t="s">
        <v>2</v>
      </c>
      <c r="D5917" s="77">
        <v>77.739999999999995</v>
      </c>
    </row>
    <row r="5918" spans="1:4" x14ac:dyDescent="0.25">
      <c r="A5918" s="76">
        <v>92400</v>
      </c>
      <c r="B5918" s="76" t="s">
        <v>16800</v>
      </c>
      <c r="C5918" s="77" t="s">
        <v>2</v>
      </c>
      <c r="D5918" s="77">
        <v>91.11</v>
      </c>
    </row>
    <row r="5919" spans="1:4" x14ac:dyDescent="0.25">
      <c r="A5919" s="76">
        <v>92402</v>
      </c>
      <c r="B5919" s="76" t="s">
        <v>16801</v>
      </c>
      <c r="C5919" s="77" t="s">
        <v>2</v>
      </c>
      <c r="D5919" s="77">
        <v>69.52</v>
      </c>
    </row>
    <row r="5920" spans="1:4" x14ac:dyDescent="0.25">
      <c r="A5920" s="76">
        <v>92403</v>
      </c>
      <c r="B5920" s="76" t="s">
        <v>16802</v>
      </c>
      <c r="C5920" s="77" t="s">
        <v>2</v>
      </c>
      <c r="D5920" s="77">
        <v>60.53</v>
      </c>
    </row>
    <row r="5921" spans="1:4" x14ac:dyDescent="0.25">
      <c r="A5921" s="76">
        <v>92404</v>
      </c>
      <c r="B5921" s="76" t="s">
        <v>16803</v>
      </c>
      <c r="C5921" s="77" t="s">
        <v>2</v>
      </c>
      <c r="D5921" s="77">
        <v>75.650000000000006</v>
      </c>
    </row>
    <row r="5922" spans="1:4" x14ac:dyDescent="0.25">
      <c r="A5922" s="76">
        <v>92406</v>
      </c>
      <c r="B5922" s="76" t="s">
        <v>16804</v>
      </c>
      <c r="C5922" s="77" t="s">
        <v>2</v>
      </c>
      <c r="D5922" s="77">
        <v>90.57</v>
      </c>
    </row>
    <row r="5923" spans="1:4" x14ac:dyDescent="0.25">
      <c r="A5923" s="76">
        <v>93679</v>
      </c>
      <c r="B5923" s="76" t="s">
        <v>16805</v>
      </c>
      <c r="C5923" s="77" t="s">
        <v>2</v>
      </c>
      <c r="D5923" s="77">
        <v>79.08</v>
      </c>
    </row>
    <row r="5924" spans="1:4" x14ac:dyDescent="0.25">
      <c r="A5924" s="76">
        <v>93680</v>
      </c>
      <c r="B5924" s="76" t="s">
        <v>16806</v>
      </c>
      <c r="C5924" s="77" t="s">
        <v>2</v>
      </c>
      <c r="D5924" s="77">
        <v>70.180000000000007</v>
      </c>
    </row>
    <row r="5925" spans="1:4" x14ac:dyDescent="0.25">
      <c r="A5925" s="76">
        <v>93681</v>
      </c>
      <c r="B5925" s="76" t="s">
        <v>16807</v>
      </c>
      <c r="C5925" s="77" t="s">
        <v>2</v>
      </c>
      <c r="D5925" s="77">
        <v>83.79</v>
      </c>
    </row>
    <row r="5926" spans="1:4" x14ac:dyDescent="0.25">
      <c r="A5926" s="76">
        <v>97104</v>
      </c>
      <c r="B5926" s="76" t="s">
        <v>14935</v>
      </c>
      <c r="C5926" s="77" t="s">
        <v>2</v>
      </c>
      <c r="D5926" s="77">
        <v>142.96</v>
      </c>
    </row>
    <row r="5927" spans="1:4" x14ac:dyDescent="0.25">
      <c r="A5927" s="76">
        <v>97105</v>
      </c>
      <c r="B5927" s="76" t="s">
        <v>14936</v>
      </c>
      <c r="C5927" s="77" t="s">
        <v>2</v>
      </c>
      <c r="D5927" s="77">
        <v>162.36000000000001</v>
      </c>
    </row>
    <row r="5928" spans="1:4" x14ac:dyDescent="0.25">
      <c r="A5928" s="76">
        <v>97106</v>
      </c>
      <c r="B5928" s="76" t="s">
        <v>14937</v>
      </c>
      <c r="C5928" s="77" t="s">
        <v>2</v>
      </c>
      <c r="D5928" s="77">
        <v>180.52</v>
      </c>
    </row>
    <row r="5929" spans="1:4" x14ac:dyDescent="0.25">
      <c r="A5929" s="76">
        <v>97107</v>
      </c>
      <c r="B5929" s="76" t="s">
        <v>14938</v>
      </c>
      <c r="C5929" s="77" t="s">
        <v>2</v>
      </c>
      <c r="D5929" s="77">
        <v>206.2</v>
      </c>
    </row>
    <row r="5930" spans="1:4" x14ac:dyDescent="0.25">
      <c r="A5930" s="76">
        <v>97108</v>
      </c>
      <c r="B5930" s="76" t="s">
        <v>14939</v>
      </c>
      <c r="C5930" s="77" t="s">
        <v>2</v>
      </c>
      <c r="D5930" s="77">
        <v>234.12</v>
      </c>
    </row>
    <row r="5931" spans="1:4" x14ac:dyDescent="0.25">
      <c r="A5931" s="76">
        <v>97109</v>
      </c>
      <c r="B5931" s="76" t="s">
        <v>14940</v>
      </c>
      <c r="C5931" s="77" t="s">
        <v>2</v>
      </c>
      <c r="D5931" s="77">
        <v>258.29000000000002</v>
      </c>
    </row>
    <row r="5932" spans="1:4" x14ac:dyDescent="0.25">
      <c r="A5932" s="76">
        <v>97111</v>
      </c>
      <c r="B5932" s="76" t="s">
        <v>14941</v>
      </c>
      <c r="C5932" s="77" t="s">
        <v>2</v>
      </c>
      <c r="D5932" s="77">
        <v>274.08</v>
      </c>
    </row>
    <row r="5933" spans="1:4" x14ac:dyDescent="0.25">
      <c r="A5933" s="76">
        <v>97112</v>
      </c>
      <c r="B5933" s="76" t="s">
        <v>14942</v>
      </c>
      <c r="C5933" s="77" t="s">
        <v>2</v>
      </c>
      <c r="D5933" s="77">
        <v>241.17</v>
      </c>
    </row>
    <row r="5934" spans="1:4" x14ac:dyDescent="0.25">
      <c r="A5934" s="76">
        <v>97113</v>
      </c>
      <c r="B5934" s="76" t="s">
        <v>14943</v>
      </c>
      <c r="C5934" s="77" t="s">
        <v>2</v>
      </c>
      <c r="D5934" s="77">
        <v>2.62</v>
      </c>
    </row>
    <row r="5935" spans="1:4" x14ac:dyDescent="0.25">
      <c r="A5935" s="76">
        <v>97114</v>
      </c>
      <c r="B5935" s="76" t="s">
        <v>14944</v>
      </c>
      <c r="C5935" s="77" t="s">
        <v>3</v>
      </c>
      <c r="D5935" s="77">
        <v>0.36</v>
      </c>
    </row>
    <row r="5936" spans="1:4" x14ac:dyDescent="0.25">
      <c r="A5936" s="76">
        <v>97115</v>
      </c>
      <c r="B5936" s="76" t="s">
        <v>14945</v>
      </c>
      <c r="C5936" s="77" t="s">
        <v>4</v>
      </c>
      <c r="D5936" s="77">
        <v>52.42</v>
      </c>
    </row>
    <row r="5937" spans="1:4" x14ac:dyDescent="0.25">
      <c r="A5937" s="76">
        <v>97116</v>
      </c>
      <c r="B5937" s="76" t="s">
        <v>14946</v>
      </c>
      <c r="C5937" s="77" t="s">
        <v>4</v>
      </c>
      <c r="D5937" s="77">
        <v>23.01</v>
      </c>
    </row>
    <row r="5938" spans="1:4" x14ac:dyDescent="0.25">
      <c r="A5938" s="76">
        <v>97117</v>
      </c>
      <c r="B5938" s="76" t="s">
        <v>14947</v>
      </c>
      <c r="C5938" s="77" t="s">
        <v>4</v>
      </c>
      <c r="D5938" s="77">
        <v>19.989999999999998</v>
      </c>
    </row>
    <row r="5939" spans="1:4" x14ac:dyDescent="0.25">
      <c r="A5939" s="76">
        <v>97118</v>
      </c>
      <c r="B5939" s="76" t="s">
        <v>14948</v>
      </c>
      <c r="C5939" s="77" t="s">
        <v>4</v>
      </c>
      <c r="D5939" s="77">
        <v>16.52</v>
      </c>
    </row>
    <row r="5940" spans="1:4" x14ac:dyDescent="0.25">
      <c r="A5940" s="76">
        <v>97119</v>
      </c>
      <c r="B5940" s="76" t="s">
        <v>14949</v>
      </c>
      <c r="C5940" s="77" t="s">
        <v>4</v>
      </c>
      <c r="D5940" s="77">
        <v>14.82</v>
      </c>
    </row>
    <row r="5941" spans="1:4" x14ac:dyDescent="0.25">
      <c r="A5941" s="76">
        <v>97120</v>
      </c>
      <c r="B5941" s="76" t="s">
        <v>14950</v>
      </c>
      <c r="C5941" s="77" t="s">
        <v>4</v>
      </c>
      <c r="D5941" s="77">
        <v>9.5500000000000007</v>
      </c>
    </row>
    <row r="5942" spans="1:4" x14ac:dyDescent="0.25">
      <c r="A5942" s="76">
        <v>101167</v>
      </c>
      <c r="B5942" s="76" t="s">
        <v>3817</v>
      </c>
      <c r="C5942" s="77" t="s">
        <v>2</v>
      </c>
      <c r="D5942" s="77">
        <v>168.37</v>
      </c>
    </row>
    <row r="5943" spans="1:4" x14ac:dyDescent="0.25">
      <c r="A5943" s="76">
        <v>101169</v>
      </c>
      <c r="B5943" s="76" t="s">
        <v>3818</v>
      </c>
      <c r="C5943" s="77" t="s">
        <v>2</v>
      </c>
      <c r="D5943" s="77">
        <v>182.08</v>
      </c>
    </row>
    <row r="5944" spans="1:4" x14ac:dyDescent="0.25">
      <c r="A5944" s="76">
        <v>101170</v>
      </c>
      <c r="B5944" s="76" t="s">
        <v>3819</v>
      </c>
      <c r="C5944" s="77" t="s">
        <v>2</v>
      </c>
      <c r="D5944" s="77">
        <v>45.96</v>
      </c>
    </row>
    <row r="5945" spans="1:4" x14ac:dyDescent="0.25">
      <c r="A5945" s="76">
        <v>101172</v>
      </c>
      <c r="B5945" s="76" t="s">
        <v>3820</v>
      </c>
      <c r="C5945" s="77" t="s">
        <v>2</v>
      </c>
      <c r="D5945" s="77">
        <v>70.53</v>
      </c>
    </row>
    <row r="5946" spans="1:4" x14ac:dyDescent="0.25">
      <c r="A5946" s="76">
        <v>103904</v>
      </c>
      <c r="B5946" s="76" t="s">
        <v>14951</v>
      </c>
      <c r="C5946" s="77" t="s">
        <v>2</v>
      </c>
      <c r="D5946" s="77">
        <v>138.82</v>
      </c>
    </row>
    <row r="5947" spans="1:4" x14ac:dyDescent="0.25">
      <c r="A5947" s="76">
        <v>103905</v>
      </c>
      <c r="B5947" s="76" t="s">
        <v>14952</v>
      </c>
      <c r="C5947" s="77" t="s">
        <v>2</v>
      </c>
      <c r="D5947" s="77">
        <v>146.99</v>
      </c>
    </row>
    <row r="5948" spans="1:4" x14ac:dyDescent="0.25">
      <c r="A5948" s="76">
        <v>103906</v>
      </c>
      <c r="B5948" s="76" t="s">
        <v>14953</v>
      </c>
      <c r="C5948" s="77" t="s">
        <v>2</v>
      </c>
      <c r="D5948" s="77">
        <v>173.86</v>
      </c>
    </row>
    <row r="5949" spans="1:4" x14ac:dyDescent="0.25">
      <c r="A5949" s="76">
        <v>103907</v>
      </c>
      <c r="B5949" s="76" t="s">
        <v>14954</v>
      </c>
      <c r="C5949" s="77" t="s">
        <v>2</v>
      </c>
      <c r="D5949" s="77">
        <v>155.03</v>
      </c>
    </row>
    <row r="5950" spans="1:4" x14ac:dyDescent="0.25">
      <c r="A5950" s="76">
        <v>103908</v>
      </c>
      <c r="B5950" s="76" t="s">
        <v>14955</v>
      </c>
      <c r="C5950" s="77" t="s">
        <v>2</v>
      </c>
      <c r="D5950" s="77">
        <v>175</v>
      </c>
    </row>
    <row r="5951" spans="1:4" x14ac:dyDescent="0.25">
      <c r="A5951" s="76">
        <v>103909</v>
      </c>
      <c r="B5951" s="76" t="s">
        <v>14956</v>
      </c>
      <c r="C5951" s="77" t="s">
        <v>2</v>
      </c>
      <c r="D5951" s="77">
        <v>199.99</v>
      </c>
    </row>
    <row r="5952" spans="1:4" x14ac:dyDescent="0.25">
      <c r="A5952" s="76">
        <v>103911</v>
      </c>
      <c r="B5952" s="76" t="s">
        <v>14957</v>
      </c>
      <c r="C5952" s="77" t="s">
        <v>2</v>
      </c>
      <c r="D5952" s="77">
        <v>227.22</v>
      </c>
    </row>
    <row r="5953" spans="1:4" x14ac:dyDescent="0.25">
      <c r="A5953" s="76">
        <v>103912</v>
      </c>
      <c r="B5953" s="76" t="s">
        <v>14958</v>
      </c>
      <c r="C5953" s="77" t="s">
        <v>2</v>
      </c>
      <c r="D5953" s="77">
        <v>92.5</v>
      </c>
    </row>
    <row r="5954" spans="1:4" x14ac:dyDescent="0.25">
      <c r="A5954" s="76">
        <v>103913</v>
      </c>
      <c r="B5954" s="76" t="s">
        <v>14959</v>
      </c>
      <c r="C5954" s="77" t="s">
        <v>2</v>
      </c>
      <c r="D5954" s="77">
        <v>132.13999999999999</v>
      </c>
    </row>
    <row r="5955" spans="1:4" x14ac:dyDescent="0.25">
      <c r="A5955" s="76">
        <v>103914</v>
      </c>
      <c r="B5955" s="76" t="s">
        <v>14960</v>
      </c>
      <c r="C5955" s="77" t="s">
        <v>2</v>
      </c>
      <c r="D5955" s="77">
        <v>153.75</v>
      </c>
    </row>
    <row r="5956" spans="1:4" x14ac:dyDescent="0.25">
      <c r="A5956" s="76">
        <v>103915</v>
      </c>
      <c r="B5956" s="76" t="s">
        <v>14961</v>
      </c>
      <c r="C5956" s="77" t="s">
        <v>2</v>
      </c>
      <c r="D5956" s="77">
        <v>167.92</v>
      </c>
    </row>
    <row r="5957" spans="1:4" x14ac:dyDescent="0.25">
      <c r="A5957" s="76">
        <v>103916</v>
      </c>
      <c r="B5957" s="76" t="s">
        <v>14962</v>
      </c>
      <c r="C5957" s="77" t="s">
        <v>2</v>
      </c>
      <c r="D5957" s="77">
        <v>192.55</v>
      </c>
    </row>
    <row r="5958" spans="1:4" x14ac:dyDescent="0.25">
      <c r="A5958" s="76">
        <v>103917</v>
      </c>
      <c r="B5958" s="76" t="s">
        <v>14963</v>
      </c>
      <c r="C5958" s="77" t="s">
        <v>2</v>
      </c>
      <c r="D5958" s="77">
        <v>221.83</v>
      </c>
    </row>
    <row r="5959" spans="1:4" x14ac:dyDescent="0.25">
      <c r="A5959" s="76">
        <v>103918</v>
      </c>
      <c r="B5959" s="76" t="s">
        <v>14964</v>
      </c>
      <c r="C5959" s="77" t="s">
        <v>2</v>
      </c>
      <c r="D5959" s="77">
        <v>235.26</v>
      </c>
    </row>
    <row r="5960" spans="1:4" x14ac:dyDescent="0.25">
      <c r="A5960" s="76">
        <v>104432</v>
      </c>
      <c r="B5960" s="76" t="s">
        <v>16808</v>
      </c>
      <c r="C5960" s="77" t="s">
        <v>2</v>
      </c>
      <c r="D5960" s="77">
        <v>75.08</v>
      </c>
    </row>
    <row r="5961" spans="1:4" x14ac:dyDescent="0.25">
      <c r="A5961" s="76">
        <v>104433</v>
      </c>
      <c r="B5961" s="76" t="s">
        <v>16809</v>
      </c>
      <c r="C5961" s="77" t="s">
        <v>2</v>
      </c>
      <c r="D5961" s="77">
        <v>65.34</v>
      </c>
    </row>
    <row r="5962" spans="1:4" x14ac:dyDescent="0.25">
      <c r="A5962" s="76">
        <v>103689</v>
      </c>
      <c r="B5962" s="76" t="s">
        <v>28614</v>
      </c>
      <c r="C5962" s="77" t="s">
        <v>2</v>
      </c>
      <c r="D5962" s="77">
        <v>308.06</v>
      </c>
    </row>
    <row r="5963" spans="1:4" x14ac:dyDescent="0.25">
      <c r="A5963" s="76">
        <v>103694</v>
      </c>
      <c r="B5963" s="76" t="s">
        <v>14673</v>
      </c>
      <c r="C5963" s="77" t="s">
        <v>16077</v>
      </c>
      <c r="D5963" s="77">
        <v>109.97</v>
      </c>
    </row>
    <row r="5964" spans="1:4" x14ac:dyDescent="0.25">
      <c r="A5964" s="76">
        <v>103695</v>
      </c>
      <c r="B5964" s="76" t="s">
        <v>14965</v>
      </c>
      <c r="C5964" s="77" t="s">
        <v>16077</v>
      </c>
      <c r="D5964" s="77">
        <v>98.28</v>
      </c>
    </row>
    <row r="5965" spans="1:4" x14ac:dyDescent="0.25">
      <c r="A5965" s="76">
        <v>103696</v>
      </c>
      <c r="B5965" s="76" t="s">
        <v>14674</v>
      </c>
      <c r="C5965" s="77" t="s">
        <v>16077</v>
      </c>
      <c r="D5965" s="77">
        <v>135.97999999999999</v>
      </c>
    </row>
    <row r="5966" spans="1:4" x14ac:dyDescent="0.25">
      <c r="A5966" s="76">
        <v>103697</v>
      </c>
      <c r="B5966" s="76" t="s">
        <v>14966</v>
      </c>
      <c r="C5966" s="77" t="s">
        <v>16077</v>
      </c>
      <c r="D5966" s="77">
        <v>124.29</v>
      </c>
    </row>
    <row r="5967" spans="1:4" x14ac:dyDescent="0.25">
      <c r="A5967" s="76">
        <v>95995</v>
      </c>
      <c r="B5967" s="76" t="s">
        <v>2195</v>
      </c>
      <c r="C5967" s="77" t="s">
        <v>38</v>
      </c>
      <c r="D5967" s="77">
        <v>1638.31</v>
      </c>
    </row>
    <row r="5968" spans="1:4" x14ac:dyDescent="0.25">
      <c r="A5968" s="76">
        <v>95996</v>
      </c>
      <c r="B5968" s="76" t="s">
        <v>2196</v>
      </c>
      <c r="C5968" s="77" t="s">
        <v>38</v>
      </c>
      <c r="D5968" s="78">
        <v>1419.09</v>
      </c>
    </row>
    <row r="5969" spans="1:4" x14ac:dyDescent="0.25">
      <c r="A5969" s="76">
        <v>96001</v>
      </c>
      <c r="B5969" s="76" t="s">
        <v>2197</v>
      </c>
      <c r="C5969" s="77" t="s">
        <v>2</v>
      </c>
      <c r="D5969" s="78">
        <v>7.22</v>
      </c>
    </row>
    <row r="5970" spans="1:4" x14ac:dyDescent="0.25">
      <c r="A5970" s="76">
        <v>96393</v>
      </c>
      <c r="B5970" s="76" t="s">
        <v>3741</v>
      </c>
      <c r="C5970" s="77" t="s">
        <v>38</v>
      </c>
      <c r="D5970" s="77">
        <v>173.1</v>
      </c>
    </row>
    <row r="5971" spans="1:4" x14ac:dyDescent="0.25">
      <c r="A5971" s="76">
        <v>96394</v>
      </c>
      <c r="B5971" s="76" t="s">
        <v>3742</v>
      </c>
      <c r="C5971" s="77" t="s">
        <v>38</v>
      </c>
      <c r="D5971" s="77">
        <v>238.19</v>
      </c>
    </row>
    <row r="5972" spans="1:4" x14ac:dyDescent="0.25">
      <c r="A5972" s="76">
        <v>96395</v>
      </c>
      <c r="B5972" s="76" t="s">
        <v>3743</v>
      </c>
      <c r="C5972" s="77" t="s">
        <v>38</v>
      </c>
      <c r="D5972" s="77">
        <v>327.96</v>
      </c>
    </row>
    <row r="5973" spans="1:4" x14ac:dyDescent="0.25">
      <c r="A5973" s="76">
        <v>88411</v>
      </c>
      <c r="B5973" s="76" t="s">
        <v>1223</v>
      </c>
      <c r="C5973" s="77" t="s">
        <v>2</v>
      </c>
      <c r="D5973" s="77">
        <v>3.31</v>
      </c>
    </row>
    <row r="5974" spans="1:4" x14ac:dyDescent="0.25">
      <c r="A5974" s="76">
        <v>88412</v>
      </c>
      <c r="B5974" s="76" t="s">
        <v>1224</v>
      </c>
      <c r="C5974" s="77" t="s">
        <v>2</v>
      </c>
      <c r="D5974" s="77">
        <v>2.56</v>
      </c>
    </row>
    <row r="5975" spans="1:4" x14ac:dyDescent="0.25">
      <c r="A5975" s="76">
        <v>88413</v>
      </c>
      <c r="B5975" s="76" t="s">
        <v>1225</v>
      </c>
      <c r="C5975" s="77" t="s">
        <v>2</v>
      </c>
      <c r="D5975" s="77">
        <v>4.82</v>
      </c>
    </row>
    <row r="5976" spans="1:4" x14ac:dyDescent="0.25">
      <c r="A5976" s="76">
        <v>88414</v>
      </c>
      <c r="B5976" s="76" t="s">
        <v>1226</v>
      </c>
      <c r="C5976" s="77" t="s">
        <v>2</v>
      </c>
      <c r="D5976" s="77">
        <v>5.3</v>
      </c>
    </row>
    <row r="5977" spans="1:4" x14ac:dyDescent="0.25">
      <c r="A5977" s="76">
        <v>88415</v>
      </c>
      <c r="B5977" s="76" t="s">
        <v>1227</v>
      </c>
      <c r="C5977" s="77" t="s">
        <v>2</v>
      </c>
      <c r="D5977" s="77">
        <v>3.55</v>
      </c>
    </row>
    <row r="5978" spans="1:4" x14ac:dyDescent="0.25">
      <c r="A5978" s="76">
        <v>88416</v>
      </c>
      <c r="B5978" s="76" t="s">
        <v>1228</v>
      </c>
      <c r="C5978" s="77" t="s">
        <v>2</v>
      </c>
      <c r="D5978" s="77">
        <v>17</v>
      </c>
    </row>
    <row r="5979" spans="1:4" x14ac:dyDescent="0.25">
      <c r="A5979" s="76">
        <v>88417</v>
      </c>
      <c r="B5979" s="76" t="s">
        <v>1229</v>
      </c>
      <c r="C5979" s="77" t="s">
        <v>2</v>
      </c>
      <c r="D5979" s="77">
        <v>14.34</v>
      </c>
    </row>
    <row r="5980" spans="1:4" x14ac:dyDescent="0.25">
      <c r="A5980" s="76">
        <v>88420</v>
      </c>
      <c r="B5980" s="76" t="s">
        <v>1230</v>
      </c>
      <c r="C5980" s="77" t="s">
        <v>2</v>
      </c>
      <c r="D5980" s="77">
        <v>22.38</v>
      </c>
    </row>
    <row r="5981" spans="1:4" x14ac:dyDescent="0.25">
      <c r="A5981" s="76">
        <v>88421</v>
      </c>
      <c r="B5981" s="76" t="s">
        <v>1231</v>
      </c>
      <c r="C5981" s="77" t="s">
        <v>2</v>
      </c>
      <c r="D5981" s="77">
        <v>24.07</v>
      </c>
    </row>
    <row r="5982" spans="1:4" x14ac:dyDescent="0.25">
      <c r="A5982" s="76">
        <v>88423</v>
      </c>
      <c r="B5982" s="76" t="s">
        <v>1232</v>
      </c>
      <c r="C5982" s="77" t="s">
        <v>2</v>
      </c>
      <c r="D5982" s="77">
        <v>17.829999999999998</v>
      </c>
    </row>
    <row r="5983" spans="1:4" x14ac:dyDescent="0.25">
      <c r="A5983" s="76">
        <v>88424</v>
      </c>
      <c r="B5983" s="76" t="s">
        <v>1233</v>
      </c>
      <c r="C5983" s="77" t="s">
        <v>2</v>
      </c>
      <c r="D5983" s="77">
        <v>20.66</v>
      </c>
    </row>
    <row r="5984" spans="1:4" x14ac:dyDescent="0.25">
      <c r="A5984" s="76">
        <v>88426</v>
      </c>
      <c r="B5984" s="76" t="s">
        <v>1234</v>
      </c>
      <c r="C5984" s="77" t="s">
        <v>2</v>
      </c>
      <c r="D5984" s="77">
        <v>16.059999999999999</v>
      </c>
    </row>
    <row r="5985" spans="1:4" x14ac:dyDescent="0.25">
      <c r="A5985" s="76">
        <v>88428</v>
      </c>
      <c r="B5985" s="76" t="s">
        <v>1235</v>
      </c>
      <c r="C5985" s="77" t="s">
        <v>2</v>
      </c>
      <c r="D5985" s="77">
        <v>29.9</v>
      </c>
    </row>
    <row r="5986" spans="1:4" x14ac:dyDescent="0.25">
      <c r="A5986" s="76">
        <v>88429</v>
      </c>
      <c r="B5986" s="76" t="s">
        <v>1236</v>
      </c>
      <c r="C5986" s="77" t="s">
        <v>2</v>
      </c>
      <c r="D5986" s="77">
        <v>32.86</v>
      </c>
    </row>
    <row r="5987" spans="1:4" x14ac:dyDescent="0.25">
      <c r="A5987" s="76">
        <v>88431</v>
      </c>
      <c r="B5987" s="76" t="s">
        <v>1237</v>
      </c>
      <c r="C5987" s="77" t="s">
        <v>2</v>
      </c>
      <c r="D5987" s="77">
        <v>22.11</v>
      </c>
    </row>
    <row r="5988" spans="1:4" x14ac:dyDescent="0.25">
      <c r="A5988" s="76">
        <v>88432</v>
      </c>
      <c r="B5988" s="76" t="s">
        <v>1238</v>
      </c>
      <c r="C5988" s="77" t="s">
        <v>2</v>
      </c>
      <c r="D5988" s="77">
        <v>17.350000000000001</v>
      </c>
    </row>
    <row r="5989" spans="1:4" x14ac:dyDescent="0.25">
      <c r="A5989" s="76">
        <v>88484</v>
      </c>
      <c r="B5989" s="76" t="s">
        <v>28615</v>
      </c>
      <c r="C5989" s="77" t="s">
        <v>2</v>
      </c>
      <c r="D5989" s="77">
        <v>5.07</v>
      </c>
    </row>
    <row r="5990" spans="1:4" x14ac:dyDescent="0.25">
      <c r="A5990" s="76">
        <v>88485</v>
      </c>
      <c r="B5990" s="76" t="s">
        <v>28616</v>
      </c>
      <c r="C5990" s="77" t="s">
        <v>2</v>
      </c>
      <c r="D5990" s="77">
        <v>4.1399999999999997</v>
      </c>
    </row>
    <row r="5991" spans="1:4" x14ac:dyDescent="0.25">
      <c r="A5991" s="76">
        <v>88488</v>
      </c>
      <c r="B5991" s="76" t="s">
        <v>28617</v>
      </c>
      <c r="C5991" s="77" t="s">
        <v>2</v>
      </c>
      <c r="D5991" s="77">
        <v>13.89</v>
      </c>
    </row>
    <row r="5992" spans="1:4" x14ac:dyDescent="0.25">
      <c r="A5992" s="76">
        <v>88489</v>
      </c>
      <c r="B5992" s="76" t="s">
        <v>28618</v>
      </c>
      <c r="C5992" s="77" t="s">
        <v>2</v>
      </c>
      <c r="D5992" s="77">
        <v>11.64</v>
      </c>
    </row>
    <row r="5993" spans="1:4" x14ac:dyDescent="0.25">
      <c r="A5993" s="76">
        <v>88494</v>
      </c>
      <c r="B5993" s="76" t="s">
        <v>28619</v>
      </c>
      <c r="C5993" s="77" t="s">
        <v>2</v>
      </c>
      <c r="D5993" s="77">
        <v>20.84</v>
      </c>
    </row>
    <row r="5994" spans="1:4" x14ac:dyDescent="0.25">
      <c r="A5994" s="76">
        <v>88495</v>
      </c>
      <c r="B5994" s="76" t="s">
        <v>28620</v>
      </c>
      <c r="C5994" s="77" t="s">
        <v>2</v>
      </c>
      <c r="D5994" s="77">
        <v>11.7</v>
      </c>
    </row>
    <row r="5995" spans="1:4" x14ac:dyDescent="0.25">
      <c r="A5995" s="76">
        <v>88496</v>
      </c>
      <c r="B5995" s="76" t="s">
        <v>28621</v>
      </c>
      <c r="C5995" s="77" t="s">
        <v>2</v>
      </c>
      <c r="D5995" s="77">
        <v>31.75</v>
      </c>
    </row>
    <row r="5996" spans="1:4" x14ac:dyDescent="0.25">
      <c r="A5996" s="76">
        <v>88497</v>
      </c>
      <c r="B5996" s="76" t="s">
        <v>28622</v>
      </c>
      <c r="C5996" s="77" t="s">
        <v>2</v>
      </c>
      <c r="D5996" s="77">
        <v>18.32</v>
      </c>
    </row>
    <row r="5997" spans="1:4" x14ac:dyDescent="0.25">
      <c r="A5997" s="76">
        <v>95305</v>
      </c>
      <c r="B5997" s="76" t="s">
        <v>28623</v>
      </c>
      <c r="C5997" s="77" t="s">
        <v>2</v>
      </c>
      <c r="D5997" s="77">
        <v>12.24</v>
      </c>
    </row>
    <row r="5998" spans="1:4" x14ac:dyDescent="0.25">
      <c r="A5998" s="76">
        <v>95306</v>
      </c>
      <c r="B5998" s="76" t="s">
        <v>28624</v>
      </c>
      <c r="C5998" s="77" t="s">
        <v>2</v>
      </c>
      <c r="D5998" s="77">
        <v>14.37</v>
      </c>
    </row>
    <row r="5999" spans="1:4" x14ac:dyDescent="0.25">
      <c r="A5999" s="76">
        <v>95622</v>
      </c>
      <c r="B5999" s="76" t="s">
        <v>1239</v>
      </c>
      <c r="C5999" s="77" t="s">
        <v>2</v>
      </c>
      <c r="D5999" s="77">
        <v>15.53</v>
      </c>
    </row>
    <row r="6000" spans="1:4" x14ac:dyDescent="0.25">
      <c r="A6000" s="76">
        <v>95623</v>
      </c>
      <c r="B6000" s="76" t="s">
        <v>1240</v>
      </c>
      <c r="C6000" s="77" t="s">
        <v>2</v>
      </c>
      <c r="D6000" s="77">
        <v>11.9</v>
      </c>
    </row>
    <row r="6001" spans="1:4" x14ac:dyDescent="0.25">
      <c r="A6001" s="76">
        <v>95624</v>
      </c>
      <c r="B6001" s="76" t="s">
        <v>1241</v>
      </c>
      <c r="C6001" s="77" t="s">
        <v>2</v>
      </c>
      <c r="D6001" s="77">
        <v>22.92</v>
      </c>
    </row>
    <row r="6002" spans="1:4" x14ac:dyDescent="0.25">
      <c r="A6002" s="76">
        <v>95625</v>
      </c>
      <c r="B6002" s="76" t="s">
        <v>1242</v>
      </c>
      <c r="C6002" s="77" t="s">
        <v>2</v>
      </c>
      <c r="D6002" s="77">
        <v>25.25</v>
      </c>
    </row>
    <row r="6003" spans="1:4" x14ac:dyDescent="0.25">
      <c r="A6003" s="76">
        <v>95626</v>
      </c>
      <c r="B6003" s="76" t="s">
        <v>1243</v>
      </c>
      <c r="C6003" s="77" t="s">
        <v>2</v>
      </c>
      <c r="D6003" s="77">
        <v>16.7</v>
      </c>
    </row>
    <row r="6004" spans="1:4" x14ac:dyDescent="0.25">
      <c r="A6004" s="76">
        <v>96126</v>
      </c>
      <c r="B6004" s="76" t="s">
        <v>2198</v>
      </c>
      <c r="C6004" s="77" t="s">
        <v>2</v>
      </c>
      <c r="D6004" s="77">
        <v>20.75</v>
      </c>
    </row>
    <row r="6005" spans="1:4" x14ac:dyDescent="0.25">
      <c r="A6005" s="76">
        <v>96127</v>
      </c>
      <c r="B6005" s="76" t="s">
        <v>2199</v>
      </c>
      <c r="C6005" s="77" t="s">
        <v>2</v>
      </c>
      <c r="D6005" s="77">
        <v>16.21</v>
      </c>
    </row>
    <row r="6006" spans="1:4" x14ac:dyDescent="0.25">
      <c r="A6006" s="76">
        <v>96128</v>
      </c>
      <c r="B6006" s="76" t="s">
        <v>2200</v>
      </c>
      <c r="C6006" s="77" t="s">
        <v>2</v>
      </c>
      <c r="D6006" s="77">
        <v>29.95</v>
      </c>
    </row>
    <row r="6007" spans="1:4" x14ac:dyDescent="0.25">
      <c r="A6007" s="76">
        <v>96129</v>
      </c>
      <c r="B6007" s="76" t="s">
        <v>2201</v>
      </c>
      <c r="C6007" s="77" t="s">
        <v>2</v>
      </c>
      <c r="D6007" s="77">
        <v>32.869999999999997</v>
      </c>
    </row>
    <row r="6008" spans="1:4" x14ac:dyDescent="0.25">
      <c r="A6008" s="76">
        <v>96130</v>
      </c>
      <c r="B6008" s="76" t="s">
        <v>2202</v>
      </c>
      <c r="C6008" s="77" t="s">
        <v>2</v>
      </c>
      <c r="D6008" s="77">
        <v>22.18</v>
      </c>
    </row>
    <row r="6009" spans="1:4" x14ac:dyDescent="0.25">
      <c r="A6009" s="76">
        <v>96131</v>
      </c>
      <c r="B6009" s="76" t="s">
        <v>2203</v>
      </c>
      <c r="C6009" s="77" t="s">
        <v>2</v>
      </c>
      <c r="D6009" s="77">
        <v>28.84</v>
      </c>
    </row>
    <row r="6010" spans="1:4" x14ac:dyDescent="0.25">
      <c r="A6010" s="76">
        <v>96132</v>
      </c>
      <c r="B6010" s="76" t="s">
        <v>2204</v>
      </c>
      <c r="C6010" s="77" t="s">
        <v>2</v>
      </c>
      <c r="D6010" s="77">
        <v>22.8</v>
      </c>
    </row>
    <row r="6011" spans="1:4" x14ac:dyDescent="0.25">
      <c r="A6011" s="76">
        <v>96133</v>
      </c>
      <c r="B6011" s="76" t="s">
        <v>2205</v>
      </c>
      <c r="C6011" s="77" t="s">
        <v>2</v>
      </c>
      <c r="D6011" s="77">
        <v>41.07</v>
      </c>
    </row>
    <row r="6012" spans="1:4" x14ac:dyDescent="0.25">
      <c r="A6012" s="76">
        <v>96134</v>
      </c>
      <c r="B6012" s="76" t="s">
        <v>2206</v>
      </c>
      <c r="C6012" s="77" t="s">
        <v>2</v>
      </c>
      <c r="D6012" s="77">
        <v>44.97</v>
      </c>
    </row>
    <row r="6013" spans="1:4" x14ac:dyDescent="0.25">
      <c r="A6013" s="76">
        <v>96135</v>
      </c>
      <c r="B6013" s="76" t="s">
        <v>2207</v>
      </c>
      <c r="C6013" s="77" t="s">
        <v>2</v>
      </c>
      <c r="D6013" s="77">
        <v>30.77</v>
      </c>
    </row>
    <row r="6014" spans="1:4" x14ac:dyDescent="0.25">
      <c r="A6014" s="76">
        <v>104639</v>
      </c>
      <c r="B6014" s="76" t="s">
        <v>28625</v>
      </c>
      <c r="C6014" s="77" t="s">
        <v>2</v>
      </c>
      <c r="D6014" s="77">
        <v>10.87</v>
      </c>
    </row>
    <row r="6015" spans="1:4" x14ac:dyDescent="0.25">
      <c r="A6015" s="76">
        <v>104640</v>
      </c>
      <c r="B6015" s="76" t="s">
        <v>28626</v>
      </c>
      <c r="C6015" s="77" t="s">
        <v>2</v>
      </c>
      <c r="D6015" s="77">
        <v>11.99</v>
      </c>
    </row>
    <row r="6016" spans="1:4" x14ac:dyDescent="0.25">
      <c r="A6016" s="76">
        <v>104641</v>
      </c>
      <c r="B6016" s="76" t="s">
        <v>28627</v>
      </c>
      <c r="C6016" s="77" t="s">
        <v>2</v>
      </c>
      <c r="D6016" s="77">
        <v>8.6199999999999992</v>
      </c>
    </row>
    <row r="6017" spans="1:4" x14ac:dyDescent="0.25">
      <c r="A6017" s="76">
        <v>104642</v>
      </c>
      <c r="B6017" s="76" t="s">
        <v>28628</v>
      </c>
      <c r="C6017" s="77" t="s">
        <v>2</v>
      </c>
      <c r="D6017" s="77">
        <v>9.74</v>
      </c>
    </row>
    <row r="6018" spans="1:4" x14ac:dyDescent="0.25">
      <c r="A6018" s="76">
        <v>102193</v>
      </c>
      <c r="B6018" s="76" t="s">
        <v>5073</v>
      </c>
      <c r="C6018" s="77" t="s">
        <v>2</v>
      </c>
      <c r="D6018" s="77">
        <v>2.1</v>
      </c>
    </row>
    <row r="6019" spans="1:4" x14ac:dyDescent="0.25">
      <c r="A6019" s="76">
        <v>102194</v>
      </c>
      <c r="B6019" s="76" t="s">
        <v>5074</v>
      </c>
      <c r="C6019" s="77" t="s">
        <v>2</v>
      </c>
      <c r="D6019" s="77">
        <v>8.15</v>
      </c>
    </row>
    <row r="6020" spans="1:4" x14ac:dyDescent="0.25">
      <c r="A6020" s="76">
        <v>102197</v>
      </c>
      <c r="B6020" s="76" t="s">
        <v>5075</v>
      </c>
      <c r="C6020" s="77" t="s">
        <v>2</v>
      </c>
      <c r="D6020" s="77">
        <v>29.37</v>
      </c>
    </row>
    <row r="6021" spans="1:4" x14ac:dyDescent="0.25">
      <c r="A6021" s="76">
        <v>102200</v>
      </c>
      <c r="B6021" s="76" t="s">
        <v>5076</v>
      </c>
      <c r="C6021" s="77" t="s">
        <v>2</v>
      </c>
      <c r="D6021" s="77">
        <v>22.2</v>
      </c>
    </row>
    <row r="6022" spans="1:4" x14ac:dyDescent="0.25">
      <c r="A6022" s="76">
        <v>102201</v>
      </c>
      <c r="B6022" s="76" t="s">
        <v>10366</v>
      </c>
      <c r="C6022" s="77" t="s">
        <v>2</v>
      </c>
      <c r="D6022" s="77">
        <v>19.86</v>
      </c>
    </row>
    <row r="6023" spans="1:4" x14ac:dyDescent="0.25">
      <c r="A6023" s="76">
        <v>102202</v>
      </c>
      <c r="B6023" s="76" t="s">
        <v>5077</v>
      </c>
      <c r="C6023" s="77" t="s">
        <v>2</v>
      </c>
      <c r="D6023" s="77">
        <v>56.67</v>
      </c>
    </row>
    <row r="6024" spans="1:4" x14ac:dyDescent="0.25">
      <c r="A6024" s="76">
        <v>102203</v>
      </c>
      <c r="B6024" s="76" t="s">
        <v>5078</v>
      </c>
      <c r="C6024" s="77" t="s">
        <v>2</v>
      </c>
      <c r="D6024" s="77">
        <v>10.38</v>
      </c>
    </row>
    <row r="6025" spans="1:4" x14ac:dyDescent="0.25">
      <c r="A6025" s="76">
        <v>102204</v>
      </c>
      <c r="B6025" s="76" t="s">
        <v>5079</v>
      </c>
      <c r="C6025" s="77" t="s">
        <v>2</v>
      </c>
      <c r="D6025" s="77">
        <v>10.71</v>
      </c>
    </row>
    <row r="6026" spans="1:4" x14ac:dyDescent="0.25">
      <c r="A6026" s="76">
        <v>102205</v>
      </c>
      <c r="B6026" s="76" t="s">
        <v>5080</v>
      </c>
      <c r="C6026" s="77" t="s">
        <v>2</v>
      </c>
      <c r="D6026" s="77">
        <v>9.6300000000000008</v>
      </c>
    </row>
    <row r="6027" spans="1:4" x14ac:dyDescent="0.25">
      <c r="A6027" s="76">
        <v>102207</v>
      </c>
      <c r="B6027" s="76" t="s">
        <v>5081</v>
      </c>
      <c r="C6027" s="77" t="s">
        <v>2</v>
      </c>
      <c r="D6027" s="77">
        <v>8.92</v>
      </c>
    </row>
    <row r="6028" spans="1:4" x14ac:dyDescent="0.25">
      <c r="A6028" s="76">
        <v>102208</v>
      </c>
      <c r="B6028" s="76" t="s">
        <v>5082</v>
      </c>
      <c r="C6028" s="77" t="s">
        <v>2</v>
      </c>
      <c r="D6028" s="77">
        <v>8.4600000000000009</v>
      </c>
    </row>
    <row r="6029" spans="1:4" x14ac:dyDescent="0.25">
      <c r="A6029" s="76">
        <v>102209</v>
      </c>
      <c r="B6029" s="76" t="s">
        <v>5083</v>
      </c>
      <c r="C6029" s="77" t="s">
        <v>2</v>
      </c>
      <c r="D6029" s="77">
        <v>8.75</v>
      </c>
    </row>
    <row r="6030" spans="1:4" x14ac:dyDescent="0.25">
      <c r="A6030" s="76">
        <v>102210</v>
      </c>
      <c r="B6030" s="76" t="s">
        <v>5084</v>
      </c>
      <c r="C6030" s="77" t="s">
        <v>2</v>
      </c>
      <c r="D6030" s="77">
        <v>8.3000000000000007</v>
      </c>
    </row>
    <row r="6031" spans="1:4" x14ac:dyDescent="0.25">
      <c r="A6031" s="76">
        <v>102213</v>
      </c>
      <c r="B6031" s="76" t="s">
        <v>5085</v>
      </c>
      <c r="C6031" s="77" t="s">
        <v>2</v>
      </c>
      <c r="D6031" s="77">
        <v>20.76</v>
      </c>
    </row>
    <row r="6032" spans="1:4" x14ac:dyDescent="0.25">
      <c r="A6032" s="76">
        <v>102214</v>
      </c>
      <c r="B6032" s="76" t="s">
        <v>5086</v>
      </c>
      <c r="C6032" s="77" t="s">
        <v>2</v>
      </c>
      <c r="D6032" s="77">
        <v>21.43</v>
      </c>
    </row>
    <row r="6033" spans="1:4" x14ac:dyDescent="0.25">
      <c r="A6033" s="76">
        <v>102215</v>
      </c>
      <c r="B6033" s="76" t="s">
        <v>5087</v>
      </c>
      <c r="C6033" s="77" t="s">
        <v>2</v>
      </c>
      <c r="D6033" s="77">
        <v>19.27</v>
      </c>
    </row>
    <row r="6034" spans="1:4" x14ac:dyDescent="0.25">
      <c r="A6034" s="76">
        <v>102217</v>
      </c>
      <c r="B6034" s="76" t="s">
        <v>5088</v>
      </c>
      <c r="C6034" s="77" t="s">
        <v>2</v>
      </c>
      <c r="D6034" s="77">
        <v>17.84</v>
      </c>
    </row>
    <row r="6035" spans="1:4" x14ac:dyDescent="0.25">
      <c r="A6035" s="76">
        <v>102218</v>
      </c>
      <c r="B6035" s="76" t="s">
        <v>5089</v>
      </c>
      <c r="C6035" s="77" t="s">
        <v>2</v>
      </c>
      <c r="D6035" s="77">
        <v>16.91</v>
      </c>
    </row>
    <row r="6036" spans="1:4" x14ac:dyDescent="0.25">
      <c r="A6036" s="76">
        <v>102219</v>
      </c>
      <c r="B6036" s="76" t="s">
        <v>5090</v>
      </c>
      <c r="C6036" s="77" t="s">
        <v>2</v>
      </c>
      <c r="D6036" s="77">
        <v>17.510000000000002</v>
      </c>
    </row>
    <row r="6037" spans="1:4" x14ac:dyDescent="0.25">
      <c r="A6037" s="76">
        <v>102220</v>
      </c>
      <c r="B6037" s="76" t="s">
        <v>5091</v>
      </c>
      <c r="C6037" s="77" t="s">
        <v>2</v>
      </c>
      <c r="D6037" s="77">
        <v>16.62</v>
      </c>
    </row>
    <row r="6038" spans="1:4" x14ac:dyDescent="0.25">
      <c r="A6038" s="76">
        <v>102223</v>
      </c>
      <c r="B6038" s="76" t="s">
        <v>5092</v>
      </c>
      <c r="C6038" s="77" t="s">
        <v>2</v>
      </c>
      <c r="D6038" s="77">
        <v>31.13</v>
      </c>
    </row>
    <row r="6039" spans="1:4" x14ac:dyDescent="0.25">
      <c r="A6039" s="76">
        <v>102224</v>
      </c>
      <c r="B6039" s="76" t="s">
        <v>5093</v>
      </c>
      <c r="C6039" s="77" t="s">
        <v>2</v>
      </c>
      <c r="D6039" s="77">
        <v>32.14</v>
      </c>
    </row>
    <row r="6040" spans="1:4" x14ac:dyDescent="0.25">
      <c r="A6040" s="76">
        <v>102225</v>
      </c>
      <c r="B6040" s="76" t="s">
        <v>5094</v>
      </c>
      <c r="C6040" s="77" t="s">
        <v>2</v>
      </c>
      <c r="D6040" s="77">
        <v>28.9</v>
      </c>
    </row>
    <row r="6041" spans="1:4" x14ac:dyDescent="0.25">
      <c r="A6041" s="76">
        <v>102227</v>
      </c>
      <c r="B6041" s="76" t="s">
        <v>5095</v>
      </c>
      <c r="C6041" s="77" t="s">
        <v>2</v>
      </c>
      <c r="D6041" s="77">
        <v>26.77</v>
      </c>
    </row>
    <row r="6042" spans="1:4" x14ac:dyDescent="0.25">
      <c r="A6042" s="76">
        <v>102228</v>
      </c>
      <c r="B6042" s="76" t="s">
        <v>5096</v>
      </c>
      <c r="C6042" s="77" t="s">
        <v>2</v>
      </c>
      <c r="D6042" s="77">
        <v>25.39</v>
      </c>
    </row>
    <row r="6043" spans="1:4" x14ac:dyDescent="0.25">
      <c r="A6043" s="76">
        <v>102229</v>
      </c>
      <c r="B6043" s="76" t="s">
        <v>5097</v>
      </c>
      <c r="C6043" s="77" t="s">
        <v>2</v>
      </c>
      <c r="D6043" s="77">
        <v>26.27</v>
      </c>
    </row>
    <row r="6044" spans="1:4" x14ac:dyDescent="0.25">
      <c r="A6044" s="76">
        <v>102230</v>
      </c>
      <c r="B6044" s="76" t="s">
        <v>5098</v>
      </c>
      <c r="C6044" s="77" t="s">
        <v>2</v>
      </c>
      <c r="D6044" s="77">
        <v>24.94</v>
      </c>
    </row>
    <row r="6045" spans="1:4" x14ac:dyDescent="0.25">
      <c r="A6045" s="76">
        <v>102233</v>
      </c>
      <c r="B6045" s="76" t="s">
        <v>5099</v>
      </c>
      <c r="C6045" s="77" t="s">
        <v>2</v>
      </c>
      <c r="D6045" s="77">
        <v>11.1</v>
      </c>
    </row>
    <row r="6046" spans="1:4" x14ac:dyDescent="0.25">
      <c r="A6046" s="76">
        <v>102234</v>
      </c>
      <c r="B6046" s="76" t="s">
        <v>5100</v>
      </c>
      <c r="C6046" s="77" t="s">
        <v>2</v>
      </c>
      <c r="D6046" s="77">
        <v>22.2</v>
      </c>
    </row>
    <row r="6047" spans="1:4" x14ac:dyDescent="0.25">
      <c r="A6047" s="76">
        <v>100716</v>
      </c>
      <c r="B6047" s="76" t="s">
        <v>3666</v>
      </c>
      <c r="C6047" s="77" t="s">
        <v>2</v>
      </c>
      <c r="D6047" s="77">
        <v>27.14</v>
      </c>
    </row>
    <row r="6048" spans="1:4" x14ac:dyDescent="0.25">
      <c r="A6048" s="76">
        <v>100717</v>
      </c>
      <c r="B6048" s="76" t="s">
        <v>3667</v>
      </c>
      <c r="C6048" s="77" t="s">
        <v>2</v>
      </c>
      <c r="D6048" s="77">
        <v>9.7899999999999991</v>
      </c>
    </row>
    <row r="6049" spans="1:4" x14ac:dyDescent="0.25">
      <c r="A6049" s="76">
        <v>100718</v>
      </c>
      <c r="B6049" s="76" t="s">
        <v>3668</v>
      </c>
      <c r="C6049" s="77" t="s">
        <v>3</v>
      </c>
      <c r="D6049" s="77">
        <v>1.37</v>
      </c>
    </row>
    <row r="6050" spans="1:4" x14ac:dyDescent="0.25">
      <c r="A6050" s="76">
        <v>100719</v>
      </c>
      <c r="B6050" s="76" t="s">
        <v>16810</v>
      </c>
      <c r="C6050" s="77" t="s">
        <v>2</v>
      </c>
      <c r="D6050" s="77">
        <v>12.2</v>
      </c>
    </row>
    <row r="6051" spans="1:4" x14ac:dyDescent="0.25">
      <c r="A6051" s="76">
        <v>100720</v>
      </c>
      <c r="B6051" s="76" t="s">
        <v>3669</v>
      </c>
      <c r="C6051" s="77" t="s">
        <v>2</v>
      </c>
      <c r="D6051" s="77">
        <v>11.36</v>
      </c>
    </row>
    <row r="6052" spans="1:4" x14ac:dyDescent="0.25">
      <c r="A6052" s="76">
        <v>100721</v>
      </c>
      <c r="B6052" s="76" t="s">
        <v>16811</v>
      </c>
      <c r="C6052" s="77" t="s">
        <v>2</v>
      </c>
      <c r="D6052" s="77">
        <v>26.35</v>
      </c>
    </row>
    <row r="6053" spans="1:4" x14ac:dyDescent="0.25">
      <c r="A6053" s="76">
        <v>100722</v>
      </c>
      <c r="B6053" s="76" t="s">
        <v>3670</v>
      </c>
      <c r="C6053" s="77" t="s">
        <v>2</v>
      </c>
      <c r="D6053" s="77">
        <v>24.8</v>
      </c>
    </row>
    <row r="6054" spans="1:4" x14ac:dyDescent="0.25">
      <c r="A6054" s="76">
        <v>100723</v>
      </c>
      <c r="B6054" s="76" t="s">
        <v>16812</v>
      </c>
      <c r="C6054" s="77" t="s">
        <v>2</v>
      </c>
      <c r="D6054" s="77">
        <v>13.12</v>
      </c>
    </row>
    <row r="6055" spans="1:4" x14ac:dyDescent="0.25">
      <c r="A6055" s="76">
        <v>100724</v>
      </c>
      <c r="B6055" s="76" t="s">
        <v>3671</v>
      </c>
      <c r="C6055" s="77" t="s">
        <v>2</v>
      </c>
      <c r="D6055" s="77">
        <v>15.01</v>
      </c>
    </row>
    <row r="6056" spans="1:4" x14ac:dyDescent="0.25">
      <c r="A6056" s="76">
        <v>100725</v>
      </c>
      <c r="B6056" s="76" t="s">
        <v>16813</v>
      </c>
      <c r="C6056" s="77" t="s">
        <v>2</v>
      </c>
      <c r="D6056" s="77">
        <v>26.64</v>
      </c>
    </row>
    <row r="6057" spans="1:4" x14ac:dyDescent="0.25">
      <c r="A6057" s="76">
        <v>100726</v>
      </c>
      <c r="B6057" s="76" t="s">
        <v>3672</v>
      </c>
      <c r="C6057" s="77" t="s">
        <v>2</v>
      </c>
      <c r="D6057" s="77">
        <v>28.35</v>
      </c>
    </row>
    <row r="6058" spans="1:4" x14ac:dyDescent="0.25">
      <c r="A6058" s="76">
        <v>100727</v>
      </c>
      <c r="B6058" s="76" t="s">
        <v>16814</v>
      </c>
      <c r="C6058" s="77" t="s">
        <v>2</v>
      </c>
      <c r="D6058" s="77">
        <v>29.99</v>
      </c>
    </row>
    <row r="6059" spans="1:4" x14ac:dyDescent="0.25">
      <c r="A6059" s="76">
        <v>100728</v>
      </c>
      <c r="B6059" s="76" t="s">
        <v>3673</v>
      </c>
      <c r="C6059" s="77" t="s">
        <v>2</v>
      </c>
      <c r="D6059" s="77">
        <v>26.31</v>
      </c>
    </row>
    <row r="6060" spans="1:4" x14ac:dyDescent="0.25">
      <c r="A6060" s="76">
        <v>100729</v>
      </c>
      <c r="B6060" s="76" t="s">
        <v>16815</v>
      </c>
      <c r="C6060" s="77" t="s">
        <v>2</v>
      </c>
      <c r="D6060" s="77">
        <v>22.77</v>
      </c>
    </row>
    <row r="6061" spans="1:4" x14ac:dyDescent="0.25">
      <c r="A6061" s="76">
        <v>100730</v>
      </c>
      <c r="B6061" s="76" t="s">
        <v>3674</v>
      </c>
      <c r="C6061" s="77" t="s">
        <v>2</v>
      </c>
      <c r="D6061" s="77">
        <v>25.93</v>
      </c>
    </row>
    <row r="6062" spans="1:4" x14ac:dyDescent="0.25">
      <c r="A6062" s="76">
        <v>100733</v>
      </c>
      <c r="B6062" s="76" t="s">
        <v>16816</v>
      </c>
      <c r="C6062" s="77" t="s">
        <v>2</v>
      </c>
      <c r="D6062" s="77">
        <v>12.73</v>
      </c>
    </row>
    <row r="6063" spans="1:4" x14ac:dyDescent="0.25">
      <c r="A6063" s="76">
        <v>100734</v>
      </c>
      <c r="B6063" s="76" t="s">
        <v>3675</v>
      </c>
      <c r="C6063" s="77" t="s">
        <v>2</v>
      </c>
      <c r="D6063" s="77">
        <v>16.04</v>
      </c>
    </row>
    <row r="6064" spans="1:4" x14ac:dyDescent="0.25">
      <c r="A6064" s="76">
        <v>100735</v>
      </c>
      <c r="B6064" s="76" t="s">
        <v>16817</v>
      </c>
      <c r="C6064" s="77" t="s">
        <v>2</v>
      </c>
      <c r="D6064" s="77">
        <v>11.33</v>
      </c>
    </row>
    <row r="6065" spans="1:4" x14ac:dyDescent="0.25">
      <c r="A6065" s="76">
        <v>100736</v>
      </c>
      <c r="B6065" s="76" t="s">
        <v>3676</v>
      </c>
      <c r="C6065" s="77" t="s">
        <v>2</v>
      </c>
      <c r="D6065" s="77">
        <v>14.84</v>
      </c>
    </row>
    <row r="6066" spans="1:4" x14ac:dyDescent="0.25">
      <c r="A6066" s="76">
        <v>100739</v>
      </c>
      <c r="B6066" s="76" t="s">
        <v>16818</v>
      </c>
      <c r="C6066" s="77" t="s">
        <v>2</v>
      </c>
      <c r="D6066" s="77">
        <v>12.02</v>
      </c>
    </row>
    <row r="6067" spans="1:4" x14ac:dyDescent="0.25">
      <c r="A6067" s="76">
        <v>100740</v>
      </c>
      <c r="B6067" s="76" t="s">
        <v>3677</v>
      </c>
      <c r="C6067" s="77" t="s">
        <v>2</v>
      </c>
      <c r="D6067" s="77">
        <v>12</v>
      </c>
    </row>
    <row r="6068" spans="1:4" x14ac:dyDescent="0.25">
      <c r="A6068" s="76">
        <v>100741</v>
      </c>
      <c r="B6068" s="76" t="s">
        <v>16819</v>
      </c>
      <c r="C6068" s="77" t="s">
        <v>2</v>
      </c>
      <c r="D6068" s="77">
        <v>25.93</v>
      </c>
    </row>
    <row r="6069" spans="1:4" x14ac:dyDescent="0.25">
      <c r="A6069" s="76">
        <v>100742</v>
      </c>
      <c r="B6069" s="76" t="s">
        <v>3678</v>
      </c>
      <c r="C6069" s="77" t="s">
        <v>2</v>
      </c>
      <c r="D6069" s="77">
        <v>25.41</v>
      </c>
    </row>
    <row r="6070" spans="1:4" x14ac:dyDescent="0.25">
      <c r="A6070" s="76">
        <v>100743</v>
      </c>
      <c r="B6070" s="76" t="s">
        <v>16820</v>
      </c>
      <c r="C6070" s="77" t="s">
        <v>2</v>
      </c>
      <c r="D6070" s="77">
        <v>11.74</v>
      </c>
    </row>
    <row r="6071" spans="1:4" x14ac:dyDescent="0.25">
      <c r="A6071" s="76">
        <v>100744</v>
      </c>
      <c r="B6071" s="76" t="s">
        <v>3679</v>
      </c>
      <c r="C6071" s="77" t="s">
        <v>2</v>
      </c>
      <c r="D6071" s="77">
        <v>11.82</v>
      </c>
    </row>
    <row r="6072" spans="1:4" x14ac:dyDescent="0.25">
      <c r="A6072" s="76">
        <v>100745</v>
      </c>
      <c r="B6072" s="76" t="s">
        <v>16821</v>
      </c>
      <c r="C6072" s="77" t="s">
        <v>2</v>
      </c>
      <c r="D6072" s="77">
        <v>25.64</v>
      </c>
    </row>
    <row r="6073" spans="1:4" x14ac:dyDescent="0.25">
      <c r="A6073" s="76">
        <v>100746</v>
      </c>
      <c r="B6073" s="76" t="s">
        <v>3680</v>
      </c>
      <c r="C6073" s="77" t="s">
        <v>2</v>
      </c>
      <c r="D6073" s="77">
        <v>25.23</v>
      </c>
    </row>
    <row r="6074" spans="1:4" x14ac:dyDescent="0.25">
      <c r="A6074" s="76">
        <v>100747</v>
      </c>
      <c r="B6074" s="76" t="s">
        <v>16822</v>
      </c>
      <c r="C6074" s="77" t="s">
        <v>2</v>
      </c>
      <c r="D6074" s="77">
        <v>11.85</v>
      </c>
    </row>
    <row r="6075" spans="1:4" x14ac:dyDescent="0.25">
      <c r="A6075" s="76">
        <v>100748</v>
      </c>
      <c r="B6075" s="76" t="s">
        <v>3681</v>
      </c>
      <c r="C6075" s="77" t="s">
        <v>2</v>
      </c>
      <c r="D6075" s="77">
        <v>11.9</v>
      </c>
    </row>
    <row r="6076" spans="1:4" x14ac:dyDescent="0.25">
      <c r="A6076" s="76">
        <v>100749</v>
      </c>
      <c r="B6076" s="76" t="s">
        <v>16823</v>
      </c>
      <c r="C6076" s="77" t="s">
        <v>2</v>
      </c>
      <c r="D6076" s="77">
        <v>25.76</v>
      </c>
    </row>
    <row r="6077" spans="1:4" x14ac:dyDescent="0.25">
      <c r="A6077" s="76">
        <v>100750</v>
      </c>
      <c r="B6077" s="76" t="s">
        <v>3682</v>
      </c>
      <c r="C6077" s="77" t="s">
        <v>2</v>
      </c>
      <c r="D6077" s="77">
        <v>25.31</v>
      </c>
    </row>
    <row r="6078" spans="1:4" x14ac:dyDescent="0.25">
      <c r="A6078" s="76">
        <v>100751</v>
      </c>
      <c r="B6078" s="76" t="s">
        <v>16824</v>
      </c>
      <c r="C6078" s="77" t="s">
        <v>2</v>
      </c>
      <c r="D6078" s="77">
        <v>45.54</v>
      </c>
    </row>
    <row r="6079" spans="1:4" x14ac:dyDescent="0.25">
      <c r="A6079" s="76">
        <v>100752</v>
      </c>
      <c r="B6079" s="76" t="s">
        <v>3683</v>
      </c>
      <c r="C6079" s="77" t="s">
        <v>2</v>
      </c>
      <c r="D6079" s="77">
        <v>51.88</v>
      </c>
    </row>
    <row r="6080" spans="1:4" x14ac:dyDescent="0.25">
      <c r="A6080" s="76">
        <v>100753</v>
      </c>
      <c r="B6080" s="76" t="s">
        <v>16825</v>
      </c>
      <c r="C6080" s="77" t="s">
        <v>2</v>
      </c>
      <c r="D6080" s="77">
        <v>22.67</v>
      </c>
    </row>
    <row r="6081" spans="1:4" x14ac:dyDescent="0.25">
      <c r="A6081" s="76">
        <v>100754</v>
      </c>
      <c r="B6081" s="76" t="s">
        <v>3684</v>
      </c>
      <c r="C6081" s="77" t="s">
        <v>2</v>
      </c>
      <c r="D6081" s="77">
        <v>29.7</v>
      </c>
    </row>
    <row r="6082" spans="1:4" x14ac:dyDescent="0.25">
      <c r="A6082" s="76">
        <v>100757</v>
      </c>
      <c r="B6082" s="76" t="s">
        <v>16826</v>
      </c>
      <c r="C6082" s="77" t="s">
        <v>2</v>
      </c>
      <c r="D6082" s="77">
        <v>51.87</v>
      </c>
    </row>
    <row r="6083" spans="1:4" x14ac:dyDescent="0.25">
      <c r="A6083" s="76">
        <v>100758</v>
      </c>
      <c r="B6083" s="76" t="s">
        <v>3685</v>
      </c>
      <c r="C6083" s="77" t="s">
        <v>2</v>
      </c>
      <c r="D6083" s="77">
        <v>50.87</v>
      </c>
    </row>
    <row r="6084" spans="1:4" x14ac:dyDescent="0.25">
      <c r="A6084" s="76">
        <v>100759</v>
      </c>
      <c r="B6084" s="76" t="s">
        <v>16827</v>
      </c>
      <c r="C6084" s="77" t="s">
        <v>2</v>
      </c>
      <c r="D6084" s="77">
        <v>51.29</v>
      </c>
    </row>
    <row r="6085" spans="1:4" x14ac:dyDescent="0.25">
      <c r="A6085" s="76">
        <v>100760</v>
      </c>
      <c r="B6085" s="76" t="s">
        <v>3686</v>
      </c>
      <c r="C6085" s="77" t="s">
        <v>2</v>
      </c>
      <c r="D6085" s="77">
        <v>50.51</v>
      </c>
    </row>
    <row r="6086" spans="1:4" x14ac:dyDescent="0.25">
      <c r="A6086" s="76">
        <v>100761</v>
      </c>
      <c r="B6086" s="76" t="s">
        <v>16828</v>
      </c>
      <c r="C6086" s="77" t="s">
        <v>2</v>
      </c>
      <c r="D6086" s="77">
        <v>51.53</v>
      </c>
    </row>
    <row r="6087" spans="1:4" x14ac:dyDescent="0.25">
      <c r="A6087" s="76">
        <v>100762</v>
      </c>
      <c r="B6087" s="76" t="s">
        <v>3687</v>
      </c>
      <c r="C6087" s="77" t="s">
        <v>2</v>
      </c>
      <c r="D6087" s="77">
        <v>50.66</v>
      </c>
    </row>
    <row r="6088" spans="1:4" x14ac:dyDescent="0.25">
      <c r="A6088" s="76">
        <v>102488</v>
      </c>
      <c r="B6088" s="76" t="s">
        <v>5223</v>
      </c>
      <c r="C6088" s="77" t="s">
        <v>2</v>
      </c>
      <c r="D6088" s="77">
        <v>3.49</v>
      </c>
    </row>
    <row r="6089" spans="1:4" x14ac:dyDescent="0.25">
      <c r="A6089" s="76">
        <v>102489</v>
      </c>
      <c r="B6089" s="76" t="s">
        <v>5224</v>
      </c>
      <c r="C6089" s="77" t="s">
        <v>2</v>
      </c>
      <c r="D6089" s="77">
        <v>25.35</v>
      </c>
    </row>
    <row r="6090" spans="1:4" x14ac:dyDescent="0.25">
      <c r="A6090" s="76">
        <v>102491</v>
      </c>
      <c r="B6090" s="76" t="s">
        <v>5225</v>
      </c>
      <c r="C6090" s="77" t="s">
        <v>2</v>
      </c>
      <c r="D6090" s="77">
        <v>19.37</v>
      </c>
    </row>
    <row r="6091" spans="1:4" x14ac:dyDescent="0.25">
      <c r="A6091" s="76">
        <v>102492</v>
      </c>
      <c r="B6091" s="76" t="s">
        <v>5226</v>
      </c>
      <c r="C6091" s="77" t="s">
        <v>2</v>
      </c>
      <c r="D6091" s="77">
        <v>24.53</v>
      </c>
    </row>
    <row r="6092" spans="1:4" x14ac:dyDescent="0.25">
      <c r="A6092" s="76">
        <v>102494</v>
      </c>
      <c r="B6092" s="76" t="s">
        <v>5227</v>
      </c>
      <c r="C6092" s="77" t="s">
        <v>2</v>
      </c>
      <c r="D6092" s="77">
        <v>69.7</v>
      </c>
    </row>
    <row r="6093" spans="1:4" x14ac:dyDescent="0.25">
      <c r="A6093" s="76">
        <v>102496</v>
      </c>
      <c r="B6093" s="76" t="s">
        <v>5228</v>
      </c>
      <c r="C6093" s="77" t="s">
        <v>3</v>
      </c>
      <c r="D6093" s="77">
        <v>14.19</v>
      </c>
    </row>
    <row r="6094" spans="1:4" x14ac:dyDescent="0.25">
      <c r="A6094" s="76">
        <v>102497</v>
      </c>
      <c r="B6094" s="76" t="s">
        <v>5229</v>
      </c>
      <c r="C6094" s="77" t="s">
        <v>3</v>
      </c>
      <c r="D6094" s="77">
        <v>4.9000000000000004</v>
      </c>
    </row>
    <row r="6095" spans="1:4" x14ac:dyDescent="0.25">
      <c r="A6095" s="76">
        <v>102498</v>
      </c>
      <c r="B6095" s="76" t="s">
        <v>5230</v>
      </c>
      <c r="C6095" s="77" t="s">
        <v>3</v>
      </c>
      <c r="D6095" s="77">
        <v>1.55</v>
      </c>
    </row>
    <row r="6096" spans="1:4" x14ac:dyDescent="0.25">
      <c r="A6096" s="76">
        <v>102499</v>
      </c>
      <c r="B6096" s="76" t="s">
        <v>5231</v>
      </c>
      <c r="C6096" s="77" t="s">
        <v>2</v>
      </c>
      <c r="D6096" s="77">
        <v>3.61</v>
      </c>
    </row>
    <row r="6097" spans="1:4" x14ac:dyDescent="0.25">
      <c r="A6097" s="76">
        <v>102500</v>
      </c>
      <c r="B6097" s="76" t="s">
        <v>5232</v>
      </c>
      <c r="C6097" s="77" t="s">
        <v>3</v>
      </c>
      <c r="D6097" s="77">
        <v>4.1900000000000004</v>
      </c>
    </row>
    <row r="6098" spans="1:4" x14ac:dyDescent="0.25">
      <c r="A6098" s="76">
        <v>102501</v>
      </c>
      <c r="B6098" s="76" t="s">
        <v>5233</v>
      </c>
      <c r="C6098" s="77" t="s">
        <v>2</v>
      </c>
      <c r="D6098" s="77">
        <v>23.43</v>
      </c>
    </row>
    <row r="6099" spans="1:4" x14ac:dyDescent="0.25">
      <c r="A6099" s="76">
        <v>102504</v>
      </c>
      <c r="B6099" s="76" t="s">
        <v>5234</v>
      </c>
      <c r="C6099" s="77" t="s">
        <v>3</v>
      </c>
      <c r="D6099" s="77">
        <v>9.56</v>
      </c>
    </row>
    <row r="6100" spans="1:4" x14ac:dyDescent="0.25">
      <c r="A6100" s="76">
        <v>102505</v>
      </c>
      <c r="B6100" s="76" t="s">
        <v>5235</v>
      </c>
      <c r="C6100" s="77" t="s">
        <v>3</v>
      </c>
      <c r="D6100" s="77">
        <v>10.15</v>
      </c>
    </row>
    <row r="6101" spans="1:4" x14ac:dyDescent="0.25">
      <c r="A6101" s="76">
        <v>102506</v>
      </c>
      <c r="B6101" s="76" t="s">
        <v>5236</v>
      </c>
      <c r="C6101" s="77" t="s">
        <v>3</v>
      </c>
      <c r="D6101" s="77">
        <v>10.8</v>
      </c>
    </row>
    <row r="6102" spans="1:4" x14ac:dyDescent="0.25">
      <c r="A6102" s="76">
        <v>102507</v>
      </c>
      <c r="B6102" s="76" t="s">
        <v>5237</v>
      </c>
      <c r="C6102" s="77" t="s">
        <v>3</v>
      </c>
      <c r="D6102" s="77">
        <v>6.65</v>
      </c>
    </row>
    <row r="6103" spans="1:4" x14ac:dyDescent="0.25">
      <c r="A6103" s="76">
        <v>102508</v>
      </c>
      <c r="B6103" s="76" t="s">
        <v>5238</v>
      </c>
      <c r="C6103" s="77" t="s">
        <v>2</v>
      </c>
      <c r="D6103" s="77">
        <v>48.54</v>
      </c>
    </row>
    <row r="6104" spans="1:4" x14ac:dyDescent="0.25">
      <c r="A6104" s="76">
        <v>102509</v>
      </c>
      <c r="B6104" s="76" t="s">
        <v>5239</v>
      </c>
      <c r="C6104" s="77" t="s">
        <v>2</v>
      </c>
      <c r="D6104" s="77">
        <v>25.35</v>
      </c>
    </row>
    <row r="6105" spans="1:4" x14ac:dyDescent="0.25">
      <c r="A6105" s="76">
        <v>102512</v>
      </c>
      <c r="B6105" s="76" t="s">
        <v>5240</v>
      </c>
      <c r="C6105" s="77" t="s">
        <v>3</v>
      </c>
      <c r="D6105" s="77">
        <v>5.28</v>
      </c>
    </row>
    <row r="6106" spans="1:4" x14ac:dyDescent="0.25">
      <c r="A6106" s="76">
        <v>102513</v>
      </c>
      <c r="B6106" s="76" t="s">
        <v>5241</v>
      </c>
      <c r="C6106" s="77" t="s">
        <v>2</v>
      </c>
      <c r="D6106" s="77">
        <v>45.07</v>
      </c>
    </row>
    <row r="6107" spans="1:4" x14ac:dyDescent="0.25">
      <c r="A6107" s="76">
        <v>102520</v>
      </c>
      <c r="B6107" s="76" t="s">
        <v>5242</v>
      </c>
      <c r="C6107" s="77" t="s">
        <v>2</v>
      </c>
      <c r="D6107" s="77">
        <v>78.290000000000006</v>
      </c>
    </row>
    <row r="6108" spans="1:4" x14ac:dyDescent="0.25">
      <c r="A6108" s="76">
        <v>101749</v>
      </c>
      <c r="B6108" s="76" t="s">
        <v>4330</v>
      </c>
      <c r="C6108" s="77" t="s">
        <v>2</v>
      </c>
      <c r="D6108" s="77">
        <v>53.98</v>
      </c>
    </row>
    <row r="6109" spans="1:4" x14ac:dyDescent="0.25">
      <c r="A6109" s="76">
        <v>101750</v>
      </c>
      <c r="B6109" s="76" t="s">
        <v>4331</v>
      </c>
      <c r="C6109" s="77" t="s">
        <v>2</v>
      </c>
      <c r="D6109" s="77">
        <v>51.5</v>
      </c>
    </row>
    <row r="6110" spans="1:4" x14ac:dyDescent="0.25">
      <c r="A6110" s="76">
        <v>101729</v>
      </c>
      <c r="B6110" s="76" t="s">
        <v>4332</v>
      </c>
      <c r="C6110" s="77" t="s">
        <v>2</v>
      </c>
      <c r="D6110" s="77">
        <v>236.43</v>
      </c>
    </row>
    <row r="6111" spans="1:4" x14ac:dyDescent="0.25">
      <c r="A6111" s="76">
        <v>101746</v>
      </c>
      <c r="B6111" s="76" t="s">
        <v>4333</v>
      </c>
      <c r="C6111" s="77" t="s">
        <v>2</v>
      </c>
      <c r="D6111" s="77">
        <v>364.71</v>
      </c>
    </row>
    <row r="6112" spans="1:4" x14ac:dyDescent="0.25">
      <c r="A6112" s="76">
        <v>101751</v>
      </c>
      <c r="B6112" s="76" t="s">
        <v>4334</v>
      </c>
      <c r="C6112" s="77" t="s">
        <v>2</v>
      </c>
      <c r="D6112" s="77">
        <v>242.75</v>
      </c>
    </row>
    <row r="6113" spans="1:4" x14ac:dyDescent="0.25">
      <c r="A6113" s="76">
        <v>87246</v>
      </c>
      <c r="B6113" s="76" t="s">
        <v>20298</v>
      </c>
      <c r="C6113" s="77" t="s">
        <v>2</v>
      </c>
      <c r="D6113" s="77">
        <v>64.42</v>
      </c>
    </row>
    <row r="6114" spans="1:4" x14ac:dyDescent="0.25">
      <c r="A6114" s="76">
        <v>87247</v>
      </c>
      <c r="B6114" s="76" t="s">
        <v>20299</v>
      </c>
      <c r="C6114" s="77" t="s">
        <v>2</v>
      </c>
      <c r="D6114" s="77">
        <v>57.26</v>
      </c>
    </row>
    <row r="6115" spans="1:4" x14ac:dyDescent="0.25">
      <c r="A6115" s="76">
        <v>87248</v>
      </c>
      <c r="B6115" s="76" t="s">
        <v>20300</v>
      </c>
      <c r="C6115" s="77" t="s">
        <v>2</v>
      </c>
      <c r="D6115" s="77">
        <v>49.71</v>
      </c>
    </row>
    <row r="6116" spans="1:4" x14ac:dyDescent="0.25">
      <c r="A6116" s="76">
        <v>87249</v>
      </c>
      <c r="B6116" s="76" t="s">
        <v>20301</v>
      </c>
      <c r="C6116" s="77" t="s">
        <v>2</v>
      </c>
      <c r="D6116" s="77">
        <v>69.25</v>
      </c>
    </row>
    <row r="6117" spans="1:4" x14ac:dyDescent="0.25">
      <c r="A6117" s="76">
        <v>87250</v>
      </c>
      <c r="B6117" s="76" t="s">
        <v>20302</v>
      </c>
      <c r="C6117" s="77" t="s">
        <v>2</v>
      </c>
      <c r="D6117" s="77">
        <v>58.63</v>
      </c>
    </row>
    <row r="6118" spans="1:4" x14ac:dyDescent="0.25">
      <c r="A6118" s="76">
        <v>87251</v>
      </c>
      <c r="B6118" s="76" t="s">
        <v>20303</v>
      </c>
      <c r="C6118" s="77" t="s">
        <v>2</v>
      </c>
      <c r="D6118" s="77">
        <v>49.99</v>
      </c>
    </row>
    <row r="6119" spans="1:4" x14ac:dyDescent="0.25">
      <c r="A6119" s="76">
        <v>87255</v>
      </c>
      <c r="B6119" s="76" t="s">
        <v>20304</v>
      </c>
      <c r="C6119" s="77" t="s">
        <v>2</v>
      </c>
      <c r="D6119" s="77">
        <v>108.52</v>
      </c>
    </row>
    <row r="6120" spans="1:4" x14ac:dyDescent="0.25">
      <c r="A6120" s="76">
        <v>87256</v>
      </c>
      <c r="B6120" s="76" t="s">
        <v>20305</v>
      </c>
      <c r="C6120" s="77" t="s">
        <v>2</v>
      </c>
      <c r="D6120" s="77">
        <v>95.72</v>
      </c>
    </row>
    <row r="6121" spans="1:4" x14ac:dyDescent="0.25">
      <c r="A6121" s="76">
        <v>87257</v>
      </c>
      <c r="B6121" s="76" t="s">
        <v>20306</v>
      </c>
      <c r="C6121" s="77" t="s">
        <v>2</v>
      </c>
      <c r="D6121" s="77">
        <v>85.6</v>
      </c>
    </row>
    <row r="6122" spans="1:4" x14ac:dyDescent="0.25">
      <c r="A6122" s="76">
        <v>87258</v>
      </c>
      <c r="B6122" s="76" t="s">
        <v>20307</v>
      </c>
      <c r="C6122" s="77" t="s">
        <v>2</v>
      </c>
      <c r="D6122" s="77">
        <v>149.1</v>
      </c>
    </row>
    <row r="6123" spans="1:4" x14ac:dyDescent="0.25">
      <c r="A6123" s="76">
        <v>87259</v>
      </c>
      <c r="B6123" s="76" t="s">
        <v>20308</v>
      </c>
      <c r="C6123" s="77" t="s">
        <v>2</v>
      </c>
      <c r="D6123" s="77">
        <v>136.27000000000001</v>
      </c>
    </row>
    <row r="6124" spans="1:4" x14ac:dyDescent="0.25">
      <c r="A6124" s="76">
        <v>87260</v>
      </c>
      <c r="B6124" s="76" t="s">
        <v>20309</v>
      </c>
      <c r="C6124" s="77" t="s">
        <v>2</v>
      </c>
      <c r="D6124" s="77">
        <v>127.01</v>
      </c>
    </row>
    <row r="6125" spans="1:4" x14ac:dyDescent="0.25">
      <c r="A6125" s="76">
        <v>87261</v>
      </c>
      <c r="B6125" s="76" t="s">
        <v>20310</v>
      </c>
      <c r="C6125" s="77" t="s">
        <v>2</v>
      </c>
      <c r="D6125" s="77">
        <v>170.2</v>
      </c>
    </row>
    <row r="6126" spans="1:4" x14ac:dyDescent="0.25">
      <c r="A6126" s="76">
        <v>87262</v>
      </c>
      <c r="B6126" s="76" t="s">
        <v>20311</v>
      </c>
      <c r="C6126" s="77" t="s">
        <v>2</v>
      </c>
      <c r="D6126" s="77">
        <v>155.72999999999999</v>
      </c>
    </row>
    <row r="6127" spans="1:4" x14ac:dyDescent="0.25">
      <c r="A6127" s="76">
        <v>87263</v>
      </c>
      <c r="B6127" s="76" t="s">
        <v>20312</v>
      </c>
      <c r="C6127" s="77" t="s">
        <v>2</v>
      </c>
      <c r="D6127" s="77">
        <v>144.97</v>
      </c>
    </row>
    <row r="6128" spans="1:4" x14ac:dyDescent="0.25">
      <c r="A6128" s="76">
        <v>89046</v>
      </c>
      <c r="B6128" s="76" t="s">
        <v>5101</v>
      </c>
      <c r="C6128" s="77" t="s">
        <v>2</v>
      </c>
      <c r="D6128" s="77">
        <v>56.42</v>
      </c>
    </row>
    <row r="6129" spans="1:4" x14ac:dyDescent="0.25">
      <c r="A6129" s="76">
        <v>89171</v>
      </c>
      <c r="B6129" s="76" t="s">
        <v>5102</v>
      </c>
      <c r="C6129" s="77" t="s">
        <v>2</v>
      </c>
      <c r="D6129" s="77">
        <v>53.04</v>
      </c>
    </row>
    <row r="6130" spans="1:4" x14ac:dyDescent="0.25">
      <c r="A6130" s="76">
        <v>93389</v>
      </c>
      <c r="B6130" s="76" t="s">
        <v>20313</v>
      </c>
      <c r="C6130" s="77" t="s">
        <v>2</v>
      </c>
      <c r="D6130" s="77">
        <v>58.72</v>
      </c>
    </row>
    <row r="6131" spans="1:4" x14ac:dyDescent="0.25">
      <c r="A6131" s="76">
        <v>93390</v>
      </c>
      <c r="B6131" s="76" t="s">
        <v>20314</v>
      </c>
      <c r="C6131" s="77" t="s">
        <v>2</v>
      </c>
      <c r="D6131" s="77">
        <v>51.65</v>
      </c>
    </row>
    <row r="6132" spans="1:4" x14ac:dyDescent="0.25">
      <c r="A6132" s="76">
        <v>93391</v>
      </c>
      <c r="B6132" s="76" t="s">
        <v>20315</v>
      </c>
      <c r="C6132" s="77" t="s">
        <v>2</v>
      </c>
      <c r="D6132" s="77">
        <v>44.11</v>
      </c>
    </row>
    <row r="6133" spans="1:4" x14ac:dyDescent="0.25">
      <c r="A6133" s="76">
        <v>104593</v>
      </c>
      <c r="B6133" s="76" t="s">
        <v>20316</v>
      </c>
      <c r="C6133" s="77" t="s">
        <v>2</v>
      </c>
      <c r="D6133" s="77">
        <v>112.51</v>
      </c>
    </row>
    <row r="6134" spans="1:4" x14ac:dyDescent="0.25">
      <c r="A6134" s="76">
        <v>104594</v>
      </c>
      <c r="B6134" s="76" t="s">
        <v>20317</v>
      </c>
      <c r="C6134" s="77" t="s">
        <v>2</v>
      </c>
      <c r="D6134" s="77">
        <v>98.17</v>
      </c>
    </row>
    <row r="6135" spans="1:4" x14ac:dyDescent="0.25">
      <c r="A6135" s="76">
        <v>104595</v>
      </c>
      <c r="B6135" s="76" t="s">
        <v>20318</v>
      </c>
      <c r="C6135" s="77" t="s">
        <v>2</v>
      </c>
      <c r="D6135" s="77">
        <v>86.16</v>
      </c>
    </row>
    <row r="6136" spans="1:4" x14ac:dyDescent="0.25">
      <c r="A6136" s="76">
        <v>104596</v>
      </c>
      <c r="B6136" s="76" t="s">
        <v>20319</v>
      </c>
      <c r="C6136" s="77" t="s">
        <v>2</v>
      </c>
      <c r="D6136" s="77">
        <v>174.99</v>
      </c>
    </row>
    <row r="6137" spans="1:4" x14ac:dyDescent="0.25">
      <c r="A6137" s="76">
        <v>104597</v>
      </c>
      <c r="B6137" s="76" t="s">
        <v>20320</v>
      </c>
      <c r="C6137" s="77" t="s">
        <v>2</v>
      </c>
      <c r="D6137" s="77">
        <v>158.66999999999999</v>
      </c>
    </row>
    <row r="6138" spans="1:4" x14ac:dyDescent="0.25">
      <c r="A6138" s="76">
        <v>104598</v>
      </c>
      <c r="B6138" s="76" t="s">
        <v>20321</v>
      </c>
      <c r="C6138" s="77" t="s">
        <v>2</v>
      </c>
      <c r="D6138" s="77">
        <v>145.66999999999999</v>
      </c>
    </row>
    <row r="6139" spans="1:4" x14ac:dyDescent="0.25">
      <c r="A6139" s="76">
        <v>104599</v>
      </c>
      <c r="B6139" s="76" t="s">
        <v>20322</v>
      </c>
      <c r="C6139" s="77" t="s">
        <v>2</v>
      </c>
      <c r="D6139" s="77">
        <v>77.64</v>
      </c>
    </row>
    <row r="6140" spans="1:4" x14ac:dyDescent="0.25">
      <c r="A6140" s="76">
        <v>104600</v>
      </c>
      <c r="B6140" s="76" t="s">
        <v>20323</v>
      </c>
      <c r="C6140" s="77" t="s">
        <v>2</v>
      </c>
      <c r="D6140" s="77">
        <v>71.47</v>
      </c>
    </row>
    <row r="6141" spans="1:4" x14ac:dyDescent="0.25">
      <c r="A6141" s="76">
        <v>104601</v>
      </c>
      <c r="B6141" s="76" t="s">
        <v>20324</v>
      </c>
      <c r="C6141" s="77" t="s">
        <v>2</v>
      </c>
      <c r="D6141" s="77">
        <v>62.25</v>
      </c>
    </row>
    <row r="6142" spans="1:4" x14ac:dyDescent="0.25">
      <c r="A6142" s="76">
        <v>104602</v>
      </c>
      <c r="B6142" s="76" t="s">
        <v>20325</v>
      </c>
      <c r="C6142" s="77" t="s">
        <v>2</v>
      </c>
      <c r="D6142" s="77">
        <v>56.47</v>
      </c>
    </row>
    <row r="6143" spans="1:4" x14ac:dyDescent="0.25">
      <c r="A6143" s="76">
        <v>104603</v>
      </c>
      <c r="B6143" s="76" t="s">
        <v>20326</v>
      </c>
      <c r="C6143" s="77" t="s">
        <v>2</v>
      </c>
      <c r="D6143" s="77">
        <v>52.18</v>
      </c>
    </row>
    <row r="6144" spans="1:4" x14ac:dyDescent="0.25">
      <c r="A6144" s="76">
        <v>104604</v>
      </c>
      <c r="B6144" s="76" t="s">
        <v>20327</v>
      </c>
      <c r="C6144" s="77" t="s">
        <v>2</v>
      </c>
      <c r="D6144" s="77">
        <v>46.51</v>
      </c>
    </row>
    <row r="6145" spans="1:4" x14ac:dyDescent="0.25">
      <c r="A6145" s="76">
        <v>104605</v>
      </c>
      <c r="B6145" s="76" t="s">
        <v>20328</v>
      </c>
      <c r="C6145" s="77" t="s">
        <v>2</v>
      </c>
      <c r="D6145" s="77">
        <v>97.22</v>
      </c>
    </row>
    <row r="6146" spans="1:4" x14ac:dyDescent="0.25">
      <c r="A6146" s="76">
        <v>104606</v>
      </c>
      <c r="B6146" s="76" t="s">
        <v>20329</v>
      </c>
      <c r="C6146" s="77" t="s">
        <v>2</v>
      </c>
      <c r="D6146" s="77">
        <v>66.55</v>
      </c>
    </row>
    <row r="6147" spans="1:4" x14ac:dyDescent="0.25">
      <c r="A6147" s="76">
        <v>104607</v>
      </c>
      <c r="B6147" s="76" t="s">
        <v>20330</v>
      </c>
      <c r="C6147" s="77" t="s">
        <v>2</v>
      </c>
      <c r="D6147" s="77">
        <v>53.51</v>
      </c>
    </row>
    <row r="6148" spans="1:4" x14ac:dyDescent="0.25">
      <c r="A6148" s="76">
        <v>104608</v>
      </c>
      <c r="B6148" s="76" t="s">
        <v>20331</v>
      </c>
      <c r="C6148" s="77" t="s">
        <v>2</v>
      </c>
      <c r="D6148" s="77">
        <v>186.48</v>
      </c>
    </row>
    <row r="6149" spans="1:4" x14ac:dyDescent="0.25">
      <c r="A6149" s="76">
        <v>104609</v>
      </c>
      <c r="B6149" s="76" t="s">
        <v>20332</v>
      </c>
      <c r="C6149" s="77" t="s">
        <v>2</v>
      </c>
      <c r="D6149" s="77">
        <v>146.84</v>
      </c>
    </row>
    <row r="6150" spans="1:4" x14ac:dyDescent="0.25">
      <c r="A6150" s="76">
        <v>104610</v>
      </c>
      <c r="B6150" s="76" t="s">
        <v>20333</v>
      </c>
      <c r="C6150" s="77" t="s">
        <v>2</v>
      </c>
      <c r="D6150" s="77">
        <v>131.71</v>
      </c>
    </row>
    <row r="6151" spans="1:4" x14ac:dyDescent="0.25">
      <c r="A6151" s="76">
        <v>98671</v>
      </c>
      <c r="B6151" s="76" t="s">
        <v>4335</v>
      </c>
      <c r="C6151" s="77" t="s">
        <v>2</v>
      </c>
      <c r="D6151" s="77">
        <v>323.05</v>
      </c>
    </row>
    <row r="6152" spans="1:4" x14ac:dyDescent="0.25">
      <c r="A6152" s="76">
        <v>98672</v>
      </c>
      <c r="B6152" s="76" t="s">
        <v>4336</v>
      </c>
      <c r="C6152" s="77" t="s">
        <v>2</v>
      </c>
      <c r="D6152" s="77">
        <v>421.47</v>
      </c>
    </row>
    <row r="6153" spans="1:4" x14ac:dyDescent="0.25">
      <c r="A6153" s="76">
        <v>98678</v>
      </c>
      <c r="B6153" s="76" t="s">
        <v>4337</v>
      </c>
      <c r="C6153" s="77" t="s">
        <v>2</v>
      </c>
      <c r="D6153" s="77">
        <v>401.95</v>
      </c>
    </row>
    <row r="6154" spans="1:4" x14ac:dyDescent="0.25">
      <c r="A6154" s="76">
        <v>98679</v>
      </c>
      <c r="B6154" s="76" t="s">
        <v>4338</v>
      </c>
      <c r="C6154" s="77" t="s">
        <v>2</v>
      </c>
      <c r="D6154" s="77">
        <v>36.700000000000003</v>
      </c>
    </row>
    <row r="6155" spans="1:4" x14ac:dyDescent="0.25">
      <c r="A6155" s="76">
        <v>98680</v>
      </c>
      <c r="B6155" s="76" t="s">
        <v>4339</v>
      </c>
      <c r="C6155" s="77" t="s">
        <v>2</v>
      </c>
      <c r="D6155" s="77">
        <v>46.21</v>
      </c>
    </row>
    <row r="6156" spans="1:4" x14ac:dyDescent="0.25">
      <c r="A6156" s="76">
        <v>98681</v>
      </c>
      <c r="B6156" s="76" t="s">
        <v>4340</v>
      </c>
      <c r="C6156" s="77" t="s">
        <v>2</v>
      </c>
      <c r="D6156" s="77">
        <v>34.229999999999997</v>
      </c>
    </row>
    <row r="6157" spans="1:4" x14ac:dyDescent="0.25">
      <c r="A6157" s="76">
        <v>98682</v>
      </c>
      <c r="B6157" s="76" t="s">
        <v>4341</v>
      </c>
      <c r="C6157" s="77" t="s">
        <v>2</v>
      </c>
      <c r="D6157" s="77">
        <v>43.73</v>
      </c>
    </row>
    <row r="6158" spans="1:4" x14ac:dyDescent="0.25">
      <c r="A6158" s="76">
        <v>98685</v>
      </c>
      <c r="B6158" s="76" t="s">
        <v>4342</v>
      </c>
      <c r="C6158" s="77" t="s">
        <v>3</v>
      </c>
      <c r="D6158" s="77">
        <v>59.49</v>
      </c>
    </row>
    <row r="6159" spans="1:4" x14ac:dyDescent="0.25">
      <c r="A6159" s="76">
        <v>98686</v>
      </c>
      <c r="B6159" s="76" t="s">
        <v>4343</v>
      </c>
      <c r="C6159" s="77" t="s">
        <v>3</v>
      </c>
      <c r="D6159" s="77">
        <v>40.5</v>
      </c>
    </row>
    <row r="6160" spans="1:4" x14ac:dyDescent="0.25">
      <c r="A6160" s="76">
        <v>98688</v>
      </c>
      <c r="B6160" s="76" t="s">
        <v>4344</v>
      </c>
      <c r="C6160" s="77" t="s">
        <v>3</v>
      </c>
      <c r="D6160" s="77">
        <v>66.83</v>
      </c>
    </row>
    <row r="6161" spans="1:4" x14ac:dyDescent="0.25">
      <c r="A6161" s="76">
        <v>98689</v>
      </c>
      <c r="B6161" s="76" t="s">
        <v>4345</v>
      </c>
      <c r="C6161" s="77" t="s">
        <v>3</v>
      </c>
      <c r="D6161" s="77">
        <v>85.94</v>
      </c>
    </row>
    <row r="6162" spans="1:4" x14ac:dyDescent="0.25">
      <c r="A6162" s="76">
        <v>101090</v>
      </c>
      <c r="B6162" s="76" t="s">
        <v>3821</v>
      </c>
      <c r="C6162" s="77" t="s">
        <v>2</v>
      </c>
      <c r="D6162" s="77">
        <v>199.37</v>
      </c>
    </row>
    <row r="6163" spans="1:4" x14ac:dyDescent="0.25">
      <c r="A6163" s="76">
        <v>101091</v>
      </c>
      <c r="B6163" s="76" t="s">
        <v>3822</v>
      </c>
      <c r="C6163" s="77" t="s">
        <v>2</v>
      </c>
      <c r="D6163" s="77">
        <v>122.39</v>
      </c>
    </row>
    <row r="6164" spans="1:4" x14ac:dyDescent="0.25">
      <c r="A6164" s="76">
        <v>101725</v>
      </c>
      <c r="B6164" s="76" t="s">
        <v>4346</v>
      </c>
      <c r="C6164" s="77" t="s">
        <v>2</v>
      </c>
      <c r="D6164" s="77">
        <v>257.61</v>
      </c>
    </row>
    <row r="6165" spans="1:4" x14ac:dyDescent="0.25">
      <c r="A6165" s="76">
        <v>101726</v>
      </c>
      <c r="B6165" s="76" t="s">
        <v>4347</v>
      </c>
      <c r="C6165" s="77" t="s">
        <v>2</v>
      </c>
      <c r="D6165" s="77">
        <v>164.19</v>
      </c>
    </row>
    <row r="6166" spans="1:4" x14ac:dyDescent="0.25">
      <c r="A6166" s="76">
        <v>101731</v>
      </c>
      <c r="B6166" s="76" t="s">
        <v>4348</v>
      </c>
      <c r="C6166" s="77" t="s">
        <v>2</v>
      </c>
      <c r="D6166" s="77">
        <v>296.39999999999998</v>
      </c>
    </row>
    <row r="6167" spans="1:4" x14ac:dyDescent="0.25">
      <c r="A6167" s="76">
        <v>101732</v>
      </c>
      <c r="B6167" s="76" t="s">
        <v>4349</v>
      </c>
      <c r="C6167" s="77" t="s">
        <v>2</v>
      </c>
      <c r="D6167" s="77">
        <v>92.65</v>
      </c>
    </row>
    <row r="6168" spans="1:4" x14ac:dyDescent="0.25">
      <c r="A6168" s="76">
        <v>101094</v>
      </c>
      <c r="B6168" s="76" t="s">
        <v>16394</v>
      </c>
      <c r="C6168" s="77" t="s">
        <v>3</v>
      </c>
      <c r="D6168" s="77">
        <v>155.87</v>
      </c>
    </row>
    <row r="6169" spans="1:4" x14ac:dyDescent="0.25">
      <c r="A6169" s="76">
        <v>101727</v>
      </c>
      <c r="B6169" s="76" t="s">
        <v>4350</v>
      </c>
      <c r="C6169" s="77" t="s">
        <v>2</v>
      </c>
      <c r="D6169" s="77">
        <v>183.29</v>
      </c>
    </row>
    <row r="6170" spans="1:4" x14ac:dyDescent="0.25">
      <c r="A6170" s="76">
        <v>101733</v>
      </c>
      <c r="B6170" s="76" t="s">
        <v>4351</v>
      </c>
      <c r="C6170" s="77" t="s">
        <v>2</v>
      </c>
      <c r="D6170" s="77">
        <v>252.19</v>
      </c>
    </row>
    <row r="6171" spans="1:4" x14ac:dyDescent="0.25">
      <c r="A6171" s="76">
        <v>101734</v>
      </c>
      <c r="B6171" s="76" t="s">
        <v>4352</v>
      </c>
      <c r="C6171" s="77" t="s">
        <v>2</v>
      </c>
      <c r="D6171" s="77">
        <v>380.63</v>
      </c>
    </row>
    <row r="6172" spans="1:4" x14ac:dyDescent="0.25">
      <c r="A6172" s="76">
        <v>101735</v>
      </c>
      <c r="B6172" s="76" t="s">
        <v>4353</v>
      </c>
      <c r="C6172" s="77" t="s">
        <v>2</v>
      </c>
      <c r="D6172" s="77">
        <v>389.95</v>
      </c>
    </row>
    <row r="6173" spans="1:4" x14ac:dyDescent="0.25">
      <c r="A6173" s="76">
        <v>101736</v>
      </c>
      <c r="B6173" s="76" t="s">
        <v>4354</v>
      </c>
      <c r="C6173" s="77" t="s">
        <v>2</v>
      </c>
      <c r="D6173" s="77">
        <v>102.29</v>
      </c>
    </row>
    <row r="6174" spans="1:4" x14ac:dyDescent="0.25">
      <c r="A6174" s="76">
        <v>101737</v>
      </c>
      <c r="B6174" s="76" t="s">
        <v>4355</v>
      </c>
      <c r="C6174" s="77" t="s">
        <v>2</v>
      </c>
      <c r="D6174" s="77">
        <v>120.73</v>
      </c>
    </row>
    <row r="6175" spans="1:4" x14ac:dyDescent="0.25">
      <c r="A6175" s="76">
        <v>101748</v>
      </c>
      <c r="B6175" s="76" t="s">
        <v>4356</v>
      </c>
      <c r="C6175" s="77" t="s">
        <v>2</v>
      </c>
      <c r="D6175" s="77">
        <v>3.48</v>
      </c>
    </row>
    <row r="6176" spans="1:4" x14ac:dyDescent="0.25">
      <c r="A6176" s="76">
        <v>104162</v>
      </c>
      <c r="B6176" s="76" t="s">
        <v>16060</v>
      </c>
      <c r="C6176" s="77" t="s">
        <v>2</v>
      </c>
      <c r="D6176" s="77">
        <v>94.8</v>
      </c>
    </row>
    <row r="6177" spans="1:4" x14ac:dyDescent="0.25">
      <c r="A6177" s="76">
        <v>101092</v>
      </c>
      <c r="B6177" s="76" t="s">
        <v>3823</v>
      </c>
      <c r="C6177" s="77" t="s">
        <v>2</v>
      </c>
      <c r="D6177" s="77">
        <v>334.11</v>
      </c>
    </row>
    <row r="6178" spans="1:4" x14ac:dyDescent="0.25">
      <c r="A6178" s="76">
        <v>101093</v>
      </c>
      <c r="B6178" s="76" t="s">
        <v>3824</v>
      </c>
      <c r="C6178" s="77" t="s">
        <v>2</v>
      </c>
      <c r="D6178" s="77">
        <v>432.53</v>
      </c>
    </row>
    <row r="6179" spans="1:4" x14ac:dyDescent="0.25">
      <c r="A6179" s="76">
        <v>98695</v>
      </c>
      <c r="B6179" s="76" t="s">
        <v>4357</v>
      </c>
      <c r="C6179" s="77" t="s">
        <v>3</v>
      </c>
      <c r="D6179" s="77">
        <v>78.430000000000007</v>
      </c>
    </row>
    <row r="6180" spans="1:4" x14ac:dyDescent="0.25">
      <c r="A6180" s="76">
        <v>98697</v>
      </c>
      <c r="B6180" s="76" t="s">
        <v>4358</v>
      </c>
      <c r="C6180" s="77" t="s">
        <v>3</v>
      </c>
      <c r="D6180" s="77">
        <v>51.19</v>
      </c>
    </row>
    <row r="6181" spans="1:4" x14ac:dyDescent="0.25">
      <c r="A6181" s="76">
        <v>101738</v>
      </c>
      <c r="B6181" s="76" t="s">
        <v>4359</v>
      </c>
      <c r="C6181" s="77" t="s">
        <v>3</v>
      </c>
      <c r="D6181" s="77">
        <v>33.200000000000003</v>
      </c>
    </row>
    <row r="6182" spans="1:4" x14ac:dyDescent="0.25">
      <c r="A6182" s="76">
        <v>101739</v>
      </c>
      <c r="B6182" s="76" t="s">
        <v>4360</v>
      </c>
      <c r="C6182" s="77" t="s">
        <v>3</v>
      </c>
      <c r="D6182" s="77">
        <v>36.22</v>
      </c>
    </row>
    <row r="6183" spans="1:4" x14ac:dyDescent="0.25">
      <c r="A6183" s="76">
        <v>88648</v>
      </c>
      <c r="B6183" s="76" t="s">
        <v>20334</v>
      </c>
      <c r="C6183" s="77" t="s">
        <v>3</v>
      </c>
      <c r="D6183" s="77">
        <v>7.27</v>
      </c>
    </row>
    <row r="6184" spans="1:4" x14ac:dyDescent="0.25">
      <c r="A6184" s="76">
        <v>88649</v>
      </c>
      <c r="B6184" s="76" t="s">
        <v>20335</v>
      </c>
      <c r="C6184" s="77" t="s">
        <v>3</v>
      </c>
      <c r="D6184" s="77">
        <v>8.25</v>
      </c>
    </row>
    <row r="6185" spans="1:4" x14ac:dyDescent="0.25">
      <c r="A6185" s="76">
        <v>88650</v>
      </c>
      <c r="B6185" s="76" t="s">
        <v>20336</v>
      </c>
      <c r="C6185" s="77" t="s">
        <v>3</v>
      </c>
      <c r="D6185" s="77">
        <v>15.81</v>
      </c>
    </row>
    <row r="6186" spans="1:4" x14ac:dyDescent="0.25">
      <c r="A6186" s="76">
        <v>96467</v>
      </c>
      <c r="B6186" s="76" t="s">
        <v>20337</v>
      </c>
      <c r="C6186" s="77" t="s">
        <v>3</v>
      </c>
      <c r="D6186" s="77">
        <v>6.62</v>
      </c>
    </row>
    <row r="6187" spans="1:4" x14ac:dyDescent="0.25">
      <c r="A6187" s="76">
        <v>101740</v>
      </c>
      <c r="B6187" s="76" t="s">
        <v>4361</v>
      </c>
      <c r="C6187" s="77" t="s">
        <v>3</v>
      </c>
      <c r="D6187" s="77">
        <v>46.88</v>
      </c>
    </row>
    <row r="6188" spans="1:4" x14ac:dyDescent="0.25">
      <c r="A6188" s="76">
        <v>101741</v>
      </c>
      <c r="B6188" s="76" t="s">
        <v>4362</v>
      </c>
      <c r="C6188" s="77" t="s">
        <v>3</v>
      </c>
      <c r="D6188" s="77">
        <v>22.94</v>
      </c>
    </row>
    <row r="6189" spans="1:4" x14ac:dyDescent="0.25">
      <c r="A6189" s="76">
        <v>94990</v>
      </c>
      <c r="B6189" s="76" t="s">
        <v>16395</v>
      </c>
      <c r="C6189" s="77" t="s">
        <v>38</v>
      </c>
      <c r="D6189" s="77">
        <v>760.01</v>
      </c>
    </row>
    <row r="6190" spans="1:4" x14ac:dyDescent="0.25">
      <c r="A6190" s="76">
        <v>94991</v>
      </c>
      <c r="B6190" s="76" t="s">
        <v>21882</v>
      </c>
      <c r="C6190" s="77" t="s">
        <v>38</v>
      </c>
      <c r="D6190" s="77">
        <v>788.32</v>
      </c>
    </row>
    <row r="6191" spans="1:4" x14ac:dyDescent="0.25">
      <c r="A6191" s="76">
        <v>94992</v>
      </c>
      <c r="B6191" s="76" t="s">
        <v>16396</v>
      </c>
      <c r="C6191" s="77" t="s">
        <v>2</v>
      </c>
      <c r="D6191" s="77">
        <v>81.84</v>
      </c>
    </row>
    <row r="6192" spans="1:4" x14ac:dyDescent="0.25">
      <c r="A6192" s="76">
        <v>94993</v>
      </c>
      <c r="B6192" s="76" t="s">
        <v>16397</v>
      </c>
      <c r="C6192" s="77" t="s">
        <v>2</v>
      </c>
      <c r="D6192" s="77">
        <v>83.54</v>
      </c>
    </row>
    <row r="6193" spans="1:4" x14ac:dyDescent="0.25">
      <c r="A6193" s="76">
        <v>94994</v>
      </c>
      <c r="B6193" s="76" t="s">
        <v>16398</v>
      </c>
      <c r="C6193" s="77" t="s">
        <v>2</v>
      </c>
      <c r="D6193" s="77">
        <v>97.35</v>
      </c>
    </row>
    <row r="6194" spans="1:4" x14ac:dyDescent="0.25">
      <c r="A6194" s="76">
        <v>94995</v>
      </c>
      <c r="B6194" s="76" t="s">
        <v>16399</v>
      </c>
      <c r="C6194" s="77" t="s">
        <v>2</v>
      </c>
      <c r="D6194" s="77">
        <v>99.61</v>
      </c>
    </row>
    <row r="6195" spans="1:4" x14ac:dyDescent="0.25">
      <c r="A6195" s="76">
        <v>101747</v>
      </c>
      <c r="B6195" s="76" t="s">
        <v>4363</v>
      </c>
      <c r="C6195" s="77" t="s">
        <v>2</v>
      </c>
      <c r="D6195" s="77">
        <v>79.14</v>
      </c>
    </row>
    <row r="6196" spans="1:4" x14ac:dyDescent="0.25">
      <c r="A6196" s="76">
        <v>104626</v>
      </c>
      <c r="B6196" s="76" t="s">
        <v>21883</v>
      </c>
      <c r="C6196" s="77" t="s">
        <v>38</v>
      </c>
      <c r="D6196" s="77">
        <v>807.41</v>
      </c>
    </row>
    <row r="6197" spans="1:4" x14ac:dyDescent="0.25">
      <c r="A6197" s="76">
        <v>104658</v>
      </c>
      <c r="B6197" s="76" t="s">
        <v>33742</v>
      </c>
      <c r="C6197" s="77" t="s">
        <v>2</v>
      </c>
      <c r="D6197" s="77">
        <v>177.18</v>
      </c>
    </row>
    <row r="6198" spans="1:4" x14ac:dyDescent="0.25">
      <c r="A6198" s="76">
        <v>87620</v>
      </c>
      <c r="B6198" s="76" t="s">
        <v>5396</v>
      </c>
      <c r="C6198" s="77" t="s">
        <v>2</v>
      </c>
      <c r="D6198" s="77">
        <v>30.35</v>
      </c>
    </row>
    <row r="6199" spans="1:4" x14ac:dyDescent="0.25">
      <c r="A6199" s="76">
        <v>87622</v>
      </c>
      <c r="B6199" s="76" t="s">
        <v>5397</v>
      </c>
      <c r="C6199" s="77" t="s">
        <v>2</v>
      </c>
      <c r="D6199" s="77">
        <v>33.369999999999997</v>
      </c>
    </row>
    <row r="6200" spans="1:4" x14ac:dyDescent="0.25">
      <c r="A6200" s="76">
        <v>87623</v>
      </c>
      <c r="B6200" s="76" t="s">
        <v>5398</v>
      </c>
      <c r="C6200" s="77" t="s">
        <v>2</v>
      </c>
      <c r="D6200" s="77">
        <v>65.459999999999994</v>
      </c>
    </row>
    <row r="6201" spans="1:4" x14ac:dyDescent="0.25">
      <c r="A6201" s="76">
        <v>87624</v>
      </c>
      <c r="B6201" s="76" t="s">
        <v>5398</v>
      </c>
      <c r="C6201" s="77" t="s">
        <v>2</v>
      </c>
      <c r="D6201" s="77">
        <v>71.39</v>
      </c>
    </row>
    <row r="6202" spans="1:4" x14ac:dyDescent="0.25">
      <c r="A6202" s="76">
        <v>87630</v>
      </c>
      <c r="B6202" s="76" t="s">
        <v>5399</v>
      </c>
      <c r="C6202" s="77" t="s">
        <v>2</v>
      </c>
      <c r="D6202" s="77">
        <v>38.86</v>
      </c>
    </row>
    <row r="6203" spans="1:4" x14ac:dyDescent="0.25">
      <c r="A6203" s="76">
        <v>87632</v>
      </c>
      <c r="B6203" s="76" t="s">
        <v>5400</v>
      </c>
      <c r="C6203" s="77" t="s">
        <v>2</v>
      </c>
      <c r="D6203" s="77">
        <v>43.05</v>
      </c>
    </row>
    <row r="6204" spans="1:4" x14ac:dyDescent="0.25">
      <c r="A6204" s="76">
        <v>87633</v>
      </c>
      <c r="B6204" s="76" t="s">
        <v>5401</v>
      </c>
      <c r="C6204" s="77" t="s">
        <v>2</v>
      </c>
      <c r="D6204" s="77">
        <v>87.68</v>
      </c>
    </row>
    <row r="6205" spans="1:4" x14ac:dyDescent="0.25">
      <c r="A6205" s="76">
        <v>87634</v>
      </c>
      <c r="B6205" s="76" t="s">
        <v>5402</v>
      </c>
      <c r="C6205" s="77" t="s">
        <v>2</v>
      </c>
      <c r="D6205" s="77">
        <v>95.92</v>
      </c>
    </row>
    <row r="6206" spans="1:4" x14ac:dyDescent="0.25">
      <c r="A6206" s="76">
        <v>87640</v>
      </c>
      <c r="B6206" s="76" t="s">
        <v>5403</v>
      </c>
      <c r="C6206" s="77" t="s">
        <v>2</v>
      </c>
      <c r="D6206" s="77">
        <v>45.83</v>
      </c>
    </row>
    <row r="6207" spans="1:4" x14ac:dyDescent="0.25">
      <c r="A6207" s="76">
        <v>87642</v>
      </c>
      <c r="B6207" s="76" t="s">
        <v>5404</v>
      </c>
      <c r="C6207" s="77" t="s">
        <v>2</v>
      </c>
      <c r="D6207" s="77">
        <v>50.98</v>
      </c>
    </row>
    <row r="6208" spans="1:4" x14ac:dyDescent="0.25">
      <c r="A6208" s="76">
        <v>87643</v>
      </c>
      <c r="B6208" s="76" t="s">
        <v>5405</v>
      </c>
      <c r="C6208" s="77" t="s">
        <v>2</v>
      </c>
      <c r="D6208" s="77">
        <v>105.86</v>
      </c>
    </row>
    <row r="6209" spans="1:4" x14ac:dyDescent="0.25">
      <c r="A6209" s="76">
        <v>87644</v>
      </c>
      <c r="B6209" s="76" t="s">
        <v>5406</v>
      </c>
      <c r="C6209" s="77" t="s">
        <v>2</v>
      </c>
      <c r="D6209" s="77">
        <v>115.99</v>
      </c>
    </row>
    <row r="6210" spans="1:4" x14ac:dyDescent="0.25">
      <c r="A6210" s="76">
        <v>87680</v>
      </c>
      <c r="B6210" s="76" t="s">
        <v>5407</v>
      </c>
      <c r="C6210" s="77" t="s">
        <v>2</v>
      </c>
      <c r="D6210" s="77">
        <v>41.4</v>
      </c>
    </row>
    <row r="6211" spans="1:4" x14ac:dyDescent="0.25">
      <c r="A6211" s="76">
        <v>87682</v>
      </c>
      <c r="B6211" s="76" t="s">
        <v>5408</v>
      </c>
      <c r="C6211" s="77" t="s">
        <v>2</v>
      </c>
      <c r="D6211" s="77">
        <v>46.55</v>
      </c>
    </row>
    <row r="6212" spans="1:4" x14ac:dyDescent="0.25">
      <c r="A6212" s="76">
        <v>87683</v>
      </c>
      <c r="B6212" s="76" t="s">
        <v>5409</v>
      </c>
      <c r="C6212" s="77" t="s">
        <v>2</v>
      </c>
      <c r="D6212" s="77">
        <v>101.43</v>
      </c>
    </row>
    <row r="6213" spans="1:4" x14ac:dyDescent="0.25">
      <c r="A6213" s="76">
        <v>87684</v>
      </c>
      <c r="B6213" s="76" t="s">
        <v>5410</v>
      </c>
      <c r="C6213" s="77" t="s">
        <v>2</v>
      </c>
      <c r="D6213" s="77">
        <v>111.56</v>
      </c>
    </row>
    <row r="6214" spans="1:4" x14ac:dyDescent="0.25">
      <c r="A6214" s="76">
        <v>87690</v>
      </c>
      <c r="B6214" s="76" t="s">
        <v>5411</v>
      </c>
      <c r="C6214" s="77" t="s">
        <v>2</v>
      </c>
      <c r="D6214" s="77">
        <v>47.44</v>
      </c>
    </row>
    <row r="6215" spans="1:4" x14ac:dyDescent="0.25">
      <c r="A6215" s="76">
        <v>87692</v>
      </c>
      <c r="B6215" s="76" t="s">
        <v>5412</v>
      </c>
      <c r="C6215" s="77" t="s">
        <v>2</v>
      </c>
      <c r="D6215" s="77">
        <v>53.34</v>
      </c>
    </row>
    <row r="6216" spans="1:4" x14ac:dyDescent="0.25">
      <c r="A6216" s="76">
        <v>87693</v>
      </c>
      <c r="B6216" s="76" t="s">
        <v>5413</v>
      </c>
      <c r="C6216" s="77" t="s">
        <v>2</v>
      </c>
      <c r="D6216" s="77">
        <v>116.19</v>
      </c>
    </row>
    <row r="6217" spans="1:4" x14ac:dyDescent="0.25">
      <c r="A6217" s="76">
        <v>87694</v>
      </c>
      <c r="B6217" s="76" t="s">
        <v>5414</v>
      </c>
      <c r="C6217" s="77" t="s">
        <v>2</v>
      </c>
      <c r="D6217" s="77">
        <v>127.8</v>
      </c>
    </row>
    <row r="6218" spans="1:4" x14ac:dyDescent="0.25">
      <c r="A6218" s="76">
        <v>87700</v>
      </c>
      <c r="B6218" s="76" t="s">
        <v>5415</v>
      </c>
      <c r="C6218" s="77" t="s">
        <v>2</v>
      </c>
      <c r="D6218" s="77">
        <v>51.24</v>
      </c>
    </row>
    <row r="6219" spans="1:4" x14ac:dyDescent="0.25">
      <c r="A6219" s="76">
        <v>87702</v>
      </c>
      <c r="B6219" s="76" t="s">
        <v>5416</v>
      </c>
      <c r="C6219" s="77" t="s">
        <v>2</v>
      </c>
      <c r="D6219" s="77">
        <v>57.67</v>
      </c>
    </row>
    <row r="6220" spans="1:4" x14ac:dyDescent="0.25">
      <c r="A6220" s="76">
        <v>87703</v>
      </c>
      <c r="B6220" s="76" t="s">
        <v>5417</v>
      </c>
      <c r="C6220" s="77" t="s">
        <v>2</v>
      </c>
      <c r="D6220" s="77">
        <v>126.11</v>
      </c>
    </row>
    <row r="6221" spans="1:4" x14ac:dyDescent="0.25">
      <c r="A6221" s="76">
        <v>87704</v>
      </c>
      <c r="B6221" s="76" t="s">
        <v>5418</v>
      </c>
      <c r="C6221" s="77" t="s">
        <v>2</v>
      </c>
      <c r="D6221" s="77">
        <v>138.74</v>
      </c>
    </row>
    <row r="6222" spans="1:4" x14ac:dyDescent="0.25">
      <c r="A6222" s="76">
        <v>87735</v>
      </c>
      <c r="B6222" s="76" t="s">
        <v>5419</v>
      </c>
      <c r="C6222" s="77" t="s">
        <v>2</v>
      </c>
      <c r="D6222" s="77">
        <v>42.12</v>
      </c>
    </row>
    <row r="6223" spans="1:4" x14ac:dyDescent="0.25">
      <c r="A6223" s="76">
        <v>87737</v>
      </c>
      <c r="B6223" s="76" t="s">
        <v>5420</v>
      </c>
      <c r="C6223" s="77" t="s">
        <v>2</v>
      </c>
      <c r="D6223" s="77">
        <v>45.14</v>
      </c>
    </row>
    <row r="6224" spans="1:4" x14ac:dyDescent="0.25">
      <c r="A6224" s="76">
        <v>87738</v>
      </c>
      <c r="B6224" s="76" t="s">
        <v>5421</v>
      </c>
      <c r="C6224" s="77" t="s">
        <v>2</v>
      </c>
      <c r="D6224" s="77">
        <v>77.23</v>
      </c>
    </row>
    <row r="6225" spans="1:4" x14ac:dyDescent="0.25">
      <c r="A6225" s="76">
        <v>87739</v>
      </c>
      <c r="B6225" s="76" t="s">
        <v>5422</v>
      </c>
      <c r="C6225" s="77" t="s">
        <v>2</v>
      </c>
      <c r="D6225" s="77">
        <v>83.16</v>
      </c>
    </row>
    <row r="6226" spans="1:4" x14ac:dyDescent="0.25">
      <c r="A6226" s="76">
        <v>87745</v>
      </c>
      <c r="B6226" s="76" t="s">
        <v>5423</v>
      </c>
      <c r="C6226" s="77" t="s">
        <v>2</v>
      </c>
      <c r="D6226" s="77">
        <v>50.63</v>
      </c>
    </row>
    <row r="6227" spans="1:4" x14ac:dyDescent="0.25">
      <c r="A6227" s="76">
        <v>87747</v>
      </c>
      <c r="B6227" s="76" t="s">
        <v>5424</v>
      </c>
      <c r="C6227" s="77" t="s">
        <v>2</v>
      </c>
      <c r="D6227" s="77">
        <v>54.82</v>
      </c>
    </row>
    <row r="6228" spans="1:4" x14ac:dyDescent="0.25">
      <c r="A6228" s="76">
        <v>87748</v>
      </c>
      <c r="B6228" s="76" t="s">
        <v>5425</v>
      </c>
      <c r="C6228" s="77" t="s">
        <v>2</v>
      </c>
      <c r="D6228" s="77">
        <v>99.45</v>
      </c>
    </row>
    <row r="6229" spans="1:4" x14ac:dyDescent="0.25">
      <c r="A6229" s="76">
        <v>87749</v>
      </c>
      <c r="B6229" s="76" t="s">
        <v>5426</v>
      </c>
      <c r="C6229" s="77" t="s">
        <v>2</v>
      </c>
      <c r="D6229" s="77">
        <v>107.69</v>
      </c>
    </row>
    <row r="6230" spans="1:4" x14ac:dyDescent="0.25">
      <c r="A6230" s="76">
        <v>87755</v>
      </c>
      <c r="B6230" s="76" t="s">
        <v>5427</v>
      </c>
      <c r="C6230" s="77" t="s">
        <v>2</v>
      </c>
      <c r="D6230" s="77">
        <v>48.49</v>
      </c>
    </row>
    <row r="6231" spans="1:4" x14ac:dyDescent="0.25">
      <c r="A6231" s="76">
        <v>87757</v>
      </c>
      <c r="B6231" s="76" t="s">
        <v>5428</v>
      </c>
      <c r="C6231" s="77" t="s">
        <v>2</v>
      </c>
      <c r="D6231" s="77">
        <v>52.68</v>
      </c>
    </row>
    <row r="6232" spans="1:4" x14ac:dyDescent="0.25">
      <c r="A6232" s="76">
        <v>87758</v>
      </c>
      <c r="B6232" s="76" t="s">
        <v>5429</v>
      </c>
      <c r="C6232" s="77" t="s">
        <v>2</v>
      </c>
      <c r="D6232" s="77">
        <v>97.31</v>
      </c>
    </row>
    <row r="6233" spans="1:4" x14ac:dyDescent="0.25">
      <c r="A6233" s="76">
        <v>87759</v>
      </c>
      <c r="B6233" s="76" t="s">
        <v>5430</v>
      </c>
      <c r="C6233" s="77" t="s">
        <v>2</v>
      </c>
      <c r="D6233" s="77">
        <v>105.55</v>
      </c>
    </row>
    <row r="6234" spans="1:4" x14ac:dyDescent="0.25">
      <c r="A6234" s="76">
        <v>87765</v>
      </c>
      <c r="B6234" s="76" t="s">
        <v>5431</v>
      </c>
      <c r="C6234" s="77" t="s">
        <v>2</v>
      </c>
      <c r="D6234" s="77">
        <v>55.52</v>
      </c>
    </row>
    <row r="6235" spans="1:4" x14ac:dyDescent="0.25">
      <c r="A6235" s="76">
        <v>87767</v>
      </c>
      <c r="B6235" s="76" t="s">
        <v>5432</v>
      </c>
      <c r="C6235" s="77" t="s">
        <v>2</v>
      </c>
      <c r="D6235" s="77">
        <v>60.67</v>
      </c>
    </row>
    <row r="6236" spans="1:4" x14ac:dyDescent="0.25">
      <c r="A6236" s="76">
        <v>87768</v>
      </c>
      <c r="B6236" s="76" t="s">
        <v>5433</v>
      </c>
      <c r="C6236" s="77" t="s">
        <v>2</v>
      </c>
      <c r="D6236" s="77">
        <v>115.55</v>
      </c>
    </row>
    <row r="6237" spans="1:4" x14ac:dyDescent="0.25">
      <c r="A6237" s="76">
        <v>87769</v>
      </c>
      <c r="B6237" s="76" t="s">
        <v>5434</v>
      </c>
      <c r="C6237" s="77" t="s">
        <v>2</v>
      </c>
      <c r="D6237" s="77">
        <v>125.68</v>
      </c>
    </row>
    <row r="6238" spans="1:4" x14ac:dyDescent="0.25">
      <c r="A6238" s="76">
        <v>88470</v>
      </c>
      <c r="B6238" s="76" t="s">
        <v>5435</v>
      </c>
      <c r="C6238" s="77" t="s">
        <v>2</v>
      </c>
      <c r="D6238" s="77">
        <v>28.89</v>
      </c>
    </row>
    <row r="6239" spans="1:4" x14ac:dyDescent="0.25">
      <c r="A6239" s="76">
        <v>88471</v>
      </c>
      <c r="B6239" s="76" t="s">
        <v>5436</v>
      </c>
      <c r="C6239" s="77" t="s">
        <v>2</v>
      </c>
      <c r="D6239" s="77">
        <v>36.090000000000003</v>
      </c>
    </row>
    <row r="6240" spans="1:4" x14ac:dyDescent="0.25">
      <c r="A6240" s="76">
        <v>88472</v>
      </c>
      <c r="B6240" s="76" t="s">
        <v>5437</v>
      </c>
      <c r="C6240" s="77" t="s">
        <v>2</v>
      </c>
      <c r="D6240" s="77">
        <v>41.82</v>
      </c>
    </row>
    <row r="6241" spans="1:4" x14ac:dyDescent="0.25">
      <c r="A6241" s="76">
        <v>88476</v>
      </c>
      <c r="B6241" s="76" t="s">
        <v>5438</v>
      </c>
      <c r="C6241" s="77" t="s">
        <v>2</v>
      </c>
      <c r="D6241" s="77">
        <v>23.74</v>
      </c>
    </row>
    <row r="6242" spans="1:4" x14ac:dyDescent="0.25">
      <c r="A6242" s="76">
        <v>88477</v>
      </c>
      <c r="B6242" s="76" t="s">
        <v>5439</v>
      </c>
      <c r="C6242" s="77" t="s">
        <v>2</v>
      </c>
      <c r="D6242" s="77">
        <v>32.700000000000003</v>
      </c>
    </row>
    <row r="6243" spans="1:4" x14ac:dyDescent="0.25">
      <c r="A6243" s="76">
        <v>88478</v>
      </c>
      <c r="B6243" s="76" t="s">
        <v>5440</v>
      </c>
      <c r="C6243" s="77" t="s">
        <v>2</v>
      </c>
      <c r="D6243" s="77">
        <v>40.119999999999997</v>
      </c>
    </row>
    <row r="6244" spans="1:4" x14ac:dyDescent="0.25">
      <c r="A6244" s="76">
        <v>90930</v>
      </c>
      <c r="B6244" s="76" t="s">
        <v>5441</v>
      </c>
      <c r="C6244" s="77" t="s">
        <v>2</v>
      </c>
      <c r="D6244" s="77">
        <v>77.64</v>
      </c>
    </row>
    <row r="6245" spans="1:4" x14ac:dyDescent="0.25">
      <c r="A6245" s="76">
        <v>90932</v>
      </c>
      <c r="B6245" s="76" t="s">
        <v>5442</v>
      </c>
      <c r="C6245" s="77" t="s">
        <v>2</v>
      </c>
      <c r="D6245" s="77">
        <v>83.54</v>
      </c>
    </row>
    <row r="6246" spans="1:4" x14ac:dyDescent="0.25">
      <c r="A6246" s="76">
        <v>90933</v>
      </c>
      <c r="B6246" s="76" t="s">
        <v>5443</v>
      </c>
      <c r="C6246" s="77" t="s">
        <v>2</v>
      </c>
      <c r="D6246" s="77">
        <v>146.38999999999999</v>
      </c>
    </row>
    <row r="6247" spans="1:4" x14ac:dyDescent="0.25">
      <c r="A6247" s="76">
        <v>90934</v>
      </c>
      <c r="B6247" s="76" t="s">
        <v>5444</v>
      </c>
      <c r="C6247" s="77" t="s">
        <v>2</v>
      </c>
      <c r="D6247" s="77">
        <v>158</v>
      </c>
    </row>
    <row r="6248" spans="1:4" x14ac:dyDescent="0.25">
      <c r="A6248" s="76">
        <v>90940</v>
      </c>
      <c r="B6248" s="76" t="s">
        <v>5445</v>
      </c>
      <c r="C6248" s="77" t="s">
        <v>2</v>
      </c>
      <c r="D6248" s="77">
        <v>82.7</v>
      </c>
    </row>
    <row r="6249" spans="1:4" x14ac:dyDescent="0.25">
      <c r="A6249" s="76">
        <v>90942</v>
      </c>
      <c r="B6249" s="76" t="s">
        <v>5446</v>
      </c>
      <c r="C6249" s="77" t="s">
        <v>2</v>
      </c>
      <c r="D6249" s="77">
        <v>89.13</v>
      </c>
    </row>
    <row r="6250" spans="1:4" x14ac:dyDescent="0.25">
      <c r="A6250" s="76">
        <v>90943</v>
      </c>
      <c r="B6250" s="76" t="s">
        <v>5447</v>
      </c>
      <c r="C6250" s="77" t="s">
        <v>2</v>
      </c>
      <c r="D6250" s="77">
        <v>157.57</v>
      </c>
    </row>
    <row r="6251" spans="1:4" x14ac:dyDescent="0.25">
      <c r="A6251" s="76">
        <v>90944</v>
      </c>
      <c r="B6251" s="76" t="s">
        <v>5448</v>
      </c>
      <c r="C6251" s="77" t="s">
        <v>2</v>
      </c>
      <c r="D6251" s="77">
        <v>170.2</v>
      </c>
    </row>
    <row r="6252" spans="1:4" x14ac:dyDescent="0.25">
      <c r="A6252" s="76">
        <v>90950</v>
      </c>
      <c r="B6252" s="76" t="s">
        <v>5449</v>
      </c>
      <c r="C6252" s="77" t="s">
        <v>2</v>
      </c>
      <c r="D6252" s="77">
        <v>91.96</v>
      </c>
    </row>
    <row r="6253" spans="1:4" x14ac:dyDescent="0.25">
      <c r="A6253" s="76">
        <v>90952</v>
      </c>
      <c r="B6253" s="76" t="s">
        <v>5450</v>
      </c>
      <c r="C6253" s="77" t="s">
        <v>2</v>
      </c>
      <c r="D6253" s="77">
        <v>99.35</v>
      </c>
    </row>
    <row r="6254" spans="1:4" x14ac:dyDescent="0.25">
      <c r="A6254" s="76">
        <v>90953</v>
      </c>
      <c r="B6254" s="76" t="s">
        <v>5451</v>
      </c>
      <c r="C6254" s="77" t="s">
        <v>2</v>
      </c>
      <c r="D6254" s="77">
        <v>178.04</v>
      </c>
    </row>
    <row r="6255" spans="1:4" x14ac:dyDescent="0.25">
      <c r="A6255" s="76">
        <v>90954</v>
      </c>
      <c r="B6255" s="76" t="s">
        <v>5452</v>
      </c>
      <c r="C6255" s="77" t="s">
        <v>2</v>
      </c>
      <c r="D6255" s="77">
        <v>192.58</v>
      </c>
    </row>
    <row r="6256" spans="1:4" x14ac:dyDescent="0.25">
      <c r="A6256" s="76">
        <v>94438</v>
      </c>
      <c r="B6256" s="76" t="s">
        <v>1244</v>
      </c>
      <c r="C6256" s="77" t="s">
        <v>2</v>
      </c>
      <c r="D6256" s="77">
        <v>42.75</v>
      </c>
    </row>
    <row r="6257" spans="1:4" x14ac:dyDescent="0.25">
      <c r="A6257" s="76">
        <v>94439</v>
      </c>
      <c r="B6257" s="76" t="s">
        <v>5784</v>
      </c>
      <c r="C6257" s="77" t="s">
        <v>2</v>
      </c>
      <c r="D6257" s="77">
        <v>48.35</v>
      </c>
    </row>
    <row r="6258" spans="1:4" x14ac:dyDescent="0.25">
      <c r="A6258" s="76">
        <v>94779</v>
      </c>
      <c r="B6258" s="76" t="s">
        <v>1245</v>
      </c>
      <c r="C6258" s="77" t="s">
        <v>2</v>
      </c>
      <c r="D6258" s="77">
        <v>41.26</v>
      </c>
    </row>
    <row r="6259" spans="1:4" x14ac:dyDescent="0.25">
      <c r="A6259" s="76">
        <v>94782</v>
      </c>
      <c r="B6259" s="76" t="s">
        <v>5785</v>
      </c>
      <c r="C6259" s="77" t="s">
        <v>2</v>
      </c>
      <c r="D6259" s="77">
        <v>47.46</v>
      </c>
    </row>
    <row r="6260" spans="1:4" x14ac:dyDescent="0.25">
      <c r="A6260" s="76">
        <v>102803</v>
      </c>
      <c r="B6260" s="76" t="s">
        <v>5453</v>
      </c>
      <c r="C6260" s="77" t="s">
        <v>2</v>
      </c>
      <c r="D6260" s="77">
        <v>2.3199999999999998</v>
      </c>
    </row>
    <row r="6261" spans="1:4" x14ac:dyDescent="0.25">
      <c r="A6261" s="76">
        <v>101742</v>
      </c>
      <c r="B6261" s="76" t="s">
        <v>4364</v>
      </c>
      <c r="C6261" s="77" t="s">
        <v>3</v>
      </c>
      <c r="D6261" s="77">
        <v>56.49</v>
      </c>
    </row>
    <row r="6262" spans="1:4" x14ac:dyDescent="0.25">
      <c r="A6262" s="76">
        <v>87878</v>
      </c>
      <c r="B6262" s="76" t="s">
        <v>16829</v>
      </c>
      <c r="C6262" s="77" t="s">
        <v>2</v>
      </c>
      <c r="D6262" s="77">
        <v>4.72</v>
      </c>
    </row>
    <row r="6263" spans="1:4" x14ac:dyDescent="0.25">
      <c r="A6263" s="76">
        <v>87879</v>
      </c>
      <c r="B6263" s="76" t="s">
        <v>16830</v>
      </c>
      <c r="C6263" s="77" t="s">
        <v>2</v>
      </c>
      <c r="D6263" s="77">
        <v>4.3099999999999996</v>
      </c>
    </row>
    <row r="6264" spans="1:4" x14ac:dyDescent="0.25">
      <c r="A6264" s="76">
        <v>87881</v>
      </c>
      <c r="B6264" s="76" t="s">
        <v>16831</v>
      </c>
      <c r="C6264" s="77" t="s">
        <v>2</v>
      </c>
      <c r="D6264" s="77">
        <v>6.37</v>
      </c>
    </row>
    <row r="6265" spans="1:4" x14ac:dyDescent="0.25">
      <c r="A6265" s="76">
        <v>87882</v>
      </c>
      <c r="B6265" s="76" t="s">
        <v>16832</v>
      </c>
      <c r="C6265" s="77" t="s">
        <v>2</v>
      </c>
      <c r="D6265" s="77">
        <v>6.24</v>
      </c>
    </row>
    <row r="6266" spans="1:4" x14ac:dyDescent="0.25">
      <c r="A6266" s="76">
        <v>87884</v>
      </c>
      <c r="B6266" s="76" t="s">
        <v>16833</v>
      </c>
      <c r="C6266" s="77" t="s">
        <v>2</v>
      </c>
      <c r="D6266" s="77">
        <v>8.69</v>
      </c>
    </row>
    <row r="6267" spans="1:4" x14ac:dyDescent="0.25">
      <c r="A6267" s="76">
        <v>87885</v>
      </c>
      <c r="B6267" s="76" t="s">
        <v>16834</v>
      </c>
      <c r="C6267" s="77" t="s">
        <v>2</v>
      </c>
      <c r="D6267" s="77">
        <v>8.35</v>
      </c>
    </row>
    <row r="6268" spans="1:4" x14ac:dyDescent="0.25">
      <c r="A6268" s="76">
        <v>87886</v>
      </c>
      <c r="B6268" s="76" t="s">
        <v>16835</v>
      </c>
      <c r="C6268" s="77" t="s">
        <v>2</v>
      </c>
      <c r="D6268" s="77">
        <v>15.26</v>
      </c>
    </row>
    <row r="6269" spans="1:4" x14ac:dyDescent="0.25">
      <c r="A6269" s="76">
        <v>87887</v>
      </c>
      <c r="B6269" s="76" t="s">
        <v>16836</v>
      </c>
      <c r="C6269" s="77" t="s">
        <v>2</v>
      </c>
      <c r="D6269" s="77">
        <v>14.54</v>
      </c>
    </row>
    <row r="6270" spans="1:4" x14ac:dyDescent="0.25">
      <c r="A6270" s="76">
        <v>87888</v>
      </c>
      <c r="B6270" s="76" t="s">
        <v>16837</v>
      </c>
      <c r="C6270" s="77" t="s">
        <v>2</v>
      </c>
      <c r="D6270" s="77">
        <v>7.98</v>
      </c>
    </row>
    <row r="6271" spans="1:4" x14ac:dyDescent="0.25">
      <c r="A6271" s="76">
        <v>87889</v>
      </c>
      <c r="B6271" s="76" t="s">
        <v>16838</v>
      </c>
      <c r="C6271" s="77" t="s">
        <v>2</v>
      </c>
      <c r="D6271" s="77">
        <v>7.85</v>
      </c>
    </row>
    <row r="6272" spans="1:4" x14ac:dyDescent="0.25">
      <c r="A6272" s="76">
        <v>87891</v>
      </c>
      <c r="B6272" s="76" t="s">
        <v>16839</v>
      </c>
      <c r="C6272" s="77" t="s">
        <v>2</v>
      </c>
      <c r="D6272" s="77">
        <v>10.3</v>
      </c>
    </row>
    <row r="6273" spans="1:4" x14ac:dyDescent="0.25">
      <c r="A6273" s="76">
        <v>87892</v>
      </c>
      <c r="B6273" s="76" t="s">
        <v>16840</v>
      </c>
      <c r="C6273" s="77" t="s">
        <v>2</v>
      </c>
      <c r="D6273" s="77">
        <v>9.9600000000000009</v>
      </c>
    </row>
    <row r="6274" spans="1:4" x14ac:dyDescent="0.25">
      <c r="A6274" s="76">
        <v>87893</v>
      </c>
      <c r="B6274" s="76" t="s">
        <v>16841</v>
      </c>
      <c r="C6274" s="77" t="s">
        <v>2</v>
      </c>
      <c r="D6274" s="77">
        <v>7.09</v>
      </c>
    </row>
    <row r="6275" spans="1:4" x14ac:dyDescent="0.25">
      <c r="A6275" s="76">
        <v>87894</v>
      </c>
      <c r="B6275" s="76" t="s">
        <v>16842</v>
      </c>
      <c r="C6275" s="77" t="s">
        <v>2</v>
      </c>
      <c r="D6275" s="77">
        <v>6.68</v>
      </c>
    </row>
    <row r="6276" spans="1:4" x14ac:dyDescent="0.25">
      <c r="A6276" s="76">
        <v>87896</v>
      </c>
      <c r="B6276" s="76" t="s">
        <v>16843</v>
      </c>
      <c r="C6276" s="77" t="s">
        <v>2</v>
      </c>
      <c r="D6276" s="77">
        <v>5.29</v>
      </c>
    </row>
    <row r="6277" spans="1:4" x14ac:dyDescent="0.25">
      <c r="A6277" s="76">
        <v>87897</v>
      </c>
      <c r="B6277" s="76" t="s">
        <v>16844</v>
      </c>
      <c r="C6277" s="77" t="s">
        <v>2</v>
      </c>
      <c r="D6277" s="77">
        <v>4.88</v>
      </c>
    </row>
    <row r="6278" spans="1:4" x14ac:dyDescent="0.25">
      <c r="A6278" s="76">
        <v>87899</v>
      </c>
      <c r="B6278" s="76" t="s">
        <v>16845</v>
      </c>
      <c r="C6278" s="77" t="s">
        <v>2</v>
      </c>
      <c r="D6278" s="77">
        <v>8.67</v>
      </c>
    </row>
    <row r="6279" spans="1:4" x14ac:dyDescent="0.25">
      <c r="A6279" s="76">
        <v>87900</v>
      </c>
      <c r="B6279" s="76" t="s">
        <v>16846</v>
      </c>
      <c r="C6279" s="77" t="s">
        <v>2</v>
      </c>
      <c r="D6279" s="77">
        <v>8.5399999999999991</v>
      </c>
    </row>
    <row r="6280" spans="1:4" x14ac:dyDescent="0.25">
      <c r="A6280" s="76">
        <v>87902</v>
      </c>
      <c r="B6280" s="76" t="s">
        <v>16847</v>
      </c>
      <c r="C6280" s="77" t="s">
        <v>2</v>
      </c>
      <c r="D6280" s="77">
        <v>10.99</v>
      </c>
    </row>
    <row r="6281" spans="1:4" x14ac:dyDescent="0.25">
      <c r="A6281" s="76">
        <v>87903</v>
      </c>
      <c r="B6281" s="76" t="s">
        <v>16848</v>
      </c>
      <c r="C6281" s="77" t="s">
        <v>2</v>
      </c>
      <c r="D6281" s="77">
        <v>10.65</v>
      </c>
    </row>
    <row r="6282" spans="1:4" x14ac:dyDescent="0.25">
      <c r="A6282" s="76">
        <v>87904</v>
      </c>
      <c r="B6282" s="76" t="s">
        <v>16849</v>
      </c>
      <c r="C6282" s="77" t="s">
        <v>2</v>
      </c>
      <c r="D6282" s="77">
        <v>8.2200000000000006</v>
      </c>
    </row>
    <row r="6283" spans="1:4" x14ac:dyDescent="0.25">
      <c r="A6283" s="76">
        <v>87905</v>
      </c>
      <c r="B6283" s="76" t="s">
        <v>16850</v>
      </c>
      <c r="C6283" s="77" t="s">
        <v>2</v>
      </c>
      <c r="D6283" s="77">
        <v>7.81</v>
      </c>
    </row>
    <row r="6284" spans="1:4" x14ac:dyDescent="0.25">
      <c r="A6284" s="76">
        <v>87907</v>
      </c>
      <c r="B6284" s="76" t="s">
        <v>16851</v>
      </c>
      <c r="C6284" s="77" t="s">
        <v>2</v>
      </c>
      <c r="D6284" s="77">
        <v>6.33</v>
      </c>
    </row>
    <row r="6285" spans="1:4" x14ac:dyDescent="0.25">
      <c r="A6285" s="76">
        <v>87908</v>
      </c>
      <c r="B6285" s="76" t="s">
        <v>16852</v>
      </c>
      <c r="C6285" s="77" t="s">
        <v>2</v>
      </c>
      <c r="D6285" s="77">
        <v>5.92</v>
      </c>
    </row>
    <row r="6286" spans="1:4" x14ac:dyDescent="0.25">
      <c r="A6286" s="76">
        <v>87910</v>
      </c>
      <c r="B6286" s="76" t="s">
        <v>16853</v>
      </c>
      <c r="C6286" s="77" t="s">
        <v>2</v>
      </c>
      <c r="D6286" s="77">
        <v>20.58</v>
      </c>
    </row>
    <row r="6287" spans="1:4" x14ac:dyDescent="0.25">
      <c r="A6287" s="76">
        <v>87911</v>
      </c>
      <c r="B6287" s="76" t="s">
        <v>16854</v>
      </c>
      <c r="C6287" s="77" t="s">
        <v>2</v>
      </c>
      <c r="D6287" s="77">
        <v>19.86</v>
      </c>
    </row>
    <row r="6288" spans="1:4" x14ac:dyDescent="0.25">
      <c r="A6288" s="76">
        <v>104410</v>
      </c>
      <c r="B6288" s="76" t="s">
        <v>16855</v>
      </c>
      <c r="C6288" s="77" t="s">
        <v>2</v>
      </c>
      <c r="D6288" s="77">
        <v>4.87</v>
      </c>
    </row>
    <row r="6289" spans="1:4" x14ac:dyDescent="0.25">
      <c r="A6289" s="76">
        <v>104411</v>
      </c>
      <c r="B6289" s="76" t="s">
        <v>16856</v>
      </c>
      <c r="C6289" s="77" t="s">
        <v>2</v>
      </c>
      <c r="D6289" s="77">
        <v>4.87</v>
      </c>
    </row>
    <row r="6290" spans="1:4" x14ac:dyDescent="0.25">
      <c r="A6290" s="76">
        <v>87411</v>
      </c>
      <c r="B6290" s="76" t="s">
        <v>21884</v>
      </c>
      <c r="C6290" s="77" t="s">
        <v>2</v>
      </c>
      <c r="D6290" s="77">
        <v>16.47</v>
      </c>
    </row>
    <row r="6291" spans="1:4" x14ac:dyDescent="0.25">
      <c r="A6291" s="76">
        <v>87412</v>
      </c>
      <c r="B6291" s="76" t="s">
        <v>21885</v>
      </c>
      <c r="C6291" s="77" t="s">
        <v>2</v>
      </c>
      <c r="D6291" s="77">
        <v>24.65</v>
      </c>
    </row>
    <row r="6292" spans="1:4" x14ac:dyDescent="0.25">
      <c r="A6292" s="76">
        <v>87413</v>
      </c>
      <c r="B6292" s="76" t="s">
        <v>21886</v>
      </c>
      <c r="C6292" s="77" t="s">
        <v>2</v>
      </c>
      <c r="D6292" s="77">
        <v>29.35</v>
      </c>
    </row>
    <row r="6293" spans="1:4" x14ac:dyDescent="0.25">
      <c r="A6293" s="76">
        <v>87414</v>
      </c>
      <c r="B6293" s="76" t="s">
        <v>21887</v>
      </c>
      <c r="C6293" s="77" t="s">
        <v>2</v>
      </c>
      <c r="D6293" s="77">
        <v>26.23</v>
      </c>
    </row>
    <row r="6294" spans="1:4" x14ac:dyDescent="0.25">
      <c r="A6294" s="76">
        <v>87415</v>
      </c>
      <c r="B6294" s="76" t="s">
        <v>21888</v>
      </c>
      <c r="C6294" s="77" t="s">
        <v>2</v>
      </c>
      <c r="D6294" s="77">
        <v>34.409999999999997</v>
      </c>
    </row>
    <row r="6295" spans="1:4" x14ac:dyDescent="0.25">
      <c r="A6295" s="76">
        <v>87416</v>
      </c>
      <c r="B6295" s="76" t="s">
        <v>21889</v>
      </c>
      <c r="C6295" s="77" t="s">
        <v>2</v>
      </c>
      <c r="D6295" s="77">
        <v>39.11</v>
      </c>
    </row>
    <row r="6296" spans="1:4" x14ac:dyDescent="0.25">
      <c r="A6296" s="76">
        <v>87418</v>
      </c>
      <c r="B6296" s="76" t="s">
        <v>21890</v>
      </c>
      <c r="C6296" s="77" t="s">
        <v>2</v>
      </c>
      <c r="D6296" s="77">
        <v>19.07</v>
      </c>
    </row>
    <row r="6297" spans="1:4" x14ac:dyDescent="0.25">
      <c r="A6297" s="76">
        <v>87421</v>
      </c>
      <c r="B6297" s="76" t="s">
        <v>21891</v>
      </c>
      <c r="C6297" s="77" t="s">
        <v>2</v>
      </c>
      <c r="D6297" s="77">
        <v>29.2</v>
      </c>
    </row>
    <row r="6298" spans="1:4" x14ac:dyDescent="0.25">
      <c r="A6298" s="76">
        <v>87424</v>
      </c>
      <c r="B6298" s="76" t="s">
        <v>21892</v>
      </c>
      <c r="C6298" s="77" t="s">
        <v>2</v>
      </c>
      <c r="D6298" s="77">
        <v>38.33</v>
      </c>
    </row>
    <row r="6299" spans="1:4" x14ac:dyDescent="0.25">
      <c r="A6299" s="76">
        <v>87427</v>
      </c>
      <c r="B6299" s="76" t="s">
        <v>21893</v>
      </c>
      <c r="C6299" s="77" t="s">
        <v>2</v>
      </c>
      <c r="D6299" s="77">
        <v>45.39</v>
      </c>
    </row>
    <row r="6300" spans="1:4" x14ac:dyDescent="0.25">
      <c r="A6300" s="76">
        <v>87430</v>
      </c>
      <c r="B6300" s="76" t="s">
        <v>21894</v>
      </c>
      <c r="C6300" s="77" t="s">
        <v>2</v>
      </c>
      <c r="D6300" s="77">
        <v>19.010000000000002</v>
      </c>
    </row>
    <row r="6301" spans="1:4" x14ac:dyDescent="0.25">
      <c r="A6301" s="76">
        <v>87433</v>
      </c>
      <c r="B6301" s="76" t="s">
        <v>21895</v>
      </c>
      <c r="C6301" s="77" t="s">
        <v>2</v>
      </c>
      <c r="D6301" s="77">
        <v>27.58</v>
      </c>
    </row>
    <row r="6302" spans="1:4" x14ac:dyDescent="0.25">
      <c r="A6302" s="76">
        <v>87436</v>
      </c>
      <c r="B6302" s="76" t="s">
        <v>21896</v>
      </c>
      <c r="C6302" s="77" t="s">
        <v>2</v>
      </c>
      <c r="D6302" s="77">
        <v>31.29</v>
      </c>
    </row>
    <row r="6303" spans="1:4" x14ac:dyDescent="0.25">
      <c r="A6303" s="76">
        <v>87439</v>
      </c>
      <c r="B6303" s="76" t="s">
        <v>21897</v>
      </c>
      <c r="C6303" s="77" t="s">
        <v>2</v>
      </c>
      <c r="D6303" s="77">
        <v>38.36</v>
      </c>
    </row>
    <row r="6304" spans="1:4" x14ac:dyDescent="0.25">
      <c r="A6304" s="76">
        <v>87527</v>
      </c>
      <c r="B6304" s="76" t="s">
        <v>1246</v>
      </c>
      <c r="C6304" s="77" t="s">
        <v>2</v>
      </c>
      <c r="D6304" s="77">
        <v>40.909999999999997</v>
      </c>
    </row>
    <row r="6305" spans="1:4" x14ac:dyDescent="0.25">
      <c r="A6305" s="76">
        <v>87528</v>
      </c>
      <c r="B6305" s="76" t="s">
        <v>1247</v>
      </c>
      <c r="C6305" s="77" t="s">
        <v>2</v>
      </c>
      <c r="D6305" s="77">
        <v>44.84</v>
      </c>
    </row>
    <row r="6306" spans="1:4" x14ac:dyDescent="0.25">
      <c r="A6306" s="76">
        <v>87529</v>
      </c>
      <c r="B6306" s="76" t="s">
        <v>1248</v>
      </c>
      <c r="C6306" s="77" t="s">
        <v>2</v>
      </c>
      <c r="D6306" s="77">
        <v>37.1</v>
      </c>
    </row>
    <row r="6307" spans="1:4" x14ac:dyDescent="0.25">
      <c r="A6307" s="76">
        <v>87530</v>
      </c>
      <c r="B6307" s="76" t="s">
        <v>1249</v>
      </c>
      <c r="C6307" s="77" t="s">
        <v>2</v>
      </c>
      <c r="D6307" s="77">
        <v>41.03</v>
      </c>
    </row>
    <row r="6308" spans="1:4" x14ac:dyDescent="0.25">
      <c r="A6308" s="76">
        <v>87531</v>
      </c>
      <c r="B6308" s="76" t="s">
        <v>1250</v>
      </c>
      <c r="C6308" s="77" t="s">
        <v>2</v>
      </c>
      <c r="D6308" s="77">
        <v>35.75</v>
      </c>
    </row>
    <row r="6309" spans="1:4" x14ac:dyDescent="0.25">
      <c r="A6309" s="76">
        <v>87532</v>
      </c>
      <c r="B6309" s="76" t="s">
        <v>1251</v>
      </c>
      <c r="C6309" s="77" t="s">
        <v>2</v>
      </c>
      <c r="D6309" s="77">
        <v>39.68</v>
      </c>
    </row>
    <row r="6310" spans="1:4" x14ac:dyDescent="0.25">
      <c r="A6310" s="76">
        <v>87535</v>
      </c>
      <c r="B6310" s="76" t="s">
        <v>1252</v>
      </c>
      <c r="C6310" s="77" t="s">
        <v>2</v>
      </c>
      <c r="D6310" s="77">
        <v>31.94</v>
      </c>
    </row>
    <row r="6311" spans="1:4" x14ac:dyDescent="0.25">
      <c r="A6311" s="76">
        <v>87536</v>
      </c>
      <c r="B6311" s="76" t="s">
        <v>1253</v>
      </c>
      <c r="C6311" s="77" t="s">
        <v>2</v>
      </c>
      <c r="D6311" s="77">
        <v>35.869999999999997</v>
      </c>
    </row>
    <row r="6312" spans="1:4" x14ac:dyDescent="0.25">
      <c r="A6312" s="76">
        <v>87537</v>
      </c>
      <c r="B6312" s="76" t="s">
        <v>1254</v>
      </c>
      <c r="C6312" s="77" t="s">
        <v>2</v>
      </c>
      <c r="D6312" s="77">
        <v>74.22</v>
      </c>
    </row>
    <row r="6313" spans="1:4" x14ac:dyDescent="0.25">
      <c r="A6313" s="76">
        <v>87538</v>
      </c>
      <c r="B6313" s="76" t="s">
        <v>1255</v>
      </c>
      <c r="C6313" s="77" t="s">
        <v>2</v>
      </c>
      <c r="D6313" s="77">
        <v>70.92</v>
      </c>
    </row>
    <row r="6314" spans="1:4" x14ac:dyDescent="0.25">
      <c r="A6314" s="76">
        <v>87539</v>
      </c>
      <c r="B6314" s="76" t="s">
        <v>1256</v>
      </c>
      <c r="C6314" s="77" t="s">
        <v>2</v>
      </c>
      <c r="D6314" s="77">
        <v>69.739999999999995</v>
      </c>
    </row>
    <row r="6315" spans="1:4" x14ac:dyDescent="0.25">
      <c r="A6315" s="76">
        <v>87541</v>
      </c>
      <c r="B6315" s="76" t="s">
        <v>1257</v>
      </c>
      <c r="C6315" s="77" t="s">
        <v>2</v>
      </c>
      <c r="D6315" s="77">
        <v>66.45</v>
      </c>
    </row>
    <row r="6316" spans="1:4" x14ac:dyDescent="0.25">
      <c r="A6316" s="76">
        <v>87543</v>
      </c>
      <c r="B6316" s="76" t="s">
        <v>2208</v>
      </c>
      <c r="C6316" s="77" t="s">
        <v>2</v>
      </c>
      <c r="D6316" s="77">
        <v>23.43</v>
      </c>
    </row>
    <row r="6317" spans="1:4" x14ac:dyDescent="0.25">
      <c r="A6317" s="76">
        <v>87545</v>
      </c>
      <c r="B6317" s="76" t="s">
        <v>1258</v>
      </c>
      <c r="C6317" s="77" t="s">
        <v>2</v>
      </c>
      <c r="D6317" s="77">
        <v>27.71</v>
      </c>
    </row>
    <row r="6318" spans="1:4" x14ac:dyDescent="0.25">
      <c r="A6318" s="76">
        <v>87546</v>
      </c>
      <c r="B6318" s="76" t="s">
        <v>1259</v>
      </c>
      <c r="C6318" s="77" t="s">
        <v>2</v>
      </c>
      <c r="D6318" s="77">
        <v>29.93</v>
      </c>
    </row>
    <row r="6319" spans="1:4" x14ac:dyDescent="0.25">
      <c r="A6319" s="76">
        <v>87547</v>
      </c>
      <c r="B6319" s="76" t="s">
        <v>1260</v>
      </c>
      <c r="C6319" s="77" t="s">
        <v>2</v>
      </c>
      <c r="D6319" s="77">
        <v>23.92</v>
      </c>
    </row>
    <row r="6320" spans="1:4" x14ac:dyDescent="0.25">
      <c r="A6320" s="76">
        <v>87548</v>
      </c>
      <c r="B6320" s="76" t="s">
        <v>1261</v>
      </c>
      <c r="C6320" s="77" t="s">
        <v>2</v>
      </c>
      <c r="D6320" s="77">
        <v>26.14</v>
      </c>
    </row>
    <row r="6321" spans="1:4" x14ac:dyDescent="0.25">
      <c r="A6321" s="76">
        <v>87549</v>
      </c>
      <c r="B6321" s="76" t="s">
        <v>1262</v>
      </c>
      <c r="C6321" s="77" t="s">
        <v>2</v>
      </c>
      <c r="D6321" s="77">
        <v>22.55</v>
      </c>
    </row>
    <row r="6322" spans="1:4" x14ac:dyDescent="0.25">
      <c r="A6322" s="76">
        <v>87550</v>
      </c>
      <c r="B6322" s="76" t="s">
        <v>1263</v>
      </c>
      <c r="C6322" s="77" t="s">
        <v>2</v>
      </c>
      <c r="D6322" s="77">
        <v>24.77</v>
      </c>
    </row>
    <row r="6323" spans="1:4" x14ac:dyDescent="0.25">
      <c r="A6323" s="76">
        <v>87553</v>
      </c>
      <c r="B6323" s="76" t="s">
        <v>1264</v>
      </c>
      <c r="C6323" s="77" t="s">
        <v>2</v>
      </c>
      <c r="D6323" s="77">
        <v>18.75</v>
      </c>
    </row>
    <row r="6324" spans="1:4" x14ac:dyDescent="0.25">
      <c r="A6324" s="76">
        <v>87554</v>
      </c>
      <c r="B6324" s="76" t="s">
        <v>1265</v>
      </c>
      <c r="C6324" s="77" t="s">
        <v>2</v>
      </c>
      <c r="D6324" s="77">
        <v>20.97</v>
      </c>
    </row>
    <row r="6325" spans="1:4" x14ac:dyDescent="0.25">
      <c r="A6325" s="76">
        <v>87555</v>
      </c>
      <c r="B6325" s="76" t="s">
        <v>1266</v>
      </c>
      <c r="C6325" s="77" t="s">
        <v>2</v>
      </c>
      <c r="D6325" s="77">
        <v>45.44</v>
      </c>
    </row>
    <row r="6326" spans="1:4" x14ac:dyDescent="0.25">
      <c r="A6326" s="76">
        <v>87556</v>
      </c>
      <c r="B6326" s="76" t="s">
        <v>1267</v>
      </c>
      <c r="C6326" s="77" t="s">
        <v>2</v>
      </c>
      <c r="D6326" s="77">
        <v>42.17</v>
      </c>
    </row>
    <row r="6327" spans="1:4" x14ac:dyDescent="0.25">
      <c r="A6327" s="76">
        <v>87557</v>
      </c>
      <c r="B6327" s="76" t="s">
        <v>1268</v>
      </c>
      <c r="C6327" s="77" t="s">
        <v>2</v>
      </c>
      <c r="D6327" s="77">
        <v>40.98</v>
      </c>
    </row>
    <row r="6328" spans="1:4" x14ac:dyDescent="0.25">
      <c r="A6328" s="76">
        <v>87559</v>
      </c>
      <c r="B6328" s="76" t="s">
        <v>1269</v>
      </c>
      <c r="C6328" s="77" t="s">
        <v>2</v>
      </c>
      <c r="D6328" s="77">
        <v>37.68</v>
      </c>
    </row>
    <row r="6329" spans="1:4" x14ac:dyDescent="0.25">
      <c r="A6329" s="76">
        <v>87561</v>
      </c>
      <c r="B6329" s="76" t="s">
        <v>1270</v>
      </c>
      <c r="C6329" s="77" t="s">
        <v>2</v>
      </c>
      <c r="D6329" s="77">
        <v>41.27</v>
      </c>
    </row>
    <row r="6330" spans="1:4" x14ac:dyDescent="0.25">
      <c r="A6330" s="76">
        <v>87775</v>
      </c>
      <c r="B6330" s="76" t="s">
        <v>16400</v>
      </c>
      <c r="C6330" s="77" t="s">
        <v>2</v>
      </c>
      <c r="D6330" s="77">
        <v>52.17</v>
      </c>
    </row>
    <row r="6331" spans="1:4" x14ac:dyDescent="0.25">
      <c r="A6331" s="76">
        <v>87777</v>
      </c>
      <c r="B6331" s="76" t="s">
        <v>16401</v>
      </c>
      <c r="C6331" s="77" t="s">
        <v>2</v>
      </c>
      <c r="D6331" s="77">
        <v>55.46</v>
      </c>
    </row>
    <row r="6332" spans="1:4" x14ac:dyDescent="0.25">
      <c r="A6332" s="76">
        <v>87778</v>
      </c>
      <c r="B6332" s="76" t="s">
        <v>16402</v>
      </c>
      <c r="C6332" s="77" t="s">
        <v>2</v>
      </c>
      <c r="D6332" s="77">
        <v>80.36</v>
      </c>
    </row>
    <row r="6333" spans="1:4" x14ac:dyDescent="0.25">
      <c r="A6333" s="76">
        <v>87779</v>
      </c>
      <c r="B6333" s="76" t="s">
        <v>16403</v>
      </c>
      <c r="C6333" s="77" t="s">
        <v>2</v>
      </c>
      <c r="D6333" s="77">
        <v>67.08</v>
      </c>
    </row>
    <row r="6334" spans="1:4" x14ac:dyDescent="0.25">
      <c r="A6334" s="76">
        <v>87781</v>
      </c>
      <c r="B6334" s="76" t="s">
        <v>16404</v>
      </c>
      <c r="C6334" s="77" t="s">
        <v>2</v>
      </c>
      <c r="D6334" s="77">
        <v>71.48</v>
      </c>
    </row>
    <row r="6335" spans="1:4" x14ac:dyDescent="0.25">
      <c r="A6335" s="76">
        <v>87783</v>
      </c>
      <c r="B6335" s="76" t="s">
        <v>16405</v>
      </c>
      <c r="C6335" s="77" t="s">
        <v>2</v>
      </c>
      <c r="D6335" s="77">
        <v>105.11</v>
      </c>
    </row>
    <row r="6336" spans="1:4" x14ac:dyDescent="0.25">
      <c r="A6336" s="76">
        <v>87784</v>
      </c>
      <c r="B6336" s="76" t="s">
        <v>16406</v>
      </c>
      <c r="C6336" s="77" t="s">
        <v>2</v>
      </c>
      <c r="D6336" s="77">
        <v>73.010000000000005</v>
      </c>
    </row>
    <row r="6337" spans="1:4" x14ac:dyDescent="0.25">
      <c r="A6337" s="76">
        <v>87786</v>
      </c>
      <c r="B6337" s="76" t="s">
        <v>16407</v>
      </c>
      <c r="C6337" s="77" t="s">
        <v>2</v>
      </c>
      <c r="D6337" s="77">
        <v>78.53</v>
      </c>
    </row>
    <row r="6338" spans="1:4" x14ac:dyDescent="0.25">
      <c r="A6338" s="76">
        <v>87787</v>
      </c>
      <c r="B6338" s="76" t="s">
        <v>16408</v>
      </c>
      <c r="C6338" s="77" t="s">
        <v>2</v>
      </c>
      <c r="D6338" s="77">
        <v>121.65</v>
      </c>
    </row>
    <row r="6339" spans="1:4" x14ac:dyDescent="0.25">
      <c r="A6339" s="76">
        <v>87788</v>
      </c>
      <c r="B6339" s="76" t="s">
        <v>16409</v>
      </c>
      <c r="C6339" s="77" t="s">
        <v>2</v>
      </c>
      <c r="D6339" s="77">
        <v>86.13</v>
      </c>
    </row>
    <row r="6340" spans="1:4" x14ac:dyDescent="0.25">
      <c r="A6340" s="76">
        <v>87790</v>
      </c>
      <c r="B6340" s="76" t="s">
        <v>1271</v>
      </c>
      <c r="C6340" s="77" t="s">
        <v>2</v>
      </c>
      <c r="D6340" s="77">
        <v>92.21</v>
      </c>
    </row>
    <row r="6341" spans="1:4" x14ac:dyDescent="0.25">
      <c r="A6341" s="76">
        <v>87791</v>
      </c>
      <c r="B6341" s="76" t="s">
        <v>16410</v>
      </c>
      <c r="C6341" s="77" t="s">
        <v>2</v>
      </c>
      <c r="D6341" s="77">
        <v>134.02000000000001</v>
      </c>
    </row>
    <row r="6342" spans="1:4" x14ac:dyDescent="0.25">
      <c r="A6342" s="76">
        <v>87792</v>
      </c>
      <c r="B6342" s="76" t="s">
        <v>16411</v>
      </c>
      <c r="C6342" s="77" t="s">
        <v>2</v>
      </c>
      <c r="D6342" s="77">
        <v>38.659999999999997</v>
      </c>
    </row>
    <row r="6343" spans="1:4" x14ac:dyDescent="0.25">
      <c r="A6343" s="76">
        <v>87794</v>
      </c>
      <c r="B6343" s="76" t="s">
        <v>16412</v>
      </c>
      <c r="C6343" s="77" t="s">
        <v>2</v>
      </c>
      <c r="D6343" s="77">
        <v>41.72</v>
      </c>
    </row>
    <row r="6344" spans="1:4" x14ac:dyDescent="0.25">
      <c r="A6344" s="76">
        <v>87795</v>
      </c>
      <c r="B6344" s="76" t="s">
        <v>16413</v>
      </c>
      <c r="C6344" s="77" t="s">
        <v>2</v>
      </c>
      <c r="D6344" s="77">
        <v>65.95</v>
      </c>
    </row>
    <row r="6345" spans="1:4" x14ac:dyDescent="0.25">
      <c r="A6345" s="76">
        <v>87797</v>
      </c>
      <c r="B6345" s="76" t="s">
        <v>16414</v>
      </c>
      <c r="C6345" s="77" t="s">
        <v>2</v>
      </c>
      <c r="D6345" s="77">
        <v>53.22</v>
      </c>
    </row>
    <row r="6346" spans="1:4" x14ac:dyDescent="0.25">
      <c r="A6346" s="76">
        <v>87799</v>
      </c>
      <c r="B6346" s="76" t="s">
        <v>16415</v>
      </c>
      <c r="C6346" s="77" t="s">
        <v>2</v>
      </c>
      <c r="D6346" s="77">
        <v>57.33</v>
      </c>
    </row>
    <row r="6347" spans="1:4" x14ac:dyDescent="0.25">
      <c r="A6347" s="76">
        <v>87800</v>
      </c>
      <c r="B6347" s="76" t="s">
        <v>16416</v>
      </c>
      <c r="C6347" s="77" t="s">
        <v>2</v>
      </c>
      <c r="D6347" s="77">
        <v>89.56</v>
      </c>
    </row>
    <row r="6348" spans="1:4" x14ac:dyDescent="0.25">
      <c r="A6348" s="76">
        <v>87801</v>
      </c>
      <c r="B6348" s="76" t="s">
        <v>16417</v>
      </c>
      <c r="C6348" s="77" t="s">
        <v>2</v>
      </c>
      <c r="D6348" s="77">
        <v>58.76</v>
      </c>
    </row>
    <row r="6349" spans="1:4" x14ac:dyDescent="0.25">
      <c r="A6349" s="76">
        <v>87803</v>
      </c>
      <c r="B6349" s="76" t="s">
        <v>16418</v>
      </c>
      <c r="C6349" s="77" t="s">
        <v>2</v>
      </c>
      <c r="D6349" s="77">
        <v>63.91</v>
      </c>
    </row>
    <row r="6350" spans="1:4" x14ac:dyDescent="0.25">
      <c r="A6350" s="76">
        <v>87804</v>
      </c>
      <c r="B6350" s="76" t="s">
        <v>16419</v>
      </c>
      <c r="C6350" s="77" t="s">
        <v>2</v>
      </c>
      <c r="D6350" s="77">
        <v>105.01</v>
      </c>
    </row>
    <row r="6351" spans="1:4" x14ac:dyDescent="0.25">
      <c r="A6351" s="76">
        <v>87805</v>
      </c>
      <c r="B6351" s="76" t="s">
        <v>16420</v>
      </c>
      <c r="C6351" s="77" t="s">
        <v>2</v>
      </c>
      <c r="D6351" s="77">
        <v>64.12</v>
      </c>
    </row>
    <row r="6352" spans="1:4" x14ac:dyDescent="0.25">
      <c r="A6352" s="76">
        <v>87807</v>
      </c>
      <c r="B6352" s="76" t="s">
        <v>16421</v>
      </c>
      <c r="C6352" s="77" t="s">
        <v>2</v>
      </c>
      <c r="D6352" s="77">
        <v>69.8</v>
      </c>
    </row>
    <row r="6353" spans="1:4" x14ac:dyDescent="0.25">
      <c r="A6353" s="76">
        <v>87808</v>
      </c>
      <c r="B6353" s="76" t="s">
        <v>16422</v>
      </c>
      <c r="C6353" s="77" t="s">
        <v>2</v>
      </c>
      <c r="D6353" s="77">
        <v>112.07</v>
      </c>
    </row>
    <row r="6354" spans="1:4" x14ac:dyDescent="0.25">
      <c r="A6354" s="76">
        <v>87809</v>
      </c>
      <c r="B6354" s="76" t="s">
        <v>16423</v>
      </c>
      <c r="C6354" s="77" t="s">
        <v>2</v>
      </c>
      <c r="D6354" s="77">
        <v>73.62</v>
      </c>
    </row>
    <row r="6355" spans="1:4" x14ac:dyDescent="0.25">
      <c r="A6355" s="76">
        <v>87811</v>
      </c>
      <c r="B6355" s="76" t="s">
        <v>16424</v>
      </c>
      <c r="C6355" s="77" t="s">
        <v>2</v>
      </c>
      <c r="D6355" s="77">
        <v>76.680000000000007</v>
      </c>
    </row>
    <row r="6356" spans="1:4" x14ac:dyDescent="0.25">
      <c r="A6356" s="76">
        <v>87812</v>
      </c>
      <c r="B6356" s="76" t="s">
        <v>16425</v>
      </c>
      <c r="C6356" s="77" t="s">
        <v>2</v>
      </c>
      <c r="D6356" s="77">
        <v>97.42</v>
      </c>
    </row>
    <row r="6357" spans="1:4" x14ac:dyDescent="0.25">
      <c r="A6357" s="76">
        <v>87813</v>
      </c>
      <c r="B6357" s="76" t="s">
        <v>16426</v>
      </c>
      <c r="C6357" s="77" t="s">
        <v>2</v>
      </c>
      <c r="D6357" s="77">
        <v>88.19</v>
      </c>
    </row>
    <row r="6358" spans="1:4" x14ac:dyDescent="0.25">
      <c r="A6358" s="76">
        <v>87815</v>
      </c>
      <c r="B6358" s="76" t="s">
        <v>16427</v>
      </c>
      <c r="C6358" s="77" t="s">
        <v>2</v>
      </c>
      <c r="D6358" s="77">
        <v>92.3</v>
      </c>
    </row>
    <row r="6359" spans="1:4" x14ac:dyDescent="0.25">
      <c r="A6359" s="76">
        <v>87816</v>
      </c>
      <c r="B6359" s="76" t="s">
        <v>16428</v>
      </c>
      <c r="C6359" s="77" t="s">
        <v>2</v>
      </c>
      <c r="D6359" s="77">
        <v>121.08</v>
      </c>
    </row>
    <row r="6360" spans="1:4" x14ac:dyDescent="0.25">
      <c r="A6360" s="76">
        <v>87817</v>
      </c>
      <c r="B6360" s="76" t="s">
        <v>16429</v>
      </c>
      <c r="C6360" s="77" t="s">
        <v>2</v>
      </c>
      <c r="D6360" s="77">
        <v>93.73</v>
      </c>
    </row>
    <row r="6361" spans="1:4" x14ac:dyDescent="0.25">
      <c r="A6361" s="76">
        <v>87819</v>
      </c>
      <c r="B6361" s="76" t="s">
        <v>16430</v>
      </c>
      <c r="C6361" s="77" t="s">
        <v>2</v>
      </c>
      <c r="D6361" s="77">
        <v>98.88</v>
      </c>
    </row>
    <row r="6362" spans="1:4" x14ac:dyDescent="0.25">
      <c r="A6362" s="76">
        <v>87820</v>
      </c>
      <c r="B6362" s="76" t="s">
        <v>16431</v>
      </c>
      <c r="C6362" s="77" t="s">
        <v>2</v>
      </c>
      <c r="D6362" s="77">
        <v>136.53</v>
      </c>
    </row>
    <row r="6363" spans="1:4" x14ac:dyDescent="0.25">
      <c r="A6363" s="76">
        <v>87821</v>
      </c>
      <c r="B6363" s="76" t="s">
        <v>16432</v>
      </c>
      <c r="C6363" s="77" t="s">
        <v>2</v>
      </c>
      <c r="D6363" s="77">
        <v>121.85</v>
      </c>
    </row>
    <row r="6364" spans="1:4" x14ac:dyDescent="0.25">
      <c r="A6364" s="76">
        <v>87823</v>
      </c>
      <c r="B6364" s="76" t="s">
        <v>16433</v>
      </c>
      <c r="C6364" s="77" t="s">
        <v>2</v>
      </c>
      <c r="D6364" s="77">
        <v>127.53</v>
      </c>
    </row>
    <row r="6365" spans="1:4" x14ac:dyDescent="0.25">
      <c r="A6365" s="76">
        <v>87824</v>
      </c>
      <c r="B6365" s="76" t="s">
        <v>16434</v>
      </c>
      <c r="C6365" s="77" t="s">
        <v>2</v>
      </c>
      <c r="D6365" s="77">
        <v>158.32</v>
      </c>
    </row>
    <row r="6366" spans="1:4" x14ac:dyDescent="0.25">
      <c r="A6366" s="76">
        <v>87825</v>
      </c>
      <c r="B6366" s="76" t="s">
        <v>16435</v>
      </c>
      <c r="C6366" s="77" t="s">
        <v>2</v>
      </c>
      <c r="D6366" s="77">
        <v>68.83</v>
      </c>
    </row>
    <row r="6367" spans="1:4" x14ac:dyDescent="0.25">
      <c r="A6367" s="76">
        <v>87827</v>
      </c>
      <c r="B6367" s="76" t="s">
        <v>16436</v>
      </c>
      <c r="C6367" s="77" t="s">
        <v>2</v>
      </c>
      <c r="D6367" s="77">
        <v>72.59</v>
      </c>
    </row>
    <row r="6368" spans="1:4" x14ac:dyDescent="0.25">
      <c r="A6368" s="76">
        <v>87828</v>
      </c>
      <c r="B6368" s="76" t="s">
        <v>16437</v>
      </c>
      <c r="C6368" s="77" t="s">
        <v>2</v>
      </c>
      <c r="D6368" s="77">
        <v>100.02</v>
      </c>
    </row>
    <row r="6369" spans="1:4" x14ac:dyDescent="0.25">
      <c r="A6369" s="76">
        <v>87829</v>
      </c>
      <c r="B6369" s="76" t="s">
        <v>16438</v>
      </c>
      <c r="C6369" s="77" t="s">
        <v>2</v>
      </c>
      <c r="D6369" s="77">
        <v>83.29</v>
      </c>
    </row>
    <row r="6370" spans="1:4" x14ac:dyDescent="0.25">
      <c r="A6370" s="76">
        <v>87831</v>
      </c>
      <c r="B6370" s="76" t="s">
        <v>16439</v>
      </c>
      <c r="C6370" s="77" t="s">
        <v>2</v>
      </c>
      <c r="D6370" s="77">
        <v>88.32</v>
      </c>
    </row>
    <row r="6371" spans="1:4" x14ac:dyDescent="0.25">
      <c r="A6371" s="76">
        <v>87832</v>
      </c>
      <c r="B6371" s="76" t="s">
        <v>16440</v>
      </c>
      <c r="C6371" s="77" t="s">
        <v>2</v>
      </c>
      <c r="D6371" s="77">
        <v>125.84</v>
      </c>
    </row>
    <row r="6372" spans="1:4" x14ac:dyDescent="0.25">
      <c r="A6372" s="76">
        <v>87834</v>
      </c>
      <c r="B6372" s="76" t="s">
        <v>1272</v>
      </c>
      <c r="C6372" s="77" t="s">
        <v>2</v>
      </c>
      <c r="D6372" s="77">
        <v>172.92</v>
      </c>
    </row>
    <row r="6373" spans="1:4" x14ac:dyDescent="0.25">
      <c r="A6373" s="76">
        <v>87835</v>
      </c>
      <c r="B6373" s="76" t="s">
        <v>1273</v>
      </c>
      <c r="C6373" s="77" t="s">
        <v>2</v>
      </c>
      <c r="D6373" s="77">
        <v>119.89</v>
      </c>
    </row>
    <row r="6374" spans="1:4" x14ac:dyDescent="0.25">
      <c r="A6374" s="76">
        <v>87836</v>
      </c>
      <c r="B6374" s="76" t="s">
        <v>1274</v>
      </c>
      <c r="C6374" s="77" t="s">
        <v>2</v>
      </c>
      <c r="D6374" s="77">
        <v>165.71</v>
      </c>
    </row>
    <row r="6375" spans="1:4" x14ac:dyDescent="0.25">
      <c r="A6375" s="76">
        <v>87837</v>
      </c>
      <c r="B6375" s="76" t="s">
        <v>1275</v>
      </c>
      <c r="C6375" s="77" t="s">
        <v>2</v>
      </c>
      <c r="D6375" s="77">
        <v>113.35</v>
      </c>
    </row>
    <row r="6376" spans="1:4" x14ac:dyDescent="0.25">
      <c r="A6376" s="76">
        <v>87838</v>
      </c>
      <c r="B6376" s="76" t="s">
        <v>1276</v>
      </c>
      <c r="C6376" s="77" t="s">
        <v>2</v>
      </c>
      <c r="D6376" s="77">
        <v>180.49</v>
      </c>
    </row>
    <row r="6377" spans="1:4" x14ac:dyDescent="0.25">
      <c r="A6377" s="76">
        <v>87839</v>
      </c>
      <c r="B6377" s="76" t="s">
        <v>1277</v>
      </c>
      <c r="C6377" s="77" t="s">
        <v>2</v>
      </c>
      <c r="D6377" s="77">
        <v>125.64</v>
      </c>
    </row>
    <row r="6378" spans="1:4" x14ac:dyDescent="0.25">
      <c r="A6378" s="76">
        <v>87840</v>
      </c>
      <c r="B6378" s="76" t="s">
        <v>1278</v>
      </c>
      <c r="C6378" s="77" t="s">
        <v>2</v>
      </c>
      <c r="D6378" s="77">
        <v>171.46</v>
      </c>
    </row>
    <row r="6379" spans="1:4" x14ac:dyDescent="0.25">
      <c r="A6379" s="76">
        <v>87841</v>
      </c>
      <c r="B6379" s="76" t="s">
        <v>1279</v>
      </c>
      <c r="C6379" s="77" t="s">
        <v>2</v>
      </c>
      <c r="D6379" s="77">
        <v>117.27</v>
      </c>
    </row>
    <row r="6380" spans="1:4" x14ac:dyDescent="0.25">
      <c r="A6380" s="76">
        <v>87842</v>
      </c>
      <c r="B6380" s="76" t="s">
        <v>1280</v>
      </c>
      <c r="C6380" s="77" t="s">
        <v>2</v>
      </c>
      <c r="D6380" s="77">
        <v>183.6</v>
      </c>
    </row>
    <row r="6381" spans="1:4" x14ac:dyDescent="0.25">
      <c r="A6381" s="76">
        <v>87843</v>
      </c>
      <c r="B6381" s="76" t="s">
        <v>1281</v>
      </c>
      <c r="C6381" s="77" t="s">
        <v>2</v>
      </c>
      <c r="D6381" s="77">
        <v>136.43</v>
      </c>
    </row>
    <row r="6382" spans="1:4" x14ac:dyDescent="0.25">
      <c r="A6382" s="76">
        <v>87844</v>
      </c>
      <c r="B6382" s="76" t="s">
        <v>1282</v>
      </c>
      <c r="C6382" s="77" t="s">
        <v>2</v>
      </c>
      <c r="D6382" s="77">
        <v>169.76</v>
      </c>
    </row>
    <row r="6383" spans="1:4" x14ac:dyDescent="0.25">
      <c r="A6383" s="76">
        <v>87845</v>
      </c>
      <c r="B6383" s="76" t="s">
        <v>1283</v>
      </c>
      <c r="C6383" s="77" t="s">
        <v>2</v>
      </c>
      <c r="D6383" s="77">
        <v>123.3</v>
      </c>
    </row>
    <row r="6384" spans="1:4" x14ac:dyDescent="0.25">
      <c r="A6384" s="76">
        <v>87846</v>
      </c>
      <c r="B6384" s="76" t="s">
        <v>1284</v>
      </c>
      <c r="C6384" s="77" t="s">
        <v>2</v>
      </c>
      <c r="D6384" s="77">
        <v>187.88</v>
      </c>
    </row>
    <row r="6385" spans="1:4" x14ac:dyDescent="0.25">
      <c r="A6385" s="76">
        <v>87847</v>
      </c>
      <c r="B6385" s="76" t="s">
        <v>1285</v>
      </c>
      <c r="C6385" s="77" t="s">
        <v>2</v>
      </c>
      <c r="D6385" s="77">
        <v>134.85</v>
      </c>
    </row>
    <row r="6386" spans="1:4" x14ac:dyDescent="0.25">
      <c r="A6386" s="76">
        <v>87848</v>
      </c>
      <c r="B6386" s="76" t="s">
        <v>1286</v>
      </c>
      <c r="C6386" s="77" t="s">
        <v>2</v>
      </c>
      <c r="D6386" s="77">
        <v>179.37</v>
      </c>
    </row>
    <row r="6387" spans="1:4" x14ac:dyDescent="0.25">
      <c r="A6387" s="76">
        <v>87849</v>
      </c>
      <c r="B6387" s="76" t="s">
        <v>1287</v>
      </c>
      <c r="C6387" s="77" t="s">
        <v>2</v>
      </c>
      <c r="D6387" s="77">
        <v>127.01</v>
      </c>
    </row>
    <row r="6388" spans="1:4" x14ac:dyDescent="0.25">
      <c r="A6388" s="76">
        <v>87850</v>
      </c>
      <c r="B6388" s="76" t="s">
        <v>1288</v>
      </c>
      <c r="C6388" s="77" t="s">
        <v>2</v>
      </c>
      <c r="D6388" s="77">
        <v>195.47</v>
      </c>
    </row>
    <row r="6389" spans="1:4" x14ac:dyDescent="0.25">
      <c r="A6389" s="76">
        <v>87851</v>
      </c>
      <c r="B6389" s="76" t="s">
        <v>1289</v>
      </c>
      <c r="C6389" s="77" t="s">
        <v>2</v>
      </c>
      <c r="D6389" s="77">
        <v>140.63</v>
      </c>
    </row>
    <row r="6390" spans="1:4" x14ac:dyDescent="0.25">
      <c r="A6390" s="76">
        <v>87852</v>
      </c>
      <c r="B6390" s="76" t="s">
        <v>1290</v>
      </c>
      <c r="C6390" s="77" t="s">
        <v>2</v>
      </c>
      <c r="D6390" s="77">
        <v>185.1</v>
      </c>
    </row>
    <row r="6391" spans="1:4" x14ac:dyDescent="0.25">
      <c r="A6391" s="76">
        <v>87853</v>
      </c>
      <c r="B6391" s="76" t="s">
        <v>1291</v>
      </c>
      <c r="C6391" s="77" t="s">
        <v>2</v>
      </c>
      <c r="D6391" s="77">
        <v>130.9</v>
      </c>
    </row>
    <row r="6392" spans="1:4" x14ac:dyDescent="0.25">
      <c r="A6392" s="76">
        <v>87854</v>
      </c>
      <c r="B6392" s="76" t="s">
        <v>1292</v>
      </c>
      <c r="C6392" s="77" t="s">
        <v>2</v>
      </c>
      <c r="D6392" s="77">
        <v>198.55</v>
      </c>
    </row>
    <row r="6393" spans="1:4" x14ac:dyDescent="0.25">
      <c r="A6393" s="76">
        <v>87855</v>
      </c>
      <c r="B6393" s="76" t="s">
        <v>1293</v>
      </c>
      <c r="C6393" s="77" t="s">
        <v>2</v>
      </c>
      <c r="D6393" s="77">
        <v>151.41999999999999</v>
      </c>
    </row>
    <row r="6394" spans="1:4" x14ac:dyDescent="0.25">
      <c r="A6394" s="76">
        <v>87856</v>
      </c>
      <c r="B6394" s="76" t="s">
        <v>1294</v>
      </c>
      <c r="C6394" s="77" t="s">
        <v>2</v>
      </c>
      <c r="D6394" s="77">
        <v>183.43</v>
      </c>
    </row>
    <row r="6395" spans="1:4" x14ac:dyDescent="0.25">
      <c r="A6395" s="76">
        <v>87857</v>
      </c>
      <c r="B6395" s="76" t="s">
        <v>1295</v>
      </c>
      <c r="C6395" s="77" t="s">
        <v>2</v>
      </c>
      <c r="D6395" s="77">
        <v>136.93</v>
      </c>
    </row>
    <row r="6396" spans="1:4" x14ac:dyDescent="0.25">
      <c r="A6396" s="76">
        <v>87858</v>
      </c>
      <c r="B6396" s="76" t="s">
        <v>1296</v>
      </c>
      <c r="C6396" s="77" t="s">
        <v>2</v>
      </c>
      <c r="D6396" s="77">
        <v>130.65</v>
      </c>
    </row>
    <row r="6397" spans="1:4" x14ac:dyDescent="0.25">
      <c r="A6397" s="76">
        <v>87859</v>
      </c>
      <c r="B6397" s="76" t="s">
        <v>1297</v>
      </c>
      <c r="C6397" s="77" t="s">
        <v>2</v>
      </c>
      <c r="D6397" s="77">
        <v>151.82</v>
      </c>
    </row>
    <row r="6398" spans="1:4" x14ac:dyDescent="0.25">
      <c r="A6398" s="76">
        <v>89048</v>
      </c>
      <c r="B6398" s="76" t="s">
        <v>1298</v>
      </c>
      <c r="C6398" s="77" t="s">
        <v>2</v>
      </c>
      <c r="D6398" s="77">
        <v>37.92</v>
      </c>
    </row>
    <row r="6399" spans="1:4" x14ac:dyDescent="0.25">
      <c r="A6399" s="76">
        <v>89049</v>
      </c>
      <c r="B6399" s="76" t="s">
        <v>1299</v>
      </c>
      <c r="C6399" s="77" t="s">
        <v>2</v>
      </c>
      <c r="D6399" s="77">
        <v>23.96</v>
      </c>
    </row>
    <row r="6400" spans="1:4" x14ac:dyDescent="0.25">
      <c r="A6400" s="76">
        <v>89173</v>
      </c>
      <c r="B6400" s="76" t="s">
        <v>1300</v>
      </c>
      <c r="C6400" s="77" t="s">
        <v>2</v>
      </c>
      <c r="D6400" s="77">
        <v>37.299999999999997</v>
      </c>
    </row>
    <row r="6401" spans="1:4" x14ac:dyDescent="0.25">
      <c r="A6401" s="76">
        <v>90406</v>
      </c>
      <c r="B6401" s="76" t="s">
        <v>1301</v>
      </c>
      <c r="C6401" s="77" t="s">
        <v>2</v>
      </c>
      <c r="D6401" s="77">
        <v>48.22</v>
      </c>
    </row>
    <row r="6402" spans="1:4" x14ac:dyDescent="0.25">
      <c r="A6402" s="76">
        <v>90407</v>
      </c>
      <c r="B6402" s="76" t="s">
        <v>1302</v>
      </c>
      <c r="C6402" s="77" t="s">
        <v>2</v>
      </c>
      <c r="D6402" s="77">
        <v>52.15</v>
      </c>
    </row>
    <row r="6403" spans="1:4" x14ac:dyDescent="0.25">
      <c r="A6403" s="76">
        <v>90408</v>
      </c>
      <c r="B6403" s="76" t="s">
        <v>1303</v>
      </c>
      <c r="C6403" s="77" t="s">
        <v>2</v>
      </c>
      <c r="D6403" s="77">
        <v>34.71</v>
      </c>
    </row>
    <row r="6404" spans="1:4" x14ac:dyDescent="0.25">
      <c r="A6404" s="76">
        <v>90409</v>
      </c>
      <c r="B6404" s="76" t="s">
        <v>1304</v>
      </c>
      <c r="C6404" s="77" t="s">
        <v>2</v>
      </c>
      <c r="D6404" s="77">
        <v>36.93</v>
      </c>
    </row>
    <row r="6405" spans="1:4" x14ac:dyDescent="0.25">
      <c r="A6405" s="76">
        <v>104203</v>
      </c>
      <c r="B6405" s="76" t="s">
        <v>16441</v>
      </c>
      <c r="C6405" s="77" t="s">
        <v>2</v>
      </c>
      <c r="D6405" s="77">
        <v>55.14</v>
      </c>
    </row>
    <row r="6406" spans="1:4" x14ac:dyDescent="0.25">
      <c r="A6406" s="76">
        <v>104204</v>
      </c>
      <c r="B6406" s="76" t="s">
        <v>16442</v>
      </c>
      <c r="C6406" s="77" t="s">
        <v>2</v>
      </c>
      <c r="D6406" s="77">
        <v>71.12</v>
      </c>
    </row>
    <row r="6407" spans="1:4" x14ac:dyDescent="0.25">
      <c r="A6407" s="76">
        <v>104205</v>
      </c>
      <c r="B6407" s="76" t="s">
        <v>16443</v>
      </c>
      <c r="C6407" s="77" t="s">
        <v>2</v>
      </c>
      <c r="D6407" s="77">
        <v>77.61</v>
      </c>
    </row>
    <row r="6408" spans="1:4" x14ac:dyDescent="0.25">
      <c r="A6408" s="76">
        <v>104206</v>
      </c>
      <c r="B6408" s="76" t="s">
        <v>16444</v>
      </c>
      <c r="C6408" s="77" t="s">
        <v>2</v>
      </c>
      <c r="D6408" s="77">
        <v>85.66</v>
      </c>
    </row>
    <row r="6409" spans="1:4" x14ac:dyDescent="0.25">
      <c r="A6409" s="76">
        <v>104207</v>
      </c>
      <c r="B6409" s="76" t="s">
        <v>16445</v>
      </c>
      <c r="C6409" s="77" t="s">
        <v>2</v>
      </c>
      <c r="D6409" s="77">
        <v>41.03</v>
      </c>
    </row>
    <row r="6410" spans="1:4" x14ac:dyDescent="0.25">
      <c r="A6410" s="76">
        <v>104208</v>
      </c>
      <c r="B6410" s="76" t="s">
        <v>16446</v>
      </c>
      <c r="C6410" s="77" t="s">
        <v>2</v>
      </c>
      <c r="D6410" s="77">
        <v>56.55</v>
      </c>
    </row>
    <row r="6411" spans="1:4" x14ac:dyDescent="0.25">
      <c r="A6411" s="76">
        <v>104209</v>
      </c>
      <c r="B6411" s="76" t="s">
        <v>16447</v>
      </c>
      <c r="C6411" s="77" t="s">
        <v>2</v>
      </c>
      <c r="D6411" s="77">
        <v>62.65</v>
      </c>
    </row>
    <row r="6412" spans="1:4" x14ac:dyDescent="0.25">
      <c r="A6412" s="76">
        <v>104210</v>
      </c>
      <c r="B6412" s="76" t="s">
        <v>16448</v>
      </c>
      <c r="C6412" s="77" t="s">
        <v>2</v>
      </c>
      <c r="D6412" s="77">
        <v>64.95</v>
      </c>
    </row>
    <row r="6413" spans="1:4" x14ac:dyDescent="0.25">
      <c r="A6413" s="76">
        <v>104211</v>
      </c>
      <c r="B6413" s="76" t="s">
        <v>16449</v>
      </c>
      <c r="C6413" s="77" t="s">
        <v>2</v>
      </c>
      <c r="D6413" s="77">
        <v>77.819999999999993</v>
      </c>
    </row>
    <row r="6414" spans="1:4" x14ac:dyDescent="0.25">
      <c r="A6414" s="76">
        <v>104212</v>
      </c>
      <c r="B6414" s="76" t="s">
        <v>16450</v>
      </c>
      <c r="C6414" s="77" t="s">
        <v>2</v>
      </c>
      <c r="D6414" s="77">
        <v>93.41</v>
      </c>
    </row>
    <row r="6415" spans="1:4" x14ac:dyDescent="0.25">
      <c r="A6415" s="76">
        <v>104213</v>
      </c>
      <c r="B6415" s="76" t="s">
        <v>16451</v>
      </c>
      <c r="C6415" s="77" t="s">
        <v>2</v>
      </c>
      <c r="D6415" s="77">
        <v>99.51</v>
      </c>
    </row>
    <row r="6416" spans="1:4" x14ac:dyDescent="0.25">
      <c r="A6416" s="76">
        <v>104214</v>
      </c>
      <c r="B6416" s="76" t="s">
        <v>16452</v>
      </c>
      <c r="C6416" s="77" t="s">
        <v>2</v>
      </c>
      <c r="D6416" s="77">
        <v>118.8</v>
      </c>
    </row>
    <row r="6417" spans="1:4" x14ac:dyDescent="0.25">
      <c r="A6417" s="76">
        <v>104215</v>
      </c>
      <c r="B6417" s="76" t="s">
        <v>16453</v>
      </c>
      <c r="C6417" s="77" t="s">
        <v>2</v>
      </c>
      <c r="D6417" s="77">
        <v>72.7</v>
      </c>
    </row>
    <row r="6418" spans="1:4" x14ac:dyDescent="0.25">
      <c r="A6418" s="76">
        <v>104216</v>
      </c>
      <c r="B6418" s="76" t="s">
        <v>16454</v>
      </c>
      <c r="C6418" s="77" t="s">
        <v>2</v>
      </c>
      <c r="D6418" s="77">
        <v>88.09</v>
      </c>
    </row>
    <row r="6419" spans="1:4" x14ac:dyDescent="0.25">
      <c r="A6419" s="76">
        <v>104217</v>
      </c>
      <c r="B6419" s="76" t="s">
        <v>16455</v>
      </c>
      <c r="C6419" s="77" t="s">
        <v>2</v>
      </c>
      <c r="D6419" s="77">
        <v>48.49</v>
      </c>
    </row>
    <row r="6420" spans="1:4" x14ac:dyDescent="0.25">
      <c r="A6420" s="76">
        <v>104218</v>
      </c>
      <c r="B6420" s="76" t="s">
        <v>16456</v>
      </c>
      <c r="C6420" s="77" t="s">
        <v>2</v>
      </c>
      <c r="D6420" s="77">
        <v>51.78</v>
      </c>
    </row>
    <row r="6421" spans="1:4" x14ac:dyDescent="0.25">
      <c r="A6421" s="76">
        <v>104219</v>
      </c>
      <c r="B6421" s="76" t="s">
        <v>16457</v>
      </c>
      <c r="C6421" s="77" t="s">
        <v>2</v>
      </c>
      <c r="D6421" s="77">
        <v>77.05</v>
      </c>
    </row>
    <row r="6422" spans="1:4" x14ac:dyDescent="0.25">
      <c r="A6422" s="76">
        <v>104220</v>
      </c>
      <c r="B6422" s="76" t="s">
        <v>16458</v>
      </c>
      <c r="C6422" s="77" t="s">
        <v>2</v>
      </c>
      <c r="D6422" s="77">
        <v>51.32</v>
      </c>
    </row>
    <row r="6423" spans="1:4" x14ac:dyDescent="0.25">
      <c r="A6423" s="76">
        <v>104221</v>
      </c>
      <c r="B6423" s="76" t="s">
        <v>16459</v>
      </c>
      <c r="C6423" s="77" t="s">
        <v>2</v>
      </c>
      <c r="D6423" s="77">
        <v>62.35</v>
      </c>
    </row>
    <row r="6424" spans="1:4" x14ac:dyDescent="0.25">
      <c r="A6424" s="76">
        <v>104222</v>
      </c>
      <c r="B6424" s="76" t="s">
        <v>16460</v>
      </c>
      <c r="C6424" s="77" t="s">
        <v>2</v>
      </c>
      <c r="D6424" s="77">
        <v>66.75</v>
      </c>
    </row>
    <row r="6425" spans="1:4" x14ac:dyDescent="0.25">
      <c r="A6425" s="76">
        <v>104223</v>
      </c>
      <c r="B6425" s="76" t="s">
        <v>16461</v>
      </c>
      <c r="C6425" s="77" t="s">
        <v>2</v>
      </c>
      <c r="D6425" s="77">
        <v>100.81</v>
      </c>
    </row>
    <row r="6426" spans="1:4" x14ac:dyDescent="0.25">
      <c r="A6426" s="76">
        <v>104224</v>
      </c>
      <c r="B6426" s="76" t="s">
        <v>16462</v>
      </c>
      <c r="C6426" s="77" t="s">
        <v>2</v>
      </c>
      <c r="D6426" s="77">
        <v>66.16</v>
      </c>
    </row>
    <row r="6427" spans="1:4" x14ac:dyDescent="0.25">
      <c r="A6427" s="76">
        <v>104225</v>
      </c>
      <c r="B6427" s="76" t="s">
        <v>16463</v>
      </c>
      <c r="C6427" s="77" t="s">
        <v>2</v>
      </c>
      <c r="D6427" s="77">
        <v>68.28</v>
      </c>
    </row>
    <row r="6428" spans="1:4" x14ac:dyDescent="0.25">
      <c r="A6428" s="76">
        <v>104226</v>
      </c>
      <c r="B6428" s="76" t="s">
        <v>16464</v>
      </c>
      <c r="C6428" s="77" t="s">
        <v>2</v>
      </c>
      <c r="D6428" s="77">
        <v>73.8</v>
      </c>
    </row>
    <row r="6429" spans="1:4" x14ac:dyDescent="0.25">
      <c r="A6429" s="76">
        <v>104227</v>
      </c>
      <c r="B6429" s="76" t="s">
        <v>16465</v>
      </c>
      <c r="C6429" s="77" t="s">
        <v>2</v>
      </c>
      <c r="D6429" s="77">
        <v>117.35</v>
      </c>
    </row>
    <row r="6430" spans="1:4" x14ac:dyDescent="0.25">
      <c r="A6430" s="76">
        <v>104228</v>
      </c>
      <c r="B6430" s="76" t="s">
        <v>16466</v>
      </c>
      <c r="C6430" s="77" t="s">
        <v>2</v>
      </c>
      <c r="D6430" s="77">
        <v>72.650000000000006</v>
      </c>
    </row>
    <row r="6431" spans="1:4" x14ac:dyDescent="0.25">
      <c r="A6431" s="76">
        <v>104229</v>
      </c>
      <c r="B6431" s="76" t="s">
        <v>16467</v>
      </c>
      <c r="C6431" s="77" t="s">
        <v>2</v>
      </c>
      <c r="D6431" s="77">
        <v>80.27</v>
      </c>
    </row>
    <row r="6432" spans="1:4" x14ac:dyDescent="0.25">
      <c r="A6432" s="76">
        <v>104230</v>
      </c>
      <c r="B6432" s="76" t="s">
        <v>16468</v>
      </c>
      <c r="C6432" s="77" t="s">
        <v>2</v>
      </c>
      <c r="D6432" s="77">
        <v>86.35</v>
      </c>
    </row>
    <row r="6433" spans="1:4" x14ac:dyDescent="0.25">
      <c r="A6433" s="76">
        <v>104231</v>
      </c>
      <c r="B6433" s="76" t="s">
        <v>16469</v>
      </c>
      <c r="C6433" s="77" t="s">
        <v>2</v>
      </c>
      <c r="D6433" s="77">
        <v>129.31</v>
      </c>
    </row>
    <row r="6434" spans="1:4" x14ac:dyDescent="0.25">
      <c r="A6434" s="76">
        <v>104232</v>
      </c>
      <c r="B6434" s="76" t="s">
        <v>16470</v>
      </c>
      <c r="C6434" s="77" t="s">
        <v>2</v>
      </c>
      <c r="D6434" s="77">
        <v>80.23</v>
      </c>
    </row>
    <row r="6435" spans="1:4" x14ac:dyDescent="0.25">
      <c r="A6435" s="76">
        <v>104233</v>
      </c>
      <c r="B6435" s="76" t="s">
        <v>16471</v>
      </c>
      <c r="C6435" s="77" t="s">
        <v>2</v>
      </c>
      <c r="D6435" s="77">
        <v>36.49</v>
      </c>
    </row>
    <row r="6436" spans="1:4" x14ac:dyDescent="0.25">
      <c r="A6436" s="76">
        <v>104234</v>
      </c>
      <c r="B6436" s="76" t="s">
        <v>16472</v>
      </c>
      <c r="C6436" s="77" t="s">
        <v>2</v>
      </c>
      <c r="D6436" s="77">
        <v>39.549999999999997</v>
      </c>
    </row>
    <row r="6437" spans="1:4" x14ac:dyDescent="0.25">
      <c r="A6437" s="76">
        <v>104235</v>
      </c>
      <c r="B6437" s="76" t="s">
        <v>16473</v>
      </c>
      <c r="C6437" s="77" t="s">
        <v>2</v>
      </c>
      <c r="D6437" s="77">
        <v>63.92</v>
      </c>
    </row>
    <row r="6438" spans="1:4" x14ac:dyDescent="0.25">
      <c r="A6438" s="76">
        <v>104236</v>
      </c>
      <c r="B6438" s="76" t="s">
        <v>16474</v>
      </c>
      <c r="C6438" s="77" t="s">
        <v>2</v>
      </c>
      <c r="D6438" s="77">
        <v>38.68</v>
      </c>
    </row>
    <row r="6439" spans="1:4" x14ac:dyDescent="0.25">
      <c r="A6439" s="76">
        <v>104237</v>
      </c>
      <c r="B6439" s="76" t="s">
        <v>16475</v>
      </c>
      <c r="C6439" s="77" t="s">
        <v>2</v>
      </c>
      <c r="D6439" s="77">
        <v>50.01</v>
      </c>
    </row>
    <row r="6440" spans="1:4" x14ac:dyDescent="0.25">
      <c r="A6440" s="76">
        <v>104238</v>
      </c>
      <c r="B6440" s="76" t="s">
        <v>16476</v>
      </c>
      <c r="C6440" s="77" t="s">
        <v>2</v>
      </c>
      <c r="D6440" s="77">
        <v>54.12</v>
      </c>
    </row>
    <row r="6441" spans="1:4" x14ac:dyDescent="0.25">
      <c r="A6441" s="76">
        <v>104239</v>
      </c>
      <c r="B6441" s="76" t="s">
        <v>16477</v>
      </c>
      <c r="C6441" s="77" t="s">
        <v>2</v>
      </c>
      <c r="D6441" s="77">
        <v>86.63</v>
      </c>
    </row>
    <row r="6442" spans="1:4" x14ac:dyDescent="0.25">
      <c r="A6442" s="76">
        <v>104240</v>
      </c>
      <c r="B6442" s="76" t="s">
        <v>16478</v>
      </c>
      <c r="C6442" s="77" t="s">
        <v>2</v>
      </c>
      <c r="D6442" s="77">
        <v>53.17</v>
      </c>
    </row>
    <row r="6443" spans="1:4" x14ac:dyDescent="0.25">
      <c r="A6443" s="76">
        <v>104241</v>
      </c>
      <c r="B6443" s="76" t="s">
        <v>16479</v>
      </c>
      <c r="C6443" s="77" t="s">
        <v>2</v>
      </c>
      <c r="D6443" s="77">
        <v>55.55</v>
      </c>
    </row>
    <row r="6444" spans="1:4" x14ac:dyDescent="0.25">
      <c r="A6444" s="76">
        <v>104242</v>
      </c>
      <c r="B6444" s="76" t="s">
        <v>16480</v>
      </c>
      <c r="C6444" s="77" t="s">
        <v>2</v>
      </c>
      <c r="D6444" s="77">
        <v>60.7</v>
      </c>
    </row>
    <row r="6445" spans="1:4" x14ac:dyDescent="0.25">
      <c r="A6445" s="76">
        <v>104243</v>
      </c>
      <c r="B6445" s="76" t="s">
        <v>16481</v>
      </c>
      <c r="C6445" s="77" t="s">
        <v>2</v>
      </c>
      <c r="D6445" s="77">
        <v>102.08</v>
      </c>
    </row>
    <row r="6446" spans="1:4" x14ac:dyDescent="0.25">
      <c r="A6446" s="76">
        <v>104244</v>
      </c>
      <c r="B6446" s="76" t="s">
        <v>16482</v>
      </c>
      <c r="C6446" s="77" t="s">
        <v>2</v>
      </c>
      <c r="D6446" s="77">
        <v>59.27</v>
      </c>
    </row>
    <row r="6447" spans="1:4" x14ac:dyDescent="0.25">
      <c r="A6447" s="76">
        <v>104245</v>
      </c>
      <c r="B6447" s="76" t="s">
        <v>16483</v>
      </c>
      <c r="C6447" s="77" t="s">
        <v>2</v>
      </c>
      <c r="D6447" s="77">
        <v>60.59</v>
      </c>
    </row>
    <row r="6448" spans="1:4" x14ac:dyDescent="0.25">
      <c r="A6448" s="76">
        <v>104246</v>
      </c>
      <c r="B6448" s="76" t="s">
        <v>16484</v>
      </c>
      <c r="C6448" s="77" t="s">
        <v>2</v>
      </c>
      <c r="D6448" s="77">
        <v>66.27</v>
      </c>
    </row>
    <row r="6449" spans="1:4" x14ac:dyDescent="0.25">
      <c r="A6449" s="76">
        <v>104247</v>
      </c>
      <c r="B6449" s="76" t="s">
        <v>16485</v>
      </c>
      <c r="C6449" s="77" t="s">
        <v>2</v>
      </c>
      <c r="D6449" s="77">
        <v>109.23</v>
      </c>
    </row>
    <row r="6450" spans="1:4" x14ac:dyDescent="0.25">
      <c r="A6450" s="76">
        <v>104248</v>
      </c>
      <c r="B6450" s="76" t="s">
        <v>16486</v>
      </c>
      <c r="C6450" s="77" t="s">
        <v>2</v>
      </c>
      <c r="D6450" s="77">
        <v>61.67</v>
      </c>
    </row>
    <row r="6451" spans="1:4" x14ac:dyDescent="0.25">
      <c r="A6451" s="76">
        <v>104249</v>
      </c>
      <c r="B6451" s="76" t="s">
        <v>16487</v>
      </c>
      <c r="C6451" s="77" t="s">
        <v>2</v>
      </c>
      <c r="D6451" s="77">
        <v>67.02</v>
      </c>
    </row>
    <row r="6452" spans="1:4" x14ac:dyDescent="0.25">
      <c r="A6452" s="76">
        <v>104250</v>
      </c>
      <c r="B6452" s="76" t="s">
        <v>16488</v>
      </c>
      <c r="C6452" s="77" t="s">
        <v>2</v>
      </c>
      <c r="D6452" s="77">
        <v>70.08</v>
      </c>
    </row>
    <row r="6453" spans="1:4" x14ac:dyDescent="0.25">
      <c r="A6453" s="76">
        <v>104251</v>
      </c>
      <c r="B6453" s="76" t="s">
        <v>16489</v>
      </c>
      <c r="C6453" s="77" t="s">
        <v>2</v>
      </c>
      <c r="D6453" s="77">
        <v>91.47</v>
      </c>
    </row>
    <row r="6454" spans="1:4" x14ac:dyDescent="0.25">
      <c r="A6454" s="76">
        <v>104252</v>
      </c>
      <c r="B6454" s="76" t="s">
        <v>16490</v>
      </c>
      <c r="C6454" s="77" t="s">
        <v>2</v>
      </c>
      <c r="D6454" s="77">
        <v>70.959999999999994</v>
      </c>
    </row>
    <row r="6455" spans="1:4" x14ac:dyDescent="0.25">
      <c r="A6455" s="76">
        <v>104253</v>
      </c>
      <c r="B6455" s="76" t="s">
        <v>16491</v>
      </c>
      <c r="C6455" s="77" t="s">
        <v>2</v>
      </c>
      <c r="D6455" s="77">
        <v>80.540000000000006</v>
      </c>
    </row>
    <row r="6456" spans="1:4" x14ac:dyDescent="0.25">
      <c r="A6456" s="76">
        <v>104254</v>
      </c>
      <c r="B6456" s="76" t="s">
        <v>16492</v>
      </c>
      <c r="C6456" s="77" t="s">
        <v>2</v>
      </c>
      <c r="D6456" s="77">
        <v>84.65</v>
      </c>
    </row>
    <row r="6457" spans="1:4" x14ac:dyDescent="0.25">
      <c r="A6457" s="76">
        <v>104255</v>
      </c>
      <c r="B6457" s="76" t="s">
        <v>16493</v>
      </c>
      <c r="C6457" s="77" t="s">
        <v>2</v>
      </c>
      <c r="D6457" s="77">
        <v>114.19</v>
      </c>
    </row>
    <row r="6458" spans="1:4" x14ac:dyDescent="0.25">
      <c r="A6458" s="76">
        <v>104256</v>
      </c>
      <c r="B6458" s="76" t="s">
        <v>16494</v>
      </c>
      <c r="C6458" s="77" t="s">
        <v>2</v>
      </c>
      <c r="D6458" s="77">
        <v>85.46</v>
      </c>
    </row>
    <row r="6459" spans="1:4" x14ac:dyDescent="0.25">
      <c r="A6459" s="76">
        <v>104257</v>
      </c>
      <c r="B6459" s="76" t="s">
        <v>16495</v>
      </c>
      <c r="C6459" s="77" t="s">
        <v>2</v>
      </c>
      <c r="D6459" s="77">
        <v>86.08</v>
      </c>
    </row>
    <row r="6460" spans="1:4" x14ac:dyDescent="0.25">
      <c r="A6460" s="76">
        <v>104258</v>
      </c>
      <c r="B6460" s="76" t="s">
        <v>16496</v>
      </c>
      <c r="C6460" s="77" t="s">
        <v>2</v>
      </c>
      <c r="D6460" s="77">
        <v>91.23</v>
      </c>
    </row>
    <row r="6461" spans="1:4" x14ac:dyDescent="0.25">
      <c r="A6461" s="76">
        <v>104259</v>
      </c>
      <c r="B6461" s="76" t="s">
        <v>16497</v>
      </c>
      <c r="C6461" s="77" t="s">
        <v>2</v>
      </c>
      <c r="D6461" s="77">
        <v>129.63999999999999</v>
      </c>
    </row>
    <row r="6462" spans="1:4" x14ac:dyDescent="0.25">
      <c r="A6462" s="76">
        <v>104260</v>
      </c>
      <c r="B6462" s="76" t="s">
        <v>16498</v>
      </c>
      <c r="C6462" s="77" t="s">
        <v>2</v>
      </c>
      <c r="D6462" s="77">
        <v>91.56</v>
      </c>
    </row>
    <row r="6463" spans="1:4" x14ac:dyDescent="0.25">
      <c r="A6463" s="76">
        <v>104261</v>
      </c>
      <c r="B6463" s="76" t="s">
        <v>16499</v>
      </c>
      <c r="C6463" s="77" t="s">
        <v>2</v>
      </c>
      <c r="D6463" s="77">
        <v>111.41</v>
      </c>
    </row>
    <row r="6464" spans="1:4" x14ac:dyDescent="0.25">
      <c r="A6464" s="76">
        <v>104262</v>
      </c>
      <c r="B6464" s="76" t="s">
        <v>16500</v>
      </c>
      <c r="C6464" s="77" t="s">
        <v>2</v>
      </c>
      <c r="D6464" s="77">
        <v>117.09</v>
      </c>
    </row>
    <row r="6465" spans="1:4" x14ac:dyDescent="0.25">
      <c r="A6465" s="76">
        <v>104263</v>
      </c>
      <c r="B6465" s="76" t="s">
        <v>16501</v>
      </c>
      <c r="C6465" s="77" t="s">
        <v>2</v>
      </c>
      <c r="D6465" s="77">
        <v>149.82</v>
      </c>
    </row>
    <row r="6466" spans="1:4" x14ac:dyDescent="0.25">
      <c r="A6466" s="76">
        <v>104264</v>
      </c>
      <c r="B6466" s="76" t="s">
        <v>16502</v>
      </c>
      <c r="C6466" s="77" t="s">
        <v>2</v>
      </c>
      <c r="D6466" s="77">
        <v>108.99</v>
      </c>
    </row>
    <row r="6467" spans="1:4" x14ac:dyDescent="0.25">
      <c r="A6467" s="76">
        <v>104627</v>
      </c>
      <c r="B6467" s="76" t="s">
        <v>21898</v>
      </c>
      <c r="C6467" s="77" t="s">
        <v>2</v>
      </c>
      <c r="D6467" s="77">
        <v>19.059999999999999</v>
      </c>
    </row>
    <row r="6468" spans="1:4" x14ac:dyDescent="0.25">
      <c r="A6468" s="76">
        <v>104628</v>
      </c>
      <c r="B6468" s="76" t="s">
        <v>21899</v>
      </c>
      <c r="C6468" s="77" t="s">
        <v>2</v>
      </c>
      <c r="D6468" s="77">
        <v>29.66</v>
      </c>
    </row>
    <row r="6469" spans="1:4" x14ac:dyDescent="0.25">
      <c r="A6469" s="76">
        <v>104629</v>
      </c>
      <c r="B6469" s="76" t="s">
        <v>21900</v>
      </c>
      <c r="C6469" s="77" t="s">
        <v>2</v>
      </c>
      <c r="D6469" s="77">
        <v>35.76</v>
      </c>
    </row>
    <row r="6470" spans="1:4" x14ac:dyDescent="0.25">
      <c r="A6470" s="76">
        <v>104630</v>
      </c>
      <c r="B6470" s="76" t="s">
        <v>21901</v>
      </c>
      <c r="C6470" s="77" t="s">
        <v>2</v>
      </c>
      <c r="D6470" s="77">
        <v>29.93</v>
      </c>
    </row>
    <row r="6471" spans="1:4" x14ac:dyDescent="0.25">
      <c r="A6471" s="76">
        <v>104631</v>
      </c>
      <c r="B6471" s="76" t="s">
        <v>21902</v>
      </c>
      <c r="C6471" s="77" t="s">
        <v>2</v>
      </c>
      <c r="D6471" s="77">
        <v>40.549999999999997</v>
      </c>
    </row>
    <row r="6472" spans="1:4" x14ac:dyDescent="0.25">
      <c r="A6472" s="76">
        <v>104632</v>
      </c>
      <c r="B6472" s="76" t="s">
        <v>21903</v>
      </c>
      <c r="C6472" s="77" t="s">
        <v>2</v>
      </c>
      <c r="D6472" s="77">
        <v>46.64</v>
      </c>
    </row>
    <row r="6473" spans="1:4" x14ac:dyDescent="0.25">
      <c r="A6473" s="76">
        <v>104633</v>
      </c>
      <c r="B6473" s="76" t="s">
        <v>21904</v>
      </c>
      <c r="C6473" s="77" t="s">
        <v>2</v>
      </c>
      <c r="D6473" s="77">
        <v>26.18</v>
      </c>
    </row>
    <row r="6474" spans="1:4" x14ac:dyDescent="0.25">
      <c r="A6474" s="76">
        <v>104634</v>
      </c>
      <c r="B6474" s="76" t="s">
        <v>21905</v>
      </c>
      <c r="C6474" s="77" t="s">
        <v>2</v>
      </c>
      <c r="D6474" s="77">
        <v>38.67</v>
      </c>
    </row>
    <row r="6475" spans="1:4" x14ac:dyDescent="0.25">
      <c r="A6475" s="76">
        <v>104635</v>
      </c>
      <c r="B6475" s="76" t="s">
        <v>21906</v>
      </c>
      <c r="C6475" s="77" t="s">
        <v>2</v>
      </c>
      <c r="D6475" s="77">
        <v>53.44</v>
      </c>
    </row>
    <row r="6476" spans="1:4" x14ac:dyDescent="0.25">
      <c r="A6476" s="76">
        <v>104636</v>
      </c>
      <c r="B6476" s="76" t="s">
        <v>21907</v>
      </c>
      <c r="C6476" s="77" t="s">
        <v>2</v>
      </c>
      <c r="D6476" s="77">
        <v>62.14</v>
      </c>
    </row>
    <row r="6477" spans="1:4" x14ac:dyDescent="0.25">
      <c r="A6477" s="76">
        <v>87244</v>
      </c>
      <c r="B6477" s="76" t="s">
        <v>20338</v>
      </c>
      <c r="C6477" s="77" t="s">
        <v>2</v>
      </c>
      <c r="D6477" s="77">
        <v>194.81</v>
      </c>
    </row>
    <row r="6478" spans="1:4" x14ac:dyDescent="0.25">
      <c r="A6478" s="76">
        <v>87245</v>
      </c>
      <c r="B6478" s="76" t="s">
        <v>20339</v>
      </c>
      <c r="C6478" s="77" t="s">
        <v>2</v>
      </c>
      <c r="D6478" s="77">
        <v>231.96</v>
      </c>
    </row>
    <row r="6479" spans="1:4" x14ac:dyDescent="0.25">
      <c r="A6479" s="76">
        <v>87265</v>
      </c>
      <c r="B6479" s="76" t="s">
        <v>20340</v>
      </c>
      <c r="C6479" s="77" t="s">
        <v>2</v>
      </c>
      <c r="D6479" s="77">
        <v>59.18</v>
      </c>
    </row>
    <row r="6480" spans="1:4" x14ac:dyDescent="0.25">
      <c r="A6480" s="76">
        <v>87267</v>
      </c>
      <c r="B6480" s="76" t="s">
        <v>20341</v>
      </c>
      <c r="C6480" s="77" t="s">
        <v>2</v>
      </c>
      <c r="D6480" s="77">
        <v>64.430000000000007</v>
      </c>
    </row>
    <row r="6481" spans="1:4" x14ac:dyDescent="0.25">
      <c r="A6481" s="76">
        <v>87269</v>
      </c>
      <c r="B6481" s="76" t="s">
        <v>20342</v>
      </c>
      <c r="C6481" s="77" t="s">
        <v>2</v>
      </c>
      <c r="D6481" s="77">
        <v>63.15</v>
      </c>
    </row>
    <row r="6482" spans="1:4" x14ac:dyDescent="0.25">
      <c r="A6482" s="76">
        <v>87271</v>
      </c>
      <c r="B6482" s="76" t="s">
        <v>20343</v>
      </c>
      <c r="C6482" s="77" t="s">
        <v>2</v>
      </c>
      <c r="D6482" s="77">
        <v>68.459999999999994</v>
      </c>
    </row>
    <row r="6483" spans="1:4" x14ac:dyDescent="0.25">
      <c r="A6483" s="76">
        <v>87273</v>
      </c>
      <c r="B6483" s="76" t="s">
        <v>20344</v>
      </c>
      <c r="C6483" s="77" t="s">
        <v>2</v>
      </c>
      <c r="D6483" s="77">
        <v>66.14</v>
      </c>
    </row>
    <row r="6484" spans="1:4" x14ac:dyDescent="0.25">
      <c r="A6484" s="76">
        <v>87275</v>
      </c>
      <c r="B6484" s="76" t="s">
        <v>20345</v>
      </c>
      <c r="C6484" s="77" t="s">
        <v>2</v>
      </c>
      <c r="D6484" s="77">
        <v>73.180000000000007</v>
      </c>
    </row>
    <row r="6485" spans="1:4" x14ac:dyDescent="0.25">
      <c r="A6485" s="76">
        <v>88788</v>
      </c>
      <c r="B6485" s="76" t="s">
        <v>20346</v>
      </c>
      <c r="C6485" s="77" t="s">
        <v>2</v>
      </c>
      <c r="D6485" s="77">
        <v>273.66000000000003</v>
      </c>
    </row>
    <row r="6486" spans="1:4" x14ac:dyDescent="0.25">
      <c r="A6486" s="76">
        <v>88789</v>
      </c>
      <c r="B6486" s="76" t="s">
        <v>20347</v>
      </c>
      <c r="C6486" s="77" t="s">
        <v>2</v>
      </c>
      <c r="D6486" s="77">
        <v>327.27999999999997</v>
      </c>
    </row>
    <row r="6487" spans="1:4" x14ac:dyDescent="0.25">
      <c r="A6487" s="76">
        <v>89045</v>
      </c>
      <c r="B6487" s="76" t="s">
        <v>5103</v>
      </c>
      <c r="C6487" s="77" t="s">
        <v>2</v>
      </c>
      <c r="D6487" s="77">
        <v>60.48</v>
      </c>
    </row>
    <row r="6488" spans="1:4" x14ac:dyDescent="0.25">
      <c r="A6488" s="76">
        <v>89170</v>
      </c>
      <c r="B6488" s="76" t="s">
        <v>5786</v>
      </c>
      <c r="C6488" s="77" t="s">
        <v>2</v>
      </c>
      <c r="D6488" s="77">
        <v>60.48</v>
      </c>
    </row>
    <row r="6489" spans="1:4" x14ac:dyDescent="0.25">
      <c r="A6489" s="76">
        <v>93393</v>
      </c>
      <c r="B6489" s="76" t="s">
        <v>20348</v>
      </c>
      <c r="C6489" s="77" t="s">
        <v>2</v>
      </c>
      <c r="D6489" s="77">
        <v>50.31</v>
      </c>
    </row>
    <row r="6490" spans="1:4" x14ac:dyDescent="0.25">
      <c r="A6490" s="76">
        <v>93395</v>
      </c>
      <c r="B6490" s="76" t="s">
        <v>20349</v>
      </c>
      <c r="C6490" s="77" t="s">
        <v>2</v>
      </c>
      <c r="D6490" s="77">
        <v>55.5</v>
      </c>
    </row>
    <row r="6491" spans="1:4" x14ac:dyDescent="0.25">
      <c r="A6491" s="76">
        <v>99195</v>
      </c>
      <c r="B6491" s="76" t="s">
        <v>20350</v>
      </c>
      <c r="C6491" s="77" t="s">
        <v>2</v>
      </c>
      <c r="D6491" s="77">
        <v>57.43</v>
      </c>
    </row>
    <row r="6492" spans="1:4" x14ac:dyDescent="0.25">
      <c r="A6492" s="76">
        <v>99198</v>
      </c>
      <c r="B6492" s="76" t="s">
        <v>20351</v>
      </c>
      <c r="C6492" s="77" t="s">
        <v>2</v>
      </c>
      <c r="D6492" s="77">
        <v>62.62</v>
      </c>
    </row>
    <row r="6493" spans="1:4" x14ac:dyDescent="0.25">
      <c r="A6493" s="76">
        <v>104611</v>
      </c>
      <c r="B6493" s="76" t="s">
        <v>20352</v>
      </c>
      <c r="C6493" s="77" t="s">
        <v>2</v>
      </c>
      <c r="D6493" s="77">
        <v>80.569999999999993</v>
      </c>
    </row>
    <row r="6494" spans="1:4" x14ac:dyDescent="0.25">
      <c r="A6494" s="76">
        <v>104612</v>
      </c>
      <c r="B6494" s="76" t="s">
        <v>20353</v>
      </c>
      <c r="C6494" s="77" t="s">
        <v>2</v>
      </c>
      <c r="D6494" s="77">
        <v>81.38</v>
      </c>
    </row>
    <row r="6495" spans="1:4" x14ac:dyDescent="0.25">
      <c r="A6495" s="76">
        <v>104613</v>
      </c>
      <c r="B6495" s="76" t="s">
        <v>20354</v>
      </c>
      <c r="C6495" s="77" t="s">
        <v>2</v>
      </c>
      <c r="D6495" s="77">
        <v>62.69</v>
      </c>
    </row>
    <row r="6496" spans="1:4" x14ac:dyDescent="0.25">
      <c r="A6496" s="76">
        <v>104614</v>
      </c>
      <c r="B6496" s="76" t="s">
        <v>20355</v>
      </c>
      <c r="C6496" s="77" t="s">
        <v>2</v>
      </c>
      <c r="D6496" s="77">
        <v>69.52</v>
      </c>
    </row>
    <row r="6497" spans="1:4" x14ac:dyDescent="0.25">
      <c r="A6497" s="76">
        <v>104615</v>
      </c>
      <c r="B6497" s="76" t="s">
        <v>20356</v>
      </c>
      <c r="C6497" s="77" t="s">
        <v>2</v>
      </c>
      <c r="D6497" s="77">
        <v>191.85</v>
      </c>
    </row>
    <row r="6498" spans="1:4" x14ac:dyDescent="0.25">
      <c r="A6498" s="76">
        <v>104616</v>
      </c>
      <c r="B6498" s="76" t="s">
        <v>20357</v>
      </c>
      <c r="C6498" s="77" t="s">
        <v>2</v>
      </c>
      <c r="D6498" s="77">
        <v>273.75</v>
      </c>
    </row>
    <row r="6499" spans="1:4" x14ac:dyDescent="0.25">
      <c r="A6499" s="76">
        <v>104617</v>
      </c>
      <c r="B6499" s="76" t="s">
        <v>20358</v>
      </c>
      <c r="C6499" s="77" t="s">
        <v>2</v>
      </c>
      <c r="D6499" s="77">
        <v>202.39</v>
      </c>
    </row>
    <row r="6500" spans="1:4" x14ac:dyDescent="0.25">
      <c r="A6500" s="76">
        <v>104618</v>
      </c>
      <c r="B6500" s="76" t="s">
        <v>20359</v>
      </c>
      <c r="C6500" s="77" t="s">
        <v>2</v>
      </c>
      <c r="D6500" s="77">
        <v>284.29000000000002</v>
      </c>
    </row>
    <row r="6501" spans="1:4" x14ac:dyDescent="0.25">
      <c r="A6501" s="76">
        <v>104619</v>
      </c>
      <c r="B6501" s="76" t="s">
        <v>20360</v>
      </c>
      <c r="C6501" s="77" t="s">
        <v>3</v>
      </c>
      <c r="D6501" s="77">
        <v>19.12</v>
      </c>
    </row>
    <row r="6502" spans="1:4" x14ac:dyDescent="0.25">
      <c r="A6502" s="76">
        <v>101965</v>
      </c>
      <c r="B6502" s="76" t="s">
        <v>5104</v>
      </c>
      <c r="C6502" s="77" t="s">
        <v>3</v>
      </c>
      <c r="D6502" s="77">
        <v>105.53</v>
      </c>
    </row>
    <row r="6503" spans="1:4" x14ac:dyDescent="0.25">
      <c r="A6503" s="76">
        <v>101966</v>
      </c>
      <c r="B6503" s="76" t="s">
        <v>5105</v>
      </c>
      <c r="C6503" s="77" t="s">
        <v>3</v>
      </c>
      <c r="D6503" s="77">
        <v>127.38</v>
      </c>
    </row>
    <row r="6504" spans="1:4" x14ac:dyDescent="0.25">
      <c r="A6504" s="76">
        <v>101979</v>
      </c>
      <c r="B6504" s="76" t="s">
        <v>5106</v>
      </c>
      <c r="C6504" s="77" t="s">
        <v>3</v>
      </c>
      <c r="D6504" s="77">
        <v>45.79</v>
      </c>
    </row>
    <row r="6505" spans="1:4" x14ac:dyDescent="0.25">
      <c r="A6505" s="76">
        <v>96112</v>
      </c>
      <c r="B6505" s="76" t="s">
        <v>1544</v>
      </c>
      <c r="C6505" s="77" t="s">
        <v>2</v>
      </c>
      <c r="D6505" s="77">
        <v>173.42</v>
      </c>
    </row>
    <row r="6506" spans="1:4" x14ac:dyDescent="0.25">
      <c r="A6506" s="76">
        <v>96117</v>
      </c>
      <c r="B6506" s="76" t="s">
        <v>1545</v>
      </c>
      <c r="C6506" s="77" t="s">
        <v>2</v>
      </c>
      <c r="D6506" s="77">
        <v>243.35</v>
      </c>
    </row>
    <row r="6507" spans="1:4" x14ac:dyDescent="0.25">
      <c r="A6507" s="76">
        <v>96122</v>
      </c>
      <c r="B6507" s="76" t="s">
        <v>1546</v>
      </c>
      <c r="C6507" s="77" t="s">
        <v>3</v>
      </c>
      <c r="D6507" s="77">
        <v>60.99</v>
      </c>
    </row>
    <row r="6508" spans="1:4" x14ac:dyDescent="0.25">
      <c r="A6508" s="76">
        <v>96109</v>
      </c>
      <c r="B6508" s="76" t="s">
        <v>16503</v>
      </c>
      <c r="C6508" s="77" t="s">
        <v>2</v>
      </c>
      <c r="D6508" s="77">
        <v>44.68</v>
      </c>
    </row>
    <row r="6509" spans="1:4" x14ac:dyDescent="0.25">
      <c r="A6509" s="76">
        <v>96110</v>
      </c>
      <c r="B6509" s="76" t="s">
        <v>16504</v>
      </c>
      <c r="C6509" s="77" t="s">
        <v>2</v>
      </c>
      <c r="D6509" s="77">
        <v>70.12</v>
      </c>
    </row>
    <row r="6510" spans="1:4" x14ac:dyDescent="0.25">
      <c r="A6510" s="76">
        <v>96113</v>
      </c>
      <c r="B6510" s="76" t="s">
        <v>16505</v>
      </c>
      <c r="C6510" s="77" t="s">
        <v>2</v>
      </c>
      <c r="D6510" s="77">
        <v>38.92</v>
      </c>
    </row>
    <row r="6511" spans="1:4" x14ac:dyDescent="0.25">
      <c r="A6511" s="76">
        <v>96114</v>
      </c>
      <c r="B6511" s="76" t="s">
        <v>16506</v>
      </c>
      <c r="C6511" s="77" t="s">
        <v>2</v>
      </c>
      <c r="D6511" s="77">
        <v>72.150000000000006</v>
      </c>
    </row>
    <row r="6512" spans="1:4" x14ac:dyDescent="0.25">
      <c r="A6512" s="76">
        <v>96120</v>
      </c>
      <c r="B6512" s="76" t="s">
        <v>1547</v>
      </c>
      <c r="C6512" s="77" t="s">
        <v>3</v>
      </c>
      <c r="D6512" s="77">
        <v>3.04</v>
      </c>
    </row>
    <row r="6513" spans="1:4" x14ac:dyDescent="0.25">
      <c r="A6513" s="76">
        <v>96123</v>
      </c>
      <c r="B6513" s="76" t="s">
        <v>16507</v>
      </c>
      <c r="C6513" s="77" t="s">
        <v>3</v>
      </c>
      <c r="D6513" s="77">
        <v>33.840000000000003</v>
      </c>
    </row>
    <row r="6514" spans="1:4" x14ac:dyDescent="0.25">
      <c r="A6514" s="76">
        <v>99054</v>
      </c>
      <c r="B6514" s="76" t="s">
        <v>16508</v>
      </c>
      <c r="C6514" s="77" t="s">
        <v>2</v>
      </c>
      <c r="D6514" s="77">
        <v>55.73</v>
      </c>
    </row>
    <row r="6515" spans="1:4" x14ac:dyDescent="0.25">
      <c r="A6515" s="76">
        <v>96111</v>
      </c>
      <c r="B6515" s="76" t="s">
        <v>16509</v>
      </c>
      <c r="C6515" s="77" t="s">
        <v>2</v>
      </c>
      <c r="D6515" s="77">
        <v>61.94</v>
      </c>
    </row>
    <row r="6516" spans="1:4" x14ac:dyDescent="0.25">
      <c r="A6516" s="76">
        <v>96116</v>
      </c>
      <c r="B6516" s="76" t="s">
        <v>16510</v>
      </c>
      <c r="C6516" s="77" t="s">
        <v>2</v>
      </c>
      <c r="D6516" s="77">
        <v>67.37</v>
      </c>
    </row>
    <row r="6517" spans="1:4" x14ac:dyDescent="0.25">
      <c r="A6517" s="76">
        <v>96121</v>
      </c>
      <c r="B6517" s="76" t="s">
        <v>1548</v>
      </c>
      <c r="C6517" s="77" t="s">
        <v>3</v>
      </c>
      <c r="D6517" s="77">
        <v>13.07</v>
      </c>
    </row>
    <row r="6518" spans="1:4" x14ac:dyDescent="0.25">
      <c r="A6518" s="76">
        <v>96485</v>
      </c>
      <c r="B6518" s="76" t="s">
        <v>16511</v>
      </c>
      <c r="C6518" s="77" t="s">
        <v>2</v>
      </c>
      <c r="D6518" s="77">
        <v>71.7</v>
      </c>
    </row>
    <row r="6519" spans="1:4" x14ac:dyDescent="0.25">
      <c r="A6519" s="76">
        <v>96486</v>
      </c>
      <c r="B6519" s="76" t="s">
        <v>16512</v>
      </c>
      <c r="C6519" s="77" t="s">
        <v>2</v>
      </c>
      <c r="D6519" s="77">
        <v>77.72</v>
      </c>
    </row>
    <row r="6520" spans="1:4" x14ac:dyDescent="0.25">
      <c r="A6520" s="76">
        <v>91515</v>
      </c>
      <c r="B6520" s="76" t="s">
        <v>16857</v>
      </c>
      <c r="C6520" s="77" t="s">
        <v>2</v>
      </c>
      <c r="D6520" s="77">
        <v>6.13</v>
      </c>
    </row>
    <row r="6521" spans="1:4" x14ac:dyDescent="0.25">
      <c r="A6521" s="76">
        <v>91519</v>
      </c>
      <c r="B6521" s="76" t="s">
        <v>16858</v>
      </c>
      <c r="C6521" s="77" t="s">
        <v>2</v>
      </c>
      <c r="D6521" s="77">
        <v>8.26</v>
      </c>
    </row>
    <row r="6522" spans="1:4" x14ac:dyDescent="0.25">
      <c r="A6522" s="76">
        <v>91520</v>
      </c>
      <c r="B6522" s="76" t="s">
        <v>16859</v>
      </c>
      <c r="C6522" s="77" t="s">
        <v>2</v>
      </c>
      <c r="D6522" s="77">
        <v>2.29</v>
      </c>
    </row>
    <row r="6523" spans="1:4" x14ac:dyDescent="0.25">
      <c r="A6523" s="76">
        <v>91522</v>
      </c>
      <c r="B6523" s="76" t="s">
        <v>16860</v>
      </c>
      <c r="C6523" s="77" t="s">
        <v>2</v>
      </c>
      <c r="D6523" s="77">
        <v>3.18</v>
      </c>
    </row>
    <row r="6524" spans="1:4" x14ac:dyDescent="0.25">
      <c r="A6524" s="76">
        <v>91525</v>
      </c>
      <c r="B6524" s="76" t="s">
        <v>16861</v>
      </c>
      <c r="C6524" s="77" t="s">
        <v>2</v>
      </c>
      <c r="D6524" s="77">
        <v>7.18</v>
      </c>
    </row>
    <row r="6525" spans="1:4" x14ac:dyDescent="0.25">
      <c r="A6525" s="76">
        <v>104412</v>
      </c>
      <c r="B6525" s="76" t="s">
        <v>16862</v>
      </c>
      <c r="C6525" s="77" t="s">
        <v>2</v>
      </c>
      <c r="D6525" s="77">
        <v>2.84</v>
      </c>
    </row>
    <row r="6526" spans="1:4" x14ac:dyDescent="0.25">
      <c r="A6526" s="76">
        <v>104413</v>
      </c>
      <c r="B6526" s="76" t="s">
        <v>16863</v>
      </c>
      <c r="C6526" s="77" t="s">
        <v>2</v>
      </c>
      <c r="D6526" s="77">
        <v>5.01</v>
      </c>
    </row>
    <row r="6527" spans="1:4" x14ac:dyDescent="0.25">
      <c r="A6527" s="76">
        <v>104414</v>
      </c>
      <c r="B6527" s="76" t="s">
        <v>16864</v>
      </c>
      <c r="C6527" s="77" t="s">
        <v>2</v>
      </c>
      <c r="D6527" s="77">
        <v>6.43</v>
      </c>
    </row>
    <row r="6528" spans="1:4" x14ac:dyDescent="0.25">
      <c r="A6528" s="76">
        <v>104415</v>
      </c>
      <c r="B6528" s="76" t="s">
        <v>16865</v>
      </c>
      <c r="C6528" s="77" t="s">
        <v>2</v>
      </c>
      <c r="D6528" s="77">
        <v>11.28</v>
      </c>
    </row>
    <row r="6529" spans="1:4" x14ac:dyDescent="0.25">
      <c r="A6529" s="76">
        <v>104416</v>
      </c>
      <c r="B6529" s="76" t="s">
        <v>16866</v>
      </c>
      <c r="C6529" s="77" t="s">
        <v>2</v>
      </c>
      <c r="D6529" s="77">
        <v>1.96</v>
      </c>
    </row>
    <row r="6530" spans="1:4" x14ac:dyDescent="0.25">
      <c r="A6530" s="76">
        <v>104417</v>
      </c>
      <c r="B6530" s="76" t="s">
        <v>16867</v>
      </c>
      <c r="C6530" s="77" t="s">
        <v>2</v>
      </c>
      <c r="D6530" s="77">
        <v>4.13</v>
      </c>
    </row>
    <row r="6531" spans="1:4" x14ac:dyDescent="0.25">
      <c r="A6531" s="76">
        <v>104418</v>
      </c>
      <c r="B6531" s="76" t="s">
        <v>16868</v>
      </c>
      <c r="C6531" s="77" t="s">
        <v>2</v>
      </c>
      <c r="D6531" s="77">
        <v>2.65</v>
      </c>
    </row>
    <row r="6532" spans="1:4" x14ac:dyDescent="0.25">
      <c r="A6532" s="76">
        <v>104419</v>
      </c>
      <c r="B6532" s="76" t="s">
        <v>16869</v>
      </c>
      <c r="C6532" s="77" t="s">
        <v>2</v>
      </c>
      <c r="D6532" s="77">
        <v>11.04</v>
      </c>
    </row>
    <row r="6533" spans="1:4" x14ac:dyDescent="0.25">
      <c r="A6533" s="76">
        <v>104420</v>
      </c>
      <c r="B6533" s="76" t="s">
        <v>16870</v>
      </c>
      <c r="C6533" s="77" t="s">
        <v>2</v>
      </c>
      <c r="D6533" s="77">
        <v>9.9600000000000009</v>
      </c>
    </row>
    <row r="6534" spans="1:4" x14ac:dyDescent="0.25">
      <c r="A6534" s="76">
        <v>104421</v>
      </c>
      <c r="B6534" s="76" t="s">
        <v>16871</v>
      </c>
      <c r="C6534" s="77" t="s">
        <v>2</v>
      </c>
      <c r="D6534" s="77">
        <v>13.77</v>
      </c>
    </row>
    <row r="6535" spans="1:4" x14ac:dyDescent="0.25">
      <c r="A6535" s="76">
        <v>104422</v>
      </c>
      <c r="B6535" s="76" t="s">
        <v>16872</v>
      </c>
      <c r="C6535" s="77" t="s">
        <v>2</v>
      </c>
      <c r="D6535" s="77">
        <v>7.94</v>
      </c>
    </row>
    <row r="6536" spans="1:4" x14ac:dyDescent="0.25">
      <c r="A6536" s="76">
        <v>104423</v>
      </c>
      <c r="B6536" s="76" t="s">
        <v>16873</v>
      </c>
      <c r="C6536" s="77" t="s">
        <v>2</v>
      </c>
      <c r="D6536" s="77">
        <v>22.04</v>
      </c>
    </row>
    <row r="6537" spans="1:4" x14ac:dyDescent="0.25">
      <c r="A6537" s="76">
        <v>104424</v>
      </c>
      <c r="B6537" s="76" t="s">
        <v>16874</v>
      </c>
      <c r="C6537" s="77" t="s">
        <v>2</v>
      </c>
      <c r="D6537" s="77">
        <v>20.27</v>
      </c>
    </row>
    <row r="6538" spans="1:4" x14ac:dyDescent="0.25">
      <c r="A6538" s="76">
        <v>104425</v>
      </c>
      <c r="B6538" s="76" t="s">
        <v>16875</v>
      </c>
      <c r="C6538" s="77" t="s">
        <v>2</v>
      </c>
      <c r="D6538" s="77">
        <v>17.36</v>
      </c>
    </row>
    <row r="6539" spans="1:4" x14ac:dyDescent="0.25">
      <c r="A6539" s="76">
        <v>87280</v>
      </c>
      <c r="B6539" s="76" t="s">
        <v>2209</v>
      </c>
      <c r="C6539" s="77" t="s">
        <v>38</v>
      </c>
      <c r="D6539" s="77">
        <v>434.4</v>
      </c>
    </row>
    <row r="6540" spans="1:4" x14ac:dyDescent="0.25">
      <c r="A6540" s="76">
        <v>87281</v>
      </c>
      <c r="B6540" s="76" t="s">
        <v>2210</v>
      </c>
      <c r="C6540" s="77" t="s">
        <v>38</v>
      </c>
      <c r="D6540" s="77">
        <v>425.24</v>
      </c>
    </row>
    <row r="6541" spans="1:4" x14ac:dyDescent="0.25">
      <c r="A6541" s="76">
        <v>87283</v>
      </c>
      <c r="B6541" s="76" t="s">
        <v>2211</v>
      </c>
      <c r="C6541" s="77" t="s">
        <v>38</v>
      </c>
      <c r="D6541" s="77">
        <v>450.3</v>
      </c>
    </row>
    <row r="6542" spans="1:4" x14ac:dyDescent="0.25">
      <c r="A6542" s="76">
        <v>87284</v>
      </c>
      <c r="B6542" s="76" t="s">
        <v>2212</v>
      </c>
      <c r="C6542" s="77" t="s">
        <v>38</v>
      </c>
      <c r="D6542" s="77">
        <v>440.14</v>
      </c>
    </row>
    <row r="6543" spans="1:4" x14ac:dyDescent="0.25">
      <c r="A6543" s="76">
        <v>87286</v>
      </c>
      <c r="B6543" s="76" t="s">
        <v>2213</v>
      </c>
      <c r="C6543" s="77" t="s">
        <v>38</v>
      </c>
      <c r="D6543" s="77">
        <v>564.48</v>
      </c>
    </row>
    <row r="6544" spans="1:4" x14ac:dyDescent="0.25">
      <c r="A6544" s="76">
        <v>87287</v>
      </c>
      <c r="B6544" s="76" t="s">
        <v>2214</v>
      </c>
      <c r="C6544" s="77" t="s">
        <v>38</v>
      </c>
      <c r="D6544" s="77">
        <v>543</v>
      </c>
    </row>
    <row r="6545" spans="1:4" x14ac:dyDescent="0.25">
      <c r="A6545" s="76">
        <v>87289</v>
      </c>
      <c r="B6545" s="76" t="s">
        <v>2215</v>
      </c>
      <c r="C6545" s="77" t="s">
        <v>38</v>
      </c>
      <c r="D6545" s="77">
        <v>542.71</v>
      </c>
    </row>
    <row r="6546" spans="1:4" x14ac:dyDescent="0.25">
      <c r="A6546" s="76">
        <v>87290</v>
      </c>
      <c r="B6546" s="76" t="s">
        <v>2216</v>
      </c>
      <c r="C6546" s="77" t="s">
        <v>38</v>
      </c>
      <c r="D6546" s="77">
        <v>530.48</v>
      </c>
    </row>
    <row r="6547" spans="1:4" x14ac:dyDescent="0.25">
      <c r="A6547" s="76">
        <v>87292</v>
      </c>
      <c r="B6547" s="76" t="s">
        <v>2217</v>
      </c>
      <c r="C6547" s="77" t="s">
        <v>38</v>
      </c>
      <c r="D6547" s="77">
        <v>554.03</v>
      </c>
    </row>
    <row r="6548" spans="1:4" x14ac:dyDescent="0.25">
      <c r="A6548" s="76">
        <v>87294</v>
      </c>
      <c r="B6548" s="76" t="s">
        <v>2218</v>
      </c>
      <c r="C6548" s="77" t="s">
        <v>38</v>
      </c>
      <c r="D6548" s="77">
        <v>526.11</v>
      </c>
    </row>
    <row r="6549" spans="1:4" x14ac:dyDescent="0.25">
      <c r="A6549" s="76">
        <v>87295</v>
      </c>
      <c r="B6549" s="76" t="s">
        <v>2219</v>
      </c>
      <c r="C6549" s="77" t="s">
        <v>38</v>
      </c>
      <c r="D6549" s="77">
        <v>540.61</v>
      </c>
    </row>
    <row r="6550" spans="1:4" x14ac:dyDescent="0.25">
      <c r="A6550" s="76">
        <v>87296</v>
      </c>
      <c r="B6550" s="76" t="s">
        <v>2220</v>
      </c>
      <c r="C6550" s="77" t="s">
        <v>38</v>
      </c>
      <c r="D6550" s="77">
        <v>508.67</v>
      </c>
    </row>
    <row r="6551" spans="1:4" x14ac:dyDescent="0.25">
      <c r="A6551" s="76">
        <v>87298</v>
      </c>
      <c r="B6551" s="76" t="s">
        <v>2221</v>
      </c>
      <c r="C6551" s="77" t="s">
        <v>38</v>
      </c>
      <c r="D6551" s="77">
        <v>676.42</v>
      </c>
    </row>
    <row r="6552" spans="1:4" x14ac:dyDescent="0.25">
      <c r="A6552" s="76">
        <v>87299</v>
      </c>
      <c r="B6552" s="76" t="s">
        <v>2222</v>
      </c>
      <c r="C6552" s="77" t="s">
        <v>38</v>
      </c>
      <c r="D6552" s="77">
        <v>437.31</v>
      </c>
    </row>
    <row r="6553" spans="1:4" x14ac:dyDescent="0.25">
      <c r="A6553" s="76">
        <v>87301</v>
      </c>
      <c r="B6553" s="76" t="s">
        <v>2223</v>
      </c>
      <c r="C6553" s="77" t="s">
        <v>38</v>
      </c>
      <c r="D6553" s="78">
        <v>606.71</v>
      </c>
    </row>
    <row r="6554" spans="1:4" x14ac:dyDescent="0.25">
      <c r="A6554" s="76">
        <v>87302</v>
      </c>
      <c r="B6554" s="76" t="s">
        <v>2224</v>
      </c>
      <c r="C6554" s="77" t="s">
        <v>38</v>
      </c>
      <c r="D6554" s="78">
        <v>594.41999999999996</v>
      </c>
    </row>
    <row r="6555" spans="1:4" x14ac:dyDescent="0.25">
      <c r="A6555" s="76">
        <v>87304</v>
      </c>
      <c r="B6555" s="76" t="s">
        <v>2225</v>
      </c>
      <c r="C6555" s="77" t="s">
        <v>38</v>
      </c>
      <c r="D6555" s="78">
        <v>546.15</v>
      </c>
    </row>
    <row r="6556" spans="1:4" x14ac:dyDescent="0.25">
      <c r="A6556" s="76">
        <v>87305</v>
      </c>
      <c r="B6556" s="76" t="s">
        <v>2226</v>
      </c>
      <c r="C6556" s="77" t="s">
        <v>38</v>
      </c>
      <c r="D6556" s="78">
        <v>546.14</v>
      </c>
    </row>
    <row r="6557" spans="1:4" x14ac:dyDescent="0.25">
      <c r="A6557" s="76">
        <v>87307</v>
      </c>
      <c r="B6557" s="76" t="s">
        <v>2227</v>
      </c>
      <c r="C6557" s="77" t="s">
        <v>38</v>
      </c>
      <c r="D6557" s="78">
        <v>518.99</v>
      </c>
    </row>
    <row r="6558" spans="1:4" x14ac:dyDescent="0.25">
      <c r="A6558" s="76">
        <v>87308</v>
      </c>
      <c r="B6558" s="76" t="s">
        <v>2228</v>
      </c>
      <c r="C6558" s="77" t="s">
        <v>38</v>
      </c>
      <c r="D6558" s="78">
        <v>506.29</v>
      </c>
    </row>
    <row r="6559" spans="1:4" x14ac:dyDescent="0.25">
      <c r="A6559" s="76">
        <v>87310</v>
      </c>
      <c r="B6559" s="76" t="s">
        <v>2229</v>
      </c>
      <c r="C6559" s="77" t="s">
        <v>38</v>
      </c>
      <c r="D6559" s="77">
        <v>433.69</v>
      </c>
    </row>
    <row r="6560" spans="1:4" x14ac:dyDescent="0.25">
      <c r="A6560" s="76">
        <v>87311</v>
      </c>
      <c r="B6560" s="76" t="s">
        <v>2230</v>
      </c>
      <c r="C6560" s="77" t="s">
        <v>38</v>
      </c>
      <c r="D6560" s="77">
        <v>421.14</v>
      </c>
    </row>
    <row r="6561" spans="1:4" x14ac:dyDescent="0.25">
      <c r="A6561" s="76">
        <v>87313</v>
      </c>
      <c r="B6561" s="76" t="s">
        <v>2231</v>
      </c>
      <c r="C6561" s="77" t="s">
        <v>38</v>
      </c>
      <c r="D6561" s="77">
        <v>529.30999999999995</v>
      </c>
    </row>
    <row r="6562" spans="1:4" x14ac:dyDescent="0.25">
      <c r="A6562" s="76">
        <v>87314</v>
      </c>
      <c r="B6562" s="76" t="s">
        <v>2232</v>
      </c>
      <c r="C6562" s="77" t="s">
        <v>38</v>
      </c>
      <c r="D6562" s="77">
        <v>518.61</v>
      </c>
    </row>
    <row r="6563" spans="1:4" x14ac:dyDescent="0.25">
      <c r="A6563" s="76">
        <v>87316</v>
      </c>
      <c r="B6563" s="76" t="s">
        <v>2233</v>
      </c>
      <c r="C6563" s="77" t="s">
        <v>38</v>
      </c>
      <c r="D6563" s="77">
        <v>479.11</v>
      </c>
    </row>
    <row r="6564" spans="1:4" x14ac:dyDescent="0.25">
      <c r="A6564" s="76">
        <v>87317</v>
      </c>
      <c r="B6564" s="76" t="s">
        <v>2234</v>
      </c>
      <c r="C6564" s="77" t="s">
        <v>38</v>
      </c>
      <c r="D6564" s="77">
        <v>461</v>
      </c>
    </row>
    <row r="6565" spans="1:4" x14ac:dyDescent="0.25">
      <c r="A6565" s="76">
        <v>87319</v>
      </c>
      <c r="B6565" s="76" t="s">
        <v>2235</v>
      </c>
      <c r="C6565" s="77" t="s">
        <v>38</v>
      </c>
      <c r="D6565" s="77">
        <v>3238.1</v>
      </c>
    </row>
    <row r="6566" spans="1:4" x14ac:dyDescent="0.25">
      <c r="A6566" s="76">
        <v>87320</v>
      </c>
      <c r="B6566" s="76" t="s">
        <v>2236</v>
      </c>
      <c r="C6566" s="77" t="s">
        <v>38</v>
      </c>
      <c r="D6566" s="77">
        <v>3239.9</v>
      </c>
    </row>
    <row r="6567" spans="1:4" x14ac:dyDescent="0.25">
      <c r="A6567" s="76">
        <v>87322</v>
      </c>
      <c r="B6567" s="76" t="s">
        <v>2237</v>
      </c>
      <c r="C6567" s="77" t="s">
        <v>38</v>
      </c>
      <c r="D6567" s="77">
        <v>3347.66</v>
      </c>
    </row>
    <row r="6568" spans="1:4" x14ac:dyDescent="0.25">
      <c r="A6568" s="76">
        <v>87323</v>
      </c>
      <c r="B6568" s="76" t="s">
        <v>2238</v>
      </c>
      <c r="C6568" s="77" t="s">
        <v>38</v>
      </c>
      <c r="D6568" s="77">
        <v>3342.24</v>
      </c>
    </row>
    <row r="6569" spans="1:4" x14ac:dyDescent="0.25">
      <c r="A6569" s="76">
        <v>87325</v>
      </c>
      <c r="B6569" s="76" t="s">
        <v>2239</v>
      </c>
      <c r="C6569" s="77" t="s">
        <v>38</v>
      </c>
      <c r="D6569" s="77">
        <v>3268.09</v>
      </c>
    </row>
    <row r="6570" spans="1:4" x14ac:dyDescent="0.25">
      <c r="A6570" s="76">
        <v>87326</v>
      </c>
      <c r="B6570" s="76" t="s">
        <v>2240</v>
      </c>
      <c r="C6570" s="77" t="s">
        <v>38</v>
      </c>
      <c r="D6570" s="77">
        <v>3270.91</v>
      </c>
    </row>
    <row r="6571" spans="1:4" x14ac:dyDescent="0.25">
      <c r="A6571" s="76">
        <v>87327</v>
      </c>
      <c r="B6571" s="76" t="s">
        <v>2241</v>
      </c>
      <c r="C6571" s="77" t="s">
        <v>38</v>
      </c>
      <c r="D6571" s="77">
        <v>458.81</v>
      </c>
    </row>
    <row r="6572" spans="1:4" x14ac:dyDescent="0.25">
      <c r="A6572" s="76">
        <v>87328</v>
      </c>
      <c r="B6572" s="76" t="s">
        <v>2242</v>
      </c>
      <c r="C6572" s="77" t="s">
        <v>38</v>
      </c>
      <c r="D6572" s="77">
        <v>395.38</v>
      </c>
    </row>
    <row r="6573" spans="1:4" x14ac:dyDescent="0.25">
      <c r="A6573" s="76">
        <v>87329</v>
      </c>
      <c r="B6573" s="76" t="s">
        <v>2243</v>
      </c>
      <c r="C6573" s="77" t="s">
        <v>38</v>
      </c>
      <c r="D6573" s="77">
        <v>494.01</v>
      </c>
    </row>
    <row r="6574" spans="1:4" x14ac:dyDescent="0.25">
      <c r="A6574" s="76">
        <v>87330</v>
      </c>
      <c r="B6574" s="76" t="s">
        <v>2244</v>
      </c>
      <c r="C6574" s="77" t="s">
        <v>38</v>
      </c>
      <c r="D6574" s="77">
        <v>422.36</v>
      </c>
    </row>
    <row r="6575" spans="1:4" x14ac:dyDescent="0.25">
      <c r="A6575" s="76">
        <v>87331</v>
      </c>
      <c r="B6575" s="76" t="s">
        <v>2245</v>
      </c>
      <c r="C6575" s="77" t="s">
        <v>38</v>
      </c>
      <c r="D6575" s="77">
        <v>587.85</v>
      </c>
    </row>
    <row r="6576" spans="1:4" x14ac:dyDescent="0.25">
      <c r="A6576" s="76">
        <v>87332</v>
      </c>
      <c r="B6576" s="76" t="s">
        <v>2246</v>
      </c>
      <c r="C6576" s="77" t="s">
        <v>38</v>
      </c>
      <c r="D6576" s="77">
        <v>521.86</v>
      </c>
    </row>
    <row r="6577" spans="1:4" x14ac:dyDescent="0.25">
      <c r="A6577" s="76">
        <v>87333</v>
      </c>
      <c r="B6577" s="76" t="s">
        <v>2247</v>
      </c>
      <c r="C6577" s="77" t="s">
        <v>38</v>
      </c>
      <c r="D6577" s="77">
        <v>548.14</v>
      </c>
    </row>
    <row r="6578" spans="1:4" x14ac:dyDescent="0.25">
      <c r="A6578" s="76">
        <v>87334</v>
      </c>
      <c r="B6578" s="76" t="s">
        <v>2248</v>
      </c>
      <c r="C6578" s="77" t="s">
        <v>38</v>
      </c>
      <c r="D6578" s="77">
        <v>507.23</v>
      </c>
    </row>
    <row r="6579" spans="1:4" x14ac:dyDescent="0.25">
      <c r="A6579" s="76">
        <v>87335</v>
      </c>
      <c r="B6579" s="76" t="s">
        <v>2249</v>
      </c>
      <c r="C6579" s="77" t="s">
        <v>38</v>
      </c>
      <c r="D6579" s="77">
        <v>540.38</v>
      </c>
    </row>
    <row r="6580" spans="1:4" x14ac:dyDescent="0.25">
      <c r="A6580" s="76">
        <v>87336</v>
      </c>
      <c r="B6580" s="76" t="s">
        <v>2250</v>
      </c>
      <c r="C6580" s="77" t="s">
        <v>38</v>
      </c>
      <c r="D6580" s="77">
        <v>523.45000000000005</v>
      </c>
    </row>
    <row r="6581" spans="1:4" x14ac:dyDescent="0.25">
      <c r="A6581" s="76">
        <v>87337</v>
      </c>
      <c r="B6581" s="76" t="s">
        <v>2251</v>
      </c>
      <c r="C6581" s="77" t="s">
        <v>38</v>
      </c>
      <c r="D6581" s="77">
        <v>531.41999999999996</v>
      </c>
    </row>
    <row r="6582" spans="1:4" x14ac:dyDescent="0.25">
      <c r="A6582" s="76">
        <v>87338</v>
      </c>
      <c r="B6582" s="76" t="s">
        <v>2252</v>
      </c>
      <c r="C6582" s="77" t="s">
        <v>38</v>
      </c>
      <c r="D6582" s="77">
        <v>507.63</v>
      </c>
    </row>
    <row r="6583" spans="1:4" x14ac:dyDescent="0.25">
      <c r="A6583" s="76">
        <v>87339</v>
      </c>
      <c r="B6583" s="76" t="s">
        <v>2253</v>
      </c>
      <c r="C6583" s="77" t="s">
        <v>38</v>
      </c>
      <c r="D6583" s="77">
        <v>804.58</v>
      </c>
    </row>
    <row r="6584" spans="1:4" x14ac:dyDescent="0.25">
      <c r="A6584" s="76">
        <v>87340</v>
      </c>
      <c r="B6584" s="76" t="s">
        <v>2254</v>
      </c>
      <c r="C6584" s="77" t="s">
        <v>38</v>
      </c>
      <c r="D6584" s="77">
        <v>674.77</v>
      </c>
    </row>
    <row r="6585" spans="1:4" x14ac:dyDescent="0.25">
      <c r="A6585" s="76">
        <v>87341</v>
      </c>
      <c r="B6585" s="76" t="s">
        <v>2255</v>
      </c>
      <c r="C6585" s="77" t="s">
        <v>38</v>
      </c>
      <c r="D6585" s="77">
        <v>640.54</v>
      </c>
    </row>
    <row r="6586" spans="1:4" x14ac:dyDescent="0.25">
      <c r="A6586" s="76">
        <v>87342</v>
      </c>
      <c r="B6586" s="76" t="s">
        <v>2256</v>
      </c>
      <c r="C6586" s="77" t="s">
        <v>38</v>
      </c>
      <c r="D6586" s="77">
        <v>681.77</v>
      </c>
    </row>
    <row r="6587" spans="1:4" x14ac:dyDescent="0.25">
      <c r="A6587" s="76">
        <v>87343</v>
      </c>
      <c r="B6587" s="76" t="s">
        <v>2257</v>
      </c>
      <c r="C6587" s="77" t="s">
        <v>38</v>
      </c>
      <c r="D6587" s="77">
        <v>608.24</v>
      </c>
    </row>
    <row r="6588" spans="1:4" x14ac:dyDescent="0.25">
      <c r="A6588" s="76">
        <v>87344</v>
      </c>
      <c r="B6588" s="76" t="s">
        <v>2258</v>
      </c>
      <c r="C6588" s="77" t="s">
        <v>38</v>
      </c>
      <c r="D6588" s="77">
        <v>565.91999999999996</v>
      </c>
    </row>
    <row r="6589" spans="1:4" x14ac:dyDescent="0.25">
      <c r="A6589" s="76">
        <v>87345</v>
      </c>
      <c r="B6589" s="76" t="s">
        <v>2259</v>
      </c>
      <c r="C6589" s="77" t="s">
        <v>38</v>
      </c>
      <c r="D6589" s="77">
        <v>609.42999999999995</v>
      </c>
    </row>
    <row r="6590" spans="1:4" x14ac:dyDescent="0.25">
      <c r="A6590" s="76">
        <v>87346</v>
      </c>
      <c r="B6590" s="76" t="s">
        <v>2260</v>
      </c>
      <c r="C6590" s="77" t="s">
        <v>38</v>
      </c>
      <c r="D6590" s="78">
        <v>548.77</v>
      </c>
    </row>
    <row r="6591" spans="1:4" x14ac:dyDescent="0.25">
      <c r="A6591" s="76">
        <v>87347</v>
      </c>
      <c r="B6591" s="76" t="s">
        <v>2261</v>
      </c>
      <c r="C6591" s="77" t="s">
        <v>38</v>
      </c>
      <c r="D6591" s="78">
        <v>514.71</v>
      </c>
    </row>
    <row r="6592" spans="1:4" x14ac:dyDescent="0.25">
      <c r="A6592" s="76">
        <v>87348</v>
      </c>
      <c r="B6592" s="76" t="s">
        <v>2262</v>
      </c>
      <c r="C6592" s="77" t="s">
        <v>38</v>
      </c>
      <c r="D6592" s="78">
        <v>555.4</v>
      </c>
    </row>
    <row r="6593" spans="1:4" x14ac:dyDescent="0.25">
      <c r="A6593" s="76">
        <v>87349</v>
      </c>
      <c r="B6593" s="76" t="s">
        <v>2263</v>
      </c>
      <c r="C6593" s="77" t="s">
        <v>38</v>
      </c>
      <c r="D6593" s="78">
        <v>474.16</v>
      </c>
    </row>
    <row r="6594" spans="1:4" x14ac:dyDescent="0.25">
      <c r="A6594" s="76">
        <v>87350</v>
      </c>
      <c r="B6594" s="76" t="s">
        <v>2264</v>
      </c>
      <c r="C6594" s="77" t="s">
        <v>38</v>
      </c>
      <c r="D6594" s="78">
        <v>481.82</v>
      </c>
    </row>
    <row r="6595" spans="1:4" x14ac:dyDescent="0.25">
      <c r="A6595" s="76">
        <v>87351</v>
      </c>
      <c r="B6595" s="76" t="s">
        <v>2265</v>
      </c>
      <c r="C6595" s="77" t="s">
        <v>38</v>
      </c>
      <c r="D6595" s="78">
        <v>405.07</v>
      </c>
    </row>
    <row r="6596" spans="1:4" x14ac:dyDescent="0.25">
      <c r="A6596" s="76">
        <v>87352</v>
      </c>
      <c r="B6596" s="76" t="s">
        <v>2266</v>
      </c>
      <c r="C6596" s="77" t="s">
        <v>38</v>
      </c>
      <c r="D6596" s="78">
        <v>614.54</v>
      </c>
    </row>
    <row r="6597" spans="1:4" x14ac:dyDescent="0.25">
      <c r="A6597" s="76">
        <v>87353</v>
      </c>
      <c r="B6597" s="76" t="s">
        <v>2267</v>
      </c>
      <c r="C6597" s="77" t="s">
        <v>38</v>
      </c>
      <c r="D6597" s="77">
        <v>534.25</v>
      </c>
    </row>
    <row r="6598" spans="1:4" x14ac:dyDescent="0.25">
      <c r="A6598" s="76">
        <v>87354</v>
      </c>
      <c r="B6598" s="76" t="s">
        <v>2268</v>
      </c>
      <c r="C6598" s="77" t="s">
        <v>38</v>
      </c>
      <c r="D6598" s="77">
        <v>496.65</v>
      </c>
    </row>
    <row r="6599" spans="1:4" x14ac:dyDescent="0.25">
      <c r="A6599" s="76">
        <v>87355</v>
      </c>
      <c r="B6599" s="76" t="s">
        <v>2269</v>
      </c>
      <c r="C6599" s="77" t="s">
        <v>38</v>
      </c>
      <c r="D6599" s="77">
        <v>519.62</v>
      </c>
    </row>
    <row r="6600" spans="1:4" x14ac:dyDescent="0.25">
      <c r="A6600" s="76">
        <v>87356</v>
      </c>
      <c r="B6600" s="76" t="s">
        <v>2270</v>
      </c>
      <c r="C6600" s="77" t="s">
        <v>38</v>
      </c>
      <c r="D6600" s="77">
        <v>465.34</v>
      </c>
    </row>
    <row r="6601" spans="1:4" x14ac:dyDescent="0.25">
      <c r="A6601" s="76">
        <v>87357</v>
      </c>
      <c r="B6601" s="76" t="s">
        <v>2271</v>
      </c>
      <c r="C6601" s="77" t="s">
        <v>38</v>
      </c>
      <c r="D6601" s="77">
        <v>437.56</v>
      </c>
    </row>
    <row r="6602" spans="1:4" x14ac:dyDescent="0.25">
      <c r="A6602" s="76">
        <v>87358</v>
      </c>
      <c r="B6602" s="76" t="s">
        <v>2272</v>
      </c>
      <c r="C6602" s="77" t="s">
        <v>38</v>
      </c>
      <c r="D6602" s="77">
        <v>3206.28</v>
      </c>
    </row>
    <row r="6603" spans="1:4" x14ac:dyDescent="0.25">
      <c r="A6603" s="76">
        <v>87359</v>
      </c>
      <c r="B6603" s="76" t="s">
        <v>2273</v>
      </c>
      <c r="C6603" s="77" t="s">
        <v>38</v>
      </c>
      <c r="D6603" s="77">
        <v>3173.48</v>
      </c>
    </row>
    <row r="6604" spans="1:4" x14ac:dyDescent="0.25">
      <c r="A6604" s="76">
        <v>87360</v>
      </c>
      <c r="B6604" s="76" t="s">
        <v>2274</v>
      </c>
      <c r="C6604" s="77" t="s">
        <v>38</v>
      </c>
      <c r="D6604" s="77">
        <v>3316.25</v>
      </c>
    </row>
    <row r="6605" spans="1:4" x14ac:dyDescent="0.25">
      <c r="A6605" s="76">
        <v>87361</v>
      </c>
      <c r="B6605" s="76" t="s">
        <v>2275</v>
      </c>
      <c r="C6605" s="77" t="s">
        <v>38</v>
      </c>
      <c r="D6605" s="77">
        <v>3268.09</v>
      </c>
    </row>
    <row r="6606" spans="1:4" x14ac:dyDescent="0.25">
      <c r="A6606" s="76">
        <v>87362</v>
      </c>
      <c r="B6606" s="76" t="s">
        <v>2276</v>
      </c>
      <c r="C6606" s="77" t="s">
        <v>38</v>
      </c>
      <c r="D6606" s="77">
        <v>3262.56</v>
      </c>
    </row>
    <row r="6607" spans="1:4" x14ac:dyDescent="0.25">
      <c r="A6607" s="76">
        <v>87363</v>
      </c>
      <c r="B6607" s="76" t="s">
        <v>2277</v>
      </c>
      <c r="C6607" s="77" t="s">
        <v>38</v>
      </c>
      <c r="D6607" s="77">
        <v>3245.27</v>
      </c>
    </row>
    <row r="6608" spans="1:4" x14ac:dyDescent="0.25">
      <c r="A6608" s="76">
        <v>87364</v>
      </c>
      <c r="B6608" s="76" t="s">
        <v>2278</v>
      </c>
      <c r="C6608" s="77" t="s">
        <v>38</v>
      </c>
      <c r="D6608" s="77">
        <v>3210.41</v>
      </c>
    </row>
    <row r="6609" spans="1:4" x14ac:dyDescent="0.25">
      <c r="A6609" s="76">
        <v>87365</v>
      </c>
      <c r="B6609" s="76" t="s">
        <v>2279</v>
      </c>
      <c r="C6609" s="77" t="s">
        <v>38</v>
      </c>
      <c r="D6609" s="77">
        <v>530.84</v>
      </c>
    </row>
    <row r="6610" spans="1:4" x14ac:dyDescent="0.25">
      <c r="A6610" s="76">
        <v>87366</v>
      </c>
      <c r="B6610" s="76" t="s">
        <v>2280</v>
      </c>
      <c r="C6610" s="77" t="s">
        <v>38</v>
      </c>
      <c r="D6610" s="77">
        <v>561.49</v>
      </c>
    </row>
    <row r="6611" spans="1:4" x14ac:dyDescent="0.25">
      <c r="A6611" s="76">
        <v>87367</v>
      </c>
      <c r="B6611" s="76" t="s">
        <v>2281</v>
      </c>
      <c r="C6611" s="77" t="s">
        <v>38</v>
      </c>
      <c r="D6611" s="78">
        <v>660.32</v>
      </c>
    </row>
    <row r="6612" spans="1:4" x14ac:dyDescent="0.25">
      <c r="A6612" s="76">
        <v>87368</v>
      </c>
      <c r="B6612" s="76" t="s">
        <v>2282</v>
      </c>
      <c r="C6612" s="77" t="s">
        <v>38</v>
      </c>
      <c r="D6612" s="78">
        <v>643.23</v>
      </c>
    </row>
    <row r="6613" spans="1:4" x14ac:dyDescent="0.25">
      <c r="A6613" s="76">
        <v>87369</v>
      </c>
      <c r="B6613" s="76" t="s">
        <v>2283</v>
      </c>
      <c r="C6613" s="77" t="s">
        <v>38</v>
      </c>
      <c r="D6613" s="78">
        <v>658.61</v>
      </c>
    </row>
    <row r="6614" spans="1:4" x14ac:dyDescent="0.25">
      <c r="A6614" s="76">
        <v>87370</v>
      </c>
      <c r="B6614" s="76" t="s">
        <v>2284</v>
      </c>
      <c r="C6614" s="77" t="s">
        <v>38</v>
      </c>
      <c r="D6614" s="78">
        <v>633.63</v>
      </c>
    </row>
    <row r="6615" spans="1:4" x14ac:dyDescent="0.25">
      <c r="A6615" s="76">
        <v>87371</v>
      </c>
      <c r="B6615" s="76" t="s">
        <v>2285</v>
      </c>
      <c r="C6615" s="77" t="s">
        <v>38</v>
      </c>
      <c r="D6615" s="78">
        <v>620.11</v>
      </c>
    </row>
    <row r="6616" spans="1:4" x14ac:dyDescent="0.25">
      <c r="A6616" s="76">
        <v>87372</v>
      </c>
      <c r="B6616" s="76" t="s">
        <v>2286</v>
      </c>
      <c r="C6616" s="77" t="s">
        <v>38</v>
      </c>
      <c r="D6616" s="78">
        <v>791.67</v>
      </c>
    </row>
    <row r="6617" spans="1:4" x14ac:dyDescent="0.25">
      <c r="A6617" s="76">
        <v>87373</v>
      </c>
      <c r="B6617" s="76" t="s">
        <v>2287</v>
      </c>
      <c r="C6617" s="77" t="s">
        <v>38</v>
      </c>
      <c r="D6617" s="78">
        <v>703.94</v>
      </c>
    </row>
    <row r="6618" spans="1:4" x14ac:dyDescent="0.25">
      <c r="A6618" s="76">
        <v>87374</v>
      </c>
      <c r="B6618" s="76" t="s">
        <v>2288</v>
      </c>
      <c r="C6618" s="77" t="s">
        <v>38</v>
      </c>
      <c r="D6618" s="78">
        <v>653.9</v>
      </c>
    </row>
    <row r="6619" spans="1:4" x14ac:dyDescent="0.25">
      <c r="A6619" s="76">
        <v>87375</v>
      </c>
      <c r="B6619" s="76" t="s">
        <v>2289</v>
      </c>
      <c r="C6619" s="77" t="s">
        <v>38</v>
      </c>
      <c r="D6619" s="78">
        <v>621.49</v>
      </c>
    </row>
    <row r="6620" spans="1:4" x14ac:dyDescent="0.25">
      <c r="A6620" s="76">
        <v>87376</v>
      </c>
      <c r="B6620" s="76" t="s">
        <v>2290</v>
      </c>
      <c r="C6620" s="77" t="s">
        <v>38</v>
      </c>
      <c r="D6620" s="78">
        <v>540.36</v>
      </c>
    </row>
    <row r="6621" spans="1:4" x14ac:dyDescent="0.25">
      <c r="A6621" s="76">
        <v>87377</v>
      </c>
      <c r="B6621" s="76" t="s">
        <v>2291</v>
      </c>
      <c r="C6621" s="77" t="s">
        <v>38</v>
      </c>
      <c r="D6621" s="78">
        <v>640.24</v>
      </c>
    </row>
    <row r="6622" spans="1:4" x14ac:dyDescent="0.25">
      <c r="A6622" s="76">
        <v>87378</v>
      </c>
      <c r="B6622" s="76" t="s">
        <v>2292</v>
      </c>
      <c r="C6622" s="77" t="s">
        <v>38</v>
      </c>
      <c r="D6622" s="78">
        <v>575.9</v>
      </c>
    </row>
    <row r="6623" spans="1:4" x14ac:dyDescent="0.25">
      <c r="A6623" s="76">
        <v>87379</v>
      </c>
      <c r="B6623" s="76" t="s">
        <v>2293</v>
      </c>
      <c r="C6623" s="77" t="s">
        <v>38</v>
      </c>
      <c r="D6623" s="78">
        <v>3325.45</v>
      </c>
    </row>
    <row r="6624" spans="1:4" x14ac:dyDescent="0.25">
      <c r="A6624" s="76">
        <v>87380</v>
      </c>
      <c r="B6624" s="76" t="s">
        <v>2294</v>
      </c>
      <c r="C6624" s="77" t="s">
        <v>38</v>
      </c>
      <c r="D6624" s="78">
        <v>3420.41</v>
      </c>
    </row>
    <row r="6625" spans="1:4" x14ac:dyDescent="0.25">
      <c r="A6625" s="76">
        <v>87381</v>
      </c>
      <c r="B6625" s="76" t="s">
        <v>2295</v>
      </c>
      <c r="C6625" s="77" t="s">
        <v>38</v>
      </c>
      <c r="D6625" s="78">
        <v>3358.79</v>
      </c>
    </row>
    <row r="6626" spans="1:4" x14ac:dyDescent="0.25">
      <c r="A6626" s="76">
        <v>87382</v>
      </c>
      <c r="B6626" s="76" t="s">
        <v>2296</v>
      </c>
      <c r="C6626" s="77" t="s">
        <v>38</v>
      </c>
      <c r="D6626" s="78">
        <v>1508.32</v>
      </c>
    </row>
    <row r="6627" spans="1:4" x14ac:dyDescent="0.25">
      <c r="A6627" s="76">
        <v>87383</v>
      </c>
      <c r="B6627" s="76" t="s">
        <v>2297</v>
      </c>
      <c r="C6627" s="77" t="s">
        <v>38</v>
      </c>
      <c r="D6627" s="78">
        <v>1499.92</v>
      </c>
    </row>
    <row r="6628" spans="1:4" x14ac:dyDescent="0.25">
      <c r="A6628" s="76">
        <v>87384</v>
      </c>
      <c r="B6628" s="76" t="s">
        <v>2298</v>
      </c>
      <c r="C6628" s="77" t="s">
        <v>38</v>
      </c>
      <c r="D6628" s="78">
        <v>1487.23</v>
      </c>
    </row>
    <row r="6629" spans="1:4" x14ac:dyDescent="0.25">
      <c r="A6629" s="76">
        <v>87385</v>
      </c>
      <c r="B6629" s="76" t="s">
        <v>2299</v>
      </c>
      <c r="C6629" s="77" t="s">
        <v>38</v>
      </c>
      <c r="D6629" s="78">
        <v>1753.76</v>
      </c>
    </row>
    <row r="6630" spans="1:4" x14ac:dyDescent="0.25">
      <c r="A6630" s="76">
        <v>87386</v>
      </c>
      <c r="B6630" s="76" t="s">
        <v>2300</v>
      </c>
      <c r="C6630" s="77" t="s">
        <v>38</v>
      </c>
      <c r="D6630" s="78">
        <v>1739.34</v>
      </c>
    </row>
    <row r="6631" spans="1:4" x14ac:dyDescent="0.25">
      <c r="A6631" s="76">
        <v>87387</v>
      </c>
      <c r="B6631" s="76" t="s">
        <v>2301</v>
      </c>
      <c r="C6631" s="77" t="s">
        <v>38</v>
      </c>
      <c r="D6631" s="78">
        <v>1727.78</v>
      </c>
    </row>
    <row r="6632" spans="1:4" x14ac:dyDescent="0.25">
      <c r="A6632" s="76">
        <v>87388</v>
      </c>
      <c r="B6632" s="76" t="s">
        <v>2302</v>
      </c>
      <c r="C6632" s="77" t="s">
        <v>38</v>
      </c>
      <c r="D6632" s="78">
        <v>4159.18</v>
      </c>
    </row>
    <row r="6633" spans="1:4" x14ac:dyDescent="0.25">
      <c r="A6633" s="76">
        <v>87389</v>
      </c>
      <c r="B6633" s="76" t="s">
        <v>2303</v>
      </c>
      <c r="C6633" s="77" t="s">
        <v>38</v>
      </c>
      <c r="D6633" s="78">
        <v>4169.2700000000004</v>
      </c>
    </row>
    <row r="6634" spans="1:4" x14ac:dyDescent="0.25">
      <c r="A6634" s="76">
        <v>87390</v>
      </c>
      <c r="B6634" s="76" t="s">
        <v>2304</v>
      </c>
      <c r="C6634" s="77" t="s">
        <v>38</v>
      </c>
      <c r="D6634" s="78">
        <v>4184.1400000000003</v>
      </c>
    </row>
    <row r="6635" spans="1:4" x14ac:dyDescent="0.25">
      <c r="A6635" s="76">
        <v>87391</v>
      </c>
      <c r="B6635" s="76" t="s">
        <v>2305</v>
      </c>
      <c r="C6635" s="77" t="s">
        <v>38</v>
      </c>
      <c r="D6635" s="78">
        <v>4640.25</v>
      </c>
    </row>
    <row r="6636" spans="1:4" x14ac:dyDescent="0.25">
      <c r="A6636" s="76">
        <v>87393</v>
      </c>
      <c r="B6636" s="76" t="s">
        <v>2306</v>
      </c>
      <c r="C6636" s="77" t="s">
        <v>38</v>
      </c>
      <c r="D6636" s="78">
        <v>4674.95</v>
      </c>
    </row>
    <row r="6637" spans="1:4" x14ac:dyDescent="0.25">
      <c r="A6637" s="76">
        <v>87394</v>
      </c>
      <c r="B6637" s="76" t="s">
        <v>2307</v>
      </c>
      <c r="C6637" s="77" t="s">
        <v>38</v>
      </c>
      <c r="D6637" s="77">
        <v>4708.04</v>
      </c>
    </row>
    <row r="6638" spans="1:4" x14ac:dyDescent="0.25">
      <c r="A6638" s="76">
        <v>87395</v>
      </c>
      <c r="B6638" s="76" t="s">
        <v>2308</v>
      </c>
      <c r="C6638" s="77" t="s">
        <v>38</v>
      </c>
      <c r="D6638" s="77">
        <v>2939.42</v>
      </c>
    </row>
    <row r="6639" spans="1:4" x14ac:dyDescent="0.25">
      <c r="A6639" s="76">
        <v>87396</v>
      </c>
      <c r="B6639" s="76" t="s">
        <v>2309</v>
      </c>
      <c r="C6639" s="77" t="s">
        <v>38</v>
      </c>
      <c r="D6639" s="77">
        <v>2951.28</v>
      </c>
    </row>
    <row r="6640" spans="1:4" x14ac:dyDescent="0.25">
      <c r="A6640" s="76">
        <v>87397</v>
      </c>
      <c r="B6640" s="76" t="s">
        <v>2310</v>
      </c>
      <c r="C6640" s="77" t="s">
        <v>38</v>
      </c>
      <c r="D6640" s="77">
        <v>2962.55</v>
      </c>
    </row>
    <row r="6641" spans="1:4" x14ac:dyDescent="0.25">
      <c r="A6641" s="76">
        <v>87398</v>
      </c>
      <c r="B6641" s="76" t="s">
        <v>2311</v>
      </c>
      <c r="C6641" s="77" t="s">
        <v>38</v>
      </c>
      <c r="D6641" s="77">
        <v>1685.17</v>
      </c>
    </row>
    <row r="6642" spans="1:4" x14ac:dyDescent="0.25">
      <c r="A6642" s="76">
        <v>87399</v>
      </c>
      <c r="B6642" s="76" t="s">
        <v>2312</v>
      </c>
      <c r="C6642" s="77" t="s">
        <v>38</v>
      </c>
      <c r="D6642" s="77">
        <v>1930.55</v>
      </c>
    </row>
    <row r="6643" spans="1:4" x14ac:dyDescent="0.25">
      <c r="A6643" s="76">
        <v>87401</v>
      </c>
      <c r="B6643" s="76" t="s">
        <v>2313</v>
      </c>
      <c r="C6643" s="77" t="s">
        <v>38</v>
      </c>
      <c r="D6643" s="77">
        <v>4900.3100000000004</v>
      </c>
    </row>
    <row r="6644" spans="1:4" x14ac:dyDescent="0.25">
      <c r="A6644" s="76">
        <v>87402</v>
      </c>
      <c r="B6644" s="76" t="s">
        <v>2314</v>
      </c>
      <c r="C6644" s="77" t="s">
        <v>38</v>
      </c>
      <c r="D6644" s="77">
        <v>3164.66</v>
      </c>
    </row>
    <row r="6645" spans="1:4" x14ac:dyDescent="0.25">
      <c r="A6645" s="76">
        <v>87404</v>
      </c>
      <c r="B6645" s="76" t="s">
        <v>2315</v>
      </c>
      <c r="C6645" s="77" t="s">
        <v>38</v>
      </c>
      <c r="D6645" s="77">
        <v>4342.2700000000004</v>
      </c>
    </row>
    <row r="6646" spans="1:4" x14ac:dyDescent="0.25">
      <c r="A6646" s="76">
        <v>87405</v>
      </c>
      <c r="B6646" s="76" t="s">
        <v>1305</v>
      </c>
      <c r="C6646" s="77" t="s">
        <v>38</v>
      </c>
      <c r="D6646" s="77">
        <v>4343.6000000000004</v>
      </c>
    </row>
    <row r="6647" spans="1:4" x14ac:dyDescent="0.25">
      <c r="A6647" s="76">
        <v>87407</v>
      </c>
      <c r="B6647" s="76" t="s">
        <v>2316</v>
      </c>
      <c r="C6647" s="77" t="s">
        <v>38</v>
      </c>
      <c r="D6647" s="77">
        <v>1544.89</v>
      </c>
    </row>
    <row r="6648" spans="1:4" x14ac:dyDescent="0.25">
      <c r="A6648" s="76">
        <v>87408</v>
      </c>
      <c r="B6648" s="76" t="s">
        <v>1306</v>
      </c>
      <c r="C6648" s="77" t="s">
        <v>38</v>
      </c>
      <c r="D6648" s="77">
        <v>1528.92</v>
      </c>
    </row>
    <row r="6649" spans="1:4" x14ac:dyDescent="0.25">
      <c r="A6649" s="76">
        <v>87410</v>
      </c>
      <c r="B6649" s="76" t="s">
        <v>2317</v>
      </c>
      <c r="C6649" s="77" t="s">
        <v>38</v>
      </c>
      <c r="D6649" s="77">
        <v>873.38</v>
      </c>
    </row>
    <row r="6650" spans="1:4" x14ac:dyDescent="0.25">
      <c r="A6650" s="76">
        <v>88626</v>
      </c>
      <c r="B6650" s="76" t="s">
        <v>2318</v>
      </c>
      <c r="C6650" s="77" t="s">
        <v>38</v>
      </c>
      <c r="D6650" s="77">
        <v>545.87</v>
      </c>
    </row>
    <row r="6651" spans="1:4" x14ac:dyDescent="0.25">
      <c r="A6651" s="76">
        <v>88627</v>
      </c>
      <c r="B6651" s="76" t="s">
        <v>2319</v>
      </c>
      <c r="C6651" s="77" t="s">
        <v>38</v>
      </c>
      <c r="D6651" s="77">
        <v>627.04</v>
      </c>
    </row>
    <row r="6652" spans="1:4" x14ac:dyDescent="0.25">
      <c r="A6652" s="76">
        <v>88628</v>
      </c>
      <c r="B6652" s="76" t="s">
        <v>2320</v>
      </c>
      <c r="C6652" s="77" t="s">
        <v>38</v>
      </c>
      <c r="D6652" s="77">
        <v>563</v>
      </c>
    </row>
    <row r="6653" spans="1:4" x14ac:dyDescent="0.25">
      <c r="A6653" s="76">
        <v>88629</v>
      </c>
      <c r="B6653" s="76" t="s">
        <v>2321</v>
      </c>
      <c r="C6653" s="77" t="s">
        <v>38</v>
      </c>
      <c r="D6653" s="77">
        <v>650.36</v>
      </c>
    </row>
    <row r="6654" spans="1:4" x14ac:dyDescent="0.25">
      <c r="A6654" s="76">
        <v>88630</v>
      </c>
      <c r="B6654" s="76" t="s">
        <v>1307</v>
      </c>
      <c r="C6654" s="77" t="s">
        <v>38</v>
      </c>
      <c r="D6654" s="77">
        <v>476.81</v>
      </c>
    </row>
    <row r="6655" spans="1:4" x14ac:dyDescent="0.25">
      <c r="A6655" s="76">
        <v>88631</v>
      </c>
      <c r="B6655" s="76" t="s">
        <v>2322</v>
      </c>
      <c r="C6655" s="77" t="s">
        <v>38</v>
      </c>
      <c r="D6655" s="77">
        <v>579.77</v>
      </c>
    </row>
    <row r="6656" spans="1:4" x14ac:dyDescent="0.25">
      <c r="A6656" s="76">
        <v>88715</v>
      </c>
      <c r="B6656" s="76" t="s">
        <v>2323</v>
      </c>
      <c r="C6656" s="77" t="s">
        <v>38</v>
      </c>
      <c r="D6656" s="77">
        <v>522.17999999999995</v>
      </c>
    </row>
    <row r="6657" spans="1:4" x14ac:dyDescent="0.25">
      <c r="A6657" s="76">
        <v>95563</v>
      </c>
      <c r="B6657" s="76" t="s">
        <v>3744</v>
      </c>
      <c r="C6657" s="77" t="s">
        <v>38</v>
      </c>
      <c r="D6657" s="77">
        <v>822.09</v>
      </c>
    </row>
    <row r="6658" spans="1:4" x14ac:dyDescent="0.25">
      <c r="A6658" s="76">
        <v>100464</v>
      </c>
      <c r="B6658" s="76" t="s">
        <v>2324</v>
      </c>
      <c r="C6658" s="77" t="s">
        <v>38</v>
      </c>
      <c r="D6658" s="77">
        <v>573.21</v>
      </c>
    </row>
    <row r="6659" spans="1:4" x14ac:dyDescent="0.25">
      <c r="A6659" s="76">
        <v>100465</v>
      </c>
      <c r="B6659" s="76" t="s">
        <v>2325</v>
      </c>
      <c r="C6659" s="77" t="s">
        <v>38</v>
      </c>
      <c r="D6659" s="77">
        <v>532.96</v>
      </c>
    </row>
    <row r="6660" spans="1:4" x14ac:dyDescent="0.25">
      <c r="A6660" s="76">
        <v>100466</v>
      </c>
      <c r="B6660" s="76" t="s">
        <v>2326</v>
      </c>
      <c r="C6660" s="77" t="s">
        <v>38</v>
      </c>
      <c r="D6660" s="77">
        <v>511.37</v>
      </c>
    </row>
    <row r="6661" spans="1:4" x14ac:dyDescent="0.25">
      <c r="A6661" s="76">
        <v>100468</v>
      </c>
      <c r="B6661" s="76" t="s">
        <v>2327</v>
      </c>
      <c r="C6661" s="77" t="s">
        <v>38</v>
      </c>
      <c r="D6661" s="77">
        <v>685.01</v>
      </c>
    </row>
    <row r="6662" spans="1:4" x14ac:dyDescent="0.25">
      <c r="A6662" s="76">
        <v>100469</v>
      </c>
      <c r="B6662" s="76" t="s">
        <v>2328</v>
      </c>
      <c r="C6662" s="77" t="s">
        <v>38</v>
      </c>
      <c r="D6662" s="77">
        <v>553.04999999999995</v>
      </c>
    </row>
    <row r="6663" spans="1:4" x14ac:dyDescent="0.25">
      <c r="A6663" s="76">
        <v>100470</v>
      </c>
      <c r="B6663" s="76" t="s">
        <v>2329</v>
      </c>
      <c r="C6663" s="77" t="s">
        <v>38</v>
      </c>
      <c r="D6663" s="77">
        <v>498.76</v>
      </c>
    </row>
    <row r="6664" spans="1:4" x14ac:dyDescent="0.25">
      <c r="A6664" s="76">
        <v>100472</v>
      </c>
      <c r="B6664" s="76" t="s">
        <v>2330</v>
      </c>
      <c r="C6664" s="77" t="s">
        <v>38</v>
      </c>
      <c r="D6664" s="77">
        <v>546.63</v>
      </c>
    </row>
    <row r="6665" spans="1:4" x14ac:dyDescent="0.25">
      <c r="A6665" s="76">
        <v>100473</v>
      </c>
      <c r="B6665" s="76" t="s">
        <v>2331</v>
      </c>
      <c r="C6665" s="77" t="s">
        <v>38</v>
      </c>
      <c r="D6665" s="77">
        <v>495.54</v>
      </c>
    </row>
    <row r="6666" spans="1:4" x14ac:dyDescent="0.25">
      <c r="A6666" s="76">
        <v>100474</v>
      </c>
      <c r="B6666" s="76" t="s">
        <v>2332</v>
      </c>
      <c r="C6666" s="77" t="s">
        <v>38</v>
      </c>
      <c r="D6666" s="77">
        <v>471.64</v>
      </c>
    </row>
    <row r="6667" spans="1:4" x14ac:dyDescent="0.25">
      <c r="A6667" s="76">
        <v>100475</v>
      </c>
      <c r="B6667" s="76" t="s">
        <v>2333</v>
      </c>
      <c r="C6667" s="77" t="s">
        <v>38</v>
      </c>
      <c r="D6667" s="77">
        <v>693.37</v>
      </c>
    </row>
    <row r="6668" spans="1:4" x14ac:dyDescent="0.25">
      <c r="A6668" s="76">
        <v>100477</v>
      </c>
      <c r="B6668" s="76" t="s">
        <v>2334</v>
      </c>
      <c r="C6668" s="77" t="s">
        <v>38</v>
      </c>
      <c r="D6668" s="77">
        <v>759.56</v>
      </c>
    </row>
    <row r="6669" spans="1:4" x14ac:dyDescent="0.25">
      <c r="A6669" s="76">
        <v>100478</v>
      </c>
      <c r="B6669" s="76" t="s">
        <v>2335</v>
      </c>
      <c r="C6669" s="77" t="s">
        <v>38</v>
      </c>
      <c r="D6669" s="77">
        <v>680.3</v>
      </c>
    </row>
    <row r="6670" spans="1:4" x14ac:dyDescent="0.25">
      <c r="A6670" s="76">
        <v>100479</v>
      </c>
      <c r="B6670" s="76" t="s">
        <v>2336</v>
      </c>
      <c r="C6670" s="77" t="s">
        <v>38</v>
      </c>
      <c r="D6670" s="77">
        <v>661.57</v>
      </c>
    </row>
    <row r="6671" spans="1:4" x14ac:dyDescent="0.25">
      <c r="A6671" s="76">
        <v>100480</v>
      </c>
      <c r="B6671" s="76" t="s">
        <v>2337</v>
      </c>
      <c r="C6671" s="77" t="s">
        <v>38</v>
      </c>
      <c r="D6671" s="77">
        <v>778.64</v>
      </c>
    </row>
    <row r="6672" spans="1:4" x14ac:dyDescent="0.25">
      <c r="A6672" s="76">
        <v>100481</v>
      </c>
      <c r="B6672" s="76" t="s">
        <v>2338</v>
      </c>
      <c r="C6672" s="77" t="s">
        <v>38</v>
      </c>
      <c r="D6672" s="77">
        <v>597.42999999999995</v>
      </c>
    </row>
    <row r="6673" spans="1:4" x14ac:dyDescent="0.25">
      <c r="A6673" s="76">
        <v>100483</v>
      </c>
      <c r="B6673" s="76" t="s">
        <v>2339</v>
      </c>
      <c r="C6673" s="77" t="s">
        <v>38</v>
      </c>
      <c r="D6673" s="77">
        <v>647.03</v>
      </c>
    </row>
    <row r="6674" spans="1:4" x14ac:dyDescent="0.25">
      <c r="A6674" s="76">
        <v>100484</v>
      </c>
      <c r="B6674" s="76" t="s">
        <v>2340</v>
      </c>
      <c r="C6674" s="77" t="s">
        <v>38</v>
      </c>
      <c r="D6674" s="77">
        <v>596.89</v>
      </c>
    </row>
    <row r="6675" spans="1:4" x14ac:dyDescent="0.25">
      <c r="A6675" s="76">
        <v>100485</v>
      </c>
      <c r="B6675" s="76" t="s">
        <v>2341</v>
      </c>
      <c r="C6675" s="77" t="s">
        <v>38</v>
      </c>
      <c r="D6675" s="77">
        <v>574.58000000000004</v>
      </c>
    </row>
    <row r="6676" spans="1:4" x14ac:dyDescent="0.25">
      <c r="A6676" s="76">
        <v>100486</v>
      </c>
      <c r="B6676" s="76" t="s">
        <v>2342</v>
      </c>
      <c r="C6676" s="77" t="s">
        <v>38</v>
      </c>
      <c r="D6676" s="77">
        <v>688.17</v>
      </c>
    </row>
    <row r="6677" spans="1:4" x14ac:dyDescent="0.25">
      <c r="A6677" s="76">
        <v>100487</v>
      </c>
      <c r="B6677" s="76" t="s">
        <v>2343</v>
      </c>
      <c r="C6677" s="77" t="s">
        <v>38</v>
      </c>
      <c r="D6677" s="77">
        <v>494.57</v>
      </c>
    </row>
    <row r="6678" spans="1:4" x14ac:dyDescent="0.25">
      <c r="A6678" s="76">
        <v>100488</v>
      </c>
      <c r="B6678" s="76" t="s">
        <v>2344</v>
      </c>
      <c r="C6678" s="77" t="s">
        <v>38</v>
      </c>
      <c r="D6678" s="77">
        <v>534.59</v>
      </c>
    </row>
    <row r="6679" spans="1:4" x14ac:dyDescent="0.25">
      <c r="A6679" s="76">
        <v>100489</v>
      </c>
      <c r="B6679" s="76" t="s">
        <v>2345</v>
      </c>
      <c r="C6679" s="77" t="s">
        <v>38</v>
      </c>
      <c r="D6679" s="77">
        <v>558.99</v>
      </c>
    </row>
    <row r="6680" spans="1:4" x14ac:dyDescent="0.25">
      <c r="A6680" s="76">
        <v>100490</v>
      </c>
      <c r="B6680" s="76" t="s">
        <v>2346</v>
      </c>
      <c r="C6680" s="77" t="s">
        <v>38</v>
      </c>
      <c r="D6680" s="77">
        <v>490.41</v>
      </c>
    </row>
    <row r="6681" spans="1:4" x14ac:dyDescent="0.25">
      <c r="A6681" s="76">
        <v>100491</v>
      </c>
      <c r="B6681" s="76" t="s">
        <v>2347</v>
      </c>
      <c r="C6681" s="77" t="s">
        <v>38</v>
      </c>
      <c r="D6681" s="77">
        <v>690.19</v>
      </c>
    </row>
    <row r="6682" spans="1:4" x14ac:dyDescent="0.25">
      <c r="A6682" s="76">
        <v>100492</v>
      </c>
      <c r="B6682" s="76" t="s">
        <v>2348</v>
      </c>
      <c r="C6682" s="77" t="s">
        <v>38</v>
      </c>
      <c r="D6682" s="77">
        <v>594.91999999999996</v>
      </c>
    </row>
    <row r="6683" spans="1:4" x14ac:dyDescent="0.25">
      <c r="A6683" s="76">
        <v>92121</v>
      </c>
      <c r="B6683" s="76" t="s">
        <v>1308</v>
      </c>
      <c r="C6683" s="77" t="s">
        <v>38</v>
      </c>
      <c r="D6683" s="77">
        <v>28.75</v>
      </c>
    </row>
    <row r="6684" spans="1:4" x14ac:dyDescent="0.25">
      <c r="A6684" s="76">
        <v>92122</v>
      </c>
      <c r="B6684" s="76" t="s">
        <v>1309</v>
      </c>
      <c r="C6684" s="77" t="s">
        <v>38</v>
      </c>
      <c r="D6684" s="78">
        <v>47.38</v>
      </c>
    </row>
    <row r="6685" spans="1:4" x14ac:dyDescent="0.25">
      <c r="A6685" s="76">
        <v>92123</v>
      </c>
      <c r="B6685" s="76" t="s">
        <v>1310</v>
      </c>
      <c r="C6685" s="77" t="s">
        <v>38</v>
      </c>
      <c r="D6685" s="77">
        <v>45.43</v>
      </c>
    </row>
    <row r="6686" spans="1:4" x14ac:dyDescent="0.25">
      <c r="A6686" s="76">
        <v>100195</v>
      </c>
      <c r="B6686" s="76" t="s">
        <v>2349</v>
      </c>
      <c r="C6686" s="77" t="s">
        <v>2350</v>
      </c>
      <c r="D6686" s="77">
        <v>0.72</v>
      </c>
    </row>
    <row r="6687" spans="1:4" x14ac:dyDescent="0.25">
      <c r="A6687" s="76">
        <v>100196</v>
      </c>
      <c r="B6687" s="76" t="s">
        <v>2351</v>
      </c>
      <c r="C6687" s="77" t="s">
        <v>2350</v>
      </c>
      <c r="D6687" s="77">
        <v>1.2</v>
      </c>
    </row>
    <row r="6688" spans="1:4" x14ac:dyDescent="0.25">
      <c r="A6688" s="76">
        <v>100197</v>
      </c>
      <c r="B6688" s="76" t="s">
        <v>2352</v>
      </c>
      <c r="C6688" s="77" t="s">
        <v>2350</v>
      </c>
      <c r="D6688" s="77">
        <v>1.81</v>
      </c>
    </row>
    <row r="6689" spans="1:4" x14ac:dyDescent="0.25">
      <c r="A6689" s="76">
        <v>100198</v>
      </c>
      <c r="B6689" s="76" t="s">
        <v>2353</v>
      </c>
      <c r="C6689" s="77" t="s">
        <v>2350</v>
      </c>
      <c r="D6689" s="77">
        <v>0.25</v>
      </c>
    </row>
    <row r="6690" spans="1:4" x14ac:dyDescent="0.25">
      <c r="A6690" s="76">
        <v>100199</v>
      </c>
      <c r="B6690" s="76" t="s">
        <v>2354</v>
      </c>
      <c r="C6690" s="77" t="s">
        <v>2350</v>
      </c>
      <c r="D6690" s="77">
        <v>0.3</v>
      </c>
    </row>
    <row r="6691" spans="1:4" x14ac:dyDescent="0.25">
      <c r="A6691" s="76">
        <v>100200</v>
      </c>
      <c r="B6691" s="76" t="s">
        <v>2355</v>
      </c>
      <c r="C6691" s="77" t="s">
        <v>2350</v>
      </c>
      <c r="D6691" s="77">
        <v>0.37</v>
      </c>
    </row>
    <row r="6692" spans="1:4" x14ac:dyDescent="0.25">
      <c r="A6692" s="76">
        <v>100201</v>
      </c>
      <c r="B6692" s="76" t="s">
        <v>2356</v>
      </c>
      <c r="C6692" s="77" t="s">
        <v>2350</v>
      </c>
      <c r="D6692" s="77">
        <v>0.73</v>
      </c>
    </row>
    <row r="6693" spans="1:4" x14ac:dyDescent="0.25">
      <c r="A6693" s="76">
        <v>100202</v>
      </c>
      <c r="B6693" s="76" t="s">
        <v>2357</v>
      </c>
      <c r="C6693" s="77" t="s">
        <v>2350</v>
      </c>
      <c r="D6693" s="77">
        <v>0.86</v>
      </c>
    </row>
    <row r="6694" spans="1:4" x14ac:dyDescent="0.25">
      <c r="A6694" s="76">
        <v>100203</v>
      </c>
      <c r="B6694" s="76" t="s">
        <v>2358</v>
      </c>
      <c r="C6694" s="77" t="s">
        <v>2350</v>
      </c>
      <c r="D6694" s="77">
        <v>1.01</v>
      </c>
    </row>
    <row r="6695" spans="1:4" x14ac:dyDescent="0.25">
      <c r="A6695" s="76">
        <v>100204</v>
      </c>
      <c r="B6695" s="76" t="s">
        <v>2359</v>
      </c>
      <c r="C6695" s="77" t="s">
        <v>2350</v>
      </c>
      <c r="D6695" s="77">
        <v>0.1</v>
      </c>
    </row>
    <row r="6696" spans="1:4" x14ac:dyDescent="0.25">
      <c r="A6696" s="76">
        <v>100205</v>
      </c>
      <c r="B6696" s="76" t="s">
        <v>2360</v>
      </c>
      <c r="C6696" s="77" t="s">
        <v>1219</v>
      </c>
      <c r="D6696" s="77">
        <v>1349.73</v>
      </c>
    </row>
    <row r="6697" spans="1:4" x14ac:dyDescent="0.25">
      <c r="A6697" s="76">
        <v>100206</v>
      </c>
      <c r="B6697" s="76" t="s">
        <v>2361</v>
      </c>
      <c r="C6697" s="77" t="s">
        <v>1219</v>
      </c>
      <c r="D6697" s="77">
        <v>975.63</v>
      </c>
    </row>
    <row r="6698" spans="1:4" x14ac:dyDescent="0.25">
      <c r="A6698" s="76">
        <v>100207</v>
      </c>
      <c r="B6698" s="76" t="s">
        <v>2362</v>
      </c>
      <c r="C6698" s="77" t="s">
        <v>1219</v>
      </c>
      <c r="D6698" s="77">
        <v>441.56</v>
      </c>
    </row>
    <row r="6699" spans="1:4" x14ac:dyDescent="0.25">
      <c r="A6699" s="76">
        <v>100208</v>
      </c>
      <c r="B6699" s="76" t="s">
        <v>2363</v>
      </c>
      <c r="C6699" s="77" t="s">
        <v>16513</v>
      </c>
      <c r="D6699" s="77">
        <v>17.850000000000001</v>
      </c>
    </row>
    <row r="6700" spans="1:4" x14ac:dyDescent="0.25">
      <c r="A6700" s="76">
        <v>100209</v>
      </c>
      <c r="B6700" s="76" t="s">
        <v>2364</v>
      </c>
      <c r="C6700" s="77" t="s">
        <v>16513</v>
      </c>
      <c r="D6700" s="77">
        <v>8.92</v>
      </c>
    </row>
    <row r="6701" spans="1:4" x14ac:dyDescent="0.25">
      <c r="A6701" s="76">
        <v>100210</v>
      </c>
      <c r="B6701" s="76" t="s">
        <v>2365</v>
      </c>
      <c r="C6701" s="77" t="s">
        <v>16513</v>
      </c>
      <c r="D6701" s="77">
        <v>16.45</v>
      </c>
    </row>
    <row r="6702" spans="1:4" x14ac:dyDescent="0.25">
      <c r="A6702" s="76">
        <v>100211</v>
      </c>
      <c r="B6702" s="76" t="s">
        <v>2366</v>
      </c>
      <c r="C6702" s="77" t="s">
        <v>16513</v>
      </c>
      <c r="D6702" s="77">
        <v>6.34</v>
      </c>
    </row>
    <row r="6703" spans="1:4" x14ac:dyDescent="0.25">
      <c r="A6703" s="76">
        <v>100212</v>
      </c>
      <c r="B6703" s="76" t="s">
        <v>2367</v>
      </c>
      <c r="C6703" s="77" t="s">
        <v>16513</v>
      </c>
      <c r="D6703" s="77">
        <v>7.01</v>
      </c>
    </row>
    <row r="6704" spans="1:4" x14ac:dyDescent="0.25">
      <c r="A6704" s="76">
        <v>100213</v>
      </c>
      <c r="B6704" s="76" t="s">
        <v>2368</v>
      </c>
      <c r="C6704" s="77" t="s">
        <v>16513</v>
      </c>
      <c r="D6704" s="77">
        <v>2.5099999999999998</v>
      </c>
    </row>
    <row r="6705" spans="1:4" x14ac:dyDescent="0.25">
      <c r="A6705" s="76">
        <v>100214</v>
      </c>
      <c r="B6705" s="76" t="s">
        <v>2369</v>
      </c>
      <c r="C6705" s="77" t="s">
        <v>16513</v>
      </c>
      <c r="D6705" s="77">
        <v>3.86</v>
      </c>
    </row>
    <row r="6706" spans="1:4" x14ac:dyDescent="0.25">
      <c r="A6706" s="76">
        <v>100215</v>
      </c>
      <c r="B6706" s="76" t="s">
        <v>2370</v>
      </c>
      <c r="C6706" s="77" t="s">
        <v>16513</v>
      </c>
      <c r="D6706" s="77">
        <v>3.31</v>
      </c>
    </row>
    <row r="6707" spans="1:4" x14ac:dyDescent="0.25">
      <c r="A6707" s="76">
        <v>100216</v>
      </c>
      <c r="B6707" s="76" t="s">
        <v>2371</v>
      </c>
      <c r="C6707" s="77" t="s">
        <v>16513</v>
      </c>
      <c r="D6707" s="77">
        <v>0.89</v>
      </c>
    </row>
    <row r="6708" spans="1:4" x14ac:dyDescent="0.25">
      <c r="A6708" s="76">
        <v>100217</v>
      </c>
      <c r="B6708" s="76" t="s">
        <v>2372</v>
      </c>
      <c r="C6708" s="77" t="s">
        <v>16513</v>
      </c>
      <c r="D6708" s="77">
        <v>2.95</v>
      </c>
    </row>
    <row r="6709" spans="1:4" x14ac:dyDescent="0.25">
      <c r="A6709" s="76">
        <v>100218</v>
      </c>
      <c r="B6709" s="76" t="s">
        <v>2373</v>
      </c>
      <c r="C6709" s="77" t="s">
        <v>16513</v>
      </c>
      <c r="D6709" s="77">
        <v>2.0099999999999998</v>
      </c>
    </row>
    <row r="6710" spans="1:4" x14ac:dyDescent="0.25">
      <c r="A6710" s="76">
        <v>100219</v>
      </c>
      <c r="B6710" s="76" t="s">
        <v>2374</v>
      </c>
      <c r="C6710" s="77" t="s">
        <v>16513</v>
      </c>
      <c r="D6710" s="77">
        <v>0.44</v>
      </c>
    </row>
    <row r="6711" spans="1:4" x14ac:dyDescent="0.25">
      <c r="A6711" s="76">
        <v>100220</v>
      </c>
      <c r="B6711" s="76" t="s">
        <v>2375</v>
      </c>
      <c r="C6711" s="77" t="s">
        <v>2376</v>
      </c>
      <c r="D6711" s="77">
        <v>25.65</v>
      </c>
    </row>
    <row r="6712" spans="1:4" x14ac:dyDescent="0.25">
      <c r="A6712" s="76">
        <v>100221</v>
      </c>
      <c r="B6712" s="76" t="s">
        <v>2377</v>
      </c>
      <c r="C6712" s="77" t="s">
        <v>2376</v>
      </c>
      <c r="D6712" s="77">
        <v>29.07</v>
      </c>
    </row>
    <row r="6713" spans="1:4" x14ac:dyDescent="0.25">
      <c r="A6713" s="76">
        <v>100222</v>
      </c>
      <c r="B6713" s="76" t="s">
        <v>2378</v>
      </c>
      <c r="C6713" s="77" t="s">
        <v>2376</v>
      </c>
      <c r="D6713" s="77">
        <v>11.01</v>
      </c>
    </row>
    <row r="6714" spans="1:4" x14ac:dyDescent="0.25">
      <c r="A6714" s="76">
        <v>100223</v>
      </c>
      <c r="B6714" s="76" t="s">
        <v>2379</v>
      </c>
      <c r="C6714" s="77" t="s">
        <v>2376</v>
      </c>
      <c r="D6714" s="77">
        <v>5.15</v>
      </c>
    </row>
    <row r="6715" spans="1:4" x14ac:dyDescent="0.25">
      <c r="A6715" s="76">
        <v>100224</v>
      </c>
      <c r="B6715" s="76" t="s">
        <v>2380</v>
      </c>
      <c r="C6715" s="77" t="s">
        <v>2376</v>
      </c>
      <c r="D6715" s="77">
        <v>2.95</v>
      </c>
    </row>
    <row r="6716" spans="1:4" x14ac:dyDescent="0.25">
      <c r="A6716" s="76">
        <v>100225</v>
      </c>
      <c r="B6716" s="76" t="s">
        <v>2381</v>
      </c>
      <c r="C6716" s="77" t="s">
        <v>2382</v>
      </c>
      <c r="D6716" s="77">
        <v>2.0099999999999998</v>
      </c>
    </row>
    <row r="6717" spans="1:4" x14ac:dyDescent="0.25">
      <c r="A6717" s="76">
        <v>100226</v>
      </c>
      <c r="B6717" s="76" t="s">
        <v>2383</v>
      </c>
      <c r="C6717" s="77" t="s">
        <v>2382</v>
      </c>
      <c r="D6717" s="77">
        <v>0.63</v>
      </c>
    </row>
    <row r="6718" spans="1:4" x14ac:dyDescent="0.25">
      <c r="A6718" s="76">
        <v>100227</v>
      </c>
      <c r="B6718" s="76" t="s">
        <v>2384</v>
      </c>
      <c r="C6718" s="77" t="s">
        <v>2382</v>
      </c>
      <c r="D6718" s="77">
        <v>0.93</v>
      </c>
    </row>
    <row r="6719" spans="1:4" x14ac:dyDescent="0.25">
      <c r="A6719" s="76">
        <v>100228</v>
      </c>
      <c r="B6719" s="76" t="s">
        <v>2385</v>
      </c>
      <c r="C6719" s="77" t="s">
        <v>2382</v>
      </c>
      <c r="D6719" s="77">
        <v>0.28000000000000003</v>
      </c>
    </row>
    <row r="6720" spans="1:4" x14ac:dyDescent="0.25">
      <c r="A6720" s="76">
        <v>100229</v>
      </c>
      <c r="B6720" s="76" t="s">
        <v>2386</v>
      </c>
      <c r="C6720" s="77" t="s">
        <v>4</v>
      </c>
      <c r="D6720" s="77">
        <v>0.01</v>
      </c>
    </row>
    <row r="6721" spans="1:4" x14ac:dyDescent="0.25">
      <c r="A6721" s="76">
        <v>100230</v>
      </c>
      <c r="B6721" s="76" t="s">
        <v>2387</v>
      </c>
      <c r="C6721" s="77" t="s">
        <v>4</v>
      </c>
      <c r="D6721" s="77">
        <v>0.02</v>
      </c>
    </row>
    <row r="6722" spans="1:4" x14ac:dyDescent="0.25">
      <c r="A6722" s="76">
        <v>100231</v>
      </c>
      <c r="B6722" s="76" t="s">
        <v>2388</v>
      </c>
      <c r="C6722" s="77" t="s">
        <v>4</v>
      </c>
      <c r="D6722" s="77">
        <v>0.03</v>
      </c>
    </row>
    <row r="6723" spans="1:4" x14ac:dyDescent="0.25">
      <c r="A6723" s="76">
        <v>100232</v>
      </c>
      <c r="B6723" s="76" t="s">
        <v>2389</v>
      </c>
      <c r="C6723" s="77" t="s">
        <v>16077</v>
      </c>
      <c r="D6723" s="77">
        <v>0.33</v>
      </c>
    </row>
    <row r="6724" spans="1:4" x14ac:dyDescent="0.25">
      <c r="A6724" s="76">
        <v>100233</v>
      </c>
      <c r="B6724" s="76" t="s">
        <v>2390</v>
      </c>
      <c r="C6724" s="77" t="s">
        <v>16077</v>
      </c>
      <c r="D6724" s="77">
        <v>0.16</v>
      </c>
    </row>
    <row r="6725" spans="1:4" x14ac:dyDescent="0.25">
      <c r="A6725" s="76">
        <v>100234</v>
      </c>
      <c r="B6725" s="76" t="s">
        <v>2391</v>
      </c>
      <c r="C6725" s="77" t="s">
        <v>2</v>
      </c>
      <c r="D6725" s="77">
        <v>0.5</v>
      </c>
    </row>
    <row r="6726" spans="1:4" x14ac:dyDescent="0.25">
      <c r="A6726" s="76">
        <v>100235</v>
      </c>
      <c r="B6726" s="76" t="s">
        <v>2392</v>
      </c>
      <c r="C6726" s="77" t="s">
        <v>53</v>
      </c>
      <c r="D6726" s="77">
        <v>0.03</v>
      </c>
    </row>
    <row r="6727" spans="1:4" x14ac:dyDescent="0.25">
      <c r="A6727" s="76">
        <v>100236</v>
      </c>
      <c r="B6727" s="76" t="s">
        <v>2393</v>
      </c>
      <c r="C6727" s="77" t="s">
        <v>2394</v>
      </c>
      <c r="D6727" s="77">
        <v>2.5499999999999998</v>
      </c>
    </row>
    <row r="6728" spans="1:4" x14ac:dyDescent="0.25">
      <c r="A6728" s="76">
        <v>100237</v>
      </c>
      <c r="B6728" s="76" t="s">
        <v>2395</v>
      </c>
      <c r="C6728" s="77" t="s">
        <v>2394</v>
      </c>
      <c r="D6728" s="77">
        <v>3.06</v>
      </c>
    </row>
    <row r="6729" spans="1:4" x14ac:dyDescent="0.25">
      <c r="A6729" s="76">
        <v>100238</v>
      </c>
      <c r="B6729" s="76" t="s">
        <v>2396</v>
      </c>
      <c r="C6729" s="77" t="s">
        <v>2394</v>
      </c>
      <c r="D6729" s="77">
        <v>4.91</v>
      </c>
    </row>
    <row r="6730" spans="1:4" x14ac:dyDescent="0.25">
      <c r="A6730" s="76">
        <v>100239</v>
      </c>
      <c r="B6730" s="76" t="s">
        <v>2397</v>
      </c>
      <c r="C6730" s="77" t="s">
        <v>2394</v>
      </c>
      <c r="D6730" s="77">
        <v>6.13</v>
      </c>
    </row>
    <row r="6731" spans="1:4" x14ac:dyDescent="0.25">
      <c r="A6731" s="76">
        <v>100240</v>
      </c>
      <c r="B6731" s="76" t="s">
        <v>2398</v>
      </c>
      <c r="C6731" s="77" t="s">
        <v>2394</v>
      </c>
      <c r="D6731" s="77">
        <v>3.68</v>
      </c>
    </row>
    <row r="6732" spans="1:4" x14ac:dyDescent="0.25">
      <c r="A6732" s="76">
        <v>100241</v>
      </c>
      <c r="B6732" s="76" t="s">
        <v>2399</v>
      </c>
      <c r="C6732" s="77" t="s">
        <v>2394</v>
      </c>
      <c r="D6732" s="77">
        <v>6.13</v>
      </c>
    </row>
    <row r="6733" spans="1:4" x14ac:dyDescent="0.25">
      <c r="A6733" s="76">
        <v>100242</v>
      </c>
      <c r="B6733" s="76" t="s">
        <v>2400</v>
      </c>
      <c r="C6733" s="77" t="s">
        <v>2394</v>
      </c>
      <c r="D6733" s="77">
        <v>18.13</v>
      </c>
    </row>
    <row r="6734" spans="1:4" x14ac:dyDescent="0.25">
      <c r="A6734" s="76">
        <v>100243</v>
      </c>
      <c r="B6734" s="76" t="s">
        <v>2401</v>
      </c>
      <c r="C6734" s="77" t="s">
        <v>2394</v>
      </c>
      <c r="D6734" s="77">
        <v>2.94</v>
      </c>
    </row>
    <row r="6735" spans="1:4" x14ac:dyDescent="0.25">
      <c r="A6735" s="76">
        <v>100244</v>
      </c>
      <c r="B6735" s="76" t="s">
        <v>2402</v>
      </c>
      <c r="C6735" s="77" t="s">
        <v>2394</v>
      </c>
      <c r="D6735" s="77">
        <v>3.68</v>
      </c>
    </row>
    <row r="6736" spans="1:4" x14ac:dyDescent="0.25">
      <c r="A6736" s="76">
        <v>100245</v>
      </c>
      <c r="B6736" s="76" t="s">
        <v>2403</v>
      </c>
      <c r="C6736" s="77" t="s">
        <v>2394</v>
      </c>
      <c r="D6736" s="77">
        <v>7.36</v>
      </c>
    </row>
    <row r="6737" spans="1:4" x14ac:dyDescent="0.25">
      <c r="A6737" s="76">
        <v>100246</v>
      </c>
      <c r="B6737" s="76" t="s">
        <v>2404</v>
      </c>
      <c r="C6737" s="77" t="s">
        <v>2394</v>
      </c>
      <c r="D6737" s="77">
        <v>2.4500000000000002</v>
      </c>
    </row>
    <row r="6738" spans="1:4" x14ac:dyDescent="0.25">
      <c r="A6738" s="76">
        <v>100247</v>
      </c>
      <c r="B6738" s="76" t="s">
        <v>2405</v>
      </c>
      <c r="C6738" s="77" t="s">
        <v>2394</v>
      </c>
      <c r="D6738" s="77">
        <v>3.06</v>
      </c>
    </row>
    <row r="6739" spans="1:4" x14ac:dyDescent="0.25">
      <c r="A6739" s="76">
        <v>100248</v>
      </c>
      <c r="B6739" s="76" t="s">
        <v>2406</v>
      </c>
      <c r="C6739" s="77" t="s">
        <v>2394</v>
      </c>
      <c r="D6739" s="77">
        <v>12.08</v>
      </c>
    </row>
    <row r="6740" spans="1:4" x14ac:dyDescent="0.25">
      <c r="A6740" s="76">
        <v>100249</v>
      </c>
      <c r="B6740" s="76" t="s">
        <v>2407</v>
      </c>
      <c r="C6740" s="77" t="s">
        <v>2394</v>
      </c>
      <c r="D6740" s="77">
        <v>2.4500000000000002</v>
      </c>
    </row>
    <row r="6741" spans="1:4" x14ac:dyDescent="0.25">
      <c r="A6741" s="76">
        <v>100250</v>
      </c>
      <c r="B6741" s="76" t="s">
        <v>2408</v>
      </c>
      <c r="C6741" s="77" t="s">
        <v>2394</v>
      </c>
      <c r="D6741" s="77">
        <v>4.09</v>
      </c>
    </row>
    <row r="6742" spans="1:4" x14ac:dyDescent="0.25">
      <c r="A6742" s="76">
        <v>100251</v>
      </c>
      <c r="B6742" s="76" t="s">
        <v>2409</v>
      </c>
      <c r="C6742" s="77" t="s">
        <v>2394</v>
      </c>
      <c r="D6742" s="77">
        <v>12.08</v>
      </c>
    </row>
    <row r="6743" spans="1:4" x14ac:dyDescent="0.25">
      <c r="A6743" s="76">
        <v>100252</v>
      </c>
      <c r="B6743" s="76" t="s">
        <v>2410</v>
      </c>
      <c r="C6743" s="77" t="s">
        <v>2394</v>
      </c>
      <c r="D6743" s="77">
        <v>18.13</v>
      </c>
    </row>
    <row r="6744" spans="1:4" x14ac:dyDescent="0.25">
      <c r="A6744" s="76">
        <v>100253</v>
      </c>
      <c r="B6744" s="76" t="s">
        <v>2411</v>
      </c>
      <c r="C6744" s="77" t="s">
        <v>2394</v>
      </c>
      <c r="D6744" s="77">
        <v>24.17</v>
      </c>
    </row>
    <row r="6745" spans="1:4" x14ac:dyDescent="0.25">
      <c r="A6745" s="76">
        <v>100254</v>
      </c>
      <c r="B6745" s="76" t="s">
        <v>2412</v>
      </c>
      <c r="C6745" s="77" t="s">
        <v>2394</v>
      </c>
      <c r="D6745" s="77">
        <v>36.26</v>
      </c>
    </row>
    <row r="6746" spans="1:4" x14ac:dyDescent="0.25">
      <c r="A6746" s="76">
        <v>100255</v>
      </c>
      <c r="B6746" s="76" t="s">
        <v>2413</v>
      </c>
      <c r="C6746" s="77" t="s">
        <v>2394</v>
      </c>
      <c r="D6746" s="77">
        <v>12.27</v>
      </c>
    </row>
    <row r="6747" spans="1:4" x14ac:dyDescent="0.25">
      <c r="A6747" s="76">
        <v>100256</v>
      </c>
      <c r="B6747" s="76" t="s">
        <v>2414</v>
      </c>
      <c r="C6747" s="77" t="s">
        <v>2394</v>
      </c>
      <c r="D6747" s="77">
        <v>8.18</v>
      </c>
    </row>
    <row r="6748" spans="1:4" x14ac:dyDescent="0.25">
      <c r="A6748" s="76">
        <v>100257</v>
      </c>
      <c r="B6748" s="76" t="s">
        <v>2415</v>
      </c>
      <c r="C6748" s="77" t="s">
        <v>2394</v>
      </c>
      <c r="D6748" s="77">
        <v>4.91</v>
      </c>
    </row>
    <row r="6749" spans="1:4" x14ac:dyDescent="0.25">
      <c r="A6749" s="76">
        <v>100258</v>
      </c>
      <c r="B6749" s="76" t="s">
        <v>2416</v>
      </c>
      <c r="C6749" s="77" t="s">
        <v>2394</v>
      </c>
      <c r="D6749" s="77">
        <v>12.27</v>
      </c>
    </row>
    <row r="6750" spans="1:4" x14ac:dyDescent="0.25">
      <c r="A6750" s="76">
        <v>100259</v>
      </c>
      <c r="B6750" s="76" t="s">
        <v>2417</v>
      </c>
      <c r="C6750" s="77" t="s">
        <v>2394</v>
      </c>
      <c r="D6750" s="77">
        <v>24.17</v>
      </c>
    </row>
    <row r="6751" spans="1:4" x14ac:dyDescent="0.25">
      <c r="A6751" s="76">
        <v>100260</v>
      </c>
      <c r="B6751" s="76" t="s">
        <v>2418</v>
      </c>
      <c r="C6751" s="77" t="s">
        <v>2350</v>
      </c>
      <c r="D6751" s="77">
        <v>7.96</v>
      </c>
    </row>
    <row r="6752" spans="1:4" x14ac:dyDescent="0.25">
      <c r="A6752" s="76">
        <v>100261</v>
      </c>
      <c r="B6752" s="76" t="s">
        <v>2419</v>
      </c>
      <c r="C6752" s="77" t="s">
        <v>2350</v>
      </c>
      <c r="D6752" s="77">
        <v>5</v>
      </c>
    </row>
    <row r="6753" spans="1:4" x14ac:dyDescent="0.25">
      <c r="A6753" s="76">
        <v>100262</v>
      </c>
      <c r="B6753" s="76" t="s">
        <v>2420</v>
      </c>
      <c r="C6753" s="77" t="s">
        <v>2350</v>
      </c>
      <c r="D6753" s="77">
        <v>3.1</v>
      </c>
    </row>
    <row r="6754" spans="1:4" x14ac:dyDescent="0.25">
      <c r="A6754" s="76">
        <v>100263</v>
      </c>
      <c r="B6754" s="76" t="s">
        <v>2421</v>
      </c>
      <c r="C6754" s="77" t="s">
        <v>2350</v>
      </c>
      <c r="D6754" s="77">
        <v>1.98</v>
      </c>
    </row>
    <row r="6755" spans="1:4" x14ac:dyDescent="0.25">
      <c r="A6755" s="76">
        <v>100264</v>
      </c>
      <c r="B6755" s="76" t="s">
        <v>2422</v>
      </c>
      <c r="C6755" s="77" t="s">
        <v>2376</v>
      </c>
      <c r="D6755" s="77">
        <v>36.21</v>
      </c>
    </row>
    <row r="6756" spans="1:4" x14ac:dyDescent="0.25">
      <c r="A6756" s="76">
        <v>100265</v>
      </c>
      <c r="B6756" s="76" t="s">
        <v>2423</v>
      </c>
      <c r="C6756" s="77" t="s">
        <v>2</v>
      </c>
      <c r="D6756" s="77">
        <v>0.76</v>
      </c>
    </row>
    <row r="6757" spans="1:4" x14ac:dyDescent="0.25">
      <c r="A6757" s="76">
        <v>100266</v>
      </c>
      <c r="B6757" s="76" t="s">
        <v>2424</v>
      </c>
      <c r="C6757" s="77" t="s">
        <v>16513</v>
      </c>
      <c r="D6757" s="77">
        <v>76.95</v>
      </c>
    </row>
    <row r="6758" spans="1:4" x14ac:dyDescent="0.25">
      <c r="A6758" s="76">
        <v>100267</v>
      </c>
      <c r="B6758" s="76" t="s">
        <v>2425</v>
      </c>
      <c r="C6758" s="77" t="s">
        <v>16077</v>
      </c>
      <c r="D6758" s="77">
        <v>1.52</v>
      </c>
    </row>
    <row r="6759" spans="1:4" x14ac:dyDescent="0.25">
      <c r="A6759" s="76">
        <v>100268</v>
      </c>
      <c r="B6759" s="76" t="s">
        <v>2426</v>
      </c>
      <c r="C6759" s="77" t="s">
        <v>16513</v>
      </c>
      <c r="D6759" s="77">
        <v>76.95</v>
      </c>
    </row>
    <row r="6760" spans="1:4" x14ac:dyDescent="0.25">
      <c r="A6760" s="76">
        <v>100269</v>
      </c>
      <c r="B6760" s="76" t="s">
        <v>2427</v>
      </c>
      <c r="C6760" s="77" t="s">
        <v>16077</v>
      </c>
      <c r="D6760" s="77">
        <v>1.52</v>
      </c>
    </row>
    <row r="6761" spans="1:4" x14ac:dyDescent="0.25">
      <c r="A6761" s="76">
        <v>100270</v>
      </c>
      <c r="B6761" s="76" t="s">
        <v>2428</v>
      </c>
      <c r="C6761" s="77" t="s">
        <v>16513</v>
      </c>
      <c r="D6761" s="77">
        <v>57.68</v>
      </c>
    </row>
    <row r="6762" spans="1:4" x14ac:dyDescent="0.25">
      <c r="A6762" s="76">
        <v>100271</v>
      </c>
      <c r="B6762" s="76" t="s">
        <v>2429</v>
      </c>
      <c r="C6762" s="77" t="s">
        <v>2376</v>
      </c>
      <c r="D6762" s="77">
        <v>57.71</v>
      </c>
    </row>
    <row r="6763" spans="1:4" x14ac:dyDescent="0.25">
      <c r="A6763" s="76">
        <v>100272</v>
      </c>
      <c r="B6763" s="76" t="s">
        <v>2430</v>
      </c>
      <c r="C6763" s="77" t="s">
        <v>2</v>
      </c>
      <c r="D6763" s="77">
        <v>1.1399999999999999</v>
      </c>
    </row>
    <row r="6764" spans="1:4" x14ac:dyDescent="0.25">
      <c r="A6764" s="76">
        <v>100273</v>
      </c>
      <c r="B6764" s="76" t="s">
        <v>2431</v>
      </c>
      <c r="C6764" s="77" t="s">
        <v>2350</v>
      </c>
      <c r="D6764" s="77">
        <v>3.01</v>
      </c>
    </row>
    <row r="6765" spans="1:4" x14ac:dyDescent="0.25">
      <c r="A6765" s="76">
        <v>100274</v>
      </c>
      <c r="B6765" s="76" t="s">
        <v>2432</v>
      </c>
      <c r="C6765" s="77" t="s">
        <v>2376</v>
      </c>
      <c r="D6765" s="77">
        <v>25.66</v>
      </c>
    </row>
    <row r="6766" spans="1:4" x14ac:dyDescent="0.25">
      <c r="A6766" s="76">
        <v>100275</v>
      </c>
      <c r="B6766" s="76" t="s">
        <v>2433</v>
      </c>
      <c r="C6766" s="77" t="s">
        <v>2376</v>
      </c>
      <c r="D6766" s="77">
        <v>16.59</v>
      </c>
    </row>
    <row r="6767" spans="1:4" x14ac:dyDescent="0.25">
      <c r="A6767" s="76">
        <v>100276</v>
      </c>
      <c r="B6767" s="76" t="s">
        <v>2434</v>
      </c>
      <c r="C6767" s="77" t="s">
        <v>2376</v>
      </c>
      <c r="D6767" s="77">
        <v>30.28</v>
      </c>
    </row>
    <row r="6768" spans="1:4" x14ac:dyDescent="0.25">
      <c r="A6768" s="76">
        <v>100277</v>
      </c>
      <c r="B6768" s="76" t="s">
        <v>2435</v>
      </c>
      <c r="C6768" s="77" t="s">
        <v>2376</v>
      </c>
      <c r="D6768" s="77">
        <v>1.88</v>
      </c>
    </row>
    <row r="6769" spans="1:4" x14ac:dyDescent="0.25">
      <c r="A6769" s="76">
        <v>100278</v>
      </c>
      <c r="B6769" s="76" t="s">
        <v>2436</v>
      </c>
      <c r="C6769" s="77" t="s">
        <v>16513</v>
      </c>
      <c r="D6769" s="77">
        <v>36.82</v>
      </c>
    </row>
    <row r="6770" spans="1:4" x14ac:dyDescent="0.25">
      <c r="A6770" s="76">
        <v>100279</v>
      </c>
      <c r="B6770" s="76" t="s">
        <v>2437</v>
      </c>
      <c r="C6770" s="77" t="s">
        <v>16077</v>
      </c>
      <c r="D6770" s="77">
        <v>0.71</v>
      </c>
    </row>
    <row r="6771" spans="1:4" x14ac:dyDescent="0.25">
      <c r="A6771" s="76">
        <v>100280</v>
      </c>
      <c r="B6771" s="76" t="s">
        <v>2438</v>
      </c>
      <c r="C6771" s="77" t="s">
        <v>16513</v>
      </c>
      <c r="D6771" s="77">
        <v>16.899999999999999</v>
      </c>
    </row>
    <row r="6772" spans="1:4" x14ac:dyDescent="0.25">
      <c r="A6772" s="76">
        <v>100281</v>
      </c>
      <c r="B6772" s="76" t="s">
        <v>2439</v>
      </c>
      <c r="C6772" s="77" t="s">
        <v>16513</v>
      </c>
      <c r="D6772" s="77">
        <v>3.6</v>
      </c>
    </row>
    <row r="6773" spans="1:4" x14ac:dyDescent="0.25">
      <c r="A6773" s="76">
        <v>100282</v>
      </c>
      <c r="B6773" s="76" t="s">
        <v>2440</v>
      </c>
      <c r="C6773" s="77" t="s">
        <v>2376</v>
      </c>
      <c r="D6773" s="77">
        <v>144.18</v>
      </c>
    </row>
    <row r="6774" spans="1:4" x14ac:dyDescent="0.25">
      <c r="A6774" s="76">
        <v>100283</v>
      </c>
      <c r="B6774" s="76" t="s">
        <v>2441</v>
      </c>
      <c r="C6774" s="77" t="s">
        <v>2376</v>
      </c>
      <c r="D6774" s="77">
        <v>23.29</v>
      </c>
    </row>
    <row r="6775" spans="1:4" x14ac:dyDescent="0.25">
      <c r="A6775" s="76">
        <v>100284</v>
      </c>
      <c r="B6775" s="76" t="s">
        <v>2442</v>
      </c>
      <c r="C6775" s="77" t="s">
        <v>2376</v>
      </c>
      <c r="D6775" s="77">
        <v>10.54</v>
      </c>
    </row>
    <row r="6776" spans="1:4" x14ac:dyDescent="0.25">
      <c r="A6776" s="76">
        <v>100285</v>
      </c>
      <c r="B6776" s="76" t="s">
        <v>2443</v>
      </c>
      <c r="C6776" s="77" t="s">
        <v>2394</v>
      </c>
      <c r="D6776" s="77">
        <v>38.729999999999997</v>
      </c>
    </row>
    <row r="6777" spans="1:4" x14ac:dyDescent="0.25">
      <c r="A6777" s="76">
        <v>100286</v>
      </c>
      <c r="B6777" s="76" t="s">
        <v>2444</v>
      </c>
      <c r="C6777" s="77" t="s">
        <v>2394</v>
      </c>
      <c r="D6777" s="77">
        <v>12.62</v>
      </c>
    </row>
    <row r="6778" spans="1:4" x14ac:dyDescent="0.25">
      <c r="A6778" s="76">
        <v>100287</v>
      </c>
      <c r="B6778" s="76" t="s">
        <v>2445</v>
      </c>
      <c r="C6778" s="77" t="s">
        <v>2394</v>
      </c>
      <c r="D6778" s="77">
        <v>12.08</v>
      </c>
    </row>
    <row r="6779" spans="1:4" x14ac:dyDescent="0.25">
      <c r="A6779" s="76">
        <v>99802</v>
      </c>
      <c r="B6779" s="76" t="s">
        <v>2446</v>
      </c>
      <c r="C6779" s="77" t="s">
        <v>2</v>
      </c>
      <c r="D6779" s="77">
        <v>0.49</v>
      </c>
    </row>
    <row r="6780" spans="1:4" x14ac:dyDescent="0.25">
      <c r="A6780" s="76">
        <v>99803</v>
      </c>
      <c r="B6780" s="76" t="s">
        <v>2447</v>
      </c>
      <c r="C6780" s="77" t="s">
        <v>2</v>
      </c>
      <c r="D6780" s="77">
        <v>1.91</v>
      </c>
    </row>
    <row r="6781" spans="1:4" x14ac:dyDescent="0.25">
      <c r="A6781" s="76">
        <v>99804</v>
      </c>
      <c r="B6781" s="76" t="s">
        <v>5681</v>
      </c>
      <c r="C6781" s="77" t="s">
        <v>2</v>
      </c>
      <c r="D6781" s="77">
        <v>4.99</v>
      </c>
    </row>
    <row r="6782" spans="1:4" x14ac:dyDescent="0.25">
      <c r="A6782" s="76">
        <v>99805</v>
      </c>
      <c r="B6782" s="76" t="s">
        <v>2448</v>
      </c>
      <c r="C6782" s="77" t="s">
        <v>2</v>
      </c>
      <c r="D6782" s="77">
        <v>10.63</v>
      </c>
    </row>
    <row r="6783" spans="1:4" x14ac:dyDescent="0.25">
      <c r="A6783" s="76">
        <v>99806</v>
      </c>
      <c r="B6783" s="76" t="s">
        <v>2449</v>
      </c>
      <c r="C6783" s="77" t="s">
        <v>2</v>
      </c>
      <c r="D6783" s="77">
        <v>0.79</v>
      </c>
    </row>
    <row r="6784" spans="1:4" x14ac:dyDescent="0.25">
      <c r="A6784" s="76">
        <v>99807</v>
      </c>
      <c r="B6784" s="76" t="s">
        <v>5682</v>
      </c>
      <c r="C6784" s="77" t="s">
        <v>2</v>
      </c>
      <c r="D6784" s="77">
        <v>1.53</v>
      </c>
    </row>
    <row r="6785" spans="1:4" x14ac:dyDescent="0.25">
      <c r="A6785" s="76">
        <v>99808</v>
      </c>
      <c r="B6785" s="76" t="s">
        <v>2450</v>
      </c>
      <c r="C6785" s="77" t="s">
        <v>2</v>
      </c>
      <c r="D6785" s="77">
        <v>3.91</v>
      </c>
    </row>
    <row r="6786" spans="1:4" x14ac:dyDescent="0.25">
      <c r="A6786" s="76">
        <v>99809</v>
      </c>
      <c r="B6786" s="76" t="s">
        <v>2451</v>
      </c>
      <c r="C6786" s="77" t="s">
        <v>2</v>
      </c>
      <c r="D6786" s="77">
        <v>5.45</v>
      </c>
    </row>
    <row r="6787" spans="1:4" x14ac:dyDescent="0.25">
      <c r="A6787" s="76">
        <v>99810</v>
      </c>
      <c r="B6787" s="76" t="s">
        <v>5683</v>
      </c>
      <c r="C6787" s="77" t="s">
        <v>2</v>
      </c>
      <c r="D6787" s="77">
        <v>6.8</v>
      </c>
    </row>
    <row r="6788" spans="1:4" x14ac:dyDescent="0.25">
      <c r="A6788" s="76">
        <v>99811</v>
      </c>
      <c r="B6788" s="76" t="s">
        <v>2452</v>
      </c>
      <c r="C6788" s="77" t="s">
        <v>2</v>
      </c>
      <c r="D6788" s="77">
        <v>3.26</v>
      </c>
    </row>
    <row r="6789" spans="1:4" x14ac:dyDescent="0.25">
      <c r="A6789" s="76">
        <v>99812</v>
      </c>
      <c r="B6789" s="76" t="s">
        <v>2453</v>
      </c>
      <c r="C6789" s="77" t="s">
        <v>2</v>
      </c>
      <c r="D6789" s="77">
        <v>1.04</v>
      </c>
    </row>
    <row r="6790" spans="1:4" x14ac:dyDescent="0.25">
      <c r="A6790" s="76">
        <v>99813</v>
      </c>
      <c r="B6790" s="76" t="s">
        <v>5684</v>
      </c>
      <c r="C6790" s="77" t="s">
        <v>2</v>
      </c>
      <c r="D6790" s="77">
        <v>0.91</v>
      </c>
    </row>
    <row r="6791" spans="1:4" x14ac:dyDescent="0.25">
      <c r="A6791" s="76">
        <v>99814</v>
      </c>
      <c r="B6791" s="76" t="s">
        <v>1572</v>
      </c>
      <c r="C6791" s="77" t="s">
        <v>2</v>
      </c>
      <c r="D6791" s="77">
        <v>1.77</v>
      </c>
    </row>
    <row r="6792" spans="1:4" x14ac:dyDescent="0.25">
      <c r="A6792" s="76">
        <v>99815</v>
      </c>
      <c r="B6792" s="76" t="s">
        <v>5685</v>
      </c>
      <c r="C6792" s="77" t="s">
        <v>16077</v>
      </c>
      <c r="D6792" s="77">
        <v>9.14</v>
      </c>
    </row>
    <row r="6793" spans="1:4" x14ac:dyDescent="0.25">
      <c r="A6793" s="76">
        <v>99816</v>
      </c>
      <c r="B6793" s="76" t="s">
        <v>5686</v>
      </c>
      <c r="C6793" s="77" t="s">
        <v>16077</v>
      </c>
      <c r="D6793" s="77">
        <v>9.6300000000000008</v>
      </c>
    </row>
    <row r="6794" spans="1:4" x14ac:dyDescent="0.25">
      <c r="A6794" s="76">
        <v>99817</v>
      </c>
      <c r="B6794" s="76" t="s">
        <v>5687</v>
      </c>
      <c r="C6794" s="77" t="s">
        <v>16077</v>
      </c>
      <c r="D6794" s="77">
        <v>6.2</v>
      </c>
    </row>
    <row r="6795" spans="1:4" x14ac:dyDescent="0.25">
      <c r="A6795" s="76">
        <v>99818</v>
      </c>
      <c r="B6795" s="76" t="s">
        <v>5688</v>
      </c>
      <c r="C6795" s="77" t="s">
        <v>16077</v>
      </c>
      <c r="D6795" s="77">
        <v>6.2</v>
      </c>
    </row>
    <row r="6796" spans="1:4" x14ac:dyDescent="0.25">
      <c r="A6796" s="76">
        <v>99819</v>
      </c>
      <c r="B6796" s="76" t="s">
        <v>5689</v>
      </c>
      <c r="C6796" s="77" t="s">
        <v>2</v>
      </c>
      <c r="D6796" s="77">
        <v>15.6</v>
      </c>
    </row>
    <row r="6797" spans="1:4" x14ac:dyDescent="0.25">
      <c r="A6797" s="76">
        <v>99820</v>
      </c>
      <c r="B6797" s="76" t="s">
        <v>5690</v>
      </c>
      <c r="C6797" s="77" t="s">
        <v>2</v>
      </c>
      <c r="D6797" s="77">
        <v>2.0499999999999998</v>
      </c>
    </row>
    <row r="6798" spans="1:4" x14ac:dyDescent="0.25">
      <c r="A6798" s="76">
        <v>99821</v>
      </c>
      <c r="B6798" s="76" t="s">
        <v>5691</v>
      </c>
      <c r="C6798" s="77" t="s">
        <v>2</v>
      </c>
      <c r="D6798" s="77">
        <v>3.23</v>
      </c>
    </row>
    <row r="6799" spans="1:4" x14ac:dyDescent="0.25">
      <c r="A6799" s="76">
        <v>99822</v>
      </c>
      <c r="B6799" s="76" t="s">
        <v>2454</v>
      </c>
      <c r="C6799" s="77" t="s">
        <v>2</v>
      </c>
      <c r="D6799" s="77">
        <v>0.92</v>
      </c>
    </row>
    <row r="6800" spans="1:4" x14ac:dyDescent="0.25">
      <c r="A6800" s="76">
        <v>99823</v>
      </c>
      <c r="B6800" s="76" t="s">
        <v>5692</v>
      </c>
      <c r="C6800" s="77" t="s">
        <v>2</v>
      </c>
      <c r="D6800" s="77">
        <v>2.37</v>
      </c>
    </row>
    <row r="6801" spans="1:4" x14ac:dyDescent="0.25">
      <c r="A6801" s="76">
        <v>99824</v>
      </c>
      <c r="B6801" s="76" t="s">
        <v>5693</v>
      </c>
      <c r="C6801" s="77" t="s">
        <v>2</v>
      </c>
      <c r="D6801" s="77">
        <v>2.5299999999999998</v>
      </c>
    </row>
    <row r="6802" spans="1:4" x14ac:dyDescent="0.25">
      <c r="A6802" s="76">
        <v>99825</v>
      </c>
      <c r="B6802" s="76" t="s">
        <v>5694</v>
      </c>
      <c r="C6802" s="77" t="s">
        <v>2</v>
      </c>
      <c r="D6802" s="77">
        <v>3.71</v>
      </c>
    </row>
    <row r="6803" spans="1:4" x14ac:dyDescent="0.25">
      <c r="A6803" s="76">
        <v>99826</v>
      </c>
      <c r="B6803" s="76" t="s">
        <v>2455</v>
      </c>
      <c r="C6803" s="77" t="s">
        <v>2</v>
      </c>
      <c r="D6803" s="77">
        <v>1.42</v>
      </c>
    </row>
    <row r="6804" spans="1:4" x14ac:dyDescent="0.25">
      <c r="A6804" s="76">
        <v>97010</v>
      </c>
      <c r="B6804" s="76" t="s">
        <v>2456</v>
      </c>
      <c r="C6804" s="77" t="s">
        <v>3</v>
      </c>
      <c r="D6804" s="77">
        <v>96.81</v>
      </c>
    </row>
    <row r="6805" spans="1:4" x14ac:dyDescent="0.25">
      <c r="A6805" s="76">
        <v>97011</v>
      </c>
      <c r="B6805" s="76" t="s">
        <v>2457</v>
      </c>
      <c r="C6805" s="77" t="s">
        <v>3</v>
      </c>
      <c r="D6805" s="77">
        <v>71.650000000000006</v>
      </c>
    </row>
    <row r="6806" spans="1:4" x14ac:dyDescent="0.25">
      <c r="A6806" s="76">
        <v>97012</v>
      </c>
      <c r="B6806" s="76" t="s">
        <v>2458</v>
      </c>
      <c r="C6806" s="77" t="s">
        <v>3</v>
      </c>
      <c r="D6806" s="77">
        <v>59.07</v>
      </c>
    </row>
    <row r="6807" spans="1:4" x14ac:dyDescent="0.25">
      <c r="A6807" s="76">
        <v>97013</v>
      </c>
      <c r="B6807" s="76" t="s">
        <v>2459</v>
      </c>
      <c r="C6807" s="77" t="s">
        <v>3</v>
      </c>
      <c r="D6807" s="77">
        <v>113.06</v>
      </c>
    </row>
    <row r="6808" spans="1:4" x14ac:dyDescent="0.25">
      <c r="A6808" s="76">
        <v>97014</v>
      </c>
      <c r="B6808" s="76" t="s">
        <v>2460</v>
      </c>
      <c r="C6808" s="77" t="s">
        <v>3</v>
      </c>
      <c r="D6808" s="77">
        <v>82.73</v>
      </c>
    </row>
    <row r="6809" spans="1:4" x14ac:dyDescent="0.25">
      <c r="A6809" s="76">
        <v>97015</v>
      </c>
      <c r="B6809" s="76" t="s">
        <v>2461</v>
      </c>
      <c r="C6809" s="77" t="s">
        <v>3</v>
      </c>
      <c r="D6809" s="77">
        <v>67.349999999999994</v>
      </c>
    </row>
    <row r="6810" spans="1:4" x14ac:dyDescent="0.25">
      <c r="A6810" s="76">
        <v>97016</v>
      </c>
      <c r="B6810" s="76" t="s">
        <v>2462</v>
      </c>
      <c r="C6810" s="77" t="s">
        <v>3</v>
      </c>
      <c r="D6810" s="77">
        <v>88.54</v>
      </c>
    </row>
    <row r="6811" spans="1:4" x14ac:dyDescent="0.25">
      <c r="A6811" s="76">
        <v>97017</v>
      </c>
      <c r="B6811" s="76" t="s">
        <v>2463</v>
      </c>
      <c r="C6811" s="77" t="s">
        <v>3</v>
      </c>
      <c r="D6811" s="77">
        <v>64.56</v>
      </c>
    </row>
    <row r="6812" spans="1:4" x14ac:dyDescent="0.25">
      <c r="A6812" s="76">
        <v>97018</v>
      </c>
      <c r="B6812" s="76" t="s">
        <v>2464</v>
      </c>
      <c r="C6812" s="77" t="s">
        <v>3</v>
      </c>
      <c r="D6812" s="77">
        <v>52.13</v>
      </c>
    </row>
    <row r="6813" spans="1:4" x14ac:dyDescent="0.25">
      <c r="A6813" s="76">
        <v>97031</v>
      </c>
      <c r="B6813" s="76" t="s">
        <v>2465</v>
      </c>
      <c r="C6813" s="77" t="s">
        <v>3</v>
      </c>
      <c r="D6813" s="77">
        <v>130.69999999999999</v>
      </c>
    </row>
    <row r="6814" spans="1:4" x14ac:dyDescent="0.25">
      <c r="A6814" s="76">
        <v>97032</v>
      </c>
      <c r="B6814" s="76" t="s">
        <v>2466</v>
      </c>
      <c r="C6814" s="77" t="s">
        <v>3</v>
      </c>
      <c r="D6814" s="77">
        <v>76.84</v>
      </c>
    </row>
    <row r="6815" spans="1:4" x14ac:dyDescent="0.25">
      <c r="A6815" s="76">
        <v>97033</v>
      </c>
      <c r="B6815" s="76" t="s">
        <v>2467</v>
      </c>
      <c r="C6815" s="77" t="s">
        <v>3</v>
      </c>
      <c r="D6815" s="77">
        <v>158.29</v>
      </c>
    </row>
    <row r="6816" spans="1:4" x14ac:dyDescent="0.25">
      <c r="A6816" s="76">
        <v>97034</v>
      </c>
      <c r="B6816" s="76" t="s">
        <v>2468</v>
      </c>
      <c r="C6816" s="77" t="s">
        <v>3</v>
      </c>
      <c r="D6816" s="77">
        <v>89.46</v>
      </c>
    </row>
    <row r="6817" spans="1:4" x14ac:dyDescent="0.25">
      <c r="A6817" s="76">
        <v>97039</v>
      </c>
      <c r="B6817" s="76" t="s">
        <v>2469</v>
      </c>
      <c r="C6817" s="77" t="s">
        <v>2</v>
      </c>
      <c r="D6817" s="77">
        <v>46.74</v>
      </c>
    </row>
    <row r="6818" spans="1:4" x14ac:dyDescent="0.25">
      <c r="A6818" s="76">
        <v>97040</v>
      </c>
      <c r="B6818" s="76" t="s">
        <v>2470</v>
      </c>
      <c r="C6818" s="77" t="s">
        <v>2</v>
      </c>
      <c r="D6818" s="77">
        <v>17.32</v>
      </c>
    </row>
    <row r="6819" spans="1:4" x14ac:dyDescent="0.25">
      <c r="A6819" s="76">
        <v>97041</v>
      </c>
      <c r="B6819" s="76" t="s">
        <v>2471</v>
      </c>
      <c r="C6819" s="77" t="s">
        <v>2</v>
      </c>
      <c r="D6819" s="77">
        <v>409.13</v>
      </c>
    </row>
    <row r="6820" spans="1:4" x14ac:dyDescent="0.25">
      <c r="A6820" s="76">
        <v>97046</v>
      </c>
      <c r="B6820" s="76" t="s">
        <v>2472</v>
      </c>
      <c r="C6820" s="77" t="s">
        <v>2</v>
      </c>
      <c r="D6820" s="77">
        <v>0.34</v>
      </c>
    </row>
    <row r="6821" spans="1:4" x14ac:dyDescent="0.25">
      <c r="A6821" s="76">
        <v>97047</v>
      </c>
      <c r="B6821" s="76" t="s">
        <v>2473</v>
      </c>
      <c r="C6821" s="77" t="s">
        <v>2</v>
      </c>
      <c r="D6821" s="77">
        <v>0.13</v>
      </c>
    </row>
    <row r="6822" spans="1:4" x14ac:dyDescent="0.25">
      <c r="A6822" s="76">
        <v>97048</v>
      </c>
      <c r="B6822" s="76" t="s">
        <v>2474</v>
      </c>
      <c r="C6822" s="77" t="s">
        <v>2</v>
      </c>
      <c r="D6822" s="77">
        <v>0.09</v>
      </c>
    </row>
    <row r="6823" spans="1:4" x14ac:dyDescent="0.25">
      <c r="A6823" s="76">
        <v>97054</v>
      </c>
      <c r="B6823" s="76" t="s">
        <v>3825</v>
      </c>
      <c r="C6823" s="77" t="s">
        <v>16077</v>
      </c>
      <c r="D6823" s="77">
        <v>26.32</v>
      </c>
    </row>
    <row r="6824" spans="1:4" x14ac:dyDescent="0.25">
      <c r="A6824" s="76">
        <v>97062</v>
      </c>
      <c r="B6824" s="76" t="s">
        <v>2475</v>
      </c>
      <c r="C6824" s="77" t="s">
        <v>2</v>
      </c>
      <c r="D6824" s="77">
        <v>7.13</v>
      </c>
    </row>
    <row r="6825" spans="1:4" x14ac:dyDescent="0.25">
      <c r="A6825" s="76">
        <v>97063</v>
      </c>
      <c r="B6825" s="76" t="s">
        <v>2476</v>
      </c>
      <c r="C6825" s="77" t="s">
        <v>2</v>
      </c>
      <c r="D6825" s="77">
        <v>10.69</v>
      </c>
    </row>
    <row r="6826" spans="1:4" x14ac:dyDescent="0.25">
      <c r="A6826" s="76">
        <v>97064</v>
      </c>
      <c r="B6826" s="76" t="s">
        <v>2477</v>
      </c>
      <c r="C6826" s="77" t="s">
        <v>3</v>
      </c>
      <c r="D6826" s="77">
        <v>19.55</v>
      </c>
    </row>
    <row r="6827" spans="1:4" x14ac:dyDescent="0.25">
      <c r="A6827" s="76">
        <v>97065</v>
      </c>
      <c r="B6827" s="76" t="s">
        <v>2478</v>
      </c>
      <c r="C6827" s="77" t="s">
        <v>38</v>
      </c>
      <c r="D6827" s="77">
        <v>6.64</v>
      </c>
    </row>
    <row r="6828" spans="1:4" x14ac:dyDescent="0.25">
      <c r="A6828" s="76">
        <v>97066</v>
      </c>
      <c r="B6828" s="76" t="s">
        <v>2479</v>
      </c>
      <c r="C6828" s="77" t="s">
        <v>2</v>
      </c>
      <c r="D6828" s="77">
        <v>95.77</v>
      </c>
    </row>
    <row r="6829" spans="1:4" x14ac:dyDescent="0.25">
      <c r="A6829" s="76">
        <v>97067</v>
      </c>
      <c r="B6829" s="76" t="s">
        <v>2480</v>
      </c>
      <c r="C6829" s="77" t="s">
        <v>3</v>
      </c>
      <c r="D6829" s="77">
        <v>999.28</v>
      </c>
    </row>
    <row r="6830" spans="1:4" x14ac:dyDescent="0.25">
      <c r="A6830" s="76">
        <v>97621</v>
      </c>
      <c r="B6830" s="76" t="s">
        <v>2481</v>
      </c>
      <c r="C6830" s="77" t="s">
        <v>38</v>
      </c>
      <c r="D6830" s="77">
        <v>106.91</v>
      </c>
    </row>
    <row r="6831" spans="1:4" x14ac:dyDescent="0.25">
      <c r="A6831" s="76">
        <v>97622</v>
      </c>
      <c r="B6831" s="76" t="s">
        <v>2482</v>
      </c>
      <c r="C6831" s="77" t="s">
        <v>38</v>
      </c>
      <c r="D6831" s="77">
        <v>52.1</v>
      </c>
    </row>
    <row r="6832" spans="1:4" x14ac:dyDescent="0.25">
      <c r="A6832" s="76">
        <v>97623</v>
      </c>
      <c r="B6832" s="76" t="s">
        <v>2483</v>
      </c>
      <c r="C6832" s="77" t="s">
        <v>38</v>
      </c>
      <c r="D6832" s="77">
        <v>159.62</v>
      </c>
    </row>
    <row r="6833" spans="1:4" x14ac:dyDescent="0.25">
      <c r="A6833" s="76">
        <v>97624</v>
      </c>
      <c r="B6833" s="76" t="s">
        <v>2484</v>
      </c>
      <c r="C6833" s="77" t="s">
        <v>38</v>
      </c>
      <c r="D6833" s="77">
        <v>97.97</v>
      </c>
    </row>
    <row r="6834" spans="1:4" x14ac:dyDescent="0.25">
      <c r="A6834" s="76">
        <v>97625</v>
      </c>
      <c r="B6834" s="76" t="s">
        <v>2485</v>
      </c>
      <c r="C6834" s="77" t="s">
        <v>38</v>
      </c>
      <c r="D6834" s="77">
        <v>60.41</v>
      </c>
    </row>
    <row r="6835" spans="1:4" x14ac:dyDescent="0.25">
      <c r="A6835" s="76">
        <v>97626</v>
      </c>
      <c r="B6835" s="76" t="s">
        <v>2486</v>
      </c>
      <c r="C6835" s="77" t="s">
        <v>38</v>
      </c>
      <c r="D6835" s="77">
        <v>560.07000000000005</v>
      </c>
    </row>
    <row r="6836" spans="1:4" x14ac:dyDescent="0.25">
      <c r="A6836" s="76">
        <v>97627</v>
      </c>
      <c r="B6836" s="76" t="s">
        <v>2487</v>
      </c>
      <c r="C6836" s="77" t="s">
        <v>38</v>
      </c>
      <c r="D6836" s="77">
        <v>279.68</v>
      </c>
    </row>
    <row r="6837" spans="1:4" x14ac:dyDescent="0.25">
      <c r="A6837" s="76">
        <v>97628</v>
      </c>
      <c r="B6837" s="76" t="s">
        <v>2488</v>
      </c>
      <c r="C6837" s="77" t="s">
        <v>38</v>
      </c>
      <c r="D6837" s="77">
        <v>257.51</v>
      </c>
    </row>
    <row r="6838" spans="1:4" x14ac:dyDescent="0.25">
      <c r="A6838" s="76">
        <v>97629</v>
      </c>
      <c r="B6838" s="76" t="s">
        <v>2489</v>
      </c>
      <c r="C6838" s="77" t="s">
        <v>38</v>
      </c>
      <c r="D6838" s="77">
        <v>123.13</v>
      </c>
    </row>
    <row r="6839" spans="1:4" x14ac:dyDescent="0.25">
      <c r="A6839" s="76">
        <v>97631</v>
      </c>
      <c r="B6839" s="76" t="s">
        <v>2490</v>
      </c>
      <c r="C6839" s="77" t="s">
        <v>2</v>
      </c>
      <c r="D6839" s="77">
        <v>3.1</v>
      </c>
    </row>
    <row r="6840" spans="1:4" x14ac:dyDescent="0.25">
      <c r="A6840" s="76">
        <v>97632</v>
      </c>
      <c r="B6840" s="76" t="s">
        <v>2491</v>
      </c>
      <c r="C6840" s="77" t="s">
        <v>3</v>
      </c>
      <c r="D6840" s="77">
        <v>2.48</v>
      </c>
    </row>
    <row r="6841" spans="1:4" x14ac:dyDescent="0.25">
      <c r="A6841" s="76">
        <v>97633</v>
      </c>
      <c r="B6841" s="76" t="s">
        <v>2492</v>
      </c>
      <c r="C6841" s="77" t="s">
        <v>2</v>
      </c>
      <c r="D6841" s="77">
        <v>21.64</v>
      </c>
    </row>
    <row r="6842" spans="1:4" x14ac:dyDescent="0.25">
      <c r="A6842" s="76">
        <v>97634</v>
      </c>
      <c r="B6842" s="76" t="s">
        <v>2493</v>
      </c>
      <c r="C6842" s="77" t="s">
        <v>2</v>
      </c>
      <c r="D6842" s="77">
        <v>11.98</v>
      </c>
    </row>
    <row r="6843" spans="1:4" x14ac:dyDescent="0.25">
      <c r="A6843" s="76">
        <v>97635</v>
      </c>
      <c r="B6843" s="76" t="s">
        <v>2494</v>
      </c>
      <c r="C6843" s="77" t="s">
        <v>2</v>
      </c>
      <c r="D6843" s="77">
        <v>12.78</v>
      </c>
    </row>
    <row r="6844" spans="1:4" x14ac:dyDescent="0.25">
      <c r="A6844" s="76">
        <v>97636</v>
      </c>
      <c r="B6844" s="76" t="s">
        <v>2495</v>
      </c>
      <c r="C6844" s="77" t="s">
        <v>2</v>
      </c>
      <c r="D6844" s="77">
        <v>18.239999999999998</v>
      </c>
    </row>
    <row r="6845" spans="1:4" x14ac:dyDescent="0.25">
      <c r="A6845" s="76">
        <v>97637</v>
      </c>
      <c r="B6845" s="76" t="s">
        <v>2496</v>
      </c>
      <c r="C6845" s="77" t="s">
        <v>2</v>
      </c>
      <c r="D6845" s="77">
        <v>2.61</v>
      </c>
    </row>
    <row r="6846" spans="1:4" x14ac:dyDescent="0.25">
      <c r="A6846" s="76">
        <v>97638</v>
      </c>
      <c r="B6846" s="76" t="s">
        <v>2497</v>
      </c>
      <c r="C6846" s="77" t="s">
        <v>2</v>
      </c>
      <c r="D6846" s="77">
        <v>7.62</v>
      </c>
    </row>
    <row r="6847" spans="1:4" x14ac:dyDescent="0.25">
      <c r="A6847" s="76">
        <v>97639</v>
      </c>
      <c r="B6847" s="76" t="s">
        <v>2498</v>
      </c>
      <c r="C6847" s="77" t="s">
        <v>2</v>
      </c>
      <c r="D6847" s="77">
        <v>18.829999999999998</v>
      </c>
    </row>
    <row r="6848" spans="1:4" x14ac:dyDescent="0.25">
      <c r="A6848" s="76">
        <v>97640</v>
      </c>
      <c r="B6848" s="76" t="s">
        <v>2499</v>
      </c>
      <c r="C6848" s="77" t="s">
        <v>2</v>
      </c>
      <c r="D6848" s="77">
        <v>1.65</v>
      </c>
    </row>
    <row r="6849" spans="1:4" x14ac:dyDescent="0.25">
      <c r="A6849" s="76">
        <v>97641</v>
      </c>
      <c r="B6849" s="76" t="s">
        <v>2500</v>
      </c>
      <c r="C6849" s="77" t="s">
        <v>2</v>
      </c>
      <c r="D6849" s="77">
        <v>4.74</v>
      </c>
    </row>
    <row r="6850" spans="1:4" x14ac:dyDescent="0.25">
      <c r="A6850" s="76">
        <v>97642</v>
      </c>
      <c r="B6850" s="76" t="s">
        <v>2501</v>
      </c>
      <c r="C6850" s="77" t="s">
        <v>2</v>
      </c>
      <c r="D6850" s="77">
        <v>2.95</v>
      </c>
    </row>
    <row r="6851" spans="1:4" x14ac:dyDescent="0.25">
      <c r="A6851" s="76">
        <v>97643</v>
      </c>
      <c r="B6851" s="76" t="s">
        <v>2502</v>
      </c>
      <c r="C6851" s="77" t="s">
        <v>2</v>
      </c>
      <c r="D6851" s="77">
        <v>23.06</v>
      </c>
    </row>
    <row r="6852" spans="1:4" x14ac:dyDescent="0.25">
      <c r="A6852" s="76">
        <v>97644</v>
      </c>
      <c r="B6852" s="76" t="s">
        <v>2503</v>
      </c>
      <c r="C6852" s="77" t="s">
        <v>2</v>
      </c>
      <c r="D6852" s="77">
        <v>8.6999999999999993</v>
      </c>
    </row>
    <row r="6853" spans="1:4" x14ac:dyDescent="0.25">
      <c r="A6853" s="76">
        <v>97645</v>
      </c>
      <c r="B6853" s="76" t="s">
        <v>2504</v>
      </c>
      <c r="C6853" s="77" t="s">
        <v>2</v>
      </c>
      <c r="D6853" s="77">
        <v>32.04</v>
      </c>
    </row>
    <row r="6854" spans="1:4" x14ac:dyDescent="0.25">
      <c r="A6854" s="76">
        <v>97647</v>
      </c>
      <c r="B6854" s="76" t="s">
        <v>2505</v>
      </c>
      <c r="C6854" s="77" t="s">
        <v>2</v>
      </c>
      <c r="D6854" s="77">
        <v>3.23</v>
      </c>
    </row>
    <row r="6855" spans="1:4" x14ac:dyDescent="0.25">
      <c r="A6855" s="76">
        <v>97648</v>
      </c>
      <c r="B6855" s="76" t="s">
        <v>2506</v>
      </c>
      <c r="C6855" s="77" t="s">
        <v>2</v>
      </c>
      <c r="D6855" s="77">
        <v>1.86</v>
      </c>
    </row>
    <row r="6856" spans="1:4" x14ac:dyDescent="0.25">
      <c r="A6856" s="76">
        <v>97649</v>
      </c>
      <c r="B6856" s="76" t="s">
        <v>2507</v>
      </c>
      <c r="C6856" s="77" t="s">
        <v>2</v>
      </c>
      <c r="D6856" s="77">
        <v>4.09</v>
      </c>
    </row>
    <row r="6857" spans="1:4" x14ac:dyDescent="0.25">
      <c r="A6857" s="76">
        <v>97650</v>
      </c>
      <c r="B6857" s="76" t="s">
        <v>2508</v>
      </c>
      <c r="C6857" s="77" t="s">
        <v>2</v>
      </c>
      <c r="D6857" s="77">
        <v>6.96</v>
      </c>
    </row>
    <row r="6858" spans="1:4" x14ac:dyDescent="0.25">
      <c r="A6858" s="76">
        <v>97651</v>
      </c>
      <c r="B6858" s="76" t="s">
        <v>2509</v>
      </c>
      <c r="C6858" s="77" t="s">
        <v>16077</v>
      </c>
      <c r="D6858" s="77">
        <v>77.040000000000006</v>
      </c>
    </row>
    <row r="6859" spans="1:4" x14ac:dyDescent="0.25">
      <c r="A6859" s="76">
        <v>97652</v>
      </c>
      <c r="B6859" s="76" t="s">
        <v>2510</v>
      </c>
      <c r="C6859" s="77" t="s">
        <v>16077</v>
      </c>
      <c r="D6859" s="77">
        <v>174.66</v>
      </c>
    </row>
    <row r="6860" spans="1:4" x14ac:dyDescent="0.25">
      <c r="A6860" s="76">
        <v>97653</v>
      </c>
      <c r="B6860" s="76" t="s">
        <v>2511</v>
      </c>
      <c r="C6860" s="77" t="s">
        <v>16077</v>
      </c>
      <c r="D6860" s="77">
        <v>121.48</v>
      </c>
    </row>
    <row r="6861" spans="1:4" x14ac:dyDescent="0.25">
      <c r="A6861" s="76">
        <v>97654</v>
      </c>
      <c r="B6861" s="76" t="s">
        <v>2512</v>
      </c>
      <c r="C6861" s="77" t="s">
        <v>16077</v>
      </c>
      <c r="D6861" s="77">
        <v>148.19999999999999</v>
      </c>
    </row>
    <row r="6862" spans="1:4" x14ac:dyDescent="0.25">
      <c r="A6862" s="76">
        <v>97655</v>
      </c>
      <c r="B6862" s="76" t="s">
        <v>2513</v>
      </c>
      <c r="C6862" s="77" t="s">
        <v>2</v>
      </c>
      <c r="D6862" s="77">
        <v>34.590000000000003</v>
      </c>
    </row>
    <row r="6863" spans="1:4" x14ac:dyDescent="0.25">
      <c r="A6863" s="76">
        <v>97656</v>
      </c>
      <c r="B6863" s="76" t="s">
        <v>2514</v>
      </c>
      <c r="C6863" s="77" t="s">
        <v>16077</v>
      </c>
      <c r="D6863" s="77">
        <v>315.02999999999997</v>
      </c>
    </row>
    <row r="6864" spans="1:4" x14ac:dyDescent="0.25">
      <c r="A6864" s="76">
        <v>97657</v>
      </c>
      <c r="B6864" s="76" t="s">
        <v>2515</v>
      </c>
      <c r="C6864" s="77" t="s">
        <v>16077</v>
      </c>
      <c r="D6864" s="77">
        <v>624.41</v>
      </c>
    </row>
    <row r="6865" spans="1:4" x14ac:dyDescent="0.25">
      <c r="A6865" s="76">
        <v>97658</v>
      </c>
      <c r="B6865" s="76" t="s">
        <v>2516</v>
      </c>
      <c r="C6865" s="77" t="s">
        <v>16077</v>
      </c>
      <c r="D6865" s="77">
        <v>198.89</v>
      </c>
    </row>
    <row r="6866" spans="1:4" x14ac:dyDescent="0.25">
      <c r="A6866" s="76">
        <v>97659</v>
      </c>
      <c r="B6866" s="76" t="s">
        <v>2517</v>
      </c>
      <c r="C6866" s="77" t="s">
        <v>16077</v>
      </c>
      <c r="D6866" s="77">
        <v>278.81</v>
      </c>
    </row>
    <row r="6867" spans="1:4" x14ac:dyDescent="0.25">
      <c r="A6867" s="76">
        <v>97660</v>
      </c>
      <c r="B6867" s="76" t="s">
        <v>2518</v>
      </c>
      <c r="C6867" s="77" t="s">
        <v>16077</v>
      </c>
      <c r="D6867" s="77">
        <v>0.62</v>
      </c>
    </row>
    <row r="6868" spans="1:4" x14ac:dyDescent="0.25">
      <c r="A6868" s="76">
        <v>97661</v>
      </c>
      <c r="B6868" s="76" t="s">
        <v>2519</v>
      </c>
      <c r="C6868" s="77" t="s">
        <v>3</v>
      </c>
      <c r="D6868" s="77">
        <v>0.63</v>
      </c>
    </row>
    <row r="6869" spans="1:4" x14ac:dyDescent="0.25">
      <c r="A6869" s="76">
        <v>97662</v>
      </c>
      <c r="B6869" s="76" t="s">
        <v>2520</v>
      </c>
      <c r="C6869" s="77" t="s">
        <v>3</v>
      </c>
      <c r="D6869" s="77">
        <v>0.45</v>
      </c>
    </row>
    <row r="6870" spans="1:4" x14ac:dyDescent="0.25">
      <c r="A6870" s="76">
        <v>97663</v>
      </c>
      <c r="B6870" s="76" t="s">
        <v>2521</v>
      </c>
      <c r="C6870" s="77" t="s">
        <v>16077</v>
      </c>
      <c r="D6870" s="77">
        <v>11.49</v>
      </c>
    </row>
    <row r="6871" spans="1:4" x14ac:dyDescent="0.25">
      <c r="A6871" s="76">
        <v>97664</v>
      </c>
      <c r="B6871" s="76" t="s">
        <v>2522</v>
      </c>
      <c r="C6871" s="77" t="s">
        <v>16077</v>
      </c>
      <c r="D6871" s="77">
        <v>1.43</v>
      </c>
    </row>
    <row r="6872" spans="1:4" x14ac:dyDescent="0.25">
      <c r="A6872" s="76">
        <v>97665</v>
      </c>
      <c r="B6872" s="76" t="s">
        <v>2523</v>
      </c>
      <c r="C6872" s="77" t="s">
        <v>16077</v>
      </c>
      <c r="D6872" s="77">
        <v>1.2</v>
      </c>
    </row>
    <row r="6873" spans="1:4" x14ac:dyDescent="0.25">
      <c r="A6873" s="76">
        <v>97666</v>
      </c>
      <c r="B6873" s="76" t="s">
        <v>2524</v>
      </c>
      <c r="C6873" s="77" t="s">
        <v>16077</v>
      </c>
      <c r="D6873" s="77">
        <v>8.3699999999999992</v>
      </c>
    </row>
    <row r="6874" spans="1:4" x14ac:dyDescent="0.25">
      <c r="A6874" s="76">
        <v>95967</v>
      </c>
      <c r="B6874" s="76" t="s">
        <v>1311</v>
      </c>
      <c r="C6874" s="77" t="s">
        <v>8</v>
      </c>
      <c r="D6874" s="77">
        <v>187.33</v>
      </c>
    </row>
    <row r="6875" spans="1:4" x14ac:dyDescent="0.25">
      <c r="A6875" s="76">
        <v>99058</v>
      </c>
      <c r="B6875" s="76" t="s">
        <v>2525</v>
      </c>
      <c r="C6875" s="77" t="s">
        <v>16077</v>
      </c>
      <c r="D6875" s="77">
        <v>13.37</v>
      </c>
    </row>
    <row r="6876" spans="1:4" x14ac:dyDescent="0.25">
      <c r="A6876" s="76">
        <v>99059</v>
      </c>
      <c r="B6876" s="76" t="s">
        <v>2526</v>
      </c>
      <c r="C6876" s="77" t="s">
        <v>3</v>
      </c>
      <c r="D6876" s="77">
        <v>68.3</v>
      </c>
    </row>
    <row r="6877" spans="1:4" x14ac:dyDescent="0.25">
      <c r="A6877" s="76">
        <v>99060</v>
      </c>
      <c r="B6877" s="76" t="s">
        <v>3826</v>
      </c>
      <c r="C6877" s="77" t="s">
        <v>16077</v>
      </c>
      <c r="D6877" s="77">
        <v>189.67</v>
      </c>
    </row>
    <row r="6878" spans="1:4" x14ac:dyDescent="0.25">
      <c r="A6878" s="76">
        <v>99061</v>
      </c>
      <c r="B6878" s="76" t="s">
        <v>3827</v>
      </c>
      <c r="C6878" s="77" t="s">
        <v>16077</v>
      </c>
      <c r="D6878" s="77">
        <v>121.92</v>
      </c>
    </row>
    <row r="6879" spans="1:4" x14ac:dyDescent="0.25">
      <c r="A6879" s="76">
        <v>99062</v>
      </c>
      <c r="B6879" s="76" t="s">
        <v>2527</v>
      </c>
      <c r="C6879" s="77" t="s">
        <v>16077</v>
      </c>
      <c r="D6879" s="77">
        <v>2.5</v>
      </c>
    </row>
    <row r="6880" spans="1:4" x14ac:dyDescent="0.25">
      <c r="A6880" s="76">
        <v>99063</v>
      </c>
      <c r="B6880" s="76" t="s">
        <v>2528</v>
      </c>
      <c r="C6880" s="77" t="s">
        <v>3</v>
      </c>
      <c r="D6880" s="77">
        <v>6.09</v>
      </c>
    </row>
    <row r="6881" spans="1:4" x14ac:dyDescent="0.25">
      <c r="A6881" s="76">
        <v>99064</v>
      </c>
      <c r="B6881" s="76" t="s">
        <v>2529</v>
      </c>
      <c r="C6881" s="77" t="s">
        <v>3</v>
      </c>
      <c r="D6881" s="77">
        <v>0.66</v>
      </c>
    </row>
    <row r="6882" spans="1:4" x14ac:dyDescent="0.25">
      <c r="A6882" s="76">
        <v>93588</v>
      </c>
      <c r="B6882" s="76" t="s">
        <v>3828</v>
      </c>
      <c r="C6882" s="77" t="s">
        <v>1219</v>
      </c>
      <c r="D6882" s="77">
        <v>2.71</v>
      </c>
    </row>
    <row r="6883" spans="1:4" x14ac:dyDescent="0.25">
      <c r="A6883" s="76">
        <v>93589</v>
      </c>
      <c r="B6883" s="76" t="s">
        <v>3829</v>
      </c>
      <c r="C6883" s="77" t="s">
        <v>1219</v>
      </c>
      <c r="D6883" s="77">
        <v>2.3199999999999998</v>
      </c>
    </row>
    <row r="6884" spans="1:4" x14ac:dyDescent="0.25">
      <c r="A6884" s="76">
        <v>93590</v>
      </c>
      <c r="B6884" s="76" t="s">
        <v>3830</v>
      </c>
      <c r="C6884" s="77" t="s">
        <v>1219</v>
      </c>
      <c r="D6884" s="77">
        <v>0.84</v>
      </c>
    </row>
    <row r="6885" spans="1:4" x14ac:dyDescent="0.25">
      <c r="A6885" s="76">
        <v>93591</v>
      </c>
      <c r="B6885" s="76" t="s">
        <v>3831</v>
      </c>
      <c r="C6885" s="77" t="s">
        <v>1219</v>
      </c>
      <c r="D6885" s="77">
        <v>2.41</v>
      </c>
    </row>
    <row r="6886" spans="1:4" x14ac:dyDescent="0.25">
      <c r="A6886" s="76">
        <v>93592</v>
      </c>
      <c r="B6886" s="76" t="s">
        <v>3832</v>
      </c>
      <c r="C6886" s="77" t="s">
        <v>1219</v>
      </c>
      <c r="D6886" s="77">
        <v>2.09</v>
      </c>
    </row>
    <row r="6887" spans="1:4" x14ac:dyDescent="0.25">
      <c r="A6887" s="76">
        <v>93593</v>
      </c>
      <c r="B6887" s="76" t="s">
        <v>3833</v>
      </c>
      <c r="C6887" s="77" t="s">
        <v>1219</v>
      </c>
      <c r="D6887" s="77">
        <v>0.76</v>
      </c>
    </row>
    <row r="6888" spans="1:4" x14ac:dyDescent="0.25">
      <c r="A6888" s="76">
        <v>93594</v>
      </c>
      <c r="B6888" s="76" t="s">
        <v>3834</v>
      </c>
      <c r="C6888" s="77" t="s">
        <v>1218</v>
      </c>
      <c r="D6888" s="77">
        <v>1.8</v>
      </c>
    </row>
    <row r="6889" spans="1:4" x14ac:dyDescent="0.25">
      <c r="A6889" s="76">
        <v>93595</v>
      </c>
      <c r="B6889" s="76" t="s">
        <v>3835</v>
      </c>
      <c r="C6889" s="77" t="s">
        <v>1218</v>
      </c>
      <c r="D6889" s="77">
        <v>1.57</v>
      </c>
    </row>
    <row r="6890" spans="1:4" x14ac:dyDescent="0.25">
      <c r="A6890" s="76">
        <v>93596</v>
      </c>
      <c r="B6890" s="76" t="s">
        <v>3836</v>
      </c>
      <c r="C6890" s="77" t="s">
        <v>1218</v>
      </c>
      <c r="D6890" s="77">
        <v>0.56000000000000005</v>
      </c>
    </row>
    <row r="6891" spans="1:4" x14ac:dyDescent="0.25">
      <c r="A6891" s="76">
        <v>93597</v>
      </c>
      <c r="B6891" s="76" t="s">
        <v>3837</v>
      </c>
      <c r="C6891" s="77" t="s">
        <v>1218</v>
      </c>
      <c r="D6891" s="77">
        <v>1.6</v>
      </c>
    </row>
    <row r="6892" spans="1:4" x14ac:dyDescent="0.25">
      <c r="A6892" s="76">
        <v>93598</v>
      </c>
      <c r="B6892" s="76" t="s">
        <v>3838</v>
      </c>
      <c r="C6892" s="77" t="s">
        <v>1218</v>
      </c>
      <c r="D6892" s="77">
        <v>1.38</v>
      </c>
    </row>
    <row r="6893" spans="1:4" x14ac:dyDescent="0.25">
      <c r="A6893" s="76">
        <v>93599</v>
      </c>
      <c r="B6893" s="76" t="s">
        <v>3839</v>
      </c>
      <c r="C6893" s="77" t="s">
        <v>1218</v>
      </c>
      <c r="D6893" s="77">
        <v>0.5</v>
      </c>
    </row>
    <row r="6894" spans="1:4" x14ac:dyDescent="0.25">
      <c r="A6894" s="76">
        <v>95425</v>
      </c>
      <c r="B6894" s="76" t="s">
        <v>3840</v>
      </c>
      <c r="C6894" s="77" t="s">
        <v>1219</v>
      </c>
      <c r="D6894" s="77">
        <v>2.04</v>
      </c>
    </row>
    <row r="6895" spans="1:4" x14ac:dyDescent="0.25">
      <c r="A6895" s="76">
        <v>95426</v>
      </c>
      <c r="B6895" s="76" t="s">
        <v>3841</v>
      </c>
      <c r="C6895" s="77" t="s">
        <v>1219</v>
      </c>
      <c r="D6895" s="77">
        <v>1.76</v>
      </c>
    </row>
    <row r="6896" spans="1:4" x14ac:dyDescent="0.25">
      <c r="A6896" s="76">
        <v>95427</v>
      </c>
      <c r="B6896" s="76" t="s">
        <v>3842</v>
      </c>
      <c r="C6896" s="77" t="s">
        <v>1219</v>
      </c>
      <c r="D6896" s="77">
        <v>0.66</v>
      </c>
    </row>
    <row r="6897" spans="1:4" x14ac:dyDescent="0.25">
      <c r="A6897" s="76">
        <v>95428</v>
      </c>
      <c r="B6897" s="76" t="s">
        <v>3843</v>
      </c>
      <c r="C6897" s="77" t="s">
        <v>1218</v>
      </c>
      <c r="D6897" s="77">
        <v>1.37</v>
      </c>
    </row>
    <row r="6898" spans="1:4" x14ac:dyDescent="0.25">
      <c r="A6898" s="76">
        <v>95429</v>
      </c>
      <c r="B6898" s="76" t="s">
        <v>3844</v>
      </c>
      <c r="C6898" s="77" t="s">
        <v>1218</v>
      </c>
      <c r="D6898" s="77">
        <v>1.19</v>
      </c>
    </row>
    <row r="6899" spans="1:4" x14ac:dyDescent="0.25">
      <c r="A6899" s="76">
        <v>95430</v>
      </c>
      <c r="B6899" s="76" t="s">
        <v>3845</v>
      </c>
      <c r="C6899" s="77" t="s">
        <v>1218</v>
      </c>
      <c r="D6899" s="77">
        <v>0.41</v>
      </c>
    </row>
    <row r="6900" spans="1:4" x14ac:dyDescent="0.25">
      <c r="A6900" s="76">
        <v>95875</v>
      </c>
      <c r="B6900" s="76" t="s">
        <v>3846</v>
      </c>
      <c r="C6900" s="77" t="s">
        <v>1219</v>
      </c>
      <c r="D6900" s="77">
        <v>2.14</v>
      </c>
    </row>
    <row r="6901" spans="1:4" x14ac:dyDescent="0.25">
      <c r="A6901" s="76">
        <v>95876</v>
      </c>
      <c r="B6901" s="76" t="s">
        <v>3847</v>
      </c>
      <c r="C6901" s="77" t="s">
        <v>1219</v>
      </c>
      <c r="D6901" s="77">
        <v>1.89</v>
      </c>
    </row>
    <row r="6902" spans="1:4" x14ac:dyDescent="0.25">
      <c r="A6902" s="76">
        <v>95877</v>
      </c>
      <c r="B6902" s="76" t="s">
        <v>3848</v>
      </c>
      <c r="C6902" s="77" t="s">
        <v>1219</v>
      </c>
      <c r="D6902" s="77">
        <v>1.62</v>
      </c>
    </row>
    <row r="6903" spans="1:4" x14ac:dyDescent="0.25">
      <c r="A6903" s="76">
        <v>95878</v>
      </c>
      <c r="B6903" s="76" t="s">
        <v>3849</v>
      </c>
      <c r="C6903" s="77" t="s">
        <v>1218</v>
      </c>
      <c r="D6903" s="77">
        <v>1.44</v>
      </c>
    </row>
    <row r="6904" spans="1:4" x14ac:dyDescent="0.25">
      <c r="A6904" s="76">
        <v>95879</v>
      </c>
      <c r="B6904" s="76" t="s">
        <v>3850</v>
      </c>
      <c r="C6904" s="77" t="s">
        <v>1218</v>
      </c>
      <c r="D6904" s="77">
        <v>1.28</v>
      </c>
    </row>
    <row r="6905" spans="1:4" x14ac:dyDescent="0.25">
      <c r="A6905" s="76">
        <v>95880</v>
      </c>
      <c r="B6905" s="76" t="s">
        <v>3851</v>
      </c>
      <c r="C6905" s="77" t="s">
        <v>1218</v>
      </c>
      <c r="D6905" s="77">
        <v>1.08</v>
      </c>
    </row>
    <row r="6906" spans="1:4" x14ac:dyDescent="0.25">
      <c r="A6906" s="76">
        <v>97912</v>
      </c>
      <c r="B6906" s="76" t="s">
        <v>3852</v>
      </c>
      <c r="C6906" s="77" t="s">
        <v>1219</v>
      </c>
      <c r="D6906" s="77">
        <v>3.31</v>
      </c>
    </row>
    <row r="6907" spans="1:4" x14ac:dyDescent="0.25">
      <c r="A6907" s="76">
        <v>97913</v>
      </c>
      <c r="B6907" s="76" t="s">
        <v>3853</v>
      </c>
      <c r="C6907" s="77" t="s">
        <v>1219</v>
      </c>
      <c r="D6907" s="77">
        <v>2.87</v>
      </c>
    </row>
    <row r="6908" spans="1:4" x14ac:dyDescent="0.25">
      <c r="A6908" s="76">
        <v>97914</v>
      </c>
      <c r="B6908" s="76" t="s">
        <v>3854</v>
      </c>
      <c r="C6908" s="77" t="s">
        <v>1219</v>
      </c>
      <c r="D6908" s="77">
        <v>2.63</v>
      </c>
    </row>
    <row r="6909" spans="1:4" x14ac:dyDescent="0.25">
      <c r="A6909" s="76">
        <v>97915</v>
      </c>
      <c r="B6909" s="76" t="s">
        <v>3855</v>
      </c>
      <c r="C6909" s="77" t="s">
        <v>1219</v>
      </c>
      <c r="D6909" s="77">
        <v>1.05</v>
      </c>
    </row>
    <row r="6910" spans="1:4" x14ac:dyDescent="0.25">
      <c r="A6910" s="76">
        <v>100937</v>
      </c>
      <c r="B6910" s="76" t="s">
        <v>3856</v>
      </c>
      <c r="C6910" s="77" t="s">
        <v>1219</v>
      </c>
      <c r="D6910" s="77">
        <v>7.89</v>
      </c>
    </row>
    <row r="6911" spans="1:4" x14ac:dyDescent="0.25">
      <c r="A6911" s="76">
        <v>100938</v>
      </c>
      <c r="B6911" s="76" t="s">
        <v>3857</v>
      </c>
      <c r="C6911" s="77" t="s">
        <v>1219</v>
      </c>
      <c r="D6911" s="77">
        <v>6.46</v>
      </c>
    </row>
    <row r="6912" spans="1:4" x14ac:dyDescent="0.25">
      <c r="A6912" s="76">
        <v>100939</v>
      </c>
      <c r="B6912" s="76" t="s">
        <v>3858</v>
      </c>
      <c r="C6912" s="77" t="s">
        <v>1219</v>
      </c>
      <c r="D6912" s="77">
        <v>5.77</v>
      </c>
    </row>
    <row r="6913" spans="1:4" x14ac:dyDescent="0.25">
      <c r="A6913" s="76">
        <v>100940</v>
      </c>
      <c r="B6913" s="76" t="s">
        <v>3859</v>
      </c>
      <c r="C6913" s="77" t="s">
        <v>1219</v>
      </c>
      <c r="D6913" s="77">
        <v>4.9000000000000004</v>
      </c>
    </row>
    <row r="6914" spans="1:4" x14ac:dyDescent="0.25">
      <c r="A6914" s="76">
        <v>100941</v>
      </c>
      <c r="B6914" s="76" t="s">
        <v>3860</v>
      </c>
      <c r="C6914" s="77" t="s">
        <v>1218</v>
      </c>
      <c r="D6914" s="77">
        <v>5.26</v>
      </c>
    </row>
    <row r="6915" spans="1:4" x14ac:dyDescent="0.25">
      <c r="A6915" s="76">
        <v>100942</v>
      </c>
      <c r="B6915" s="76" t="s">
        <v>3861</v>
      </c>
      <c r="C6915" s="77" t="s">
        <v>1218</v>
      </c>
      <c r="D6915" s="77">
        <v>4.3099999999999996</v>
      </c>
    </row>
    <row r="6916" spans="1:4" x14ac:dyDescent="0.25">
      <c r="A6916" s="76">
        <v>100943</v>
      </c>
      <c r="B6916" s="76" t="s">
        <v>3862</v>
      </c>
      <c r="C6916" s="77" t="s">
        <v>1218</v>
      </c>
      <c r="D6916" s="77">
        <v>3.84</v>
      </c>
    </row>
    <row r="6917" spans="1:4" x14ac:dyDescent="0.25">
      <c r="A6917" s="76">
        <v>100944</v>
      </c>
      <c r="B6917" s="76" t="s">
        <v>3863</v>
      </c>
      <c r="C6917" s="77" t="s">
        <v>1218</v>
      </c>
      <c r="D6917" s="77">
        <v>3.27</v>
      </c>
    </row>
    <row r="6918" spans="1:4" x14ac:dyDescent="0.25">
      <c r="A6918" s="76">
        <v>100945</v>
      </c>
      <c r="B6918" s="76" t="s">
        <v>3864</v>
      </c>
      <c r="C6918" s="77" t="s">
        <v>1218</v>
      </c>
      <c r="D6918" s="77">
        <v>2.44</v>
      </c>
    </row>
    <row r="6919" spans="1:4" x14ac:dyDescent="0.25">
      <c r="A6919" s="76">
        <v>100946</v>
      </c>
      <c r="B6919" s="76" t="s">
        <v>3865</v>
      </c>
      <c r="C6919" s="77" t="s">
        <v>1218</v>
      </c>
      <c r="D6919" s="77">
        <v>2.1</v>
      </c>
    </row>
    <row r="6920" spans="1:4" x14ac:dyDescent="0.25">
      <c r="A6920" s="76">
        <v>100947</v>
      </c>
      <c r="B6920" s="76" t="s">
        <v>3866</v>
      </c>
      <c r="C6920" s="77" t="s">
        <v>1218</v>
      </c>
      <c r="D6920" s="77">
        <v>1.93</v>
      </c>
    </row>
    <row r="6921" spans="1:4" x14ac:dyDescent="0.25">
      <c r="A6921" s="76">
        <v>100948</v>
      </c>
      <c r="B6921" s="76" t="s">
        <v>3867</v>
      </c>
      <c r="C6921" s="77" t="s">
        <v>1218</v>
      </c>
      <c r="D6921" s="77">
        <v>0.77</v>
      </c>
    </row>
    <row r="6922" spans="1:4" x14ac:dyDescent="0.25">
      <c r="A6922" s="76">
        <v>100949</v>
      </c>
      <c r="B6922" s="76" t="s">
        <v>3868</v>
      </c>
      <c r="C6922" s="77" t="s">
        <v>1218</v>
      </c>
      <c r="D6922" s="77">
        <v>5.8</v>
      </c>
    </row>
    <row r="6923" spans="1:4" x14ac:dyDescent="0.25">
      <c r="A6923" s="76">
        <v>100950</v>
      </c>
      <c r="B6923" s="76" t="s">
        <v>3869</v>
      </c>
      <c r="C6923" s="77" t="s">
        <v>1218</v>
      </c>
      <c r="D6923" s="77">
        <v>3.07</v>
      </c>
    </row>
    <row r="6924" spans="1:4" x14ac:dyDescent="0.25">
      <c r="A6924" s="76">
        <v>100951</v>
      </c>
      <c r="B6924" s="76" t="s">
        <v>3870</v>
      </c>
      <c r="C6924" s="77" t="s">
        <v>1218</v>
      </c>
      <c r="D6924" s="77">
        <v>2.66</v>
      </c>
    </row>
    <row r="6925" spans="1:4" x14ac:dyDescent="0.25">
      <c r="A6925" s="76">
        <v>100952</v>
      </c>
      <c r="B6925" s="76" t="s">
        <v>3871</v>
      </c>
      <c r="C6925" s="77" t="s">
        <v>1218</v>
      </c>
      <c r="D6925" s="77">
        <v>2.4500000000000002</v>
      </c>
    </row>
    <row r="6926" spans="1:4" x14ac:dyDescent="0.25">
      <c r="A6926" s="76">
        <v>100953</v>
      </c>
      <c r="B6926" s="76" t="s">
        <v>3872</v>
      </c>
      <c r="C6926" s="77" t="s">
        <v>1218</v>
      </c>
      <c r="D6926" s="77">
        <v>0.96</v>
      </c>
    </row>
    <row r="6927" spans="1:4" x14ac:dyDescent="0.25">
      <c r="A6927" s="76">
        <v>100954</v>
      </c>
      <c r="B6927" s="76" t="s">
        <v>3873</v>
      </c>
      <c r="C6927" s="77" t="s">
        <v>1218</v>
      </c>
      <c r="D6927" s="77">
        <v>7.32</v>
      </c>
    </row>
    <row r="6928" spans="1:4" x14ac:dyDescent="0.25">
      <c r="A6928" s="76">
        <v>100955</v>
      </c>
      <c r="B6928" s="76" t="s">
        <v>3874</v>
      </c>
      <c r="C6928" s="77" t="s">
        <v>1219</v>
      </c>
      <c r="D6928" s="77">
        <v>4.1900000000000004</v>
      </c>
    </row>
    <row r="6929" spans="1:4" x14ac:dyDescent="0.25">
      <c r="A6929" s="76">
        <v>100956</v>
      </c>
      <c r="B6929" s="76" t="s">
        <v>3875</v>
      </c>
      <c r="C6929" s="77" t="s">
        <v>1219</v>
      </c>
      <c r="D6929" s="77">
        <v>3.63</v>
      </c>
    </row>
    <row r="6930" spans="1:4" x14ac:dyDescent="0.25">
      <c r="A6930" s="76">
        <v>100957</v>
      </c>
      <c r="B6930" s="76" t="s">
        <v>3876</v>
      </c>
      <c r="C6930" s="77" t="s">
        <v>1219</v>
      </c>
      <c r="D6930" s="77">
        <v>3.33</v>
      </c>
    </row>
    <row r="6931" spans="1:4" x14ac:dyDescent="0.25">
      <c r="A6931" s="76">
        <v>100958</v>
      </c>
      <c r="B6931" s="76" t="s">
        <v>3877</v>
      </c>
      <c r="C6931" s="77" t="s">
        <v>1219</v>
      </c>
      <c r="D6931" s="77">
        <v>1.33</v>
      </c>
    </row>
    <row r="6932" spans="1:4" x14ac:dyDescent="0.25">
      <c r="A6932" s="76">
        <v>100959</v>
      </c>
      <c r="B6932" s="76" t="s">
        <v>3878</v>
      </c>
      <c r="C6932" s="77" t="s">
        <v>1219</v>
      </c>
      <c r="D6932" s="77">
        <v>10</v>
      </c>
    </row>
    <row r="6933" spans="1:4" x14ac:dyDescent="0.25">
      <c r="A6933" s="76">
        <v>100960</v>
      </c>
      <c r="B6933" s="76" t="s">
        <v>3879</v>
      </c>
      <c r="C6933" s="77" t="s">
        <v>1219</v>
      </c>
      <c r="D6933" s="77">
        <v>3.11</v>
      </c>
    </row>
    <row r="6934" spans="1:4" x14ac:dyDescent="0.25">
      <c r="A6934" s="76">
        <v>100961</v>
      </c>
      <c r="B6934" s="76" t="s">
        <v>3880</v>
      </c>
      <c r="C6934" s="77" t="s">
        <v>1219</v>
      </c>
      <c r="D6934" s="77">
        <v>2.69</v>
      </c>
    </row>
    <row r="6935" spans="1:4" x14ac:dyDescent="0.25">
      <c r="A6935" s="76">
        <v>100962</v>
      </c>
      <c r="B6935" s="76" t="s">
        <v>3881</v>
      </c>
      <c r="C6935" s="77" t="s">
        <v>1219</v>
      </c>
      <c r="D6935" s="77">
        <v>2.46</v>
      </c>
    </row>
    <row r="6936" spans="1:4" x14ac:dyDescent="0.25">
      <c r="A6936" s="76">
        <v>100963</v>
      </c>
      <c r="B6936" s="76" t="s">
        <v>3882</v>
      </c>
      <c r="C6936" s="77" t="s">
        <v>1219</v>
      </c>
      <c r="D6936" s="77">
        <v>0.97</v>
      </c>
    </row>
    <row r="6937" spans="1:4" x14ac:dyDescent="0.25">
      <c r="A6937" s="76">
        <v>100964</v>
      </c>
      <c r="B6937" s="76" t="s">
        <v>3883</v>
      </c>
      <c r="C6937" s="77" t="s">
        <v>1219</v>
      </c>
      <c r="D6937" s="77">
        <v>7.46</v>
      </c>
    </row>
    <row r="6938" spans="1:4" x14ac:dyDescent="0.25">
      <c r="A6938" s="76">
        <v>100973</v>
      </c>
      <c r="B6938" s="76" t="s">
        <v>3884</v>
      </c>
      <c r="C6938" s="77" t="s">
        <v>38</v>
      </c>
      <c r="D6938" s="77">
        <v>8.5299999999999994</v>
      </c>
    </row>
    <row r="6939" spans="1:4" x14ac:dyDescent="0.25">
      <c r="A6939" s="76">
        <v>100974</v>
      </c>
      <c r="B6939" s="76" t="s">
        <v>3885</v>
      </c>
      <c r="C6939" s="77" t="s">
        <v>38</v>
      </c>
      <c r="D6939" s="77">
        <v>8.0299999999999994</v>
      </c>
    </row>
    <row r="6940" spans="1:4" x14ac:dyDescent="0.25">
      <c r="A6940" s="76">
        <v>100975</v>
      </c>
      <c r="B6940" s="76" t="s">
        <v>3886</v>
      </c>
      <c r="C6940" s="77" t="s">
        <v>38</v>
      </c>
      <c r="D6940" s="77">
        <v>8.14</v>
      </c>
    </row>
    <row r="6941" spans="1:4" x14ac:dyDescent="0.25">
      <c r="A6941" s="76">
        <v>100965</v>
      </c>
      <c r="B6941" s="76" t="s">
        <v>3887</v>
      </c>
      <c r="C6941" s="77" t="s">
        <v>1218</v>
      </c>
      <c r="D6941" s="77">
        <v>1.52</v>
      </c>
    </row>
    <row r="6942" spans="1:4" x14ac:dyDescent="0.25">
      <c r="A6942" s="76">
        <v>100966</v>
      </c>
      <c r="B6942" s="76" t="s">
        <v>3888</v>
      </c>
      <c r="C6942" s="77" t="s">
        <v>1218</v>
      </c>
      <c r="D6942" s="77">
        <v>1.3</v>
      </c>
    </row>
    <row r="6943" spans="1:4" x14ac:dyDescent="0.25">
      <c r="A6943" s="76">
        <v>100969</v>
      </c>
      <c r="B6943" s="76" t="s">
        <v>3891</v>
      </c>
      <c r="C6943" s="77" t="s">
        <v>1218</v>
      </c>
      <c r="D6943" s="77">
        <v>1.99</v>
      </c>
    </row>
    <row r="6944" spans="1:4" x14ac:dyDescent="0.25">
      <c r="A6944" s="76">
        <v>100970</v>
      </c>
      <c r="B6944" s="76" t="s">
        <v>3892</v>
      </c>
      <c r="C6944" s="77" t="s">
        <v>1218</v>
      </c>
      <c r="D6944" s="77">
        <v>1.68</v>
      </c>
    </row>
    <row r="6945" spans="1:4" x14ac:dyDescent="0.25">
      <c r="A6945" s="76">
        <v>102330</v>
      </c>
      <c r="B6945" s="76" t="s">
        <v>3889</v>
      </c>
      <c r="C6945" s="77" t="s">
        <v>1218</v>
      </c>
      <c r="D6945" s="77">
        <v>1.21</v>
      </c>
    </row>
    <row r="6946" spans="1:4" x14ac:dyDescent="0.25">
      <c r="A6946" s="76">
        <v>102331</v>
      </c>
      <c r="B6946" s="76" t="s">
        <v>3890</v>
      </c>
      <c r="C6946" s="77" t="s">
        <v>1218</v>
      </c>
      <c r="D6946" s="77">
        <v>0.47</v>
      </c>
    </row>
    <row r="6947" spans="1:4" x14ac:dyDescent="0.25">
      <c r="A6947" s="76">
        <v>102332</v>
      </c>
      <c r="B6947" s="76" t="s">
        <v>3893</v>
      </c>
      <c r="C6947" s="77" t="s">
        <v>1218</v>
      </c>
      <c r="D6947" s="77">
        <v>1.57</v>
      </c>
    </row>
    <row r="6948" spans="1:4" x14ac:dyDescent="0.25">
      <c r="A6948" s="76">
        <v>102333</v>
      </c>
      <c r="B6948" s="76" t="s">
        <v>3894</v>
      </c>
      <c r="C6948" s="77" t="s">
        <v>1218</v>
      </c>
      <c r="D6948" s="77">
        <v>0.63</v>
      </c>
    </row>
    <row r="6949" spans="1:4" x14ac:dyDescent="0.25">
      <c r="A6949" s="76">
        <v>101019</v>
      </c>
      <c r="B6949" s="76" t="s">
        <v>3895</v>
      </c>
      <c r="C6949" s="77" t="s">
        <v>62</v>
      </c>
      <c r="D6949" s="77">
        <v>504.07</v>
      </c>
    </row>
    <row r="6950" spans="1:4" x14ac:dyDescent="0.25">
      <c r="A6950" s="76">
        <v>101479</v>
      </c>
      <c r="B6950" s="76" t="s">
        <v>3896</v>
      </c>
      <c r="C6950" s="77" t="s">
        <v>62</v>
      </c>
      <c r="D6950" s="77">
        <v>146.86000000000001</v>
      </c>
    </row>
    <row r="6951" spans="1:4" x14ac:dyDescent="0.25">
      <c r="A6951" s="76">
        <v>102568</v>
      </c>
      <c r="B6951" s="76" t="s">
        <v>5454</v>
      </c>
      <c r="C6951" s="77" t="s">
        <v>62</v>
      </c>
      <c r="D6951" s="77">
        <v>250.19</v>
      </c>
    </row>
    <row r="6952" spans="1:4" x14ac:dyDescent="0.25">
      <c r="A6952" s="76">
        <v>100976</v>
      </c>
      <c r="B6952" s="76" t="s">
        <v>3897</v>
      </c>
      <c r="C6952" s="77" t="s">
        <v>38</v>
      </c>
      <c r="D6952" s="77">
        <v>7.93</v>
      </c>
    </row>
    <row r="6953" spans="1:4" x14ac:dyDescent="0.25">
      <c r="A6953" s="76">
        <v>100977</v>
      </c>
      <c r="B6953" s="76" t="s">
        <v>3898</v>
      </c>
      <c r="C6953" s="77" t="s">
        <v>38</v>
      </c>
      <c r="D6953" s="77">
        <v>6.97</v>
      </c>
    </row>
    <row r="6954" spans="1:4" x14ac:dyDescent="0.25">
      <c r="A6954" s="76">
        <v>100978</v>
      </c>
      <c r="B6954" s="76" t="s">
        <v>3899</v>
      </c>
      <c r="C6954" s="77" t="s">
        <v>38</v>
      </c>
      <c r="D6954" s="77">
        <v>6.18</v>
      </c>
    </row>
    <row r="6955" spans="1:4" x14ac:dyDescent="0.25">
      <c r="A6955" s="76">
        <v>100979</v>
      </c>
      <c r="B6955" s="76" t="s">
        <v>3900</v>
      </c>
      <c r="C6955" s="77" t="s">
        <v>38</v>
      </c>
      <c r="D6955" s="77">
        <v>5.98</v>
      </c>
    </row>
    <row r="6956" spans="1:4" x14ac:dyDescent="0.25">
      <c r="A6956" s="76">
        <v>100980</v>
      </c>
      <c r="B6956" s="76" t="s">
        <v>3901</v>
      </c>
      <c r="C6956" s="77" t="s">
        <v>38</v>
      </c>
      <c r="D6956" s="77">
        <v>5.63</v>
      </c>
    </row>
    <row r="6957" spans="1:4" x14ac:dyDescent="0.25">
      <c r="A6957" s="76">
        <v>100981</v>
      </c>
      <c r="B6957" s="76" t="s">
        <v>3902</v>
      </c>
      <c r="C6957" s="77" t="s">
        <v>38</v>
      </c>
      <c r="D6957" s="77">
        <v>8.51</v>
      </c>
    </row>
    <row r="6958" spans="1:4" x14ac:dyDescent="0.25">
      <c r="A6958" s="76">
        <v>100982</v>
      </c>
      <c r="B6958" s="76" t="s">
        <v>3903</v>
      </c>
      <c r="C6958" s="77" t="s">
        <v>38</v>
      </c>
      <c r="D6958" s="77">
        <v>8.01</v>
      </c>
    </row>
    <row r="6959" spans="1:4" x14ac:dyDescent="0.25">
      <c r="A6959" s="76">
        <v>100983</v>
      </c>
      <c r="B6959" s="76" t="s">
        <v>3904</v>
      </c>
      <c r="C6959" s="77" t="s">
        <v>38</v>
      </c>
      <c r="D6959" s="77">
        <v>8.1</v>
      </c>
    </row>
    <row r="6960" spans="1:4" x14ac:dyDescent="0.25">
      <c r="A6960" s="76">
        <v>100984</v>
      </c>
      <c r="B6960" s="76" t="s">
        <v>3905</v>
      </c>
      <c r="C6960" s="77" t="s">
        <v>38</v>
      </c>
      <c r="D6960" s="77">
        <v>7.9</v>
      </c>
    </row>
    <row r="6961" spans="1:4" x14ac:dyDescent="0.25">
      <c r="A6961" s="76">
        <v>100985</v>
      </c>
      <c r="B6961" s="76" t="s">
        <v>3906</v>
      </c>
      <c r="C6961" s="77" t="s">
        <v>38</v>
      </c>
      <c r="D6961" s="77">
        <v>6.69</v>
      </c>
    </row>
    <row r="6962" spans="1:4" x14ac:dyDescent="0.25">
      <c r="A6962" s="76">
        <v>100986</v>
      </c>
      <c r="B6962" s="76" t="s">
        <v>3907</v>
      </c>
      <c r="C6962" s="77" t="s">
        <v>38</v>
      </c>
      <c r="D6962" s="77">
        <v>7.85</v>
      </c>
    </row>
    <row r="6963" spans="1:4" x14ac:dyDescent="0.25">
      <c r="A6963" s="76">
        <v>100987</v>
      </c>
      <c r="B6963" s="76" t="s">
        <v>3908</v>
      </c>
      <c r="C6963" s="77" t="s">
        <v>38</v>
      </c>
      <c r="D6963" s="77">
        <v>9.18</v>
      </c>
    </row>
    <row r="6964" spans="1:4" x14ac:dyDescent="0.25">
      <c r="A6964" s="76">
        <v>100988</v>
      </c>
      <c r="B6964" s="76" t="s">
        <v>3909</v>
      </c>
      <c r="C6964" s="77" t="s">
        <v>38</v>
      </c>
      <c r="D6964" s="77">
        <v>9.66</v>
      </c>
    </row>
    <row r="6965" spans="1:4" x14ac:dyDescent="0.25">
      <c r="A6965" s="76">
        <v>100989</v>
      </c>
      <c r="B6965" s="76" t="s">
        <v>3910</v>
      </c>
      <c r="C6965" s="77" t="s">
        <v>62</v>
      </c>
      <c r="D6965" s="77">
        <v>5.68</v>
      </c>
    </row>
    <row r="6966" spans="1:4" x14ac:dyDescent="0.25">
      <c r="A6966" s="76">
        <v>100990</v>
      </c>
      <c r="B6966" s="76" t="s">
        <v>3911</v>
      </c>
      <c r="C6966" s="77" t="s">
        <v>62</v>
      </c>
      <c r="D6966" s="77">
        <v>5.36</v>
      </c>
    </row>
    <row r="6967" spans="1:4" x14ac:dyDescent="0.25">
      <c r="A6967" s="76">
        <v>100991</v>
      </c>
      <c r="B6967" s="76" t="s">
        <v>3912</v>
      </c>
      <c r="C6967" s="77" t="s">
        <v>62</v>
      </c>
      <c r="D6967" s="77">
        <v>5.45</v>
      </c>
    </row>
    <row r="6968" spans="1:4" x14ac:dyDescent="0.25">
      <c r="A6968" s="76">
        <v>100992</v>
      </c>
      <c r="B6968" s="76" t="s">
        <v>3913</v>
      </c>
      <c r="C6968" s="77" t="s">
        <v>62</v>
      </c>
      <c r="D6968" s="77">
        <v>5.3</v>
      </c>
    </row>
    <row r="6969" spans="1:4" x14ac:dyDescent="0.25">
      <c r="A6969" s="76">
        <v>100993</v>
      </c>
      <c r="B6969" s="76" t="s">
        <v>3914</v>
      </c>
      <c r="C6969" s="77" t="s">
        <v>62</v>
      </c>
      <c r="D6969" s="77">
        <v>4.63</v>
      </c>
    </row>
    <row r="6970" spans="1:4" x14ac:dyDescent="0.25">
      <c r="A6970" s="76">
        <v>100994</v>
      </c>
      <c r="B6970" s="76" t="s">
        <v>3915</v>
      </c>
      <c r="C6970" s="77" t="s">
        <v>62</v>
      </c>
      <c r="D6970" s="77">
        <v>4.09</v>
      </c>
    </row>
    <row r="6971" spans="1:4" x14ac:dyDescent="0.25">
      <c r="A6971" s="76">
        <v>100995</v>
      </c>
      <c r="B6971" s="76" t="s">
        <v>3916</v>
      </c>
      <c r="C6971" s="77" t="s">
        <v>62</v>
      </c>
      <c r="D6971" s="77">
        <v>4</v>
      </c>
    </row>
    <row r="6972" spans="1:4" x14ac:dyDescent="0.25">
      <c r="A6972" s="76">
        <v>100996</v>
      </c>
      <c r="B6972" s="76" t="s">
        <v>3917</v>
      </c>
      <c r="C6972" s="77" t="s">
        <v>62</v>
      </c>
      <c r="D6972" s="77">
        <v>3.74</v>
      </c>
    </row>
    <row r="6973" spans="1:4" x14ac:dyDescent="0.25">
      <c r="A6973" s="76">
        <v>100997</v>
      </c>
      <c r="B6973" s="76" t="s">
        <v>3918</v>
      </c>
      <c r="C6973" s="77" t="s">
        <v>62</v>
      </c>
      <c r="D6973" s="77">
        <v>5.68</v>
      </c>
    </row>
    <row r="6974" spans="1:4" x14ac:dyDescent="0.25">
      <c r="A6974" s="76">
        <v>100998</v>
      </c>
      <c r="B6974" s="76" t="s">
        <v>3919</v>
      </c>
      <c r="C6974" s="77" t="s">
        <v>62</v>
      </c>
      <c r="D6974" s="77">
        <v>5.35</v>
      </c>
    </row>
    <row r="6975" spans="1:4" x14ac:dyDescent="0.25">
      <c r="A6975" s="76">
        <v>100999</v>
      </c>
      <c r="B6975" s="76" t="s">
        <v>3920</v>
      </c>
      <c r="C6975" s="77" t="s">
        <v>62</v>
      </c>
      <c r="D6975" s="77">
        <v>5.43</v>
      </c>
    </row>
    <row r="6976" spans="1:4" x14ac:dyDescent="0.25">
      <c r="A6976" s="76">
        <v>101000</v>
      </c>
      <c r="B6976" s="76" t="s">
        <v>3921</v>
      </c>
      <c r="C6976" s="77" t="s">
        <v>62</v>
      </c>
      <c r="D6976" s="77">
        <v>5.28</v>
      </c>
    </row>
    <row r="6977" spans="1:4" x14ac:dyDescent="0.25">
      <c r="A6977" s="76">
        <v>101001</v>
      </c>
      <c r="B6977" s="76" t="s">
        <v>3922</v>
      </c>
      <c r="C6977" s="77" t="s">
        <v>62</v>
      </c>
      <c r="D6977" s="77">
        <v>4.46</v>
      </c>
    </row>
    <row r="6978" spans="1:4" x14ac:dyDescent="0.25">
      <c r="A6978" s="76">
        <v>101002</v>
      </c>
      <c r="B6978" s="76" t="s">
        <v>3923</v>
      </c>
      <c r="C6978" s="77" t="s">
        <v>62</v>
      </c>
      <c r="D6978" s="77">
        <v>5.23</v>
      </c>
    </row>
    <row r="6979" spans="1:4" x14ac:dyDescent="0.25">
      <c r="A6979" s="76">
        <v>101003</v>
      </c>
      <c r="B6979" s="76" t="s">
        <v>3924</v>
      </c>
      <c r="C6979" s="77" t="s">
        <v>62</v>
      </c>
      <c r="D6979" s="77">
        <v>6.11</v>
      </c>
    </row>
    <row r="6980" spans="1:4" x14ac:dyDescent="0.25">
      <c r="A6980" s="76">
        <v>101004</v>
      </c>
      <c r="B6980" s="76" t="s">
        <v>3925</v>
      </c>
      <c r="C6980" s="77" t="s">
        <v>62</v>
      </c>
      <c r="D6980" s="77">
        <v>6.44</v>
      </c>
    </row>
    <row r="6981" spans="1:4" x14ac:dyDescent="0.25">
      <c r="A6981" s="76">
        <v>101005</v>
      </c>
      <c r="B6981" s="76" t="s">
        <v>3926</v>
      </c>
      <c r="C6981" s="77" t="s">
        <v>38</v>
      </c>
      <c r="D6981" s="77">
        <v>15.96</v>
      </c>
    </row>
    <row r="6982" spans="1:4" x14ac:dyDescent="0.25">
      <c r="A6982" s="76">
        <v>101006</v>
      </c>
      <c r="B6982" s="76" t="s">
        <v>3927</v>
      </c>
      <c r="C6982" s="77" t="s">
        <v>38</v>
      </c>
      <c r="D6982" s="77">
        <v>17.7</v>
      </c>
    </row>
    <row r="6983" spans="1:4" x14ac:dyDescent="0.25">
      <c r="A6983" s="76">
        <v>101007</v>
      </c>
      <c r="B6983" s="76" t="s">
        <v>3928</v>
      </c>
      <c r="C6983" s="77" t="s">
        <v>38</v>
      </c>
      <c r="D6983" s="77">
        <v>4.63</v>
      </c>
    </row>
    <row r="6984" spans="1:4" x14ac:dyDescent="0.25">
      <c r="A6984" s="76">
        <v>101008</v>
      </c>
      <c r="B6984" s="76" t="s">
        <v>3929</v>
      </c>
      <c r="C6984" s="77" t="s">
        <v>38</v>
      </c>
      <c r="D6984" s="77">
        <v>4.68</v>
      </c>
    </row>
    <row r="6985" spans="1:4" x14ac:dyDescent="0.25">
      <c r="A6985" s="76">
        <v>101009</v>
      </c>
      <c r="B6985" s="76" t="s">
        <v>3930</v>
      </c>
      <c r="C6985" s="77" t="s">
        <v>62</v>
      </c>
      <c r="D6985" s="77">
        <v>37.11</v>
      </c>
    </row>
    <row r="6986" spans="1:4" x14ac:dyDescent="0.25">
      <c r="A6986" s="76">
        <v>101010</v>
      </c>
      <c r="B6986" s="76" t="s">
        <v>3931</v>
      </c>
      <c r="C6986" s="77" t="s">
        <v>62</v>
      </c>
      <c r="D6986" s="77">
        <v>23.37</v>
      </c>
    </row>
    <row r="6987" spans="1:4" x14ac:dyDescent="0.25">
      <c r="A6987" s="76">
        <v>101013</v>
      </c>
      <c r="B6987" s="76" t="s">
        <v>3932</v>
      </c>
      <c r="C6987" s="77" t="s">
        <v>62</v>
      </c>
      <c r="D6987" s="77">
        <v>39.35</v>
      </c>
    </row>
    <row r="6988" spans="1:4" x14ac:dyDescent="0.25">
      <c r="A6988" s="76">
        <v>101014</v>
      </c>
      <c r="B6988" s="76" t="s">
        <v>3933</v>
      </c>
      <c r="C6988" s="77" t="s">
        <v>62</v>
      </c>
      <c r="D6988" s="77">
        <v>36.049999999999997</v>
      </c>
    </row>
    <row r="6989" spans="1:4" x14ac:dyDescent="0.25">
      <c r="A6989" s="76">
        <v>101015</v>
      </c>
      <c r="B6989" s="76" t="s">
        <v>3934</v>
      </c>
      <c r="C6989" s="77" t="s">
        <v>62</v>
      </c>
      <c r="D6989" s="77">
        <v>29.61</v>
      </c>
    </row>
    <row r="6990" spans="1:4" x14ac:dyDescent="0.25">
      <c r="A6990" s="76">
        <v>101016</v>
      </c>
      <c r="B6990" s="76" t="s">
        <v>3935</v>
      </c>
      <c r="C6990" s="77" t="s">
        <v>62</v>
      </c>
      <c r="D6990" s="77">
        <v>34.28</v>
      </c>
    </row>
    <row r="6991" spans="1:4" x14ac:dyDescent="0.25">
      <c r="A6991" s="76">
        <v>101017</v>
      </c>
      <c r="B6991" s="76" t="s">
        <v>3936</v>
      </c>
      <c r="C6991" s="77" t="s">
        <v>62</v>
      </c>
      <c r="D6991" s="77">
        <v>25.99</v>
      </c>
    </row>
    <row r="6992" spans="1:4" x14ac:dyDescent="0.25">
      <c r="A6992" s="76">
        <v>101018</v>
      </c>
      <c r="B6992" s="76" t="s">
        <v>3937</v>
      </c>
      <c r="C6992" s="77" t="s">
        <v>62</v>
      </c>
      <c r="D6992" s="77">
        <v>21.35</v>
      </c>
    </row>
    <row r="6993" spans="1:4" x14ac:dyDescent="0.25">
      <c r="A6993" s="76">
        <v>101463</v>
      </c>
      <c r="B6993" s="76" t="s">
        <v>3938</v>
      </c>
      <c r="C6993" s="77" t="s">
        <v>62</v>
      </c>
      <c r="D6993" s="77">
        <v>39.47</v>
      </c>
    </row>
    <row r="6994" spans="1:4" x14ac:dyDescent="0.25">
      <c r="A6994" s="76">
        <v>101464</v>
      </c>
      <c r="B6994" s="76" t="s">
        <v>3939</v>
      </c>
      <c r="C6994" s="77" t="s">
        <v>62</v>
      </c>
      <c r="D6994" s="77">
        <v>30.32</v>
      </c>
    </row>
    <row r="6995" spans="1:4" x14ac:dyDescent="0.25">
      <c r="A6995" s="76">
        <v>101465</v>
      </c>
      <c r="B6995" s="76" t="s">
        <v>3940</v>
      </c>
      <c r="C6995" s="77" t="s">
        <v>62</v>
      </c>
      <c r="D6995" s="77">
        <v>23.17</v>
      </c>
    </row>
    <row r="6996" spans="1:4" x14ac:dyDescent="0.25">
      <c r="A6996" s="76">
        <v>101466</v>
      </c>
      <c r="B6996" s="76" t="s">
        <v>3941</v>
      </c>
      <c r="C6996" s="77" t="s">
        <v>62</v>
      </c>
      <c r="D6996" s="77">
        <v>18.850000000000001</v>
      </c>
    </row>
    <row r="6997" spans="1:4" x14ac:dyDescent="0.25">
      <c r="A6997" s="76">
        <v>101467</v>
      </c>
      <c r="B6997" s="76" t="s">
        <v>3942</v>
      </c>
      <c r="C6997" s="77" t="s">
        <v>62</v>
      </c>
      <c r="D6997" s="77">
        <v>15.78</v>
      </c>
    </row>
    <row r="6998" spans="1:4" x14ac:dyDescent="0.25">
      <c r="A6998" s="76">
        <v>101468</v>
      </c>
      <c r="B6998" s="76" t="s">
        <v>3943</v>
      </c>
      <c r="C6998" s="77" t="s">
        <v>62</v>
      </c>
      <c r="D6998" s="77">
        <v>14.43</v>
      </c>
    </row>
    <row r="6999" spans="1:4" x14ac:dyDescent="0.25">
      <c r="A6999" s="76">
        <v>101469</v>
      </c>
      <c r="B6999" s="76" t="s">
        <v>3944</v>
      </c>
      <c r="C6999" s="77" t="s">
        <v>62</v>
      </c>
      <c r="D6999" s="77">
        <v>32.299999999999997</v>
      </c>
    </row>
    <row r="7000" spans="1:4" x14ac:dyDescent="0.25">
      <c r="A7000" s="76">
        <v>101470</v>
      </c>
      <c r="B7000" s="76" t="s">
        <v>3945</v>
      </c>
      <c r="C7000" s="77" t="s">
        <v>62</v>
      </c>
      <c r="D7000" s="77">
        <v>25.64</v>
      </c>
    </row>
    <row r="7001" spans="1:4" x14ac:dyDescent="0.25">
      <c r="A7001" s="76">
        <v>101471</v>
      </c>
      <c r="B7001" s="76" t="s">
        <v>3946</v>
      </c>
      <c r="C7001" s="77" t="s">
        <v>62</v>
      </c>
      <c r="D7001" s="77">
        <v>22</v>
      </c>
    </row>
    <row r="7002" spans="1:4" x14ac:dyDescent="0.25">
      <c r="A7002" s="76">
        <v>101472</v>
      </c>
      <c r="B7002" s="76" t="s">
        <v>3947</v>
      </c>
      <c r="C7002" s="77" t="s">
        <v>62</v>
      </c>
      <c r="D7002" s="77">
        <v>17.12</v>
      </c>
    </row>
    <row r="7003" spans="1:4" x14ac:dyDescent="0.25">
      <c r="A7003" s="76">
        <v>101473</v>
      </c>
      <c r="B7003" s="76" t="s">
        <v>3948</v>
      </c>
      <c r="C7003" s="77" t="s">
        <v>62</v>
      </c>
      <c r="D7003" s="77">
        <v>24.64</v>
      </c>
    </row>
    <row r="7004" spans="1:4" x14ac:dyDescent="0.25">
      <c r="A7004" s="76">
        <v>101474</v>
      </c>
      <c r="B7004" s="76" t="s">
        <v>3949</v>
      </c>
      <c r="C7004" s="77" t="s">
        <v>62</v>
      </c>
      <c r="D7004" s="77">
        <v>17.64</v>
      </c>
    </row>
    <row r="7005" spans="1:4" x14ac:dyDescent="0.25">
      <c r="A7005" s="76">
        <v>101475</v>
      </c>
      <c r="B7005" s="76" t="s">
        <v>3950</v>
      </c>
      <c r="C7005" s="77" t="s">
        <v>62</v>
      </c>
      <c r="D7005" s="77">
        <v>15.64</v>
      </c>
    </row>
    <row r="7006" spans="1:4" x14ac:dyDescent="0.25">
      <c r="A7006" s="76">
        <v>101476</v>
      </c>
      <c r="B7006" s="76" t="s">
        <v>3951</v>
      </c>
      <c r="C7006" s="77" t="s">
        <v>62</v>
      </c>
      <c r="D7006" s="77">
        <v>13.96</v>
      </c>
    </row>
    <row r="7007" spans="1:4" x14ac:dyDescent="0.25">
      <c r="A7007" s="76">
        <v>101477</v>
      </c>
      <c r="B7007" s="76" t="s">
        <v>3952</v>
      </c>
      <c r="C7007" s="77" t="s">
        <v>62</v>
      </c>
      <c r="D7007" s="77">
        <v>11.42</v>
      </c>
    </row>
    <row r="7008" spans="1:4" x14ac:dyDescent="0.25">
      <c r="A7008" s="76">
        <v>101478</v>
      </c>
      <c r="B7008" s="76" t="s">
        <v>3953</v>
      </c>
      <c r="C7008" s="77" t="s">
        <v>62</v>
      </c>
      <c r="D7008" s="77">
        <v>9.7200000000000006</v>
      </c>
    </row>
    <row r="7009" spans="1:4" x14ac:dyDescent="0.25">
      <c r="A7009" s="76">
        <v>101480</v>
      </c>
      <c r="B7009" s="76" t="s">
        <v>3954</v>
      </c>
      <c r="C7009" s="77" t="s">
        <v>62</v>
      </c>
      <c r="D7009" s="77">
        <v>57.76</v>
      </c>
    </row>
    <row r="7010" spans="1:4" x14ac:dyDescent="0.25">
      <c r="A7010" s="76">
        <v>101481</v>
      </c>
      <c r="B7010" s="76" t="s">
        <v>3955</v>
      </c>
      <c r="C7010" s="77" t="s">
        <v>62</v>
      </c>
      <c r="D7010" s="77">
        <v>41.72</v>
      </c>
    </row>
    <row r="7011" spans="1:4" x14ac:dyDescent="0.25">
      <c r="A7011" s="76">
        <v>101482</v>
      </c>
      <c r="B7011" s="76" t="s">
        <v>5695</v>
      </c>
      <c r="C7011" s="77" t="s">
        <v>62</v>
      </c>
      <c r="D7011" s="77">
        <v>31.19</v>
      </c>
    </row>
    <row r="7012" spans="1:4" x14ac:dyDescent="0.25">
      <c r="A7012" s="76">
        <v>101483</v>
      </c>
      <c r="B7012" s="76" t="s">
        <v>3956</v>
      </c>
      <c r="C7012" s="77" t="s">
        <v>62</v>
      </c>
      <c r="D7012" s="77">
        <v>32.36</v>
      </c>
    </row>
    <row r="7013" spans="1:4" x14ac:dyDescent="0.25">
      <c r="A7013" s="76">
        <v>101484</v>
      </c>
      <c r="B7013" s="76" t="s">
        <v>3957</v>
      </c>
      <c r="C7013" s="77" t="s">
        <v>62</v>
      </c>
      <c r="D7013" s="77">
        <v>167.75</v>
      </c>
    </row>
    <row r="7014" spans="1:4" x14ac:dyDescent="0.25">
      <c r="A7014" s="76">
        <v>101485</v>
      </c>
      <c r="B7014" s="76" t="s">
        <v>3958</v>
      </c>
      <c r="C7014" s="77" t="s">
        <v>62</v>
      </c>
      <c r="D7014" s="77">
        <v>128.76</v>
      </c>
    </row>
    <row r="7015" spans="1:4" x14ac:dyDescent="0.25">
      <c r="A7015" s="76">
        <v>101486</v>
      </c>
      <c r="B7015" s="76" t="s">
        <v>3959</v>
      </c>
      <c r="C7015" s="77" t="s">
        <v>62</v>
      </c>
      <c r="D7015" s="77">
        <v>115.98</v>
      </c>
    </row>
    <row r="7016" spans="1:4" x14ac:dyDescent="0.25">
      <c r="A7016" s="76">
        <v>101487</v>
      </c>
      <c r="B7016" s="76" t="s">
        <v>3960</v>
      </c>
      <c r="C7016" s="77" t="s">
        <v>62</v>
      </c>
      <c r="D7016" s="77">
        <v>84.93</v>
      </c>
    </row>
    <row r="7017" spans="1:4" x14ac:dyDescent="0.25">
      <c r="A7017" s="76">
        <v>101488</v>
      </c>
      <c r="B7017" s="76" t="s">
        <v>3961</v>
      </c>
      <c r="C7017" s="77" t="s">
        <v>62</v>
      </c>
      <c r="D7017" s="77">
        <v>73.48</v>
      </c>
    </row>
    <row r="7018" spans="1:4" x14ac:dyDescent="0.25">
      <c r="A7018" s="76">
        <v>101188</v>
      </c>
      <c r="B7018" s="76" t="s">
        <v>3962</v>
      </c>
      <c r="C7018" s="77" t="s">
        <v>3</v>
      </c>
      <c r="D7018" s="77">
        <v>6.09</v>
      </c>
    </row>
    <row r="7019" spans="1:4" x14ac:dyDescent="0.25">
      <c r="A7019" s="76">
        <v>101189</v>
      </c>
      <c r="B7019" s="76" t="s">
        <v>3963</v>
      </c>
      <c r="C7019" s="77" t="s">
        <v>3</v>
      </c>
      <c r="D7019" s="77">
        <v>82.58</v>
      </c>
    </row>
    <row r="7020" spans="1:4" x14ac:dyDescent="0.25">
      <c r="A7020" s="76">
        <v>101190</v>
      </c>
      <c r="B7020" s="76" t="s">
        <v>3964</v>
      </c>
      <c r="C7020" s="77" t="s">
        <v>3</v>
      </c>
      <c r="D7020" s="77">
        <v>81.790000000000006</v>
      </c>
    </row>
    <row r="7021" spans="1:4" x14ac:dyDescent="0.25">
      <c r="A7021" s="76">
        <v>101191</v>
      </c>
      <c r="B7021" s="76" t="s">
        <v>3965</v>
      </c>
      <c r="C7021" s="77" t="s">
        <v>3</v>
      </c>
      <c r="D7021" s="77">
        <v>82.18</v>
      </c>
    </row>
    <row r="7022" spans="1:4" x14ac:dyDescent="0.25">
      <c r="A7022" s="76">
        <v>101192</v>
      </c>
      <c r="B7022" s="76" t="s">
        <v>3966</v>
      </c>
      <c r="C7022" s="77" t="s">
        <v>3</v>
      </c>
      <c r="D7022" s="77">
        <v>80.599999999999994</v>
      </c>
    </row>
    <row r="7023" spans="1:4" x14ac:dyDescent="0.25">
      <c r="A7023" s="76">
        <v>101193</v>
      </c>
      <c r="B7023" s="76" t="s">
        <v>3967</v>
      </c>
      <c r="C7023" s="77" t="s">
        <v>3</v>
      </c>
      <c r="D7023" s="77">
        <v>73.25</v>
      </c>
    </row>
    <row r="7024" spans="1:4" x14ac:dyDescent="0.25">
      <c r="A7024" s="76">
        <v>101194</v>
      </c>
      <c r="B7024" s="76" t="s">
        <v>3968</v>
      </c>
      <c r="C7024" s="77" t="s">
        <v>3</v>
      </c>
      <c r="D7024" s="77">
        <v>73.64</v>
      </c>
    </row>
    <row r="7025" spans="1:4" x14ac:dyDescent="0.25">
      <c r="A7025" s="76">
        <v>101197</v>
      </c>
      <c r="B7025" s="76" t="s">
        <v>3969</v>
      </c>
      <c r="C7025" s="77" t="s">
        <v>3</v>
      </c>
      <c r="D7025" s="77">
        <v>140.56</v>
      </c>
    </row>
    <row r="7026" spans="1:4" x14ac:dyDescent="0.25">
      <c r="A7026" s="76">
        <v>101198</v>
      </c>
      <c r="B7026" s="76" t="s">
        <v>3970</v>
      </c>
      <c r="C7026" s="77" t="s">
        <v>3</v>
      </c>
      <c r="D7026" s="77">
        <v>106.7</v>
      </c>
    </row>
    <row r="7027" spans="1:4" x14ac:dyDescent="0.25">
      <c r="A7027" s="76">
        <v>101199</v>
      </c>
      <c r="B7027" s="76" t="s">
        <v>3971</v>
      </c>
      <c r="C7027" s="77" t="s">
        <v>3</v>
      </c>
      <c r="D7027" s="77">
        <v>107.68</v>
      </c>
    </row>
    <row r="7028" spans="1:4" x14ac:dyDescent="0.25">
      <c r="A7028" s="76">
        <v>101200</v>
      </c>
      <c r="B7028" s="76" t="s">
        <v>3972</v>
      </c>
      <c r="C7028" s="77" t="s">
        <v>3</v>
      </c>
      <c r="D7028" s="77">
        <v>73.510000000000005</v>
      </c>
    </row>
    <row r="7029" spans="1:4" x14ac:dyDescent="0.25">
      <c r="A7029" s="76">
        <v>101201</v>
      </c>
      <c r="B7029" s="76" t="s">
        <v>3973</v>
      </c>
      <c r="C7029" s="77" t="s">
        <v>3</v>
      </c>
      <c r="D7029" s="77">
        <v>87.1</v>
      </c>
    </row>
    <row r="7030" spans="1:4" x14ac:dyDescent="0.25">
      <c r="A7030" s="76">
        <v>101202</v>
      </c>
      <c r="B7030" s="76" t="s">
        <v>3974</v>
      </c>
      <c r="C7030" s="77" t="s">
        <v>3</v>
      </c>
      <c r="D7030" s="77">
        <v>40.85</v>
      </c>
    </row>
    <row r="7031" spans="1:4" x14ac:dyDescent="0.25">
      <c r="A7031" s="76">
        <v>101203</v>
      </c>
      <c r="B7031" s="76" t="s">
        <v>3975</v>
      </c>
      <c r="C7031" s="77" t="s">
        <v>3</v>
      </c>
      <c r="D7031" s="77">
        <v>39.869999999999997</v>
      </c>
    </row>
    <row r="7032" spans="1:4" x14ac:dyDescent="0.25">
      <c r="A7032" s="76">
        <v>101204</v>
      </c>
      <c r="B7032" s="76" t="s">
        <v>3976</v>
      </c>
      <c r="C7032" s="77" t="s">
        <v>3</v>
      </c>
      <c r="D7032" s="77">
        <v>40.26</v>
      </c>
    </row>
    <row r="7033" spans="1:4" x14ac:dyDescent="0.25">
      <c r="A7033" s="76">
        <v>101205</v>
      </c>
      <c r="B7033" s="76" t="s">
        <v>3977</v>
      </c>
      <c r="C7033" s="77" t="s">
        <v>3</v>
      </c>
      <c r="D7033" s="77">
        <v>40.85</v>
      </c>
    </row>
    <row r="7034" spans="1:4" x14ac:dyDescent="0.25">
      <c r="A7034" s="76">
        <v>102362</v>
      </c>
      <c r="B7034" s="76" t="s">
        <v>5243</v>
      </c>
      <c r="C7034" s="77" t="s">
        <v>2</v>
      </c>
      <c r="D7034" s="77">
        <v>172.1</v>
      </c>
    </row>
    <row r="7035" spans="1:4" x14ac:dyDescent="0.25">
      <c r="A7035" s="76">
        <v>102363</v>
      </c>
      <c r="B7035" s="76" t="s">
        <v>5244</v>
      </c>
      <c r="C7035" s="77" t="s">
        <v>2</v>
      </c>
      <c r="D7035" s="77">
        <v>184.36</v>
      </c>
    </row>
    <row r="7036" spans="1:4" x14ac:dyDescent="0.25">
      <c r="A7036" s="76">
        <v>102364</v>
      </c>
      <c r="B7036" s="76" t="s">
        <v>5245</v>
      </c>
      <c r="C7036" s="77" t="s">
        <v>2</v>
      </c>
      <c r="D7036" s="77">
        <v>206.73</v>
      </c>
    </row>
    <row r="7037" spans="1:4" x14ac:dyDescent="0.25">
      <c r="A7037" s="76">
        <v>98509</v>
      </c>
      <c r="B7037" s="76" t="s">
        <v>2530</v>
      </c>
      <c r="C7037" s="77" t="s">
        <v>16077</v>
      </c>
      <c r="D7037" s="77">
        <v>60.52</v>
      </c>
    </row>
    <row r="7038" spans="1:4" x14ac:dyDescent="0.25">
      <c r="A7038" s="76">
        <v>98510</v>
      </c>
      <c r="B7038" s="76" t="s">
        <v>2531</v>
      </c>
      <c r="C7038" s="77" t="s">
        <v>16077</v>
      </c>
      <c r="D7038" s="78">
        <v>87.86</v>
      </c>
    </row>
    <row r="7039" spans="1:4" x14ac:dyDescent="0.25">
      <c r="A7039" s="76">
        <v>98511</v>
      </c>
      <c r="B7039" s="76" t="s">
        <v>2532</v>
      </c>
      <c r="C7039" s="77" t="s">
        <v>16077</v>
      </c>
      <c r="D7039" s="78">
        <v>168.8</v>
      </c>
    </row>
    <row r="7040" spans="1:4" x14ac:dyDescent="0.25">
      <c r="A7040" s="76">
        <v>98516</v>
      </c>
      <c r="B7040" s="76" t="s">
        <v>2533</v>
      </c>
      <c r="C7040" s="77" t="s">
        <v>16077</v>
      </c>
      <c r="D7040" s="78">
        <v>386.41</v>
      </c>
    </row>
    <row r="7041" spans="1:4" x14ac:dyDescent="0.25">
      <c r="A7041" s="76">
        <v>98519</v>
      </c>
      <c r="B7041" s="76" t="s">
        <v>2534</v>
      </c>
      <c r="C7041" s="77" t="s">
        <v>2</v>
      </c>
      <c r="D7041" s="78">
        <v>1.95</v>
      </c>
    </row>
    <row r="7042" spans="1:4" x14ac:dyDescent="0.25">
      <c r="A7042" s="76">
        <v>98520</v>
      </c>
      <c r="B7042" s="76" t="s">
        <v>2535</v>
      </c>
      <c r="C7042" s="77" t="s">
        <v>2</v>
      </c>
      <c r="D7042" s="78">
        <v>6.65</v>
      </c>
    </row>
    <row r="7043" spans="1:4" x14ac:dyDescent="0.25">
      <c r="A7043" s="76">
        <v>98521</v>
      </c>
      <c r="B7043" s="76" t="s">
        <v>2536</v>
      </c>
      <c r="C7043" s="77" t="s">
        <v>2</v>
      </c>
      <c r="D7043" s="78">
        <v>0.35</v>
      </c>
    </row>
    <row r="7044" spans="1:4" x14ac:dyDescent="0.25">
      <c r="A7044" s="76">
        <v>98522</v>
      </c>
      <c r="B7044" s="76" t="s">
        <v>2537</v>
      </c>
      <c r="C7044" s="77" t="s">
        <v>3</v>
      </c>
      <c r="D7044" s="78">
        <v>185.48</v>
      </c>
    </row>
    <row r="7045" spans="1:4" x14ac:dyDescent="0.25">
      <c r="A7045" s="76">
        <v>98524</v>
      </c>
      <c r="B7045" s="76" t="s">
        <v>2538</v>
      </c>
      <c r="C7045" s="77" t="s">
        <v>2</v>
      </c>
      <c r="D7045" s="78">
        <v>3.15</v>
      </c>
    </row>
    <row r="7046" spans="1:4" x14ac:dyDescent="0.25">
      <c r="A7046" s="76">
        <v>98503</v>
      </c>
      <c r="B7046" s="76" t="s">
        <v>2539</v>
      </c>
      <c r="C7046" s="77" t="s">
        <v>2</v>
      </c>
      <c r="D7046" s="78">
        <v>25.1</v>
      </c>
    </row>
    <row r="7047" spans="1:4" x14ac:dyDescent="0.25">
      <c r="A7047" s="76">
        <v>98504</v>
      </c>
      <c r="B7047" s="76" t="s">
        <v>14967</v>
      </c>
      <c r="C7047" s="77" t="s">
        <v>2</v>
      </c>
      <c r="D7047" s="78">
        <v>14.74</v>
      </c>
    </row>
    <row r="7048" spans="1:4" x14ac:dyDescent="0.25">
      <c r="A7048" s="76">
        <v>98505</v>
      </c>
      <c r="B7048" s="76" t="s">
        <v>1563</v>
      </c>
      <c r="C7048" s="77" t="s">
        <v>2</v>
      </c>
      <c r="D7048" s="78">
        <v>86.68</v>
      </c>
    </row>
    <row r="7049" spans="1:4" x14ac:dyDescent="0.25">
      <c r="A7049" s="76">
        <v>103946</v>
      </c>
      <c r="B7049" s="76" t="s">
        <v>14968</v>
      </c>
      <c r="C7049" s="77" t="s">
        <v>2</v>
      </c>
      <c r="D7049" s="78">
        <v>19.03</v>
      </c>
    </row>
    <row r="7050" spans="1:4" x14ac:dyDescent="0.25">
      <c r="A7050" s="76">
        <v>103185</v>
      </c>
      <c r="B7050" s="76" t="s">
        <v>5787</v>
      </c>
      <c r="C7050" s="77" t="s">
        <v>16077</v>
      </c>
      <c r="D7050" s="78">
        <v>6150.25</v>
      </c>
    </row>
    <row r="7051" spans="1:4" x14ac:dyDescent="0.25">
      <c r="A7051" s="76">
        <v>103186</v>
      </c>
      <c r="B7051" s="76" t="s">
        <v>5788</v>
      </c>
      <c r="C7051" s="77" t="s">
        <v>16077</v>
      </c>
      <c r="D7051" s="78">
        <v>6485.49</v>
      </c>
    </row>
    <row r="7052" spans="1:4" x14ac:dyDescent="0.25">
      <c r="A7052" s="76">
        <v>103187</v>
      </c>
      <c r="B7052" s="76" t="s">
        <v>5789</v>
      </c>
      <c r="C7052" s="77" t="s">
        <v>16077</v>
      </c>
      <c r="D7052" s="78">
        <v>4874.78</v>
      </c>
    </row>
    <row r="7053" spans="1:4" x14ac:dyDescent="0.25">
      <c r="A7053" s="76">
        <v>103188</v>
      </c>
      <c r="B7053" s="76" t="s">
        <v>5790</v>
      </c>
      <c r="C7053" s="77" t="s">
        <v>16077</v>
      </c>
      <c r="D7053" s="78">
        <v>5241.2299999999996</v>
      </c>
    </row>
    <row r="7054" spans="1:4" x14ac:dyDescent="0.25">
      <c r="A7054" s="76">
        <v>103189</v>
      </c>
      <c r="B7054" s="76" t="s">
        <v>5791</v>
      </c>
      <c r="C7054" s="77" t="s">
        <v>16077</v>
      </c>
      <c r="D7054" s="78">
        <v>2626.84</v>
      </c>
    </row>
    <row r="7055" spans="1:4" x14ac:dyDescent="0.25">
      <c r="A7055" s="76">
        <v>103190</v>
      </c>
      <c r="B7055" s="76" t="s">
        <v>5792</v>
      </c>
      <c r="C7055" s="77" t="s">
        <v>16077</v>
      </c>
      <c r="D7055" s="78">
        <v>4082.11</v>
      </c>
    </row>
    <row r="7056" spans="1:4" x14ac:dyDescent="0.25">
      <c r="A7056" s="76">
        <v>103191</v>
      </c>
      <c r="B7056" s="76" t="s">
        <v>5793</v>
      </c>
      <c r="C7056" s="77" t="s">
        <v>16077</v>
      </c>
      <c r="D7056" s="78">
        <v>2379.63</v>
      </c>
    </row>
    <row r="7057" spans="1:4" x14ac:dyDescent="0.25">
      <c r="A7057" s="76">
        <v>103192</v>
      </c>
      <c r="B7057" s="76" t="s">
        <v>5794</v>
      </c>
      <c r="C7057" s="77" t="s">
        <v>16077</v>
      </c>
      <c r="D7057" s="78">
        <v>2533.27</v>
      </c>
    </row>
    <row r="7058" spans="1:4" x14ac:dyDescent="0.25">
      <c r="A7058" s="76">
        <v>103193</v>
      </c>
      <c r="B7058" s="76" t="s">
        <v>5795</v>
      </c>
      <c r="C7058" s="77" t="s">
        <v>16077</v>
      </c>
      <c r="D7058" s="77">
        <v>1952</v>
      </c>
    </row>
    <row r="7059" spans="1:4" x14ac:dyDescent="0.25">
      <c r="A7059" s="76">
        <v>103194</v>
      </c>
      <c r="B7059" s="76" t="s">
        <v>5796</v>
      </c>
      <c r="C7059" s="77" t="s">
        <v>16077</v>
      </c>
      <c r="D7059" s="77">
        <v>2809.97</v>
      </c>
    </row>
    <row r="7060" spans="1:4" x14ac:dyDescent="0.25">
      <c r="A7060" s="76">
        <v>103195</v>
      </c>
      <c r="B7060" s="76" t="s">
        <v>5797</v>
      </c>
      <c r="C7060" s="77" t="s">
        <v>16077</v>
      </c>
      <c r="D7060" s="78">
        <v>2193.5500000000002</v>
      </c>
    </row>
    <row r="7061" spans="1:4" x14ac:dyDescent="0.25">
      <c r="A7061" s="76">
        <v>103205</v>
      </c>
      <c r="B7061" s="76" t="s">
        <v>5798</v>
      </c>
      <c r="C7061" s="77" t="s">
        <v>16077</v>
      </c>
      <c r="D7061" s="77">
        <v>4094.81</v>
      </c>
    </row>
    <row r="7062" spans="1:4" x14ac:dyDescent="0.25">
      <c r="A7062" s="76">
        <v>103206</v>
      </c>
      <c r="B7062" s="76" t="s">
        <v>5799</v>
      </c>
      <c r="C7062" s="77" t="s">
        <v>16077</v>
      </c>
      <c r="D7062" s="77">
        <v>2392.34</v>
      </c>
    </row>
    <row r="7063" spans="1:4" x14ac:dyDescent="0.25">
      <c r="A7063" s="76">
        <v>103207</v>
      </c>
      <c r="B7063" s="76" t="s">
        <v>5800</v>
      </c>
      <c r="C7063" s="77" t="s">
        <v>16077</v>
      </c>
      <c r="D7063" s="77">
        <v>2545.98</v>
      </c>
    </row>
    <row r="7064" spans="1:4" x14ac:dyDescent="0.25">
      <c r="A7064" s="76">
        <v>103208</v>
      </c>
      <c r="B7064" s="76" t="s">
        <v>5801</v>
      </c>
      <c r="C7064" s="77" t="s">
        <v>16077</v>
      </c>
      <c r="D7064" s="77">
        <v>1964.71</v>
      </c>
    </row>
    <row r="7065" spans="1:4" x14ac:dyDescent="0.25">
      <c r="A7065" s="76">
        <v>103209</v>
      </c>
      <c r="B7065" s="76" t="s">
        <v>5802</v>
      </c>
      <c r="C7065" s="77" t="s">
        <v>16077</v>
      </c>
      <c r="D7065" s="77">
        <v>2822.68</v>
      </c>
    </row>
    <row r="7066" spans="1:4" x14ac:dyDescent="0.25">
      <c r="A7066" s="76">
        <v>103210</v>
      </c>
      <c r="B7066" s="76" t="s">
        <v>5803</v>
      </c>
      <c r="C7066" s="77" t="s">
        <v>16077</v>
      </c>
      <c r="D7066" s="77">
        <v>2294.67</v>
      </c>
    </row>
    <row r="7067" spans="1:4" x14ac:dyDescent="0.25">
      <c r="A7067" s="76">
        <v>103304</v>
      </c>
      <c r="B7067" s="76" t="s">
        <v>5828</v>
      </c>
      <c r="C7067" s="77" t="s">
        <v>16077</v>
      </c>
      <c r="D7067" s="77">
        <v>1247.22</v>
      </c>
    </row>
    <row r="7068" spans="1:4" x14ac:dyDescent="0.25">
      <c r="A7068" s="76">
        <v>103307</v>
      </c>
      <c r="B7068" s="76" t="s">
        <v>5829</v>
      </c>
      <c r="C7068" s="77" t="s">
        <v>16077</v>
      </c>
      <c r="D7068" s="77">
        <v>1334.72</v>
      </c>
    </row>
    <row r="7069" spans="1:4" x14ac:dyDescent="0.25">
      <c r="A7069" s="76">
        <v>103310</v>
      </c>
      <c r="B7069" s="76" t="s">
        <v>5830</v>
      </c>
      <c r="C7069" s="77" t="s">
        <v>16077</v>
      </c>
      <c r="D7069" s="77">
        <v>1285.48</v>
      </c>
    </row>
    <row r="7070" spans="1:4" x14ac:dyDescent="0.25">
      <c r="A7070" s="76">
        <v>103314</v>
      </c>
      <c r="B7070" s="76" t="s">
        <v>5831</v>
      </c>
      <c r="C7070" s="77" t="s">
        <v>2</v>
      </c>
      <c r="D7070" s="77">
        <v>406.56</v>
      </c>
    </row>
    <row r="7071" spans="1:4" x14ac:dyDescent="0.25">
      <c r="A7071" s="76">
        <v>103315</v>
      </c>
      <c r="B7071" s="76" t="s">
        <v>5832</v>
      </c>
      <c r="C7071" s="77" t="s">
        <v>2</v>
      </c>
      <c r="D7071" s="78">
        <v>398.27</v>
      </c>
    </row>
    <row r="7072" spans="1:4" x14ac:dyDescent="0.25">
      <c r="A7072" s="76">
        <v>103769</v>
      </c>
      <c r="B7072" s="76" t="s">
        <v>14675</v>
      </c>
      <c r="C7072" s="77" t="s">
        <v>16077</v>
      </c>
      <c r="D7072" s="77">
        <v>3154.9</v>
      </c>
    </row>
    <row r="7073" spans="1:4" x14ac:dyDescent="0.25">
      <c r="A7073" s="76">
        <v>98525</v>
      </c>
      <c r="B7073" s="76" t="s">
        <v>2540</v>
      </c>
      <c r="C7073" s="77" t="s">
        <v>2</v>
      </c>
      <c r="D7073" s="77">
        <v>0.35</v>
      </c>
    </row>
    <row r="7074" spans="1:4" x14ac:dyDescent="0.25">
      <c r="A7074" s="76">
        <v>98526</v>
      </c>
      <c r="B7074" s="76" t="s">
        <v>2541</v>
      </c>
      <c r="C7074" s="77" t="s">
        <v>16077</v>
      </c>
      <c r="D7074" s="77">
        <v>81.849999999999994</v>
      </c>
    </row>
    <row r="7075" spans="1:4" x14ac:dyDescent="0.25">
      <c r="A7075" s="76">
        <v>98527</v>
      </c>
      <c r="B7075" s="76" t="s">
        <v>2542</v>
      </c>
      <c r="C7075" s="77" t="s">
        <v>16077</v>
      </c>
      <c r="D7075" s="77">
        <v>176.21</v>
      </c>
    </row>
    <row r="7076" spans="1:4" x14ac:dyDescent="0.25">
      <c r="A7076" s="76">
        <v>98528</v>
      </c>
      <c r="B7076" s="76" t="s">
        <v>2543</v>
      </c>
      <c r="C7076" s="77" t="s">
        <v>16077</v>
      </c>
      <c r="D7076" s="77">
        <v>257.68</v>
      </c>
    </row>
    <row r="7077" spans="1:4" x14ac:dyDescent="0.25">
      <c r="A7077" s="76">
        <v>98529</v>
      </c>
      <c r="B7077" s="76" t="s">
        <v>2544</v>
      </c>
      <c r="C7077" s="77" t="s">
        <v>16077</v>
      </c>
      <c r="D7077" s="77">
        <v>67.94</v>
      </c>
    </row>
    <row r="7078" spans="1:4" x14ac:dyDescent="0.25">
      <c r="A7078" s="76">
        <v>98530</v>
      </c>
      <c r="B7078" s="76" t="s">
        <v>2545</v>
      </c>
      <c r="C7078" s="77" t="s">
        <v>16077</v>
      </c>
      <c r="D7078" s="77">
        <v>121.04</v>
      </c>
    </row>
    <row r="7079" spans="1:4" x14ac:dyDescent="0.25">
      <c r="A7079" s="76">
        <v>98531</v>
      </c>
      <c r="B7079" s="76" t="s">
        <v>2546</v>
      </c>
      <c r="C7079" s="77" t="s">
        <v>16077</v>
      </c>
      <c r="D7079" s="77">
        <v>270.70999999999998</v>
      </c>
    </row>
    <row r="7080" spans="1:4" x14ac:dyDescent="0.25">
      <c r="A7080" s="76">
        <v>98532</v>
      </c>
      <c r="B7080" s="76" t="s">
        <v>2547</v>
      </c>
      <c r="C7080" s="77" t="s">
        <v>16077</v>
      </c>
      <c r="D7080" s="77">
        <v>111.43</v>
      </c>
    </row>
    <row r="7081" spans="1:4" x14ac:dyDescent="0.25">
      <c r="A7081" s="76">
        <v>98533</v>
      </c>
      <c r="B7081" s="76" t="s">
        <v>2548</v>
      </c>
      <c r="C7081" s="77" t="s">
        <v>16077</v>
      </c>
      <c r="D7081" s="77">
        <v>309.36</v>
      </c>
    </row>
    <row r="7082" spans="1:4" x14ac:dyDescent="0.25">
      <c r="A7082" s="76">
        <v>98534</v>
      </c>
      <c r="B7082" s="76" t="s">
        <v>2549</v>
      </c>
      <c r="C7082" s="77" t="s">
        <v>16077</v>
      </c>
      <c r="D7082" s="77">
        <v>787.58</v>
      </c>
    </row>
    <row r="7083" spans="1:4" x14ac:dyDescent="0.25">
      <c r="A7083" s="76">
        <v>98535</v>
      </c>
      <c r="B7083" s="76" t="s">
        <v>2550</v>
      </c>
      <c r="C7083" s="77" t="s">
        <v>16077</v>
      </c>
      <c r="D7083" s="77">
        <v>1255.04</v>
      </c>
    </row>
    <row r="7084" spans="1:4" x14ac:dyDescent="0.25">
      <c r="A7084" s="76">
        <v>88238</v>
      </c>
      <c r="B7084" s="76" t="s">
        <v>63</v>
      </c>
      <c r="C7084" s="77" t="s">
        <v>8</v>
      </c>
      <c r="D7084" s="77">
        <v>20.18</v>
      </c>
    </row>
    <row r="7085" spans="1:4" x14ac:dyDescent="0.25">
      <c r="A7085" s="76">
        <v>88239</v>
      </c>
      <c r="B7085" s="76" t="s">
        <v>42</v>
      </c>
      <c r="C7085" s="77" t="s">
        <v>8</v>
      </c>
      <c r="D7085" s="77">
        <v>21.78</v>
      </c>
    </row>
    <row r="7086" spans="1:4" x14ac:dyDescent="0.25">
      <c r="A7086" s="76">
        <v>88240</v>
      </c>
      <c r="B7086" s="76" t="s">
        <v>1312</v>
      </c>
      <c r="C7086" s="77" t="s">
        <v>8</v>
      </c>
      <c r="D7086" s="77">
        <v>20.010000000000002</v>
      </c>
    </row>
    <row r="7087" spans="1:4" x14ac:dyDescent="0.25">
      <c r="A7087" s="76">
        <v>88241</v>
      </c>
      <c r="B7087" s="76" t="s">
        <v>1313</v>
      </c>
      <c r="C7087" s="77" t="s">
        <v>8</v>
      </c>
      <c r="D7087" s="77">
        <v>21.91</v>
      </c>
    </row>
    <row r="7088" spans="1:4" x14ac:dyDescent="0.25">
      <c r="A7088" s="76">
        <v>88242</v>
      </c>
      <c r="B7088" s="76" t="s">
        <v>1314</v>
      </c>
      <c r="C7088" s="77" t="s">
        <v>8</v>
      </c>
      <c r="D7088" s="77">
        <v>20.23</v>
      </c>
    </row>
    <row r="7089" spans="1:4" x14ac:dyDescent="0.25">
      <c r="A7089" s="76">
        <v>88243</v>
      </c>
      <c r="B7089" s="76" t="s">
        <v>66</v>
      </c>
      <c r="C7089" s="77" t="s">
        <v>8</v>
      </c>
      <c r="D7089" s="77">
        <v>21.76</v>
      </c>
    </row>
    <row r="7090" spans="1:4" x14ac:dyDescent="0.25">
      <c r="A7090" s="76">
        <v>88245</v>
      </c>
      <c r="B7090" s="76" t="s">
        <v>68</v>
      </c>
      <c r="C7090" s="77" t="s">
        <v>8</v>
      </c>
      <c r="D7090" s="77">
        <v>27.23</v>
      </c>
    </row>
    <row r="7091" spans="1:4" x14ac:dyDescent="0.25">
      <c r="A7091" s="76">
        <v>88246</v>
      </c>
      <c r="B7091" s="76" t="s">
        <v>1315</v>
      </c>
      <c r="C7091" s="77" t="s">
        <v>8</v>
      </c>
      <c r="D7091" s="77">
        <v>25.54</v>
      </c>
    </row>
    <row r="7092" spans="1:4" x14ac:dyDescent="0.25">
      <c r="A7092" s="76">
        <v>88247</v>
      </c>
      <c r="B7092" s="76" t="s">
        <v>57</v>
      </c>
      <c r="C7092" s="77" t="s">
        <v>8</v>
      </c>
      <c r="D7092" s="77">
        <v>22.34</v>
      </c>
    </row>
    <row r="7093" spans="1:4" x14ac:dyDescent="0.25">
      <c r="A7093" s="76">
        <v>88248</v>
      </c>
      <c r="B7093" s="76" t="s">
        <v>1316</v>
      </c>
      <c r="C7093" s="77" t="s">
        <v>8</v>
      </c>
      <c r="D7093" s="77">
        <v>21.34</v>
      </c>
    </row>
    <row r="7094" spans="1:4" x14ac:dyDescent="0.25">
      <c r="A7094" s="76">
        <v>88249</v>
      </c>
      <c r="B7094" s="76" t="s">
        <v>1317</v>
      </c>
      <c r="C7094" s="77" t="s">
        <v>8</v>
      </c>
      <c r="D7094" s="77">
        <v>36.08</v>
      </c>
    </row>
    <row r="7095" spans="1:4" x14ac:dyDescent="0.25">
      <c r="A7095" s="76">
        <v>88250</v>
      </c>
      <c r="B7095" s="76" t="s">
        <v>1318</v>
      </c>
      <c r="C7095" s="77" t="s">
        <v>8</v>
      </c>
      <c r="D7095" s="77">
        <v>21.33</v>
      </c>
    </row>
    <row r="7096" spans="1:4" x14ac:dyDescent="0.25">
      <c r="A7096" s="76">
        <v>88251</v>
      </c>
      <c r="B7096" s="76" t="s">
        <v>58</v>
      </c>
      <c r="C7096" s="77" t="s">
        <v>8</v>
      </c>
      <c r="D7096" s="77">
        <v>21.91</v>
      </c>
    </row>
    <row r="7097" spans="1:4" x14ac:dyDescent="0.25">
      <c r="A7097" s="76">
        <v>88252</v>
      </c>
      <c r="B7097" s="76" t="s">
        <v>1319</v>
      </c>
      <c r="C7097" s="77" t="s">
        <v>8</v>
      </c>
      <c r="D7097" s="77">
        <v>19.61</v>
      </c>
    </row>
    <row r="7098" spans="1:4" x14ac:dyDescent="0.25">
      <c r="A7098" s="76">
        <v>88253</v>
      </c>
      <c r="B7098" s="76" t="s">
        <v>1320</v>
      </c>
      <c r="C7098" s="77" t="s">
        <v>8</v>
      </c>
      <c r="D7098" s="77">
        <v>20.32</v>
      </c>
    </row>
    <row r="7099" spans="1:4" x14ac:dyDescent="0.25">
      <c r="A7099" s="76">
        <v>88255</v>
      </c>
      <c r="B7099" s="76" t="s">
        <v>1321</v>
      </c>
      <c r="C7099" s="77" t="s">
        <v>8</v>
      </c>
      <c r="D7099" s="77">
        <v>36.18</v>
      </c>
    </row>
    <row r="7100" spans="1:4" x14ac:dyDescent="0.25">
      <c r="A7100" s="76">
        <v>88256</v>
      </c>
      <c r="B7100" s="76" t="s">
        <v>1322</v>
      </c>
      <c r="C7100" s="77" t="s">
        <v>8</v>
      </c>
      <c r="D7100" s="77">
        <v>29.13</v>
      </c>
    </row>
    <row r="7101" spans="1:4" x14ac:dyDescent="0.25">
      <c r="A7101" s="76">
        <v>88257</v>
      </c>
      <c r="B7101" s="76" t="s">
        <v>1323</v>
      </c>
      <c r="C7101" s="77" t="s">
        <v>8</v>
      </c>
      <c r="D7101" s="77">
        <v>21.75</v>
      </c>
    </row>
    <row r="7102" spans="1:4" x14ac:dyDescent="0.25">
      <c r="A7102" s="76">
        <v>88258</v>
      </c>
      <c r="B7102" s="76" t="s">
        <v>1324</v>
      </c>
      <c r="C7102" s="77" t="s">
        <v>8</v>
      </c>
      <c r="D7102" s="77">
        <v>26.54</v>
      </c>
    </row>
    <row r="7103" spans="1:4" x14ac:dyDescent="0.25">
      <c r="A7103" s="76">
        <v>88260</v>
      </c>
      <c r="B7103" s="76" t="s">
        <v>1325</v>
      </c>
      <c r="C7103" s="77" t="s">
        <v>8</v>
      </c>
      <c r="D7103" s="77">
        <v>21.06</v>
      </c>
    </row>
    <row r="7104" spans="1:4" x14ac:dyDescent="0.25">
      <c r="A7104" s="76">
        <v>88261</v>
      </c>
      <c r="B7104" s="76" t="s">
        <v>67</v>
      </c>
      <c r="C7104" s="77" t="s">
        <v>8</v>
      </c>
      <c r="D7104" s="77">
        <v>30.59</v>
      </c>
    </row>
    <row r="7105" spans="1:4" x14ac:dyDescent="0.25">
      <c r="A7105" s="76">
        <v>88262</v>
      </c>
      <c r="B7105" s="76" t="s">
        <v>1326</v>
      </c>
      <c r="C7105" s="77" t="s">
        <v>8</v>
      </c>
      <c r="D7105" s="77">
        <v>27.05</v>
      </c>
    </row>
    <row r="7106" spans="1:4" x14ac:dyDescent="0.25">
      <c r="A7106" s="76">
        <v>88263</v>
      </c>
      <c r="B7106" s="76" t="s">
        <v>1327</v>
      </c>
      <c r="C7106" s="77" t="s">
        <v>8</v>
      </c>
      <c r="D7106" s="77">
        <v>20.51</v>
      </c>
    </row>
    <row r="7107" spans="1:4" x14ac:dyDescent="0.25">
      <c r="A7107" s="76">
        <v>88264</v>
      </c>
      <c r="B7107" s="76" t="s">
        <v>43</v>
      </c>
      <c r="C7107" s="77" t="s">
        <v>8</v>
      </c>
      <c r="D7107" s="77">
        <v>27.8</v>
      </c>
    </row>
    <row r="7108" spans="1:4" x14ac:dyDescent="0.25">
      <c r="A7108" s="76">
        <v>88265</v>
      </c>
      <c r="B7108" s="76" t="s">
        <v>1328</v>
      </c>
      <c r="C7108" s="77" t="s">
        <v>8</v>
      </c>
      <c r="D7108" s="77">
        <v>28.26</v>
      </c>
    </row>
    <row r="7109" spans="1:4" x14ac:dyDescent="0.25">
      <c r="A7109" s="76">
        <v>88266</v>
      </c>
      <c r="B7109" s="76" t="s">
        <v>1329</v>
      </c>
      <c r="C7109" s="77" t="s">
        <v>8</v>
      </c>
      <c r="D7109" s="77">
        <v>40.06</v>
      </c>
    </row>
    <row r="7110" spans="1:4" x14ac:dyDescent="0.25">
      <c r="A7110" s="76">
        <v>88267</v>
      </c>
      <c r="B7110" s="76" t="s">
        <v>1330</v>
      </c>
      <c r="C7110" s="77" t="s">
        <v>8</v>
      </c>
      <c r="D7110" s="77">
        <v>26.7</v>
      </c>
    </row>
    <row r="7111" spans="1:4" x14ac:dyDescent="0.25">
      <c r="A7111" s="76">
        <v>88269</v>
      </c>
      <c r="B7111" s="76" t="s">
        <v>1331</v>
      </c>
      <c r="C7111" s="77" t="s">
        <v>8</v>
      </c>
      <c r="D7111" s="77">
        <v>27.87</v>
      </c>
    </row>
    <row r="7112" spans="1:4" x14ac:dyDescent="0.25">
      <c r="A7112" s="76">
        <v>88270</v>
      </c>
      <c r="B7112" s="76" t="s">
        <v>71</v>
      </c>
      <c r="C7112" s="77" t="s">
        <v>8</v>
      </c>
      <c r="D7112" s="77">
        <v>27.45</v>
      </c>
    </row>
    <row r="7113" spans="1:4" x14ac:dyDescent="0.25">
      <c r="A7113" s="76">
        <v>88272</v>
      </c>
      <c r="B7113" s="76" t="s">
        <v>1332</v>
      </c>
      <c r="C7113" s="77" t="s">
        <v>8</v>
      </c>
      <c r="D7113" s="77">
        <v>25.95</v>
      </c>
    </row>
    <row r="7114" spans="1:4" x14ac:dyDescent="0.25">
      <c r="A7114" s="76">
        <v>88273</v>
      </c>
      <c r="B7114" s="76" t="s">
        <v>41</v>
      </c>
      <c r="C7114" s="77" t="s">
        <v>8</v>
      </c>
      <c r="D7114" s="77">
        <v>27.16</v>
      </c>
    </row>
    <row r="7115" spans="1:4" x14ac:dyDescent="0.25">
      <c r="A7115" s="76">
        <v>88274</v>
      </c>
      <c r="B7115" s="76" t="s">
        <v>1333</v>
      </c>
      <c r="C7115" s="77" t="s">
        <v>8</v>
      </c>
      <c r="D7115" s="77">
        <v>28.59</v>
      </c>
    </row>
    <row r="7116" spans="1:4" x14ac:dyDescent="0.25">
      <c r="A7116" s="76">
        <v>88275</v>
      </c>
      <c r="B7116" s="76" t="s">
        <v>1334</v>
      </c>
      <c r="C7116" s="77" t="s">
        <v>8</v>
      </c>
      <c r="D7116" s="77">
        <v>33.880000000000003</v>
      </c>
    </row>
    <row r="7117" spans="1:4" x14ac:dyDescent="0.25">
      <c r="A7117" s="76">
        <v>88277</v>
      </c>
      <c r="B7117" s="76" t="s">
        <v>1335</v>
      </c>
      <c r="C7117" s="77" t="s">
        <v>8</v>
      </c>
      <c r="D7117" s="77">
        <v>27.97</v>
      </c>
    </row>
    <row r="7118" spans="1:4" x14ac:dyDescent="0.25">
      <c r="A7118" s="76">
        <v>88278</v>
      </c>
      <c r="B7118" s="76" t="s">
        <v>1336</v>
      </c>
      <c r="C7118" s="77" t="s">
        <v>8</v>
      </c>
      <c r="D7118" s="77">
        <v>25.47</v>
      </c>
    </row>
    <row r="7119" spans="1:4" x14ac:dyDescent="0.25">
      <c r="A7119" s="76">
        <v>88279</v>
      </c>
      <c r="B7119" s="76" t="s">
        <v>1337</v>
      </c>
      <c r="C7119" s="77" t="s">
        <v>8</v>
      </c>
      <c r="D7119" s="77">
        <v>31.08</v>
      </c>
    </row>
    <row r="7120" spans="1:4" x14ac:dyDescent="0.25">
      <c r="A7120" s="76">
        <v>88281</v>
      </c>
      <c r="B7120" s="76" t="s">
        <v>1338</v>
      </c>
      <c r="C7120" s="77" t="s">
        <v>8</v>
      </c>
      <c r="D7120" s="77">
        <v>29.7</v>
      </c>
    </row>
    <row r="7121" spans="1:4" x14ac:dyDescent="0.25">
      <c r="A7121" s="76">
        <v>88282</v>
      </c>
      <c r="B7121" s="76" t="s">
        <v>1339</v>
      </c>
      <c r="C7121" s="77" t="s">
        <v>8</v>
      </c>
      <c r="D7121" s="77">
        <v>28.76</v>
      </c>
    </row>
    <row r="7122" spans="1:4" x14ac:dyDescent="0.25">
      <c r="A7122" s="76">
        <v>88283</v>
      </c>
      <c r="B7122" s="76" t="s">
        <v>1340</v>
      </c>
      <c r="C7122" s="77" t="s">
        <v>8</v>
      </c>
      <c r="D7122" s="77">
        <v>34.69</v>
      </c>
    </row>
    <row r="7123" spans="1:4" x14ac:dyDescent="0.25">
      <c r="A7123" s="76">
        <v>88284</v>
      </c>
      <c r="B7123" s="76" t="s">
        <v>1341</v>
      </c>
      <c r="C7123" s="77" t="s">
        <v>8</v>
      </c>
      <c r="D7123" s="77">
        <v>25.78</v>
      </c>
    </row>
    <row r="7124" spans="1:4" x14ac:dyDescent="0.25">
      <c r="A7124" s="76">
        <v>88285</v>
      </c>
      <c r="B7124" s="76" t="s">
        <v>1342</v>
      </c>
      <c r="C7124" s="77" t="s">
        <v>8</v>
      </c>
      <c r="D7124" s="77">
        <v>28.07</v>
      </c>
    </row>
    <row r="7125" spans="1:4" x14ac:dyDescent="0.25">
      <c r="A7125" s="76">
        <v>88286</v>
      </c>
      <c r="B7125" s="76" t="s">
        <v>1343</v>
      </c>
      <c r="C7125" s="77" t="s">
        <v>8</v>
      </c>
      <c r="D7125" s="77">
        <v>32.03</v>
      </c>
    </row>
    <row r="7126" spans="1:4" x14ac:dyDescent="0.25">
      <c r="A7126" s="76">
        <v>88288</v>
      </c>
      <c r="B7126" s="76" t="s">
        <v>1344</v>
      </c>
      <c r="C7126" s="77" t="s">
        <v>8</v>
      </c>
      <c r="D7126" s="77">
        <v>25.4</v>
      </c>
    </row>
    <row r="7127" spans="1:4" x14ac:dyDescent="0.25">
      <c r="A7127" s="76">
        <v>88291</v>
      </c>
      <c r="B7127" s="76" t="s">
        <v>1345</v>
      </c>
      <c r="C7127" s="77" t="s">
        <v>8</v>
      </c>
      <c r="D7127" s="77">
        <v>23.69</v>
      </c>
    </row>
    <row r="7128" spans="1:4" x14ac:dyDescent="0.25">
      <c r="A7128" s="76">
        <v>88292</v>
      </c>
      <c r="B7128" s="76" t="s">
        <v>1346</v>
      </c>
      <c r="C7128" s="77" t="s">
        <v>8</v>
      </c>
      <c r="D7128" s="77">
        <v>25.02</v>
      </c>
    </row>
    <row r="7129" spans="1:4" x14ac:dyDescent="0.25">
      <c r="A7129" s="76">
        <v>88293</v>
      </c>
      <c r="B7129" s="76" t="s">
        <v>1347</v>
      </c>
      <c r="C7129" s="77" t="s">
        <v>8</v>
      </c>
      <c r="D7129" s="77">
        <v>28.15</v>
      </c>
    </row>
    <row r="7130" spans="1:4" x14ac:dyDescent="0.25">
      <c r="A7130" s="76">
        <v>88294</v>
      </c>
      <c r="B7130" s="76" t="s">
        <v>1348</v>
      </c>
      <c r="C7130" s="77" t="s">
        <v>8</v>
      </c>
      <c r="D7130" s="77">
        <v>30.51</v>
      </c>
    </row>
    <row r="7131" spans="1:4" x14ac:dyDescent="0.25">
      <c r="A7131" s="76">
        <v>88295</v>
      </c>
      <c r="B7131" s="76" t="s">
        <v>1349</v>
      </c>
      <c r="C7131" s="77" t="s">
        <v>8</v>
      </c>
      <c r="D7131" s="77">
        <v>25.57</v>
      </c>
    </row>
    <row r="7132" spans="1:4" x14ac:dyDescent="0.25">
      <c r="A7132" s="76">
        <v>88296</v>
      </c>
      <c r="B7132" s="76" t="s">
        <v>1350</v>
      </c>
      <c r="C7132" s="77" t="s">
        <v>8</v>
      </c>
      <c r="D7132" s="77">
        <v>24.16</v>
      </c>
    </row>
    <row r="7133" spans="1:4" x14ac:dyDescent="0.25">
      <c r="A7133" s="76">
        <v>88297</v>
      </c>
      <c r="B7133" s="76" t="s">
        <v>1351</v>
      </c>
      <c r="C7133" s="77" t="s">
        <v>8</v>
      </c>
      <c r="D7133" s="77">
        <v>26.67</v>
      </c>
    </row>
    <row r="7134" spans="1:4" x14ac:dyDescent="0.25">
      <c r="A7134" s="76">
        <v>88298</v>
      </c>
      <c r="B7134" s="76" t="s">
        <v>1352</v>
      </c>
      <c r="C7134" s="77" t="s">
        <v>8</v>
      </c>
      <c r="D7134" s="77">
        <v>22.84</v>
      </c>
    </row>
    <row r="7135" spans="1:4" x14ac:dyDescent="0.25">
      <c r="A7135" s="76">
        <v>88299</v>
      </c>
      <c r="B7135" s="76" t="s">
        <v>1353</v>
      </c>
      <c r="C7135" s="77" t="s">
        <v>8</v>
      </c>
      <c r="D7135" s="77">
        <v>28.54</v>
      </c>
    </row>
    <row r="7136" spans="1:4" x14ac:dyDescent="0.25">
      <c r="A7136" s="76">
        <v>88300</v>
      </c>
      <c r="B7136" s="76" t="s">
        <v>1354</v>
      </c>
      <c r="C7136" s="77" t="s">
        <v>8</v>
      </c>
      <c r="D7136" s="77">
        <v>34.03</v>
      </c>
    </row>
    <row r="7137" spans="1:4" x14ac:dyDescent="0.25">
      <c r="A7137" s="76">
        <v>88301</v>
      </c>
      <c r="B7137" s="76" t="s">
        <v>1355</v>
      </c>
      <c r="C7137" s="77" t="s">
        <v>8</v>
      </c>
      <c r="D7137" s="77">
        <v>30.31</v>
      </c>
    </row>
    <row r="7138" spans="1:4" x14ac:dyDescent="0.25">
      <c r="A7138" s="76">
        <v>88302</v>
      </c>
      <c r="B7138" s="76" t="s">
        <v>1356</v>
      </c>
      <c r="C7138" s="77" t="s">
        <v>8</v>
      </c>
      <c r="D7138" s="77">
        <v>29.33</v>
      </c>
    </row>
    <row r="7139" spans="1:4" x14ac:dyDescent="0.25">
      <c r="A7139" s="76">
        <v>88303</v>
      </c>
      <c r="B7139" s="76" t="s">
        <v>1357</v>
      </c>
      <c r="C7139" s="77" t="s">
        <v>8</v>
      </c>
      <c r="D7139" s="77">
        <v>23.58</v>
      </c>
    </row>
    <row r="7140" spans="1:4" x14ac:dyDescent="0.25">
      <c r="A7140" s="76">
        <v>88304</v>
      </c>
      <c r="B7140" s="76" t="s">
        <v>1358</v>
      </c>
      <c r="C7140" s="77" t="s">
        <v>8</v>
      </c>
      <c r="D7140" s="77">
        <v>25.81</v>
      </c>
    </row>
    <row r="7141" spans="1:4" x14ac:dyDescent="0.25">
      <c r="A7141" s="76">
        <v>88306</v>
      </c>
      <c r="B7141" s="76" t="s">
        <v>1359</v>
      </c>
      <c r="C7141" s="77" t="s">
        <v>8</v>
      </c>
      <c r="D7141" s="77">
        <v>27.76</v>
      </c>
    </row>
    <row r="7142" spans="1:4" x14ac:dyDescent="0.25">
      <c r="A7142" s="76">
        <v>88307</v>
      </c>
      <c r="B7142" s="76" t="s">
        <v>1360</v>
      </c>
      <c r="C7142" s="77" t="s">
        <v>8</v>
      </c>
      <c r="D7142" s="77">
        <v>30.92</v>
      </c>
    </row>
    <row r="7143" spans="1:4" x14ac:dyDescent="0.25">
      <c r="A7143" s="76">
        <v>88308</v>
      </c>
      <c r="B7143" s="76" t="s">
        <v>1361</v>
      </c>
      <c r="C7143" s="77" t="s">
        <v>8</v>
      </c>
      <c r="D7143" s="77">
        <v>27.31</v>
      </c>
    </row>
    <row r="7144" spans="1:4" x14ac:dyDescent="0.25">
      <c r="A7144" s="76">
        <v>88309</v>
      </c>
      <c r="B7144" s="76" t="s">
        <v>40</v>
      </c>
      <c r="C7144" s="77" t="s">
        <v>8</v>
      </c>
      <c r="D7144" s="77">
        <v>27.45</v>
      </c>
    </row>
    <row r="7145" spans="1:4" x14ac:dyDescent="0.25">
      <c r="A7145" s="76">
        <v>88310</v>
      </c>
      <c r="B7145" s="76" t="s">
        <v>54</v>
      </c>
      <c r="C7145" s="77" t="s">
        <v>8</v>
      </c>
      <c r="D7145" s="77">
        <v>28.66</v>
      </c>
    </row>
    <row r="7146" spans="1:4" x14ac:dyDescent="0.25">
      <c r="A7146" s="76">
        <v>88311</v>
      </c>
      <c r="B7146" s="76" t="s">
        <v>1362</v>
      </c>
      <c r="C7146" s="77" t="s">
        <v>8</v>
      </c>
      <c r="D7146" s="77">
        <v>28.03</v>
      </c>
    </row>
    <row r="7147" spans="1:4" x14ac:dyDescent="0.25">
      <c r="A7147" s="76">
        <v>88312</v>
      </c>
      <c r="B7147" s="76" t="s">
        <v>1363</v>
      </c>
      <c r="C7147" s="77" t="s">
        <v>8</v>
      </c>
      <c r="D7147" s="77">
        <v>28.66</v>
      </c>
    </row>
    <row r="7148" spans="1:4" x14ac:dyDescent="0.25">
      <c r="A7148" s="76">
        <v>88313</v>
      </c>
      <c r="B7148" s="76" t="s">
        <v>69</v>
      </c>
      <c r="C7148" s="77" t="s">
        <v>8</v>
      </c>
      <c r="D7148" s="77">
        <v>24.26</v>
      </c>
    </row>
    <row r="7149" spans="1:4" x14ac:dyDescent="0.25">
      <c r="A7149" s="76">
        <v>88314</v>
      </c>
      <c r="B7149" s="76" t="s">
        <v>1364</v>
      </c>
      <c r="C7149" s="77" t="s">
        <v>8</v>
      </c>
      <c r="D7149" s="77">
        <v>21.21</v>
      </c>
    </row>
    <row r="7150" spans="1:4" x14ac:dyDescent="0.25">
      <c r="A7150" s="76">
        <v>88315</v>
      </c>
      <c r="B7150" s="76" t="s">
        <v>59</v>
      </c>
      <c r="C7150" s="77" t="s">
        <v>8</v>
      </c>
      <c r="D7150" s="77">
        <v>27.23</v>
      </c>
    </row>
    <row r="7151" spans="1:4" x14ac:dyDescent="0.25">
      <c r="A7151" s="76">
        <v>88316</v>
      </c>
      <c r="B7151" s="76" t="s">
        <v>39</v>
      </c>
      <c r="C7151" s="77" t="s">
        <v>8</v>
      </c>
      <c r="D7151" s="77">
        <v>19.760000000000002</v>
      </c>
    </row>
    <row r="7152" spans="1:4" x14ac:dyDescent="0.25">
      <c r="A7152" s="76">
        <v>88317</v>
      </c>
      <c r="B7152" s="76" t="s">
        <v>1365</v>
      </c>
      <c r="C7152" s="77" t="s">
        <v>8</v>
      </c>
      <c r="D7152" s="77">
        <v>28.07</v>
      </c>
    </row>
    <row r="7153" spans="1:4" x14ac:dyDescent="0.25">
      <c r="A7153" s="76">
        <v>88318</v>
      </c>
      <c r="B7153" s="76" t="s">
        <v>1366</v>
      </c>
      <c r="C7153" s="77" t="s">
        <v>8</v>
      </c>
      <c r="D7153" s="77">
        <v>35.93</v>
      </c>
    </row>
    <row r="7154" spans="1:4" x14ac:dyDescent="0.25">
      <c r="A7154" s="76">
        <v>88320</v>
      </c>
      <c r="B7154" s="76" t="s">
        <v>1367</v>
      </c>
      <c r="C7154" s="77" t="s">
        <v>8</v>
      </c>
      <c r="D7154" s="77">
        <v>27.05</v>
      </c>
    </row>
    <row r="7155" spans="1:4" x14ac:dyDescent="0.25">
      <c r="A7155" s="76">
        <v>88321</v>
      </c>
      <c r="B7155" s="76" t="s">
        <v>1368</v>
      </c>
      <c r="C7155" s="77" t="s">
        <v>8</v>
      </c>
      <c r="D7155" s="77">
        <v>45.67</v>
      </c>
    </row>
    <row r="7156" spans="1:4" x14ac:dyDescent="0.25">
      <c r="A7156" s="76">
        <v>88322</v>
      </c>
      <c r="B7156" s="76" t="s">
        <v>1369</v>
      </c>
      <c r="C7156" s="77" t="s">
        <v>8</v>
      </c>
      <c r="D7156" s="77">
        <v>37.96</v>
      </c>
    </row>
    <row r="7157" spans="1:4" x14ac:dyDescent="0.25">
      <c r="A7157" s="76">
        <v>88323</v>
      </c>
      <c r="B7157" s="76" t="s">
        <v>70</v>
      </c>
      <c r="C7157" s="77" t="s">
        <v>8</v>
      </c>
      <c r="D7157" s="77">
        <v>26.79</v>
      </c>
    </row>
    <row r="7158" spans="1:4" x14ac:dyDescent="0.25">
      <c r="A7158" s="76">
        <v>88324</v>
      </c>
      <c r="B7158" s="76" t="s">
        <v>1370</v>
      </c>
      <c r="C7158" s="77" t="s">
        <v>8</v>
      </c>
      <c r="D7158" s="77">
        <v>27.81</v>
      </c>
    </row>
    <row r="7159" spans="1:4" x14ac:dyDescent="0.25">
      <c r="A7159" s="76">
        <v>88325</v>
      </c>
      <c r="B7159" s="76" t="s">
        <v>55</v>
      </c>
      <c r="C7159" s="77" t="s">
        <v>8</v>
      </c>
      <c r="D7159" s="77">
        <v>21.98</v>
      </c>
    </row>
    <row r="7160" spans="1:4" x14ac:dyDescent="0.25">
      <c r="A7160" s="76">
        <v>88326</v>
      </c>
      <c r="B7160" s="76" t="s">
        <v>1371</v>
      </c>
      <c r="C7160" s="77" t="s">
        <v>8</v>
      </c>
      <c r="D7160" s="77">
        <v>25.38</v>
      </c>
    </row>
    <row r="7161" spans="1:4" x14ac:dyDescent="0.25">
      <c r="A7161" s="76">
        <v>88377</v>
      </c>
      <c r="B7161" s="76" t="s">
        <v>1372</v>
      </c>
      <c r="C7161" s="77" t="s">
        <v>8</v>
      </c>
      <c r="D7161" s="77">
        <v>23.04</v>
      </c>
    </row>
    <row r="7162" spans="1:4" x14ac:dyDescent="0.25">
      <c r="A7162" s="76">
        <v>88441</v>
      </c>
      <c r="B7162" s="76" t="s">
        <v>56</v>
      </c>
      <c r="C7162" s="77" t="s">
        <v>8</v>
      </c>
      <c r="D7162" s="77">
        <v>24.24</v>
      </c>
    </row>
    <row r="7163" spans="1:4" x14ac:dyDescent="0.25">
      <c r="A7163" s="76">
        <v>88597</v>
      </c>
      <c r="B7163" s="76" t="s">
        <v>1373</v>
      </c>
      <c r="C7163" s="77" t="s">
        <v>8</v>
      </c>
      <c r="D7163" s="77">
        <v>27.95</v>
      </c>
    </row>
    <row r="7164" spans="1:4" x14ac:dyDescent="0.25">
      <c r="A7164" s="76">
        <v>90766</v>
      </c>
      <c r="B7164" s="76" t="s">
        <v>1374</v>
      </c>
      <c r="C7164" s="77" t="s">
        <v>8</v>
      </c>
      <c r="D7164" s="77">
        <v>28.5</v>
      </c>
    </row>
    <row r="7165" spans="1:4" x14ac:dyDescent="0.25">
      <c r="A7165" s="76">
        <v>90767</v>
      </c>
      <c r="B7165" s="76" t="s">
        <v>1375</v>
      </c>
      <c r="C7165" s="77" t="s">
        <v>8</v>
      </c>
      <c r="D7165" s="77">
        <v>25.41</v>
      </c>
    </row>
    <row r="7166" spans="1:4" x14ac:dyDescent="0.25">
      <c r="A7166" s="76">
        <v>90768</v>
      </c>
      <c r="B7166" s="76" t="s">
        <v>1376</v>
      </c>
      <c r="C7166" s="77" t="s">
        <v>8</v>
      </c>
      <c r="D7166" s="77">
        <v>84.07</v>
      </c>
    </row>
    <row r="7167" spans="1:4" x14ac:dyDescent="0.25">
      <c r="A7167" s="76">
        <v>90769</v>
      </c>
      <c r="B7167" s="76" t="s">
        <v>1377</v>
      </c>
      <c r="C7167" s="77" t="s">
        <v>8</v>
      </c>
      <c r="D7167" s="77">
        <v>118.58</v>
      </c>
    </row>
    <row r="7168" spans="1:4" x14ac:dyDescent="0.25">
      <c r="A7168" s="76">
        <v>90770</v>
      </c>
      <c r="B7168" s="76" t="s">
        <v>1378</v>
      </c>
      <c r="C7168" s="77" t="s">
        <v>8</v>
      </c>
      <c r="D7168" s="77">
        <v>156.16999999999999</v>
      </c>
    </row>
    <row r="7169" spans="1:4" x14ac:dyDescent="0.25">
      <c r="A7169" s="76">
        <v>90771</v>
      </c>
      <c r="B7169" s="76" t="s">
        <v>1379</v>
      </c>
      <c r="C7169" s="77" t="s">
        <v>8</v>
      </c>
      <c r="D7169" s="78">
        <v>31.09</v>
      </c>
    </row>
    <row r="7170" spans="1:4" x14ac:dyDescent="0.25">
      <c r="A7170" s="76">
        <v>90772</v>
      </c>
      <c r="B7170" s="76" t="s">
        <v>1380</v>
      </c>
      <c r="C7170" s="77" t="s">
        <v>8</v>
      </c>
      <c r="D7170" s="78">
        <v>23.83</v>
      </c>
    </row>
    <row r="7171" spans="1:4" x14ac:dyDescent="0.25">
      <c r="A7171" s="76">
        <v>90773</v>
      </c>
      <c r="B7171" s="76" t="s">
        <v>1381</v>
      </c>
      <c r="C7171" s="77" t="s">
        <v>8</v>
      </c>
      <c r="D7171" s="78">
        <v>34.659999999999997</v>
      </c>
    </row>
    <row r="7172" spans="1:4" x14ac:dyDescent="0.25">
      <c r="A7172" s="76">
        <v>90775</v>
      </c>
      <c r="B7172" s="76" t="s">
        <v>1382</v>
      </c>
      <c r="C7172" s="77" t="s">
        <v>8</v>
      </c>
      <c r="D7172" s="78">
        <v>43.32</v>
      </c>
    </row>
    <row r="7173" spans="1:4" x14ac:dyDescent="0.25">
      <c r="A7173" s="76">
        <v>90776</v>
      </c>
      <c r="B7173" s="76" t="s">
        <v>1383</v>
      </c>
      <c r="C7173" s="77" t="s">
        <v>8</v>
      </c>
      <c r="D7173" s="78">
        <v>57.73</v>
      </c>
    </row>
    <row r="7174" spans="1:4" x14ac:dyDescent="0.25">
      <c r="A7174" s="76">
        <v>90777</v>
      </c>
      <c r="B7174" s="76" t="s">
        <v>1384</v>
      </c>
      <c r="C7174" s="77" t="s">
        <v>8</v>
      </c>
      <c r="D7174" s="78">
        <v>114.12</v>
      </c>
    </row>
    <row r="7175" spans="1:4" x14ac:dyDescent="0.25">
      <c r="A7175" s="76">
        <v>90778</v>
      </c>
      <c r="B7175" s="76" t="s">
        <v>1385</v>
      </c>
      <c r="C7175" s="77" t="s">
        <v>8</v>
      </c>
      <c r="D7175" s="78">
        <v>129.6</v>
      </c>
    </row>
    <row r="7176" spans="1:4" x14ac:dyDescent="0.25">
      <c r="A7176" s="76">
        <v>90779</v>
      </c>
      <c r="B7176" s="76" t="s">
        <v>1386</v>
      </c>
      <c r="C7176" s="77" t="s">
        <v>8</v>
      </c>
      <c r="D7176" s="78">
        <v>176.48</v>
      </c>
    </row>
    <row r="7177" spans="1:4" x14ac:dyDescent="0.25">
      <c r="A7177" s="76">
        <v>90780</v>
      </c>
      <c r="B7177" s="76" t="s">
        <v>1387</v>
      </c>
      <c r="C7177" s="77" t="s">
        <v>8</v>
      </c>
      <c r="D7177" s="78">
        <v>92.59</v>
      </c>
    </row>
    <row r="7178" spans="1:4" x14ac:dyDescent="0.25">
      <c r="A7178" s="76">
        <v>90781</v>
      </c>
      <c r="B7178" s="76" t="s">
        <v>1388</v>
      </c>
      <c r="C7178" s="77" t="s">
        <v>8</v>
      </c>
      <c r="D7178" s="78">
        <v>42.81</v>
      </c>
    </row>
    <row r="7179" spans="1:4" x14ac:dyDescent="0.25">
      <c r="A7179" s="76">
        <v>91677</v>
      </c>
      <c r="B7179" s="76" t="s">
        <v>1389</v>
      </c>
      <c r="C7179" s="77" t="s">
        <v>8</v>
      </c>
      <c r="D7179" s="78">
        <v>116.49</v>
      </c>
    </row>
    <row r="7180" spans="1:4" x14ac:dyDescent="0.25">
      <c r="A7180" s="76">
        <v>91678</v>
      </c>
      <c r="B7180" s="76" t="s">
        <v>1390</v>
      </c>
      <c r="C7180" s="77" t="s">
        <v>8</v>
      </c>
      <c r="D7180" s="78">
        <v>88.93</v>
      </c>
    </row>
    <row r="7181" spans="1:4" x14ac:dyDescent="0.25">
      <c r="A7181" s="76">
        <v>93558</v>
      </c>
      <c r="B7181" s="76" t="s">
        <v>1391</v>
      </c>
      <c r="C7181" s="77" t="s">
        <v>3978</v>
      </c>
      <c r="D7181" s="78">
        <v>5122.72</v>
      </c>
    </row>
    <row r="7182" spans="1:4" x14ac:dyDescent="0.25">
      <c r="A7182" s="76">
        <v>93559</v>
      </c>
      <c r="B7182" s="76" t="s">
        <v>1373</v>
      </c>
      <c r="C7182" s="77" t="s">
        <v>3978</v>
      </c>
      <c r="D7182" s="78">
        <v>4951.6000000000004</v>
      </c>
    </row>
    <row r="7183" spans="1:4" x14ac:dyDescent="0.25">
      <c r="A7183" s="76">
        <v>93560</v>
      </c>
      <c r="B7183" s="76" t="s">
        <v>1381</v>
      </c>
      <c r="C7183" s="77" t="s">
        <v>3978</v>
      </c>
      <c r="D7183" s="78">
        <v>6134.04</v>
      </c>
    </row>
    <row r="7184" spans="1:4" x14ac:dyDescent="0.25">
      <c r="A7184" s="76">
        <v>93561</v>
      </c>
      <c r="B7184" s="76" t="s">
        <v>1382</v>
      </c>
      <c r="C7184" s="77" t="s">
        <v>3978</v>
      </c>
      <c r="D7184" s="78">
        <v>7661.02</v>
      </c>
    </row>
    <row r="7185" spans="1:4" x14ac:dyDescent="0.25">
      <c r="A7185" s="76">
        <v>93562</v>
      </c>
      <c r="B7185" s="76" t="s">
        <v>1379</v>
      </c>
      <c r="C7185" s="77" t="s">
        <v>3978</v>
      </c>
      <c r="D7185" s="78">
        <v>5505.36</v>
      </c>
    </row>
    <row r="7186" spans="1:4" x14ac:dyDescent="0.25">
      <c r="A7186" s="76">
        <v>93563</v>
      </c>
      <c r="B7186" s="76" t="s">
        <v>1374</v>
      </c>
      <c r="C7186" s="77" t="s">
        <v>3978</v>
      </c>
      <c r="D7186" s="77">
        <v>5044.6899999999996</v>
      </c>
    </row>
    <row r="7187" spans="1:4" x14ac:dyDescent="0.25">
      <c r="A7187" s="76">
        <v>93564</v>
      </c>
      <c r="B7187" s="76" t="s">
        <v>1375</v>
      </c>
      <c r="C7187" s="77" t="s">
        <v>3978</v>
      </c>
      <c r="D7187" s="77">
        <v>4486.37</v>
      </c>
    </row>
    <row r="7188" spans="1:4" x14ac:dyDescent="0.25">
      <c r="A7188" s="76">
        <v>93565</v>
      </c>
      <c r="B7188" s="76" t="s">
        <v>1384</v>
      </c>
      <c r="C7188" s="77" t="s">
        <v>3978</v>
      </c>
      <c r="D7188" s="77">
        <v>20078.54</v>
      </c>
    </row>
    <row r="7189" spans="1:4" x14ac:dyDescent="0.25">
      <c r="A7189" s="76">
        <v>93566</v>
      </c>
      <c r="B7189" s="76" t="s">
        <v>1380</v>
      </c>
      <c r="C7189" s="77" t="s">
        <v>3978</v>
      </c>
      <c r="D7189" s="77">
        <v>4225.05</v>
      </c>
    </row>
    <row r="7190" spans="1:4" x14ac:dyDescent="0.25">
      <c r="A7190" s="76">
        <v>93567</v>
      </c>
      <c r="B7190" s="76" t="s">
        <v>1385</v>
      </c>
      <c r="C7190" s="77" t="s">
        <v>3978</v>
      </c>
      <c r="D7190" s="77">
        <v>22803.14</v>
      </c>
    </row>
    <row r="7191" spans="1:4" x14ac:dyDescent="0.25">
      <c r="A7191" s="76">
        <v>93568</v>
      </c>
      <c r="B7191" s="76" t="s">
        <v>1386</v>
      </c>
      <c r="C7191" s="77" t="s">
        <v>3978</v>
      </c>
      <c r="D7191" s="77">
        <v>31037.55</v>
      </c>
    </row>
    <row r="7192" spans="1:4" x14ac:dyDescent="0.25">
      <c r="A7192" s="76">
        <v>93569</v>
      </c>
      <c r="B7192" s="76" t="s">
        <v>1392</v>
      </c>
      <c r="C7192" s="77" t="s">
        <v>3978</v>
      </c>
      <c r="D7192" s="77">
        <v>14822.61</v>
      </c>
    </row>
    <row r="7193" spans="1:4" x14ac:dyDescent="0.25">
      <c r="A7193" s="76">
        <v>93570</v>
      </c>
      <c r="B7193" s="76" t="s">
        <v>1393</v>
      </c>
      <c r="C7193" s="77" t="s">
        <v>3978</v>
      </c>
      <c r="D7193" s="77">
        <v>20901.05</v>
      </c>
    </row>
    <row r="7194" spans="1:4" x14ac:dyDescent="0.25">
      <c r="A7194" s="76">
        <v>93571</v>
      </c>
      <c r="B7194" s="76" t="s">
        <v>1394</v>
      </c>
      <c r="C7194" s="77" t="s">
        <v>3978</v>
      </c>
      <c r="D7194" s="77">
        <v>27515.66</v>
      </c>
    </row>
    <row r="7195" spans="1:4" x14ac:dyDescent="0.25">
      <c r="A7195" s="76">
        <v>93572</v>
      </c>
      <c r="B7195" s="76" t="s">
        <v>1395</v>
      </c>
      <c r="C7195" s="77" t="s">
        <v>3978</v>
      </c>
      <c r="D7195" s="77">
        <v>10164.42</v>
      </c>
    </row>
    <row r="7196" spans="1:4" x14ac:dyDescent="0.25">
      <c r="A7196" s="76">
        <v>94295</v>
      </c>
      <c r="B7196" s="76" t="s">
        <v>1387</v>
      </c>
      <c r="C7196" s="77" t="s">
        <v>3978</v>
      </c>
      <c r="D7196" s="77">
        <v>16283.04</v>
      </c>
    </row>
    <row r="7197" spans="1:4" x14ac:dyDescent="0.25">
      <c r="A7197" s="76">
        <v>94296</v>
      </c>
      <c r="B7197" s="76" t="s">
        <v>1388</v>
      </c>
      <c r="C7197" s="77" t="s">
        <v>3978</v>
      </c>
      <c r="D7197" s="77">
        <v>7562.46</v>
      </c>
    </row>
    <row r="7198" spans="1:4" x14ac:dyDescent="0.25">
      <c r="A7198" s="76">
        <v>95308</v>
      </c>
      <c r="B7198" s="76" t="s">
        <v>1396</v>
      </c>
      <c r="C7198" s="77" t="s">
        <v>8</v>
      </c>
      <c r="D7198" s="77">
        <v>0.17</v>
      </c>
    </row>
    <row r="7199" spans="1:4" x14ac:dyDescent="0.25">
      <c r="A7199" s="76">
        <v>95309</v>
      </c>
      <c r="B7199" s="76" t="s">
        <v>1397</v>
      </c>
      <c r="C7199" s="77" t="s">
        <v>8</v>
      </c>
      <c r="D7199" s="77">
        <v>0.24</v>
      </c>
    </row>
    <row r="7200" spans="1:4" x14ac:dyDescent="0.25">
      <c r="A7200" s="76">
        <v>95310</v>
      </c>
      <c r="B7200" s="76" t="s">
        <v>1398</v>
      </c>
      <c r="C7200" s="77" t="s">
        <v>8</v>
      </c>
      <c r="D7200" s="77">
        <v>0.18</v>
      </c>
    </row>
    <row r="7201" spans="1:4" x14ac:dyDescent="0.25">
      <c r="A7201" s="76">
        <v>95311</v>
      </c>
      <c r="B7201" s="76" t="s">
        <v>1399</v>
      </c>
      <c r="C7201" s="77" t="s">
        <v>8</v>
      </c>
      <c r="D7201" s="77">
        <v>0.19</v>
      </c>
    </row>
    <row r="7202" spans="1:4" x14ac:dyDescent="0.25">
      <c r="A7202" s="76">
        <v>95312</v>
      </c>
      <c r="B7202" s="76" t="s">
        <v>1400</v>
      </c>
      <c r="C7202" s="77" t="s">
        <v>8</v>
      </c>
      <c r="D7202" s="77">
        <v>0.22</v>
      </c>
    </row>
    <row r="7203" spans="1:4" x14ac:dyDescent="0.25">
      <c r="A7203" s="76">
        <v>95313</v>
      </c>
      <c r="B7203" s="76" t="s">
        <v>1401</v>
      </c>
      <c r="C7203" s="77" t="s">
        <v>8</v>
      </c>
      <c r="D7203" s="77">
        <v>0.19</v>
      </c>
    </row>
    <row r="7204" spans="1:4" x14ac:dyDescent="0.25">
      <c r="A7204" s="76">
        <v>95314</v>
      </c>
      <c r="B7204" s="76" t="s">
        <v>1402</v>
      </c>
      <c r="C7204" s="77" t="s">
        <v>8</v>
      </c>
      <c r="D7204" s="77">
        <v>0.25</v>
      </c>
    </row>
    <row r="7205" spans="1:4" x14ac:dyDescent="0.25">
      <c r="A7205" s="76">
        <v>95315</v>
      </c>
      <c r="B7205" s="76" t="s">
        <v>1403</v>
      </c>
      <c r="C7205" s="77" t="s">
        <v>8</v>
      </c>
      <c r="D7205" s="77">
        <v>0.32</v>
      </c>
    </row>
    <row r="7206" spans="1:4" x14ac:dyDescent="0.25">
      <c r="A7206" s="76">
        <v>95316</v>
      </c>
      <c r="B7206" s="76" t="s">
        <v>1404</v>
      </c>
      <c r="C7206" s="77" t="s">
        <v>8</v>
      </c>
      <c r="D7206" s="77">
        <v>0.63</v>
      </c>
    </row>
    <row r="7207" spans="1:4" x14ac:dyDescent="0.25">
      <c r="A7207" s="76">
        <v>95317</v>
      </c>
      <c r="B7207" s="76" t="s">
        <v>1405</v>
      </c>
      <c r="C7207" s="77" t="s">
        <v>8</v>
      </c>
      <c r="D7207" s="77">
        <v>0.3</v>
      </c>
    </row>
    <row r="7208" spans="1:4" x14ac:dyDescent="0.25">
      <c r="A7208" s="76">
        <v>95318</v>
      </c>
      <c r="B7208" s="76" t="s">
        <v>1406</v>
      </c>
      <c r="C7208" s="77" t="s">
        <v>8</v>
      </c>
      <c r="D7208" s="77">
        <v>0.28999999999999998</v>
      </c>
    </row>
    <row r="7209" spans="1:4" x14ac:dyDescent="0.25">
      <c r="A7209" s="76">
        <v>95319</v>
      </c>
      <c r="B7209" s="76" t="s">
        <v>1407</v>
      </c>
      <c r="C7209" s="77" t="s">
        <v>8</v>
      </c>
      <c r="D7209" s="77">
        <v>0.2</v>
      </c>
    </row>
    <row r="7210" spans="1:4" x14ac:dyDescent="0.25">
      <c r="A7210" s="76">
        <v>95320</v>
      </c>
      <c r="B7210" s="76" t="s">
        <v>1408</v>
      </c>
      <c r="C7210" s="77" t="s">
        <v>8</v>
      </c>
      <c r="D7210" s="77">
        <v>0.19</v>
      </c>
    </row>
    <row r="7211" spans="1:4" x14ac:dyDescent="0.25">
      <c r="A7211" s="76">
        <v>95321</v>
      </c>
      <c r="B7211" s="76" t="s">
        <v>1409</v>
      </c>
      <c r="C7211" s="77" t="s">
        <v>8</v>
      </c>
      <c r="D7211" s="77">
        <v>0.16</v>
      </c>
    </row>
    <row r="7212" spans="1:4" x14ac:dyDescent="0.25">
      <c r="A7212" s="76">
        <v>95322</v>
      </c>
      <c r="B7212" s="76" t="s">
        <v>1410</v>
      </c>
      <c r="C7212" s="77" t="s">
        <v>8</v>
      </c>
      <c r="D7212" s="77">
        <v>0.15</v>
      </c>
    </row>
    <row r="7213" spans="1:4" x14ac:dyDescent="0.25">
      <c r="A7213" s="76">
        <v>95323</v>
      </c>
      <c r="B7213" s="76" t="s">
        <v>1411</v>
      </c>
      <c r="C7213" s="77" t="s">
        <v>8</v>
      </c>
      <c r="D7213" s="77">
        <v>0.28999999999999998</v>
      </c>
    </row>
    <row r="7214" spans="1:4" x14ac:dyDescent="0.25">
      <c r="A7214" s="76">
        <v>95324</v>
      </c>
      <c r="B7214" s="76" t="s">
        <v>1412</v>
      </c>
      <c r="C7214" s="77" t="s">
        <v>8</v>
      </c>
      <c r="D7214" s="77">
        <v>0.35</v>
      </c>
    </row>
    <row r="7215" spans="1:4" x14ac:dyDescent="0.25">
      <c r="A7215" s="76">
        <v>95325</v>
      </c>
      <c r="B7215" s="76" t="s">
        <v>1413</v>
      </c>
      <c r="C7215" s="77" t="s">
        <v>8</v>
      </c>
      <c r="D7215" s="77">
        <v>0.32</v>
      </c>
    </row>
    <row r="7216" spans="1:4" x14ac:dyDescent="0.25">
      <c r="A7216" s="76">
        <v>95326</v>
      </c>
      <c r="B7216" s="76" t="s">
        <v>1414</v>
      </c>
      <c r="C7216" s="77" t="s">
        <v>8</v>
      </c>
      <c r="D7216" s="77">
        <v>0.13</v>
      </c>
    </row>
    <row r="7217" spans="1:4" x14ac:dyDescent="0.25">
      <c r="A7217" s="76">
        <v>95328</v>
      </c>
      <c r="B7217" s="76" t="s">
        <v>1415</v>
      </c>
      <c r="C7217" s="77" t="s">
        <v>8</v>
      </c>
      <c r="D7217" s="77">
        <v>0.18</v>
      </c>
    </row>
    <row r="7218" spans="1:4" x14ac:dyDescent="0.25">
      <c r="A7218" s="76">
        <v>95329</v>
      </c>
      <c r="B7218" s="76" t="s">
        <v>1416</v>
      </c>
      <c r="C7218" s="77" t="s">
        <v>8</v>
      </c>
      <c r="D7218" s="77">
        <v>0.38</v>
      </c>
    </row>
    <row r="7219" spans="1:4" x14ac:dyDescent="0.25">
      <c r="A7219" s="76">
        <v>95330</v>
      </c>
      <c r="B7219" s="76" t="s">
        <v>1417</v>
      </c>
      <c r="C7219" s="77" t="s">
        <v>8</v>
      </c>
      <c r="D7219" s="77">
        <v>0.25</v>
      </c>
    </row>
    <row r="7220" spans="1:4" x14ac:dyDescent="0.25">
      <c r="A7220" s="76">
        <v>95331</v>
      </c>
      <c r="B7220" s="76" t="s">
        <v>1418</v>
      </c>
      <c r="C7220" s="77" t="s">
        <v>8</v>
      </c>
      <c r="D7220" s="77">
        <v>0.19</v>
      </c>
    </row>
    <row r="7221" spans="1:4" x14ac:dyDescent="0.25">
      <c r="A7221" s="76">
        <v>95332</v>
      </c>
      <c r="B7221" s="76" t="s">
        <v>1419</v>
      </c>
      <c r="C7221" s="77" t="s">
        <v>8</v>
      </c>
      <c r="D7221" s="77">
        <v>0.83</v>
      </c>
    </row>
    <row r="7222" spans="1:4" x14ac:dyDescent="0.25">
      <c r="A7222" s="76">
        <v>95333</v>
      </c>
      <c r="B7222" s="76" t="s">
        <v>1420</v>
      </c>
      <c r="C7222" s="77" t="s">
        <v>8</v>
      </c>
      <c r="D7222" s="77">
        <v>0.85</v>
      </c>
    </row>
    <row r="7223" spans="1:4" x14ac:dyDescent="0.25">
      <c r="A7223" s="76">
        <v>95334</v>
      </c>
      <c r="B7223" s="76" t="s">
        <v>1421</v>
      </c>
      <c r="C7223" s="77" t="s">
        <v>8</v>
      </c>
      <c r="D7223" s="77">
        <v>1.08</v>
      </c>
    </row>
    <row r="7224" spans="1:4" x14ac:dyDescent="0.25">
      <c r="A7224" s="76">
        <v>95335</v>
      </c>
      <c r="B7224" s="76" t="s">
        <v>1422</v>
      </c>
      <c r="C7224" s="77" t="s">
        <v>8</v>
      </c>
      <c r="D7224" s="77">
        <v>0.4</v>
      </c>
    </row>
    <row r="7225" spans="1:4" x14ac:dyDescent="0.25">
      <c r="A7225" s="76">
        <v>95337</v>
      </c>
      <c r="B7225" s="76" t="s">
        <v>1423</v>
      </c>
      <c r="C7225" s="77" t="s">
        <v>8</v>
      </c>
      <c r="D7225" s="77">
        <v>0.26</v>
      </c>
    </row>
    <row r="7226" spans="1:4" x14ac:dyDescent="0.25">
      <c r="A7226" s="76">
        <v>95338</v>
      </c>
      <c r="B7226" s="76" t="s">
        <v>1424</v>
      </c>
      <c r="C7226" s="77" t="s">
        <v>8</v>
      </c>
      <c r="D7226" s="77">
        <v>0.47</v>
      </c>
    </row>
    <row r="7227" spans="1:4" x14ac:dyDescent="0.25">
      <c r="A7227" s="76">
        <v>95339</v>
      </c>
      <c r="B7227" s="76" t="s">
        <v>1425</v>
      </c>
      <c r="C7227" s="77" t="s">
        <v>8</v>
      </c>
      <c r="D7227" s="77">
        <v>0.36</v>
      </c>
    </row>
    <row r="7228" spans="1:4" x14ac:dyDescent="0.25">
      <c r="A7228" s="76">
        <v>95340</v>
      </c>
      <c r="B7228" s="76" t="s">
        <v>1426</v>
      </c>
      <c r="C7228" s="77" t="s">
        <v>8</v>
      </c>
      <c r="D7228" s="77">
        <v>0.33</v>
      </c>
    </row>
    <row r="7229" spans="1:4" x14ac:dyDescent="0.25">
      <c r="A7229" s="76">
        <v>95341</v>
      </c>
      <c r="B7229" s="76" t="s">
        <v>1427</v>
      </c>
      <c r="C7229" s="77" t="s">
        <v>8</v>
      </c>
      <c r="D7229" s="77">
        <v>0.35</v>
      </c>
    </row>
    <row r="7230" spans="1:4" x14ac:dyDescent="0.25">
      <c r="A7230" s="76">
        <v>95342</v>
      </c>
      <c r="B7230" s="76" t="s">
        <v>1428</v>
      </c>
      <c r="C7230" s="77" t="s">
        <v>8</v>
      </c>
      <c r="D7230" s="77">
        <v>0.25</v>
      </c>
    </row>
    <row r="7231" spans="1:4" x14ac:dyDescent="0.25">
      <c r="A7231" s="76">
        <v>95343</v>
      </c>
      <c r="B7231" s="76" t="s">
        <v>1429</v>
      </c>
      <c r="C7231" s="77" t="s">
        <v>8</v>
      </c>
      <c r="D7231" s="77">
        <v>0.35</v>
      </c>
    </row>
    <row r="7232" spans="1:4" x14ac:dyDescent="0.25">
      <c r="A7232" s="76">
        <v>95344</v>
      </c>
      <c r="B7232" s="76" t="s">
        <v>1430</v>
      </c>
      <c r="C7232" s="77" t="s">
        <v>8</v>
      </c>
      <c r="D7232" s="77">
        <v>0.25</v>
      </c>
    </row>
    <row r="7233" spans="1:4" x14ac:dyDescent="0.25">
      <c r="A7233" s="76">
        <v>95345</v>
      </c>
      <c r="B7233" s="76" t="s">
        <v>1431</v>
      </c>
      <c r="C7233" s="77" t="s">
        <v>8</v>
      </c>
      <c r="D7233" s="77">
        <v>0.79</v>
      </c>
    </row>
    <row r="7234" spans="1:4" x14ac:dyDescent="0.25">
      <c r="A7234" s="76">
        <v>95346</v>
      </c>
      <c r="B7234" s="76" t="s">
        <v>1432</v>
      </c>
      <c r="C7234" s="77" t="s">
        <v>8</v>
      </c>
      <c r="D7234" s="77">
        <v>0.13</v>
      </c>
    </row>
    <row r="7235" spans="1:4" x14ac:dyDescent="0.25">
      <c r="A7235" s="76">
        <v>95347</v>
      </c>
      <c r="B7235" s="76" t="s">
        <v>1433</v>
      </c>
      <c r="C7235" s="77" t="s">
        <v>8</v>
      </c>
      <c r="D7235" s="77">
        <v>0.12</v>
      </c>
    </row>
    <row r="7236" spans="1:4" x14ac:dyDescent="0.25">
      <c r="A7236" s="76">
        <v>95348</v>
      </c>
      <c r="B7236" s="76" t="s">
        <v>1434</v>
      </c>
      <c r="C7236" s="77" t="s">
        <v>8</v>
      </c>
      <c r="D7236" s="77">
        <v>0.16</v>
      </c>
    </row>
    <row r="7237" spans="1:4" x14ac:dyDescent="0.25">
      <c r="A7237" s="76">
        <v>95349</v>
      </c>
      <c r="B7237" s="76" t="s">
        <v>1435</v>
      </c>
      <c r="C7237" s="77" t="s">
        <v>8</v>
      </c>
      <c r="D7237" s="77">
        <v>0.11</v>
      </c>
    </row>
    <row r="7238" spans="1:4" x14ac:dyDescent="0.25">
      <c r="A7238" s="76">
        <v>95350</v>
      </c>
      <c r="B7238" s="76" t="s">
        <v>1436</v>
      </c>
      <c r="C7238" s="77" t="s">
        <v>8</v>
      </c>
      <c r="D7238" s="77">
        <v>0.12</v>
      </c>
    </row>
    <row r="7239" spans="1:4" x14ac:dyDescent="0.25">
      <c r="A7239" s="76">
        <v>95351</v>
      </c>
      <c r="B7239" s="76" t="s">
        <v>1437</v>
      </c>
      <c r="C7239" s="77" t="s">
        <v>8</v>
      </c>
      <c r="D7239" s="77">
        <v>0.46</v>
      </c>
    </row>
    <row r="7240" spans="1:4" x14ac:dyDescent="0.25">
      <c r="A7240" s="76">
        <v>95352</v>
      </c>
      <c r="B7240" s="76" t="s">
        <v>1438</v>
      </c>
      <c r="C7240" s="77" t="s">
        <v>8</v>
      </c>
      <c r="D7240" s="77">
        <v>0.2</v>
      </c>
    </row>
    <row r="7241" spans="1:4" x14ac:dyDescent="0.25">
      <c r="A7241" s="76">
        <v>95354</v>
      </c>
      <c r="B7241" s="76" t="s">
        <v>1439</v>
      </c>
      <c r="C7241" s="77" t="s">
        <v>8</v>
      </c>
      <c r="D7241" s="77">
        <v>0.16</v>
      </c>
    </row>
    <row r="7242" spans="1:4" x14ac:dyDescent="0.25">
      <c r="A7242" s="76">
        <v>95355</v>
      </c>
      <c r="B7242" s="76" t="s">
        <v>1440</v>
      </c>
      <c r="C7242" s="77" t="s">
        <v>8</v>
      </c>
      <c r="D7242" s="77">
        <v>0.17</v>
      </c>
    </row>
    <row r="7243" spans="1:4" x14ac:dyDescent="0.25">
      <c r="A7243" s="76">
        <v>95356</v>
      </c>
      <c r="B7243" s="76" t="s">
        <v>1441</v>
      </c>
      <c r="C7243" s="77" t="s">
        <v>8</v>
      </c>
      <c r="D7243" s="77">
        <v>0.2</v>
      </c>
    </row>
    <row r="7244" spans="1:4" x14ac:dyDescent="0.25">
      <c r="A7244" s="76">
        <v>95357</v>
      </c>
      <c r="B7244" s="76" t="s">
        <v>1442</v>
      </c>
      <c r="C7244" s="77" t="s">
        <v>8</v>
      </c>
      <c r="D7244" s="77">
        <v>0.31</v>
      </c>
    </row>
    <row r="7245" spans="1:4" x14ac:dyDescent="0.25">
      <c r="A7245" s="76">
        <v>95358</v>
      </c>
      <c r="B7245" s="76" t="s">
        <v>1443</v>
      </c>
      <c r="C7245" s="77" t="s">
        <v>8</v>
      </c>
      <c r="D7245" s="77">
        <v>0.35</v>
      </c>
    </row>
    <row r="7246" spans="1:4" x14ac:dyDescent="0.25">
      <c r="A7246" s="76">
        <v>95359</v>
      </c>
      <c r="B7246" s="76" t="s">
        <v>1444</v>
      </c>
      <c r="C7246" s="77" t="s">
        <v>8</v>
      </c>
      <c r="D7246" s="77">
        <v>0.33</v>
      </c>
    </row>
    <row r="7247" spans="1:4" x14ac:dyDescent="0.25">
      <c r="A7247" s="76">
        <v>95360</v>
      </c>
      <c r="B7247" s="76" t="s">
        <v>1445</v>
      </c>
      <c r="C7247" s="77" t="s">
        <v>8</v>
      </c>
      <c r="D7247" s="77">
        <v>0.26</v>
      </c>
    </row>
    <row r="7248" spans="1:4" x14ac:dyDescent="0.25">
      <c r="A7248" s="76">
        <v>95361</v>
      </c>
      <c r="B7248" s="76" t="s">
        <v>1446</v>
      </c>
      <c r="C7248" s="77" t="s">
        <v>8</v>
      </c>
      <c r="D7248" s="77">
        <v>0.15</v>
      </c>
    </row>
    <row r="7249" spans="1:4" x14ac:dyDescent="0.25">
      <c r="A7249" s="76">
        <v>95362</v>
      </c>
      <c r="B7249" s="76" t="s">
        <v>1447</v>
      </c>
      <c r="C7249" s="77" t="s">
        <v>8</v>
      </c>
      <c r="D7249" s="77">
        <v>0.2</v>
      </c>
    </row>
    <row r="7250" spans="1:4" x14ac:dyDescent="0.25">
      <c r="A7250" s="76">
        <v>95363</v>
      </c>
      <c r="B7250" s="76" t="s">
        <v>1448</v>
      </c>
      <c r="C7250" s="77" t="s">
        <v>8</v>
      </c>
      <c r="D7250" s="77">
        <v>0.25</v>
      </c>
    </row>
    <row r="7251" spans="1:4" x14ac:dyDescent="0.25">
      <c r="A7251" s="76">
        <v>95364</v>
      </c>
      <c r="B7251" s="76" t="s">
        <v>1449</v>
      </c>
      <c r="C7251" s="77" t="s">
        <v>8</v>
      </c>
      <c r="D7251" s="77">
        <v>0.22</v>
      </c>
    </row>
    <row r="7252" spans="1:4" x14ac:dyDescent="0.25">
      <c r="A7252" s="76">
        <v>95365</v>
      </c>
      <c r="B7252" s="76" t="s">
        <v>1450</v>
      </c>
      <c r="C7252" s="77" t="s">
        <v>8</v>
      </c>
      <c r="D7252" s="77">
        <v>0.21</v>
      </c>
    </row>
    <row r="7253" spans="1:4" x14ac:dyDescent="0.25">
      <c r="A7253" s="76">
        <v>95366</v>
      </c>
      <c r="B7253" s="76" t="s">
        <v>1451</v>
      </c>
      <c r="C7253" s="77" t="s">
        <v>8</v>
      </c>
      <c r="D7253" s="77">
        <v>0.16</v>
      </c>
    </row>
    <row r="7254" spans="1:4" x14ac:dyDescent="0.25">
      <c r="A7254" s="76">
        <v>95367</v>
      </c>
      <c r="B7254" s="76" t="s">
        <v>1452</v>
      </c>
      <c r="C7254" s="77" t="s">
        <v>8</v>
      </c>
      <c r="D7254" s="77">
        <v>0.18</v>
      </c>
    </row>
    <row r="7255" spans="1:4" x14ac:dyDescent="0.25">
      <c r="A7255" s="76">
        <v>95368</v>
      </c>
      <c r="B7255" s="76" t="s">
        <v>1453</v>
      </c>
      <c r="C7255" s="77" t="s">
        <v>8</v>
      </c>
      <c r="D7255" s="77">
        <v>0.27</v>
      </c>
    </row>
    <row r="7256" spans="1:4" x14ac:dyDescent="0.25">
      <c r="A7256" s="76">
        <v>95369</v>
      </c>
      <c r="B7256" s="76" t="s">
        <v>1454</v>
      </c>
      <c r="C7256" s="77" t="s">
        <v>8</v>
      </c>
      <c r="D7256" s="77">
        <v>0.22</v>
      </c>
    </row>
    <row r="7257" spans="1:4" x14ac:dyDescent="0.25">
      <c r="A7257" s="76">
        <v>95370</v>
      </c>
      <c r="B7257" s="76" t="s">
        <v>1455</v>
      </c>
      <c r="C7257" s="77" t="s">
        <v>8</v>
      </c>
      <c r="D7257" s="77">
        <v>0.33</v>
      </c>
    </row>
    <row r="7258" spans="1:4" x14ac:dyDescent="0.25">
      <c r="A7258" s="76">
        <v>95371</v>
      </c>
      <c r="B7258" s="76" t="s">
        <v>1456</v>
      </c>
      <c r="C7258" s="77" t="s">
        <v>8</v>
      </c>
      <c r="D7258" s="77">
        <v>0.47</v>
      </c>
    </row>
    <row r="7259" spans="1:4" x14ac:dyDescent="0.25">
      <c r="A7259" s="76">
        <v>95372</v>
      </c>
      <c r="B7259" s="76" t="s">
        <v>1457</v>
      </c>
      <c r="C7259" s="77" t="s">
        <v>8</v>
      </c>
      <c r="D7259" s="77">
        <v>0.33</v>
      </c>
    </row>
    <row r="7260" spans="1:4" x14ac:dyDescent="0.25">
      <c r="A7260" s="76">
        <v>95373</v>
      </c>
      <c r="B7260" s="76" t="s">
        <v>1458</v>
      </c>
      <c r="C7260" s="77" t="s">
        <v>8</v>
      </c>
      <c r="D7260" s="77">
        <v>0.32</v>
      </c>
    </row>
    <row r="7261" spans="1:4" x14ac:dyDescent="0.25">
      <c r="A7261" s="76">
        <v>95374</v>
      </c>
      <c r="B7261" s="76" t="s">
        <v>1459</v>
      </c>
      <c r="C7261" s="77" t="s">
        <v>8</v>
      </c>
      <c r="D7261" s="77">
        <v>0.33</v>
      </c>
    </row>
    <row r="7262" spans="1:4" x14ac:dyDescent="0.25">
      <c r="A7262" s="76">
        <v>95375</v>
      </c>
      <c r="B7262" s="76" t="s">
        <v>1460</v>
      </c>
      <c r="C7262" s="77" t="s">
        <v>8</v>
      </c>
      <c r="D7262" s="77">
        <v>0.43</v>
      </c>
    </row>
    <row r="7263" spans="1:4" x14ac:dyDescent="0.25">
      <c r="A7263" s="76">
        <v>95376</v>
      </c>
      <c r="B7263" s="76" t="s">
        <v>1461</v>
      </c>
      <c r="C7263" s="77" t="s">
        <v>8</v>
      </c>
      <c r="D7263" s="77">
        <v>0.08</v>
      </c>
    </row>
    <row r="7264" spans="1:4" x14ac:dyDescent="0.25">
      <c r="A7264" s="76">
        <v>95377</v>
      </c>
      <c r="B7264" s="76" t="s">
        <v>1462</v>
      </c>
      <c r="C7264" s="77" t="s">
        <v>8</v>
      </c>
      <c r="D7264" s="77">
        <v>0.25</v>
      </c>
    </row>
    <row r="7265" spans="1:4" x14ac:dyDescent="0.25">
      <c r="A7265" s="76">
        <v>95378</v>
      </c>
      <c r="B7265" s="76" t="s">
        <v>1463</v>
      </c>
      <c r="C7265" s="77" t="s">
        <v>8</v>
      </c>
      <c r="D7265" s="77">
        <v>0.31</v>
      </c>
    </row>
    <row r="7266" spans="1:4" x14ac:dyDescent="0.25">
      <c r="A7266" s="76">
        <v>95379</v>
      </c>
      <c r="B7266" s="76" t="s">
        <v>1464</v>
      </c>
      <c r="C7266" s="77" t="s">
        <v>8</v>
      </c>
      <c r="D7266" s="77">
        <v>0.25</v>
      </c>
    </row>
    <row r="7267" spans="1:4" x14ac:dyDescent="0.25">
      <c r="A7267" s="76">
        <v>95380</v>
      </c>
      <c r="B7267" s="76" t="s">
        <v>1465</v>
      </c>
      <c r="C7267" s="77" t="s">
        <v>8</v>
      </c>
      <c r="D7267" s="77">
        <v>0.35</v>
      </c>
    </row>
    <row r="7268" spans="1:4" x14ac:dyDescent="0.25">
      <c r="A7268" s="76">
        <v>95382</v>
      </c>
      <c r="B7268" s="76" t="s">
        <v>1466</v>
      </c>
      <c r="C7268" s="77" t="s">
        <v>8</v>
      </c>
      <c r="D7268" s="77">
        <v>0.25</v>
      </c>
    </row>
    <row r="7269" spans="1:4" x14ac:dyDescent="0.25">
      <c r="A7269" s="76">
        <v>95383</v>
      </c>
      <c r="B7269" s="76" t="s">
        <v>1467</v>
      </c>
      <c r="C7269" s="77" t="s">
        <v>8</v>
      </c>
      <c r="D7269" s="77">
        <v>0.37</v>
      </c>
    </row>
    <row r="7270" spans="1:4" x14ac:dyDescent="0.25">
      <c r="A7270" s="76">
        <v>95384</v>
      </c>
      <c r="B7270" s="76" t="s">
        <v>1468</v>
      </c>
      <c r="C7270" s="77" t="s">
        <v>8</v>
      </c>
      <c r="D7270" s="77">
        <v>0.42</v>
      </c>
    </row>
    <row r="7271" spans="1:4" x14ac:dyDescent="0.25">
      <c r="A7271" s="76">
        <v>95385</v>
      </c>
      <c r="B7271" s="76" t="s">
        <v>1469</v>
      </c>
      <c r="C7271" s="77" t="s">
        <v>8</v>
      </c>
      <c r="D7271" s="77">
        <v>0.25</v>
      </c>
    </row>
    <row r="7272" spans="1:4" x14ac:dyDescent="0.25">
      <c r="A7272" s="76">
        <v>95386</v>
      </c>
      <c r="B7272" s="76" t="s">
        <v>1470</v>
      </c>
      <c r="C7272" s="77" t="s">
        <v>8</v>
      </c>
      <c r="D7272" s="77">
        <v>0.27</v>
      </c>
    </row>
    <row r="7273" spans="1:4" x14ac:dyDescent="0.25">
      <c r="A7273" s="76">
        <v>95387</v>
      </c>
      <c r="B7273" s="76" t="s">
        <v>1471</v>
      </c>
      <c r="C7273" s="77" t="s">
        <v>8</v>
      </c>
      <c r="D7273" s="77">
        <v>0.24</v>
      </c>
    </row>
    <row r="7274" spans="1:4" x14ac:dyDescent="0.25">
      <c r="A7274" s="76">
        <v>95388</v>
      </c>
      <c r="B7274" s="76" t="s">
        <v>1472</v>
      </c>
      <c r="C7274" s="77" t="s">
        <v>8</v>
      </c>
      <c r="D7274" s="77">
        <v>0.1</v>
      </c>
    </row>
    <row r="7275" spans="1:4" x14ac:dyDescent="0.25">
      <c r="A7275" s="76">
        <v>95389</v>
      </c>
      <c r="B7275" s="76" t="s">
        <v>1473</v>
      </c>
      <c r="C7275" s="77" t="s">
        <v>8</v>
      </c>
      <c r="D7275" s="77">
        <v>0.16</v>
      </c>
    </row>
    <row r="7276" spans="1:4" x14ac:dyDescent="0.25">
      <c r="A7276" s="76">
        <v>95390</v>
      </c>
      <c r="B7276" s="76" t="s">
        <v>1474</v>
      </c>
      <c r="C7276" s="77" t="s">
        <v>8</v>
      </c>
      <c r="D7276" s="77">
        <v>0.09</v>
      </c>
    </row>
    <row r="7277" spans="1:4" x14ac:dyDescent="0.25">
      <c r="A7277" s="76">
        <v>95391</v>
      </c>
      <c r="B7277" s="76" t="s">
        <v>1475</v>
      </c>
      <c r="C7277" s="77" t="s">
        <v>8</v>
      </c>
      <c r="D7277" s="77">
        <v>0.13</v>
      </c>
    </row>
    <row r="7278" spans="1:4" x14ac:dyDescent="0.25">
      <c r="A7278" s="76">
        <v>95392</v>
      </c>
      <c r="B7278" s="76" t="s">
        <v>1476</v>
      </c>
      <c r="C7278" s="77" t="s">
        <v>8</v>
      </c>
      <c r="D7278" s="77">
        <v>0.14000000000000001</v>
      </c>
    </row>
    <row r="7279" spans="1:4" x14ac:dyDescent="0.25">
      <c r="A7279" s="76">
        <v>95393</v>
      </c>
      <c r="B7279" s="76" t="s">
        <v>1477</v>
      </c>
      <c r="C7279" s="77" t="s">
        <v>8</v>
      </c>
      <c r="D7279" s="77">
        <v>0.5</v>
      </c>
    </row>
    <row r="7280" spans="1:4" x14ac:dyDescent="0.25">
      <c r="A7280" s="76">
        <v>95394</v>
      </c>
      <c r="B7280" s="76" t="s">
        <v>1478</v>
      </c>
      <c r="C7280" s="77" t="s">
        <v>8</v>
      </c>
      <c r="D7280" s="77">
        <v>0.71</v>
      </c>
    </row>
    <row r="7281" spans="1:4" x14ac:dyDescent="0.25">
      <c r="A7281" s="76">
        <v>95395</v>
      </c>
      <c r="B7281" s="76" t="s">
        <v>1479</v>
      </c>
      <c r="C7281" s="77" t="s">
        <v>8</v>
      </c>
      <c r="D7281" s="77">
        <v>1</v>
      </c>
    </row>
    <row r="7282" spans="1:4" x14ac:dyDescent="0.25">
      <c r="A7282" s="76">
        <v>95396</v>
      </c>
      <c r="B7282" s="76" t="s">
        <v>1480</v>
      </c>
      <c r="C7282" s="77" t="s">
        <v>8</v>
      </c>
      <c r="D7282" s="77">
        <v>1.33</v>
      </c>
    </row>
    <row r="7283" spans="1:4" x14ac:dyDescent="0.25">
      <c r="A7283" s="76">
        <v>95397</v>
      </c>
      <c r="B7283" s="76" t="s">
        <v>1481</v>
      </c>
      <c r="C7283" s="77" t="s">
        <v>8</v>
      </c>
      <c r="D7283" s="77">
        <v>0.15</v>
      </c>
    </row>
    <row r="7284" spans="1:4" x14ac:dyDescent="0.25">
      <c r="A7284" s="76">
        <v>95398</v>
      </c>
      <c r="B7284" s="76" t="s">
        <v>1482</v>
      </c>
      <c r="C7284" s="77" t="s">
        <v>8</v>
      </c>
      <c r="D7284" s="77">
        <v>0.11</v>
      </c>
    </row>
    <row r="7285" spans="1:4" x14ac:dyDescent="0.25">
      <c r="A7285" s="76">
        <v>95399</v>
      </c>
      <c r="B7285" s="76" t="s">
        <v>1483</v>
      </c>
      <c r="C7285" s="77" t="s">
        <v>8</v>
      </c>
      <c r="D7285" s="77">
        <v>0.17</v>
      </c>
    </row>
    <row r="7286" spans="1:4" x14ac:dyDescent="0.25">
      <c r="A7286" s="76">
        <v>95400</v>
      </c>
      <c r="B7286" s="76" t="s">
        <v>1484</v>
      </c>
      <c r="C7286" s="77" t="s">
        <v>8</v>
      </c>
      <c r="D7286" s="77">
        <v>0.21</v>
      </c>
    </row>
    <row r="7287" spans="1:4" x14ac:dyDescent="0.25">
      <c r="A7287" s="76">
        <v>95401</v>
      </c>
      <c r="B7287" s="76" t="s">
        <v>1485</v>
      </c>
      <c r="C7287" s="77" t="s">
        <v>8</v>
      </c>
      <c r="D7287" s="77">
        <v>1.2</v>
      </c>
    </row>
    <row r="7288" spans="1:4" x14ac:dyDescent="0.25">
      <c r="A7288" s="76">
        <v>95402</v>
      </c>
      <c r="B7288" s="76" t="s">
        <v>1486</v>
      </c>
      <c r="C7288" s="77" t="s">
        <v>8</v>
      </c>
      <c r="D7288" s="77">
        <v>1.71</v>
      </c>
    </row>
    <row r="7289" spans="1:4" x14ac:dyDescent="0.25">
      <c r="A7289" s="76">
        <v>95403</v>
      </c>
      <c r="B7289" s="76" t="s">
        <v>1487</v>
      </c>
      <c r="C7289" s="77" t="s">
        <v>8</v>
      </c>
      <c r="D7289" s="77">
        <v>1.94</v>
      </c>
    </row>
    <row r="7290" spans="1:4" x14ac:dyDescent="0.25">
      <c r="A7290" s="76">
        <v>95404</v>
      </c>
      <c r="B7290" s="76" t="s">
        <v>1488</v>
      </c>
      <c r="C7290" s="77" t="s">
        <v>8</v>
      </c>
      <c r="D7290" s="77">
        <v>2.66</v>
      </c>
    </row>
    <row r="7291" spans="1:4" x14ac:dyDescent="0.25">
      <c r="A7291" s="76">
        <v>95405</v>
      </c>
      <c r="B7291" s="76" t="s">
        <v>1489</v>
      </c>
      <c r="C7291" s="77" t="s">
        <v>8</v>
      </c>
      <c r="D7291" s="77">
        <v>1.96</v>
      </c>
    </row>
    <row r="7292" spans="1:4" x14ac:dyDescent="0.25">
      <c r="A7292" s="76">
        <v>95406</v>
      </c>
      <c r="B7292" s="76" t="s">
        <v>1490</v>
      </c>
      <c r="C7292" s="77" t="s">
        <v>8</v>
      </c>
      <c r="D7292" s="77">
        <v>0.35</v>
      </c>
    </row>
    <row r="7293" spans="1:4" x14ac:dyDescent="0.25">
      <c r="A7293" s="76">
        <v>95407</v>
      </c>
      <c r="B7293" s="76" t="s">
        <v>1491</v>
      </c>
      <c r="C7293" s="77" t="s">
        <v>8</v>
      </c>
      <c r="D7293" s="77">
        <v>3.95</v>
      </c>
    </row>
    <row r="7294" spans="1:4" x14ac:dyDescent="0.25">
      <c r="A7294" s="76">
        <v>95408</v>
      </c>
      <c r="B7294" s="76" t="s">
        <v>1492</v>
      </c>
      <c r="C7294" s="77" t="s">
        <v>3978</v>
      </c>
      <c r="D7294" s="77">
        <v>17.149999999999999</v>
      </c>
    </row>
    <row r="7295" spans="1:4" x14ac:dyDescent="0.25">
      <c r="A7295" s="76">
        <v>95409</v>
      </c>
      <c r="B7295" s="76" t="s">
        <v>1493</v>
      </c>
      <c r="C7295" s="77" t="s">
        <v>3978</v>
      </c>
      <c r="D7295" s="77">
        <v>18.34</v>
      </c>
    </row>
    <row r="7296" spans="1:4" x14ac:dyDescent="0.25">
      <c r="A7296" s="76">
        <v>95410</v>
      </c>
      <c r="B7296" s="76" t="s">
        <v>1494</v>
      </c>
      <c r="C7296" s="77" t="s">
        <v>3978</v>
      </c>
      <c r="D7296" s="77">
        <v>23.07</v>
      </c>
    </row>
    <row r="7297" spans="1:4" x14ac:dyDescent="0.25">
      <c r="A7297" s="76">
        <v>95411</v>
      </c>
      <c r="B7297" s="76" t="s">
        <v>1495</v>
      </c>
      <c r="C7297" s="77" t="s">
        <v>3978</v>
      </c>
      <c r="D7297" s="77">
        <v>29.19</v>
      </c>
    </row>
    <row r="7298" spans="1:4" x14ac:dyDescent="0.25">
      <c r="A7298" s="76">
        <v>95412</v>
      </c>
      <c r="B7298" s="76" t="s">
        <v>1496</v>
      </c>
      <c r="C7298" s="77" t="s">
        <v>3978</v>
      </c>
      <c r="D7298" s="77">
        <v>20.56</v>
      </c>
    </row>
    <row r="7299" spans="1:4" x14ac:dyDescent="0.25">
      <c r="A7299" s="76">
        <v>95413</v>
      </c>
      <c r="B7299" s="76" t="s">
        <v>1497</v>
      </c>
      <c r="C7299" s="77" t="s">
        <v>3978</v>
      </c>
      <c r="D7299" s="77">
        <v>18.670000000000002</v>
      </c>
    </row>
    <row r="7300" spans="1:4" x14ac:dyDescent="0.25">
      <c r="A7300" s="76">
        <v>95414</v>
      </c>
      <c r="B7300" s="76" t="s">
        <v>1498</v>
      </c>
      <c r="C7300" s="77" t="s">
        <v>3978</v>
      </c>
      <c r="D7300" s="77">
        <v>67.650000000000006</v>
      </c>
    </row>
    <row r="7301" spans="1:4" x14ac:dyDescent="0.25">
      <c r="A7301" s="76">
        <v>95415</v>
      </c>
      <c r="B7301" s="76" t="s">
        <v>1499</v>
      </c>
      <c r="C7301" s="77" t="s">
        <v>3978</v>
      </c>
      <c r="D7301" s="77">
        <v>227.21</v>
      </c>
    </row>
    <row r="7302" spans="1:4" x14ac:dyDescent="0.25">
      <c r="A7302" s="76">
        <v>95416</v>
      </c>
      <c r="B7302" s="76" t="s">
        <v>1500</v>
      </c>
      <c r="C7302" s="77" t="s">
        <v>3978</v>
      </c>
      <c r="D7302" s="77">
        <v>15.39</v>
      </c>
    </row>
    <row r="7303" spans="1:4" x14ac:dyDescent="0.25">
      <c r="A7303" s="76">
        <v>95417</v>
      </c>
      <c r="B7303" s="76" t="s">
        <v>1501</v>
      </c>
      <c r="C7303" s="77" t="s">
        <v>3978</v>
      </c>
      <c r="D7303" s="77">
        <v>258.61</v>
      </c>
    </row>
    <row r="7304" spans="1:4" x14ac:dyDescent="0.25">
      <c r="A7304" s="76">
        <v>95418</v>
      </c>
      <c r="B7304" s="76" t="s">
        <v>1502</v>
      </c>
      <c r="C7304" s="77" t="s">
        <v>3978</v>
      </c>
      <c r="D7304" s="77">
        <v>353.52</v>
      </c>
    </row>
    <row r="7305" spans="1:4" x14ac:dyDescent="0.25">
      <c r="A7305" s="76">
        <v>95419</v>
      </c>
      <c r="B7305" s="76" t="s">
        <v>1503</v>
      </c>
      <c r="C7305" s="77" t="s">
        <v>3978</v>
      </c>
      <c r="D7305" s="77">
        <v>94.37</v>
      </c>
    </row>
    <row r="7306" spans="1:4" x14ac:dyDescent="0.25">
      <c r="A7306" s="76">
        <v>95420</v>
      </c>
      <c r="B7306" s="76" t="s">
        <v>1504</v>
      </c>
      <c r="C7306" s="77" t="s">
        <v>3978</v>
      </c>
      <c r="D7306" s="77">
        <v>134.04</v>
      </c>
    </row>
    <row r="7307" spans="1:4" x14ac:dyDescent="0.25">
      <c r="A7307" s="76">
        <v>95421</v>
      </c>
      <c r="B7307" s="76" t="s">
        <v>1505</v>
      </c>
      <c r="C7307" s="77" t="s">
        <v>3978</v>
      </c>
      <c r="D7307" s="77">
        <v>177.21</v>
      </c>
    </row>
    <row r="7308" spans="1:4" x14ac:dyDescent="0.25">
      <c r="A7308" s="76">
        <v>95422</v>
      </c>
      <c r="B7308" s="76" t="s">
        <v>1506</v>
      </c>
      <c r="C7308" s="77" t="s">
        <v>3978</v>
      </c>
      <c r="D7308" s="77">
        <v>159.68</v>
      </c>
    </row>
    <row r="7309" spans="1:4" x14ac:dyDescent="0.25">
      <c r="A7309" s="76">
        <v>95423</v>
      </c>
      <c r="B7309" s="76" t="s">
        <v>1507</v>
      </c>
      <c r="C7309" s="77" t="s">
        <v>3978</v>
      </c>
      <c r="D7309" s="77">
        <v>260.48</v>
      </c>
    </row>
    <row r="7310" spans="1:4" x14ac:dyDescent="0.25">
      <c r="A7310" s="76">
        <v>95424</v>
      </c>
      <c r="B7310" s="76" t="s">
        <v>1508</v>
      </c>
      <c r="C7310" s="77" t="s">
        <v>3978</v>
      </c>
      <c r="D7310" s="77">
        <v>46.94</v>
      </c>
    </row>
    <row r="7311" spans="1:4" x14ac:dyDescent="0.25">
      <c r="A7311" s="76">
        <v>100288</v>
      </c>
      <c r="B7311" s="76" t="s">
        <v>2551</v>
      </c>
      <c r="C7311" s="77" t="s">
        <v>8</v>
      </c>
      <c r="D7311" s="77">
        <v>7.0000000000000007E-2</v>
      </c>
    </row>
    <row r="7312" spans="1:4" x14ac:dyDescent="0.25">
      <c r="A7312" s="76">
        <v>100289</v>
      </c>
      <c r="B7312" s="76" t="s">
        <v>2552</v>
      </c>
      <c r="C7312" s="77" t="s">
        <v>8</v>
      </c>
      <c r="D7312" s="77">
        <v>19.559999999999999</v>
      </c>
    </row>
    <row r="7313" spans="1:4" x14ac:dyDescent="0.25">
      <c r="A7313" s="76">
        <v>100290</v>
      </c>
      <c r="B7313" s="76" t="s">
        <v>2553</v>
      </c>
      <c r="C7313" s="77" t="s">
        <v>8</v>
      </c>
      <c r="D7313" s="77">
        <v>0.1</v>
      </c>
    </row>
    <row r="7314" spans="1:4" x14ac:dyDescent="0.25">
      <c r="A7314" s="76">
        <v>100291</v>
      </c>
      <c r="B7314" s="76" t="s">
        <v>2554</v>
      </c>
      <c r="C7314" s="77" t="s">
        <v>8</v>
      </c>
      <c r="D7314" s="77">
        <v>0.24</v>
      </c>
    </row>
    <row r="7315" spans="1:4" x14ac:dyDescent="0.25">
      <c r="A7315" s="76">
        <v>100292</v>
      </c>
      <c r="B7315" s="76" t="s">
        <v>2555</v>
      </c>
      <c r="C7315" s="77" t="s">
        <v>8</v>
      </c>
      <c r="D7315" s="77">
        <v>0.86</v>
      </c>
    </row>
    <row r="7316" spans="1:4" x14ac:dyDescent="0.25">
      <c r="A7316" s="76">
        <v>100293</v>
      </c>
      <c r="B7316" s="76" t="s">
        <v>2556</v>
      </c>
      <c r="C7316" s="77" t="s">
        <v>8</v>
      </c>
      <c r="D7316" s="77">
        <v>0.22</v>
      </c>
    </row>
    <row r="7317" spans="1:4" x14ac:dyDescent="0.25">
      <c r="A7317" s="76">
        <v>100294</v>
      </c>
      <c r="B7317" s="76" t="s">
        <v>2557</v>
      </c>
      <c r="C7317" s="77" t="s">
        <v>8</v>
      </c>
      <c r="D7317" s="77">
        <v>0.45</v>
      </c>
    </row>
    <row r="7318" spans="1:4" x14ac:dyDescent="0.25">
      <c r="A7318" s="76">
        <v>100295</v>
      </c>
      <c r="B7318" s="76" t="s">
        <v>2558</v>
      </c>
      <c r="C7318" s="77" t="s">
        <v>8</v>
      </c>
      <c r="D7318" s="77">
        <v>0.54</v>
      </c>
    </row>
    <row r="7319" spans="1:4" x14ac:dyDescent="0.25">
      <c r="A7319" s="76">
        <v>100296</v>
      </c>
      <c r="B7319" s="76" t="s">
        <v>2559</v>
      </c>
      <c r="C7319" s="77" t="s">
        <v>8</v>
      </c>
      <c r="D7319" s="77">
        <v>1.35</v>
      </c>
    </row>
    <row r="7320" spans="1:4" x14ac:dyDescent="0.25">
      <c r="A7320" s="76">
        <v>100297</v>
      </c>
      <c r="B7320" s="76" t="s">
        <v>2560</v>
      </c>
      <c r="C7320" s="77" t="s">
        <v>8</v>
      </c>
      <c r="D7320" s="77">
        <v>1.53</v>
      </c>
    </row>
    <row r="7321" spans="1:4" x14ac:dyDescent="0.25">
      <c r="A7321" s="76">
        <v>100298</v>
      </c>
      <c r="B7321" s="76" t="s">
        <v>2561</v>
      </c>
      <c r="C7321" s="77" t="s">
        <v>8</v>
      </c>
      <c r="D7321" s="77">
        <v>0.66</v>
      </c>
    </row>
    <row r="7322" spans="1:4" x14ac:dyDescent="0.25">
      <c r="A7322" s="76">
        <v>100299</v>
      </c>
      <c r="B7322" s="76" t="s">
        <v>2562</v>
      </c>
      <c r="C7322" s="77" t="s">
        <v>8</v>
      </c>
      <c r="D7322" s="77">
        <v>0.81</v>
      </c>
    </row>
    <row r="7323" spans="1:4" x14ac:dyDescent="0.25">
      <c r="A7323" s="76">
        <v>100300</v>
      </c>
      <c r="B7323" s="76" t="s">
        <v>2563</v>
      </c>
      <c r="C7323" s="77" t="s">
        <v>8</v>
      </c>
      <c r="D7323" s="77">
        <v>21.96</v>
      </c>
    </row>
    <row r="7324" spans="1:4" x14ac:dyDescent="0.25">
      <c r="A7324" s="76">
        <v>100301</v>
      </c>
      <c r="B7324" s="76" t="s">
        <v>65</v>
      </c>
      <c r="C7324" s="77" t="s">
        <v>8</v>
      </c>
      <c r="D7324" s="77">
        <v>23.31</v>
      </c>
    </row>
    <row r="7325" spans="1:4" x14ac:dyDescent="0.25">
      <c r="A7325" s="76">
        <v>100302</v>
      </c>
      <c r="B7325" s="76" t="s">
        <v>2564</v>
      </c>
      <c r="C7325" s="77" t="s">
        <v>8</v>
      </c>
      <c r="D7325" s="77">
        <v>164.74</v>
      </c>
    </row>
    <row r="7326" spans="1:4" x14ac:dyDescent="0.25">
      <c r="A7326" s="76">
        <v>100303</v>
      </c>
      <c r="B7326" s="76" t="s">
        <v>2565</v>
      </c>
      <c r="C7326" s="77" t="s">
        <v>8</v>
      </c>
      <c r="D7326" s="77">
        <v>20.23</v>
      </c>
    </row>
    <row r="7327" spans="1:4" x14ac:dyDescent="0.25">
      <c r="A7327" s="76">
        <v>100304</v>
      </c>
      <c r="B7327" s="76" t="s">
        <v>2566</v>
      </c>
      <c r="C7327" s="77" t="s">
        <v>8</v>
      </c>
      <c r="D7327" s="78">
        <v>86.97</v>
      </c>
    </row>
    <row r="7328" spans="1:4" x14ac:dyDescent="0.25">
      <c r="A7328" s="76">
        <v>100305</v>
      </c>
      <c r="B7328" s="76" t="s">
        <v>2567</v>
      </c>
      <c r="C7328" s="77" t="s">
        <v>8</v>
      </c>
      <c r="D7328" s="78">
        <v>115.36</v>
      </c>
    </row>
    <row r="7329" spans="1:4" x14ac:dyDescent="0.25">
      <c r="A7329" s="76">
        <v>100306</v>
      </c>
      <c r="B7329" s="76" t="s">
        <v>2568</v>
      </c>
      <c r="C7329" s="77" t="s">
        <v>8</v>
      </c>
      <c r="D7329" s="78">
        <v>129.9</v>
      </c>
    </row>
    <row r="7330" spans="1:4" x14ac:dyDescent="0.25">
      <c r="A7330" s="76">
        <v>100307</v>
      </c>
      <c r="B7330" s="76" t="s">
        <v>2569</v>
      </c>
      <c r="C7330" s="77" t="s">
        <v>8</v>
      </c>
      <c r="D7330" s="78">
        <v>22.99</v>
      </c>
    </row>
    <row r="7331" spans="1:4" x14ac:dyDescent="0.25">
      <c r="A7331" s="76">
        <v>100308</v>
      </c>
      <c r="B7331" s="76" t="s">
        <v>2570</v>
      </c>
      <c r="C7331" s="77" t="s">
        <v>8</v>
      </c>
      <c r="D7331" s="78">
        <v>29.35</v>
      </c>
    </row>
    <row r="7332" spans="1:4" x14ac:dyDescent="0.25">
      <c r="A7332" s="76">
        <v>100309</v>
      </c>
      <c r="B7332" s="76" t="s">
        <v>2578</v>
      </c>
      <c r="C7332" s="77" t="s">
        <v>8</v>
      </c>
      <c r="D7332" s="78">
        <v>45.93</v>
      </c>
    </row>
    <row r="7333" spans="1:4" x14ac:dyDescent="0.25">
      <c r="A7333" s="76">
        <v>100310</v>
      </c>
      <c r="B7333" s="76" t="s">
        <v>2571</v>
      </c>
      <c r="C7333" s="77" t="s">
        <v>3978</v>
      </c>
      <c r="D7333" s="77">
        <v>14.08</v>
      </c>
    </row>
    <row r="7334" spans="1:4" x14ac:dyDescent="0.25">
      <c r="A7334" s="76">
        <v>100311</v>
      </c>
      <c r="B7334" s="76" t="s">
        <v>2572</v>
      </c>
      <c r="C7334" s="77" t="s">
        <v>3978</v>
      </c>
      <c r="D7334" s="78">
        <v>114.83</v>
      </c>
    </row>
    <row r="7335" spans="1:4" x14ac:dyDescent="0.25">
      <c r="A7335" s="76">
        <v>100312</v>
      </c>
      <c r="B7335" s="76" t="s">
        <v>2573</v>
      </c>
      <c r="C7335" s="77" t="s">
        <v>3978</v>
      </c>
      <c r="D7335" s="77">
        <v>154.91</v>
      </c>
    </row>
    <row r="7336" spans="1:4" x14ac:dyDescent="0.25">
      <c r="A7336" s="76">
        <v>100313</v>
      </c>
      <c r="B7336" s="76" t="s">
        <v>2574</v>
      </c>
      <c r="C7336" s="77" t="s">
        <v>3978</v>
      </c>
      <c r="D7336" s="77">
        <v>180.11</v>
      </c>
    </row>
    <row r="7337" spans="1:4" x14ac:dyDescent="0.25">
      <c r="A7337" s="76">
        <v>100314</v>
      </c>
      <c r="B7337" s="76" t="s">
        <v>2575</v>
      </c>
      <c r="C7337" s="77" t="s">
        <v>3978</v>
      </c>
      <c r="D7337" s="77">
        <v>203.2</v>
      </c>
    </row>
    <row r="7338" spans="1:4" x14ac:dyDescent="0.25">
      <c r="A7338" s="76">
        <v>100315</v>
      </c>
      <c r="B7338" s="76" t="s">
        <v>2576</v>
      </c>
      <c r="C7338" s="77" t="s">
        <v>3978</v>
      </c>
      <c r="D7338" s="77">
        <v>107.98</v>
      </c>
    </row>
    <row r="7339" spans="1:4" x14ac:dyDescent="0.25">
      <c r="A7339" s="76">
        <v>100316</v>
      </c>
      <c r="B7339" s="76" t="s">
        <v>2563</v>
      </c>
      <c r="C7339" s="77" t="s">
        <v>3978</v>
      </c>
      <c r="D7339" s="77">
        <v>3896.65</v>
      </c>
    </row>
    <row r="7340" spans="1:4" x14ac:dyDescent="0.25">
      <c r="A7340" s="76">
        <v>100317</v>
      </c>
      <c r="B7340" s="76" t="s">
        <v>2577</v>
      </c>
      <c r="C7340" s="77" t="s">
        <v>3978</v>
      </c>
      <c r="D7340" s="77">
        <v>29045.279999999999</v>
      </c>
    </row>
    <row r="7341" spans="1:4" x14ac:dyDescent="0.25">
      <c r="A7341" s="76">
        <v>100318</v>
      </c>
      <c r="B7341" s="76" t="s">
        <v>2566</v>
      </c>
      <c r="C7341" s="77" t="s">
        <v>3978</v>
      </c>
      <c r="D7341" s="77">
        <v>15444</v>
      </c>
    </row>
    <row r="7342" spans="1:4" x14ac:dyDescent="0.25">
      <c r="A7342" s="76">
        <v>100319</v>
      </c>
      <c r="B7342" s="76" t="s">
        <v>2567</v>
      </c>
      <c r="C7342" s="77" t="s">
        <v>3978</v>
      </c>
      <c r="D7342" s="77">
        <v>20315.72</v>
      </c>
    </row>
    <row r="7343" spans="1:4" x14ac:dyDescent="0.25">
      <c r="A7343" s="76">
        <v>100320</v>
      </c>
      <c r="B7343" s="76" t="s">
        <v>2568</v>
      </c>
      <c r="C7343" s="77" t="s">
        <v>3978</v>
      </c>
      <c r="D7343" s="77">
        <v>22873.43</v>
      </c>
    </row>
    <row r="7344" spans="1:4" x14ac:dyDescent="0.25">
      <c r="A7344" s="76">
        <v>100321</v>
      </c>
      <c r="B7344" s="76" t="s">
        <v>2578</v>
      </c>
      <c r="C7344" s="77" t="s">
        <v>3978</v>
      </c>
      <c r="D7344" s="77">
        <v>8092.61</v>
      </c>
    </row>
    <row r="7345" spans="1:4" x14ac:dyDescent="0.25">
      <c r="A7345" s="76">
        <v>100533</v>
      </c>
      <c r="B7345" s="76" t="s">
        <v>2579</v>
      </c>
      <c r="C7345" s="77" t="s">
        <v>8</v>
      </c>
      <c r="D7345" s="77">
        <v>34.549999999999997</v>
      </c>
    </row>
    <row r="7346" spans="1:4" x14ac:dyDescent="0.25">
      <c r="A7346" s="76">
        <v>100534</v>
      </c>
      <c r="B7346" s="76" t="s">
        <v>2579</v>
      </c>
      <c r="C7346" s="77" t="s">
        <v>3978</v>
      </c>
      <c r="D7346" s="77">
        <v>6105.5</v>
      </c>
    </row>
    <row r="7347" spans="1:4" x14ac:dyDescent="0.25">
      <c r="A7347" s="76">
        <v>100535</v>
      </c>
      <c r="B7347" s="76" t="s">
        <v>2580</v>
      </c>
      <c r="C7347" s="77" t="s">
        <v>8</v>
      </c>
      <c r="D7347" s="77">
        <v>0.6</v>
      </c>
    </row>
    <row r="7348" spans="1:4" x14ac:dyDescent="0.25">
      <c r="A7348" s="76">
        <v>100536</v>
      </c>
      <c r="B7348" s="76" t="s">
        <v>2581</v>
      </c>
      <c r="C7348" s="77" t="s">
        <v>3978</v>
      </c>
      <c r="D7348" s="77">
        <v>80.16</v>
      </c>
    </row>
    <row r="7349" spans="1:4" x14ac:dyDescent="0.25">
      <c r="A7349" s="76">
        <v>101284</v>
      </c>
      <c r="B7349" s="76" t="s">
        <v>3979</v>
      </c>
      <c r="C7349" s="77" t="s">
        <v>8</v>
      </c>
      <c r="D7349" s="77">
        <v>2.09</v>
      </c>
    </row>
    <row r="7350" spans="1:4" x14ac:dyDescent="0.25">
      <c r="A7350" s="76">
        <v>101285</v>
      </c>
      <c r="B7350" s="76" t="s">
        <v>3980</v>
      </c>
      <c r="C7350" s="77" t="s">
        <v>8</v>
      </c>
      <c r="D7350" s="77">
        <v>0.46</v>
      </c>
    </row>
    <row r="7351" spans="1:4" x14ac:dyDescent="0.25">
      <c r="A7351" s="76">
        <v>101286</v>
      </c>
      <c r="B7351" s="76" t="s">
        <v>3981</v>
      </c>
      <c r="C7351" s="77" t="s">
        <v>3978</v>
      </c>
      <c r="D7351" s="77">
        <v>23.11</v>
      </c>
    </row>
    <row r="7352" spans="1:4" x14ac:dyDescent="0.25">
      <c r="A7352" s="76">
        <v>101287</v>
      </c>
      <c r="B7352" s="76" t="s">
        <v>3982</v>
      </c>
      <c r="C7352" s="77" t="s">
        <v>3978</v>
      </c>
      <c r="D7352" s="77">
        <v>83.7</v>
      </c>
    </row>
    <row r="7353" spans="1:4" x14ac:dyDescent="0.25">
      <c r="A7353" s="76">
        <v>101288</v>
      </c>
      <c r="B7353" s="76" t="s">
        <v>3983</v>
      </c>
      <c r="C7353" s="77" t="s">
        <v>3978</v>
      </c>
      <c r="D7353" s="77">
        <v>24.72</v>
      </c>
    </row>
    <row r="7354" spans="1:4" x14ac:dyDescent="0.25">
      <c r="A7354" s="76">
        <v>101289</v>
      </c>
      <c r="B7354" s="76" t="s">
        <v>3984</v>
      </c>
      <c r="C7354" s="77" t="s">
        <v>3978</v>
      </c>
      <c r="D7354" s="77">
        <v>25.87</v>
      </c>
    </row>
    <row r="7355" spans="1:4" x14ac:dyDescent="0.25">
      <c r="A7355" s="76">
        <v>101290</v>
      </c>
      <c r="B7355" s="76" t="s">
        <v>3985</v>
      </c>
      <c r="C7355" s="77" t="s">
        <v>3978</v>
      </c>
      <c r="D7355" s="77">
        <v>33.11</v>
      </c>
    </row>
    <row r="7356" spans="1:4" x14ac:dyDescent="0.25">
      <c r="A7356" s="76">
        <v>101291</v>
      </c>
      <c r="B7356" s="76" t="s">
        <v>3986</v>
      </c>
      <c r="C7356" s="77" t="s">
        <v>3978</v>
      </c>
      <c r="D7356" s="77">
        <v>25.87</v>
      </c>
    </row>
    <row r="7357" spans="1:4" x14ac:dyDescent="0.25">
      <c r="A7357" s="76">
        <v>101292</v>
      </c>
      <c r="B7357" s="76" t="s">
        <v>3987</v>
      </c>
      <c r="C7357" s="77" t="s">
        <v>3978</v>
      </c>
      <c r="D7357" s="77">
        <v>25.91</v>
      </c>
    </row>
    <row r="7358" spans="1:4" x14ac:dyDescent="0.25">
      <c r="A7358" s="76">
        <v>101293</v>
      </c>
      <c r="B7358" s="76" t="s">
        <v>3988</v>
      </c>
      <c r="C7358" s="77" t="s">
        <v>3978</v>
      </c>
      <c r="D7358" s="77">
        <v>34.32</v>
      </c>
    </row>
    <row r="7359" spans="1:4" x14ac:dyDescent="0.25">
      <c r="A7359" s="76">
        <v>101294</v>
      </c>
      <c r="B7359" s="76" t="s">
        <v>3989</v>
      </c>
      <c r="C7359" s="77" t="s">
        <v>3978</v>
      </c>
      <c r="D7359" s="77">
        <v>42.72</v>
      </c>
    </row>
    <row r="7360" spans="1:4" x14ac:dyDescent="0.25">
      <c r="A7360" s="76">
        <v>101295</v>
      </c>
      <c r="B7360" s="76" t="s">
        <v>3990</v>
      </c>
      <c r="C7360" s="77" t="s">
        <v>3978</v>
      </c>
      <c r="D7360" s="77">
        <v>29.58</v>
      </c>
    </row>
    <row r="7361" spans="1:4" x14ac:dyDescent="0.25">
      <c r="A7361" s="76">
        <v>101296</v>
      </c>
      <c r="B7361" s="76" t="s">
        <v>3991</v>
      </c>
      <c r="C7361" s="77" t="s">
        <v>3978</v>
      </c>
      <c r="D7361" s="77">
        <v>40.33</v>
      </c>
    </row>
    <row r="7362" spans="1:4" x14ac:dyDescent="0.25">
      <c r="A7362" s="76">
        <v>101297</v>
      </c>
      <c r="B7362" s="76" t="s">
        <v>3992</v>
      </c>
      <c r="C7362" s="77" t="s">
        <v>3978</v>
      </c>
      <c r="D7362" s="77">
        <v>39.15</v>
      </c>
    </row>
    <row r="7363" spans="1:4" x14ac:dyDescent="0.25">
      <c r="A7363" s="76">
        <v>101298</v>
      </c>
      <c r="B7363" s="76" t="s">
        <v>3993</v>
      </c>
      <c r="C7363" s="77" t="s">
        <v>3978</v>
      </c>
      <c r="D7363" s="77">
        <v>26.83</v>
      </c>
    </row>
    <row r="7364" spans="1:4" x14ac:dyDescent="0.25">
      <c r="A7364" s="76">
        <v>101299</v>
      </c>
      <c r="B7364" s="76" t="s">
        <v>3994</v>
      </c>
      <c r="C7364" s="77" t="s">
        <v>3978</v>
      </c>
      <c r="D7364" s="77">
        <v>29.58</v>
      </c>
    </row>
    <row r="7365" spans="1:4" x14ac:dyDescent="0.25">
      <c r="A7365" s="76">
        <v>101300</v>
      </c>
      <c r="B7365" s="76" t="s">
        <v>3995</v>
      </c>
      <c r="C7365" s="77" t="s">
        <v>3978</v>
      </c>
      <c r="D7365" s="77">
        <v>22.48</v>
      </c>
    </row>
    <row r="7366" spans="1:4" x14ac:dyDescent="0.25">
      <c r="A7366" s="76">
        <v>101301</v>
      </c>
      <c r="B7366" s="76" t="s">
        <v>3996</v>
      </c>
      <c r="C7366" s="77" t="s">
        <v>3978</v>
      </c>
      <c r="D7366" s="77">
        <v>21.12</v>
      </c>
    </row>
    <row r="7367" spans="1:4" x14ac:dyDescent="0.25">
      <c r="A7367" s="76">
        <v>101302</v>
      </c>
      <c r="B7367" s="76" t="s">
        <v>3997</v>
      </c>
      <c r="C7367" s="77" t="s">
        <v>3978</v>
      </c>
      <c r="D7367" s="77">
        <v>39.36</v>
      </c>
    </row>
    <row r="7368" spans="1:4" x14ac:dyDescent="0.25">
      <c r="A7368" s="76">
        <v>101303</v>
      </c>
      <c r="B7368" s="76" t="s">
        <v>3998</v>
      </c>
      <c r="C7368" s="77" t="s">
        <v>3978</v>
      </c>
      <c r="D7368" s="77">
        <v>72.430000000000007</v>
      </c>
    </row>
    <row r="7369" spans="1:4" x14ac:dyDescent="0.25">
      <c r="A7369" s="76">
        <v>101304</v>
      </c>
      <c r="B7369" s="76" t="s">
        <v>3999</v>
      </c>
      <c r="C7369" s="77" t="s">
        <v>3978</v>
      </c>
      <c r="D7369" s="77">
        <v>47.63</v>
      </c>
    </row>
    <row r="7370" spans="1:4" x14ac:dyDescent="0.25">
      <c r="A7370" s="76">
        <v>101305</v>
      </c>
      <c r="B7370" s="76" t="s">
        <v>4000</v>
      </c>
      <c r="C7370" s="77" t="s">
        <v>3978</v>
      </c>
      <c r="D7370" s="77">
        <v>42.56</v>
      </c>
    </row>
    <row r="7371" spans="1:4" x14ac:dyDescent="0.25">
      <c r="A7371" s="76">
        <v>101307</v>
      </c>
      <c r="B7371" s="76" t="s">
        <v>4001</v>
      </c>
      <c r="C7371" s="77" t="s">
        <v>3978</v>
      </c>
      <c r="D7371" s="77">
        <v>24.51</v>
      </c>
    </row>
    <row r="7372" spans="1:4" x14ac:dyDescent="0.25">
      <c r="A7372" s="76">
        <v>101308</v>
      </c>
      <c r="B7372" s="76" t="s">
        <v>4002</v>
      </c>
      <c r="C7372" s="77" t="s">
        <v>3978</v>
      </c>
      <c r="D7372" s="77">
        <v>33.4</v>
      </c>
    </row>
    <row r="7373" spans="1:4" x14ac:dyDescent="0.25">
      <c r="A7373" s="76">
        <v>101309</v>
      </c>
      <c r="B7373" s="76" t="s">
        <v>4003</v>
      </c>
      <c r="C7373" s="77" t="s">
        <v>3978</v>
      </c>
      <c r="D7373" s="77">
        <v>33.11</v>
      </c>
    </row>
    <row r="7374" spans="1:4" x14ac:dyDescent="0.25">
      <c r="A7374" s="76">
        <v>101310</v>
      </c>
      <c r="B7374" s="76" t="s">
        <v>4004</v>
      </c>
      <c r="C7374" s="77" t="s">
        <v>3978</v>
      </c>
      <c r="D7374" s="77">
        <v>50.93</v>
      </c>
    </row>
    <row r="7375" spans="1:4" x14ac:dyDescent="0.25">
      <c r="A7375" s="76">
        <v>101311</v>
      </c>
      <c r="B7375" s="76" t="s">
        <v>4005</v>
      </c>
      <c r="C7375" s="77" t="s">
        <v>3978</v>
      </c>
      <c r="D7375" s="77">
        <v>34.32</v>
      </c>
    </row>
    <row r="7376" spans="1:4" x14ac:dyDescent="0.25">
      <c r="A7376" s="76">
        <v>101312</v>
      </c>
      <c r="B7376" s="76" t="s">
        <v>4006</v>
      </c>
      <c r="C7376" s="77" t="s">
        <v>3978</v>
      </c>
      <c r="D7376" s="77">
        <v>25.52</v>
      </c>
    </row>
    <row r="7377" spans="1:4" x14ac:dyDescent="0.25">
      <c r="A7377" s="76">
        <v>101313</v>
      </c>
      <c r="B7377" s="76" t="s">
        <v>4007</v>
      </c>
      <c r="C7377" s="77" t="s">
        <v>3978</v>
      </c>
      <c r="D7377" s="77">
        <v>111.02</v>
      </c>
    </row>
    <row r="7378" spans="1:4" x14ac:dyDescent="0.25">
      <c r="A7378" s="76">
        <v>101314</v>
      </c>
      <c r="B7378" s="76" t="s">
        <v>4008</v>
      </c>
      <c r="C7378" s="77" t="s">
        <v>3978</v>
      </c>
      <c r="D7378" s="77">
        <v>113.37</v>
      </c>
    </row>
    <row r="7379" spans="1:4" x14ac:dyDescent="0.25">
      <c r="A7379" s="76">
        <v>101315</v>
      </c>
      <c r="B7379" s="76" t="s">
        <v>4009</v>
      </c>
      <c r="C7379" s="77" t="s">
        <v>3978</v>
      </c>
      <c r="D7379" s="77">
        <v>143.54</v>
      </c>
    </row>
    <row r="7380" spans="1:4" x14ac:dyDescent="0.25">
      <c r="A7380" s="76">
        <v>101316</v>
      </c>
      <c r="B7380" s="76" t="s">
        <v>4010</v>
      </c>
      <c r="C7380" s="77" t="s">
        <v>3978</v>
      </c>
      <c r="D7380" s="77">
        <v>53.49</v>
      </c>
    </row>
    <row r="7381" spans="1:4" x14ac:dyDescent="0.25">
      <c r="A7381" s="76">
        <v>101317</v>
      </c>
      <c r="B7381" s="76" t="s">
        <v>4011</v>
      </c>
      <c r="C7381" s="77" t="s">
        <v>3978</v>
      </c>
      <c r="D7381" s="77">
        <v>278.47000000000003</v>
      </c>
    </row>
    <row r="7382" spans="1:4" x14ac:dyDescent="0.25">
      <c r="A7382" s="76">
        <v>101318</v>
      </c>
      <c r="B7382" s="76" t="s">
        <v>4012</v>
      </c>
      <c r="C7382" s="77" t="s">
        <v>3978</v>
      </c>
      <c r="D7382" s="77">
        <v>525.48</v>
      </c>
    </row>
    <row r="7383" spans="1:4" x14ac:dyDescent="0.25">
      <c r="A7383" s="76">
        <v>101319</v>
      </c>
      <c r="B7383" s="76" t="s">
        <v>4013</v>
      </c>
      <c r="C7383" s="77" t="s">
        <v>3978</v>
      </c>
      <c r="D7383" s="77">
        <v>61.37</v>
      </c>
    </row>
    <row r="7384" spans="1:4" x14ac:dyDescent="0.25">
      <c r="A7384" s="76">
        <v>101320</v>
      </c>
      <c r="B7384" s="76" t="s">
        <v>4014</v>
      </c>
      <c r="C7384" s="77" t="s">
        <v>3978</v>
      </c>
      <c r="D7384" s="77">
        <v>28.6</v>
      </c>
    </row>
    <row r="7385" spans="1:4" x14ac:dyDescent="0.25">
      <c r="A7385" s="76">
        <v>101322</v>
      </c>
      <c r="B7385" s="76" t="s">
        <v>4015</v>
      </c>
      <c r="C7385" s="77" t="s">
        <v>3978</v>
      </c>
      <c r="D7385" s="77">
        <v>35.340000000000003</v>
      </c>
    </row>
    <row r="7386" spans="1:4" x14ac:dyDescent="0.25">
      <c r="A7386" s="76">
        <v>101323</v>
      </c>
      <c r="B7386" s="76" t="s">
        <v>4016</v>
      </c>
      <c r="C7386" s="77" t="s">
        <v>3978</v>
      </c>
      <c r="D7386" s="77">
        <v>63.1</v>
      </c>
    </row>
    <row r="7387" spans="1:4" x14ac:dyDescent="0.25">
      <c r="A7387" s="76">
        <v>101324</v>
      </c>
      <c r="B7387" s="76" t="s">
        <v>4017</v>
      </c>
      <c r="C7387" s="77" t="s">
        <v>3978</v>
      </c>
      <c r="D7387" s="77">
        <v>17.829999999999998</v>
      </c>
    </row>
    <row r="7388" spans="1:4" x14ac:dyDescent="0.25">
      <c r="A7388" s="76">
        <v>101325</v>
      </c>
      <c r="B7388" s="76" t="s">
        <v>4018</v>
      </c>
      <c r="C7388" s="77" t="s">
        <v>3978</v>
      </c>
      <c r="D7388" s="77">
        <v>47.7</v>
      </c>
    </row>
    <row r="7389" spans="1:4" x14ac:dyDescent="0.25">
      <c r="A7389" s="76">
        <v>101326</v>
      </c>
      <c r="B7389" s="76" t="s">
        <v>4019</v>
      </c>
      <c r="C7389" s="77" t="s">
        <v>3978</v>
      </c>
      <c r="D7389" s="77">
        <v>13.14</v>
      </c>
    </row>
    <row r="7390" spans="1:4" x14ac:dyDescent="0.25">
      <c r="A7390" s="76">
        <v>101327</v>
      </c>
      <c r="B7390" s="76" t="s">
        <v>4020</v>
      </c>
      <c r="C7390" s="77" t="s">
        <v>3978</v>
      </c>
      <c r="D7390" s="77">
        <v>17.3</v>
      </c>
    </row>
    <row r="7391" spans="1:4" x14ac:dyDescent="0.25">
      <c r="A7391" s="76">
        <v>101328</v>
      </c>
      <c r="B7391" s="76" t="s">
        <v>4021</v>
      </c>
      <c r="C7391" s="77" t="s">
        <v>3978</v>
      </c>
      <c r="D7391" s="77">
        <v>21.34</v>
      </c>
    </row>
    <row r="7392" spans="1:4" x14ac:dyDescent="0.25">
      <c r="A7392" s="76">
        <v>101329</v>
      </c>
      <c r="B7392" s="76" t="s">
        <v>4022</v>
      </c>
      <c r="C7392" s="77" t="s">
        <v>3978</v>
      </c>
      <c r="D7392" s="77">
        <v>47.95</v>
      </c>
    </row>
    <row r="7393" spans="1:4" x14ac:dyDescent="0.25">
      <c r="A7393" s="76">
        <v>101330</v>
      </c>
      <c r="B7393" s="76" t="s">
        <v>4023</v>
      </c>
      <c r="C7393" s="77" t="s">
        <v>3978</v>
      </c>
      <c r="D7393" s="77">
        <v>43.98</v>
      </c>
    </row>
    <row r="7394" spans="1:4" x14ac:dyDescent="0.25">
      <c r="A7394" s="76">
        <v>101331</v>
      </c>
      <c r="B7394" s="76" t="s">
        <v>4024</v>
      </c>
      <c r="C7394" s="77" t="s">
        <v>3978</v>
      </c>
      <c r="D7394" s="77">
        <v>46.55</v>
      </c>
    </row>
    <row r="7395" spans="1:4" x14ac:dyDescent="0.25">
      <c r="A7395" s="76">
        <v>101332</v>
      </c>
      <c r="B7395" s="76" t="s">
        <v>4025</v>
      </c>
      <c r="C7395" s="77" t="s">
        <v>3978</v>
      </c>
      <c r="D7395" s="77">
        <v>15.06</v>
      </c>
    </row>
    <row r="7396" spans="1:4" x14ac:dyDescent="0.25">
      <c r="A7396" s="76">
        <v>101333</v>
      </c>
      <c r="B7396" s="76" t="s">
        <v>4026</v>
      </c>
      <c r="C7396" s="77" t="s">
        <v>3978</v>
      </c>
      <c r="D7396" s="77">
        <v>33.82</v>
      </c>
    </row>
    <row r="7397" spans="1:4" x14ac:dyDescent="0.25">
      <c r="A7397" s="76">
        <v>101334</v>
      </c>
      <c r="B7397" s="76" t="s">
        <v>4027</v>
      </c>
      <c r="C7397" s="77" t="s">
        <v>3978</v>
      </c>
      <c r="D7397" s="77">
        <v>88.9</v>
      </c>
    </row>
    <row r="7398" spans="1:4" x14ac:dyDescent="0.25">
      <c r="A7398" s="76">
        <v>101335</v>
      </c>
      <c r="B7398" s="76" t="s">
        <v>4028</v>
      </c>
      <c r="C7398" s="77" t="s">
        <v>3978</v>
      </c>
      <c r="D7398" s="77">
        <v>16.68</v>
      </c>
    </row>
    <row r="7399" spans="1:4" x14ac:dyDescent="0.25">
      <c r="A7399" s="76">
        <v>101336</v>
      </c>
      <c r="B7399" s="76" t="s">
        <v>4029</v>
      </c>
      <c r="C7399" s="77" t="s">
        <v>3978</v>
      </c>
      <c r="D7399" s="77">
        <v>61.88</v>
      </c>
    </row>
    <row r="7400" spans="1:4" x14ac:dyDescent="0.25">
      <c r="A7400" s="76">
        <v>101337</v>
      </c>
      <c r="B7400" s="76" t="s">
        <v>4030</v>
      </c>
      <c r="C7400" s="77" t="s">
        <v>3978</v>
      </c>
      <c r="D7400" s="77">
        <v>26.95</v>
      </c>
    </row>
    <row r="7401" spans="1:4" x14ac:dyDescent="0.25">
      <c r="A7401" s="76">
        <v>101338</v>
      </c>
      <c r="B7401" s="76" t="s">
        <v>4031</v>
      </c>
      <c r="C7401" s="77" t="s">
        <v>3978</v>
      </c>
      <c r="D7401" s="77">
        <v>30.44</v>
      </c>
    </row>
    <row r="7402" spans="1:4" x14ac:dyDescent="0.25">
      <c r="A7402" s="76">
        <v>101339</v>
      </c>
      <c r="B7402" s="76" t="s">
        <v>4032</v>
      </c>
      <c r="C7402" s="77" t="s">
        <v>3978</v>
      </c>
      <c r="D7402" s="77">
        <v>22.13</v>
      </c>
    </row>
    <row r="7403" spans="1:4" x14ac:dyDescent="0.25">
      <c r="A7403" s="76">
        <v>101340</v>
      </c>
      <c r="B7403" s="76" t="s">
        <v>4033</v>
      </c>
      <c r="C7403" s="77" t="s">
        <v>3978</v>
      </c>
      <c r="D7403" s="77">
        <v>21.36</v>
      </c>
    </row>
    <row r="7404" spans="1:4" x14ac:dyDescent="0.25">
      <c r="A7404" s="76">
        <v>101341</v>
      </c>
      <c r="B7404" s="76" t="s">
        <v>4034</v>
      </c>
      <c r="C7404" s="77" t="s">
        <v>3978</v>
      </c>
      <c r="D7404" s="77">
        <v>23.65</v>
      </c>
    </row>
    <row r="7405" spans="1:4" x14ac:dyDescent="0.25">
      <c r="A7405" s="76">
        <v>101342</v>
      </c>
      <c r="B7405" s="76" t="s">
        <v>4035</v>
      </c>
      <c r="C7405" s="77" t="s">
        <v>3978</v>
      </c>
      <c r="D7405" s="77">
        <v>27.24</v>
      </c>
    </row>
    <row r="7406" spans="1:4" x14ac:dyDescent="0.25">
      <c r="A7406" s="76">
        <v>101343</v>
      </c>
      <c r="B7406" s="76" t="s">
        <v>4036</v>
      </c>
      <c r="C7406" s="77" t="s">
        <v>3978</v>
      </c>
      <c r="D7406" s="77">
        <v>41.38</v>
      </c>
    </row>
    <row r="7407" spans="1:4" x14ac:dyDescent="0.25">
      <c r="A7407" s="76">
        <v>101344</v>
      </c>
      <c r="B7407" s="76" t="s">
        <v>4037</v>
      </c>
      <c r="C7407" s="77" t="s">
        <v>3978</v>
      </c>
      <c r="D7407" s="77">
        <v>47.41</v>
      </c>
    </row>
    <row r="7408" spans="1:4" x14ac:dyDescent="0.25">
      <c r="A7408" s="76">
        <v>101345</v>
      </c>
      <c r="B7408" s="76" t="s">
        <v>4038</v>
      </c>
      <c r="C7408" s="77" t="s">
        <v>3978</v>
      </c>
      <c r="D7408" s="77">
        <v>44.25</v>
      </c>
    </row>
    <row r="7409" spans="1:4" x14ac:dyDescent="0.25">
      <c r="A7409" s="76">
        <v>101346</v>
      </c>
      <c r="B7409" s="76" t="s">
        <v>4039</v>
      </c>
      <c r="C7409" s="77" t="s">
        <v>3978</v>
      </c>
      <c r="D7409" s="77">
        <v>37.049999999999997</v>
      </c>
    </row>
    <row r="7410" spans="1:4" x14ac:dyDescent="0.25">
      <c r="A7410" s="76">
        <v>101347</v>
      </c>
      <c r="B7410" s="76" t="s">
        <v>4040</v>
      </c>
      <c r="C7410" s="77" t="s">
        <v>3978</v>
      </c>
      <c r="D7410" s="77">
        <v>35.299999999999997</v>
      </c>
    </row>
    <row r="7411" spans="1:4" x14ac:dyDescent="0.25">
      <c r="A7411" s="76">
        <v>101348</v>
      </c>
      <c r="B7411" s="76" t="s">
        <v>4041</v>
      </c>
      <c r="C7411" s="77" t="s">
        <v>3978</v>
      </c>
      <c r="D7411" s="77">
        <v>21.14</v>
      </c>
    </row>
    <row r="7412" spans="1:4" x14ac:dyDescent="0.25">
      <c r="A7412" s="76">
        <v>101349</v>
      </c>
      <c r="B7412" s="76" t="s">
        <v>4042</v>
      </c>
      <c r="C7412" s="77" t="s">
        <v>3978</v>
      </c>
      <c r="D7412" s="77">
        <v>27.71</v>
      </c>
    </row>
    <row r="7413" spans="1:4" x14ac:dyDescent="0.25">
      <c r="A7413" s="76">
        <v>101350</v>
      </c>
      <c r="B7413" s="76" t="s">
        <v>4043</v>
      </c>
      <c r="C7413" s="77" t="s">
        <v>3978</v>
      </c>
      <c r="D7413" s="77">
        <v>33.99</v>
      </c>
    </row>
    <row r="7414" spans="1:4" x14ac:dyDescent="0.25">
      <c r="A7414" s="76">
        <v>101351</v>
      </c>
      <c r="B7414" s="76" t="s">
        <v>4044</v>
      </c>
      <c r="C7414" s="77" t="s">
        <v>3978</v>
      </c>
      <c r="D7414" s="77">
        <v>29.73</v>
      </c>
    </row>
    <row r="7415" spans="1:4" x14ac:dyDescent="0.25">
      <c r="A7415" s="76">
        <v>101352</v>
      </c>
      <c r="B7415" s="76" t="s">
        <v>4045</v>
      </c>
      <c r="C7415" s="77" t="s">
        <v>3978</v>
      </c>
      <c r="D7415" s="77">
        <v>28.6</v>
      </c>
    </row>
    <row r="7416" spans="1:4" x14ac:dyDescent="0.25">
      <c r="A7416" s="76">
        <v>101353</v>
      </c>
      <c r="B7416" s="76" t="s">
        <v>4046</v>
      </c>
      <c r="C7416" s="77" t="s">
        <v>3978</v>
      </c>
      <c r="D7416" s="77">
        <v>22.01</v>
      </c>
    </row>
    <row r="7417" spans="1:4" x14ac:dyDescent="0.25">
      <c r="A7417" s="76">
        <v>101354</v>
      </c>
      <c r="B7417" s="76" t="s">
        <v>4047</v>
      </c>
      <c r="C7417" s="77" t="s">
        <v>3978</v>
      </c>
      <c r="D7417" s="77">
        <v>37.11</v>
      </c>
    </row>
    <row r="7418" spans="1:4" x14ac:dyDescent="0.25">
      <c r="A7418" s="76">
        <v>101355</v>
      </c>
      <c r="B7418" s="76" t="s">
        <v>4048</v>
      </c>
      <c r="C7418" s="77" t="s">
        <v>3978</v>
      </c>
      <c r="D7418" s="77">
        <v>24.56</v>
      </c>
    </row>
    <row r="7419" spans="1:4" x14ac:dyDescent="0.25">
      <c r="A7419" s="76">
        <v>101356</v>
      </c>
      <c r="B7419" s="76" t="s">
        <v>4049</v>
      </c>
      <c r="C7419" s="77" t="s">
        <v>3978</v>
      </c>
      <c r="D7419" s="77">
        <v>43.93</v>
      </c>
    </row>
    <row r="7420" spans="1:4" x14ac:dyDescent="0.25">
      <c r="A7420" s="76">
        <v>101357</v>
      </c>
      <c r="B7420" s="76" t="s">
        <v>4050</v>
      </c>
      <c r="C7420" s="77" t="s">
        <v>3978</v>
      </c>
      <c r="D7420" s="77">
        <v>63.1</v>
      </c>
    </row>
    <row r="7421" spans="1:4" x14ac:dyDescent="0.25">
      <c r="A7421" s="76">
        <v>101358</v>
      </c>
      <c r="B7421" s="76" t="s">
        <v>4051</v>
      </c>
      <c r="C7421" s="77" t="s">
        <v>3978</v>
      </c>
      <c r="D7421" s="77">
        <v>43.92</v>
      </c>
    </row>
    <row r="7422" spans="1:4" x14ac:dyDescent="0.25">
      <c r="A7422" s="76">
        <v>101359</v>
      </c>
      <c r="B7422" s="76" t="s">
        <v>4052</v>
      </c>
      <c r="C7422" s="77" t="s">
        <v>3978</v>
      </c>
      <c r="D7422" s="77">
        <v>42.65</v>
      </c>
    </row>
    <row r="7423" spans="1:4" x14ac:dyDescent="0.25">
      <c r="A7423" s="76">
        <v>101360</v>
      </c>
      <c r="B7423" s="76" t="s">
        <v>4053</v>
      </c>
      <c r="C7423" s="77" t="s">
        <v>3978</v>
      </c>
      <c r="D7423" s="77">
        <v>43.92</v>
      </c>
    </row>
    <row r="7424" spans="1:4" x14ac:dyDescent="0.25">
      <c r="A7424" s="76">
        <v>101361</v>
      </c>
      <c r="B7424" s="76" t="s">
        <v>4054</v>
      </c>
      <c r="C7424" s="77" t="s">
        <v>3978</v>
      </c>
      <c r="D7424" s="77">
        <v>57.32</v>
      </c>
    </row>
    <row r="7425" spans="1:4" x14ac:dyDescent="0.25">
      <c r="A7425" s="76">
        <v>101362</v>
      </c>
      <c r="B7425" s="76" t="s">
        <v>4055</v>
      </c>
      <c r="C7425" s="77" t="s">
        <v>3978</v>
      </c>
      <c r="D7425" s="78">
        <v>11.84</v>
      </c>
    </row>
    <row r="7426" spans="1:4" x14ac:dyDescent="0.25">
      <c r="A7426" s="76">
        <v>101363</v>
      </c>
      <c r="B7426" s="76" t="s">
        <v>4056</v>
      </c>
      <c r="C7426" s="77" t="s">
        <v>3978</v>
      </c>
      <c r="D7426" s="78">
        <v>34.32</v>
      </c>
    </row>
    <row r="7427" spans="1:4" x14ac:dyDescent="0.25">
      <c r="A7427" s="76">
        <v>101364</v>
      </c>
      <c r="B7427" s="76" t="s">
        <v>4057</v>
      </c>
      <c r="C7427" s="77" t="s">
        <v>3978</v>
      </c>
      <c r="D7427" s="78">
        <v>41.34</v>
      </c>
    </row>
    <row r="7428" spans="1:4" x14ac:dyDescent="0.25">
      <c r="A7428" s="76">
        <v>101365</v>
      </c>
      <c r="B7428" s="76" t="s">
        <v>4058</v>
      </c>
      <c r="C7428" s="77" t="s">
        <v>3978</v>
      </c>
      <c r="D7428" s="78">
        <v>34.32</v>
      </c>
    </row>
    <row r="7429" spans="1:4" x14ac:dyDescent="0.25">
      <c r="A7429" s="76">
        <v>101366</v>
      </c>
      <c r="B7429" s="76" t="s">
        <v>4059</v>
      </c>
      <c r="C7429" s="77" t="s">
        <v>3978</v>
      </c>
      <c r="D7429" s="78">
        <v>46.79</v>
      </c>
    </row>
    <row r="7430" spans="1:4" x14ac:dyDescent="0.25">
      <c r="A7430" s="76">
        <v>101367</v>
      </c>
      <c r="B7430" s="76" t="s">
        <v>4060</v>
      </c>
      <c r="C7430" s="77" t="s">
        <v>3978</v>
      </c>
      <c r="D7430" s="78">
        <v>34.32</v>
      </c>
    </row>
    <row r="7431" spans="1:4" x14ac:dyDescent="0.25">
      <c r="A7431" s="76">
        <v>101368</v>
      </c>
      <c r="B7431" s="76" t="s">
        <v>4061</v>
      </c>
      <c r="C7431" s="77" t="s">
        <v>3978</v>
      </c>
      <c r="D7431" s="78">
        <v>50.15</v>
      </c>
    </row>
    <row r="7432" spans="1:4" x14ac:dyDescent="0.25">
      <c r="A7432" s="76">
        <v>101369</v>
      </c>
      <c r="B7432" s="76" t="s">
        <v>4062</v>
      </c>
      <c r="C7432" s="77" t="s">
        <v>3978</v>
      </c>
      <c r="D7432" s="78">
        <v>57.06</v>
      </c>
    </row>
    <row r="7433" spans="1:4" x14ac:dyDescent="0.25">
      <c r="A7433" s="76">
        <v>101370</v>
      </c>
      <c r="B7433" s="76" t="s">
        <v>4063</v>
      </c>
      <c r="C7433" s="77" t="s">
        <v>3978</v>
      </c>
      <c r="D7433" s="78">
        <v>33.909999999999997</v>
      </c>
    </row>
    <row r="7434" spans="1:4" x14ac:dyDescent="0.25">
      <c r="A7434" s="76">
        <v>101371</v>
      </c>
      <c r="B7434" s="76" t="s">
        <v>4064</v>
      </c>
      <c r="C7434" s="77" t="s">
        <v>3978</v>
      </c>
      <c r="D7434" s="78">
        <v>33.18</v>
      </c>
    </row>
    <row r="7435" spans="1:4" x14ac:dyDescent="0.25">
      <c r="A7435" s="76">
        <v>101372</v>
      </c>
      <c r="B7435" s="76" t="s">
        <v>4065</v>
      </c>
      <c r="C7435" s="77" t="s">
        <v>3978</v>
      </c>
      <c r="D7435" s="78">
        <v>9.9600000000000009</v>
      </c>
    </row>
    <row r="7436" spans="1:4" x14ac:dyDescent="0.25">
      <c r="A7436" s="76">
        <v>101373</v>
      </c>
      <c r="B7436" s="76" t="s">
        <v>4066</v>
      </c>
      <c r="C7436" s="77" t="s">
        <v>8</v>
      </c>
      <c r="D7436" s="78">
        <v>177.32</v>
      </c>
    </row>
    <row r="7437" spans="1:4" x14ac:dyDescent="0.25">
      <c r="A7437" s="76">
        <v>101374</v>
      </c>
      <c r="B7437" s="76" t="s">
        <v>63</v>
      </c>
      <c r="C7437" s="77" t="s">
        <v>3978</v>
      </c>
      <c r="D7437" s="78">
        <v>3623.41</v>
      </c>
    </row>
    <row r="7438" spans="1:4" x14ac:dyDescent="0.25">
      <c r="A7438" s="76">
        <v>101375</v>
      </c>
      <c r="B7438" s="76" t="s">
        <v>64</v>
      </c>
      <c r="C7438" s="77" t="s">
        <v>3978</v>
      </c>
      <c r="D7438" s="78">
        <v>3983.2</v>
      </c>
    </row>
    <row r="7439" spans="1:4" x14ac:dyDescent="0.25">
      <c r="A7439" s="76">
        <v>101376</v>
      </c>
      <c r="B7439" s="76" t="s">
        <v>4067</v>
      </c>
      <c r="C7439" s="77" t="s">
        <v>3978</v>
      </c>
      <c r="D7439" s="78">
        <v>3576.23</v>
      </c>
    </row>
    <row r="7440" spans="1:4" x14ac:dyDescent="0.25">
      <c r="A7440" s="76">
        <v>101377</v>
      </c>
      <c r="B7440" s="76" t="s">
        <v>1313</v>
      </c>
      <c r="C7440" s="77" t="s">
        <v>3978</v>
      </c>
      <c r="D7440" s="78">
        <v>3928.81</v>
      </c>
    </row>
    <row r="7441" spans="1:4" x14ac:dyDescent="0.25">
      <c r="A7441" s="76">
        <v>101378</v>
      </c>
      <c r="B7441" s="76" t="s">
        <v>65</v>
      </c>
      <c r="C7441" s="77" t="s">
        <v>3978</v>
      </c>
      <c r="D7441" s="78">
        <v>4188.55</v>
      </c>
    </row>
    <row r="7442" spans="1:4" x14ac:dyDescent="0.25">
      <c r="A7442" s="76">
        <v>101379</v>
      </c>
      <c r="B7442" s="76" t="s">
        <v>4068</v>
      </c>
      <c r="C7442" s="77" t="s">
        <v>3978</v>
      </c>
      <c r="D7442" s="78">
        <v>3928.81</v>
      </c>
    </row>
    <row r="7443" spans="1:4" x14ac:dyDescent="0.25">
      <c r="A7443" s="76">
        <v>101380</v>
      </c>
      <c r="B7443" s="76" t="s">
        <v>66</v>
      </c>
      <c r="C7443" s="77" t="s">
        <v>3978</v>
      </c>
      <c r="D7443" s="78">
        <v>3899.3</v>
      </c>
    </row>
    <row r="7444" spans="1:4" x14ac:dyDescent="0.25">
      <c r="A7444" s="76">
        <v>101381</v>
      </c>
      <c r="B7444" s="76" t="s">
        <v>68</v>
      </c>
      <c r="C7444" s="77" t="s">
        <v>3978</v>
      </c>
      <c r="D7444" s="78">
        <v>4864.43</v>
      </c>
    </row>
    <row r="7445" spans="1:4" x14ac:dyDescent="0.25">
      <c r="A7445" s="76">
        <v>101382</v>
      </c>
      <c r="B7445" s="76" t="s">
        <v>4069</v>
      </c>
      <c r="C7445" s="77" t="s">
        <v>3978</v>
      </c>
      <c r="D7445" s="78">
        <v>4544.71</v>
      </c>
    </row>
    <row r="7446" spans="1:4" x14ac:dyDescent="0.25">
      <c r="A7446" s="76">
        <v>101383</v>
      </c>
      <c r="B7446" s="76" t="s">
        <v>2565</v>
      </c>
      <c r="C7446" s="77" t="s">
        <v>3978</v>
      </c>
      <c r="D7446" s="78">
        <v>3629.88</v>
      </c>
    </row>
    <row r="7447" spans="1:4" x14ac:dyDescent="0.25">
      <c r="A7447" s="76">
        <v>101384</v>
      </c>
      <c r="B7447" s="76" t="s">
        <v>1316</v>
      </c>
      <c r="C7447" s="77" t="s">
        <v>3978</v>
      </c>
      <c r="D7447" s="78">
        <v>3813.92</v>
      </c>
    </row>
    <row r="7448" spans="1:4" x14ac:dyDescent="0.25">
      <c r="A7448" s="76">
        <v>101385</v>
      </c>
      <c r="B7448" s="76" t="s">
        <v>4070</v>
      </c>
      <c r="C7448" s="77" t="s">
        <v>3978</v>
      </c>
      <c r="D7448" s="78">
        <v>6378.38</v>
      </c>
    </row>
    <row r="7449" spans="1:4" x14ac:dyDescent="0.25">
      <c r="A7449" s="76">
        <v>101386</v>
      </c>
      <c r="B7449" s="76" t="s">
        <v>1318</v>
      </c>
      <c r="C7449" s="77" t="s">
        <v>3978</v>
      </c>
      <c r="D7449" s="78">
        <v>3809.86</v>
      </c>
    </row>
    <row r="7450" spans="1:4" x14ac:dyDescent="0.25">
      <c r="A7450" s="76">
        <v>101387</v>
      </c>
      <c r="B7450" s="76" t="s">
        <v>4071</v>
      </c>
      <c r="C7450" s="77" t="s">
        <v>3978</v>
      </c>
      <c r="D7450" s="78">
        <v>3629.88</v>
      </c>
    </row>
    <row r="7451" spans="1:4" x14ac:dyDescent="0.25">
      <c r="A7451" s="76">
        <v>101388</v>
      </c>
      <c r="B7451" s="76" t="s">
        <v>1319</v>
      </c>
      <c r="C7451" s="77" t="s">
        <v>3978</v>
      </c>
      <c r="D7451" s="78">
        <v>3519.98</v>
      </c>
    </row>
    <row r="7452" spans="1:4" x14ac:dyDescent="0.25">
      <c r="A7452" s="76">
        <v>101389</v>
      </c>
      <c r="B7452" s="76" t="s">
        <v>1320</v>
      </c>
      <c r="C7452" s="77" t="s">
        <v>3978</v>
      </c>
      <c r="D7452" s="78">
        <v>3606.99</v>
      </c>
    </row>
    <row r="7453" spans="1:4" x14ac:dyDescent="0.25">
      <c r="A7453" s="76">
        <v>101390</v>
      </c>
      <c r="B7453" s="76" t="s">
        <v>4072</v>
      </c>
      <c r="C7453" s="77" t="s">
        <v>3978</v>
      </c>
      <c r="D7453" s="78">
        <v>6395.74</v>
      </c>
    </row>
    <row r="7454" spans="1:4" x14ac:dyDescent="0.25">
      <c r="A7454" s="76">
        <v>101391</v>
      </c>
      <c r="B7454" s="76" t="s">
        <v>4073</v>
      </c>
      <c r="C7454" s="77" t="s">
        <v>3978</v>
      </c>
      <c r="D7454" s="78">
        <v>5195.54</v>
      </c>
    </row>
    <row r="7455" spans="1:4" x14ac:dyDescent="0.25">
      <c r="A7455" s="76">
        <v>101392</v>
      </c>
      <c r="B7455" s="76" t="s">
        <v>4074</v>
      </c>
      <c r="C7455" s="77" t="s">
        <v>3978</v>
      </c>
      <c r="D7455" s="78">
        <v>3877.55</v>
      </c>
    </row>
    <row r="7456" spans="1:4" x14ac:dyDescent="0.25">
      <c r="A7456" s="76">
        <v>101394</v>
      </c>
      <c r="B7456" s="76" t="s">
        <v>1325</v>
      </c>
      <c r="C7456" s="77" t="s">
        <v>3978</v>
      </c>
      <c r="D7456" s="78">
        <v>3777.88</v>
      </c>
    </row>
    <row r="7457" spans="1:4" x14ac:dyDescent="0.25">
      <c r="A7457" s="76">
        <v>101395</v>
      </c>
      <c r="B7457" s="76" t="s">
        <v>4075</v>
      </c>
      <c r="C7457" s="77" t="s">
        <v>3978</v>
      </c>
      <c r="D7457" s="78">
        <v>3902.78</v>
      </c>
    </row>
    <row r="7458" spans="1:4" x14ac:dyDescent="0.25">
      <c r="A7458" s="76">
        <v>101396</v>
      </c>
      <c r="B7458" s="76" t="s">
        <v>4076</v>
      </c>
      <c r="C7458" s="77" t="s">
        <v>3978</v>
      </c>
      <c r="D7458" s="78">
        <v>5449.09</v>
      </c>
    </row>
    <row r="7459" spans="1:4" x14ac:dyDescent="0.25">
      <c r="A7459" s="76">
        <v>101397</v>
      </c>
      <c r="B7459" s="76" t="s">
        <v>1326</v>
      </c>
      <c r="C7459" s="77" t="s">
        <v>3978</v>
      </c>
      <c r="D7459" s="78">
        <v>4831.16</v>
      </c>
    </row>
    <row r="7460" spans="1:4" x14ac:dyDescent="0.25">
      <c r="A7460" s="76">
        <v>101398</v>
      </c>
      <c r="B7460" s="76" t="s">
        <v>4077</v>
      </c>
      <c r="C7460" s="77" t="s">
        <v>3978</v>
      </c>
      <c r="D7460" s="78">
        <v>3665.07</v>
      </c>
    </row>
    <row r="7461" spans="1:4" x14ac:dyDescent="0.25">
      <c r="A7461" s="76">
        <v>101399</v>
      </c>
      <c r="B7461" s="76" t="s">
        <v>43</v>
      </c>
      <c r="C7461" s="77" t="s">
        <v>3978</v>
      </c>
      <c r="D7461" s="78">
        <v>4937.6899999999996</v>
      </c>
    </row>
    <row r="7462" spans="1:4" x14ac:dyDescent="0.25">
      <c r="A7462" s="76">
        <v>101400</v>
      </c>
      <c r="B7462" s="76" t="s">
        <v>4078</v>
      </c>
      <c r="C7462" s="77" t="s">
        <v>3978</v>
      </c>
      <c r="D7462" s="78">
        <v>5019.83</v>
      </c>
    </row>
    <row r="7463" spans="1:4" x14ac:dyDescent="0.25">
      <c r="A7463" s="76">
        <v>101401</v>
      </c>
      <c r="B7463" s="76" t="s">
        <v>1329</v>
      </c>
      <c r="C7463" s="77" t="s">
        <v>3978</v>
      </c>
      <c r="D7463" s="78">
        <v>7090.41</v>
      </c>
    </row>
    <row r="7464" spans="1:4" x14ac:dyDescent="0.25">
      <c r="A7464" s="76">
        <v>101402</v>
      </c>
      <c r="B7464" s="76" t="s">
        <v>1330</v>
      </c>
      <c r="C7464" s="77" t="s">
        <v>3978</v>
      </c>
      <c r="D7464" s="78">
        <v>4754.25</v>
      </c>
    </row>
    <row r="7465" spans="1:4" x14ac:dyDescent="0.25">
      <c r="A7465" s="76">
        <v>101403</v>
      </c>
      <c r="B7465" s="76" t="s">
        <v>4066</v>
      </c>
      <c r="C7465" s="77" t="s">
        <v>3978</v>
      </c>
      <c r="D7465" s="78">
        <v>31210.86</v>
      </c>
    </row>
    <row r="7466" spans="1:4" x14ac:dyDescent="0.25">
      <c r="A7466" s="76">
        <v>101404</v>
      </c>
      <c r="B7466" s="76" t="s">
        <v>1389</v>
      </c>
      <c r="C7466" s="77" t="s">
        <v>3978</v>
      </c>
      <c r="D7466" s="78">
        <v>20402.849999999999</v>
      </c>
    </row>
    <row r="7467" spans="1:4" x14ac:dyDescent="0.25">
      <c r="A7467" s="76">
        <v>101405</v>
      </c>
      <c r="B7467" s="76" t="s">
        <v>1390</v>
      </c>
      <c r="C7467" s="77" t="s">
        <v>3978</v>
      </c>
      <c r="D7467" s="78">
        <v>15692.26</v>
      </c>
    </row>
    <row r="7468" spans="1:4" x14ac:dyDescent="0.25">
      <c r="A7468" s="76">
        <v>101407</v>
      </c>
      <c r="B7468" s="76" t="s">
        <v>1331</v>
      </c>
      <c r="C7468" s="77" t="s">
        <v>3978</v>
      </c>
      <c r="D7468" s="78">
        <v>4977.68</v>
      </c>
    </row>
    <row r="7469" spans="1:4" x14ac:dyDescent="0.25">
      <c r="A7469" s="76">
        <v>101408</v>
      </c>
      <c r="B7469" s="76" t="s">
        <v>71</v>
      </c>
      <c r="C7469" s="77" t="s">
        <v>3978</v>
      </c>
      <c r="D7469" s="78">
        <v>4893.21</v>
      </c>
    </row>
    <row r="7470" spans="1:4" x14ac:dyDescent="0.25">
      <c r="A7470" s="76">
        <v>101409</v>
      </c>
      <c r="B7470" s="76" t="s">
        <v>4079</v>
      </c>
      <c r="C7470" s="77" t="s">
        <v>3978</v>
      </c>
      <c r="D7470" s="78">
        <v>4976.93</v>
      </c>
    </row>
    <row r="7471" spans="1:4" x14ac:dyDescent="0.25">
      <c r="A7471" s="76">
        <v>101410</v>
      </c>
      <c r="B7471" s="76" t="s">
        <v>56</v>
      </c>
      <c r="C7471" s="77" t="s">
        <v>3978</v>
      </c>
      <c r="D7471" s="78">
        <v>4344.9799999999996</v>
      </c>
    </row>
    <row r="7472" spans="1:4" x14ac:dyDescent="0.25">
      <c r="A7472" s="76">
        <v>101411</v>
      </c>
      <c r="B7472" s="76" t="s">
        <v>4080</v>
      </c>
      <c r="C7472" s="77" t="s">
        <v>3978</v>
      </c>
      <c r="D7472" s="78">
        <v>4702.7700000000004</v>
      </c>
    </row>
    <row r="7473" spans="1:4" x14ac:dyDescent="0.25">
      <c r="A7473" s="76">
        <v>101412</v>
      </c>
      <c r="B7473" s="76" t="s">
        <v>4081</v>
      </c>
      <c r="C7473" s="77" t="s">
        <v>3978</v>
      </c>
      <c r="D7473" s="78">
        <v>4646.49</v>
      </c>
    </row>
    <row r="7474" spans="1:4" x14ac:dyDescent="0.25">
      <c r="A7474" s="76">
        <v>101413</v>
      </c>
      <c r="B7474" s="76" t="s">
        <v>41</v>
      </c>
      <c r="C7474" s="77" t="s">
        <v>3978</v>
      </c>
      <c r="D7474" s="78">
        <v>4845.7</v>
      </c>
    </row>
    <row r="7475" spans="1:4" x14ac:dyDescent="0.25">
      <c r="A7475" s="76">
        <v>101414</v>
      </c>
      <c r="B7475" s="76" t="s">
        <v>4082</v>
      </c>
      <c r="C7475" s="77" t="s">
        <v>3978</v>
      </c>
      <c r="D7475" s="78">
        <v>5102.03</v>
      </c>
    </row>
    <row r="7476" spans="1:4" x14ac:dyDescent="0.25">
      <c r="A7476" s="76">
        <v>101415</v>
      </c>
      <c r="B7476" s="76" t="s">
        <v>4083</v>
      </c>
      <c r="C7476" s="77" t="s">
        <v>3978</v>
      </c>
      <c r="D7476" s="78">
        <v>6020.08</v>
      </c>
    </row>
    <row r="7477" spans="1:4" x14ac:dyDescent="0.25">
      <c r="A7477" s="76">
        <v>101416</v>
      </c>
      <c r="B7477" s="76" t="s">
        <v>2570</v>
      </c>
      <c r="C7477" s="77" t="s">
        <v>3978</v>
      </c>
      <c r="D7477" s="78">
        <v>5218.82</v>
      </c>
    </row>
    <row r="7478" spans="1:4" x14ac:dyDescent="0.25">
      <c r="A7478" s="76">
        <v>101417</v>
      </c>
      <c r="B7478" s="76" t="s">
        <v>4084</v>
      </c>
      <c r="C7478" s="77" t="s">
        <v>3978</v>
      </c>
      <c r="D7478" s="78">
        <v>4102.57</v>
      </c>
    </row>
    <row r="7479" spans="1:4" x14ac:dyDescent="0.25">
      <c r="A7479" s="76">
        <v>101418</v>
      </c>
      <c r="B7479" s="76" t="s">
        <v>4085</v>
      </c>
      <c r="C7479" s="77" t="s">
        <v>3978</v>
      </c>
      <c r="D7479" s="78">
        <v>4537.83</v>
      </c>
    </row>
    <row r="7480" spans="1:4" x14ac:dyDescent="0.25">
      <c r="A7480" s="76">
        <v>101419</v>
      </c>
      <c r="B7480" s="76" t="s">
        <v>4086</v>
      </c>
      <c r="C7480" s="77" t="s">
        <v>3978</v>
      </c>
      <c r="D7480" s="78">
        <v>5442</v>
      </c>
    </row>
    <row r="7481" spans="1:4" x14ac:dyDescent="0.25">
      <c r="A7481" s="76">
        <v>101420</v>
      </c>
      <c r="B7481" s="76" t="s">
        <v>4087</v>
      </c>
      <c r="C7481" s="77" t="s">
        <v>3978</v>
      </c>
      <c r="D7481" s="78">
        <v>5290.72</v>
      </c>
    </row>
    <row r="7482" spans="1:4" x14ac:dyDescent="0.25">
      <c r="A7482" s="76">
        <v>101421</v>
      </c>
      <c r="B7482" s="76" t="s">
        <v>4088</v>
      </c>
      <c r="C7482" s="77" t="s">
        <v>3978</v>
      </c>
      <c r="D7482" s="78">
        <v>6167.55</v>
      </c>
    </row>
    <row r="7483" spans="1:4" x14ac:dyDescent="0.25">
      <c r="A7483" s="76">
        <v>101422</v>
      </c>
      <c r="B7483" s="76" t="s">
        <v>4089</v>
      </c>
      <c r="C7483" s="77" t="s">
        <v>3978</v>
      </c>
      <c r="D7483" s="78">
        <v>4598.9799999999996</v>
      </c>
    </row>
    <row r="7484" spans="1:4" x14ac:dyDescent="0.25">
      <c r="A7484" s="76">
        <v>101423</v>
      </c>
      <c r="B7484" s="76" t="s">
        <v>4090</v>
      </c>
      <c r="C7484" s="77" t="s">
        <v>3978</v>
      </c>
      <c r="D7484" s="78">
        <v>5003.68</v>
      </c>
    </row>
    <row r="7485" spans="1:4" x14ac:dyDescent="0.25">
      <c r="A7485" s="76">
        <v>101424</v>
      </c>
      <c r="B7485" s="76" t="s">
        <v>4091</v>
      </c>
      <c r="C7485" s="77" t="s">
        <v>3978</v>
      </c>
      <c r="D7485" s="78">
        <v>5685.47</v>
      </c>
    </row>
    <row r="7486" spans="1:4" x14ac:dyDescent="0.25">
      <c r="A7486" s="76">
        <v>101425</v>
      </c>
      <c r="B7486" s="76" t="s">
        <v>4092</v>
      </c>
      <c r="C7486" s="77" t="s">
        <v>3978</v>
      </c>
      <c r="D7486" s="78">
        <v>4500.01</v>
      </c>
    </row>
    <row r="7487" spans="1:4" x14ac:dyDescent="0.25">
      <c r="A7487" s="76">
        <v>101426</v>
      </c>
      <c r="B7487" s="76" t="s">
        <v>4093</v>
      </c>
      <c r="C7487" s="77" t="s">
        <v>3978</v>
      </c>
      <c r="D7487" s="78">
        <v>5502.52</v>
      </c>
    </row>
    <row r="7488" spans="1:4" x14ac:dyDescent="0.25">
      <c r="A7488" s="76">
        <v>101427</v>
      </c>
      <c r="B7488" s="76" t="s">
        <v>1345</v>
      </c>
      <c r="C7488" s="77" t="s">
        <v>3978</v>
      </c>
      <c r="D7488" s="78">
        <v>4229.32</v>
      </c>
    </row>
    <row r="7489" spans="1:4" x14ac:dyDescent="0.25">
      <c r="A7489" s="76">
        <v>101428</v>
      </c>
      <c r="B7489" s="76" t="s">
        <v>3419</v>
      </c>
      <c r="C7489" s="77" t="s">
        <v>3978</v>
      </c>
      <c r="D7489" s="78">
        <v>4110.7299999999996</v>
      </c>
    </row>
    <row r="7490" spans="1:4" x14ac:dyDescent="0.25">
      <c r="A7490" s="76">
        <v>101429</v>
      </c>
      <c r="B7490" s="76" t="s">
        <v>4094</v>
      </c>
      <c r="C7490" s="77" t="s">
        <v>3978</v>
      </c>
      <c r="D7490" s="78">
        <v>4461.87</v>
      </c>
    </row>
    <row r="7491" spans="1:4" x14ac:dyDescent="0.25">
      <c r="A7491" s="76">
        <v>101430</v>
      </c>
      <c r="B7491" s="76" t="s">
        <v>4095</v>
      </c>
      <c r="C7491" s="77" t="s">
        <v>3978</v>
      </c>
      <c r="D7491" s="78">
        <v>5012.03</v>
      </c>
    </row>
    <row r="7492" spans="1:4" x14ac:dyDescent="0.25">
      <c r="A7492" s="76">
        <v>101431</v>
      </c>
      <c r="B7492" s="76" t="s">
        <v>1348</v>
      </c>
      <c r="C7492" s="77" t="s">
        <v>3978</v>
      </c>
      <c r="D7492" s="78">
        <v>5422.06</v>
      </c>
    </row>
    <row r="7493" spans="1:4" x14ac:dyDescent="0.25">
      <c r="A7493" s="76">
        <v>101432</v>
      </c>
      <c r="B7493" s="76" t="s">
        <v>4096</v>
      </c>
      <c r="C7493" s="77" t="s">
        <v>3978</v>
      </c>
      <c r="D7493" s="78">
        <v>4551.84</v>
      </c>
    </row>
    <row r="7494" spans="1:4" x14ac:dyDescent="0.25">
      <c r="A7494" s="76">
        <v>101433</v>
      </c>
      <c r="B7494" s="76" t="s">
        <v>1350</v>
      </c>
      <c r="C7494" s="77" t="s">
        <v>3978</v>
      </c>
      <c r="D7494" s="78">
        <v>4304.22</v>
      </c>
    </row>
    <row r="7495" spans="1:4" x14ac:dyDescent="0.25">
      <c r="A7495" s="76">
        <v>101434</v>
      </c>
      <c r="B7495" s="76" t="s">
        <v>4097</v>
      </c>
      <c r="C7495" s="77" t="s">
        <v>3978</v>
      </c>
      <c r="D7495" s="78">
        <v>4941.72</v>
      </c>
    </row>
    <row r="7496" spans="1:4" x14ac:dyDescent="0.25">
      <c r="A7496" s="76">
        <v>101435</v>
      </c>
      <c r="B7496" s="76" t="s">
        <v>4098</v>
      </c>
      <c r="C7496" s="77" t="s">
        <v>3978</v>
      </c>
      <c r="D7496" s="78">
        <v>4748.54</v>
      </c>
    </row>
    <row r="7497" spans="1:4" x14ac:dyDescent="0.25">
      <c r="A7497" s="76">
        <v>101436</v>
      </c>
      <c r="B7497" s="76" t="s">
        <v>1352</v>
      </c>
      <c r="C7497" s="77" t="s">
        <v>3978</v>
      </c>
      <c r="D7497" s="78">
        <v>4077.4</v>
      </c>
    </row>
    <row r="7498" spans="1:4" x14ac:dyDescent="0.25">
      <c r="A7498" s="76">
        <v>101437</v>
      </c>
      <c r="B7498" s="76" t="s">
        <v>4099</v>
      </c>
      <c r="C7498" s="77" t="s">
        <v>3978</v>
      </c>
      <c r="D7498" s="78">
        <v>5083.1899999999996</v>
      </c>
    </row>
    <row r="7499" spans="1:4" x14ac:dyDescent="0.25">
      <c r="A7499" s="76">
        <v>101438</v>
      </c>
      <c r="B7499" s="76" t="s">
        <v>1354</v>
      </c>
      <c r="C7499" s="77" t="s">
        <v>3978</v>
      </c>
      <c r="D7499" s="78">
        <v>6046.17</v>
      </c>
    </row>
    <row r="7500" spans="1:4" x14ac:dyDescent="0.25">
      <c r="A7500" s="76">
        <v>101439</v>
      </c>
      <c r="B7500" s="76" t="s">
        <v>1355</v>
      </c>
      <c r="C7500" s="77" t="s">
        <v>3978</v>
      </c>
      <c r="D7500" s="78">
        <v>5393.02</v>
      </c>
    </row>
    <row r="7501" spans="1:4" x14ac:dyDescent="0.25">
      <c r="A7501" s="76">
        <v>101440</v>
      </c>
      <c r="B7501" s="76" t="s">
        <v>4100</v>
      </c>
      <c r="C7501" s="77" t="s">
        <v>3978</v>
      </c>
      <c r="D7501" s="78">
        <v>5220.76</v>
      </c>
    </row>
    <row r="7502" spans="1:4" x14ac:dyDescent="0.25">
      <c r="A7502" s="76">
        <v>101441</v>
      </c>
      <c r="B7502" s="76" t="s">
        <v>1357</v>
      </c>
      <c r="C7502" s="77" t="s">
        <v>3978</v>
      </c>
      <c r="D7502" s="78">
        <v>4209.7700000000004</v>
      </c>
    </row>
    <row r="7503" spans="1:4" x14ac:dyDescent="0.25">
      <c r="A7503" s="76">
        <v>101442</v>
      </c>
      <c r="B7503" s="76" t="s">
        <v>4101</v>
      </c>
      <c r="C7503" s="77" t="s">
        <v>3978</v>
      </c>
      <c r="D7503" s="78">
        <v>4948.97</v>
      </c>
    </row>
    <row r="7504" spans="1:4" x14ac:dyDescent="0.25">
      <c r="A7504" s="76">
        <v>101443</v>
      </c>
      <c r="B7504" s="76" t="s">
        <v>1358</v>
      </c>
      <c r="C7504" s="77" t="s">
        <v>3978</v>
      </c>
      <c r="D7504" s="78">
        <v>4601.71</v>
      </c>
    </row>
    <row r="7505" spans="1:4" x14ac:dyDescent="0.25">
      <c r="A7505" s="76">
        <v>101444</v>
      </c>
      <c r="B7505" s="76" t="s">
        <v>1361</v>
      </c>
      <c r="C7505" s="77" t="s">
        <v>3978</v>
      </c>
      <c r="D7505" s="78">
        <v>4874.58</v>
      </c>
    </row>
    <row r="7506" spans="1:4" x14ac:dyDescent="0.25">
      <c r="A7506" s="76">
        <v>101445</v>
      </c>
      <c r="B7506" s="76" t="s">
        <v>40</v>
      </c>
      <c r="C7506" s="77" t="s">
        <v>3978</v>
      </c>
      <c r="D7506" s="78">
        <v>4893.21</v>
      </c>
    </row>
    <row r="7507" spans="1:4" x14ac:dyDescent="0.25">
      <c r="A7507" s="76">
        <v>101446</v>
      </c>
      <c r="B7507" s="76" t="s">
        <v>54</v>
      </c>
      <c r="C7507" s="77" t="s">
        <v>3978</v>
      </c>
      <c r="D7507" s="78">
        <v>5126.53</v>
      </c>
    </row>
    <row r="7508" spans="1:4" x14ac:dyDescent="0.25">
      <c r="A7508" s="76">
        <v>101447</v>
      </c>
      <c r="B7508" s="76" t="s">
        <v>1362</v>
      </c>
      <c r="C7508" s="77" t="s">
        <v>3978</v>
      </c>
      <c r="D7508" s="78">
        <v>5016.26</v>
      </c>
    </row>
    <row r="7509" spans="1:4" x14ac:dyDescent="0.25">
      <c r="A7509" s="76">
        <v>101448</v>
      </c>
      <c r="B7509" s="76" t="s">
        <v>1363</v>
      </c>
      <c r="C7509" s="77" t="s">
        <v>3978</v>
      </c>
      <c r="D7509" s="78">
        <v>5126.53</v>
      </c>
    </row>
    <row r="7510" spans="1:4" x14ac:dyDescent="0.25">
      <c r="A7510" s="75">
        <v>101449</v>
      </c>
      <c r="B7510" s="74" t="s">
        <v>4102</v>
      </c>
      <c r="C7510" s="79" t="s">
        <v>3978</v>
      </c>
      <c r="D7510" s="79">
        <v>4317.29</v>
      </c>
    </row>
    <row r="7511" spans="1:4" x14ac:dyDescent="0.25">
      <c r="A7511" s="75">
        <v>101450</v>
      </c>
      <c r="B7511" s="74" t="s">
        <v>1364</v>
      </c>
      <c r="C7511" s="79" t="s">
        <v>3978</v>
      </c>
      <c r="D7511" s="79">
        <v>3794.87</v>
      </c>
    </row>
    <row r="7512" spans="1:4" x14ac:dyDescent="0.25">
      <c r="A7512" s="75">
        <v>101451</v>
      </c>
      <c r="B7512" s="74" t="s">
        <v>59</v>
      </c>
      <c r="C7512" s="79" t="s">
        <v>3978</v>
      </c>
      <c r="D7512" s="79">
        <v>4864.43</v>
      </c>
    </row>
    <row r="7513" spans="1:4" x14ac:dyDescent="0.25">
      <c r="A7513" s="75">
        <v>101452</v>
      </c>
      <c r="B7513" s="74" t="s">
        <v>4103</v>
      </c>
      <c r="C7513" s="79" t="s">
        <v>3978</v>
      </c>
      <c r="D7513" s="79">
        <v>3538.84</v>
      </c>
    </row>
    <row r="7514" spans="1:4" x14ac:dyDescent="0.25">
      <c r="A7514" s="75">
        <v>101453</v>
      </c>
      <c r="B7514" s="74" t="s">
        <v>1365</v>
      </c>
      <c r="C7514" s="79" t="s">
        <v>3978</v>
      </c>
      <c r="D7514" s="79">
        <v>5023.22</v>
      </c>
    </row>
    <row r="7515" spans="1:4" x14ac:dyDescent="0.25">
      <c r="A7515" s="75">
        <v>101454</v>
      </c>
      <c r="B7515" s="74" t="s">
        <v>4104</v>
      </c>
      <c r="C7515" s="79" t="s">
        <v>3978</v>
      </c>
      <c r="D7515" s="79">
        <v>6405.16</v>
      </c>
    </row>
    <row r="7516" spans="1:4" x14ac:dyDescent="0.25">
      <c r="A7516" s="75">
        <v>101455</v>
      </c>
      <c r="B7516" s="74" t="s">
        <v>1367</v>
      </c>
      <c r="C7516" s="79" t="s">
        <v>3978</v>
      </c>
      <c r="D7516" s="79">
        <v>4831.16</v>
      </c>
    </row>
    <row r="7517" spans="1:4" x14ac:dyDescent="0.25">
      <c r="A7517" s="75">
        <v>101456</v>
      </c>
      <c r="B7517" s="74" t="s">
        <v>4105</v>
      </c>
      <c r="C7517" s="79" t="s">
        <v>3978</v>
      </c>
      <c r="D7517" s="79">
        <v>8064.34</v>
      </c>
    </row>
    <row r="7518" spans="1:4" x14ac:dyDescent="0.25">
      <c r="A7518" s="75">
        <v>101457</v>
      </c>
      <c r="B7518" s="74" t="s">
        <v>4106</v>
      </c>
      <c r="C7518" s="79" t="s">
        <v>3978</v>
      </c>
      <c r="D7518" s="79">
        <v>7158.87</v>
      </c>
    </row>
    <row r="7519" spans="1:4" x14ac:dyDescent="0.25">
      <c r="A7519" s="75">
        <v>101458</v>
      </c>
      <c r="B7519" s="74" t="s">
        <v>4107</v>
      </c>
      <c r="C7519" s="79" t="s">
        <v>3978</v>
      </c>
      <c r="D7519" s="79">
        <v>4785.96</v>
      </c>
    </row>
    <row r="7520" spans="1:4" x14ac:dyDescent="0.25">
      <c r="A7520" s="75">
        <v>101459</v>
      </c>
      <c r="B7520" s="74" t="s">
        <v>55</v>
      </c>
      <c r="C7520" s="79" t="s">
        <v>3978</v>
      </c>
      <c r="D7520" s="79">
        <v>3942.01</v>
      </c>
    </row>
    <row r="7521" spans="1:4" x14ac:dyDescent="0.25">
      <c r="A7521" s="75">
        <v>101460</v>
      </c>
      <c r="B7521" s="74" t="s">
        <v>2552</v>
      </c>
      <c r="C7521" s="79" t="s">
        <v>3978</v>
      </c>
      <c r="D7521" s="79">
        <v>3517.13</v>
      </c>
    </row>
    <row r="7522" spans="1:4" x14ac:dyDescent="0.25">
      <c r="A7522" s="75">
        <v>38605</v>
      </c>
      <c r="B7522" s="74" t="s">
        <v>28629</v>
      </c>
      <c r="C7522" s="79" t="s">
        <v>16514</v>
      </c>
      <c r="D7522" s="79">
        <v>109.28</v>
      </c>
    </row>
    <row r="7523" spans="1:4" x14ac:dyDescent="0.25">
      <c r="A7523" s="75">
        <v>11270</v>
      </c>
      <c r="B7523" s="74" t="s">
        <v>28630</v>
      </c>
      <c r="C7523" s="79" t="s">
        <v>16514</v>
      </c>
      <c r="D7523" s="79">
        <v>3.36</v>
      </c>
    </row>
    <row r="7524" spans="1:4" x14ac:dyDescent="0.25">
      <c r="A7524" s="75">
        <v>412</v>
      </c>
      <c r="B7524" s="74" t="s">
        <v>28631</v>
      </c>
      <c r="C7524" s="79" t="s">
        <v>16514</v>
      </c>
      <c r="D7524" s="79">
        <v>0.97</v>
      </c>
    </row>
    <row r="7525" spans="1:4" x14ac:dyDescent="0.25">
      <c r="A7525" s="75">
        <v>414</v>
      </c>
      <c r="B7525" s="74" t="s">
        <v>28632</v>
      </c>
      <c r="C7525" s="79" t="s">
        <v>16514</v>
      </c>
      <c r="D7525" s="79">
        <v>0.06</v>
      </c>
    </row>
    <row r="7526" spans="1:4" x14ac:dyDescent="0.25">
      <c r="A7526" s="75">
        <v>410</v>
      </c>
      <c r="B7526" s="74" t="s">
        <v>28633</v>
      </c>
      <c r="C7526" s="79" t="s">
        <v>16514</v>
      </c>
      <c r="D7526" s="79">
        <v>0.15</v>
      </c>
    </row>
    <row r="7527" spans="1:4" x14ac:dyDescent="0.25">
      <c r="A7527" s="75">
        <v>411</v>
      </c>
      <c r="B7527" s="74" t="s">
        <v>28634</v>
      </c>
      <c r="C7527" s="79" t="s">
        <v>16514</v>
      </c>
      <c r="D7527" s="79">
        <v>0.19</v>
      </c>
    </row>
    <row r="7528" spans="1:4" x14ac:dyDescent="0.25">
      <c r="A7528" s="75">
        <v>408</v>
      </c>
      <c r="B7528" s="74" t="s">
        <v>28635</v>
      </c>
      <c r="C7528" s="79" t="s">
        <v>16514</v>
      </c>
      <c r="D7528" s="79">
        <v>0.94</v>
      </c>
    </row>
    <row r="7529" spans="1:4" x14ac:dyDescent="0.25">
      <c r="A7529" s="75">
        <v>39131</v>
      </c>
      <c r="B7529" s="74" t="s">
        <v>28636</v>
      </c>
      <c r="C7529" s="79" t="s">
        <v>16514</v>
      </c>
      <c r="D7529" s="79">
        <v>3.82</v>
      </c>
    </row>
    <row r="7530" spans="1:4" x14ac:dyDescent="0.25">
      <c r="A7530" s="75">
        <v>394</v>
      </c>
      <c r="B7530" s="74" t="s">
        <v>28637</v>
      </c>
      <c r="C7530" s="79" t="s">
        <v>16514</v>
      </c>
      <c r="D7530" s="79">
        <v>3.87</v>
      </c>
    </row>
    <row r="7531" spans="1:4" x14ac:dyDescent="0.25">
      <c r="A7531" s="75">
        <v>39130</v>
      </c>
      <c r="B7531" s="74" t="s">
        <v>28638</v>
      </c>
      <c r="C7531" s="79" t="s">
        <v>16514</v>
      </c>
      <c r="D7531" s="79">
        <v>3.49</v>
      </c>
    </row>
    <row r="7532" spans="1:4" x14ac:dyDescent="0.25">
      <c r="A7532" s="75">
        <v>395</v>
      </c>
      <c r="B7532" s="74" t="s">
        <v>28639</v>
      </c>
      <c r="C7532" s="79" t="s">
        <v>16514</v>
      </c>
      <c r="D7532" s="79">
        <v>3.73</v>
      </c>
    </row>
    <row r="7533" spans="1:4" x14ac:dyDescent="0.25">
      <c r="A7533" s="75">
        <v>39127</v>
      </c>
      <c r="B7533" s="74" t="s">
        <v>28640</v>
      </c>
      <c r="C7533" s="79" t="s">
        <v>16514</v>
      </c>
      <c r="D7533" s="79">
        <v>1.84</v>
      </c>
    </row>
    <row r="7534" spans="1:4" x14ac:dyDescent="0.25">
      <c r="A7534" s="75">
        <v>392</v>
      </c>
      <c r="B7534" s="74" t="s">
        <v>28641</v>
      </c>
      <c r="C7534" s="79" t="s">
        <v>16514</v>
      </c>
      <c r="D7534" s="79">
        <v>1.89</v>
      </c>
    </row>
    <row r="7535" spans="1:4" x14ac:dyDescent="0.25">
      <c r="A7535" s="75">
        <v>39129</v>
      </c>
      <c r="B7535" s="74" t="s">
        <v>28642</v>
      </c>
      <c r="C7535" s="79" t="s">
        <v>16514</v>
      </c>
      <c r="D7535" s="79">
        <v>2.15</v>
      </c>
    </row>
    <row r="7536" spans="1:4" x14ac:dyDescent="0.25">
      <c r="A7536" s="75">
        <v>393</v>
      </c>
      <c r="B7536" s="74" t="s">
        <v>28643</v>
      </c>
      <c r="C7536" s="79" t="s">
        <v>16514</v>
      </c>
      <c r="D7536" s="79">
        <v>2.25</v>
      </c>
    </row>
    <row r="7537" spans="1:4" x14ac:dyDescent="0.25">
      <c r="A7537" s="75">
        <v>39133</v>
      </c>
      <c r="B7537" s="74" t="s">
        <v>28644</v>
      </c>
      <c r="C7537" s="79" t="s">
        <v>16514</v>
      </c>
      <c r="D7537" s="79">
        <v>5.0199999999999996</v>
      </c>
    </row>
    <row r="7538" spans="1:4" x14ac:dyDescent="0.25">
      <c r="A7538" s="75">
        <v>397</v>
      </c>
      <c r="B7538" s="74" t="s">
        <v>28645</v>
      </c>
      <c r="C7538" s="79" t="s">
        <v>16514</v>
      </c>
      <c r="D7538" s="79">
        <v>5.55</v>
      </c>
    </row>
    <row r="7539" spans="1:4" x14ac:dyDescent="0.25">
      <c r="A7539" s="75">
        <v>39132</v>
      </c>
      <c r="B7539" s="74" t="s">
        <v>28646</v>
      </c>
      <c r="C7539" s="79" t="s">
        <v>16514</v>
      </c>
      <c r="D7539" s="79">
        <v>4.0199999999999996</v>
      </c>
    </row>
    <row r="7540" spans="1:4" x14ac:dyDescent="0.25">
      <c r="A7540" s="75">
        <v>396</v>
      </c>
      <c r="B7540" s="74" t="s">
        <v>28647</v>
      </c>
      <c r="C7540" s="79" t="s">
        <v>16514</v>
      </c>
      <c r="D7540" s="79">
        <v>4.3</v>
      </c>
    </row>
    <row r="7541" spans="1:4" x14ac:dyDescent="0.25">
      <c r="A7541" s="75">
        <v>39135</v>
      </c>
      <c r="B7541" s="74" t="s">
        <v>28648</v>
      </c>
      <c r="C7541" s="79" t="s">
        <v>16514</v>
      </c>
      <c r="D7541" s="79">
        <v>8.0399999999999991</v>
      </c>
    </row>
    <row r="7542" spans="1:4" x14ac:dyDescent="0.25">
      <c r="A7542" s="75">
        <v>39128</v>
      </c>
      <c r="B7542" s="74" t="s">
        <v>28649</v>
      </c>
      <c r="C7542" s="79" t="s">
        <v>16514</v>
      </c>
      <c r="D7542" s="79">
        <v>2.0099999999999998</v>
      </c>
    </row>
    <row r="7543" spans="1:4" x14ac:dyDescent="0.25">
      <c r="A7543" s="75">
        <v>400</v>
      </c>
      <c r="B7543" s="74" t="s">
        <v>28650</v>
      </c>
      <c r="C7543" s="79" t="s">
        <v>16514</v>
      </c>
      <c r="D7543" s="79">
        <v>1.96</v>
      </c>
    </row>
    <row r="7544" spans="1:4" x14ac:dyDescent="0.25">
      <c r="A7544" s="75">
        <v>39125</v>
      </c>
      <c r="B7544" s="74" t="s">
        <v>28651</v>
      </c>
      <c r="C7544" s="79" t="s">
        <v>16514</v>
      </c>
      <c r="D7544" s="79">
        <v>2.0099999999999998</v>
      </c>
    </row>
    <row r="7545" spans="1:4" x14ac:dyDescent="0.25">
      <c r="A7545" s="75">
        <v>39134</v>
      </c>
      <c r="B7545" s="74" t="s">
        <v>28652</v>
      </c>
      <c r="C7545" s="79" t="s">
        <v>16514</v>
      </c>
      <c r="D7545" s="79">
        <v>6.7</v>
      </c>
    </row>
    <row r="7546" spans="1:4" x14ac:dyDescent="0.25">
      <c r="A7546" s="75">
        <v>398</v>
      </c>
      <c r="B7546" s="74" t="s">
        <v>28653</v>
      </c>
      <c r="C7546" s="79" t="s">
        <v>16514</v>
      </c>
      <c r="D7546" s="79">
        <v>6.17</v>
      </c>
    </row>
    <row r="7547" spans="1:4" x14ac:dyDescent="0.25">
      <c r="A7547" s="75">
        <v>39126</v>
      </c>
      <c r="B7547" s="74" t="s">
        <v>28654</v>
      </c>
      <c r="C7547" s="79" t="s">
        <v>16514</v>
      </c>
      <c r="D7547" s="79">
        <v>9.0399999999999991</v>
      </c>
    </row>
    <row r="7548" spans="1:4" x14ac:dyDescent="0.25">
      <c r="A7548" s="75">
        <v>399</v>
      </c>
      <c r="B7548" s="74" t="s">
        <v>28655</v>
      </c>
      <c r="C7548" s="79" t="s">
        <v>16514</v>
      </c>
      <c r="D7548" s="79">
        <v>7.97</v>
      </c>
    </row>
    <row r="7549" spans="1:4" x14ac:dyDescent="0.25">
      <c r="A7549" s="75">
        <v>39158</v>
      </c>
      <c r="B7549" s="74" t="s">
        <v>28656</v>
      </c>
      <c r="C7549" s="79" t="s">
        <v>16514</v>
      </c>
      <c r="D7549" s="79">
        <v>21.39</v>
      </c>
    </row>
    <row r="7550" spans="1:4" x14ac:dyDescent="0.25">
      <c r="A7550" s="75">
        <v>39141</v>
      </c>
      <c r="B7550" s="74" t="s">
        <v>28657</v>
      </c>
      <c r="C7550" s="79" t="s">
        <v>16514</v>
      </c>
      <c r="D7550" s="79">
        <v>1.55</v>
      </c>
    </row>
    <row r="7551" spans="1:4" x14ac:dyDescent="0.25">
      <c r="A7551" s="75">
        <v>39140</v>
      </c>
      <c r="B7551" s="74" t="s">
        <v>28658</v>
      </c>
      <c r="C7551" s="79" t="s">
        <v>16514</v>
      </c>
      <c r="D7551" s="79">
        <v>1.41</v>
      </c>
    </row>
    <row r="7552" spans="1:4" x14ac:dyDescent="0.25">
      <c r="A7552" s="75">
        <v>39137</v>
      </c>
      <c r="B7552" s="74" t="s">
        <v>28659</v>
      </c>
      <c r="C7552" s="79" t="s">
        <v>16514</v>
      </c>
      <c r="D7552" s="79">
        <v>0.81</v>
      </c>
    </row>
    <row r="7553" spans="1:4" x14ac:dyDescent="0.25">
      <c r="A7553" s="75">
        <v>39139</v>
      </c>
      <c r="B7553" s="74" t="s">
        <v>28660</v>
      </c>
      <c r="C7553" s="79" t="s">
        <v>16514</v>
      </c>
      <c r="D7553" s="79">
        <v>1.17</v>
      </c>
    </row>
    <row r="7554" spans="1:4" x14ac:dyDescent="0.25">
      <c r="A7554" s="75">
        <v>39143</v>
      </c>
      <c r="B7554" s="74" t="s">
        <v>28661</v>
      </c>
      <c r="C7554" s="79" t="s">
        <v>16514</v>
      </c>
      <c r="D7554" s="79">
        <v>3.2</v>
      </c>
    </row>
    <row r="7555" spans="1:4" x14ac:dyDescent="0.25">
      <c r="A7555" s="75">
        <v>39142</v>
      </c>
      <c r="B7555" s="74" t="s">
        <v>28662</v>
      </c>
      <c r="C7555" s="79" t="s">
        <v>16514</v>
      </c>
      <c r="D7555" s="79">
        <v>2.29</v>
      </c>
    </row>
    <row r="7556" spans="1:4" x14ac:dyDescent="0.25">
      <c r="A7556" s="75">
        <v>39138</v>
      </c>
      <c r="B7556" s="74" t="s">
        <v>28663</v>
      </c>
      <c r="C7556" s="79" t="s">
        <v>16514</v>
      </c>
      <c r="D7556" s="79">
        <v>0.86</v>
      </c>
    </row>
    <row r="7557" spans="1:4" x14ac:dyDescent="0.25">
      <c r="A7557" s="75">
        <v>39136</v>
      </c>
      <c r="B7557" s="74" t="s">
        <v>28664</v>
      </c>
      <c r="C7557" s="79" t="s">
        <v>16514</v>
      </c>
      <c r="D7557" s="79">
        <v>0.56999999999999995</v>
      </c>
    </row>
    <row r="7558" spans="1:4" x14ac:dyDescent="0.25">
      <c r="A7558" s="75">
        <v>39144</v>
      </c>
      <c r="B7558" s="74" t="s">
        <v>28665</v>
      </c>
      <c r="C7558" s="79" t="s">
        <v>16514</v>
      </c>
      <c r="D7558" s="79">
        <v>3.73</v>
      </c>
    </row>
    <row r="7559" spans="1:4" x14ac:dyDescent="0.25">
      <c r="A7559" s="75">
        <v>39145</v>
      </c>
      <c r="B7559" s="74" t="s">
        <v>28666</v>
      </c>
      <c r="C7559" s="79" t="s">
        <v>16514</v>
      </c>
      <c r="D7559" s="79">
        <v>6.15</v>
      </c>
    </row>
    <row r="7560" spans="1:4" x14ac:dyDescent="0.25">
      <c r="A7560" s="75">
        <v>12615</v>
      </c>
      <c r="B7560" s="74" t="s">
        <v>28667</v>
      </c>
      <c r="C7560" s="79" t="s">
        <v>16514</v>
      </c>
      <c r="D7560" s="79">
        <v>13.26</v>
      </c>
    </row>
    <row r="7561" spans="1:4" x14ac:dyDescent="0.25">
      <c r="A7561" s="75">
        <v>11927</v>
      </c>
      <c r="B7561" s="74" t="s">
        <v>28668</v>
      </c>
      <c r="C7561" s="79" t="s">
        <v>16514</v>
      </c>
      <c r="D7561" s="79">
        <v>10.029999999999999</v>
      </c>
    </row>
    <row r="7562" spans="1:4" x14ac:dyDescent="0.25">
      <c r="A7562" s="75">
        <v>11928</v>
      </c>
      <c r="B7562" s="74" t="s">
        <v>28669</v>
      </c>
      <c r="C7562" s="79" t="s">
        <v>16514</v>
      </c>
      <c r="D7562" s="79">
        <v>11.49</v>
      </c>
    </row>
    <row r="7563" spans="1:4" x14ac:dyDescent="0.25">
      <c r="A7563" s="75">
        <v>11929</v>
      </c>
      <c r="B7563" s="74" t="s">
        <v>28670</v>
      </c>
      <c r="C7563" s="79" t="s">
        <v>16514</v>
      </c>
      <c r="D7563" s="79">
        <v>17.77</v>
      </c>
    </row>
    <row r="7564" spans="1:4" x14ac:dyDescent="0.25">
      <c r="A7564" s="75">
        <v>36801</v>
      </c>
      <c r="B7564" s="74" t="s">
        <v>28671</v>
      </c>
      <c r="C7564" s="79" t="s">
        <v>16514</v>
      </c>
      <c r="D7564" s="79">
        <v>28.95</v>
      </c>
    </row>
    <row r="7565" spans="1:4" x14ac:dyDescent="0.25">
      <c r="A7565" s="75">
        <v>36246</v>
      </c>
      <c r="B7565" s="74" t="s">
        <v>28672</v>
      </c>
      <c r="C7565" s="79" t="s">
        <v>1517</v>
      </c>
      <c r="D7565" s="79">
        <v>4.03</v>
      </c>
    </row>
    <row r="7566" spans="1:4" x14ac:dyDescent="0.25">
      <c r="A7566" s="75">
        <v>37600</v>
      </c>
      <c r="B7566" s="74" t="s">
        <v>28673</v>
      </c>
      <c r="C7566" s="79" t="s">
        <v>16514</v>
      </c>
      <c r="D7566" s="79">
        <v>107.57</v>
      </c>
    </row>
    <row r="7567" spans="1:4" x14ac:dyDescent="0.25">
      <c r="A7567" s="75">
        <v>37599</v>
      </c>
      <c r="B7567" s="74" t="s">
        <v>28674</v>
      </c>
      <c r="C7567" s="79" t="s">
        <v>16514</v>
      </c>
      <c r="D7567" s="79">
        <v>100.12</v>
      </c>
    </row>
    <row r="7568" spans="1:4" x14ac:dyDescent="0.25">
      <c r="A7568" s="75">
        <v>1</v>
      </c>
      <c r="B7568" s="74" t="s">
        <v>28675</v>
      </c>
      <c r="C7568" s="79" t="s">
        <v>1518</v>
      </c>
      <c r="D7568" s="79">
        <v>97.5</v>
      </c>
    </row>
    <row r="7569" spans="1:4" x14ac:dyDescent="0.25">
      <c r="A7569" s="75">
        <v>3</v>
      </c>
      <c r="B7569" s="74" t="s">
        <v>28676</v>
      </c>
      <c r="C7569" s="79" t="s">
        <v>1519</v>
      </c>
      <c r="D7569" s="79">
        <v>20.32</v>
      </c>
    </row>
    <row r="7570" spans="1:4" x14ac:dyDescent="0.25">
      <c r="A7570" s="75">
        <v>43054</v>
      </c>
      <c r="B7570" s="74" t="s">
        <v>28677</v>
      </c>
      <c r="C7570" s="79" t="s">
        <v>1518</v>
      </c>
      <c r="D7570" s="79">
        <v>8.58</v>
      </c>
    </row>
    <row r="7571" spans="1:4" x14ac:dyDescent="0.25">
      <c r="A7571" s="75">
        <v>42402</v>
      </c>
      <c r="B7571" s="74" t="s">
        <v>28678</v>
      </c>
      <c r="C7571" s="79" t="s">
        <v>1518</v>
      </c>
      <c r="D7571" s="79">
        <v>8.1999999999999993</v>
      </c>
    </row>
    <row r="7572" spans="1:4" x14ac:dyDescent="0.25">
      <c r="A7572" s="75">
        <v>42403</v>
      </c>
      <c r="B7572" s="74" t="s">
        <v>28679</v>
      </c>
      <c r="C7572" s="79" t="s">
        <v>1518</v>
      </c>
      <c r="D7572" s="79">
        <v>10.52</v>
      </c>
    </row>
    <row r="7573" spans="1:4" x14ac:dyDescent="0.25">
      <c r="A7573" s="75">
        <v>42404</v>
      </c>
      <c r="B7573" s="74" t="s">
        <v>28680</v>
      </c>
      <c r="C7573" s="79" t="s">
        <v>1518</v>
      </c>
      <c r="D7573" s="79">
        <v>10.46</v>
      </c>
    </row>
    <row r="7574" spans="1:4" x14ac:dyDescent="0.25">
      <c r="A7574" s="75">
        <v>42405</v>
      </c>
      <c r="B7574" s="74" t="s">
        <v>28681</v>
      </c>
      <c r="C7574" s="79" t="s">
        <v>1518</v>
      </c>
      <c r="D7574" s="79">
        <v>11.14</v>
      </c>
    </row>
    <row r="7575" spans="1:4" x14ac:dyDescent="0.25">
      <c r="A7575" s="75">
        <v>34341</v>
      </c>
      <c r="B7575" s="74" t="s">
        <v>28682</v>
      </c>
      <c r="C7575" s="79" t="s">
        <v>1518</v>
      </c>
      <c r="D7575" s="79">
        <v>9.67</v>
      </c>
    </row>
    <row r="7576" spans="1:4" x14ac:dyDescent="0.25">
      <c r="A7576" s="75">
        <v>43053</v>
      </c>
      <c r="B7576" s="74" t="s">
        <v>28683</v>
      </c>
      <c r="C7576" s="79" t="s">
        <v>1518</v>
      </c>
      <c r="D7576" s="79">
        <v>7.67</v>
      </c>
    </row>
    <row r="7577" spans="1:4" x14ac:dyDescent="0.25">
      <c r="A7577" s="75">
        <v>43058</v>
      </c>
      <c r="B7577" s="74" t="s">
        <v>28684</v>
      </c>
      <c r="C7577" s="79" t="s">
        <v>1518</v>
      </c>
      <c r="D7577" s="79">
        <v>7.95</v>
      </c>
    </row>
    <row r="7578" spans="1:4" x14ac:dyDescent="0.25">
      <c r="A7578" s="75">
        <v>34</v>
      </c>
      <c r="B7578" s="74" t="s">
        <v>28685</v>
      </c>
      <c r="C7578" s="79" t="s">
        <v>1518</v>
      </c>
      <c r="D7578" s="79">
        <v>7.99</v>
      </c>
    </row>
    <row r="7579" spans="1:4" x14ac:dyDescent="0.25">
      <c r="A7579" s="75">
        <v>43055</v>
      </c>
      <c r="B7579" s="74" t="s">
        <v>28686</v>
      </c>
      <c r="C7579" s="79" t="s">
        <v>1518</v>
      </c>
      <c r="D7579" s="79">
        <v>6.92</v>
      </c>
    </row>
    <row r="7580" spans="1:4" x14ac:dyDescent="0.25">
      <c r="A7580" s="75">
        <v>43056</v>
      </c>
      <c r="B7580" s="74" t="s">
        <v>28687</v>
      </c>
      <c r="C7580" s="79" t="s">
        <v>1518</v>
      </c>
      <c r="D7580" s="79">
        <v>7.98</v>
      </c>
    </row>
    <row r="7581" spans="1:4" x14ac:dyDescent="0.25">
      <c r="A7581" s="75">
        <v>43057</v>
      </c>
      <c r="B7581" s="74" t="s">
        <v>28688</v>
      </c>
      <c r="C7581" s="79" t="s">
        <v>1518</v>
      </c>
      <c r="D7581" s="79">
        <v>8.77</v>
      </c>
    </row>
    <row r="7582" spans="1:4" x14ac:dyDescent="0.25">
      <c r="A7582" s="75">
        <v>34449</v>
      </c>
      <c r="B7582" s="74" t="s">
        <v>28689</v>
      </c>
      <c r="C7582" s="79" t="s">
        <v>1518</v>
      </c>
      <c r="D7582" s="79">
        <v>9.3699999999999992</v>
      </c>
    </row>
    <row r="7583" spans="1:4" x14ac:dyDescent="0.25">
      <c r="A7583" s="75">
        <v>32</v>
      </c>
      <c r="B7583" s="74" t="s">
        <v>28690</v>
      </c>
      <c r="C7583" s="79" t="s">
        <v>1518</v>
      </c>
      <c r="D7583" s="79">
        <v>8.43</v>
      </c>
    </row>
    <row r="7584" spans="1:4" x14ac:dyDescent="0.25">
      <c r="A7584" s="75">
        <v>33</v>
      </c>
      <c r="B7584" s="74" t="s">
        <v>28691</v>
      </c>
      <c r="C7584" s="79" t="s">
        <v>1518</v>
      </c>
      <c r="D7584" s="79">
        <v>8.4700000000000006</v>
      </c>
    </row>
    <row r="7585" spans="1:4" x14ac:dyDescent="0.25">
      <c r="A7585" s="75">
        <v>43061</v>
      </c>
      <c r="B7585" s="74" t="s">
        <v>28692</v>
      </c>
      <c r="C7585" s="79" t="s">
        <v>1518</v>
      </c>
      <c r="D7585" s="79">
        <v>7.92</v>
      </c>
    </row>
    <row r="7586" spans="1:4" x14ac:dyDescent="0.25">
      <c r="A7586" s="75">
        <v>43059</v>
      </c>
      <c r="B7586" s="74" t="s">
        <v>28693</v>
      </c>
      <c r="C7586" s="79" t="s">
        <v>1518</v>
      </c>
      <c r="D7586" s="79">
        <v>7.56</v>
      </c>
    </row>
    <row r="7587" spans="1:4" x14ac:dyDescent="0.25">
      <c r="A7587" s="75">
        <v>43062</v>
      </c>
      <c r="B7587" s="74" t="s">
        <v>28694</v>
      </c>
      <c r="C7587" s="79" t="s">
        <v>1518</v>
      </c>
      <c r="D7587" s="79">
        <v>8.3800000000000008</v>
      </c>
    </row>
    <row r="7588" spans="1:4" x14ac:dyDescent="0.25">
      <c r="A7588" s="75">
        <v>43060</v>
      </c>
      <c r="B7588" s="74" t="s">
        <v>28695</v>
      </c>
      <c r="C7588" s="79" t="s">
        <v>1518</v>
      </c>
      <c r="D7588" s="79">
        <v>6.58</v>
      </c>
    </row>
    <row r="7589" spans="1:4" x14ac:dyDescent="0.25">
      <c r="A7589" s="75">
        <v>40410</v>
      </c>
      <c r="B7589" s="74" t="s">
        <v>28696</v>
      </c>
      <c r="C7589" s="79" t="s">
        <v>16514</v>
      </c>
      <c r="D7589" s="79">
        <v>23.71</v>
      </c>
    </row>
    <row r="7590" spans="1:4" x14ac:dyDescent="0.25">
      <c r="A7590" s="75">
        <v>40411</v>
      </c>
      <c r="B7590" s="74" t="s">
        <v>28697</v>
      </c>
      <c r="C7590" s="79" t="s">
        <v>16514</v>
      </c>
      <c r="D7590" s="79">
        <v>25.73</v>
      </c>
    </row>
    <row r="7591" spans="1:4" x14ac:dyDescent="0.25">
      <c r="A7591" s="75">
        <v>40412</v>
      </c>
      <c r="B7591" s="74" t="s">
        <v>28698</v>
      </c>
      <c r="C7591" s="79" t="s">
        <v>16514</v>
      </c>
      <c r="D7591" s="79">
        <v>28.88</v>
      </c>
    </row>
    <row r="7592" spans="1:4" x14ac:dyDescent="0.25">
      <c r="A7592" s="75">
        <v>44254</v>
      </c>
      <c r="B7592" s="74" t="s">
        <v>28699</v>
      </c>
      <c r="C7592" s="79" t="s">
        <v>16514</v>
      </c>
      <c r="D7592" s="79">
        <v>28.1</v>
      </c>
    </row>
    <row r="7593" spans="1:4" x14ac:dyDescent="0.25">
      <c r="A7593" s="75">
        <v>44255</v>
      </c>
      <c r="B7593" s="74" t="s">
        <v>28700</v>
      </c>
      <c r="C7593" s="79" t="s">
        <v>16514</v>
      </c>
      <c r="D7593" s="79">
        <v>31.15</v>
      </c>
    </row>
    <row r="7594" spans="1:4" x14ac:dyDescent="0.25">
      <c r="A7594" s="75">
        <v>44256</v>
      </c>
      <c r="B7594" s="74" t="s">
        <v>28701</v>
      </c>
      <c r="C7594" s="79" t="s">
        <v>16514</v>
      </c>
      <c r="D7594" s="79">
        <v>35.18</v>
      </c>
    </row>
    <row r="7595" spans="1:4" x14ac:dyDescent="0.25">
      <c r="A7595" s="75">
        <v>44257</v>
      </c>
      <c r="B7595" s="74" t="s">
        <v>28702</v>
      </c>
      <c r="C7595" s="79" t="s">
        <v>16514</v>
      </c>
      <c r="D7595" s="79">
        <v>55.66</v>
      </c>
    </row>
    <row r="7596" spans="1:4" x14ac:dyDescent="0.25">
      <c r="A7596" s="75">
        <v>44258</v>
      </c>
      <c r="B7596" s="74" t="s">
        <v>28703</v>
      </c>
      <c r="C7596" s="79" t="s">
        <v>16514</v>
      </c>
      <c r="D7596" s="79">
        <v>63.61</v>
      </c>
    </row>
    <row r="7597" spans="1:4" x14ac:dyDescent="0.25">
      <c r="A7597" s="75">
        <v>44259</v>
      </c>
      <c r="B7597" s="74" t="s">
        <v>28704</v>
      </c>
      <c r="C7597" s="79" t="s">
        <v>16514</v>
      </c>
      <c r="D7597" s="79">
        <v>87.32</v>
      </c>
    </row>
    <row r="7598" spans="1:4" x14ac:dyDescent="0.25">
      <c r="A7598" s="75">
        <v>37997</v>
      </c>
      <c r="B7598" s="74" t="s">
        <v>33743</v>
      </c>
      <c r="C7598" s="79" t="s">
        <v>16514</v>
      </c>
      <c r="D7598" s="79">
        <v>16.75</v>
      </c>
    </row>
    <row r="7599" spans="1:4" x14ac:dyDescent="0.25">
      <c r="A7599" s="75">
        <v>37998</v>
      </c>
      <c r="B7599" s="74" t="s">
        <v>33744</v>
      </c>
      <c r="C7599" s="79" t="s">
        <v>16514</v>
      </c>
      <c r="D7599" s="79">
        <v>22.41</v>
      </c>
    </row>
    <row r="7600" spans="1:4" x14ac:dyDescent="0.25">
      <c r="A7600" s="75">
        <v>55</v>
      </c>
      <c r="B7600" s="74" t="s">
        <v>28705</v>
      </c>
      <c r="C7600" s="79" t="s">
        <v>16514</v>
      </c>
      <c r="D7600" s="79">
        <v>4.4800000000000004</v>
      </c>
    </row>
    <row r="7601" spans="1:4" x14ac:dyDescent="0.25">
      <c r="A7601" s="75">
        <v>61</v>
      </c>
      <c r="B7601" s="74" t="s">
        <v>28706</v>
      </c>
      <c r="C7601" s="79" t="s">
        <v>16514</v>
      </c>
      <c r="D7601" s="79">
        <v>4.2300000000000004</v>
      </c>
    </row>
    <row r="7602" spans="1:4" x14ac:dyDescent="0.25">
      <c r="A7602" s="75">
        <v>62</v>
      </c>
      <c r="B7602" s="74" t="s">
        <v>28707</v>
      </c>
      <c r="C7602" s="79" t="s">
        <v>16514</v>
      </c>
      <c r="D7602" s="79">
        <v>8.7799999999999994</v>
      </c>
    </row>
    <row r="7603" spans="1:4" x14ac:dyDescent="0.25">
      <c r="A7603" s="75">
        <v>10899</v>
      </c>
      <c r="B7603" s="74" t="s">
        <v>33745</v>
      </c>
      <c r="C7603" s="79" t="s">
        <v>16514</v>
      </c>
      <c r="D7603" s="79">
        <v>78.849999999999994</v>
      </c>
    </row>
    <row r="7604" spans="1:4" x14ac:dyDescent="0.25">
      <c r="A7604" s="75">
        <v>10900</v>
      </c>
      <c r="B7604" s="74" t="s">
        <v>33746</v>
      </c>
      <c r="C7604" s="79" t="s">
        <v>16514</v>
      </c>
      <c r="D7604" s="79">
        <v>61.71</v>
      </c>
    </row>
    <row r="7605" spans="1:4" x14ac:dyDescent="0.25">
      <c r="A7605" s="75">
        <v>103</v>
      </c>
      <c r="B7605" s="74" t="s">
        <v>28708</v>
      </c>
      <c r="C7605" s="79" t="s">
        <v>16514</v>
      </c>
      <c r="D7605" s="79">
        <v>46.87</v>
      </c>
    </row>
    <row r="7606" spans="1:4" x14ac:dyDescent="0.25">
      <c r="A7606" s="75">
        <v>107</v>
      </c>
      <c r="B7606" s="74" t="s">
        <v>28709</v>
      </c>
      <c r="C7606" s="79" t="s">
        <v>16514</v>
      </c>
      <c r="D7606" s="79">
        <v>0.88</v>
      </c>
    </row>
    <row r="7607" spans="1:4" x14ac:dyDescent="0.25">
      <c r="A7607" s="75">
        <v>65</v>
      </c>
      <c r="B7607" s="74" t="s">
        <v>28710</v>
      </c>
      <c r="C7607" s="79" t="s">
        <v>16514</v>
      </c>
      <c r="D7607" s="79">
        <v>0.96</v>
      </c>
    </row>
    <row r="7608" spans="1:4" x14ac:dyDescent="0.25">
      <c r="A7608" s="75">
        <v>108</v>
      </c>
      <c r="B7608" s="74" t="s">
        <v>28711</v>
      </c>
      <c r="C7608" s="79" t="s">
        <v>16514</v>
      </c>
      <c r="D7608" s="79">
        <v>1.94</v>
      </c>
    </row>
    <row r="7609" spans="1:4" x14ac:dyDescent="0.25">
      <c r="A7609" s="75">
        <v>110</v>
      </c>
      <c r="B7609" s="74" t="s">
        <v>28712</v>
      </c>
      <c r="C7609" s="79" t="s">
        <v>16514</v>
      </c>
      <c r="D7609" s="79">
        <v>6.74</v>
      </c>
    </row>
    <row r="7610" spans="1:4" x14ac:dyDescent="0.25">
      <c r="A7610" s="75">
        <v>109</v>
      </c>
      <c r="B7610" s="74" t="s">
        <v>28713</v>
      </c>
      <c r="C7610" s="79" t="s">
        <v>16514</v>
      </c>
      <c r="D7610" s="79">
        <v>4.01</v>
      </c>
    </row>
    <row r="7611" spans="1:4" x14ac:dyDescent="0.25">
      <c r="A7611" s="75">
        <v>111</v>
      </c>
      <c r="B7611" s="74" t="s">
        <v>28714</v>
      </c>
      <c r="C7611" s="79" t="s">
        <v>16514</v>
      </c>
      <c r="D7611" s="79">
        <v>9.1199999999999992</v>
      </c>
    </row>
    <row r="7612" spans="1:4" x14ac:dyDescent="0.25">
      <c r="A7612" s="75">
        <v>112</v>
      </c>
      <c r="B7612" s="74" t="s">
        <v>28715</v>
      </c>
      <c r="C7612" s="79" t="s">
        <v>16514</v>
      </c>
      <c r="D7612" s="79">
        <v>4.83</v>
      </c>
    </row>
    <row r="7613" spans="1:4" x14ac:dyDescent="0.25">
      <c r="A7613" s="75">
        <v>113</v>
      </c>
      <c r="B7613" s="74" t="s">
        <v>28716</v>
      </c>
      <c r="C7613" s="79" t="s">
        <v>16514</v>
      </c>
      <c r="D7613" s="79">
        <v>12.1</v>
      </c>
    </row>
    <row r="7614" spans="1:4" x14ac:dyDescent="0.25">
      <c r="A7614" s="75">
        <v>104</v>
      </c>
      <c r="B7614" s="74" t="s">
        <v>28717</v>
      </c>
      <c r="C7614" s="79" t="s">
        <v>16514</v>
      </c>
      <c r="D7614" s="79">
        <v>21.06</v>
      </c>
    </row>
    <row r="7615" spans="1:4" x14ac:dyDescent="0.25">
      <c r="A7615" s="75">
        <v>102</v>
      </c>
      <c r="B7615" s="74" t="s">
        <v>28718</v>
      </c>
      <c r="C7615" s="79" t="s">
        <v>16514</v>
      </c>
      <c r="D7615" s="79">
        <v>29.04</v>
      </c>
    </row>
    <row r="7616" spans="1:4" x14ac:dyDescent="0.25">
      <c r="A7616" s="75">
        <v>95</v>
      </c>
      <c r="B7616" s="74" t="s">
        <v>28719</v>
      </c>
      <c r="C7616" s="79" t="s">
        <v>16514</v>
      </c>
      <c r="D7616" s="79">
        <v>12.27</v>
      </c>
    </row>
    <row r="7617" spans="1:4" x14ac:dyDescent="0.25">
      <c r="A7617" s="75">
        <v>96</v>
      </c>
      <c r="B7617" s="74" t="s">
        <v>28720</v>
      </c>
      <c r="C7617" s="79" t="s">
        <v>16514</v>
      </c>
      <c r="D7617" s="79">
        <v>13.35</v>
      </c>
    </row>
    <row r="7618" spans="1:4" x14ac:dyDescent="0.25">
      <c r="A7618" s="75">
        <v>97</v>
      </c>
      <c r="B7618" s="74" t="s">
        <v>28721</v>
      </c>
      <c r="C7618" s="79" t="s">
        <v>16514</v>
      </c>
      <c r="D7618" s="79">
        <v>20.079999999999998</v>
      </c>
    </row>
    <row r="7619" spans="1:4" x14ac:dyDescent="0.25">
      <c r="A7619" s="75">
        <v>98</v>
      </c>
      <c r="B7619" s="74" t="s">
        <v>28722</v>
      </c>
      <c r="C7619" s="79" t="s">
        <v>16514</v>
      </c>
      <c r="D7619" s="79">
        <v>30.06</v>
      </c>
    </row>
    <row r="7620" spans="1:4" x14ac:dyDescent="0.25">
      <c r="A7620" s="75">
        <v>99</v>
      </c>
      <c r="B7620" s="74" t="s">
        <v>28723</v>
      </c>
      <c r="C7620" s="79" t="s">
        <v>16514</v>
      </c>
      <c r="D7620" s="79">
        <v>28.41</v>
      </c>
    </row>
    <row r="7621" spans="1:4" x14ac:dyDescent="0.25">
      <c r="A7621" s="75">
        <v>100</v>
      </c>
      <c r="B7621" s="74" t="s">
        <v>28724</v>
      </c>
      <c r="C7621" s="79" t="s">
        <v>16514</v>
      </c>
      <c r="D7621" s="79">
        <v>49.64</v>
      </c>
    </row>
    <row r="7622" spans="1:4" x14ac:dyDescent="0.25">
      <c r="A7622" s="75">
        <v>75</v>
      </c>
      <c r="B7622" s="74" t="s">
        <v>28725</v>
      </c>
      <c r="C7622" s="79" t="s">
        <v>16514</v>
      </c>
      <c r="D7622" s="79">
        <v>289.44</v>
      </c>
    </row>
    <row r="7623" spans="1:4" x14ac:dyDescent="0.25">
      <c r="A7623" s="75">
        <v>83</v>
      </c>
      <c r="B7623" s="74" t="s">
        <v>28726</v>
      </c>
      <c r="C7623" s="79" t="s">
        <v>16514</v>
      </c>
      <c r="D7623" s="79">
        <v>231.4</v>
      </c>
    </row>
    <row r="7624" spans="1:4" x14ac:dyDescent="0.25">
      <c r="A7624" s="75">
        <v>74</v>
      </c>
      <c r="B7624" s="74" t="s">
        <v>28727</v>
      </c>
      <c r="C7624" s="79" t="s">
        <v>16514</v>
      </c>
      <c r="D7624" s="79">
        <v>330.84</v>
      </c>
    </row>
    <row r="7625" spans="1:4" x14ac:dyDescent="0.25">
      <c r="A7625" s="75">
        <v>106</v>
      </c>
      <c r="B7625" s="74" t="s">
        <v>28728</v>
      </c>
      <c r="C7625" s="79" t="s">
        <v>16514</v>
      </c>
      <c r="D7625" s="79">
        <v>418.36</v>
      </c>
    </row>
    <row r="7626" spans="1:4" x14ac:dyDescent="0.25">
      <c r="A7626" s="75">
        <v>88</v>
      </c>
      <c r="B7626" s="74" t="s">
        <v>28729</v>
      </c>
      <c r="C7626" s="79" t="s">
        <v>16514</v>
      </c>
      <c r="D7626" s="79">
        <v>11.76</v>
      </c>
    </row>
    <row r="7627" spans="1:4" x14ac:dyDescent="0.25">
      <c r="A7627" s="75">
        <v>82</v>
      </c>
      <c r="B7627" s="74" t="s">
        <v>28730</v>
      </c>
      <c r="C7627" s="79" t="s">
        <v>16514</v>
      </c>
      <c r="D7627" s="79">
        <v>220.16</v>
      </c>
    </row>
    <row r="7628" spans="1:4" x14ac:dyDescent="0.25">
      <c r="A7628" s="75">
        <v>105</v>
      </c>
      <c r="B7628" s="74" t="s">
        <v>28731</v>
      </c>
      <c r="C7628" s="79" t="s">
        <v>16514</v>
      </c>
      <c r="D7628" s="79">
        <v>311.95999999999998</v>
      </c>
    </row>
    <row r="7629" spans="1:4" x14ac:dyDescent="0.25">
      <c r="A7629" s="75">
        <v>60</v>
      </c>
      <c r="B7629" s="74" t="s">
        <v>28732</v>
      </c>
      <c r="C7629" s="79" t="s">
        <v>16514</v>
      </c>
      <c r="D7629" s="79">
        <v>5.81</v>
      </c>
    </row>
    <row r="7630" spans="1:4" x14ac:dyDescent="0.25">
      <c r="A7630" s="75">
        <v>72</v>
      </c>
      <c r="B7630" s="74" t="s">
        <v>28733</v>
      </c>
      <c r="C7630" s="79" t="s">
        <v>16514</v>
      </c>
      <c r="D7630" s="79">
        <v>54.49</v>
      </c>
    </row>
    <row r="7631" spans="1:4" x14ac:dyDescent="0.25">
      <c r="A7631" s="75">
        <v>67</v>
      </c>
      <c r="B7631" s="74" t="s">
        <v>28734</v>
      </c>
      <c r="C7631" s="79" t="s">
        <v>16514</v>
      </c>
      <c r="D7631" s="79">
        <v>17.62</v>
      </c>
    </row>
    <row r="7632" spans="1:4" x14ac:dyDescent="0.25">
      <c r="A7632" s="75">
        <v>71</v>
      </c>
      <c r="B7632" s="74" t="s">
        <v>28735</v>
      </c>
      <c r="C7632" s="79" t="s">
        <v>16514</v>
      </c>
      <c r="D7632" s="79">
        <v>33.659999999999997</v>
      </c>
    </row>
    <row r="7633" spans="1:4" x14ac:dyDescent="0.25">
      <c r="A7633" s="75">
        <v>73</v>
      </c>
      <c r="B7633" s="74" t="s">
        <v>28736</v>
      </c>
      <c r="C7633" s="79" t="s">
        <v>16514</v>
      </c>
      <c r="D7633" s="79">
        <v>16.86</v>
      </c>
    </row>
    <row r="7634" spans="1:4" x14ac:dyDescent="0.25">
      <c r="A7634" s="75">
        <v>46</v>
      </c>
      <c r="B7634" s="74" t="s">
        <v>28737</v>
      </c>
      <c r="C7634" s="79" t="s">
        <v>16514</v>
      </c>
      <c r="D7634" s="79">
        <v>44.92</v>
      </c>
    </row>
    <row r="7635" spans="1:4" x14ac:dyDescent="0.25">
      <c r="A7635" s="75">
        <v>47</v>
      </c>
      <c r="B7635" s="74" t="s">
        <v>28738</v>
      </c>
      <c r="C7635" s="79" t="s">
        <v>16514</v>
      </c>
      <c r="D7635" s="79">
        <v>76.81</v>
      </c>
    </row>
    <row r="7636" spans="1:4" x14ac:dyDescent="0.25">
      <c r="A7636" s="75">
        <v>48</v>
      </c>
      <c r="B7636" s="74" t="s">
        <v>28739</v>
      </c>
      <c r="C7636" s="79" t="s">
        <v>16514</v>
      </c>
      <c r="D7636" s="79">
        <v>20.03</v>
      </c>
    </row>
    <row r="7637" spans="1:4" x14ac:dyDescent="0.25">
      <c r="A7637" s="75">
        <v>52</v>
      </c>
      <c r="B7637" s="74" t="s">
        <v>28740</v>
      </c>
      <c r="C7637" s="79" t="s">
        <v>16514</v>
      </c>
      <c r="D7637" s="79">
        <v>15.22</v>
      </c>
    </row>
    <row r="7638" spans="1:4" x14ac:dyDescent="0.25">
      <c r="A7638" s="75">
        <v>43</v>
      </c>
      <c r="B7638" s="74" t="s">
        <v>28741</v>
      </c>
      <c r="C7638" s="79" t="s">
        <v>16514</v>
      </c>
      <c r="D7638" s="79">
        <v>51.37</v>
      </c>
    </row>
    <row r="7639" spans="1:4" x14ac:dyDescent="0.25">
      <c r="A7639" s="75">
        <v>39719</v>
      </c>
      <c r="B7639" s="74" t="s">
        <v>28742</v>
      </c>
      <c r="C7639" s="79" t="s">
        <v>1519</v>
      </c>
      <c r="D7639" s="79">
        <v>150.11000000000001</v>
      </c>
    </row>
    <row r="7640" spans="1:4" x14ac:dyDescent="0.25">
      <c r="A7640" s="75">
        <v>3410</v>
      </c>
      <c r="B7640" s="74" t="s">
        <v>28743</v>
      </c>
      <c r="C7640" s="79" t="s">
        <v>1518</v>
      </c>
      <c r="D7640" s="79">
        <v>33.76</v>
      </c>
    </row>
    <row r="7641" spans="1:4" x14ac:dyDescent="0.25">
      <c r="A7641" s="75">
        <v>4791</v>
      </c>
      <c r="B7641" s="74" t="s">
        <v>28744</v>
      </c>
      <c r="C7641" s="79" t="s">
        <v>1518</v>
      </c>
      <c r="D7641" s="79">
        <v>46.91</v>
      </c>
    </row>
    <row r="7642" spans="1:4" x14ac:dyDescent="0.25">
      <c r="A7642" s="75">
        <v>157</v>
      </c>
      <c r="B7642" s="74" t="s">
        <v>28745</v>
      </c>
      <c r="C7642" s="79" t="s">
        <v>1518</v>
      </c>
      <c r="D7642" s="79">
        <v>128.22</v>
      </c>
    </row>
    <row r="7643" spans="1:4" x14ac:dyDescent="0.25">
      <c r="A7643" s="75">
        <v>156</v>
      </c>
      <c r="B7643" s="74" t="s">
        <v>28746</v>
      </c>
      <c r="C7643" s="79" t="s">
        <v>1518</v>
      </c>
      <c r="D7643" s="79">
        <v>45.65</v>
      </c>
    </row>
    <row r="7644" spans="1:4" x14ac:dyDescent="0.25">
      <c r="A7644" s="75">
        <v>131</v>
      </c>
      <c r="B7644" s="74" t="s">
        <v>28747</v>
      </c>
      <c r="C7644" s="79" t="s">
        <v>1518</v>
      </c>
      <c r="D7644" s="79">
        <v>39.04</v>
      </c>
    </row>
    <row r="7645" spans="1:4" x14ac:dyDescent="0.25">
      <c r="A7645" s="75">
        <v>21114</v>
      </c>
      <c r="B7645" s="74" t="s">
        <v>28748</v>
      </c>
      <c r="C7645" s="79" t="s">
        <v>16514</v>
      </c>
      <c r="D7645" s="79">
        <v>29.59</v>
      </c>
    </row>
    <row r="7646" spans="1:4" x14ac:dyDescent="0.25">
      <c r="A7646" s="75">
        <v>119</v>
      </c>
      <c r="B7646" s="74" t="s">
        <v>28749</v>
      </c>
      <c r="C7646" s="79" t="s">
        <v>16514</v>
      </c>
      <c r="D7646" s="79">
        <v>7.5</v>
      </c>
    </row>
    <row r="7647" spans="1:4" x14ac:dyDescent="0.25">
      <c r="A7647" s="75">
        <v>122</v>
      </c>
      <c r="B7647" s="74" t="s">
        <v>28750</v>
      </c>
      <c r="C7647" s="79" t="s">
        <v>16514</v>
      </c>
      <c r="D7647" s="79">
        <v>57.7</v>
      </c>
    </row>
    <row r="7648" spans="1:4" x14ac:dyDescent="0.25">
      <c r="A7648" s="75">
        <v>20080</v>
      </c>
      <c r="B7648" s="74" t="s">
        <v>28751</v>
      </c>
      <c r="C7648" s="79" t="s">
        <v>16514</v>
      </c>
      <c r="D7648" s="80">
        <v>18.829999999999998</v>
      </c>
    </row>
    <row r="7649" spans="1:4" x14ac:dyDescent="0.25">
      <c r="A7649" s="75">
        <v>124</v>
      </c>
      <c r="B7649" s="74" t="s">
        <v>28752</v>
      </c>
      <c r="C7649" s="79" t="s">
        <v>1519</v>
      </c>
      <c r="D7649" s="80">
        <v>15.05</v>
      </c>
    </row>
    <row r="7650" spans="1:4" x14ac:dyDescent="0.25">
      <c r="A7650" s="75">
        <v>7334</v>
      </c>
      <c r="B7650" s="74" t="s">
        <v>28753</v>
      </c>
      <c r="C7650" s="79" t="s">
        <v>1519</v>
      </c>
      <c r="D7650" s="80">
        <v>15.17</v>
      </c>
    </row>
    <row r="7651" spans="1:4" x14ac:dyDescent="0.25">
      <c r="A7651" s="75">
        <v>123</v>
      </c>
      <c r="B7651" s="74" t="s">
        <v>28754</v>
      </c>
      <c r="C7651" s="79" t="s">
        <v>1519</v>
      </c>
      <c r="D7651" s="80">
        <v>6.16</v>
      </c>
    </row>
    <row r="7652" spans="1:4" x14ac:dyDescent="0.25">
      <c r="A7652" s="75">
        <v>127</v>
      </c>
      <c r="B7652" s="74" t="s">
        <v>28755</v>
      </c>
      <c r="C7652" s="79" t="s">
        <v>1519</v>
      </c>
      <c r="D7652" s="79">
        <v>14.7</v>
      </c>
    </row>
    <row r="7653" spans="1:4" x14ac:dyDescent="0.25">
      <c r="A7653" s="75">
        <v>41373</v>
      </c>
      <c r="B7653" s="74" t="s">
        <v>28756</v>
      </c>
      <c r="C7653" s="79" t="s">
        <v>1519</v>
      </c>
      <c r="D7653" s="79">
        <v>20.49</v>
      </c>
    </row>
    <row r="7654" spans="1:4" x14ac:dyDescent="0.25">
      <c r="A7654" s="75">
        <v>133</v>
      </c>
      <c r="B7654" s="74" t="s">
        <v>28757</v>
      </c>
      <c r="C7654" s="79" t="s">
        <v>1519</v>
      </c>
      <c r="D7654" s="79">
        <v>6.11</v>
      </c>
    </row>
    <row r="7655" spans="1:4" x14ac:dyDescent="0.25">
      <c r="A7655" s="75">
        <v>43617</v>
      </c>
      <c r="B7655" s="74" t="s">
        <v>28758</v>
      </c>
      <c r="C7655" s="79" t="s">
        <v>1519</v>
      </c>
      <c r="D7655" s="79">
        <v>6.82</v>
      </c>
    </row>
    <row r="7656" spans="1:4" x14ac:dyDescent="0.25">
      <c r="A7656" s="75">
        <v>132</v>
      </c>
      <c r="B7656" s="74" t="s">
        <v>28759</v>
      </c>
      <c r="C7656" s="79" t="s">
        <v>1519</v>
      </c>
      <c r="D7656" s="80">
        <v>6.33</v>
      </c>
    </row>
    <row r="7657" spans="1:4" x14ac:dyDescent="0.25">
      <c r="A7657" s="75">
        <v>43618</v>
      </c>
      <c r="B7657" s="74" t="s">
        <v>28760</v>
      </c>
      <c r="C7657" s="79" t="s">
        <v>1518</v>
      </c>
      <c r="D7657" s="79">
        <v>15.94</v>
      </c>
    </row>
    <row r="7658" spans="1:4" x14ac:dyDescent="0.25">
      <c r="A7658" s="75">
        <v>37476</v>
      </c>
      <c r="B7658" s="74" t="s">
        <v>28761</v>
      </c>
      <c r="C7658" s="79" t="s">
        <v>16514</v>
      </c>
      <c r="D7658" s="80">
        <v>4342.68</v>
      </c>
    </row>
    <row r="7659" spans="1:4" x14ac:dyDescent="0.25">
      <c r="A7659" s="75">
        <v>37478</v>
      </c>
      <c r="B7659" s="74" t="s">
        <v>28762</v>
      </c>
      <c r="C7659" s="79" t="s">
        <v>16514</v>
      </c>
      <c r="D7659" s="80">
        <v>5439.32</v>
      </c>
    </row>
    <row r="7660" spans="1:4" x14ac:dyDescent="0.25">
      <c r="A7660" s="75">
        <v>37477</v>
      </c>
      <c r="B7660" s="74" t="s">
        <v>28763</v>
      </c>
      <c r="C7660" s="79" t="s">
        <v>16514</v>
      </c>
      <c r="D7660" s="79">
        <v>7369.41</v>
      </c>
    </row>
    <row r="7661" spans="1:4" x14ac:dyDescent="0.25">
      <c r="A7661" s="75">
        <v>37479</v>
      </c>
      <c r="B7661" s="74" t="s">
        <v>28764</v>
      </c>
      <c r="C7661" s="79" t="s">
        <v>16514</v>
      </c>
      <c r="D7661" s="79">
        <v>8740.2099999999991</v>
      </c>
    </row>
    <row r="7662" spans="1:4" x14ac:dyDescent="0.25">
      <c r="A7662" s="75">
        <v>4319</v>
      </c>
      <c r="B7662" s="74" t="s">
        <v>28765</v>
      </c>
      <c r="C7662" s="79" t="s">
        <v>16514</v>
      </c>
      <c r="D7662" s="80">
        <v>2.37</v>
      </c>
    </row>
    <row r="7663" spans="1:4" x14ac:dyDescent="0.25">
      <c r="A7663" s="75">
        <v>42409</v>
      </c>
      <c r="B7663" s="74" t="s">
        <v>28766</v>
      </c>
      <c r="C7663" s="79" t="s">
        <v>1518</v>
      </c>
      <c r="D7663" s="79">
        <v>10.039999999999999</v>
      </c>
    </row>
    <row r="7664" spans="1:4" x14ac:dyDescent="0.25">
      <c r="A7664" s="75">
        <v>40553</v>
      </c>
      <c r="B7664" s="74" t="s">
        <v>28767</v>
      </c>
      <c r="C7664" s="79" t="s">
        <v>1515</v>
      </c>
      <c r="D7664" s="80">
        <v>51</v>
      </c>
    </row>
    <row r="7665" spans="1:4" x14ac:dyDescent="0.25">
      <c r="A7665" s="75">
        <v>6114</v>
      </c>
      <c r="B7665" s="74" t="s">
        <v>28768</v>
      </c>
      <c r="C7665" s="79" t="s">
        <v>1514</v>
      </c>
      <c r="D7665" s="79">
        <v>14.38</v>
      </c>
    </row>
    <row r="7666" spans="1:4" x14ac:dyDescent="0.25">
      <c r="A7666" s="75">
        <v>40912</v>
      </c>
      <c r="B7666" s="74" t="s">
        <v>28769</v>
      </c>
      <c r="C7666" s="79" t="s">
        <v>3751</v>
      </c>
      <c r="D7666" s="80">
        <v>2537.65</v>
      </c>
    </row>
    <row r="7667" spans="1:4" x14ac:dyDescent="0.25">
      <c r="A7667" s="75">
        <v>247</v>
      </c>
      <c r="B7667" s="74" t="s">
        <v>28770</v>
      </c>
      <c r="C7667" s="79" t="s">
        <v>1514</v>
      </c>
      <c r="D7667" s="79">
        <v>16.09</v>
      </c>
    </row>
    <row r="7668" spans="1:4" x14ac:dyDescent="0.25">
      <c r="A7668" s="75">
        <v>40919</v>
      </c>
      <c r="B7668" s="74" t="s">
        <v>28771</v>
      </c>
      <c r="C7668" s="79" t="s">
        <v>3751</v>
      </c>
      <c r="D7668" s="80">
        <v>2840.29</v>
      </c>
    </row>
    <row r="7669" spans="1:4" x14ac:dyDescent="0.25">
      <c r="A7669" s="75">
        <v>40984</v>
      </c>
      <c r="B7669" s="74" t="s">
        <v>28772</v>
      </c>
      <c r="C7669" s="79" t="s">
        <v>3751</v>
      </c>
      <c r="D7669" s="79">
        <v>2713.95</v>
      </c>
    </row>
    <row r="7670" spans="1:4" x14ac:dyDescent="0.25">
      <c r="A7670" s="75">
        <v>44499</v>
      </c>
      <c r="B7670" s="74" t="s">
        <v>28773</v>
      </c>
      <c r="C7670" s="79" t="s">
        <v>1514</v>
      </c>
      <c r="D7670" s="79">
        <v>15.38</v>
      </c>
    </row>
    <row r="7671" spans="1:4" x14ac:dyDescent="0.25">
      <c r="A7671" s="75">
        <v>248</v>
      </c>
      <c r="B7671" s="74" t="s">
        <v>28774</v>
      </c>
      <c r="C7671" s="79" t="s">
        <v>1514</v>
      </c>
      <c r="D7671" s="79">
        <v>16.09</v>
      </c>
    </row>
    <row r="7672" spans="1:4" x14ac:dyDescent="0.25">
      <c r="A7672" s="75">
        <v>41086</v>
      </c>
      <c r="B7672" s="74" t="s">
        <v>28775</v>
      </c>
      <c r="C7672" s="79" t="s">
        <v>3751</v>
      </c>
      <c r="D7672" s="79">
        <v>2840.29</v>
      </c>
    </row>
    <row r="7673" spans="1:4" x14ac:dyDescent="0.25">
      <c r="A7673" s="75">
        <v>34466</v>
      </c>
      <c r="B7673" s="74" t="s">
        <v>28776</v>
      </c>
      <c r="C7673" s="79" t="s">
        <v>1514</v>
      </c>
      <c r="D7673" s="79">
        <v>16.09</v>
      </c>
    </row>
    <row r="7674" spans="1:4" x14ac:dyDescent="0.25">
      <c r="A7674" s="75">
        <v>41083</v>
      </c>
      <c r="B7674" s="74" t="s">
        <v>28777</v>
      </c>
      <c r="C7674" s="79" t="s">
        <v>3751</v>
      </c>
      <c r="D7674" s="79">
        <v>2840.29</v>
      </c>
    </row>
    <row r="7675" spans="1:4" x14ac:dyDescent="0.25">
      <c r="A7675" s="75">
        <v>252</v>
      </c>
      <c r="B7675" s="74" t="s">
        <v>28778</v>
      </c>
      <c r="C7675" s="79" t="s">
        <v>1514</v>
      </c>
      <c r="D7675" s="79">
        <v>16.09</v>
      </c>
    </row>
    <row r="7676" spans="1:4" x14ac:dyDescent="0.25">
      <c r="A7676" s="75">
        <v>40909</v>
      </c>
      <c r="B7676" s="74" t="s">
        <v>28779</v>
      </c>
      <c r="C7676" s="79" t="s">
        <v>3751</v>
      </c>
      <c r="D7676" s="79">
        <v>2840.29</v>
      </c>
    </row>
    <row r="7677" spans="1:4" x14ac:dyDescent="0.25">
      <c r="A7677" s="75">
        <v>242</v>
      </c>
      <c r="B7677" s="74" t="s">
        <v>28780</v>
      </c>
      <c r="C7677" s="79" t="s">
        <v>1514</v>
      </c>
      <c r="D7677" s="79">
        <v>16.11</v>
      </c>
    </row>
    <row r="7678" spans="1:4" x14ac:dyDescent="0.25">
      <c r="A7678" s="75">
        <v>41085</v>
      </c>
      <c r="B7678" s="74" t="s">
        <v>28781</v>
      </c>
      <c r="C7678" s="79" t="s">
        <v>3751</v>
      </c>
      <c r="D7678" s="79">
        <v>2844.23</v>
      </c>
    </row>
    <row r="7679" spans="1:4" x14ac:dyDescent="0.25">
      <c r="A7679" s="75">
        <v>427</v>
      </c>
      <c r="B7679" s="74" t="s">
        <v>28782</v>
      </c>
      <c r="C7679" s="79" t="s">
        <v>16514</v>
      </c>
      <c r="D7679" s="79">
        <v>6.93</v>
      </c>
    </row>
    <row r="7680" spans="1:4" x14ac:dyDescent="0.25">
      <c r="A7680" s="75">
        <v>417</v>
      </c>
      <c r="B7680" s="74" t="s">
        <v>28783</v>
      </c>
      <c r="C7680" s="79" t="s">
        <v>16514</v>
      </c>
      <c r="D7680" s="79">
        <v>3.26</v>
      </c>
    </row>
    <row r="7681" spans="1:4" x14ac:dyDescent="0.25">
      <c r="A7681" s="75">
        <v>11273</v>
      </c>
      <c r="B7681" s="74" t="s">
        <v>28784</v>
      </c>
      <c r="C7681" s="79" t="s">
        <v>16514</v>
      </c>
      <c r="D7681" s="79">
        <v>10.130000000000001</v>
      </c>
    </row>
    <row r="7682" spans="1:4" x14ac:dyDescent="0.25">
      <c r="A7682" s="75">
        <v>11272</v>
      </c>
      <c r="B7682" s="74" t="s">
        <v>28785</v>
      </c>
      <c r="C7682" s="79" t="s">
        <v>16514</v>
      </c>
      <c r="D7682" s="79">
        <v>6.12</v>
      </c>
    </row>
    <row r="7683" spans="1:4" x14ac:dyDescent="0.25">
      <c r="A7683" s="75">
        <v>11275</v>
      </c>
      <c r="B7683" s="74" t="s">
        <v>28786</v>
      </c>
      <c r="C7683" s="79" t="s">
        <v>16514</v>
      </c>
      <c r="D7683" s="80">
        <v>2.4500000000000002</v>
      </c>
    </row>
    <row r="7684" spans="1:4" x14ac:dyDescent="0.25">
      <c r="A7684" s="75">
        <v>11274</v>
      </c>
      <c r="B7684" s="74" t="s">
        <v>28787</v>
      </c>
      <c r="C7684" s="79" t="s">
        <v>16514</v>
      </c>
      <c r="D7684" s="79">
        <v>1.87</v>
      </c>
    </row>
    <row r="7685" spans="1:4" x14ac:dyDescent="0.25">
      <c r="A7685" s="75">
        <v>38470</v>
      </c>
      <c r="B7685" s="74" t="s">
        <v>28788</v>
      </c>
      <c r="C7685" s="79" t="s">
        <v>16514</v>
      </c>
      <c r="D7685" s="80">
        <v>33.049999999999997</v>
      </c>
    </row>
    <row r="7686" spans="1:4" x14ac:dyDescent="0.25">
      <c r="A7686" s="75">
        <v>38547</v>
      </c>
      <c r="B7686" s="74" t="s">
        <v>28789</v>
      </c>
      <c r="C7686" s="79" t="s">
        <v>16514</v>
      </c>
      <c r="D7686" s="80">
        <v>90.18</v>
      </c>
    </row>
    <row r="7687" spans="1:4" x14ac:dyDescent="0.25">
      <c r="A7687" s="75">
        <v>38469</v>
      </c>
      <c r="B7687" s="74" t="s">
        <v>28790</v>
      </c>
      <c r="C7687" s="79" t="s">
        <v>16514</v>
      </c>
      <c r="D7687" s="79">
        <v>96.97</v>
      </c>
    </row>
    <row r="7688" spans="1:4" x14ac:dyDescent="0.25">
      <c r="A7688" s="75">
        <v>38467</v>
      </c>
      <c r="B7688" s="74" t="s">
        <v>28791</v>
      </c>
      <c r="C7688" s="79" t="s">
        <v>16514</v>
      </c>
      <c r="D7688" s="79">
        <v>54.56</v>
      </c>
    </row>
    <row r="7689" spans="1:4" x14ac:dyDescent="0.25">
      <c r="A7689" s="75">
        <v>38468</v>
      </c>
      <c r="B7689" s="74" t="s">
        <v>28792</v>
      </c>
      <c r="C7689" s="79" t="s">
        <v>16514</v>
      </c>
      <c r="D7689" s="79">
        <v>60.04</v>
      </c>
    </row>
    <row r="7690" spans="1:4" x14ac:dyDescent="0.25">
      <c r="A7690" s="75">
        <v>38471</v>
      </c>
      <c r="B7690" s="74" t="s">
        <v>28793</v>
      </c>
      <c r="C7690" s="79" t="s">
        <v>16514</v>
      </c>
      <c r="D7690" s="79">
        <v>77.97</v>
      </c>
    </row>
    <row r="7691" spans="1:4" x14ac:dyDescent="0.25">
      <c r="A7691" s="75">
        <v>37370</v>
      </c>
      <c r="B7691" s="74" t="s">
        <v>28794</v>
      </c>
      <c r="C7691" s="79" t="s">
        <v>1514</v>
      </c>
      <c r="D7691" s="79">
        <v>1.69</v>
      </c>
    </row>
    <row r="7692" spans="1:4" x14ac:dyDescent="0.25">
      <c r="A7692" s="75">
        <v>40862</v>
      </c>
      <c r="B7692" s="74" t="s">
        <v>28795</v>
      </c>
      <c r="C7692" s="79" t="s">
        <v>3751</v>
      </c>
      <c r="D7692" s="79">
        <v>319.56</v>
      </c>
    </row>
    <row r="7693" spans="1:4" x14ac:dyDescent="0.25">
      <c r="A7693" s="75">
        <v>10658</v>
      </c>
      <c r="B7693" s="74" t="s">
        <v>28796</v>
      </c>
      <c r="C7693" s="79" t="s">
        <v>16514</v>
      </c>
      <c r="D7693" s="79">
        <v>8189.5</v>
      </c>
    </row>
    <row r="7694" spans="1:4" x14ac:dyDescent="0.25">
      <c r="A7694" s="75">
        <v>253</v>
      </c>
      <c r="B7694" s="74" t="s">
        <v>28797</v>
      </c>
      <c r="C7694" s="79" t="s">
        <v>1514</v>
      </c>
      <c r="D7694" s="79">
        <v>26.34</v>
      </c>
    </row>
    <row r="7695" spans="1:4" x14ac:dyDescent="0.25">
      <c r="A7695" s="75">
        <v>40809</v>
      </c>
      <c r="B7695" s="74" t="s">
        <v>28798</v>
      </c>
      <c r="C7695" s="79" t="s">
        <v>3751</v>
      </c>
      <c r="D7695" s="79">
        <v>4646.28</v>
      </c>
    </row>
    <row r="7696" spans="1:4" x14ac:dyDescent="0.25">
      <c r="A7696" s="75">
        <v>42428</v>
      </c>
      <c r="B7696" s="74" t="s">
        <v>28799</v>
      </c>
      <c r="C7696" s="79" t="s">
        <v>16514</v>
      </c>
      <c r="D7696" s="79">
        <v>2271</v>
      </c>
    </row>
    <row r="7697" spans="1:4" x14ac:dyDescent="0.25">
      <c r="A7697" s="75">
        <v>583</v>
      </c>
      <c r="B7697" s="74" t="s">
        <v>28800</v>
      </c>
      <c r="C7697" s="79" t="s">
        <v>1518</v>
      </c>
      <c r="D7697" s="79">
        <v>65</v>
      </c>
    </row>
    <row r="7698" spans="1:4" x14ac:dyDescent="0.25">
      <c r="A7698" s="75">
        <v>301</v>
      </c>
      <c r="B7698" s="74" t="s">
        <v>28801</v>
      </c>
      <c r="C7698" s="79" t="s">
        <v>16514</v>
      </c>
      <c r="D7698" s="79">
        <v>2.78</v>
      </c>
    </row>
    <row r="7699" spans="1:4" x14ac:dyDescent="0.25">
      <c r="A7699" s="75">
        <v>296</v>
      </c>
      <c r="B7699" s="74" t="s">
        <v>28802</v>
      </c>
      <c r="C7699" s="79" t="s">
        <v>16514</v>
      </c>
      <c r="D7699" s="79">
        <v>1.57</v>
      </c>
    </row>
    <row r="7700" spans="1:4" x14ac:dyDescent="0.25">
      <c r="A7700" s="75">
        <v>297</v>
      </c>
      <c r="B7700" s="74" t="s">
        <v>28803</v>
      </c>
      <c r="C7700" s="79" t="s">
        <v>16514</v>
      </c>
      <c r="D7700" s="79">
        <v>2.31</v>
      </c>
    </row>
    <row r="7701" spans="1:4" x14ac:dyDescent="0.25">
      <c r="A7701" s="75">
        <v>299</v>
      </c>
      <c r="B7701" s="74" t="s">
        <v>28804</v>
      </c>
      <c r="C7701" s="79" t="s">
        <v>16514</v>
      </c>
      <c r="D7701" s="79">
        <v>3.26</v>
      </c>
    </row>
    <row r="7702" spans="1:4" x14ac:dyDescent="0.25">
      <c r="A7702" s="75">
        <v>300</v>
      </c>
      <c r="B7702" s="74" t="s">
        <v>28805</v>
      </c>
      <c r="C7702" s="79" t="s">
        <v>16514</v>
      </c>
      <c r="D7702" s="79">
        <v>11.28</v>
      </c>
    </row>
    <row r="7703" spans="1:4" x14ac:dyDescent="0.25">
      <c r="A7703" s="75">
        <v>20085</v>
      </c>
      <c r="B7703" s="74" t="s">
        <v>28806</v>
      </c>
      <c r="C7703" s="79" t="s">
        <v>16514</v>
      </c>
      <c r="D7703" s="79">
        <v>2.06</v>
      </c>
    </row>
    <row r="7704" spans="1:4" x14ac:dyDescent="0.25">
      <c r="A7704" s="75">
        <v>298</v>
      </c>
      <c r="B7704" s="74" t="s">
        <v>28807</v>
      </c>
      <c r="C7704" s="79" t="s">
        <v>16514</v>
      </c>
      <c r="D7704" s="79">
        <v>2.5</v>
      </c>
    </row>
    <row r="7705" spans="1:4" x14ac:dyDescent="0.25">
      <c r="A7705" s="75">
        <v>311</v>
      </c>
      <c r="B7705" s="74" t="s">
        <v>28808</v>
      </c>
      <c r="C7705" s="79" t="s">
        <v>16514</v>
      </c>
      <c r="D7705" s="79">
        <v>9.3000000000000007</v>
      </c>
    </row>
    <row r="7706" spans="1:4" x14ac:dyDescent="0.25">
      <c r="A7706" s="75">
        <v>318</v>
      </c>
      <c r="B7706" s="74" t="s">
        <v>28809</v>
      </c>
      <c r="C7706" s="79" t="s">
        <v>16514</v>
      </c>
      <c r="D7706" s="79">
        <v>18.739999999999998</v>
      </c>
    </row>
    <row r="7707" spans="1:4" x14ac:dyDescent="0.25">
      <c r="A7707" s="75">
        <v>319</v>
      </c>
      <c r="B7707" s="74" t="s">
        <v>28810</v>
      </c>
      <c r="C7707" s="79" t="s">
        <v>16514</v>
      </c>
      <c r="D7707" s="79">
        <v>29.38</v>
      </c>
    </row>
    <row r="7708" spans="1:4" x14ac:dyDescent="0.25">
      <c r="A7708" s="75">
        <v>303</v>
      </c>
      <c r="B7708" s="74" t="s">
        <v>28811</v>
      </c>
      <c r="C7708" s="79" t="s">
        <v>16514</v>
      </c>
      <c r="D7708" s="79">
        <v>3.08</v>
      </c>
    </row>
    <row r="7709" spans="1:4" x14ac:dyDescent="0.25">
      <c r="A7709" s="75">
        <v>305</v>
      </c>
      <c r="B7709" s="74" t="s">
        <v>28812</v>
      </c>
      <c r="C7709" s="79" t="s">
        <v>16514</v>
      </c>
      <c r="D7709" s="79">
        <v>9.69</v>
      </c>
    </row>
    <row r="7710" spans="1:4" x14ac:dyDescent="0.25">
      <c r="A7710" s="75">
        <v>306</v>
      </c>
      <c r="B7710" s="74" t="s">
        <v>28813</v>
      </c>
      <c r="C7710" s="79" t="s">
        <v>16514</v>
      </c>
      <c r="D7710" s="79">
        <v>14.69</v>
      </c>
    </row>
    <row r="7711" spans="1:4" x14ac:dyDescent="0.25">
      <c r="A7711" s="75">
        <v>307</v>
      </c>
      <c r="B7711" s="74" t="s">
        <v>28814</v>
      </c>
      <c r="C7711" s="79" t="s">
        <v>16514</v>
      </c>
      <c r="D7711" s="79">
        <v>37.119999999999997</v>
      </c>
    </row>
    <row r="7712" spans="1:4" x14ac:dyDescent="0.25">
      <c r="A7712" s="75">
        <v>309</v>
      </c>
      <c r="B7712" s="74" t="s">
        <v>28815</v>
      </c>
      <c r="C7712" s="79" t="s">
        <v>16514</v>
      </c>
      <c r="D7712" s="79">
        <v>60.81</v>
      </c>
    </row>
    <row r="7713" spans="1:4" x14ac:dyDescent="0.25">
      <c r="A7713" s="75">
        <v>310</v>
      </c>
      <c r="B7713" s="74" t="s">
        <v>28816</v>
      </c>
      <c r="C7713" s="79" t="s">
        <v>16514</v>
      </c>
      <c r="D7713" s="79">
        <v>84.28</v>
      </c>
    </row>
    <row r="7714" spans="1:4" x14ac:dyDescent="0.25">
      <c r="A7714" s="75">
        <v>328</v>
      </c>
      <c r="B7714" s="74" t="s">
        <v>28817</v>
      </c>
      <c r="C7714" s="79" t="s">
        <v>16514</v>
      </c>
      <c r="D7714" s="79">
        <v>7.37</v>
      </c>
    </row>
    <row r="7715" spans="1:4" x14ac:dyDescent="0.25">
      <c r="A7715" s="75">
        <v>325</v>
      </c>
      <c r="B7715" s="74" t="s">
        <v>28818</v>
      </c>
      <c r="C7715" s="79" t="s">
        <v>16514</v>
      </c>
      <c r="D7715" s="80">
        <v>2.17</v>
      </c>
    </row>
    <row r="7716" spans="1:4" x14ac:dyDescent="0.25">
      <c r="A7716" s="75">
        <v>20326</v>
      </c>
      <c r="B7716" s="74" t="s">
        <v>28819</v>
      </c>
      <c r="C7716" s="79" t="s">
        <v>16514</v>
      </c>
      <c r="D7716" s="80">
        <v>3.97</v>
      </c>
    </row>
    <row r="7717" spans="1:4" x14ac:dyDescent="0.25">
      <c r="A7717" s="75">
        <v>329</v>
      </c>
      <c r="B7717" s="74" t="s">
        <v>28820</v>
      </c>
      <c r="C7717" s="79" t="s">
        <v>16514</v>
      </c>
      <c r="D7717" s="79">
        <v>6.16</v>
      </c>
    </row>
    <row r="7718" spans="1:4" x14ac:dyDescent="0.25">
      <c r="A7718" s="75">
        <v>308</v>
      </c>
      <c r="B7718" s="74" t="s">
        <v>28821</v>
      </c>
      <c r="C7718" s="79" t="s">
        <v>16514</v>
      </c>
      <c r="D7718" s="79">
        <v>82.85</v>
      </c>
    </row>
    <row r="7719" spans="1:4" x14ac:dyDescent="0.25">
      <c r="A7719" s="75">
        <v>39642</v>
      </c>
      <c r="B7719" s="74" t="s">
        <v>28822</v>
      </c>
      <c r="C7719" s="79" t="s">
        <v>16514</v>
      </c>
      <c r="D7719" s="79">
        <v>2.73</v>
      </c>
    </row>
    <row r="7720" spans="1:4" x14ac:dyDescent="0.25">
      <c r="A7720" s="75">
        <v>39641</v>
      </c>
      <c r="B7720" s="74" t="s">
        <v>28823</v>
      </c>
      <c r="C7720" s="79" t="s">
        <v>16514</v>
      </c>
      <c r="D7720" s="79">
        <v>2.39</v>
      </c>
    </row>
    <row r="7721" spans="1:4" x14ac:dyDescent="0.25">
      <c r="A7721" s="75">
        <v>39643</v>
      </c>
      <c r="B7721" s="74" t="s">
        <v>28824</v>
      </c>
      <c r="C7721" s="79" t="s">
        <v>16514</v>
      </c>
      <c r="D7721" s="79">
        <v>3.2</v>
      </c>
    </row>
    <row r="7722" spans="1:4" x14ac:dyDescent="0.25">
      <c r="A7722" s="75">
        <v>39644</v>
      </c>
      <c r="B7722" s="74" t="s">
        <v>28825</v>
      </c>
      <c r="C7722" s="79" t="s">
        <v>16514</v>
      </c>
      <c r="D7722" s="79">
        <v>4.97</v>
      </c>
    </row>
    <row r="7723" spans="1:4" x14ac:dyDescent="0.25">
      <c r="A7723" s="75">
        <v>39645</v>
      </c>
      <c r="B7723" s="74" t="s">
        <v>28826</v>
      </c>
      <c r="C7723" s="79" t="s">
        <v>16514</v>
      </c>
      <c r="D7723" s="79">
        <v>5.44</v>
      </c>
    </row>
    <row r="7724" spans="1:4" x14ac:dyDescent="0.25">
      <c r="A7724" s="75">
        <v>41610</v>
      </c>
      <c r="B7724" s="74" t="s">
        <v>28827</v>
      </c>
      <c r="C7724" s="79" t="s">
        <v>16514</v>
      </c>
      <c r="D7724" s="79">
        <v>805.67</v>
      </c>
    </row>
    <row r="7725" spans="1:4" x14ac:dyDescent="0.25">
      <c r="A7725" s="75">
        <v>41611</v>
      </c>
      <c r="B7725" s="74" t="s">
        <v>28828</v>
      </c>
      <c r="C7725" s="79" t="s">
        <v>16514</v>
      </c>
      <c r="D7725" s="79">
        <v>1269.9000000000001</v>
      </c>
    </row>
    <row r="7726" spans="1:4" x14ac:dyDescent="0.25">
      <c r="A7726" s="75">
        <v>41612</v>
      </c>
      <c r="B7726" s="74" t="s">
        <v>28829</v>
      </c>
      <c r="C7726" s="79" t="s">
        <v>16514</v>
      </c>
      <c r="D7726" s="79">
        <v>1783.13</v>
      </c>
    </row>
    <row r="7727" spans="1:4" x14ac:dyDescent="0.25">
      <c r="A7727" s="75">
        <v>41637</v>
      </c>
      <c r="B7727" s="74" t="s">
        <v>28830</v>
      </c>
      <c r="C7727" s="79" t="s">
        <v>16514</v>
      </c>
      <c r="D7727" s="79">
        <v>166.68</v>
      </c>
    </row>
    <row r="7728" spans="1:4" x14ac:dyDescent="0.25">
      <c r="A7728" s="75">
        <v>41638</v>
      </c>
      <c r="B7728" s="74" t="s">
        <v>28831</v>
      </c>
      <c r="C7728" s="79" t="s">
        <v>16514</v>
      </c>
      <c r="D7728" s="79">
        <v>217.13</v>
      </c>
    </row>
    <row r="7729" spans="1:4" x14ac:dyDescent="0.25">
      <c r="A7729" s="75">
        <v>41639</v>
      </c>
      <c r="B7729" s="74" t="s">
        <v>28832</v>
      </c>
      <c r="C7729" s="79" t="s">
        <v>16514</v>
      </c>
      <c r="D7729" s="79">
        <v>525.28</v>
      </c>
    </row>
    <row r="7730" spans="1:4" x14ac:dyDescent="0.25">
      <c r="A7730" s="75">
        <v>11789</v>
      </c>
      <c r="B7730" s="74" t="s">
        <v>28833</v>
      </c>
      <c r="C7730" s="79" t="s">
        <v>16514</v>
      </c>
      <c r="D7730" s="79">
        <v>0.92</v>
      </c>
    </row>
    <row r="7731" spans="1:4" x14ac:dyDescent="0.25">
      <c r="A7731" s="75">
        <v>20975</v>
      </c>
      <c r="B7731" s="74" t="s">
        <v>28834</v>
      </c>
      <c r="C7731" s="79" t="s">
        <v>16514</v>
      </c>
      <c r="D7731" s="79">
        <v>12.36</v>
      </c>
    </row>
    <row r="7732" spans="1:4" x14ac:dyDescent="0.25">
      <c r="A7732" s="75">
        <v>20976</v>
      </c>
      <c r="B7732" s="74" t="s">
        <v>28835</v>
      </c>
      <c r="C7732" s="79" t="s">
        <v>16514</v>
      </c>
      <c r="D7732" s="79">
        <v>18.68</v>
      </c>
    </row>
    <row r="7733" spans="1:4" x14ac:dyDescent="0.25">
      <c r="A7733" s="75">
        <v>40340</v>
      </c>
      <c r="B7733" s="74" t="s">
        <v>28836</v>
      </c>
      <c r="C7733" s="79" t="s">
        <v>16514</v>
      </c>
      <c r="D7733" s="79">
        <v>20.45</v>
      </c>
    </row>
    <row r="7734" spans="1:4" x14ac:dyDescent="0.25">
      <c r="A7734" s="75">
        <v>40341</v>
      </c>
      <c r="B7734" s="74" t="s">
        <v>28837</v>
      </c>
      <c r="C7734" s="79" t="s">
        <v>16514</v>
      </c>
      <c r="D7734" s="79">
        <v>24.4</v>
      </c>
    </row>
    <row r="7735" spans="1:4" x14ac:dyDescent="0.25">
      <c r="A7735" s="75">
        <v>40342</v>
      </c>
      <c r="B7735" s="74" t="s">
        <v>28838</v>
      </c>
      <c r="C7735" s="79" t="s">
        <v>16514</v>
      </c>
      <c r="D7735" s="79">
        <v>29.11</v>
      </c>
    </row>
    <row r="7736" spans="1:4" x14ac:dyDescent="0.25">
      <c r="A7736" s="75">
        <v>40343</v>
      </c>
      <c r="B7736" s="74" t="s">
        <v>28839</v>
      </c>
      <c r="C7736" s="79" t="s">
        <v>16514</v>
      </c>
      <c r="D7736" s="79">
        <v>34.520000000000003</v>
      </c>
    </row>
    <row r="7737" spans="1:4" x14ac:dyDescent="0.25">
      <c r="A7737" s="75">
        <v>40344</v>
      </c>
      <c r="B7737" s="74" t="s">
        <v>28840</v>
      </c>
      <c r="C7737" s="79" t="s">
        <v>16514</v>
      </c>
      <c r="D7737" s="80">
        <v>47.06</v>
      </c>
    </row>
    <row r="7738" spans="1:4" x14ac:dyDescent="0.25">
      <c r="A7738" s="75">
        <v>40345</v>
      </c>
      <c r="B7738" s="74" t="s">
        <v>28841</v>
      </c>
      <c r="C7738" s="79" t="s">
        <v>16514</v>
      </c>
      <c r="D7738" s="79">
        <v>57.99</v>
      </c>
    </row>
    <row r="7739" spans="1:4" x14ac:dyDescent="0.25">
      <c r="A7739" s="75">
        <v>40346</v>
      </c>
      <c r="B7739" s="74" t="s">
        <v>28842</v>
      </c>
      <c r="C7739" s="79" t="s">
        <v>16514</v>
      </c>
      <c r="D7739" s="80">
        <v>67.27</v>
      </c>
    </row>
    <row r="7740" spans="1:4" x14ac:dyDescent="0.25">
      <c r="A7740" s="75">
        <v>40347</v>
      </c>
      <c r="B7740" s="74" t="s">
        <v>28843</v>
      </c>
      <c r="C7740" s="79" t="s">
        <v>16514</v>
      </c>
      <c r="D7740" s="80">
        <v>84.52</v>
      </c>
    </row>
    <row r="7741" spans="1:4" x14ac:dyDescent="0.25">
      <c r="A7741" s="75">
        <v>6138</v>
      </c>
      <c r="B7741" s="74" t="s">
        <v>28844</v>
      </c>
      <c r="C7741" s="79" t="s">
        <v>16514</v>
      </c>
      <c r="D7741" s="79">
        <v>9.6199999999999992</v>
      </c>
    </row>
    <row r="7742" spans="1:4" x14ac:dyDescent="0.25">
      <c r="A7742" s="75">
        <v>43424</v>
      </c>
      <c r="B7742" s="74" t="s">
        <v>28845</v>
      </c>
      <c r="C7742" s="79" t="s">
        <v>16514</v>
      </c>
      <c r="D7742" s="79">
        <v>675.02</v>
      </c>
    </row>
    <row r="7743" spans="1:4" x14ac:dyDescent="0.25">
      <c r="A7743" s="75">
        <v>43426</v>
      </c>
      <c r="B7743" s="74" t="s">
        <v>28846</v>
      </c>
      <c r="C7743" s="79" t="s">
        <v>16514</v>
      </c>
      <c r="D7743" s="79">
        <v>2328.16</v>
      </c>
    </row>
    <row r="7744" spans="1:4" x14ac:dyDescent="0.25">
      <c r="A7744" s="75">
        <v>12565</v>
      </c>
      <c r="B7744" s="74" t="s">
        <v>28847</v>
      </c>
      <c r="C7744" s="79" t="s">
        <v>16514</v>
      </c>
      <c r="D7744" s="79">
        <v>816.45</v>
      </c>
    </row>
    <row r="7745" spans="1:4" x14ac:dyDescent="0.25">
      <c r="A7745" s="75">
        <v>12567</v>
      </c>
      <c r="B7745" s="74" t="s">
        <v>28848</v>
      </c>
      <c r="C7745" s="79" t="s">
        <v>16514</v>
      </c>
      <c r="D7745" s="79">
        <v>1096.6300000000001</v>
      </c>
    </row>
    <row r="7746" spans="1:4" x14ac:dyDescent="0.25">
      <c r="A7746" s="75">
        <v>12568</v>
      </c>
      <c r="B7746" s="74" t="s">
        <v>28849</v>
      </c>
      <c r="C7746" s="79" t="s">
        <v>16514</v>
      </c>
      <c r="D7746" s="79">
        <v>1535.29</v>
      </c>
    </row>
    <row r="7747" spans="1:4" x14ac:dyDescent="0.25">
      <c r="A7747" s="75">
        <v>43441</v>
      </c>
      <c r="B7747" s="74" t="s">
        <v>28850</v>
      </c>
      <c r="C7747" s="79" t="s">
        <v>16514</v>
      </c>
      <c r="D7747" s="79">
        <v>197.39</v>
      </c>
    </row>
    <row r="7748" spans="1:4" x14ac:dyDescent="0.25">
      <c r="A7748" s="75">
        <v>43423</v>
      </c>
      <c r="B7748" s="74" t="s">
        <v>28851</v>
      </c>
      <c r="C7748" s="79" t="s">
        <v>16514</v>
      </c>
      <c r="D7748" s="79">
        <v>92.11</v>
      </c>
    </row>
    <row r="7749" spans="1:4" x14ac:dyDescent="0.25">
      <c r="A7749" s="75">
        <v>12532</v>
      </c>
      <c r="B7749" s="74" t="s">
        <v>28852</v>
      </c>
      <c r="C7749" s="79" t="s">
        <v>16514</v>
      </c>
      <c r="D7749" s="79">
        <v>142.06</v>
      </c>
    </row>
    <row r="7750" spans="1:4" x14ac:dyDescent="0.25">
      <c r="A7750" s="75">
        <v>43444</v>
      </c>
      <c r="B7750" s="74" t="s">
        <v>28853</v>
      </c>
      <c r="C7750" s="79" t="s">
        <v>16514</v>
      </c>
      <c r="D7750" s="79">
        <v>477.03</v>
      </c>
    </row>
    <row r="7751" spans="1:4" x14ac:dyDescent="0.25">
      <c r="A7751" s="75">
        <v>12551</v>
      </c>
      <c r="B7751" s="74" t="s">
        <v>28854</v>
      </c>
      <c r="C7751" s="79" t="s">
        <v>16514</v>
      </c>
      <c r="D7751" s="79">
        <v>340.35</v>
      </c>
    </row>
    <row r="7752" spans="1:4" x14ac:dyDescent="0.25">
      <c r="A7752" s="75">
        <v>43442</v>
      </c>
      <c r="B7752" s="74" t="s">
        <v>28855</v>
      </c>
      <c r="C7752" s="79" t="s">
        <v>16514</v>
      </c>
      <c r="D7752" s="79">
        <v>263.19</v>
      </c>
    </row>
    <row r="7753" spans="1:4" x14ac:dyDescent="0.25">
      <c r="A7753" s="75">
        <v>43443</v>
      </c>
      <c r="B7753" s="74" t="s">
        <v>28856</v>
      </c>
      <c r="C7753" s="79" t="s">
        <v>16514</v>
      </c>
      <c r="D7753" s="79">
        <v>345.44</v>
      </c>
    </row>
    <row r="7754" spans="1:4" x14ac:dyDescent="0.25">
      <c r="A7754" s="75">
        <v>12544</v>
      </c>
      <c r="B7754" s="74" t="s">
        <v>28857</v>
      </c>
      <c r="C7754" s="79" t="s">
        <v>16514</v>
      </c>
      <c r="D7754" s="79">
        <v>186.42</v>
      </c>
    </row>
    <row r="7755" spans="1:4" x14ac:dyDescent="0.25">
      <c r="A7755" s="75">
        <v>12547</v>
      </c>
      <c r="B7755" s="74" t="s">
        <v>28858</v>
      </c>
      <c r="C7755" s="79" t="s">
        <v>16514</v>
      </c>
      <c r="D7755" s="80">
        <v>250.73</v>
      </c>
    </row>
    <row r="7756" spans="1:4" x14ac:dyDescent="0.25">
      <c r="A7756" s="75">
        <v>43445</v>
      </c>
      <c r="B7756" s="74" t="s">
        <v>28859</v>
      </c>
      <c r="C7756" s="79" t="s">
        <v>16514</v>
      </c>
      <c r="D7756" s="80">
        <v>657.98</v>
      </c>
    </row>
    <row r="7757" spans="1:4" x14ac:dyDescent="0.25">
      <c r="A7757" s="75">
        <v>12563</v>
      </c>
      <c r="B7757" s="74" t="s">
        <v>28860</v>
      </c>
      <c r="C7757" s="79" t="s">
        <v>16514</v>
      </c>
      <c r="D7757" s="79">
        <v>470.76</v>
      </c>
    </row>
    <row r="7758" spans="1:4" x14ac:dyDescent="0.25">
      <c r="A7758" s="75">
        <v>43425</v>
      </c>
      <c r="B7758" s="74" t="s">
        <v>28861</v>
      </c>
      <c r="C7758" s="79" t="s">
        <v>16514</v>
      </c>
      <c r="D7758" s="80">
        <v>296.08999999999997</v>
      </c>
    </row>
    <row r="7759" spans="1:4" x14ac:dyDescent="0.25">
      <c r="A7759" s="75">
        <v>43446</v>
      </c>
      <c r="B7759" s="74" t="s">
        <v>28862</v>
      </c>
      <c r="C7759" s="79" t="s">
        <v>16514</v>
      </c>
      <c r="D7759" s="79">
        <v>625.08000000000004</v>
      </c>
    </row>
    <row r="7760" spans="1:4" x14ac:dyDescent="0.25">
      <c r="A7760" s="75">
        <v>43447</v>
      </c>
      <c r="B7760" s="74" t="s">
        <v>28863</v>
      </c>
      <c r="C7760" s="79" t="s">
        <v>16514</v>
      </c>
      <c r="D7760" s="80">
        <v>767.64</v>
      </c>
    </row>
    <row r="7761" spans="1:4" x14ac:dyDescent="0.25">
      <c r="A7761" s="75">
        <v>43448</v>
      </c>
      <c r="B7761" s="74" t="s">
        <v>28864</v>
      </c>
      <c r="C7761" s="79" t="s">
        <v>16514</v>
      </c>
      <c r="D7761" s="80">
        <v>1074.7</v>
      </c>
    </row>
    <row r="7762" spans="1:4" x14ac:dyDescent="0.25">
      <c r="A7762" s="75">
        <v>13761</v>
      </c>
      <c r="B7762" s="74" t="s">
        <v>28865</v>
      </c>
      <c r="C7762" s="79" t="s">
        <v>16514</v>
      </c>
      <c r="D7762" s="80">
        <v>3017.41</v>
      </c>
    </row>
    <row r="7763" spans="1:4" x14ac:dyDescent="0.25">
      <c r="A7763" s="75">
        <v>4814</v>
      </c>
      <c r="B7763" s="74" t="s">
        <v>28866</v>
      </c>
      <c r="C7763" s="79" t="s">
        <v>16514</v>
      </c>
      <c r="D7763" s="80">
        <v>94.3</v>
      </c>
    </row>
    <row r="7764" spans="1:4" x14ac:dyDescent="0.25">
      <c r="A7764" s="75">
        <v>44473</v>
      </c>
      <c r="B7764" s="74" t="s">
        <v>28867</v>
      </c>
      <c r="C7764" s="79" t="s">
        <v>16514</v>
      </c>
      <c r="D7764" s="80">
        <v>2623.1</v>
      </c>
    </row>
    <row r="7765" spans="1:4" x14ac:dyDescent="0.25">
      <c r="A7765" s="75">
        <v>6122</v>
      </c>
      <c r="B7765" s="74" t="s">
        <v>28868</v>
      </c>
      <c r="C7765" s="79" t="s">
        <v>1514</v>
      </c>
      <c r="D7765" s="80">
        <v>22.89</v>
      </c>
    </row>
    <row r="7766" spans="1:4" x14ac:dyDescent="0.25">
      <c r="A7766" s="75">
        <v>40810</v>
      </c>
      <c r="B7766" s="74" t="s">
        <v>28869</v>
      </c>
      <c r="C7766" s="79" t="s">
        <v>3751</v>
      </c>
      <c r="D7766" s="80">
        <v>4038.98</v>
      </c>
    </row>
    <row r="7767" spans="1:4" x14ac:dyDescent="0.25">
      <c r="A7767" s="75">
        <v>21100</v>
      </c>
      <c r="B7767" s="74" t="s">
        <v>28870</v>
      </c>
      <c r="C7767" s="79" t="s">
        <v>16514</v>
      </c>
      <c r="D7767" s="80">
        <v>1734.98</v>
      </c>
    </row>
    <row r="7768" spans="1:4" x14ac:dyDescent="0.25">
      <c r="A7768" s="75">
        <v>11816</v>
      </c>
      <c r="B7768" s="74" t="s">
        <v>28871</v>
      </c>
      <c r="C7768" s="79" t="s">
        <v>16514</v>
      </c>
      <c r="D7768" s="80">
        <v>1850</v>
      </c>
    </row>
    <row r="7769" spans="1:4" x14ac:dyDescent="0.25">
      <c r="A7769" s="75">
        <v>11814</v>
      </c>
      <c r="B7769" s="74" t="s">
        <v>28872</v>
      </c>
      <c r="C7769" s="79" t="s">
        <v>16514</v>
      </c>
      <c r="D7769" s="80">
        <v>4026.98</v>
      </c>
    </row>
    <row r="7770" spans="1:4" x14ac:dyDescent="0.25">
      <c r="A7770" s="75">
        <v>14186</v>
      </c>
      <c r="B7770" s="74" t="s">
        <v>28873</v>
      </c>
      <c r="C7770" s="79" t="s">
        <v>16514</v>
      </c>
      <c r="D7770" s="80">
        <v>5056.42</v>
      </c>
    </row>
    <row r="7771" spans="1:4" x14ac:dyDescent="0.25">
      <c r="A7771" s="75">
        <v>14185</v>
      </c>
      <c r="B7771" s="74" t="s">
        <v>28874</v>
      </c>
      <c r="C7771" s="79" t="s">
        <v>16514</v>
      </c>
      <c r="D7771" s="80">
        <v>6550.04</v>
      </c>
    </row>
    <row r="7772" spans="1:4" x14ac:dyDescent="0.25">
      <c r="A7772" s="75">
        <v>11811</v>
      </c>
      <c r="B7772" s="74" t="s">
        <v>28875</v>
      </c>
      <c r="C7772" s="79" t="s">
        <v>16514</v>
      </c>
      <c r="D7772" s="80">
        <v>2504.48</v>
      </c>
    </row>
    <row r="7773" spans="1:4" x14ac:dyDescent="0.25">
      <c r="A7773" s="75">
        <v>44498</v>
      </c>
      <c r="B7773" s="74" t="s">
        <v>28876</v>
      </c>
      <c r="C7773" s="79" t="s">
        <v>16514</v>
      </c>
      <c r="D7773" s="80">
        <v>318204.48</v>
      </c>
    </row>
    <row r="7774" spans="1:4" x14ac:dyDescent="0.25">
      <c r="A7774" s="75">
        <v>34469</v>
      </c>
      <c r="B7774" s="74" t="s">
        <v>28877</v>
      </c>
      <c r="C7774" s="79" t="s">
        <v>16514</v>
      </c>
      <c r="D7774" s="80">
        <v>9827.1299999999992</v>
      </c>
    </row>
    <row r="7775" spans="1:4" x14ac:dyDescent="0.25">
      <c r="A7775" s="75">
        <v>34476</v>
      </c>
      <c r="B7775" s="74" t="s">
        <v>28878</v>
      </c>
      <c r="C7775" s="79" t="s">
        <v>16514</v>
      </c>
      <c r="D7775" s="80">
        <v>5125.26</v>
      </c>
    </row>
    <row r="7776" spans="1:4" x14ac:dyDescent="0.25">
      <c r="A7776" s="75">
        <v>34477</v>
      </c>
      <c r="B7776" s="74" t="s">
        <v>28879</v>
      </c>
      <c r="C7776" s="79" t="s">
        <v>16514</v>
      </c>
      <c r="D7776" s="80">
        <v>6802.21</v>
      </c>
    </row>
    <row r="7777" spans="1:4" x14ac:dyDescent="0.25">
      <c r="A7777" s="75">
        <v>34482</v>
      </c>
      <c r="B7777" s="74" t="s">
        <v>28880</v>
      </c>
      <c r="C7777" s="79" t="s">
        <v>16514</v>
      </c>
      <c r="D7777" s="80">
        <v>6352.89</v>
      </c>
    </row>
    <row r="7778" spans="1:4" x14ac:dyDescent="0.25">
      <c r="A7778" s="75">
        <v>34472</v>
      </c>
      <c r="B7778" s="74" t="s">
        <v>28881</v>
      </c>
      <c r="C7778" s="79" t="s">
        <v>16514</v>
      </c>
      <c r="D7778" s="80">
        <v>3023.5</v>
      </c>
    </row>
    <row r="7779" spans="1:4" x14ac:dyDescent="0.25">
      <c r="A7779" s="75">
        <v>42425</v>
      </c>
      <c r="B7779" s="74" t="s">
        <v>28882</v>
      </c>
      <c r="C7779" s="79" t="s">
        <v>16514</v>
      </c>
      <c r="D7779" s="80">
        <v>2205.06</v>
      </c>
    </row>
    <row r="7780" spans="1:4" x14ac:dyDescent="0.25">
      <c r="A7780" s="75">
        <v>42422</v>
      </c>
      <c r="B7780" s="74" t="s">
        <v>28883</v>
      </c>
      <c r="C7780" s="79" t="s">
        <v>16514</v>
      </c>
      <c r="D7780" s="80">
        <v>3273.48</v>
      </c>
    </row>
    <row r="7781" spans="1:4" x14ac:dyDescent="0.25">
      <c r="A7781" s="75">
        <v>43184</v>
      </c>
      <c r="B7781" s="74" t="s">
        <v>33747</v>
      </c>
      <c r="C7781" s="79" t="s">
        <v>16514</v>
      </c>
      <c r="D7781" s="80">
        <v>4524.26</v>
      </c>
    </row>
    <row r="7782" spans="1:4" x14ac:dyDescent="0.25">
      <c r="A7782" s="75">
        <v>42424</v>
      </c>
      <c r="B7782" s="74" t="s">
        <v>28884</v>
      </c>
      <c r="C7782" s="79" t="s">
        <v>16514</v>
      </c>
      <c r="D7782" s="80">
        <v>1969.31</v>
      </c>
    </row>
    <row r="7783" spans="1:4" x14ac:dyDescent="0.25">
      <c r="A7783" s="75">
        <v>42421</v>
      </c>
      <c r="B7783" s="74" t="s">
        <v>28885</v>
      </c>
      <c r="C7783" s="79" t="s">
        <v>16514</v>
      </c>
      <c r="D7783" s="80">
        <v>17930.330000000002</v>
      </c>
    </row>
    <row r="7784" spans="1:4" x14ac:dyDescent="0.25">
      <c r="A7784" s="75">
        <v>42416</v>
      </c>
      <c r="B7784" s="74" t="s">
        <v>28886</v>
      </c>
      <c r="C7784" s="79" t="s">
        <v>16514</v>
      </c>
      <c r="D7784" s="80">
        <v>8489.4599999999991</v>
      </c>
    </row>
    <row r="7785" spans="1:4" x14ac:dyDescent="0.25">
      <c r="A7785" s="75">
        <v>42417</v>
      </c>
      <c r="B7785" s="74" t="s">
        <v>28887</v>
      </c>
      <c r="C7785" s="79" t="s">
        <v>16514</v>
      </c>
      <c r="D7785" s="80">
        <v>9517.3700000000008</v>
      </c>
    </row>
    <row r="7786" spans="1:4" x14ac:dyDescent="0.25">
      <c r="A7786" s="75">
        <v>42419</v>
      </c>
      <c r="B7786" s="74" t="s">
        <v>28888</v>
      </c>
      <c r="C7786" s="79" t="s">
        <v>16514</v>
      </c>
      <c r="D7786" s="80">
        <v>10752.61</v>
      </c>
    </row>
    <row r="7787" spans="1:4" x14ac:dyDescent="0.25">
      <c r="A7787" s="75">
        <v>42420</v>
      </c>
      <c r="B7787" s="74" t="s">
        <v>28889</v>
      </c>
      <c r="C7787" s="79" t="s">
        <v>16514</v>
      </c>
      <c r="D7787" s="80">
        <v>14778.67</v>
      </c>
    </row>
    <row r="7788" spans="1:4" x14ac:dyDescent="0.25">
      <c r="A7788" s="75">
        <v>43195</v>
      </c>
      <c r="B7788" s="74" t="s">
        <v>28890</v>
      </c>
      <c r="C7788" s="79" t="s">
        <v>16514</v>
      </c>
      <c r="D7788" s="80">
        <v>5203.78</v>
      </c>
    </row>
    <row r="7789" spans="1:4" x14ac:dyDescent="0.25">
      <c r="A7789" s="75">
        <v>43196</v>
      </c>
      <c r="B7789" s="74" t="s">
        <v>28891</v>
      </c>
      <c r="C7789" s="79" t="s">
        <v>16514</v>
      </c>
      <c r="D7789" s="80">
        <v>6449.34</v>
      </c>
    </row>
    <row r="7790" spans="1:4" x14ac:dyDescent="0.25">
      <c r="A7790" s="75">
        <v>43198</v>
      </c>
      <c r="B7790" s="74" t="s">
        <v>28892</v>
      </c>
      <c r="C7790" s="79" t="s">
        <v>16514</v>
      </c>
      <c r="D7790" s="80">
        <v>9583.56</v>
      </c>
    </row>
    <row r="7791" spans="1:4" x14ac:dyDescent="0.25">
      <c r="A7791" s="75">
        <v>43199</v>
      </c>
      <c r="B7791" s="74" t="s">
        <v>28893</v>
      </c>
      <c r="C7791" s="79" t="s">
        <v>16514</v>
      </c>
      <c r="D7791" s="80">
        <v>9934.74</v>
      </c>
    </row>
    <row r="7792" spans="1:4" x14ac:dyDescent="0.25">
      <c r="A7792" s="75">
        <v>43200</v>
      </c>
      <c r="B7792" s="74" t="s">
        <v>28894</v>
      </c>
      <c r="C7792" s="79" t="s">
        <v>16514</v>
      </c>
      <c r="D7792" s="80">
        <v>11400.83</v>
      </c>
    </row>
    <row r="7793" spans="1:4" x14ac:dyDescent="0.25">
      <c r="A7793" s="75">
        <v>39556</v>
      </c>
      <c r="B7793" s="74" t="s">
        <v>28895</v>
      </c>
      <c r="C7793" s="79" t="s">
        <v>16514</v>
      </c>
      <c r="D7793" s="80">
        <v>6226.8</v>
      </c>
    </row>
    <row r="7794" spans="1:4" x14ac:dyDescent="0.25">
      <c r="A7794" s="75">
        <v>39557</v>
      </c>
      <c r="B7794" s="74" t="s">
        <v>28896</v>
      </c>
      <c r="C7794" s="79" t="s">
        <v>16514</v>
      </c>
      <c r="D7794" s="80">
        <v>6704.9</v>
      </c>
    </row>
    <row r="7795" spans="1:4" x14ac:dyDescent="0.25">
      <c r="A7795" s="75">
        <v>39559</v>
      </c>
      <c r="B7795" s="74" t="s">
        <v>28897</v>
      </c>
      <c r="C7795" s="79" t="s">
        <v>16514</v>
      </c>
      <c r="D7795" s="80">
        <v>9908.56</v>
      </c>
    </row>
    <row r="7796" spans="1:4" x14ac:dyDescent="0.25">
      <c r="A7796" s="75">
        <v>39560</v>
      </c>
      <c r="B7796" s="74" t="s">
        <v>28898</v>
      </c>
      <c r="C7796" s="79" t="s">
        <v>16514</v>
      </c>
      <c r="D7796" s="80">
        <v>11463.24</v>
      </c>
    </row>
    <row r="7797" spans="1:4" x14ac:dyDescent="0.25">
      <c r="A7797" s="75">
        <v>39561</v>
      </c>
      <c r="B7797" s="74" t="s">
        <v>28899</v>
      </c>
      <c r="C7797" s="79" t="s">
        <v>16514</v>
      </c>
      <c r="D7797" s="80">
        <v>11992.01</v>
      </c>
    </row>
    <row r="7798" spans="1:4" x14ac:dyDescent="0.25">
      <c r="A7798" s="75">
        <v>43190</v>
      </c>
      <c r="B7798" s="74" t="s">
        <v>28900</v>
      </c>
      <c r="C7798" s="79" t="s">
        <v>16514</v>
      </c>
      <c r="D7798" s="80">
        <v>1769.7</v>
      </c>
    </row>
    <row r="7799" spans="1:4" x14ac:dyDescent="0.25">
      <c r="A7799" s="75">
        <v>39555</v>
      </c>
      <c r="B7799" s="74" t="s">
        <v>28901</v>
      </c>
      <c r="C7799" s="79" t="s">
        <v>16514</v>
      </c>
      <c r="D7799" s="80">
        <v>1914.36</v>
      </c>
    </row>
    <row r="7800" spans="1:4" x14ac:dyDescent="0.25">
      <c r="A7800" s="75">
        <v>43191</v>
      </c>
      <c r="B7800" s="74" t="s">
        <v>28902</v>
      </c>
      <c r="C7800" s="79" t="s">
        <v>16514</v>
      </c>
      <c r="D7800" s="80">
        <v>2546.36</v>
      </c>
    </row>
    <row r="7801" spans="1:4" x14ac:dyDescent="0.25">
      <c r="A7801" s="75">
        <v>39548</v>
      </c>
      <c r="B7801" s="74" t="s">
        <v>28903</v>
      </c>
      <c r="C7801" s="79" t="s">
        <v>16514</v>
      </c>
      <c r="D7801" s="80">
        <v>2839.59</v>
      </c>
    </row>
    <row r="7802" spans="1:4" x14ac:dyDescent="0.25">
      <c r="A7802" s="75">
        <v>43192</v>
      </c>
      <c r="B7802" s="74" t="s">
        <v>28904</v>
      </c>
      <c r="C7802" s="79" t="s">
        <v>16514</v>
      </c>
      <c r="D7802" s="80">
        <v>3335.51</v>
      </c>
    </row>
    <row r="7803" spans="1:4" x14ac:dyDescent="0.25">
      <c r="A7803" s="75">
        <v>39554</v>
      </c>
      <c r="B7803" s="74" t="s">
        <v>28905</v>
      </c>
      <c r="C7803" s="79" t="s">
        <v>16514</v>
      </c>
      <c r="D7803" s="80">
        <v>3754.93</v>
      </c>
    </row>
    <row r="7804" spans="1:4" x14ac:dyDescent="0.25">
      <c r="A7804" s="75">
        <v>43194</v>
      </c>
      <c r="B7804" s="74" t="s">
        <v>28906</v>
      </c>
      <c r="C7804" s="79" t="s">
        <v>16514</v>
      </c>
      <c r="D7804" s="80">
        <v>1516.05</v>
      </c>
    </row>
    <row r="7805" spans="1:4" x14ac:dyDescent="0.25">
      <c r="A7805" s="75">
        <v>39551</v>
      </c>
      <c r="B7805" s="74" t="s">
        <v>28907</v>
      </c>
      <c r="C7805" s="79" t="s">
        <v>16514</v>
      </c>
      <c r="D7805" s="80">
        <v>1669.33</v>
      </c>
    </row>
    <row r="7806" spans="1:4" x14ac:dyDescent="0.25">
      <c r="A7806" s="75">
        <v>43185</v>
      </c>
      <c r="B7806" s="74" t="s">
        <v>28908</v>
      </c>
      <c r="C7806" s="79" t="s">
        <v>16514</v>
      </c>
      <c r="D7806" s="80">
        <v>4743.95</v>
      </c>
    </row>
    <row r="7807" spans="1:4" x14ac:dyDescent="0.25">
      <c r="A7807" s="75">
        <v>43186</v>
      </c>
      <c r="B7807" s="74" t="s">
        <v>28909</v>
      </c>
      <c r="C7807" s="79" t="s">
        <v>16514</v>
      </c>
      <c r="D7807" s="80">
        <v>5003.91</v>
      </c>
    </row>
    <row r="7808" spans="1:4" x14ac:dyDescent="0.25">
      <c r="A7808" s="75">
        <v>43187</v>
      </c>
      <c r="B7808" s="74" t="s">
        <v>28910</v>
      </c>
      <c r="C7808" s="79" t="s">
        <v>16514</v>
      </c>
      <c r="D7808" s="80">
        <v>6640.24</v>
      </c>
    </row>
    <row r="7809" spans="1:4" x14ac:dyDescent="0.25">
      <c r="A7809" s="75">
        <v>43188</v>
      </c>
      <c r="B7809" s="74" t="s">
        <v>28911</v>
      </c>
      <c r="C7809" s="79" t="s">
        <v>16514</v>
      </c>
      <c r="D7809" s="80">
        <v>8045.53</v>
      </c>
    </row>
    <row r="7810" spans="1:4" x14ac:dyDescent="0.25">
      <c r="A7810" s="75">
        <v>43189</v>
      </c>
      <c r="B7810" s="74" t="s">
        <v>28912</v>
      </c>
      <c r="C7810" s="79" t="s">
        <v>16514</v>
      </c>
      <c r="D7810" s="80">
        <v>9049.8799999999992</v>
      </c>
    </row>
    <row r="7811" spans="1:4" x14ac:dyDescent="0.25">
      <c r="A7811" s="75">
        <v>39580</v>
      </c>
      <c r="B7811" s="74" t="s">
        <v>28913</v>
      </c>
      <c r="C7811" s="79" t="s">
        <v>16514</v>
      </c>
      <c r="D7811" s="79">
        <v>71316.75</v>
      </c>
    </row>
    <row r="7812" spans="1:4" x14ac:dyDescent="0.25">
      <c r="A7812" s="75">
        <v>39577</v>
      </c>
      <c r="B7812" s="74" t="s">
        <v>28914</v>
      </c>
      <c r="C7812" s="79" t="s">
        <v>16514</v>
      </c>
      <c r="D7812" s="79">
        <v>22321.99</v>
      </c>
    </row>
    <row r="7813" spans="1:4" x14ac:dyDescent="0.25">
      <c r="A7813" s="75">
        <v>39578</v>
      </c>
      <c r="B7813" s="74" t="s">
        <v>28915</v>
      </c>
      <c r="C7813" s="79" t="s">
        <v>16514</v>
      </c>
      <c r="D7813" s="79">
        <v>28806.97</v>
      </c>
    </row>
    <row r="7814" spans="1:4" x14ac:dyDescent="0.25">
      <c r="A7814" s="75">
        <v>39579</v>
      </c>
      <c r="B7814" s="74" t="s">
        <v>28916</v>
      </c>
      <c r="C7814" s="79" t="s">
        <v>16514</v>
      </c>
      <c r="D7814" s="79">
        <v>41911.89</v>
      </c>
    </row>
    <row r="7815" spans="1:4" x14ac:dyDescent="0.25">
      <c r="A7815" s="75">
        <v>39826</v>
      </c>
      <c r="B7815" s="74" t="s">
        <v>28917</v>
      </c>
      <c r="C7815" s="79" t="s">
        <v>16514</v>
      </c>
      <c r="D7815" s="79">
        <v>5147.54</v>
      </c>
    </row>
    <row r="7816" spans="1:4" x14ac:dyDescent="0.25">
      <c r="A7816" s="75">
        <v>10700</v>
      </c>
      <c r="B7816" s="74" t="s">
        <v>28918</v>
      </c>
      <c r="C7816" s="79" t="s">
        <v>16514</v>
      </c>
      <c r="D7816" s="79">
        <v>26017.56</v>
      </c>
    </row>
    <row r="7817" spans="1:4" x14ac:dyDescent="0.25">
      <c r="A7817" s="75">
        <v>346</v>
      </c>
      <c r="B7817" s="74" t="s">
        <v>28919</v>
      </c>
      <c r="C7817" s="79" t="s">
        <v>1518</v>
      </c>
      <c r="D7817" s="79">
        <v>30.09</v>
      </c>
    </row>
    <row r="7818" spans="1:4" x14ac:dyDescent="0.25">
      <c r="A7818" s="75">
        <v>3312</v>
      </c>
      <c r="B7818" s="74" t="s">
        <v>28920</v>
      </c>
      <c r="C7818" s="79" t="s">
        <v>1518</v>
      </c>
      <c r="D7818" s="79">
        <v>26.64</v>
      </c>
    </row>
    <row r="7819" spans="1:4" x14ac:dyDescent="0.25">
      <c r="A7819" s="75">
        <v>339</v>
      </c>
      <c r="B7819" s="74" t="s">
        <v>28921</v>
      </c>
      <c r="C7819" s="79" t="s">
        <v>1517</v>
      </c>
      <c r="D7819" s="79">
        <v>1.55</v>
      </c>
    </row>
    <row r="7820" spans="1:4" x14ac:dyDescent="0.25">
      <c r="A7820" s="75">
        <v>340</v>
      </c>
      <c r="B7820" s="74" t="s">
        <v>28922</v>
      </c>
      <c r="C7820" s="79" t="s">
        <v>1517</v>
      </c>
      <c r="D7820" s="79">
        <v>1.4</v>
      </c>
    </row>
    <row r="7821" spans="1:4" x14ac:dyDescent="0.25">
      <c r="A7821" s="75">
        <v>43130</v>
      </c>
      <c r="B7821" s="74" t="s">
        <v>28923</v>
      </c>
      <c r="C7821" s="79" t="s">
        <v>1518</v>
      </c>
      <c r="D7821" s="79">
        <v>25.4</v>
      </c>
    </row>
    <row r="7822" spans="1:4" x14ac:dyDescent="0.25">
      <c r="A7822" s="75">
        <v>344</v>
      </c>
      <c r="B7822" s="74" t="s">
        <v>28924</v>
      </c>
      <c r="C7822" s="79" t="s">
        <v>1518</v>
      </c>
      <c r="D7822" s="79">
        <v>33.39</v>
      </c>
    </row>
    <row r="7823" spans="1:4" x14ac:dyDescent="0.25">
      <c r="A7823" s="75">
        <v>345</v>
      </c>
      <c r="B7823" s="74" t="s">
        <v>28925</v>
      </c>
      <c r="C7823" s="79" t="s">
        <v>1518</v>
      </c>
      <c r="D7823" s="79">
        <v>36.229999999999997</v>
      </c>
    </row>
    <row r="7824" spans="1:4" x14ac:dyDescent="0.25">
      <c r="A7824" s="75">
        <v>43131</v>
      </c>
      <c r="B7824" s="74" t="s">
        <v>28926</v>
      </c>
      <c r="C7824" s="79" t="s">
        <v>1518</v>
      </c>
      <c r="D7824" s="79">
        <v>29.5</v>
      </c>
    </row>
    <row r="7825" spans="1:4" x14ac:dyDescent="0.25">
      <c r="A7825" s="75">
        <v>3313</v>
      </c>
      <c r="B7825" s="74" t="s">
        <v>28927</v>
      </c>
      <c r="C7825" s="79" t="s">
        <v>1518</v>
      </c>
      <c r="D7825" s="80">
        <v>34.29</v>
      </c>
    </row>
    <row r="7826" spans="1:4" x14ac:dyDescent="0.25">
      <c r="A7826" s="75">
        <v>43132</v>
      </c>
      <c r="B7826" s="74" t="s">
        <v>28928</v>
      </c>
      <c r="C7826" s="79" t="s">
        <v>1518</v>
      </c>
      <c r="D7826" s="79">
        <v>25.4</v>
      </c>
    </row>
    <row r="7827" spans="1:4" x14ac:dyDescent="0.25">
      <c r="A7827" s="75">
        <v>366</v>
      </c>
      <c r="B7827" s="74" t="s">
        <v>28929</v>
      </c>
      <c r="C7827" s="79" t="s">
        <v>1515</v>
      </c>
      <c r="D7827" s="79">
        <v>97.5</v>
      </c>
    </row>
    <row r="7828" spans="1:4" x14ac:dyDescent="0.25">
      <c r="A7828" s="75">
        <v>367</v>
      </c>
      <c r="B7828" s="74" t="s">
        <v>28930</v>
      </c>
      <c r="C7828" s="79" t="s">
        <v>1515</v>
      </c>
      <c r="D7828" s="79">
        <v>98.77</v>
      </c>
    </row>
    <row r="7829" spans="1:4" x14ac:dyDescent="0.25">
      <c r="A7829" s="75">
        <v>370</v>
      </c>
      <c r="B7829" s="74" t="s">
        <v>28931</v>
      </c>
      <c r="C7829" s="79" t="s">
        <v>1515</v>
      </c>
      <c r="D7829" s="79">
        <v>97.5</v>
      </c>
    </row>
    <row r="7830" spans="1:4" x14ac:dyDescent="0.25">
      <c r="A7830" s="75">
        <v>368</v>
      </c>
      <c r="B7830" s="74" t="s">
        <v>28932</v>
      </c>
      <c r="C7830" s="79" t="s">
        <v>1515</v>
      </c>
      <c r="D7830" s="79">
        <v>48.75</v>
      </c>
    </row>
    <row r="7831" spans="1:4" x14ac:dyDescent="0.25">
      <c r="A7831" s="75">
        <v>11075</v>
      </c>
      <c r="B7831" s="74" t="s">
        <v>28933</v>
      </c>
      <c r="C7831" s="79" t="s">
        <v>1515</v>
      </c>
      <c r="D7831" s="79">
        <v>1118.99</v>
      </c>
    </row>
    <row r="7832" spans="1:4" x14ac:dyDescent="0.25">
      <c r="A7832" s="75">
        <v>1381</v>
      </c>
      <c r="B7832" s="74" t="s">
        <v>28934</v>
      </c>
      <c r="C7832" s="79" t="s">
        <v>1518</v>
      </c>
      <c r="D7832" s="79">
        <v>0.7</v>
      </c>
    </row>
    <row r="7833" spans="1:4" x14ac:dyDescent="0.25">
      <c r="A7833" s="75">
        <v>34353</v>
      </c>
      <c r="B7833" s="74" t="s">
        <v>28935</v>
      </c>
      <c r="C7833" s="79" t="s">
        <v>1518</v>
      </c>
      <c r="D7833" s="79">
        <v>1.3</v>
      </c>
    </row>
    <row r="7834" spans="1:4" x14ac:dyDescent="0.25">
      <c r="A7834" s="75">
        <v>37595</v>
      </c>
      <c r="B7834" s="74" t="s">
        <v>28936</v>
      </c>
      <c r="C7834" s="79" t="s">
        <v>1518</v>
      </c>
      <c r="D7834" s="79">
        <v>2.15</v>
      </c>
    </row>
    <row r="7835" spans="1:4" x14ac:dyDescent="0.25">
      <c r="A7835" s="75">
        <v>37596</v>
      </c>
      <c r="B7835" s="74" t="s">
        <v>28937</v>
      </c>
      <c r="C7835" s="79" t="s">
        <v>1518</v>
      </c>
      <c r="D7835" s="79">
        <v>2.4700000000000002</v>
      </c>
    </row>
    <row r="7836" spans="1:4" x14ac:dyDescent="0.25">
      <c r="A7836" s="75">
        <v>371</v>
      </c>
      <c r="B7836" s="74" t="s">
        <v>28938</v>
      </c>
      <c r="C7836" s="79" t="s">
        <v>1518</v>
      </c>
      <c r="D7836" s="79">
        <v>0.76</v>
      </c>
    </row>
    <row r="7837" spans="1:4" x14ac:dyDescent="0.25">
      <c r="A7837" s="75">
        <v>37553</v>
      </c>
      <c r="B7837" s="74" t="s">
        <v>28939</v>
      </c>
      <c r="C7837" s="79" t="s">
        <v>1518</v>
      </c>
      <c r="D7837" s="79">
        <v>1.43</v>
      </c>
    </row>
    <row r="7838" spans="1:4" x14ac:dyDescent="0.25">
      <c r="A7838" s="75">
        <v>37552</v>
      </c>
      <c r="B7838" s="74" t="s">
        <v>28940</v>
      </c>
      <c r="C7838" s="79" t="s">
        <v>1518</v>
      </c>
      <c r="D7838" s="79">
        <v>2.2999999999999998</v>
      </c>
    </row>
    <row r="7839" spans="1:4" x14ac:dyDescent="0.25">
      <c r="A7839" s="75">
        <v>36880</v>
      </c>
      <c r="B7839" s="74" t="s">
        <v>28941</v>
      </c>
      <c r="C7839" s="79" t="s">
        <v>1518</v>
      </c>
      <c r="D7839" s="80">
        <v>2.33</v>
      </c>
    </row>
    <row r="7840" spans="1:4" x14ac:dyDescent="0.25">
      <c r="A7840" s="75">
        <v>34355</v>
      </c>
      <c r="B7840" s="74" t="s">
        <v>28942</v>
      </c>
      <c r="C7840" s="79" t="s">
        <v>1518</v>
      </c>
      <c r="D7840" s="79">
        <v>2.0099999999999998</v>
      </c>
    </row>
    <row r="7841" spans="1:4" x14ac:dyDescent="0.25">
      <c r="A7841" s="75">
        <v>130</v>
      </c>
      <c r="B7841" s="74" t="s">
        <v>28943</v>
      </c>
      <c r="C7841" s="79" t="s">
        <v>1518</v>
      </c>
      <c r="D7841" s="79">
        <v>3.51</v>
      </c>
    </row>
    <row r="7842" spans="1:4" x14ac:dyDescent="0.25">
      <c r="A7842" s="75">
        <v>135</v>
      </c>
      <c r="B7842" s="74" t="s">
        <v>28944</v>
      </c>
      <c r="C7842" s="79" t="s">
        <v>1518</v>
      </c>
      <c r="D7842" s="79">
        <v>2.82</v>
      </c>
    </row>
    <row r="7843" spans="1:4" x14ac:dyDescent="0.25">
      <c r="A7843" s="75">
        <v>36886</v>
      </c>
      <c r="B7843" s="74" t="s">
        <v>28945</v>
      </c>
      <c r="C7843" s="79" t="s">
        <v>1518</v>
      </c>
      <c r="D7843" s="79">
        <v>0.72</v>
      </c>
    </row>
    <row r="7844" spans="1:4" x14ac:dyDescent="0.25">
      <c r="A7844" s="75">
        <v>38546</v>
      </c>
      <c r="B7844" s="74" t="s">
        <v>28946</v>
      </c>
      <c r="C7844" s="79" t="s">
        <v>1515</v>
      </c>
      <c r="D7844" s="79">
        <v>600.13</v>
      </c>
    </row>
    <row r="7845" spans="1:4" x14ac:dyDescent="0.25">
      <c r="A7845" s="75">
        <v>34549</v>
      </c>
      <c r="B7845" s="74" t="s">
        <v>28947</v>
      </c>
      <c r="C7845" s="79" t="s">
        <v>1515</v>
      </c>
      <c r="D7845" s="79">
        <v>730.33</v>
      </c>
    </row>
    <row r="7846" spans="1:4" x14ac:dyDescent="0.25">
      <c r="A7846" s="75">
        <v>6081</v>
      </c>
      <c r="B7846" s="74" t="s">
        <v>28948</v>
      </c>
      <c r="C7846" s="79" t="s">
        <v>1515</v>
      </c>
      <c r="D7846" s="79">
        <v>51.12</v>
      </c>
    </row>
    <row r="7847" spans="1:4" x14ac:dyDescent="0.25">
      <c r="A7847" s="75">
        <v>6077</v>
      </c>
      <c r="B7847" s="74" t="s">
        <v>28949</v>
      </c>
      <c r="C7847" s="79" t="s">
        <v>1515</v>
      </c>
      <c r="D7847" s="79">
        <v>36.51</v>
      </c>
    </row>
    <row r="7848" spans="1:4" x14ac:dyDescent="0.25">
      <c r="A7848" s="75">
        <v>6079</v>
      </c>
      <c r="B7848" s="74" t="s">
        <v>28950</v>
      </c>
      <c r="C7848" s="79" t="s">
        <v>1515</v>
      </c>
      <c r="D7848" s="79">
        <v>36.51</v>
      </c>
    </row>
    <row r="7849" spans="1:4" x14ac:dyDescent="0.25">
      <c r="A7849" s="75">
        <v>1091</v>
      </c>
      <c r="B7849" s="74" t="s">
        <v>28951</v>
      </c>
      <c r="C7849" s="79" t="s">
        <v>16514</v>
      </c>
      <c r="D7849" s="79">
        <v>27.6</v>
      </c>
    </row>
    <row r="7850" spans="1:4" x14ac:dyDescent="0.25">
      <c r="A7850" s="75">
        <v>1094</v>
      </c>
      <c r="B7850" s="74" t="s">
        <v>28952</v>
      </c>
      <c r="C7850" s="79" t="s">
        <v>16514</v>
      </c>
      <c r="D7850" s="79">
        <v>19.309999999999999</v>
      </c>
    </row>
    <row r="7851" spans="1:4" x14ac:dyDescent="0.25">
      <c r="A7851" s="75">
        <v>1095</v>
      </c>
      <c r="B7851" s="74" t="s">
        <v>28953</v>
      </c>
      <c r="C7851" s="79" t="s">
        <v>16514</v>
      </c>
      <c r="D7851" s="79">
        <v>41.03</v>
      </c>
    </row>
    <row r="7852" spans="1:4" x14ac:dyDescent="0.25">
      <c r="A7852" s="75">
        <v>1092</v>
      </c>
      <c r="B7852" s="74" t="s">
        <v>28954</v>
      </c>
      <c r="C7852" s="79" t="s">
        <v>16514</v>
      </c>
      <c r="D7852" s="80">
        <v>31.75</v>
      </c>
    </row>
    <row r="7853" spans="1:4" x14ac:dyDescent="0.25">
      <c r="A7853" s="75">
        <v>1093</v>
      </c>
      <c r="B7853" s="74" t="s">
        <v>28955</v>
      </c>
      <c r="C7853" s="79" t="s">
        <v>16514</v>
      </c>
      <c r="D7853" s="79">
        <v>74.14</v>
      </c>
    </row>
    <row r="7854" spans="1:4" x14ac:dyDescent="0.25">
      <c r="A7854" s="75">
        <v>1090</v>
      </c>
      <c r="B7854" s="74" t="s">
        <v>28956</v>
      </c>
      <c r="C7854" s="79" t="s">
        <v>16514</v>
      </c>
      <c r="D7854" s="80">
        <v>53.09</v>
      </c>
    </row>
    <row r="7855" spans="1:4" x14ac:dyDescent="0.25">
      <c r="A7855" s="75">
        <v>1096</v>
      </c>
      <c r="B7855" s="74" t="s">
        <v>28957</v>
      </c>
      <c r="C7855" s="79" t="s">
        <v>16514</v>
      </c>
      <c r="D7855" s="79">
        <v>95.54</v>
      </c>
    </row>
    <row r="7856" spans="1:4" x14ac:dyDescent="0.25">
      <c r="A7856" s="75">
        <v>1097</v>
      </c>
      <c r="B7856" s="74" t="s">
        <v>28958</v>
      </c>
      <c r="C7856" s="79" t="s">
        <v>16514</v>
      </c>
      <c r="D7856" s="80">
        <v>81.099999999999994</v>
      </c>
    </row>
    <row r="7857" spans="1:4" x14ac:dyDescent="0.25">
      <c r="A7857" s="75">
        <v>378</v>
      </c>
      <c r="B7857" s="74" t="s">
        <v>28959</v>
      </c>
      <c r="C7857" s="79" t="s">
        <v>1514</v>
      </c>
      <c r="D7857" s="79">
        <v>21.35</v>
      </c>
    </row>
    <row r="7858" spans="1:4" x14ac:dyDescent="0.25">
      <c r="A7858" s="75">
        <v>40911</v>
      </c>
      <c r="B7858" s="74" t="s">
        <v>28960</v>
      </c>
      <c r="C7858" s="79" t="s">
        <v>3751</v>
      </c>
      <c r="D7858" s="80">
        <v>3767.46</v>
      </c>
    </row>
    <row r="7859" spans="1:4" x14ac:dyDescent="0.25">
      <c r="A7859" s="75">
        <v>33939</v>
      </c>
      <c r="B7859" s="74" t="s">
        <v>28961</v>
      </c>
      <c r="C7859" s="79" t="s">
        <v>1514</v>
      </c>
      <c r="D7859" s="79">
        <v>81.430000000000007</v>
      </c>
    </row>
    <row r="7860" spans="1:4" x14ac:dyDescent="0.25">
      <c r="A7860" s="75">
        <v>40815</v>
      </c>
      <c r="B7860" s="74" t="s">
        <v>28962</v>
      </c>
      <c r="C7860" s="79" t="s">
        <v>3751</v>
      </c>
      <c r="D7860" s="80">
        <v>14363.8</v>
      </c>
    </row>
    <row r="7861" spans="1:4" x14ac:dyDescent="0.25">
      <c r="A7861" s="75">
        <v>34760</v>
      </c>
      <c r="B7861" s="74" t="s">
        <v>28963</v>
      </c>
      <c r="C7861" s="79" t="s">
        <v>1514</v>
      </c>
      <c r="D7861" s="79">
        <v>84.59</v>
      </c>
    </row>
    <row r="7862" spans="1:4" x14ac:dyDescent="0.25">
      <c r="A7862" s="75">
        <v>40935</v>
      </c>
      <c r="B7862" s="74" t="s">
        <v>28964</v>
      </c>
      <c r="C7862" s="79" t="s">
        <v>3751</v>
      </c>
      <c r="D7862" s="79">
        <v>14924.65</v>
      </c>
    </row>
    <row r="7863" spans="1:4" x14ac:dyDescent="0.25">
      <c r="A7863" s="75">
        <v>33952</v>
      </c>
      <c r="B7863" s="74" t="s">
        <v>28965</v>
      </c>
      <c r="C7863" s="79" t="s">
        <v>1514</v>
      </c>
      <c r="D7863" s="79">
        <v>115.65</v>
      </c>
    </row>
    <row r="7864" spans="1:4" x14ac:dyDescent="0.25">
      <c r="A7864" s="75">
        <v>40816</v>
      </c>
      <c r="B7864" s="74" t="s">
        <v>28966</v>
      </c>
      <c r="C7864" s="79" t="s">
        <v>3751</v>
      </c>
      <c r="D7864" s="79">
        <v>20402.57</v>
      </c>
    </row>
    <row r="7865" spans="1:4" x14ac:dyDescent="0.25">
      <c r="A7865" s="75">
        <v>33953</v>
      </c>
      <c r="B7865" s="74" t="s">
        <v>28967</v>
      </c>
      <c r="C7865" s="79" t="s">
        <v>1514</v>
      </c>
      <c r="D7865" s="79">
        <v>152.91</v>
      </c>
    </row>
    <row r="7866" spans="1:4" x14ac:dyDescent="0.25">
      <c r="A7866" s="75">
        <v>40817</v>
      </c>
      <c r="B7866" s="74" t="s">
        <v>28968</v>
      </c>
      <c r="C7866" s="79" t="s">
        <v>3751</v>
      </c>
      <c r="D7866" s="79">
        <v>26974.01</v>
      </c>
    </row>
    <row r="7867" spans="1:4" x14ac:dyDescent="0.25">
      <c r="A7867" s="75">
        <v>13348</v>
      </c>
      <c r="B7867" s="74" t="s">
        <v>28969</v>
      </c>
      <c r="C7867" s="79" t="s">
        <v>16514</v>
      </c>
      <c r="D7867" s="79">
        <v>1.79</v>
      </c>
    </row>
    <row r="7868" spans="1:4" x14ac:dyDescent="0.25">
      <c r="A7868" s="75">
        <v>39211</v>
      </c>
      <c r="B7868" s="74" t="s">
        <v>28970</v>
      </c>
      <c r="C7868" s="79" t="s">
        <v>16514</v>
      </c>
      <c r="D7868" s="79">
        <v>1.87</v>
      </c>
    </row>
    <row r="7869" spans="1:4" x14ac:dyDescent="0.25">
      <c r="A7869" s="75">
        <v>39212</v>
      </c>
      <c r="B7869" s="74" t="s">
        <v>28971</v>
      </c>
      <c r="C7869" s="79" t="s">
        <v>16514</v>
      </c>
      <c r="D7869" s="79">
        <v>2.08</v>
      </c>
    </row>
    <row r="7870" spans="1:4" x14ac:dyDescent="0.25">
      <c r="A7870" s="75">
        <v>39208</v>
      </c>
      <c r="B7870" s="74" t="s">
        <v>28972</v>
      </c>
      <c r="C7870" s="79" t="s">
        <v>16514</v>
      </c>
      <c r="D7870" s="79">
        <v>0.56999999999999995</v>
      </c>
    </row>
    <row r="7871" spans="1:4" x14ac:dyDescent="0.25">
      <c r="A7871" s="75">
        <v>39210</v>
      </c>
      <c r="B7871" s="74" t="s">
        <v>28973</v>
      </c>
      <c r="C7871" s="79" t="s">
        <v>16514</v>
      </c>
      <c r="D7871" s="79">
        <v>1.04</v>
      </c>
    </row>
    <row r="7872" spans="1:4" x14ac:dyDescent="0.25">
      <c r="A7872" s="75">
        <v>39214</v>
      </c>
      <c r="B7872" s="74" t="s">
        <v>28974</v>
      </c>
      <c r="C7872" s="79" t="s">
        <v>16514</v>
      </c>
      <c r="D7872" s="79">
        <v>3.86</v>
      </c>
    </row>
    <row r="7873" spans="1:4" x14ac:dyDescent="0.25">
      <c r="A7873" s="75">
        <v>39213</v>
      </c>
      <c r="B7873" s="74" t="s">
        <v>28975</v>
      </c>
      <c r="C7873" s="79" t="s">
        <v>16514</v>
      </c>
      <c r="D7873" s="79">
        <v>2.72</v>
      </c>
    </row>
    <row r="7874" spans="1:4" x14ac:dyDescent="0.25">
      <c r="A7874" s="75">
        <v>39209</v>
      </c>
      <c r="B7874" s="74" t="s">
        <v>28976</v>
      </c>
      <c r="C7874" s="79" t="s">
        <v>16514</v>
      </c>
      <c r="D7874" s="79">
        <v>0.67</v>
      </c>
    </row>
    <row r="7875" spans="1:4" x14ac:dyDescent="0.25">
      <c r="A7875" s="75">
        <v>39207</v>
      </c>
      <c r="B7875" s="74" t="s">
        <v>28977</v>
      </c>
      <c r="C7875" s="79" t="s">
        <v>16514</v>
      </c>
      <c r="D7875" s="79">
        <v>1.04</v>
      </c>
    </row>
    <row r="7876" spans="1:4" x14ac:dyDescent="0.25">
      <c r="A7876" s="75">
        <v>39215</v>
      </c>
      <c r="B7876" s="74" t="s">
        <v>28978</v>
      </c>
      <c r="C7876" s="79" t="s">
        <v>16514</v>
      </c>
      <c r="D7876" s="79">
        <v>7.03</v>
      </c>
    </row>
    <row r="7877" spans="1:4" x14ac:dyDescent="0.25">
      <c r="A7877" s="75">
        <v>39216</v>
      </c>
      <c r="B7877" s="74" t="s">
        <v>28979</v>
      </c>
      <c r="C7877" s="79" t="s">
        <v>16514</v>
      </c>
      <c r="D7877" s="79">
        <v>9.8000000000000007</v>
      </c>
    </row>
    <row r="7878" spans="1:4" x14ac:dyDescent="0.25">
      <c r="A7878" s="75">
        <v>11267</v>
      </c>
      <c r="B7878" s="74" t="s">
        <v>28980</v>
      </c>
      <c r="C7878" s="79" t="s">
        <v>16514</v>
      </c>
      <c r="D7878" s="80">
        <v>1.56</v>
      </c>
    </row>
    <row r="7879" spans="1:4" x14ac:dyDescent="0.25">
      <c r="A7879" s="75">
        <v>379</v>
      </c>
      <c r="B7879" s="74" t="s">
        <v>28981</v>
      </c>
      <c r="C7879" s="79" t="s">
        <v>16514</v>
      </c>
      <c r="D7879" s="79">
        <v>1.57</v>
      </c>
    </row>
    <row r="7880" spans="1:4" x14ac:dyDescent="0.25">
      <c r="A7880" s="75">
        <v>510</v>
      </c>
      <c r="B7880" s="74" t="s">
        <v>28982</v>
      </c>
      <c r="C7880" s="79" t="s">
        <v>1518</v>
      </c>
      <c r="D7880" s="79">
        <v>12.47</v>
      </c>
    </row>
    <row r="7881" spans="1:4" x14ac:dyDescent="0.25">
      <c r="A7881" s="75">
        <v>516</v>
      </c>
      <c r="B7881" s="74" t="s">
        <v>28983</v>
      </c>
      <c r="C7881" s="79" t="s">
        <v>1518</v>
      </c>
      <c r="D7881" s="79">
        <v>14.77</v>
      </c>
    </row>
    <row r="7882" spans="1:4" x14ac:dyDescent="0.25">
      <c r="A7882" s="75">
        <v>509</v>
      </c>
      <c r="B7882" s="74" t="s">
        <v>28984</v>
      </c>
      <c r="C7882" s="79" t="s">
        <v>1518</v>
      </c>
      <c r="D7882" s="79">
        <v>16.57</v>
      </c>
    </row>
    <row r="7883" spans="1:4" x14ac:dyDescent="0.25">
      <c r="A7883" s="75">
        <v>40331</v>
      </c>
      <c r="B7883" s="74" t="s">
        <v>28985</v>
      </c>
      <c r="C7883" s="79" t="s">
        <v>1514</v>
      </c>
      <c r="D7883" s="80">
        <v>20.77</v>
      </c>
    </row>
    <row r="7884" spans="1:4" x14ac:dyDescent="0.25">
      <c r="A7884" s="75">
        <v>40930</v>
      </c>
      <c r="B7884" s="74" t="s">
        <v>28986</v>
      </c>
      <c r="C7884" s="79" t="s">
        <v>3751</v>
      </c>
      <c r="D7884" s="79">
        <v>3664.43</v>
      </c>
    </row>
    <row r="7885" spans="1:4" x14ac:dyDescent="0.25">
      <c r="A7885" s="75">
        <v>11761</v>
      </c>
      <c r="B7885" s="74" t="s">
        <v>28987</v>
      </c>
      <c r="C7885" s="79" t="s">
        <v>16514</v>
      </c>
      <c r="D7885" s="80">
        <v>88.16</v>
      </c>
    </row>
    <row r="7886" spans="1:4" x14ac:dyDescent="0.25">
      <c r="A7886" s="75">
        <v>377</v>
      </c>
      <c r="B7886" s="74" t="s">
        <v>28988</v>
      </c>
      <c r="C7886" s="79" t="s">
        <v>16514</v>
      </c>
      <c r="D7886" s="79">
        <v>41.43</v>
      </c>
    </row>
    <row r="7887" spans="1:4" x14ac:dyDescent="0.25">
      <c r="A7887" s="75">
        <v>7588</v>
      </c>
      <c r="B7887" s="74" t="s">
        <v>28989</v>
      </c>
      <c r="C7887" s="79" t="s">
        <v>16514</v>
      </c>
      <c r="D7887" s="80">
        <v>52.5</v>
      </c>
    </row>
    <row r="7888" spans="1:4" x14ac:dyDescent="0.25">
      <c r="A7888" s="75">
        <v>34392</v>
      </c>
      <c r="B7888" s="74" t="s">
        <v>28990</v>
      </c>
      <c r="C7888" s="79" t="s">
        <v>1514</v>
      </c>
      <c r="D7888" s="79">
        <v>19.84</v>
      </c>
    </row>
    <row r="7889" spans="1:4" x14ac:dyDescent="0.25">
      <c r="A7889" s="75">
        <v>40908</v>
      </c>
      <c r="B7889" s="74" t="s">
        <v>28991</v>
      </c>
      <c r="C7889" s="79" t="s">
        <v>3751</v>
      </c>
      <c r="D7889" s="80">
        <v>3502.83</v>
      </c>
    </row>
    <row r="7890" spans="1:4" x14ac:dyDescent="0.25">
      <c r="A7890" s="75">
        <v>34551</v>
      </c>
      <c r="B7890" s="74" t="s">
        <v>28992</v>
      </c>
      <c r="C7890" s="79" t="s">
        <v>1514</v>
      </c>
      <c r="D7890" s="79">
        <v>14.38</v>
      </c>
    </row>
    <row r="7891" spans="1:4" x14ac:dyDescent="0.25">
      <c r="A7891" s="75">
        <v>41078</v>
      </c>
      <c r="B7891" s="74" t="s">
        <v>28993</v>
      </c>
      <c r="C7891" s="79" t="s">
        <v>3751</v>
      </c>
      <c r="D7891" s="80">
        <v>2537.65</v>
      </c>
    </row>
    <row r="7892" spans="1:4" x14ac:dyDescent="0.25">
      <c r="A7892" s="75">
        <v>246</v>
      </c>
      <c r="B7892" s="74" t="s">
        <v>28994</v>
      </c>
      <c r="C7892" s="79" t="s">
        <v>1514</v>
      </c>
      <c r="D7892" s="79">
        <v>16.09</v>
      </c>
    </row>
    <row r="7893" spans="1:4" x14ac:dyDescent="0.25">
      <c r="A7893" s="75">
        <v>40927</v>
      </c>
      <c r="B7893" s="74" t="s">
        <v>28995</v>
      </c>
      <c r="C7893" s="79" t="s">
        <v>3751</v>
      </c>
      <c r="D7893" s="80">
        <v>2840.29</v>
      </c>
    </row>
    <row r="7894" spans="1:4" x14ac:dyDescent="0.25">
      <c r="A7894" s="75">
        <v>2350</v>
      </c>
      <c r="B7894" s="74" t="s">
        <v>28996</v>
      </c>
      <c r="C7894" s="79" t="s">
        <v>1514</v>
      </c>
      <c r="D7894" s="79">
        <v>21.7</v>
      </c>
    </row>
    <row r="7895" spans="1:4" x14ac:dyDescent="0.25">
      <c r="A7895" s="75">
        <v>40812</v>
      </c>
      <c r="B7895" s="74" t="s">
        <v>28997</v>
      </c>
      <c r="C7895" s="79" t="s">
        <v>3751</v>
      </c>
      <c r="D7895" s="80">
        <v>3829.92</v>
      </c>
    </row>
    <row r="7896" spans="1:4" x14ac:dyDescent="0.25">
      <c r="A7896" s="75">
        <v>245</v>
      </c>
      <c r="B7896" s="74" t="s">
        <v>28998</v>
      </c>
      <c r="C7896" s="79" t="s">
        <v>1514</v>
      </c>
      <c r="D7896" s="79">
        <v>33.770000000000003</v>
      </c>
    </row>
    <row r="7897" spans="1:4" x14ac:dyDescent="0.25">
      <c r="A7897" s="75">
        <v>41090</v>
      </c>
      <c r="B7897" s="74" t="s">
        <v>28999</v>
      </c>
      <c r="C7897" s="79" t="s">
        <v>3751</v>
      </c>
      <c r="D7897" s="80">
        <v>5959.49</v>
      </c>
    </row>
    <row r="7898" spans="1:4" x14ac:dyDescent="0.25">
      <c r="A7898" s="75">
        <v>251</v>
      </c>
      <c r="B7898" s="74" t="s">
        <v>29000</v>
      </c>
      <c r="C7898" s="79" t="s">
        <v>1514</v>
      </c>
      <c r="D7898" s="79">
        <v>16.68</v>
      </c>
    </row>
    <row r="7899" spans="1:4" x14ac:dyDescent="0.25">
      <c r="A7899" s="75">
        <v>40975</v>
      </c>
      <c r="B7899" s="74" t="s">
        <v>29001</v>
      </c>
      <c r="C7899" s="79" t="s">
        <v>3751</v>
      </c>
      <c r="D7899" s="80">
        <v>2945.47</v>
      </c>
    </row>
    <row r="7900" spans="1:4" x14ac:dyDescent="0.25">
      <c r="A7900" s="75">
        <v>6127</v>
      </c>
      <c r="B7900" s="74" t="s">
        <v>29002</v>
      </c>
      <c r="C7900" s="79" t="s">
        <v>1514</v>
      </c>
      <c r="D7900" s="79">
        <v>14.38</v>
      </c>
    </row>
    <row r="7901" spans="1:4" x14ac:dyDescent="0.25">
      <c r="A7901" s="75">
        <v>41072</v>
      </c>
      <c r="B7901" s="74" t="s">
        <v>29003</v>
      </c>
      <c r="C7901" s="79" t="s">
        <v>3751</v>
      </c>
      <c r="D7901" s="80">
        <v>2537.65</v>
      </c>
    </row>
    <row r="7902" spans="1:4" x14ac:dyDescent="0.25">
      <c r="A7902" s="75">
        <v>6121</v>
      </c>
      <c r="B7902" s="74" t="s">
        <v>29004</v>
      </c>
      <c r="C7902" s="79" t="s">
        <v>1514</v>
      </c>
      <c r="D7902" s="79">
        <v>13.99</v>
      </c>
    </row>
    <row r="7903" spans="1:4" x14ac:dyDescent="0.25">
      <c r="A7903" s="75">
        <v>41071</v>
      </c>
      <c r="B7903" s="74" t="s">
        <v>29005</v>
      </c>
      <c r="C7903" s="79" t="s">
        <v>3751</v>
      </c>
      <c r="D7903" s="79">
        <v>2468.34</v>
      </c>
    </row>
    <row r="7904" spans="1:4" x14ac:dyDescent="0.25">
      <c r="A7904" s="75">
        <v>244</v>
      </c>
      <c r="B7904" s="74" t="s">
        <v>29006</v>
      </c>
      <c r="C7904" s="79" t="s">
        <v>1514</v>
      </c>
      <c r="D7904" s="80">
        <v>18.21</v>
      </c>
    </row>
    <row r="7905" spans="1:4" x14ac:dyDescent="0.25">
      <c r="A7905" s="75">
        <v>41093</v>
      </c>
      <c r="B7905" s="74" t="s">
        <v>29007</v>
      </c>
      <c r="C7905" s="79" t="s">
        <v>3751</v>
      </c>
      <c r="D7905" s="79">
        <v>3215.54</v>
      </c>
    </row>
    <row r="7906" spans="1:4" x14ac:dyDescent="0.25">
      <c r="A7906" s="75">
        <v>532</v>
      </c>
      <c r="B7906" s="74" t="s">
        <v>29008</v>
      </c>
      <c r="C7906" s="79" t="s">
        <v>1514</v>
      </c>
      <c r="D7906" s="79">
        <v>33.96</v>
      </c>
    </row>
    <row r="7907" spans="1:4" x14ac:dyDescent="0.25">
      <c r="A7907" s="75">
        <v>40931</v>
      </c>
      <c r="B7907" s="74" t="s">
        <v>29009</v>
      </c>
      <c r="C7907" s="79" t="s">
        <v>3751</v>
      </c>
      <c r="D7907" s="79">
        <v>5991.94</v>
      </c>
    </row>
    <row r="7908" spans="1:4" x14ac:dyDescent="0.25">
      <c r="A7908" s="75">
        <v>36150</v>
      </c>
      <c r="B7908" s="74" t="s">
        <v>29010</v>
      </c>
      <c r="C7908" s="79" t="s">
        <v>16514</v>
      </c>
      <c r="D7908" s="79">
        <v>37.03</v>
      </c>
    </row>
    <row r="7909" spans="1:4" x14ac:dyDescent="0.25">
      <c r="A7909" s="75">
        <v>4760</v>
      </c>
      <c r="B7909" s="74" t="s">
        <v>29011</v>
      </c>
      <c r="C7909" s="79" t="s">
        <v>1514</v>
      </c>
      <c r="D7909" s="79">
        <v>23.15</v>
      </c>
    </row>
    <row r="7910" spans="1:4" x14ac:dyDescent="0.25">
      <c r="A7910" s="75">
        <v>41069</v>
      </c>
      <c r="B7910" s="74" t="s">
        <v>29012</v>
      </c>
      <c r="C7910" s="79" t="s">
        <v>3751</v>
      </c>
      <c r="D7910" s="79">
        <v>4085.26</v>
      </c>
    </row>
    <row r="7911" spans="1:4" x14ac:dyDescent="0.25">
      <c r="A7911" s="75">
        <v>10422</v>
      </c>
      <c r="B7911" s="74" t="s">
        <v>29013</v>
      </c>
      <c r="C7911" s="79" t="s">
        <v>16514</v>
      </c>
      <c r="D7911" s="79">
        <v>381.3</v>
      </c>
    </row>
    <row r="7912" spans="1:4" x14ac:dyDescent="0.25">
      <c r="A7912" s="75">
        <v>44019</v>
      </c>
      <c r="B7912" s="74" t="s">
        <v>29014</v>
      </c>
      <c r="C7912" s="79" t="s">
        <v>16514</v>
      </c>
      <c r="D7912" s="79">
        <v>527.80999999999995</v>
      </c>
    </row>
    <row r="7913" spans="1:4" x14ac:dyDescent="0.25">
      <c r="A7913" s="75">
        <v>36520</v>
      </c>
      <c r="B7913" s="74" t="s">
        <v>29015</v>
      </c>
      <c r="C7913" s="79" t="s">
        <v>16514</v>
      </c>
      <c r="D7913" s="79">
        <v>641.76</v>
      </c>
    </row>
    <row r="7914" spans="1:4" x14ac:dyDescent="0.25">
      <c r="A7914" s="75">
        <v>42319</v>
      </c>
      <c r="B7914" s="74" t="s">
        <v>29016</v>
      </c>
      <c r="C7914" s="79" t="s">
        <v>16514</v>
      </c>
      <c r="D7914" s="79">
        <v>575.04999999999995</v>
      </c>
    </row>
    <row r="7915" spans="1:4" x14ac:dyDescent="0.25">
      <c r="A7915" s="75">
        <v>10420</v>
      </c>
      <c r="B7915" s="74" t="s">
        <v>29017</v>
      </c>
      <c r="C7915" s="79" t="s">
        <v>16514</v>
      </c>
      <c r="D7915" s="79">
        <v>203.99</v>
      </c>
    </row>
    <row r="7916" spans="1:4" x14ac:dyDescent="0.25">
      <c r="A7916" s="75">
        <v>10421</v>
      </c>
      <c r="B7916" s="74" t="s">
        <v>29018</v>
      </c>
      <c r="C7916" s="79" t="s">
        <v>16514</v>
      </c>
      <c r="D7916" s="79">
        <v>224.16</v>
      </c>
    </row>
    <row r="7917" spans="1:4" x14ac:dyDescent="0.25">
      <c r="A7917" s="75">
        <v>11786</v>
      </c>
      <c r="B7917" s="74" t="s">
        <v>29019</v>
      </c>
      <c r="C7917" s="79" t="s">
        <v>16514</v>
      </c>
      <c r="D7917" s="79">
        <v>451.99</v>
      </c>
    </row>
    <row r="7918" spans="1:4" x14ac:dyDescent="0.25">
      <c r="A7918" s="75">
        <v>10</v>
      </c>
      <c r="B7918" s="74" t="s">
        <v>29020</v>
      </c>
      <c r="C7918" s="79" t="s">
        <v>16514</v>
      </c>
      <c r="D7918" s="79">
        <v>14</v>
      </c>
    </row>
    <row r="7919" spans="1:4" x14ac:dyDescent="0.25">
      <c r="A7919" s="75">
        <v>4815</v>
      </c>
      <c r="B7919" s="74" t="s">
        <v>29021</v>
      </c>
      <c r="C7919" s="79" t="s">
        <v>16514</v>
      </c>
      <c r="D7919" s="79">
        <v>5.23</v>
      </c>
    </row>
    <row r="7920" spans="1:4" x14ac:dyDescent="0.25">
      <c r="A7920" s="75">
        <v>541</v>
      </c>
      <c r="B7920" s="74" t="s">
        <v>29022</v>
      </c>
      <c r="C7920" s="79" t="s">
        <v>16514</v>
      </c>
      <c r="D7920" s="79">
        <v>190.13</v>
      </c>
    </row>
    <row r="7921" spans="1:4" x14ac:dyDescent="0.25">
      <c r="A7921" s="75">
        <v>542</v>
      </c>
      <c r="B7921" s="74" t="s">
        <v>29023</v>
      </c>
      <c r="C7921" s="79" t="s">
        <v>16514</v>
      </c>
      <c r="D7921" s="79">
        <v>238.33</v>
      </c>
    </row>
    <row r="7922" spans="1:4" x14ac:dyDescent="0.25">
      <c r="A7922" s="75">
        <v>540</v>
      </c>
      <c r="B7922" s="74" t="s">
        <v>29024</v>
      </c>
      <c r="C7922" s="79" t="s">
        <v>16514</v>
      </c>
      <c r="D7922" s="79">
        <v>537.07000000000005</v>
      </c>
    </row>
    <row r="7923" spans="1:4" x14ac:dyDescent="0.25">
      <c r="A7923" s="75">
        <v>38364</v>
      </c>
      <c r="B7923" s="74" t="s">
        <v>29025</v>
      </c>
      <c r="C7923" s="79" t="s">
        <v>16514</v>
      </c>
      <c r="D7923" s="79">
        <v>618.44000000000005</v>
      </c>
    </row>
    <row r="7924" spans="1:4" x14ac:dyDescent="0.25">
      <c r="A7924" s="75">
        <v>11692</v>
      </c>
      <c r="B7924" s="74" t="s">
        <v>29026</v>
      </c>
      <c r="C7924" s="79" t="s">
        <v>1516</v>
      </c>
      <c r="D7924" s="79">
        <v>369.86</v>
      </c>
    </row>
    <row r="7925" spans="1:4" x14ac:dyDescent="0.25">
      <c r="A7925" s="75">
        <v>1746</v>
      </c>
      <c r="B7925" s="74" t="s">
        <v>29027</v>
      </c>
      <c r="C7925" s="79" t="s">
        <v>16514</v>
      </c>
      <c r="D7925" s="80">
        <v>239.9</v>
      </c>
    </row>
    <row r="7926" spans="1:4" x14ac:dyDescent="0.25">
      <c r="A7926" s="75">
        <v>1748</v>
      </c>
      <c r="B7926" s="74" t="s">
        <v>29028</v>
      </c>
      <c r="C7926" s="79" t="s">
        <v>16514</v>
      </c>
      <c r="D7926" s="80">
        <v>319.01</v>
      </c>
    </row>
    <row r="7927" spans="1:4" x14ac:dyDescent="0.25">
      <c r="A7927" s="75">
        <v>1749</v>
      </c>
      <c r="B7927" s="74" t="s">
        <v>29029</v>
      </c>
      <c r="C7927" s="79" t="s">
        <v>16514</v>
      </c>
      <c r="D7927" s="79">
        <v>462.19</v>
      </c>
    </row>
    <row r="7928" spans="1:4" x14ac:dyDescent="0.25">
      <c r="A7928" s="75">
        <v>37412</v>
      </c>
      <c r="B7928" s="74" t="s">
        <v>29030</v>
      </c>
      <c r="C7928" s="79" t="s">
        <v>16514</v>
      </c>
      <c r="D7928" s="79">
        <v>234.5</v>
      </c>
    </row>
    <row r="7929" spans="1:4" x14ac:dyDescent="0.25">
      <c r="A7929" s="75">
        <v>1745</v>
      </c>
      <c r="B7929" s="74" t="s">
        <v>29031</v>
      </c>
      <c r="C7929" s="79" t="s">
        <v>16514</v>
      </c>
      <c r="D7929" s="80">
        <v>278.85000000000002</v>
      </c>
    </row>
    <row r="7930" spans="1:4" x14ac:dyDescent="0.25">
      <c r="A7930" s="75">
        <v>1750</v>
      </c>
      <c r="B7930" s="74" t="s">
        <v>29032</v>
      </c>
      <c r="C7930" s="79" t="s">
        <v>16514</v>
      </c>
      <c r="D7930" s="79">
        <v>651.64</v>
      </c>
    </row>
    <row r="7931" spans="1:4" x14ac:dyDescent="0.25">
      <c r="A7931" s="75">
        <v>11687</v>
      </c>
      <c r="B7931" s="74" t="s">
        <v>29033</v>
      </c>
      <c r="C7931" s="79" t="s">
        <v>1517</v>
      </c>
      <c r="D7931" s="80">
        <v>1038.26</v>
      </c>
    </row>
    <row r="7932" spans="1:4" x14ac:dyDescent="0.25">
      <c r="A7932" s="75">
        <v>11689</v>
      </c>
      <c r="B7932" s="74" t="s">
        <v>29034</v>
      </c>
      <c r="C7932" s="79" t="s">
        <v>1517</v>
      </c>
      <c r="D7932" s="80">
        <v>1300.8800000000001</v>
      </c>
    </row>
    <row r="7933" spans="1:4" x14ac:dyDescent="0.25">
      <c r="A7933" s="75">
        <v>11693</v>
      </c>
      <c r="B7933" s="74" t="s">
        <v>29035</v>
      </c>
      <c r="C7933" s="79" t="s">
        <v>1516</v>
      </c>
      <c r="D7933" s="79">
        <v>210.81</v>
      </c>
    </row>
    <row r="7934" spans="1:4" x14ac:dyDescent="0.25">
      <c r="A7934" s="75">
        <v>36215</v>
      </c>
      <c r="B7934" s="74" t="s">
        <v>29036</v>
      </c>
      <c r="C7934" s="79" t="s">
        <v>16514</v>
      </c>
      <c r="D7934" s="79">
        <v>964.69</v>
      </c>
    </row>
    <row r="7935" spans="1:4" x14ac:dyDescent="0.25">
      <c r="A7935" s="75">
        <v>42439</v>
      </c>
      <c r="B7935" s="74" t="s">
        <v>29037</v>
      </c>
      <c r="C7935" s="79" t="s">
        <v>16514</v>
      </c>
      <c r="D7935" s="79">
        <v>1207.8399999999999</v>
      </c>
    </row>
    <row r="7936" spans="1:4" x14ac:dyDescent="0.25">
      <c r="A7936" s="75">
        <v>38381</v>
      </c>
      <c r="B7936" s="74" t="s">
        <v>29038</v>
      </c>
      <c r="C7936" s="79" t="s">
        <v>16514</v>
      </c>
      <c r="D7936" s="79">
        <v>10.99</v>
      </c>
    </row>
    <row r="7937" spans="1:4" x14ac:dyDescent="0.25">
      <c r="A7937" s="75">
        <v>39621</v>
      </c>
      <c r="B7937" s="74" t="s">
        <v>29039</v>
      </c>
      <c r="C7937" s="79" t="s">
        <v>1520</v>
      </c>
      <c r="D7937" s="79">
        <v>1144.78</v>
      </c>
    </row>
    <row r="7938" spans="1:4" x14ac:dyDescent="0.25">
      <c r="A7938" s="75">
        <v>39624</v>
      </c>
      <c r="B7938" s="74" t="s">
        <v>29040</v>
      </c>
      <c r="C7938" s="79" t="s">
        <v>1520</v>
      </c>
      <c r="D7938" s="79">
        <v>1262.82</v>
      </c>
    </row>
    <row r="7939" spans="1:4" x14ac:dyDescent="0.25">
      <c r="A7939" s="75">
        <v>39615</v>
      </c>
      <c r="B7939" s="74" t="s">
        <v>29041</v>
      </c>
      <c r="C7939" s="79" t="s">
        <v>16514</v>
      </c>
      <c r="D7939" s="79">
        <v>510.3</v>
      </c>
    </row>
    <row r="7940" spans="1:4" x14ac:dyDescent="0.25">
      <c r="A7940" s="75">
        <v>39620</v>
      </c>
      <c r="B7940" s="74" t="s">
        <v>29042</v>
      </c>
      <c r="C7940" s="79" t="s">
        <v>16514</v>
      </c>
      <c r="D7940" s="79">
        <v>779.36</v>
      </c>
    </row>
    <row r="7941" spans="1:4" x14ac:dyDescent="0.25">
      <c r="A7941" s="75">
        <v>39623</v>
      </c>
      <c r="B7941" s="74" t="s">
        <v>29043</v>
      </c>
      <c r="C7941" s="79" t="s">
        <v>16514</v>
      </c>
      <c r="D7941" s="79">
        <v>834.76</v>
      </c>
    </row>
    <row r="7942" spans="1:4" x14ac:dyDescent="0.25">
      <c r="A7942" s="75">
        <v>546</v>
      </c>
      <c r="B7942" s="74" t="s">
        <v>29044</v>
      </c>
      <c r="C7942" s="79" t="s">
        <v>1518</v>
      </c>
      <c r="D7942" s="79">
        <v>8.4499999999999993</v>
      </c>
    </row>
    <row r="7943" spans="1:4" x14ac:dyDescent="0.25">
      <c r="A7943" s="75">
        <v>566</v>
      </c>
      <c r="B7943" s="74" t="s">
        <v>29045</v>
      </c>
      <c r="C7943" s="79" t="s">
        <v>1517</v>
      </c>
      <c r="D7943" s="79">
        <v>4.01</v>
      </c>
    </row>
    <row r="7944" spans="1:4" x14ac:dyDescent="0.25">
      <c r="A7944" s="75">
        <v>565</v>
      </c>
      <c r="B7944" s="74" t="s">
        <v>29046</v>
      </c>
      <c r="C7944" s="79" t="s">
        <v>1517</v>
      </c>
      <c r="D7944" s="79">
        <v>14.61</v>
      </c>
    </row>
    <row r="7945" spans="1:4" x14ac:dyDescent="0.25">
      <c r="A7945" s="75">
        <v>555</v>
      </c>
      <c r="B7945" s="74" t="s">
        <v>29047</v>
      </c>
      <c r="C7945" s="79" t="s">
        <v>1517</v>
      </c>
      <c r="D7945" s="79">
        <v>10.36</v>
      </c>
    </row>
    <row r="7946" spans="1:4" x14ac:dyDescent="0.25">
      <c r="A7946" s="75">
        <v>557</v>
      </c>
      <c r="B7946" s="74" t="s">
        <v>29048</v>
      </c>
      <c r="C7946" s="79" t="s">
        <v>1517</v>
      </c>
      <c r="D7946" s="79">
        <v>32.51</v>
      </c>
    </row>
    <row r="7947" spans="1:4" x14ac:dyDescent="0.25">
      <c r="A7947" s="75">
        <v>552</v>
      </c>
      <c r="B7947" s="74" t="s">
        <v>29049</v>
      </c>
      <c r="C7947" s="79" t="s">
        <v>1517</v>
      </c>
      <c r="D7947" s="79">
        <v>16.13</v>
      </c>
    </row>
    <row r="7948" spans="1:4" x14ac:dyDescent="0.25">
      <c r="A7948" s="75">
        <v>563</v>
      </c>
      <c r="B7948" s="74" t="s">
        <v>29050</v>
      </c>
      <c r="C7948" s="79" t="s">
        <v>1517</v>
      </c>
      <c r="D7948" s="79">
        <v>24.24</v>
      </c>
    </row>
    <row r="7949" spans="1:4" x14ac:dyDescent="0.25">
      <c r="A7949" s="75">
        <v>549</v>
      </c>
      <c r="B7949" s="74" t="s">
        <v>29051</v>
      </c>
      <c r="C7949" s="79" t="s">
        <v>1517</v>
      </c>
      <c r="D7949" s="79">
        <v>43.62</v>
      </c>
    </row>
    <row r="7950" spans="1:4" x14ac:dyDescent="0.25">
      <c r="A7950" s="75">
        <v>551</v>
      </c>
      <c r="B7950" s="74" t="s">
        <v>29052</v>
      </c>
      <c r="C7950" s="79" t="s">
        <v>1517</v>
      </c>
      <c r="D7950" s="79">
        <v>86.38</v>
      </c>
    </row>
    <row r="7951" spans="1:4" x14ac:dyDescent="0.25">
      <c r="A7951" s="75">
        <v>559</v>
      </c>
      <c r="B7951" s="74" t="s">
        <v>29053</v>
      </c>
      <c r="C7951" s="79" t="s">
        <v>1517</v>
      </c>
      <c r="D7951" s="79">
        <v>21.59</v>
      </c>
    </row>
    <row r="7952" spans="1:4" x14ac:dyDescent="0.25">
      <c r="A7952" s="75">
        <v>560</v>
      </c>
      <c r="B7952" s="74" t="s">
        <v>29054</v>
      </c>
      <c r="C7952" s="79" t="s">
        <v>1517</v>
      </c>
      <c r="D7952" s="79">
        <v>27.01</v>
      </c>
    </row>
    <row r="7953" spans="1:4" x14ac:dyDescent="0.25">
      <c r="A7953" s="75">
        <v>547</v>
      </c>
      <c r="B7953" s="74" t="s">
        <v>29055</v>
      </c>
      <c r="C7953" s="79" t="s">
        <v>1517</v>
      </c>
      <c r="D7953" s="79">
        <v>32.35</v>
      </c>
    </row>
    <row r="7954" spans="1:4" x14ac:dyDescent="0.25">
      <c r="A7954" s="75">
        <v>36207</v>
      </c>
      <c r="B7954" s="74" t="s">
        <v>29056</v>
      </c>
      <c r="C7954" s="79" t="s">
        <v>16514</v>
      </c>
      <c r="D7954" s="79">
        <v>427.29</v>
      </c>
    </row>
    <row r="7955" spans="1:4" x14ac:dyDescent="0.25">
      <c r="A7955" s="75">
        <v>36209</v>
      </c>
      <c r="B7955" s="74" t="s">
        <v>29057</v>
      </c>
      <c r="C7955" s="79" t="s">
        <v>16514</v>
      </c>
      <c r="D7955" s="79">
        <v>490.38</v>
      </c>
    </row>
    <row r="7956" spans="1:4" x14ac:dyDescent="0.25">
      <c r="A7956" s="75">
        <v>36210</v>
      </c>
      <c r="B7956" s="74" t="s">
        <v>29058</v>
      </c>
      <c r="C7956" s="79" t="s">
        <v>16514</v>
      </c>
      <c r="D7956" s="79">
        <v>530.58000000000004</v>
      </c>
    </row>
    <row r="7957" spans="1:4" x14ac:dyDescent="0.25">
      <c r="A7957" s="75">
        <v>36204</v>
      </c>
      <c r="B7957" s="74" t="s">
        <v>29059</v>
      </c>
      <c r="C7957" s="79" t="s">
        <v>16514</v>
      </c>
      <c r="D7957" s="79">
        <v>188.12</v>
      </c>
    </row>
    <row r="7958" spans="1:4" x14ac:dyDescent="0.25">
      <c r="A7958" s="75">
        <v>36205</v>
      </c>
      <c r="B7958" s="74" t="s">
        <v>29060</v>
      </c>
      <c r="C7958" s="79" t="s">
        <v>16514</v>
      </c>
      <c r="D7958" s="79">
        <v>208.93</v>
      </c>
    </row>
    <row r="7959" spans="1:4" x14ac:dyDescent="0.25">
      <c r="A7959" s="75">
        <v>36081</v>
      </c>
      <c r="B7959" s="74" t="s">
        <v>29061</v>
      </c>
      <c r="C7959" s="79" t="s">
        <v>16514</v>
      </c>
      <c r="D7959" s="79">
        <v>222.77</v>
      </c>
    </row>
    <row r="7960" spans="1:4" x14ac:dyDescent="0.25">
      <c r="A7960" s="75">
        <v>36206</v>
      </c>
      <c r="B7960" s="74" t="s">
        <v>29062</v>
      </c>
      <c r="C7960" s="79" t="s">
        <v>16514</v>
      </c>
      <c r="D7960" s="79">
        <v>233.39</v>
      </c>
    </row>
    <row r="7961" spans="1:4" x14ac:dyDescent="0.25">
      <c r="A7961" s="75">
        <v>36218</v>
      </c>
      <c r="B7961" s="74" t="s">
        <v>29063</v>
      </c>
      <c r="C7961" s="79" t="s">
        <v>16514</v>
      </c>
      <c r="D7961" s="79">
        <v>153.18</v>
      </c>
    </row>
    <row r="7962" spans="1:4" x14ac:dyDescent="0.25">
      <c r="A7962" s="75">
        <v>36220</v>
      </c>
      <c r="B7962" s="74" t="s">
        <v>29064</v>
      </c>
      <c r="C7962" s="79" t="s">
        <v>16514</v>
      </c>
      <c r="D7962" s="79">
        <v>175.65</v>
      </c>
    </row>
    <row r="7963" spans="1:4" x14ac:dyDescent="0.25">
      <c r="A7963" s="75">
        <v>36080</v>
      </c>
      <c r="B7963" s="74" t="s">
        <v>29065</v>
      </c>
      <c r="C7963" s="79" t="s">
        <v>16514</v>
      </c>
      <c r="D7963" s="79">
        <v>189.99</v>
      </c>
    </row>
    <row r="7964" spans="1:4" x14ac:dyDescent="0.25">
      <c r="A7964" s="75">
        <v>36223</v>
      </c>
      <c r="B7964" s="74" t="s">
        <v>29066</v>
      </c>
      <c r="C7964" s="79" t="s">
        <v>16514</v>
      </c>
      <c r="D7964" s="80">
        <v>198.95</v>
      </c>
    </row>
    <row r="7965" spans="1:4" x14ac:dyDescent="0.25">
      <c r="A7965" s="75">
        <v>38127</v>
      </c>
      <c r="B7965" s="74" t="s">
        <v>29067</v>
      </c>
      <c r="C7965" s="79" t="s">
        <v>16514</v>
      </c>
      <c r="D7965" s="79">
        <v>368.59</v>
      </c>
    </row>
    <row r="7966" spans="1:4" x14ac:dyDescent="0.25">
      <c r="A7966" s="75">
        <v>38060</v>
      </c>
      <c r="B7966" s="74" t="s">
        <v>29068</v>
      </c>
      <c r="C7966" s="79" t="s">
        <v>16514</v>
      </c>
      <c r="D7966" s="79">
        <v>49.58</v>
      </c>
    </row>
    <row r="7967" spans="1:4" x14ac:dyDescent="0.25">
      <c r="A7967" s="75">
        <v>10956</v>
      </c>
      <c r="B7967" s="74" t="s">
        <v>29069</v>
      </c>
      <c r="C7967" s="79" t="s">
        <v>16514</v>
      </c>
      <c r="D7967" s="79">
        <v>54.37</v>
      </c>
    </row>
    <row r="7968" spans="1:4" x14ac:dyDescent="0.25">
      <c r="A7968" s="75">
        <v>39380</v>
      </c>
      <c r="B7968" s="74" t="s">
        <v>29070</v>
      </c>
      <c r="C7968" s="79" t="s">
        <v>16514</v>
      </c>
      <c r="D7968" s="79">
        <v>19.61</v>
      </c>
    </row>
    <row r="7969" spans="1:4" x14ac:dyDescent="0.25">
      <c r="A7969" s="75">
        <v>44172</v>
      </c>
      <c r="B7969" s="74" t="s">
        <v>29071</v>
      </c>
      <c r="C7969" s="79" t="s">
        <v>16514</v>
      </c>
      <c r="D7969" s="79">
        <v>6.67</v>
      </c>
    </row>
    <row r="7970" spans="1:4" x14ac:dyDescent="0.25">
      <c r="A7970" s="75">
        <v>37597</v>
      </c>
      <c r="B7970" s="74" t="s">
        <v>29072</v>
      </c>
      <c r="C7970" s="79" t="s">
        <v>16514</v>
      </c>
      <c r="D7970" s="79">
        <v>632675.78</v>
      </c>
    </row>
    <row r="7971" spans="1:4" x14ac:dyDescent="0.25">
      <c r="A7971" s="75">
        <v>183</v>
      </c>
      <c r="B7971" s="74" t="s">
        <v>29073</v>
      </c>
      <c r="C7971" s="79" t="s">
        <v>1521</v>
      </c>
      <c r="D7971" s="80">
        <v>219.9</v>
      </c>
    </row>
    <row r="7972" spans="1:4" x14ac:dyDescent="0.25">
      <c r="A7972" s="75">
        <v>184</v>
      </c>
      <c r="B7972" s="74" t="s">
        <v>29074</v>
      </c>
      <c r="C7972" s="79" t="s">
        <v>1521</v>
      </c>
      <c r="D7972" s="80">
        <v>136.19</v>
      </c>
    </row>
    <row r="7973" spans="1:4" x14ac:dyDescent="0.25">
      <c r="A7973" s="75">
        <v>181</v>
      </c>
      <c r="B7973" s="74" t="s">
        <v>29075</v>
      </c>
      <c r="C7973" s="79" t="s">
        <v>1521</v>
      </c>
      <c r="D7973" s="80">
        <v>293.67</v>
      </c>
    </row>
    <row r="7974" spans="1:4" x14ac:dyDescent="0.25">
      <c r="A7974" s="75">
        <v>20001</v>
      </c>
      <c r="B7974" s="74" t="s">
        <v>29076</v>
      </c>
      <c r="C7974" s="79" t="s">
        <v>1521</v>
      </c>
      <c r="D7974" s="80">
        <v>170.24</v>
      </c>
    </row>
    <row r="7975" spans="1:4" x14ac:dyDescent="0.25">
      <c r="A7975" s="75">
        <v>39837</v>
      </c>
      <c r="B7975" s="74" t="s">
        <v>29077</v>
      </c>
      <c r="C7975" s="79" t="s">
        <v>1521</v>
      </c>
      <c r="D7975" s="80">
        <v>368.54</v>
      </c>
    </row>
    <row r="7976" spans="1:4" x14ac:dyDescent="0.25">
      <c r="A7976" s="75">
        <v>43366</v>
      </c>
      <c r="B7976" s="74" t="s">
        <v>29078</v>
      </c>
      <c r="C7976" s="79" t="s">
        <v>1518</v>
      </c>
      <c r="D7976" s="80">
        <v>1.54</v>
      </c>
    </row>
    <row r="7977" spans="1:4" x14ac:dyDescent="0.25">
      <c r="A7977" s="75">
        <v>10535</v>
      </c>
      <c r="B7977" s="74" t="s">
        <v>29079</v>
      </c>
      <c r="C7977" s="79" t="s">
        <v>16514</v>
      </c>
      <c r="D7977" s="80">
        <v>6057</v>
      </c>
    </row>
    <row r="7978" spans="1:4" x14ac:dyDescent="0.25">
      <c r="A7978" s="75">
        <v>10537</v>
      </c>
      <c r="B7978" s="74" t="s">
        <v>29080</v>
      </c>
      <c r="C7978" s="79" t="s">
        <v>16514</v>
      </c>
      <c r="D7978" s="79">
        <v>8260.1</v>
      </c>
    </row>
    <row r="7979" spans="1:4" x14ac:dyDescent="0.25">
      <c r="A7979" s="75">
        <v>13891</v>
      </c>
      <c r="B7979" s="74" t="s">
        <v>29081</v>
      </c>
      <c r="C7979" s="79" t="s">
        <v>16514</v>
      </c>
      <c r="D7979" s="80">
        <v>7576.38</v>
      </c>
    </row>
    <row r="7980" spans="1:4" x14ac:dyDescent="0.25">
      <c r="A7980" s="75">
        <v>44492</v>
      </c>
      <c r="B7980" s="74" t="s">
        <v>29082</v>
      </c>
      <c r="C7980" s="79" t="s">
        <v>16514</v>
      </c>
      <c r="D7980" s="79">
        <v>32954.18</v>
      </c>
    </row>
    <row r="7981" spans="1:4" x14ac:dyDescent="0.25">
      <c r="A7981" s="75">
        <v>36396</v>
      </c>
      <c r="B7981" s="74" t="s">
        <v>29083</v>
      </c>
      <c r="C7981" s="79" t="s">
        <v>16514</v>
      </c>
      <c r="D7981" s="79">
        <v>6929.61</v>
      </c>
    </row>
    <row r="7982" spans="1:4" x14ac:dyDescent="0.25">
      <c r="A7982" s="75">
        <v>36397</v>
      </c>
      <c r="B7982" s="74" t="s">
        <v>29084</v>
      </c>
      <c r="C7982" s="79" t="s">
        <v>16514</v>
      </c>
      <c r="D7982" s="79">
        <v>24638.639999999999</v>
      </c>
    </row>
    <row r="7983" spans="1:4" x14ac:dyDescent="0.25">
      <c r="A7983" s="75">
        <v>36398</v>
      </c>
      <c r="B7983" s="74" t="s">
        <v>29085</v>
      </c>
      <c r="C7983" s="79" t="s">
        <v>16514</v>
      </c>
      <c r="D7983" s="79">
        <v>29946.21</v>
      </c>
    </row>
    <row r="7984" spans="1:4" x14ac:dyDescent="0.25">
      <c r="A7984" s="75">
        <v>647</v>
      </c>
      <c r="B7984" s="74" t="s">
        <v>29086</v>
      </c>
      <c r="C7984" s="79" t="s">
        <v>1514</v>
      </c>
      <c r="D7984" s="79">
        <v>16.98</v>
      </c>
    </row>
    <row r="7985" spans="1:4" x14ac:dyDescent="0.25">
      <c r="A7985" s="75">
        <v>40920</v>
      </c>
      <c r="B7985" s="74" t="s">
        <v>29087</v>
      </c>
      <c r="C7985" s="79" t="s">
        <v>3751</v>
      </c>
      <c r="D7985" s="79">
        <v>2997.43</v>
      </c>
    </row>
    <row r="7986" spans="1:4" x14ac:dyDescent="0.25">
      <c r="A7986" s="75">
        <v>715</v>
      </c>
      <c r="B7986" s="74" t="s">
        <v>29088</v>
      </c>
      <c r="C7986" s="79" t="s">
        <v>16514</v>
      </c>
      <c r="D7986" s="79">
        <v>17.989999999999998</v>
      </c>
    </row>
    <row r="7987" spans="1:4" x14ac:dyDescent="0.25">
      <c r="A7987" s="75">
        <v>716</v>
      </c>
      <c r="B7987" s="74" t="s">
        <v>29089</v>
      </c>
      <c r="C7987" s="79" t="s">
        <v>16514</v>
      </c>
      <c r="D7987" s="79">
        <v>20.34</v>
      </c>
    </row>
    <row r="7988" spans="1:4" x14ac:dyDescent="0.25">
      <c r="A7988" s="75">
        <v>38783</v>
      </c>
      <c r="B7988" s="74" t="s">
        <v>29090</v>
      </c>
      <c r="C7988" s="79" t="s">
        <v>16514</v>
      </c>
      <c r="D7988" s="79">
        <v>1</v>
      </c>
    </row>
    <row r="7989" spans="1:4" x14ac:dyDescent="0.25">
      <c r="A7989" s="75">
        <v>37593</v>
      </c>
      <c r="B7989" s="74" t="s">
        <v>29091</v>
      </c>
      <c r="C7989" s="79" t="s">
        <v>16514</v>
      </c>
      <c r="D7989" s="79">
        <v>2.46</v>
      </c>
    </row>
    <row r="7990" spans="1:4" x14ac:dyDescent="0.25">
      <c r="A7990" s="75">
        <v>37594</v>
      </c>
      <c r="B7990" s="74" t="s">
        <v>29092</v>
      </c>
      <c r="C7990" s="79" t="s">
        <v>16514</v>
      </c>
      <c r="D7990" s="79">
        <v>3.06</v>
      </c>
    </row>
    <row r="7991" spans="1:4" x14ac:dyDescent="0.25">
      <c r="A7991" s="75">
        <v>37592</v>
      </c>
      <c r="B7991" s="74" t="s">
        <v>29093</v>
      </c>
      <c r="C7991" s="79" t="s">
        <v>16514</v>
      </c>
      <c r="D7991" s="79">
        <v>1.94</v>
      </c>
    </row>
    <row r="7992" spans="1:4" x14ac:dyDescent="0.25">
      <c r="A7992" s="75">
        <v>7270</v>
      </c>
      <c r="B7992" s="74" t="s">
        <v>29094</v>
      </c>
      <c r="C7992" s="79" t="s">
        <v>16514</v>
      </c>
      <c r="D7992" s="79">
        <v>0.87</v>
      </c>
    </row>
    <row r="7993" spans="1:4" x14ac:dyDescent="0.25">
      <c r="A7993" s="75">
        <v>7267</v>
      </c>
      <c r="B7993" s="74" t="s">
        <v>29095</v>
      </c>
      <c r="C7993" s="79" t="s">
        <v>16514</v>
      </c>
      <c r="D7993" s="79">
        <v>0.68</v>
      </c>
    </row>
    <row r="7994" spans="1:4" x14ac:dyDescent="0.25">
      <c r="A7994" s="75">
        <v>7271</v>
      </c>
      <c r="B7994" s="74" t="s">
        <v>29096</v>
      </c>
      <c r="C7994" s="79" t="s">
        <v>16514</v>
      </c>
      <c r="D7994" s="79">
        <v>0.75</v>
      </c>
    </row>
    <row r="7995" spans="1:4" x14ac:dyDescent="0.25">
      <c r="A7995" s="75">
        <v>7268</v>
      </c>
      <c r="B7995" s="74" t="s">
        <v>29097</v>
      </c>
      <c r="C7995" s="79" t="s">
        <v>16514</v>
      </c>
      <c r="D7995" s="79">
        <v>1.04</v>
      </c>
    </row>
    <row r="7996" spans="1:4" x14ac:dyDescent="0.25">
      <c r="A7996" s="75">
        <v>41372</v>
      </c>
      <c r="B7996" s="74" t="s">
        <v>29098</v>
      </c>
      <c r="C7996" s="79" t="s">
        <v>1516</v>
      </c>
      <c r="D7996" s="79">
        <v>102.47</v>
      </c>
    </row>
    <row r="7997" spans="1:4" x14ac:dyDescent="0.25">
      <c r="A7997" s="75">
        <v>41371</v>
      </c>
      <c r="B7997" s="74" t="s">
        <v>29099</v>
      </c>
      <c r="C7997" s="79" t="s">
        <v>1516</v>
      </c>
      <c r="D7997" s="79">
        <v>60.57</v>
      </c>
    </row>
    <row r="7998" spans="1:4" x14ac:dyDescent="0.25">
      <c r="A7998" s="75">
        <v>34556</v>
      </c>
      <c r="B7998" s="74" t="s">
        <v>29100</v>
      </c>
      <c r="C7998" s="79" t="s">
        <v>16514</v>
      </c>
      <c r="D7998" s="79">
        <v>4.07</v>
      </c>
    </row>
    <row r="7999" spans="1:4" x14ac:dyDescent="0.25">
      <c r="A7999" s="75">
        <v>37873</v>
      </c>
      <c r="B7999" s="74" t="s">
        <v>29101</v>
      </c>
      <c r="C7999" s="79" t="s">
        <v>16514</v>
      </c>
      <c r="D7999" s="79">
        <v>4.1500000000000004</v>
      </c>
    </row>
    <row r="8000" spans="1:4" x14ac:dyDescent="0.25">
      <c r="A8000" s="75">
        <v>34564</v>
      </c>
      <c r="B8000" s="74" t="s">
        <v>29102</v>
      </c>
      <c r="C8000" s="79" t="s">
        <v>16514</v>
      </c>
      <c r="D8000" s="79">
        <v>4.34</v>
      </c>
    </row>
    <row r="8001" spans="1:4" x14ac:dyDescent="0.25">
      <c r="A8001" s="75">
        <v>34565</v>
      </c>
      <c r="B8001" s="74" t="s">
        <v>29103</v>
      </c>
      <c r="C8001" s="79" t="s">
        <v>16514</v>
      </c>
      <c r="D8001" s="79">
        <v>4.59</v>
      </c>
    </row>
    <row r="8002" spans="1:4" x14ac:dyDescent="0.25">
      <c r="A8002" s="75">
        <v>38590</v>
      </c>
      <c r="B8002" s="74" t="s">
        <v>29104</v>
      </c>
      <c r="C8002" s="79" t="s">
        <v>16514</v>
      </c>
      <c r="D8002" s="79">
        <v>3.39</v>
      </c>
    </row>
    <row r="8003" spans="1:4" x14ac:dyDescent="0.25">
      <c r="A8003" s="75">
        <v>34566</v>
      </c>
      <c r="B8003" s="74" t="s">
        <v>29105</v>
      </c>
      <c r="C8003" s="79" t="s">
        <v>16514</v>
      </c>
      <c r="D8003" s="79">
        <v>3.56</v>
      </c>
    </row>
    <row r="8004" spans="1:4" x14ac:dyDescent="0.25">
      <c r="A8004" s="75">
        <v>34567</v>
      </c>
      <c r="B8004" s="74" t="s">
        <v>29106</v>
      </c>
      <c r="C8004" s="79" t="s">
        <v>16514</v>
      </c>
      <c r="D8004" s="79">
        <v>3.78</v>
      </c>
    </row>
    <row r="8005" spans="1:4" x14ac:dyDescent="0.25">
      <c r="A8005" s="75">
        <v>38591</v>
      </c>
      <c r="B8005" s="74" t="s">
        <v>29107</v>
      </c>
      <c r="C8005" s="79" t="s">
        <v>16514</v>
      </c>
      <c r="D8005" s="79">
        <v>3.43</v>
      </c>
    </row>
    <row r="8006" spans="1:4" x14ac:dyDescent="0.25">
      <c r="A8006" s="75">
        <v>34568</v>
      </c>
      <c r="B8006" s="74" t="s">
        <v>29108</v>
      </c>
      <c r="C8006" s="79" t="s">
        <v>16514</v>
      </c>
      <c r="D8006" s="79">
        <v>4.47</v>
      </c>
    </row>
    <row r="8007" spans="1:4" x14ac:dyDescent="0.25">
      <c r="A8007" s="75">
        <v>34569</v>
      </c>
      <c r="B8007" s="74" t="s">
        <v>29109</v>
      </c>
      <c r="C8007" s="79" t="s">
        <v>16514</v>
      </c>
      <c r="D8007" s="79">
        <v>4.59</v>
      </c>
    </row>
    <row r="8008" spans="1:4" x14ac:dyDescent="0.25">
      <c r="A8008" s="75">
        <v>34570</v>
      </c>
      <c r="B8008" s="74" t="s">
        <v>29110</v>
      </c>
      <c r="C8008" s="79" t="s">
        <v>16514</v>
      </c>
      <c r="D8008" s="79">
        <v>4.99</v>
      </c>
    </row>
    <row r="8009" spans="1:4" x14ac:dyDescent="0.25">
      <c r="A8009" s="75">
        <v>25070</v>
      </c>
      <c r="B8009" s="74" t="s">
        <v>29111</v>
      </c>
      <c r="C8009" s="79" t="s">
        <v>16514</v>
      </c>
      <c r="D8009" s="79">
        <v>3.75</v>
      </c>
    </row>
    <row r="8010" spans="1:4" x14ac:dyDescent="0.25">
      <c r="A8010" s="75">
        <v>34571</v>
      </c>
      <c r="B8010" s="74" t="s">
        <v>29112</v>
      </c>
      <c r="C8010" s="79" t="s">
        <v>16514</v>
      </c>
      <c r="D8010" s="79">
        <v>3.79</v>
      </c>
    </row>
    <row r="8011" spans="1:4" x14ac:dyDescent="0.25">
      <c r="A8011" s="75">
        <v>34573</v>
      </c>
      <c r="B8011" s="74" t="s">
        <v>29113</v>
      </c>
      <c r="C8011" s="79" t="s">
        <v>16514</v>
      </c>
      <c r="D8011" s="79">
        <v>3.98</v>
      </c>
    </row>
    <row r="8012" spans="1:4" x14ac:dyDescent="0.25">
      <c r="A8012" s="75">
        <v>37107</v>
      </c>
      <c r="B8012" s="74" t="s">
        <v>29114</v>
      </c>
      <c r="C8012" s="79" t="s">
        <v>16514</v>
      </c>
      <c r="D8012" s="79">
        <v>5.26</v>
      </c>
    </row>
    <row r="8013" spans="1:4" x14ac:dyDescent="0.25">
      <c r="A8013" s="75">
        <v>34576</v>
      </c>
      <c r="B8013" s="74" t="s">
        <v>29115</v>
      </c>
      <c r="C8013" s="79" t="s">
        <v>16514</v>
      </c>
      <c r="D8013" s="79">
        <v>5.81</v>
      </c>
    </row>
    <row r="8014" spans="1:4" x14ac:dyDescent="0.25">
      <c r="A8014" s="75">
        <v>34577</v>
      </c>
      <c r="B8014" s="74" t="s">
        <v>29116</v>
      </c>
      <c r="C8014" s="79" t="s">
        <v>16514</v>
      </c>
      <c r="D8014" s="79">
        <v>6.06</v>
      </c>
    </row>
    <row r="8015" spans="1:4" x14ac:dyDescent="0.25">
      <c r="A8015" s="75">
        <v>34578</v>
      </c>
      <c r="B8015" s="74" t="s">
        <v>29117</v>
      </c>
      <c r="C8015" s="79" t="s">
        <v>16514</v>
      </c>
      <c r="D8015" s="79">
        <v>6.57</v>
      </c>
    </row>
    <row r="8016" spans="1:4" x14ac:dyDescent="0.25">
      <c r="A8016" s="75">
        <v>34579</v>
      </c>
      <c r="B8016" s="74" t="s">
        <v>29118</v>
      </c>
      <c r="C8016" s="79" t="s">
        <v>16514</v>
      </c>
      <c r="D8016" s="79">
        <v>7.01</v>
      </c>
    </row>
    <row r="8017" spans="1:4" x14ac:dyDescent="0.25">
      <c r="A8017" s="75">
        <v>25067</v>
      </c>
      <c r="B8017" s="74" t="s">
        <v>29119</v>
      </c>
      <c r="C8017" s="79" t="s">
        <v>16514</v>
      </c>
      <c r="D8017" s="79">
        <v>4.6900000000000004</v>
      </c>
    </row>
    <row r="8018" spans="1:4" x14ac:dyDescent="0.25">
      <c r="A8018" s="75">
        <v>34580</v>
      </c>
      <c r="B8018" s="74" t="s">
        <v>29120</v>
      </c>
      <c r="C8018" s="79" t="s">
        <v>16514</v>
      </c>
      <c r="D8018" s="79">
        <v>5.24</v>
      </c>
    </row>
    <row r="8019" spans="1:4" x14ac:dyDescent="0.25">
      <c r="A8019" s="75">
        <v>25071</v>
      </c>
      <c r="B8019" s="74" t="s">
        <v>29121</v>
      </c>
      <c r="C8019" s="79" t="s">
        <v>16514</v>
      </c>
      <c r="D8019" s="79">
        <v>2.61</v>
      </c>
    </row>
    <row r="8020" spans="1:4" x14ac:dyDescent="0.25">
      <c r="A8020" s="75">
        <v>44171</v>
      </c>
      <c r="B8020" s="74" t="s">
        <v>29122</v>
      </c>
      <c r="C8020" s="79" t="s">
        <v>16514</v>
      </c>
      <c r="D8020" s="79">
        <v>19.04</v>
      </c>
    </row>
    <row r="8021" spans="1:4" x14ac:dyDescent="0.25">
      <c r="A8021" s="75">
        <v>38395</v>
      </c>
      <c r="B8021" s="74" t="s">
        <v>29123</v>
      </c>
      <c r="C8021" s="79" t="s">
        <v>16514</v>
      </c>
      <c r="D8021" s="79">
        <v>9.18</v>
      </c>
    </row>
    <row r="8022" spans="1:4" x14ac:dyDescent="0.25">
      <c r="A8022" s="75">
        <v>34583</v>
      </c>
      <c r="B8022" s="74" t="s">
        <v>29124</v>
      </c>
      <c r="C8022" s="79" t="s">
        <v>1516</v>
      </c>
      <c r="D8022" s="79">
        <v>58.63</v>
      </c>
    </row>
    <row r="8023" spans="1:4" x14ac:dyDescent="0.25">
      <c r="A8023" s="75">
        <v>34584</v>
      </c>
      <c r="B8023" s="74" t="s">
        <v>29125</v>
      </c>
      <c r="C8023" s="79" t="s">
        <v>1516</v>
      </c>
      <c r="D8023" s="79">
        <v>43</v>
      </c>
    </row>
    <row r="8024" spans="1:4" x14ac:dyDescent="0.25">
      <c r="A8024" s="75">
        <v>709</v>
      </c>
      <c r="B8024" s="74" t="s">
        <v>29126</v>
      </c>
      <c r="C8024" s="79" t="s">
        <v>1516</v>
      </c>
      <c r="D8024" s="79">
        <v>776.35</v>
      </c>
    </row>
    <row r="8025" spans="1:4" x14ac:dyDescent="0.25">
      <c r="A8025" s="75">
        <v>34599</v>
      </c>
      <c r="B8025" s="74" t="s">
        <v>29127</v>
      </c>
      <c r="C8025" s="79" t="s">
        <v>16514</v>
      </c>
      <c r="D8025" s="79">
        <v>2.68</v>
      </c>
    </row>
    <row r="8026" spans="1:4" x14ac:dyDescent="0.25">
      <c r="A8026" s="75">
        <v>34592</v>
      </c>
      <c r="B8026" s="74" t="s">
        <v>29128</v>
      </c>
      <c r="C8026" s="79" t="s">
        <v>16514</v>
      </c>
      <c r="D8026" s="79">
        <v>2.98</v>
      </c>
    </row>
    <row r="8027" spans="1:4" x14ac:dyDescent="0.25">
      <c r="A8027" s="75">
        <v>37103</v>
      </c>
      <c r="B8027" s="74" t="s">
        <v>29129</v>
      </c>
      <c r="C8027" s="79" t="s">
        <v>16514</v>
      </c>
      <c r="D8027" s="79">
        <v>3.41</v>
      </c>
    </row>
    <row r="8028" spans="1:4" x14ac:dyDescent="0.25">
      <c r="A8028" s="75">
        <v>34555</v>
      </c>
      <c r="B8028" s="74" t="s">
        <v>29130</v>
      </c>
      <c r="C8028" s="79" t="s">
        <v>16514</v>
      </c>
      <c r="D8028" s="79">
        <v>4.33</v>
      </c>
    </row>
    <row r="8029" spans="1:4" x14ac:dyDescent="0.25">
      <c r="A8029" s="75">
        <v>674</v>
      </c>
      <c r="B8029" s="74" t="s">
        <v>29131</v>
      </c>
      <c r="C8029" s="79" t="s">
        <v>1516</v>
      </c>
      <c r="D8029" s="79">
        <v>73.02</v>
      </c>
    </row>
    <row r="8030" spans="1:4" x14ac:dyDescent="0.25">
      <c r="A8030" s="75">
        <v>34600</v>
      </c>
      <c r="B8030" s="74" t="s">
        <v>29132</v>
      </c>
      <c r="C8030" s="79" t="s">
        <v>1516</v>
      </c>
      <c r="D8030" s="79">
        <v>107.25</v>
      </c>
    </row>
    <row r="8031" spans="1:4" x14ac:dyDescent="0.25">
      <c r="A8031" s="75">
        <v>652</v>
      </c>
      <c r="B8031" s="74" t="s">
        <v>29133</v>
      </c>
      <c r="C8031" s="79" t="s">
        <v>1516</v>
      </c>
      <c r="D8031" s="79">
        <v>164.29</v>
      </c>
    </row>
    <row r="8032" spans="1:4" x14ac:dyDescent="0.25">
      <c r="A8032" s="75">
        <v>651</v>
      </c>
      <c r="B8032" s="74" t="s">
        <v>29134</v>
      </c>
      <c r="C8032" s="79" t="s">
        <v>16514</v>
      </c>
      <c r="D8032" s="79">
        <v>3.29</v>
      </c>
    </row>
    <row r="8033" spans="1:4" x14ac:dyDescent="0.25">
      <c r="A8033" s="75">
        <v>654</v>
      </c>
      <c r="B8033" s="74" t="s">
        <v>29135</v>
      </c>
      <c r="C8033" s="79" t="s">
        <v>16514</v>
      </c>
      <c r="D8033" s="79">
        <v>4.07</v>
      </c>
    </row>
    <row r="8034" spans="1:4" x14ac:dyDescent="0.25">
      <c r="A8034" s="75">
        <v>650</v>
      </c>
      <c r="B8034" s="74" t="s">
        <v>29136</v>
      </c>
      <c r="C8034" s="79" t="s">
        <v>16514</v>
      </c>
      <c r="D8034" s="79">
        <v>2.63</v>
      </c>
    </row>
    <row r="8035" spans="1:4" x14ac:dyDescent="0.25">
      <c r="A8035" s="75">
        <v>718</v>
      </c>
      <c r="B8035" s="74" t="s">
        <v>29137</v>
      </c>
      <c r="C8035" s="79" t="s">
        <v>16514</v>
      </c>
      <c r="D8035" s="79">
        <v>17.77</v>
      </c>
    </row>
    <row r="8036" spans="1:4" x14ac:dyDescent="0.25">
      <c r="A8036" s="75">
        <v>11981</v>
      </c>
      <c r="B8036" s="74" t="s">
        <v>29138</v>
      </c>
      <c r="C8036" s="79" t="s">
        <v>16514</v>
      </c>
      <c r="D8036" s="79">
        <v>17.27</v>
      </c>
    </row>
    <row r="8037" spans="1:4" x14ac:dyDescent="0.25">
      <c r="A8037" s="75">
        <v>34586</v>
      </c>
      <c r="B8037" s="74" t="s">
        <v>29139</v>
      </c>
      <c r="C8037" s="79" t="s">
        <v>16514</v>
      </c>
      <c r="D8037" s="79">
        <v>2.1</v>
      </c>
    </row>
    <row r="8038" spans="1:4" x14ac:dyDescent="0.25">
      <c r="A8038" s="75">
        <v>38603</v>
      </c>
      <c r="B8038" s="74" t="s">
        <v>29140</v>
      </c>
      <c r="C8038" s="79" t="s">
        <v>16514</v>
      </c>
      <c r="D8038" s="79">
        <v>2.5499999999999998</v>
      </c>
    </row>
    <row r="8039" spans="1:4" x14ac:dyDescent="0.25">
      <c r="A8039" s="75">
        <v>34588</v>
      </c>
      <c r="B8039" s="74" t="s">
        <v>29141</v>
      </c>
      <c r="C8039" s="79" t="s">
        <v>16514</v>
      </c>
      <c r="D8039" s="79">
        <v>2.75</v>
      </c>
    </row>
    <row r="8040" spans="1:4" x14ac:dyDescent="0.25">
      <c r="A8040" s="75">
        <v>34590</v>
      </c>
      <c r="B8040" s="74" t="s">
        <v>29142</v>
      </c>
      <c r="C8040" s="79" t="s">
        <v>16514</v>
      </c>
      <c r="D8040" s="79">
        <v>2.5099999999999998</v>
      </c>
    </row>
    <row r="8041" spans="1:4" x14ac:dyDescent="0.25">
      <c r="A8041" s="75">
        <v>34591</v>
      </c>
      <c r="B8041" s="74" t="s">
        <v>29143</v>
      </c>
      <c r="C8041" s="79" t="s">
        <v>16514</v>
      </c>
      <c r="D8041" s="79">
        <v>3.4</v>
      </c>
    </row>
    <row r="8042" spans="1:4" x14ac:dyDescent="0.25">
      <c r="A8042" s="75">
        <v>40517</v>
      </c>
      <c r="B8042" s="74" t="s">
        <v>29144</v>
      </c>
      <c r="C8042" s="79" t="s">
        <v>1516</v>
      </c>
      <c r="D8042" s="79">
        <v>50.3</v>
      </c>
    </row>
    <row r="8043" spans="1:4" x14ac:dyDescent="0.25">
      <c r="A8043" s="75">
        <v>40515</v>
      </c>
      <c r="B8043" s="74" t="s">
        <v>29145</v>
      </c>
      <c r="C8043" s="79" t="s">
        <v>1516</v>
      </c>
      <c r="D8043" s="79">
        <v>113.19</v>
      </c>
    </row>
    <row r="8044" spans="1:4" x14ac:dyDescent="0.25">
      <c r="A8044" s="75">
        <v>40529</v>
      </c>
      <c r="B8044" s="74" t="s">
        <v>29146</v>
      </c>
      <c r="C8044" s="79" t="s">
        <v>1516</v>
      </c>
      <c r="D8044" s="79">
        <v>72.31</v>
      </c>
    </row>
    <row r="8045" spans="1:4" x14ac:dyDescent="0.25">
      <c r="A8045" s="75">
        <v>36170</v>
      </c>
      <c r="B8045" s="74" t="s">
        <v>29147</v>
      </c>
      <c r="C8045" s="79" t="s">
        <v>1516</v>
      </c>
      <c r="D8045" s="79">
        <v>60</v>
      </c>
    </row>
    <row r="8046" spans="1:4" x14ac:dyDescent="0.25">
      <c r="A8046" s="75">
        <v>40524</v>
      </c>
      <c r="B8046" s="74" t="s">
        <v>29148</v>
      </c>
      <c r="C8046" s="79" t="s">
        <v>1516</v>
      </c>
      <c r="D8046" s="79">
        <v>70.739999999999995</v>
      </c>
    </row>
    <row r="8047" spans="1:4" x14ac:dyDescent="0.25">
      <c r="A8047" s="75">
        <v>36156</v>
      </c>
      <c r="B8047" s="74" t="s">
        <v>29149</v>
      </c>
      <c r="C8047" s="79" t="s">
        <v>1516</v>
      </c>
      <c r="D8047" s="79">
        <v>55.02</v>
      </c>
    </row>
    <row r="8048" spans="1:4" x14ac:dyDescent="0.25">
      <c r="A8048" s="75">
        <v>36155</v>
      </c>
      <c r="B8048" s="74" t="s">
        <v>29150</v>
      </c>
      <c r="C8048" s="79" t="s">
        <v>1516</v>
      </c>
      <c r="D8048" s="79">
        <v>47.5</v>
      </c>
    </row>
    <row r="8049" spans="1:4" x14ac:dyDescent="0.25">
      <c r="A8049" s="75">
        <v>36154</v>
      </c>
      <c r="B8049" s="74" t="s">
        <v>29151</v>
      </c>
      <c r="C8049" s="79" t="s">
        <v>1516</v>
      </c>
      <c r="D8049" s="79">
        <v>66.02</v>
      </c>
    </row>
    <row r="8050" spans="1:4" x14ac:dyDescent="0.25">
      <c r="A8050" s="75">
        <v>695</v>
      </c>
      <c r="B8050" s="74" t="s">
        <v>29152</v>
      </c>
      <c r="C8050" s="79" t="s">
        <v>1516</v>
      </c>
      <c r="D8050" s="79">
        <v>48.49</v>
      </c>
    </row>
    <row r="8051" spans="1:4" x14ac:dyDescent="0.25">
      <c r="A8051" s="75">
        <v>679</v>
      </c>
      <c r="B8051" s="74" t="s">
        <v>29153</v>
      </c>
      <c r="C8051" s="79" t="s">
        <v>1516</v>
      </c>
      <c r="D8051" s="80">
        <v>72.31</v>
      </c>
    </row>
    <row r="8052" spans="1:4" x14ac:dyDescent="0.25">
      <c r="A8052" s="75">
        <v>711</v>
      </c>
      <c r="B8052" s="74" t="s">
        <v>29154</v>
      </c>
      <c r="C8052" s="79" t="s">
        <v>1516</v>
      </c>
      <c r="D8052" s="80">
        <v>47.83</v>
      </c>
    </row>
    <row r="8053" spans="1:4" x14ac:dyDescent="0.25">
      <c r="A8053" s="75">
        <v>712</v>
      </c>
      <c r="B8053" s="74" t="s">
        <v>29155</v>
      </c>
      <c r="C8053" s="79" t="s">
        <v>1516</v>
      </c>
      <c r="D8053" s="79">
        <v>60.25</v>
      </c>
    </row>
    <row r="8054" spans="1:4" x14ac:dyDescent="0.25">
      <c r="A8054" s="75">
        <v>12614</v>
      </c>
      <c r="B8054" s="74" t="s">
        <v>29156</v>
      </c>
      <c r="C8054" s="79" t="s">
        <v>16514</v>
      </c>
      <c r="D8054" s="80">
        <v>57.2</v>
      </c>
    </row>
    <row r="8055" spans="1:4" x14ac:dyDescent="0.25">
      <c r="A8055" s="75">
        <v>6140</v>
      </c>
      <c r="B8055" s="74" t="s">
        <v>29157</v>
      </c>
      <c r="C8055" s="79" t="s">
        <v>16514</v>
      </c>
      <c r="D8055" s="79">
        <v>4.32</v>
      </c>
    </row>
    <row r="8056" spans="1:4" x14ac:dyDescent="0.25">
      <c r="A8056" s="75">
        <v>38399</v>
      </c>
      <c r="B8056" s="74" t="s">
        <v>29158</v>
      </c>
      <c r="C8056" s="79" t="s">
        <v>16514</v>
      </c>
      <c r="D8056" s="80">
        <v>275.19</v>
      </c>
    </row>
    <row r="8057" spans="1:4" x14ac:dyDescent="0.25">
      <c r="A8057" s="75">
        <v>735</v>
      </c>
      <c r="B8057" s="74" t="s">
        <v>29159</v>
      </c>
      <c r="C8057" s="79" t="s">
        <v>16514</v>
      </c>
      <c r="D8057" s="80">
        <v>3406.52</v>
      </c>
    </row>
    <row r="8058" spans="1:4" x14ac:dyDescent="0.25">
      <c r="A8058" s="75">
        <v>736</v>
      </c>
      <c r="B8058" s="74" t="s">
        <v>29160</v>
      </c>
      <c r="C8058" s="79" t="s">
        <v>16514</v>
      </c>
      <c r="D8058" s="80">
        <v>2864.27</v>
      </c>
    </row>
    <row r="8059" spans="1:4" x14ac:dyDescent="0.25">
      <c r="A8059" s="75">
        <v>729</v>
      </c>
      <c r="B8059" s="74" t="s">
        <v>29161</v>
      </c>
      <c r="C8059" s="79" t="s">
        <v>16514</v>
      </c>
      <c r="D8059" s="80">
        <v>1167.22</v>
      </c>
    </row>
    <row r="8060" spans="1:4" x14ac:dyDescent="0.25">
      <c r="A8060" s="75">
        <v>39925</v>
      </c>
      <c r="B8060" s="74" t="s">
        <v>29162</v>
      </c>
      <c r="C8060" s="79" t="s">
        <v>16514</v>
      </c>
      <c r="D8060" s="80">
        <v>16866.22</v>
      </c>
    </row>
    <row r="8061" spans="1:4" x14ac:dyDescent="0.25">
      <c r="A8061" s="75">
        <v>731</v>
      </c>
      <c r="B8061" s="74" t="s">
        <v>29163</v>
      </c>
      <c r="C8061" s="79" t="s">
        <v>16514</v>
      </c>
      <c r="D8061" s="80">
        <v>1135.99</v>
      </c>
    </row>
    <row r="8062" spans="1:4" x14ac:dyDescent="0.25">
      <c r="A8062" s="75">
        <v>10575</v>
      </c>
      <c r="B8062" s="74" t="s">
        <v>29164</v>
      </c>
      <c r="C8062" s="79" t="s">
        <v>16514</v>
      </c>
      <c r="D8062" s="80">
        <v>1772.8</v>
      </c>
    </row>
    <row r="8063" spans="1:4" x14ac:dyDescent="0.25">
      <c r="A8063" s="75">
        <v>733</v>
      </c>
      <c r="B8063" s="74" t="s">
        <v>29165</v>
      </c>
      <c r="C8063" s="79" t="s">
        <v>16514</v>
      </c>
      <c r="D8063" s="80">
        <v>1941</v>
      </c>
    </row>
    <row r="8064" spans="1:4" x14ac:dyDescent="0.25">
      <c r="A8064" s="75">
        <v>732</v>
      </c>
      <c r="B8064" s="74" t="s">
        <v>29166</v>
      </c>
      <c r="C8064" s="79" t="s">
        <v>16514</v>
      </c>
      <c r="D8064" s="80">
        <v>1914.91</v>
      </c>
    </row>
    <row r="8065" spans="1:4" x14ac:dyDescent="0.25">
      <c r="A8065" s="75">
        <v>737</v>
      </c>
      <c r="B8065" s="74" t="s">
        <v>29167</v>
      </c>
      <c r="C8065" s="79" t="s">
        <v>16514</v>
      </c>
      <c r="D8065" s="80">
        <v>10738.23</v>
      </c>
    </row>
    <row r="8066" spans="1:4" x14ac:dyDescent="0.25">
      <c r="A8066" s="75">
        <v>738</v>
      </c>
      <c r="B8066" s="74" t="s">
        <v>29168</v>
      </c>
      <c r="C8066" s="79" t="s">
        <v>16514</v>
      </c>
      <c r="D8066" s="80">
        <v>4979.24</v>
      </c>
    </row>
    <row r="8067" spans="1:4" x14ac:dyDescent="0.25">
      <c r="A8067" s="75">
        <v>740</v>
      </c>
      <c r="B8067" s="74" t="s">
        <v>29169</v>
      </c>
      <c r="C8067" s="79" t="s">
        <v>16514</v>
      </c>
      <c r="D8067" s="80">
        <v>10101.85</v>
      </c>
    </row>
    <row r="8068" spans="1:4" x14ac:dyDescent="0.25">
      <c r="A8068" s="75">
        <v>734</v>
      </c>
      <c r="B8068" s="74" t="s">
        <v>29170</v>
      </c>
      <c r="C8068" s="79" t="s">
        <v>16514</v>
      </c>
      <c r="D8068" s="80">
        <v>2052.7800000000002</v>
      </c>
    </row>
    <row r="8069" spans="1:4" x14ac:dyDescent="0.25">
      <c r="A8069" s="75">
        <v>39008</v>
      </c>
      <c r="B8069" s="74" t="s">
        <v>29171</v>
      </c>
      <c r="C8069" s="79" t="s">
        <v>16514</v>
      </c>
      <c r="D8069" s="80">
        <v>73836.679999999993</v>
      </c>
    </row>
    <row r="8070" spans="1:4" x14ac:dyDescent="0.25">
      <c r="A8070" s="75">
        <v>39009</v>
      </c>
      <c r="B8070" s="74" t="s">
        <v>29172</v>
      </c>
      <c r="C8070" s="79" t="s">
        <v>16514</v>
      </c>
      <c r="D8070" s="80">
        <v>79106.850000000006</v>
      </c>
    </row>
    <row r="8071" spans="1:4" x14ac:dyDescent="0.25">
      <c r="A8071" s="75">
        <v>10587</v>
      </c>
      <c r="B8071" s="74" t="s">
        <v>29173</v>
      </c>
      <c r="C8071" s="79" t="s">
        <v>16514</v>
      </c>
      <c r="D8071" s="80">
        <v>4633.47</v>
      </c>
    </row>
    <row r="8072" spans="1:4" x14ac:dyDescent="0.25">
      <c r="A8072" s="75">
        <v>759</v>
      </c>
      <c r="B8072" s="74" t="s">
        <v>29174</v>
      </c>
      <c r="C8072" s="79" t="s">
        <v>16514</v>
      </c>
      <c r="D8072" s="80">
        <v>6662.01</v>
      </c>
    </row>
    <row r="8073" spans="1:4" x14ac:dyDescent="0.25">
      <c r="A8073" s="75">
        <v>761</v>
      </c>
      <c r="B8073" s="74" t="s">
        <v>29175</v>
      </c>
      <c r="C8073" s="79" t="s">
        <v>16514</v>
      </c>
      <c r="D8073" s="80">
        <v>11292.67</v>
      </c>
    </row>
    <row r="8074" spans="1:4" x14ac:dyDescent="0.25">
      <c r="A8074" s="75">
        <v>750</v>
      </c>
      <c r="B8074" s="74" t="s">
        <v>29176</v>
      </c>
      <c r="C8074" s="79" t="s">
        <v>16514</v>
      </c>
      <c r="D8074" s="80">
        <v>10721.5</v>
      </c>
    </row>
    <row r="8075" spans="1:4" x14ac:dyDescent="0.25">
      <c r="A8075" s="75">
        <v>755</v>
      </c>
      <c r="B8075" s="74" t="s">
        <v>29177</v>
      </c>
      <c r="C8075" s="79" t="s">
        <v>16514</v>
      </c>
      <c r="D8075" s="80">
        <v>43995.82</v>
      </c>
    </row>
    <row r="8076" spans="1:4" x14ac:dyDescent="0.25">
      <c r="A8076" s="75">
        <v>749</v>
      </c>
      <c r="B8076" s="74" t="s">
        <v>29178</v>
      </c>
      <c r="C8076" s="79" t="s">
        <v>16514</v>
      </c>
      <c r="D8076" s="80">
        <v>16180.85</v>
      </c>
    </row>
    <row r="8077" spans="1:4" x14ac:dyDescent="0.25">
      <c r="A8077" s="75">
        <v>756</v>
      </c>
      <c r="B8077" s="74" t="s">
        <v>29179</v>
      </c>
      <c r="C8077" s="79" t="s">
        <v>16514</v>
      </c>
      <c r="D8077" s="80">
        <v>47983.33</v>
      </c>
    </row>
    <row r="8078" spans="1:4" x14ac:dyDescent="0.25">
      <c r="A8078" s="75">
        <v>757</v>
      </c>
      <c r="B8078" s="74" t="s">
        <v>29180</v>
      </c>
      <c r="C8078" s="79" t="s">
        <v>16514</v>
      </c>
      <c r="D8078" s="80">
        <v>21787.5</v>
      </c>
    </row>
    <row r="8079" spans="1:4" x14ac:dyDescent="0.25">
      <c r="A8079" s="75">
        <v>10588</v>
      </c>
      <c r="B8079" s="74" t="s">
        <v>29181</v>
      </c>
      <c r="C8079" s="79" t="s">
        <v>16514</v>
      </c>
      <c r="D8079" s="80">
        <v>4810.13</v>
      </c>
    </row>
    <row r="8080" spans="1:4" x14ac:dyDescent="0.25">
      <c r="A8080" s="75">
        <v>10592</v>
      </c>
      <c r="B8080" s="74" t="s">
        <v>29182</v>
      </c>
      <c r="C8080" s="79" t="s">
        <v>16514</v>
      </c>
      <c r="D8080" s="80">
        <v>5810</v>
      </c>
    </row>
    <row r="8081" spans="1:4" x14ac:dyDescent="0.25">
      <c r="A8081" s="75">
        <v>10589</v>
      </c>
      <c r="B8081" s="74" t="s">
        <v>29183</v>
      </c>
      <c r="C8081" s="79" t="s">
        <v>16514</v>
      </c>
      <c r="D8081" s="79">
        <v>7805.37</v>
      </c>
    </row>
    <row r="8082" spans="1:4" x14ac:dyDescent="0.25">
      <c r="A8082" s="75">
        <v>760</v>
      </c>
      <c r="B8082" s="74" t="s">
        <v>29184</v>
      </c>
      <c r="C8082" s="79" t="s">
        <v>16514</v>
      </c>
      <c r="D8082" s="79">
        <v>43575</v>
      </c>
    </row>
    <row r="8083" spans="1:4" x14ac:dyDescent="0.25">
      <c r="A8083" s="75">
        <v>751</v>
      </c>
      <c r="B8083" s="74" t="s">
        <v>29185</v>
      </c>
      <c r="C8083" s="79" t="s">
        <v>16514</v>
      </c>
      <c r="D8083" s="79">
        <v>6863.06</v>
      </c>
    </row>
    <row r="8084" spans="1:4" x14ac:dyDescent="0.25">
      <c r="A8084" s="75">
        <v>754</v>
      </c>
      <c r="B8084" s="74" t="s">
        <v>29186</v>
      </c>
      <c r="C8084" s="79" t="s">
        <v>16514</v>
      </c>
      <c r="D8084" s="79">
        <v>10893.75</v>
      </c>
    </row>
    <row r="8085" spans="1:4" x14ac:dyDescent="0.25">
      <c r="A8085" s="75">
        <v>44489</v>
      </c>
      <c r="B8085" s="74" t="s">
        <v>29187</v>
      </c>
      <c r="C8085" s="79" t="s">
        <v>16514</v>
      </c>
      <c r="D8085" s="79">
        <v>290170.37</v>
      </c>
    </row>
    <row r="8086" spans="1:4" x14ac:dyDescent="0.25">
      <c r="A8086" s="75">
        <v>39917</v>
      </c>
      <c r="B8086" s="74" t="s">
        <v>29188</v>
      </c>
      <c r="C8086" s="79" t="s">
        <v>16514</v>
      </c>
      <c r="D8086" s="79">
        <v>113418.46</v>
      </c>
    </row>
    <row r="8087" spans="1:4" x14ac:dyDescent="0.25">
      <c r="A8087" s="75">
        <v>38167</v>
      </c>
      <c r="B8087" s="74" t="s">
        <v>29189</v>
      </c>
      <c r="C8087" s="79" t="s">
        <v>1520</v>
      </c>
      <c r="D8087" s="79">
        <v>28.54</v>
      </c>
    </row>
    <row r="8088" spans="1:4" x14ac:dyDescent="0.25">
      <c r="A8088" s="75">
        <v>36145</v>
      </c>
      <c r="B8088" s="74" t="s">
        <v>29190</v>
      </c>
      <c r="C8088" s="79" t="s">
        <v>1520</v>
      </c>
      <c r="D8088" s="79">
        <v>35.909999999999997</v>
      </c>
    </row>
    <row r="8089" spans="1:4" x14ac:dyDescent="0.25">
      <c r="A8089" s="75">
        <v>12893</v>
      </c>
      <c r="B8089" s="74" t="s">
        <v>29191</v>
      </c>
      <c r="C8089" s="79" t="s">
        <v>1520</v>
      </c>
      <c r="D8089" s="79">
        <v>59.85</v>
      </c>
    </row>
    <row r="8090" spans="1:4" x14ac:dyDescent="0.25">
      <c r="A8090" s="75">
        <v>11685</v>
      </c>
      <c r="B8090" s="74" t="s">
        <v>29192</v>
      </c>
      <c r="C8090" s="79" t="s">
        <v>16514</v>
      </c>
      <c r="D8090" s="79">
        <v>39.43</v>
      </c>
    </row>
    <row r="8091" spans="1:4" x14ac:dyDescent="0.25">
      <c r="A8091" s="75">
        <v>11680</v>
      </c>
      <c r="B8091" s="74" t="s">
        <v>29193</v>
      </c>
      <c r="C8091" s="79" t="s">
        <v>16514</v>
      </c>
      <c r="D8091" s="79">
        <v>14.72</v>
      </c>
    </row>
    <row r="8092" spans="1:4" x14ac:dyDescent="0.25">
      <c r="A8092" s="75">
        <v>11679</v>
      </c>
      <c r="B8092" s="74" t="s">
        <v>29194</v>
      </c>
      <c r="C8092" s="79" t="s">
        <v>16514</v>
      </c>
      <c r="D8092" s="79">
        <v>19.96</v>
      </c>
    </row>
    <row r="8093" spans="1:4" x14ac:dyDescent="0.25">
      <c r="A8093" s="75">
        <v>2512</v>
      </c>
      <c r="B8093" s="74" t="s">
        <v>29195</v>
      </c>
      <c r="C8093" s="79" t="s">
        <v>16514</v>
      </c>
      <c r="D8093" s="79">
        <v>37.71</v>
      </c>
    </row>
    <row r="8094" spans="1:4" x14ac:dyDescent="0.25">
      <c r="A8094" s="75">
        <v>4374</v>
      </c>
      <c r="B8094" s="74" t="s">
        <v>29196</v>
      </c>
      <c r="C8094" s="79" t="s">
        <v>16514</v>
      </c>
      <c r="D8094" s="79">
        <v>0.48</v>
      </c>
    </row>
    <row r="8095" spans="1:4" x14ac:dyDescent="0.25">
      <c r="A8095" s="75">
        <v>7568</v>
      </c>
      <c r="B8095" s="74" t="s">
        <v>29197</v>
      </c>
      <c r="C8095" s="79" t="s">
        <v>16514</v>
      </c>
      <c r="D8095" s="79">
        <v>0.79</v>
      </c>
    </row>
    <row r="8096" spans="1:4" x14ac:dyDescent="0.25">
      <c r="A8096" s="75">
        <v>7584</v>
      </c>
      <c r="B8096" s="74" t="s">
        <v>29198</v>
      </c>
      <c r="C8096" s="79" t="s">
        <v>16514</v>
      </c>
      <c r="D8096" s="79">
        <v>1.21</v>
      </c>
    </row>
    <row r="8097" spans="1:4" x14ac:dyDescent="0.25">
      <c r="A8097" s="75">
        <v>11945</v>
      </c>
      <c r="B8097" s="74" t="s">
        <v>29199</v>
      </c>
      <c r="C8097" s="79" t="s">
        <v>16514</v>
      </c>
      <c r="D8097" s="79">
        <v>7.0000000000000007E-2</v>
      </c>
    </row>
    <row r="8098" spans="1:4" x14ac:dyDescent="0.25">
      <c r="A8098" s="75">
        <v>11946</v>
      </c>
      <c r="B8098" s="74" t="s">
        <v>29200</v>
      </c>
      <c r="C8098" s="79" t="s">
        <v>16514</v>
      </c>
      <c r="D8098" s="79">
        <v>0.09</v>
      </c>
    </row>
    <row r="8099" spans="1:4" x14ac:dyDescent="0.25">
      <c r="A8099" s="75">
        <v>4375</v>
      </c>
      <c r="B8099" s="74" t="s">
        <v>29201</v>
      </c>
      <c r="C8099" s="79" t="s">
        <v>16514</v>
      </c>
      <c r="D8099" s="79">
        <v>0.13</v>
      </c>
    </row>
    <row r="8100" spans="1:4" x14ac:dyDescent="0.25">
      <c r="A8100" s="75">
        <v>11950</v>
      </c>
      <c r="B8100" s="74" t="s">
        <v>29202</v>
      </c>
      <c r="C8100" s="79" t="s">
        <v>16514</v>
      </c>
      <c r="D8100" s="79">
        <v>0.26</v>
      </c>
    </row>
    <row r="8101" spans="1:4" x14ac:dyDescent="0.25">
      <c r="A8101" s="75">
        <v>4376</v>
      </c>
      <c r="B8101" s="74" t="s">
        <v>29203</v>
      </c>
      <c r="C8101" s="79" t="s">
        <v>16514</v>
      </c>
      <c r="D8101" s="79">
        <v>0.25</v>
      </c>
    </row>
    <row r="8102" spans="1:4" x14ac:dyDescent="0.25">
      <c r="A8102" s="75">
        <v>7583</v>
      </c>
      <c r="B8102" s="74" t="s">
        <v>29204</v>
      </c>
      <c r="C8102" s="79" t="s">
        <v>16514</v>
      </c>
      <c r="D8102" s="79">
        <v>0.54</v>
      </c>
    </row>
    <row r="8103" spans="1:4" x14ac:dyDescent="0.25">
      <c r="A8103" s="75">
        <v>4350</v>
      </c>
      <c r="B8103" s="74" t="s">
        <v>29205</v>
      </c>
      <c r="C8103" s="79" t="s">
        <v>16514</v>
      </c>
      <c r="D8103" s="79">
        <v>0.82</v>
      </c>
    </row>
    <row r="8104" spans="1:4" x14ac:dyDescent="0.25">
      <c r="A8104" s="75">
        <v>44400</v>
      </c>
      <c r="B8104" s="74" t="s">
        <v>29206</v>
      </c>
      <c r="C8104" s="79" t="s">
        <v>16514</v>
      </c>
      <c r="D8104" s="79">
        <v>31.04</v>
      </c>
    </row>
    <row r="8105" spans="1:4" x14ac:dyDescent="0.25">
      <c r="A8105" s="75">
        <v>39886</v>
      </c>
      <c r="B8105" s="74" t="s">
        <v>29207</v>
      </c>
      <c r="C8105" s="79" t="s">
        <v>16514</v>
      </c>
      <c r="D8105" s="79">
        <v>5.82</v>
      </c>
    </row>
    <row r="8106" spans="1:4" x14ac:dyDescent="0.25">
      <c r="A8106" s="75">
        <v>39887</v>
      </c>
      <c r="B8106" s="74" t="s">
        <v>29208</v>
      </c>
      <c r="C8106" s="79" t="s">
        <v>16514</v>
      </c>
      <c r="D8106" s="79">
        <v>8.73</v>
      </c>
    </row>
    <row r="8107" spans="1:4" x14ac:dyDescent="0.25">
      <c r="A8107" s="75">
        <v>39888</v>
      </c>
      <c r="B8107" s="74" t="s">
        <v>29209</v>
      </c>
      <c r="C8107" s="79" t="s">
        <v>16514</v>
      </c>
      <c r="D8107" s="79">
        <v>19.97</v>
      </c>
    </row>
    <row r="8108" spans="1:4" x14ac:dyDescent="0.25">
      <c r="A8108" s="75">
        <v>39890</v>
      </c>
      <c r="B8108" s="74" t="s">
        <v>29210</v>
      </c>
      <c r="C8108" s="79" t="s">
        <v>16514</v>
      </c>
      <c r="D8108" s="79">
        <v>34.08</v>
      </c>
    </row>
    <row r="8109" spans="1:4" x14ac:dyDescent="0.25">
      <c r="A8109" s="75">
        <v>39891</v>
      </c>
      <c r="B8109" s="74" t="s">
        <v>29211</v>
      </c>
      <c r="C8109" s="79" t="s">
        <v>16514</v>
      </c>
      <c r="D8109" s="79">
        <v>48.06</v>
      </c>
    </row>
    <row r="8110" spans="1:4" x14ac:dyDescent="0.25">
      <c r="A8110" s="75">
        <v>39892</v>
      </c>
      <c r="B8110" s="74" t="s">
        <v>29212</v>
      </c>
      <c r="C8110" s="79" t="s">
        <v>16514</v>
      </c>
      <c r="D8110" s="79">
        <v>149.81</v>
      </c>
    </row>
    <row r="8111" spans="1:4" x14ac:dyDescent="0.25">
      <c r="A8111" s="75">
        <v>790</v>
      </c>
      <c r="B8111" s="74" t="s">
        <v>29213</v>
      </c>
      <c r="C8111" s="79" t="s">
        <v>16514</v>
      </c>
      <c r="D8111" s="79">
        <v>18.87</v>
      </c>
    </row>
    <row r="8112" spans="1:4" x14ac:dyDescent="0.25">
      <c r="A8112" s="75">
        <v>766</v>
      </c>
      <c r="B8112" s="74" t="s">
        <v>29214</v>
      </c>
      <c r="C8112" s="79" t="s">
        <v>16514</v>
      </c>
      <c r="D8112" s="79">
        <v>18.87</v>
      </c>
    </row>
    <row r="8113" spans="1:4" x14ac:dyDescent="0.25">
      <c r="A8113" s="75">
        <v>791</v>
      </c>
      <c r="B8113" s="74" t="s">
        <v>29215</v>
      </c>
      <c r="C8113" s="79" t="s">
        <v>16514</v>
      </c>
      <c r="D8113" s="79">
        <v>18.87</v>
      </c>
    </row>
    <row r="8114" spans="1:4" x14ac:dyDescent="0.25">
      <c r="A8114" s="75">
        <v>767</v>
      </c>
      <c r="B8114" s="74" t="s">
        <v>29216</v>
      </c>
      <c r="C8114" s="79" t="s">
        <v>16514</v>
      </c>
      <c r="D8114" s="79">
        <v>18.87</v>
      </c>
    </row>
    <row r="8115" spans="1:4" x14ac:dyDescent="0.25">
      <c r="A8115" s="75">
        <v>768</v>
      </c>
      <c r="B8115" s="74" t="s">
        <v>29217</v>
      </c>
      <c r="C8115" s="79" t="s">
        <v>16514</v>
      </c>
      <c r="D8115" s="79">
        <v>14.82</v>
      </c>
    </row>
    <row r="8116" spans="1:4" x14ac:dyDescent="0.25">
      <c r="A8116" s="75">
        <v>789</v>
      </c>
      <c r="B8116" s="74" t="s">
        <v>29218</v>
      </c>
      <c r="C8116" s="79" t="s">
        <v>16514</v>
      </c>
      <c r="D8116" s="79">
        <v>14.5</v>
      </c>
    </row>
    <row r="8117" spans="1:4" x14ac:dyDescent="0.25">
      <c r="A8117" s="75">
        <v>769</v>
      </c>
      <c r="B8117" s="74" t="s">
        <v>29219</v>
      </c>
      <c r="C8117" s="79" t="s">
        <v>16514</v>
      </c>
      <c r="D8117" s="79">
        <v>14.82</v>
      </c>
    </row>
    <row r="8118" spans="1:4" x14ac:dyDescent="0.25">
      <c r="A8118" s="75">
        <v>770</v>
      </c>
      <c r="B8118" s="74" t="s">
        <v>29220</v>
      </c>
      <c r="C8118" s="79" t="s">
        <v>16514</v>
      </c>
      <c r="D8118" s="79">
        <v>5.23</v>
      </c>
    </row>
    <row r="8119" spans="1:4" x14ac:dyDescent="0.25">
      <c r="A8119" s="75">
        <v>12394</v>
      </c>
      <c r="B8119" s="74" t="s">
        <v>29221</v>
      </c>
      <c r="C8119" s="79" t="s">
        <v>16514</v>
      </c>
      <c r="D8119" s="79">
        <v>5.23</v>
      </c>
    </row>
    <row r="8120" spans="1:4" x14ac:dyDescent="0.25">
      <c r="A8120" s="75">
        <v>764</v>
      </c>
      <c r="B8120" s="74" t="s">
        <v>29222</v>
      </c>
      <c r="C8120" s="79" t="s">
        <v>16514</v>
      </c>
      <c r="D8120" s="79">
        <v>9.1199999999999992</v>
      </c>
    </row>
    <row r="8121" spans="1:4" x14ac:dyDescent="0.25">
      <c r="A8121" s="75">
        <v>765</v>
      </c>
      <c r="B8121" s="74" t="s">
        <v>29223</v>
      </c>
      <c r="C8121" s="79" t="s">
        <v>16514</v>
      </c>
      <c r="D8121" s="79">
        <v>9.1199999999999992</v>
      </c>
    </row>
    <row r="8122" spans="1:4" x14ac:dyDescent="0.25">
      <c r="A8122" s="75">
        <v>787</v>
      </c>
      <c r="B8122" s="74" t="s">
        <v>29224</v>
      </c>
      <c r="C8122" s="79" t="s">
        <v>16514</v>
      </c>
      <c r="D8122" s="79">
        <v>40.74</v>
      </c>
    </row>
    <row r="8123" spans="1:4" x14ac:dyDescent="0.25">
      <c r="A8123" s="75">
        <v>774</v>
      </c>
      <c r="B8123" s="74" t="s">
        <v>29225</v>
      </c>
      <c r="C8123" s="79" t="s">
        <v>16514</v>
      </c>
      <c r="D8123" s="79">
        <v>40.74</v>
      </c>
    </row>
    <row r="8124" spans="1:4" x14ac:dyDescent="0.25">
      <c r="A8124" s="75">
        <v>773</v>
      </c>
      <c r="B8124" s="74" t="s">
        <v>29226</v>
      </c>
      <c r="C8124" s="79" t="s">
        <v>16514</v>
      </c>
      <c r="D8124" s="79">
        <v>40.74</v>
      </c>
    </row>
    <row r="8125" spans="1:4" x14ac:dyDescent="0.25">
      <c r="A8125" s="75">
        <v>775</v>
      </c>
      <c r="B8125" s="74" t="s">
        <v>29227</v>
      </c>
      <c r="C8125" s="79" t="s">
        <v>16514</v>
      </c>
      <c r="D8125" s="79">
        <v>40.74</v>
      </c>
    </row>
    <row r="8126" spans="1:4" x14ac:dyDescent="0.25">
      <c r="A8126" s="75">
        <v>788</v>
      </c>
      <c r="B8126" s="74" t="s">
        <v>29228</v>
      </c>
      <c r="C8126" s="79" t="s">
        <v>16514</v>
      </c>
      <c r="D8126" s="79">
        <v>25.32</v>
      </c>
    </row>
    <row r="8127" spans="1:4" x14ac:dyDescent="0.25">
      <c r="A8127" s="75">
        <v>772</v>
      </c>
      <c r="B8127" s="74" t="s">
        <v>29229</v>
      </c>
      <c r="C8127" s="79" t="s">
        <v>16514</v>
      </c>
      <c r="D8127" s="79">
        <v>25.32</v>
      </c>
    </row>
    <row r="8128" spans="1:4" x14ac:dyDescent="0.25">
      <c r="A8128" s="75">
        <v>771</v>
      </c>
      <c r="B8128" s="74" t="s">
        <v>29230</v>
      </c>
      <c r="C8128" s="79" t="s">
        <v>16514</v>
      </c>
      <c r="D8128" s="79">
        <v>25.32</v>
      </c>
    </row>
    <row r="8129" spans="1:4" x14ac:dyDescent="0.25">
      <c r="A8129" s="75">
        <v>779</v>
      </c>
      <c r="B8129" s="74" t="s">
        <v>29231</v>
      </c>
      <c r="C8129" s="79" t="s">
        <v>16514</v>
      </c>
      <c r="D8129" s="79">
        <v>6.29</v>
      </c>
    </row>
    <row r="8130" spans="1:4" x14ac:dyDescent="0.25">
      <c r="A8130" s="75">
        <v>776</v>
      </c>
      <c r="B8130" s="74" t="s">
        <v>29232</v>
      </c>
      <c r="C8130" s="79" t="s">
        <v>16514</v>
      </c>
      <c r="D8130" s="79">
        <v>60.05</v>
      </c>
    </row>
    <row r="8131" spans="1:4" x14ac:dyDescent="0.25">
      <c r="A8131" s="75">
        <v>777</v>
      </c>
      <c r="B8131" s="74" t="s">
        <v>29233</v>
      </c>
      <c r="C8131" s="79" t="s">
        <v>16514</v>
      </c>
      <c r="D8131" s="79">
        <v>58.38</v>
      </c>
    </row>
    <row r="8132" spans="1:4" x14ac:dyDescent="0.25">
      <c r="A8132" s="75">
        <v>780</v>
      </c>
      <c r="B8132" s="74" t="s">
        <v>29234</v>
      </c>
      <c r="C8132" s="79" t="s">
        <v>16514</v>
      </c>
      <c r="D8132" s="79">
        <v>58.67</v>
      </c>
    </row>
    <row r="8133" spans="1:4" x14ac:dyDescent="0.25">
      <c r="A8133" s="75">
        <v>778</v>
      </c>
      <c r="B8133" s="74" t="s">
        <v>29235</v>
      </c>
      <c r="C8133" s="79" t="s">
        <v>16514</v>
      </c>
      <c r="D8133" s="79">
        <v>60.05</v>
      </c>
    </row>
    <row r="8134" spans="1:4" x14ac:dyDescent="0.25">
      <c r="A8134" s="75">
        <v>781</v>
      </c>
      <c r="B8134" s="74" t="s">
        <v>29236</v>
      </c>
      <c r="C8134" s="79" t="s">
        <v>16514</v>
      </c>
      <c r="D8134" s="79">
        <v>110.96</v>
      </c>
    </row>
    <row r="8135" spans="1:4" x14ac:dyDescent="0.25">
      <c r="A8135" s="75">
        <v>786</v>
      </c>
      <c r="B8135" s="74" t="s">
        <v>29237</v>
      </c>
      <c r="C8135" s="79" t="s">
        <v>16514</v>
      </c>
      <c r="D8135" s="79">
        <v>110.96</v>
      </c>
    </row>
    <row r="8136" spans="1:4" x14ac:dyDescent="0.25">
      <c r="A8136" s="75">
        <v>782</v>
      </c>
      <c r="B8136" s="74" t="s">
        <v>29238</v>
      </c>
      <c r="C8136" s="79" t="s">
        <v>16514</v>
      </c>
      <c r="D8136" s="79">
        <v>110.96</v>
      </c>
    </row>
    <row r="8137" spans="1:4" x14ac:dyDescent="0.25">
      <c r="A8137" s="75">
        <v>783</v>
      </c>
      <c r="B8137" s="74" t="s">
        <v>29239</v>
      </c>
      <c r="C8137" s="79" t="s">
        <v>16514</v>
      </c>
      <c r="D8137" s="79">
        <v>303.68</v>
      </c>
    </row>
    <row r="8138" spans="1:4" x14ac:dyDescent="0.25">
      <c r="A8138" s="75">
        <v>785</v>
      </c>
      <c r="B8138" s="74" t="s">
        <v>29240</v>
      </c>
      <c r="C8138" s="79" t="s">
        <v>16514</v>
      </c>
      <c r="D8138" s="79">
        <v>320.87</v>
      </c>
    </row>
    <row r="8139" spans="1:4" x14ac:dyDescent="0.25">
      <c r="A8139" s="75">
        <v>784</v>
      </c>
      <c r="B8139" s="74" t="s">
        <v>29241</v>
      </c>
      <c r="C8139" s="79" t="s">
        <v>16514</v>
      </c>
      <c r="D8139" s="79">
        <v>344.21</v>
      </c>
    </row>
    <row r="8140" spans="1:4" x14ac:dyDescent="0.25">
      <c r="A8140" s="75">
        <v>828</v>
      </c>
      <c r="B8140" s="74" t="s">
        <v>29242</v>
      </c>
      <c r="C8140" s="79" t="s">
        <v>16514</v>
      </c>
      <c r="D8140" s="79">
        <v>0.64</v>
      </c>
    </row>
    <row r="8141" spans="1:4" x14ac:dyDescent="0.25">
      <c r="A8141" s="75">
        <v>829</v>
      </c>
      <c r="B8141" s="74" t="s">
        <v>29243</v>
      </c>
      <c r="C8141" s="79" t="s">
        <v>16514</v>
      </c>
      <c r="D8141" s="79">
        <v>1.03</v>
      </c>
    </row>
    <row r="8142" spans="1:4" x14ac:dyDescent="0.25">
      <c r="A8142" s="75">
        <v>812</v>
      </c>
      <c r="B8142" s="74" t="s">
        <v>29244</v>
      </c>
      <c r="C8142" s="79" t="s">
        <v>16514</v>
      </c>
      <c r="D8142" s="79">
        <v>2.2799999999999998</v>
      </c>
    </row>
    <row r="8143" spans="1:4" x14ac:dyDescent="0.25">
      <c r="A8143" s="75">
        <v>819</v>
      </c>
      <c r="B8143" s="74" t="s">
        <v>29245</v>
      </c>
      <c r="C8143" s="79" t="s">
        <v>16514</v>
      </c>
      <c r="D8143" s="79">
        <v>3.96</v>
      </c>
    </row>
    <row r="8144" spans="1:4" x14ac:dyDescent="0.25">
      <c r="A8144" s="75">
        <v>818</v>
      </c>
      <c r="B8144" s="74" t="s">
        <v>29246</v>
      </c>
      <c r="C8144" s="79" t="s">
        <v>16514</v>
      </c>
      <c r="D8144" s="79">
        <v>7.39</v>
      </c>
    </row>
    <row r="8145" spans="1:4" x14ac:dyDescent="0.25">
      <c r="A8145" s="75">
        <v>832</v>
      </c>
      <c r="B8145" s="74" t="s">
        <v>29247</v>
      </c>
      <c r="C8145" s="79" t="s">
        <v>16514</v>
      </c>
      <c r="D8145" s="79">
        <v>3.05</v>
      </c>
    </row>
    <row r="8146" spans="1:4" x14ac:dyDescent="0.25">
      <c r="A8146" s="75">
        <v>834</v>
      </c>
      <c r="B8146" s="74" t="s">
        <v>29248</v>
      </c>
      <c r="C8146" s="79" t="s">
        <v>16514</v>
      </c>
      <c r="D8146" s="79">
        <v>3.95</v>
      </c>
    </row>
    <row r="8147" spans="1:4" x14ac:dyDescent="0.25">
      <c r="A8147" s="75">
        <v>813</v>
      </c>
      <c r="B8147" s="74" t="s">
        <v>29249</v>
      </c>
      <c r="C8147" s="79" t="s">
        <v>16514</v>
      </c>
      <c r="D8147" s="79">
        <v>4.59</v>
      </c>
    </row>
    <row r="8148" spans="1:4" x14ac:dyDescent="0.25">
      <c r="A8148" s="75">
        <v>820</v>
      </c>
      <c r="B8148" s="74" t="s">
        <v>29250</v>
      </c>
      <c r="C8148" s="79" t="s">
        <v>16514</v>
      </c>
      <c r="D8148" s="79">
        <v>6.19</v>
      </c>
    </row>
    <row r="8149" spans="1:4" x14ac:dyDescent="0.25">
      <c r="A8149" s="75">
        <v>816</v>
      </c>
      <c r="B8149" s="74" t="s">
        <v>29251</v>
      </c>
      <c r="C8149" s="79" t="s">
        <v>16514</v>
      </c>
      <c r="D8149" s="79">
        <v>11.03</v>
      </c>
    </row>
    <row r="8150" spans="1:4" x14ac:dyDescent="0.25">
      <c r="A8150" s="75">
        <v>814</v>
      </c>
      <c r="B8150" s="74" t="s">
        <v>29252</v>
      </c>
      <c r="C8150" s="79" t="s">
        <v>16514</v>
      </c>
      <c r="D8150" s="79">
        <v>13.69</v>
      </c>
    </row>
    <row r="8151" spans="1:4" x14ac:dyDescent="0.25">
      <c r="A8151" s="75">
        <v>822</v>
      </c>
      <c r="B8151" s="74" t="s">
        <v>29253</v>
      </c>
      <c r="C8151" s="79" t="s">
        <v>16514</v>
      </c>
      <c r="D8151" s="79">
        <v>17.88</v>
      </c>
    </row>
    <row r="8152" spans="1:4" x14ac:dyDescent="0.25">
      <c r="A8152" s="75">
        <v>821</v>
      </c>
      <c r="B8152" s="74" t="s">
        <v>29254</v>
      </c>
      <c r="C8152" s="79" t="s">
        <v>16514</v>
      </c>
      <c r="D8152" s="79">
        <v>20.45</v>
      </c>
    </row>
    <row r="8153" spans="1:4" x14ac:dyDescent="0.25">
      <c r="A8153" s="75">
        <v>20086</v>
      </c>
      <c r="B8153" s="74" t="s">
        <v>29255</v>
      </c>
      <c r="C8153" s="79" t="s">
        <v>16514</v>
      </c>
      <c r="D8153" s="79">
        <v>3.27</v>
      </c>
    </row>
    <row r="8154" spans="1:4" x14ac:dyDescent="0.25">
      <c r="A8154" s="75">
        <v>39191</v>
      </c>
      <c r="B8154" s="74" t="s">
        <v>29256</v>
      </c>
      <c r="C8154" s="79" t="s">
        <v>16514</v>
      </c>
      <c r="D8154" s="79">
        <v>21.9</v>
      </c>
    </row>
    <row r="8155" spans="1:4" x14ac:dyDescent="0.25">
      <c r="A8155" s="75">
        <v>39190</v>
      </c>
      <c r="B8155" s="74" t="s">
        <v>29257</v>
      </c>
      <c r="C8155" s="79" t="s">
        <v>16514</v>
      </c>
      <c r="D8155" s="79">
        <v>22.88</v>
      </c>
    </row>
    <row r="8156" spans="1:4" x14ac:dyDescent="0.25">
      <c r="A8156" s="75">
        <v>39189</v>
      </c>
      <c r="B8156" s="74" t="s">
        <v>29258</v>
      </c>
      <c r="C8156" s="79" t="s">
        <v>16514</v>
      </c>
      <c r="D8156" s="79">
        <v>24.22</v>
      </c>
    </row>
    <row r="8157" spans="1:4" x14ac:dyDescent="0.25">
      <c r="A8157" s="75">
        <v>39186</v>
      </c>
      <c r="B8157" s="74" t="s">
        <v>29259</v>
      </c>
      <c r="C8157" s="79" t="s">
        <v>16514</v>
      </c>
      <c r="D8157" s="79">
        <v>21.66</v>
      </c>
    </row>
    <row r="8158" spans="1:4" x14ac:dyDescent="0.25">
      <c r="A8158" s="75">
        <v>39188</v>
      </c>
      <c r="B8158" s="74" t="s">
        <v>29260</v>
      </c>
      <c r="C8158" s="79" t="s">
        <v>16514</v>
      </c>
      <c r="D8158" s="79">
        <v>17.829999999999998</v>
      </c>
    </row>
    <row r="8159" spans="1:4" x14ac:dyDescent="0.25">
      <c r="A8159" s="75">
        <v>39187</v>
      </c>
      <c r="B8159" s="74" t="s">
        <v>29261</v>
      </c>
      <c r="C8159" s="79" t="s">
        <v>16514</v>
      </c>
      <c r="D8159" s="79">
        <v>18.68</v>
      </c>
    </row>
    <row r="8160" spans="1:4" x14ac:dyDescent="0.25">
      <c r="A8160" s="75">
        <v>39184</v>
      </c>
      <c r="B8160" s="74" t="s">
        <v>29262</v>
      </c>
      <c r="C8160" s="79" t="s">
        <v>16514</v>
      </c>
      <c r="D8160" s="79">
        <v>7.03</v>
      </c>
    </row>
    <row r="8161" spans="1:4" x14ac:dyDescent="0.25">
      <c r="A8161" s="75">
        <v>39185</v>
      </c>
      <c r="B8161" s="74" t="s">
        <v>29263</v>
      </c>
      <c r="C8161" s="79" t="s">
        <v>16514</v>
      </c>
      <c r="D8161" s="79">
        <v>6.41</v>
      </c>
    </row>
    <row r="8162" spans="1:4" x14ac:dyDescent="0.25">
      <c r="A8162" s="75">
        <v>39198</v>
      </c>
      <c r="B8162" s="74" t="s">
        <v>29264</v>
      </c>
      <c r="C8162" s="79" t="s">
        <v>16514</v>
      </c>
      <c r="D8162" s="79">
        <v>71.86</v>
      </c>
    </row>
    <row r="8163" spans="1:4" x14ac:dyDescent="0.25">
      <c r="A8163" s="75">
        <v>39197</v>
      </c>
      <c r="B8163" s="74" t="s">
        <v>29265</v>
      </c>
      <c r="C8163" s="79" t="s">
        <v>16514</v>
      </c>
      <c r="D8163" s="79">
        <v>75.06</v>
      </c>
    </row>
    <row r="8164" spans="1:4" x14ac:dyDescent="0.25">
      <c r="A8164" s="75">
        <v>39196</v>
      </c>
      <c r="B8164" s="74" t="s">
        <v>29266</v>
      </c>
      <c r="C8164" s="79" t="s">
        <v>16514</v>
      </c>
      <c r="D8164" s="79">
        <v>77.41</v>
      </c>
    </row>
    <row r="8165" spans="1:4" x14ac:dyDescent="0.25">
      <c r="A8165" s="75">
        <v>39199</v>
      </c>
      <c r="B8165" s="74" t="s">
        <v>29267</v>
      </c>
      <c r="C8165" s="79" t="s">
        <v>16514</v>
      </c>
      <c r="D8165" s="79">
        <v>69.150000000000006</v>
      </c>
    </row>
    <row r="8166" spans="1:4" x14ac:dyDescent="0.25">
      <c r="A8166" s="75">
        <v>39195</v>
      </c>
      <c r="B8166" s="74" t="s">
        <v>29268</v>
      </c>
      <c r="C8166" s="79" t="s">
        <v>16514</v>
      </c>
      <c r="D8166" s="79">
        <v>39.909999999999997</v>
      </c>
    </row>
    <row r="8167" spans="1:4" x14ac:dyDescent="0.25">
      <c r="A8167" s="75">
        <v>39194</v>
      </c>
      <c r="B8167" s="74" t="s">
        <v>29269</v>
      </c>
      <c r="C8167" s="79" t="s">
        <v>16514</v>
      </c>
      <c r="D8167" s="79">
        <v>42.71</v>
      </c>
    </row>
    <row r="8168" spans="1:4" x14ac:dyDescent="0.25">
      <c r="A8168" s="75">
        <v>39193</v>
      </c>
      <c r="B8168" s="74" t="s">
        <v>29270</v>
      </c>
      <c r="C8168" s="79" t="s">
        <v>16514</v>
      </c>
      <c r="D8168" s="79">
        <v>46.81</v>
      </c>
    </row>
    <row r="8169" spans="1:4" x14ac:dyDescent="0.25">
      <c r="A8169" s="75">
        <v>39192</v>
      </c>
      <c r="B8169" s="74" t="s">
        <v>29271</v>
      </c>
      <c r="C8169" s="79" t="s">
        <v>16514</v>
      </c>
      <c r="D8169" s="79">
        <v>48.7</v>
      </c>
    </row>
    <row r="8170" spans="1:4" x14ac:dyDescent="0.25">
      <c r="A8170" s="75">
        <v>39920</v>
      </c>
      <c r="B8170" s="74" t="s">
        <v>29272</v>
      </c>
      <c r="C8170" s="79" t="s">
        <v>16514</v>
      </c>
      <c r="D8170" s="79">
        <v>5.9</v>
      </c>
    </row>
    <row r="8171" spans="1:4" x14ac:dyDescent="0.25">
      <c r="A8171" s="75">
        <v>39201</v>
      </c>
      <c r="B8171" s="74" t="s">
        <v>29273</v>
      </c>
      <c r="C8171" s="79" t="s">
        <v>16514</v>
      </c>
      <c r="D8171" s="79">
        <v>85.91</v>
      </c>
    </row>
    <row r="8172" spans="1:4" x14ac:dyDescent="0.25">
      <c r="A8172" s="75">
        <v>39200</v>
      </c>
      <c r="B8172" s="74" t="s">
        <v>29274</v>
      </c>
      <c r="C8172" s="79" t="s">
        <v>16514</v>
      </c>
      <c r="D8172" s="79">
        <v>86.6</v>
      </c>
    </row>
    <row r="8173" spans="1:4" x14ac:dyDescent="0.25">
      <c r="A8173" s="75">
        <v>39203</v>
      </c>
      <c r="B8173" s="74" t="s">
        <v>29275</v>
      </c>
      <c r="C8173" s="79" t="s">
        <v>16514</v>
      </c>
      <c r="D8173" s="79">
        <v>69.930000000000007</v>
      </c>
    </row>
    <row r="8174" spans="1:4" x14ac:dyDescent="0.25">
      <c r="A8174" s="75">
        <v>39202</v>
      </c>
      <c r="B8174" s="74" t="s">
        <v>29276</v>
      </c>
      <c r="C8174" s="79" t="s">
        <v>16514</v>
      </c>
      <c r="D8174" s="79">
        <v>82.14</v>
      </c>
    </row>
    <row r="8175" spans="1:4" x14ac:dyDescent="0.25">
      <c r="A8175" s="75">
        <v>39205</v>
      </c>
      <c r="B8175" s="74" t="s">
        <v>29277</v>
      </c>
      <c r="C8175" s="79" t="s">
        <v>16514</v>
      </c>
      <c r="D8175" s="79">
        <v>137.04</v>
      </c>
    </row>
    <row r="8176" spans="1:4" x14ac:dyDescent="0.25">
      <c r="A8176" s="75">
        <v>39204</v>
      </c>
      <c r="B8176" s="74" t="s">
        <v>29278</v>
      </c>
      <c r="C8176" s="79" t="s">
        <v>16514</v>
      </c>
      <c r="D8176" s="79">
        <v>140.36000000000001</v>
      </c>
    </row>
    <row r="8177" spans="1:4" x14ac:dyDescent="0.25">
      <c r="A8177" s="75">
        <v>39206</v>
      </c>
      <c r="B8177" s="74" t="s">
        <v>29279</v>
      </c>
      <c r="C8177" s="79" t="s">
        <v>16514</v>
      </c>
      <c r="D8177" s="79">
        <v>133.16</v>
      </c>
    </row>
    <row r="8178" spans="1:4" x14ac:dyDescent="0.25">
      <c r="A8178" s="75">
        <v>798</v>
      </c>
      <c r="B8178" s="74" t="s">
        <v>29280</v>
      </c>
      <c r="C8178" s="79" t="s">
        <v>16514</v>
      </c>
      <c r="D8178" s="79">
        <v>1.27</v>
      </c>
    </row>
    <row r="8179" spans="1:4" x14ac:dyDescent="0.25">
      <c r="A8179" s="75">
        <v>797</v>
      </c>
      <c r="B8179" s="74" t="s">
        <v>29281</v>
      </c>
      <c r="C8179" s="79" t="s">
        <v>16514</v>
      </c>
      <c r="D8179" s="79">
        <v>9.26</v>
      </c>
    </row>
    <row r="8180" spans="1:4" x14ac:dyDescent="0.25">
      <c r="A8180" s="75">
        <v>796</v>
      </c>
      <c r="B8180" s="74" t="s">
        <v>29282</v>
      </c>
      <c r="C8180" s="79" t="s">
        <v>16514</v>
      </c>
      <c r="D8180" s="79">
        <v>7.86</v>
      </c>
    </row>
    <row r="8181" spans="1:4" x14ac:dyDescent="0.25">
      <c r="A8181" s="75">
        <v>799</v>
      </c>
      <c r="B8181" s="74" t="s">
        <v>29283</v>
      </c>
      <c r="C8181" s="79" t="s">
        <v>16514</v>
      </c>
      <c r="D8181" s="79">
        <v>3.8</v>
      </c>
    </row>
    <row r="8182" spans="1:4" x14ac:dyDescent="0.25">
      <c r="A8182" s="75">
        <v>792</v>
      </c>
      <c r="B8182" s="74" t="s">
        <v>29284</v>
      </c>
      <c r="C8182" s="79" t="s">
        <v>16514</v>
      </c>
      <c r="D8182" s="79">
        <v>3.68</v>
      </c>
    </row>
    <row r="8183" spans="1:4" x14ac:dyDescent="0.25">
      <c r="A8183" s="75">
        <v>38001</v>
      </c>
      <c r="B8183" s="74" t="s">
        <v>29285</v>
      </c>
      <c r="C8183" s="79" t="s">
        <v>16514</v>
      </c>
      <c r="D8183" s="79">
        <v>1.1499999999999999</v>
      </c>
    </row>
    <row r="8184" spans="1:4" x14ac:dyDescent="0.25">
      <c r="A8184" s="75">
        <v>38002</v>
      </c>
      <c r="B8184" s="74" t="s">
        <v>29286</v>
      </c>
      <c r="C8184" s="79" t="s">
        <v>16514</v>
      </c>
      <c r="D8184" s="79">
        <v>4</v>
      </c>
    </row>
    <row r="8185" spans="1:4" x14ac:dyDescent="0.25">
      <c r="A8185" s="75">
        <v>38003</v>
      </c>
      <c r="B8185" s="74" t="s">
        <v>29287</v>
      </c>
      <c r="C8185" s="79" t="s">
        <v>16514</v>
      </c>
      <c r="D8185" s="79">
        <v>27.36</v>
      </c>
    </row>
    <row r="8186" spans="1:4" x14ac:dyDescent="0.25">
      <c r="A8186" s="75">
        <v>38004</v>
      </c>
      <c r="B8186" s="74" t="s">
        <v>29288</v>
      </c>
      <c r="C8186" s="79" t="s">
        <v>16514</v>
      </c>
      <c r="D8186" s="79">
        <v>31.47</v>
      </c>
    </row>
    <row r="8187" spans="1:4" x14ac:dyDescent="0.25">
      <c r="A8187" s="75">
        <v>44263</v>
      </c>
      <c r="B8187" s="74" t="s">
        <v>29289</v>
      </c>
      <c r="C8187" s="79" t="s">
        <v>16514</v>
      </c>
      <c r="D8187" s="79">
        <v>56.5</v>
      </c>
    </row>
    <row r="8188" spans="1:4" x14ac:dyDescent="0.25">
      <c r="A8188" s="75">
        <v>36327</v>
      </c>
      <c r="B8188" s="74" t="s">
        <v>29290</v>
      </c>
      <c r="C8188" s="79" t="s">
        <v>16514</v>
      </c>
      <c r="D8188" s="79">
        <v>3.75</v>
      </c>
    </row>
    <row r="8189" spans="1:4" x14ac:dyDescent="0.25">
      <c r="A8189" s="75">
        <v>38992</v>
      </c>
      <c r="B8189" s="74" t="s">
        <v>29291</v>
      </c>
      <c r="C8189" s="79" t="s">
        <v>16514</v>
      </c>
      <c r="D8189" s="79">
        <v>4.5599999999999996</v>
      </c>
    </row>
    <row r="8190" spans="1:4" x14ac:dyDescent="0.25">
      <c r="A8190" s="75">
        <v>38993</v>
      </c>
      <c r="B8190" s="74" t="s">
        <v>29292</v>
      </c>
      <c r="C8190" s="79" t="s">
        <v>16514</v>
      </c>
      <c r="D8190" s="79">
        <v>11.85</v>
      </c>
    </row>
    <row r="8191" spans="1:4" x14ac:dyDescent="0.25">
      <c r="A8191" s="75">
        <v>44175</v>
      </c>
      <c r="B8191" s="74" t="s">
        <v>29293</v>
      </c>
      <c r="C8191" s="79" t="s">
        <v>16514</v>
      </c>
      <c r="D8191" s="79">
        <v>20.68</v>
      </c>
    </row>
    <row r="8192" spans="1:4" x14ac:dyDescent="0.25">
      <c r="A8192" s="75">
        <v>44177</v>
      </c>
      <c r="B8192" s="74" t="s">
        <v>29294</v>
      </c>
      <c r="C8192" s="79" t="s">
        <v>16514</v>
      </c>
      <c r="D8192" s="79">
        <v>15.45</v>
      </c>
    </row>
    <row r="8193" spans="1:4" x14ac:dyDescent="0.25">
      <c r="A8193" s="75">
        <v>38418</v>
      </c>
      <c r="B8193" s="74" t="s">
        <v>29295</v>
      </c>
      <c r="C8193" s="79" t="s">
        <v>16514</v>
      </c>
      <c r="D8193" s="79">
        <v>5.62</v>
      </c>
    </row>
    <row r="8194" spans="1:4" x14ac:dyDescent="0.25">
      <c r="A8194" s="75">
        <v>39178</v>
      </c>
      <c r="B8194" s="74" t="s">
        <v>29296</v>
      </c>
      <c r="C8194" s="79" t="s">
        <v>16514</v>
      </c>
      <c r="D8194" s="79">
        <v>2.37</v>
      </c>
    </row>
    <row r="8195" spans="1:4" x14ac:dyDescent="0.25">
      <c r="A8195" s="75">
        <v>39177</v>
      </c>
      <c r="B8195" s="74" t="s">
        <v>29297</v>
      </c>
      <c r="C8195" s="79" t="s">
        <v>16514</v>
      </c>
      <c r="D8195" s="79">
        <v>2.14</v>
      </c>
    </row>
    <row r="8196" spans="1:4" x14ac:dyDescent="0.25">
      <c r="A8196" s="75">
        <v>39174</v>
      </c>
      <c r="B8196" s="74" t="s">
        <v>29298</v>
      </c>
      <c r="C8196" s="79" t="s">
        <v>16514</v>
      </c>
      <c r="D8196" s="79">
        <v>1.07</v>
      </c>
    </row>
    <row r="8197" spans="1:4" x14ac:dyDescent="0.25">
      <c r="A8197" s="75">
        <v>39176</v>
      </c>
      <c r="B8197" s="74" t="s">
        <v>29299</v>
      </c>
      <c r="C8197" s="79" t="s">
        <v>16514</v>
      </c>
      <c r="D8197" s="79">
        <v>1.4</v>
      </c>
    </row>
    <row r="8198" spans="1:4" x14ac:dyDescent="0.25">
      <c r="A8198" s="75">
        <v>39180</v>
      </c>
      <c r="B8198" s="74" t="s">
        <v>29300</v>
      </c>
      <c r="C8198" s="79" t="s">
        <v>16514</v>
      </c>
      <c r="D8198" s="79">
        <v>6.43</v>
      </c>
    </row>
    <row r="8199" spans="1:4" x14ac:dyDescent="0.25">
      <c r="A8199" s="75">
        <v>39179</v>
      </c>
      <c r="B8199" s="74" t="s">
        <v>29301</v>
      </c>
      <c r="C8199" s="79" t="s">
        <v>16514</v>
      </c>
      <c r="D8199" s="79">
        <v>5.69</v>
      </c>
    </row>
    <row r="8200" spans="1:4" x14ac:dyDescent="0.25">
      <c r="A8200" s="75">
        <v>39175</v>
      </c>
      <c r="B8200" s="74" t="s">
        <v>29302</v>
      </c>
      <c r="C8200" s="79" t="s">
        <v>16514</v>
      </c>
      <c r="D8200" s="79">
        <v>1.31</v>
      </c>
    </row>
    <row r="8201" spans="1:4" x14ac:dyDescent="0.25">
      <c r="A8201" s="75">
        <v>39217</v>
      </c>
      <c r="B8201" s="74" t="s">
        <v>29303</v>
      </c>
      <c r="C8201" s="79" t="s">
        <v>16514</v>
      </c>
      <c r="D8201" s="79">
        <v>1.01</v>
      </c>
    </row>
    <row r="8202" spans="1:4" x14ac:dyDescent="0.25">
      <c r="A8202" s="75">
        <v>39181</v>
      </c>
      <c r="B8202" s="74" t="s">
        <v>29304</v>
      </c>
      <c r="C8202" s="79" t="s">
        <v>16514</v>
      </c>
      <c r="D8202" s="79">
        <v>8.6199999999999992</v>
      </c>
    </row>
    <row r="8203" spans="1:4" x14ac:dyDescent="0.25">
      <c r="A8203" s="75">
        <v>39182</v>
      </c>
      <c r="B8203" s="74" t="s">
        <v>29305</v>
      </c>
      <c r="C8203" s="79" t="s">
        <v>16514</v>
      </c>
      <c r="D8203" s="79">
        <v>12.13</v>
      </c>
    </row>
    <row r="8204" spans="1:4" x14ac:dyDescent="0.25">
      <c r="A8204" s="75">
        <v>12616</v>
      </c>
      <c r="B8204" s="74" t="s">
        <v>29306</v>
      </c>
      <c r="C8204" s="79" t="s">
        <v>16514</v>
      </c>
      <c r="D8204" s="79">
        <v>17.350000000000001</v>
      </c>
    </row>
    <row r="8205" spans="1:4" x14ac:dyDescent="0.25">
      <c r="A8205" s="75">
        <v>1049</v>
      </c>
      <c r="B8205" s="74" t="s">
        <v>29307</v>
      </c>
      <c r="C8205" s="79" t="s">
        <v>16514</v>
      </c>
      <c r="D8205" s="79">
        <v>10.15</v>
      </c>
    </row>
    <row r="8206" spans="1:4" x14ac:dyDescent="0.25">
      <c r="A8206" s="75">
        <v>1099</v>
      </c>
      <c r="B8206" s="74" t="s">
        <v>29308</v>
      </c>
      <c r="C8206" s="79" t="s">
        <v>16514</v>
      </c>
      <c r="D8206" s="79">
        <v>7.77</v>
      </c>
    </row>
    <row r="8207" spans="1:4" x14ac:dyDescent="0.25">
      <c r="A8207" s="75">
        <v>39678</v>
      </c>
      <c r="B8207" s="74" t="s">
        <v>29309</v>
      </c>
      <c r="C8207" s="79" t="s">
        <v>16514</v>
      </c>
      <c r="D8207" s="79">
        <v>3.13</v>
      </c>
    </row>
    <row r="8208" spans="1:4" x14ac:dyDescent="0.25">
      <c r="A8208" s="75">
        <v>1050</v>
      </c>
      <c r="B8208" s="74" t="s">
        <v>29310</v>
      </c>
      <c r="C8208" s="79" t="s">
        <v>16514</v>
      </c>
      <c r="D8208" s="79">
        <v>5.31</v>
      </c>
    </row>
    <row r="8209" spans="1:4" x14ac:dyDescent="0.25">
      <c r="A8209" s="75">
        <v>1101</v>
      </c>
      <c r="B8209" s="74" t="s">
        <v>29311</v>
      </c>
      <c r="C8209" s="79" t="s">
        <v>16514</v>
      </c>
      <c r="D8209" s="79">
        <v>33.49</v>
      </c>
    </row>
    <row r="8210" spans="1:4" x14ac:dyDescent="0.25">
      <c r="A8210" s="75">
        <v>1100</v>
      </c>
      <c r="B8210" s="74" t="s">
        <v>29312</v>
      </c>
      <c r="C8210" s="79" t="s">
        <v>16514</v>
      </c>
      <c r="D8210" s="79">
        <v>17.28</v>
      </c>
    </row>
    <row r="8211" spans="1:4" x14ac:dyDescent="0.25">
      <c r="A8211" s="75">
        <v>39679</v>
      </c>
      <c r="B8211" s="74" t="s">
        <v>29313</v>
      </c>
      <c r="C8211" s="79" t="s">
        <v>16514</v>
      </c>
      <c r="D8211" s="79">
        <v>66.739999999999995</v>
      </c>
    </row>
    <row r="8212" spans="1:4" x14ac:dyDescent="0.25">
      <c r="A8212" s="75">
        <v>1098</v>
      </c>
      <c r="B8212" s="74" t="s">
        <v>29314</v>
      </c>
      <c r="C8212" s="79" t="s">
        <v>16514</v>
      </c>
      <c r="D8212" s="79">
        <v>4.1399999999999997</v>
      </c>
    </row>
    <row r="8213" spans="1:4" x14ac:dyDescent="0.25">
      <c r="A8213" s="75">
        <v>1102</v>
      </c>
      <c r="B8213" s="74" t="s">
        <v>29315</v>
      </c>
      <c r="C8213" s="79" t="s">
        <v>16514</v>
      </c>
      <c r="D8213" s="79">
        <v>49.94</v>
      </c>
    </row>
    <row r="8214" spans="1:4" x14ac:dyDescent="0.25">
      <c r="A8214" s="75">
        <v>1051</v>
      </c>
      <c r="B8214" s="74" t="s">
        <v>29316</v>
      </c>
      <c r="C8214" s="79" t="s">
        <v>16514</v>
      </c>
      <c r="D8214" s="79">
        <v>72.58</v>
      </c>
    </row>
    <row r="8215" spans="1:4" x14ac:dyDescent="0.25">
      <c r="A8215" s="75">
        <v>37399</v>
      </c>
      <c r="B8215" s="74" t="s">
        <v>29317</v>
      </c>
      <c r="C8215" s="79" t="s">
        <v>16514</v>
      </c>
      <c r="D8215" s="79">
        <v>18.86</v>
      </c>
    </row>
    <row r="8216" spans="1:4" x14ac:dyDescent="0.25">
      <c r="A8216" s="75">
        <v>43834</v>
      </c>
      <c r="B8216" s="74" t="s">
        <v>29318</v>
      </c>
      <c r="C8216" s="79" t="s">
        <v>1517</v>
      </c>
      <c r="D8216" s="79">
        <v>17.97</v>
      </c>
    </row>
    <row r="8217" spans="1:4" x14ac:dyDescent="0.25">
      <c r="A8217" s="75">
        <v>43835</v>
      </c>
      <c r="B8217" s="74" t="s">
        <v>29319</v>
      </c>
      <c r="C8217" s="79" t="s">
        <v>1517</v>
      </c>
      <c r="D8217" s="79">
        <v>1.61</v>
      </c>
    </row>
    <row r="8218" spans="1:4" x14ac:dyDescent="0.25">
      <c r="A8218" s="75">
        <v>43833</v>
      </c>
      <c r="B8218" s="74" t="s">
        <v>29320</v>
      </c>
      <c r="C8218" s="79" t="s">
        <v>1517</v>
      </c>
      <c r="D8218" s="79">
        <v>1.67</v>
      </c>
    </row>
    <row r="8219" spans="1:4" x14ac:dyDescent="0.25">
      <c r="A8219" s="75">
        <v>41955</v>
      </c>
      <c r="B8219" s="74" t="s">
        <v>29321</v>
      </c>
      <c r="C8219" s="79" t="s">
        <v>1518</v>
      </c>
      <c r="D8219" s="79">
        <v>85.01</v>
      </c>
    </row>
    <row r="8220" spans="1:4" x14ac:dyDescent="0.25">
      <c r="A8220" s="75">
        <v>41953</v>
      </c>
      <c r="B8220" s="74" t="s">
        <v>29322</v>
      </c>
      <c r="C8220" s="79" t="s">
        <v>1518</v>
      </c>
      <c r="D8220" s="79">
        <v>81.13</v>
      </c>
    </row>
    <row r="8221" spans="1:4" x14ac:dyDescent="0.25">
      <c r="A8221" s="75">
        <v>41954</v>
      </c>
      <c r="B8221" s="74" t="s">
        <v>29323</v>
      </c>
      <c r="C8221" s="79" t="s">
        <v>1518</v>
      </c>
      <c r="D8221" s="79">
        <v>80.349999999999994</v>
      </c>
    </row>
    <row r="8222" spans="1:4" x14ac:dyDescent="0.25">
      <c r="A8222" s="75">
        <v>25004</v>
      </c>
      <c r="B8222" s="74" t="s">
        <v>29324</v>
      </c>
      <c r="C8222" s="79" t="s">
        <v>1518</v>
      </c>
      <c r="D8222" s="79">
        <v>42.8</v>
      </c>
    </row>
    <row r="8223" spans="1:4" x14ac:dyDescent="0.25">
      <c r="A8223" s="75">
        <v>25002</v>
      </c>
      <c r="B8223" s="74" t="s">
        <v>29325</v>
      </c>
      <c r="C8223" s="79" t="s">
        <v>1518</v>
      </c>
      <c r="D8223" s="79">
        <v>42.8</v>
      </c>
    </row>
    <row r="8224" spans="1:4" x14ac:dyDescent="0.25">
      <c r="A8224" s="75">
        <v>37409</v>
      </c>
      <c r="B8224" s="74" t="s">
        <v>29326</v>
      </c>
      <c r="C8224" s="79" t="s">
        <v>1518</v>
      </c>
      <c r="D8224" s="79">
        <v>42.8</v>
      </c>
    </row>
    <row r="8225" spans="1:4" x14ac:dyDescent="0.25">
      <c r="A8225" s="75">
        <v>841</v>
      </c>
      <c r="B8225" s="74" t="s">
        <v>29327</v>
      </c>
      <c r="C8225" s="79" t="s">
        <v>1518</v>
      </c>
      <c r="D8225" s="79">
        <v>43.33</v>
      </c>
    </row>
    <row r="8226" spans="1:4" x14ac:dyDescent="0.25">
      <c r="A8226" s="75">
        <v>25005</v>
      </c>
      <c r="B8226" s="74" t="s">
        <v>29328</v>
      </c>
      <c r="C8226" s="79" t="s">
        <v>1518</v>
      </c>
      <c r="D8226" s="79">
        <v>46.97</v>
      </c>
    </row>
    <row r="8227" spans="1:4" x14ac:dyDescent="0.25">
      <c r="A8227" s="75">
        <v>25003</v>
      </c>
      <c r="B8227" s="74" t="s">
        <v>29329</v>
      </c>
      <c r="C8227" s="79" t="s">
        <v>1518</v>
      </c>
      <c r="D8227" s="79">
        <v>47.68</v>
      </c>
    </row>
    <row r="8228" spans="1:4" x14ac:dyDescent="0.25">
      <c r="A8228" s="75">
        <v>37410</v>
      </c>
      <c r="B8228" s="74" t="s">
        <v>29330</v>
      </c>
      <c r="C8228" s="79" t="s">
        <v>1518</v>
      </c>
      <c r="D8228" s="79">
        <v>46.97</v>
      </c>
    </row>
    <row r="8229" spans="1:4" x14ac:dyDescent="0.25">
      <c r="A8229" s="75">
        <v>842</v>
      </c>
      <c r="B8229" s="74" t="s">
        <v>29331</v>
      </c>
      <c r="C8229" s="79" t="s">
        <v>1518</v>
      </c>
      <c r="D8229" s="79">
        <v>47.64</v>
      </c>
    </row>
    <row r="8230" spans="1:4" x14ac:dyDescent="0.25">
      <c r="A8230" s="75">
        <v>44391</v>
      </c>
      <c r="B8230" s="74" t="s">
        <v>29332</v>
      </c>
      <c r="C8230" s="79" t="s">
        <v>1517</v>
      </c>
      <c r="D8230" s="79">
        <v>101.51</v>
      </c>
    </row>
    <row r="8231" spans="1:4" x14ac:dyDescent="0.25">
      <c r="A8231" s="75">
        <v>44388</v>
      </c>
      <c r="B8231" s="74" t="s">
        <v>29333</v>
      </c>
      <c r="C8231" s="79" t="s">
        <v>1517</v>
      </c>
      <c r="D8231" s="79">
        <v>2.2000000000000002</v>
      </c>
    </row>
    <row r="8232" spans="1:4" x14ac:dyDescent="0.25">
      <c r="A8232" s="75">
        <v>44392</v>
      </c>
      <c r="B8232" s="74" t="s">
        <v>29334</v>
      </c>
      <c r="C8232" s="79" t="s">
        <v>1517</v>
      </c>
      <c r="D8232" s="79">
        <v>202.11</v>
      </c>
    </row>
    <row r="8233" spans="1:4" x14ac:dyDescent="0.25">
      <c r="A8233" s="75">
        <v>44390</v>
      </c>
      <c r="B8233" s="74" t="s">
        <v>29335</v>
      </c>
      <c r="C8233" s="79" t="s">
        <v>1517</v>
      </c>
      <c r="D8233" s="79">
        <v>42.82</v>
      </c>
    </row>
    <row r="8234" spans="1:4" x14ac:dyDescent="0.25">
      <c r="A8234" s="75">
        <v>44389</v>
      </c>
      <c r="B8234" s="74" t="s">
        <v>29336</v>
      </c>
      <c r="C8234" s="79" t="s">
        <v>1517</v>
      </c>
      <c r="D8234" s="79">
        <v>5.05</v>
      </c>
    </row>
    <row r="8235" spans="1:4" x14ac:dyDescent="0.25">
      <c r="A8235" s="75">
        <v>862</v>
      </c>
      <c r="B8235" s="74" t="s">
        <v>29337</v>
      </c>
      <c r="C8235" s="79" t="s">
        <v>1517</v>
      </c>
      <c r="D8235" s="79">
        <v>9.26</v>
      </c>
    </row>
    <row r="8236" spans="1:4" x14ac:dyDescent="0.25">
      <c r="A8236" s="75">
        <v>866</v>
      </c>
      <c r="B8236" s="74" t="s">
        <v>29338</v>
      </c>
      <c r="C8236" s="79" t="s">
        <v>1517</v>
      </c>
      <c r="D8236" s="79">
        <v>117.69</v>
      </c>
    </row>
    <row r="8237" spans="1:4" x14ac:dyDescent="0.25">
      <c r="A8237" s="75">
        <v>892</v>
      </c>
      <c r="B8237" s="74" t="s">
        <v>29339</v>
      </c>
      <c r="C8237" s="79" t="s">
        <v>1517</v>
      </c>
      <c r="D8237" s="79">
        <v>142.46</v>
      </c>
    </row>
    <row r="8238" spans="1:4" x14ac:dyDescent="0.25">
      <c r="A8238" s="75">
        <v>857</v>
      </c>
      <c r="B8238" s="74" t="s">
        <v>29340</v>
      </c>
      <c r="C8238" s="79" t="s">
        <v>1517</v>
      </c>
      <c r="D8238" s="79">
        <v>15.49</v>
      </c>
    </row>
    <row r="8239" spans="1:4" x14ac:dyDescent="0.25">
      <c r="A8239" s="75">
        <v>37404</v>
      </c>
      <c r="B8239" s="74" t="s">
        <v>29341</v>
      </c>
      <c r="C8239" s="79" t="s">
        <v>1517</v>
      </c>
      <c r="D8239" s="79">
        <v>164.83</v>
      </c>
    </row>
    <row r="8240" spans="1:4" x14ac:dyDescent="0.25">
      <c r="A8240" s="75">
        <v>868</v>
      </c>
      <c r="B8240" s="74" t="s">
        <v>29342</v>
      </c>
      <c r="C8240" s="79" t="s">
        <v>1517</v>
      </c>
      <c r="D8240" s="79">
        <v>22.08</v>
      </c>
    </row>
    <row r="8241" spans="1:4" x14ac:dyDescent="0.25">
      <c r="A8241" s="75">
        <v>863</v>
      </c>
      <c r="B8241" s="74" t="s">
        <v>29343</v>
      </c>
      <c r="C8241" s="79" t="s">
        <v>1517</v>
      </c>
      <c r="D8241" s="79">
        <v>32.520000000000003</v>
      </c>
    </row>
    <row r="8242" spans="1:4" x14ac:dyDescent="0.25">
      <c r="A8242" s="75">
        <v>867</v>
      </c>
      <c r="B8242" s="74" t="s">
        <v>29344</v>
      </c>
      <c r="C8242" s="79" t="s">
        <v>1517</v>
      </c>
      <c r="D8242" s="79">
        <v>46.33</v>
      </c>
    </row>
    <row r="8243" spans="1:4" x14ac:dyDescent="0.25">
      <c r="A8243" s="75">
        <v>864</v>
      </c>
      <c r="B8243" s="74" t="s">
        <v>29345</v>
      </c>
      <c r="C8243" s="79" t="s">
        <v>1517</v>
      </c>
      <c r="D8243" s="79">
        <v>61.19</v>
      </c>
    </row>
    <row r="8244" spans="1:4" x14ac:dyDescent="0.25">
      <c r="A8244" s="75">
        <v>865</v>
      </c>
      <c r="B8244" s="74" t="s">
        <v>29346</v>
      </c>
      <c r="C8244" s="79" t="s">
        <v>1517</v>
      </c>
      <c r="D8244" s="79">
        <v>88.02</v>
      </c>
    </row>
    <row r="8245" spans="1:4" x14ac:dyDescent="0.25">
      <c r="A8245" s="75">
        <v>993</v>
      </c>
      <c r="B8245" s="74" t="s">
        <v>29347</v>
      </c>
      <c r="C8245" s="79" t="s">
        <v>1517</v>
      </c>
      <c r="D8245" s="79">
        <v>1.67</v>
      </c>
    </row>
    <row r="8246" spans="1:4" x14ac:dyDescent="0.25">
      <c r="A8246" s="75">
        <v>1020</v>
      </c>
      <c r="B8246" s="74" t="s">
        <v>29348</v>
      </c>
      <c r="C8246" s="79" t="s">
        <v>1517</v>
      </c>
      <c r="D8246" s="79">
        <v>8.5399999999999991</v>
      </c>
    </row>
    <row r="8247" spans="1:4" x14ac:dyDescent="0.25">
      <c r="A8247" s="75">
        <v>1017</v>
      </c>
      <c r="B8247" s="74" t="s">
        <v>29349</v>
      </c>
      <c r="C8247" s="79" t="s">
        <v>1517</v>
      </c>
      <c r="D8247" s="79">
        <v>104.66</v>
      </c>
    </row>
    <row r="8248" spans="1:4" x14ac:dyDescent="0.25">
      <c r="A8248" s="75">
        <v>999</v>
      </c>
      <c r="B8248" s="74" t="s">
        <v>29350</v>
      </c>
      <c r="C8248" s="79" t="s">
        <v>1517</v>
      </c>
      <c r="D8248" s="79">
        <v>126.79</v>
      </c>
    </row>
    <row r="8249" spans="1:4" x14ac:dyDescent="0.25">
      <c r="A8249" s="75">
        <v>995</v>
      </c>
      <c r="B8249" s="74" t="s">
        <v>29351</v>
      </c>
      <c r="C8249" s="79" t="s">
        <v>1517</v>
      </c>
      <c r="D8249" s="79">
        <v>13.6</v>
      </c>
    </row>
    <row r="8250" spans="1:4" x14ac:dyDescent="0.25">
      <c r="A8250" s="75">
        <v>1000</v>
      </c>
      <c r="B8250" s="74" t="s">
        <v>29352</v>
      </c>
      <c r="C8250" s="79" t="s">
        <v>1517</v>
      </c>
      <c r="D8250" s="79">
        <v>155.74</v>
      </c>
    </row>
    <row r="8251" spans="1:4" x14ac:dyDescent="0.25">
      <c r="A8251" s="75">
        <v>1022</v>
      </c>
      <c r="B8251" s="74" t="s">
        <v>29353</v>
      </c>
      <c r="C8251" s="79" t="s">
        <v>1517</v>
      </c>
      <c r="D8251" s="79">
        <v>2.33</v>
      </c>
    </row>
    <row r="8252" spans="1:4" x14ac:dyDescent="0.25">
      <c r="A8252" s="75">
        <v>1015</v>
      </c>
      <c r="B8252" s="74" t="s">
        <v>29354</v>
      </c>
      <c r="C8252" s="79" t="s">
        <v>1517</v>
      </c>
      <c r="D8252" s="79">
        <v>206.96</v>
      </c>
    </row>
    <row r="8253" spans="1:4" x14ac:dyDescent="0.25">
      <c r="A8253" s="75">
        <v>996</v>
      </c>
      <c r="B8253" s="74" t="s">
        <v>29355</v>
      </c>
      <c r="C8253" s="79" t="s">
        <v>1517</v>
      </c>
      <c r="D8253" s="79">
        <v>21.08</v>
      </c>
    </row>
    <row r="8254" spans="1:4" x14ac:dyDescent="0.25">
      <c r="A8254" s="75">
        <v>1001</v>
      </c>
      <c r="B8254" s="74" t="s">
        <v>29356</v>
      </c>
      <c r="C8254" s="79" t="s">
        <v>1517</v>
      </c>
      <c r="D8254" s="79">
        <v>268.52</v>
      </c>
    </row>
    <row r="8255" spans="1:4" x14ac:dyDescent="0.25">
      <c r="A8255" s="75">
        <v>1019</v>
      </c>
      <c r="B8255" s="74" t="s">
        <v>29357</v>
      </c>
      <c r="C8255" s="79" t="s">
        <v>1517</v>
      </c>
      <c r="D8255" s="79">
        <v>29.8</v>
      </c>
    </row>
    <row r="8256" spans="1:4" x14ac:dyDescent="0.25">
      <c r="A8256" s="75">
        <v>1021</v>
      </c>
      <c r="B8256" s="74" t="s">
        <v>29358</v>
      </c>
      <c r="C8256" s="79" t="s">
        <v>1517</v>
      </c>
      <c r="D8256" s="79">
        <v>3.58</v>
      </c>
    </row>
    <row r="8257" spans="1:4" x14ac:dyDescent="0.25">
      <c r="A8257" s="75">
        <v>39249</v>
      </c>
      <c r="B8257" s="74" t="s">
        <v>29359</v>
      </c>
      <c r="C8257" s="79" t="s">
        <v>1517</v>
      </c>
      <c r="D8257" s="79">
        <v>361.05</v>
      </c>
    </row>
    <row r="8258" spans="1:4" x14ac:dyDescent="0.25">
      <c r="A8258" s="75">
        <v>1018</v>
      </c>
      <c r="B8258" s="74" t="s">
        <v>29360</v>
      </c>
      <c r="C8258" s="79" t="s">
        <v>1517</v>
      </c>
      <c r="D8258" s="79">
        <v>44.06</v>
      </c>
    </row>
    <row r="8259" spans="1:4" x14ac:dyDescent="0.25">
      <c r="A8259" s="75">
        <v>39250</v>
      </c>
      <c r="B8259" s="74" t="s">
        <v>29361</v>
      </c>
      <c r="C8259" s="79" t="s">
        <v>1517</v>
      </c>
      <c r="D8259" s="79">
        <v>431.89</v>
      </c>
    </row>
    <row r="8260" spans="1:4" x14ac:dyDescent="0.25">
      <c r="A8260" s="75">
        <v>994</v>
      </c>
      <c r="B8260" s="74" t="s">
        <v>29362</v>
      </c>
      <c r="C8260" s="79" t="s">
        <v>1517</v>
      </c>
      <c r="D8260" s="79">
        <v>5.21</v>
      </c>
    </row>
    <row r="8261" spans="1:4" x14ac:dyDescent="0.25">
      <c r="A8261" s="75">
        <v>977</v>
      </c>
      <c r="B8261" s="74" t="s">
        <v>29363</v>
      </c>
      <c r="C8261" s="79" t="s">
        <v>1517</v>
      </c>
      <c r="D8261" s="79">
        <v>61.64</v>
      </c>
    </row>
    <row r="8262" spans="1:4" x14ac:dyDescent="0.25">
      <c r="A8262" s="75">
        <v>998</v>
      </c>
      <c r="B8262" s="74" t="s">
        <v>29364</v>
      </c>
      <c r="C8262" s="79" t="s">
        <v>1517</v>
      </c>
      <c r="D8262" s="79">
        <v>80.03</v>
      </c>
    </row>
    <row r="8263" spans="1:4" x14ac:dyDescent="0.25">
      <c r="A8263" s="75">
        <v>39251</v>
      </c>
      <c r="B8263" s="74" t="s">
        <v>29365</v>
      </c>
      <c r="C8263" s="79" t="s">
        <v>1517</v>
      </c>
      <c r="D8263" s="79">
        <v>0.57999999999999996</v>
      </c>
    </row>
    <row r="8264" spans="1:4" x14ac:dyDescent="0.25">
      <c r="A8264" s="75">
        <v>1011</v>
      </c>
      <c r="B8264" s="74" t="s">
        <v>29366</v>
      </c>
      <c r="C8264" s="79" t="s">
        <v>1517</v>
      </c>
      <c r="D8264" s="79">
        <v>0.79</v>
      </c>
    </row>
    <row r="8265" spans="1:4" x14ac:dyDescent="0.25">
      <c r="A8265" s="75">
        <v>39252</v>
      </c>
      <c r="B8265" s="74" t="s">
        <v>29367</v>
      </c>
      <c r="C8265" s="79" t="s">
        <v>1517</v>
      </c>
      <c r="D8265" s="79">
        <v>1.03</v>
      </c>
    </row>
    <row r="8266" spans="1:4" x14ac:dyDescent="0.25">
      <c r="A8266" s="75">
        <v>1013</v>
      </c>
      <c r="B8266" s="74" t="s">
        <v>29368</v>
      </c>
      <c r="C8266" s="79" t="s">
        <v>1517</v>
      </c>
      <c r="D8266" s="79">
        <v>1.24</v>
      </c>
    </row>
    <row r="8267" spans="1:4" x14ac:dyDescent="0.25">
      <c r="A8267" s="75">
        <v>980</v>
      </c>
      <c r="B8267" s="74" t="s">
        <v>29369</v>
      </c>
      <c r="C8267" s="79" t="s">
        <v>1517</v>
      </c>
      <c r="D8267" s="79">
        <v>8.9499999999999993</v>
      </c>
    </row>
    <row r="8268" spans="1:4" x14ac:dyDescent="0.25">
      <c r="A8268" s="75">
        <v>39237</v>
      </c>
      <c r="B8268" s="74" t="s">
        <v>29370</v>
      </c>
      <c r="C8268" s="79" t="s">
        <v>1517</v>
      </c>
      <c r="D8268" s="79">
        <v>95.28</v>
      </c>
    </row>
    <row r="8269" spans="1:4" x14ac:dyDescent="0.25">
      <c r="A8269" s="75">
        <v>39238</v>
      </c>
      <c r="B8269" s="74" t="s">
        <v>29371</v>
      </c>
      <c r="C8269" s="79" t="s">
        <v>1517</v>
      </c>
      <c r="D8269" s="79">
        <v>120.16</v>
      </c>
    </row>
    <row r="8270" spans="1:4" x14ac:dyDescent="0.25">
      <c r="A8270" s="75">
        <v>979</v>
      </c>
      <c r="B8270" s="74" t="s">
        <v>29372</v>
      </c>
      <c r="C8270" s="79" t="s">
        <v>1517</v>
      </c>
      <c r="D8270" s="79">
        <v>12.79</v>
      </c>
    </row>
    <row r="8271" spans="1:4" x14ac:dyDescent="0.25">
      <c r="A8271" s="75">
        <v>39239</v>
      </c>
      <c r="B8271" s="74" t="s">
        <v>29373</v>
      </c>
      <c r="C8271" s="79" t="s">
        <v>1517</v>
      </c>
      <c r="D8271" s="79">
        <v>145.16999999999999</v>
      </c>
    </row>
    <row r="8272" spans="1:4" x14ac:dyDescent="0.25">
      <c r="A8272" s="75">
        <v>1014</v>
      </c>
      <c r="B8272" s="74" t="s">
        <v>29374</v>
      </c>
      <c r="C8272" s="79" t="s">
        <v>1517</v>
      </c>
      <c r="D8272" s="79">
        <v>1.96</v>
      </c>
    </row>
    <row r="8273" spans="1:4" x14ac:dyDescent="0.25">
      <c r="A8273" s="75">
        <v>39240</v>
      </c>
      <c r="B8273" s="74" t="s">
        <v>29375</v>
      </c>
      <c r="C8273" s="79" t="s">
        <v>1517</v>
      </c>
      <c r="D8273" s="79">
        <v>190.94</v>
      </c>
    </row>
    <row r="8274" spans="1:4" x14ac:dyDescent="0.25">
      <c r="A8274" s="75">
        <v>39232</v>
      </c>
      <c r="B8274" s="74" t="s">
        <v>29376</v>
      </c>
      <c r="C8274" s="79" t="s">
        <v>1517</v>
      </c>
      <c r="D8274" s="79">
        <v>20.04</v>
      </c>
    </row>
    <row r="8275" spans="1:4" x14ac:dyDescent="0.25">
      <c r="A8275" s="75">
        <v>39233</v>
      </c>
      <c r="B8275" s="74" t="s">
        <v>29377</v>
      </c>
      <c r="C8275" s="79" t="s">
        <v>1517</v>
      </c>
      <c r="D8275" s="79">
        <v>29.21</v>
      </c>
    </row>
    <row r="8276" spans="1:4" x14ac:dyDescent="0.25">
      <c r="A8276" s="75">
        <v>981</v>
      </c>
      <c r="B8276" s="74" t="s">
        <v>29378</v>
      </c>
      <c r="C8276" s="79" t="s">
        <v>1517</v>
      </c>
      <c r="D8276" s="79">
        <v>3.26</v>
      </c>
    </row>
    <row r="8277" spans="1:4" x14ac:dyDescent="0.25">
      <c r="A8277" s="75">
        <v>39234</v>
      </c>
      <c r="B8277" s="74" t="s">
        <v>29379</v>
      </c>
      <c r="C8277" s="79" t="s">
        <v>1517</v>
      </c>
      <c r="D8277" s="79">
        <v>40.65</v>
      </c>
    </row>
    <row r="8278" spans="1:4" x14ac:dyDescent="0.25">
      <c r="A8278" s="75">
        <v>982</v>
      </c>
      <c r="B8278" s="74" t="s">
        <v>29380</v>
      </c>
      <c r="C8278" s="79" t="s">
        <v>1517</v>
      </c>
      <c r="D8278" s="79">
        <v>4.68</v>
      </c>
    </row>
    <row r="8279" spans="1:4" x14ac:dyDescent="0.25">
      <c r="A8279" s="75">
        <v>39235</v>
      </c>
      <c r="B8279" s="74" t="s">
        <v>29381</v>
      </c>
      <c r="C8279" s="79" t="s">
        <v>1517</v>
      </c>
      <c r="D8279" s="79">
        <v>59.96</v>
      </c>
    </row>
    <row r="8280" spans="1:4" x14ac:dyDescent="0.25">
      <c r="A8280" s="75">
        <v>39236</v>
      </c>
      <c r="B8280" s="74" t="s">
        <v>29382</v>
      </c>
      <c r="C8280" s="79" t="s">
        <v>1517</v>
      </c>
      <c r="D8280" s="79">
        <v>79.47</v>
      </c>
    </row>
    <row r="8281" spans="1:4" x14ac:dyDescent="0.25">
      <c r="A8281" s="75">
        <v>990</v>
      </c>
      <c r="B8281" s="74" t="s">
        <v>29383</v>
      </c>
      <c r="C8281" s="79" t="s">
        <v>1517</v>
      </c>
      <c r="D8281" s="79">
        <v>141.01</v>
      </c>
    </row>
    <row r="8282" spans="1:4" x14ac:dyDescent="0.25">
      <c r="A8282" s="75">
        <v>39241</v>
      </c>
      <c r="B8282" s="74" t="s">
        <v>29384</v>
      </c>
      <c r="C8282" s="79" t="s">
        <v>1517</v>
      </c>
      <c r="D8282" s="79">
        <v>13.88</v>
      </c>
    </row>
    <row r="8283" spans="1:4" x14ac:dyDescent="0.25">
      <c r="A8283" s="75">
        <v>1005</v>
      </c>
      <c r="B8283" s="74" t="s">
        <v>29385</v>
      </c>
      <c r="C8283" s="79" t="s">
        <v>1517</v>
      </c>
      <c r="D8283" s="79">
        <v>175.56</v>
      </c>
    </row>
    <row r="8284" spans="1:4" x14ac:dyDescent="0.25">
      <c r="A8284" s="75">
        <v>991</v>
      </c>
      <c r="B8284" s="74" t="s">
        <v>29386</v>
      </c>
      <c r="C8284" s="79" t="s">
        <v>1517</v>
      </c>
      <c r="D8284" s="79">
        <v>229.95</v>
      </c>
    </row>
    <row r="8285" spans="1:4" x14ac:dyDescent="0.25">
      <c r="A8285" s="75">
        <v>986</v>
      </c>
      <c r="B8285" s="74" t="s">
        <v>29387</v>
      </c>
      <c r="C8285" s="79" t="s">
        <v>1517</v>
      </c>
      <c r="D8285" s="79">
        <v>21.93</v>
      </c>
    </row>
    <row r="8286" spans="1:4" x14ac:dyDescent="0.25">
      <c r="A8286" s="75">
        <v>987</v>
      </c>
      <c r="B8286" s="74" t="s">
        <v>29388</v>
      </c>
      <c r="C8286" s="79" t="s">
        <v>1517</v>
      </c>
      <c r="D8286" s="79">
        <v>30.02</v>
      </c>
    </row>
    <row r="8287" spans="1:4" x14ac:dyDescent="0.25">
      <c r="A8287" s="75">
        <v>1007</v>
      </c>
      <c r="B8287" s="74" t="s">
        <v>29389</v>
      </c>
      <c r="C8287" s="79" t="s">
        <v>1517</v>
      </c>
      <c r="D8287" s="79">
        <v>41.56</v>
      </c>
    </row>
    <row r="8288" spans="1:4" x14ac:dyDescent="0.25">
      <c r="A8288" s="75">
        <v>1008</v>
      </c>
      <c r="B8288" s="74" t="s">
        <v>29390</v>
      </c>
      <c r="C8288" s="79" t="s">
        <v>1517</v>
      </c>
      <c r="D8288" s="79">
        <v>5.27</v>
      </c>
    </row>
    <row r="8289" spans="1:4" x14ac:dyDescent="0.25">
      <c r="A8289" s="75">
        <v>988</v>
      </c>
      <c r="B8289" s="74" t="s">
        <v>29391</v>
      </c>
      <c r="C8289" s="79" t="s">
        <v>1517</v>
      </c>
      <c r="D8289" s="79">
        <v>57.3</v>
      </c>
    </row>
    <row r="8290" spans="1:4" x14ac:dyDescent="0.25">
      <c r="A8290" s="75">
        <v>989</v>
      </c>
      <c r="B8290" s="74" t="s">
        <v>29392</v>
      </c>
      <c r="C8290" s="79" t="s">
        <v>1517</v>
      </c>
      <c r="D8290" s="79">
        <v>79.099999999999994</v>
      </c>
    </row>
    <row r="8291" spans="1:4" x14ac:dyDescent="0.25">
      <c r="A8291" s="75">
        <v>1006</v>
      </c>
      <c r="B8291" s="74" t="s">
        <v>29393</v>
      </c>
      <c r="C8291" s="79" t="s">
        <v>1517</v>
      </c>
      <c r="D8291" s="79">
        <v>106.04</v>
      </c>
    </row>
    <row r="8292" spans="1:4" x14ac:dyDescent="0.25">
      <c r="A8292" s="75">
        <v>43972</v>
      </c>
      <c r="B8292" s="74" t="s">
        <v>29394</v>
      </c>
      <c r="C8292" s="79" t="s">
        <v>1517</v>
      </c>
      <c r="D8292" s="79">
        <v>3.43</v>
      </c>
    </row>
    <row r="8293" spans="1:4" x14ac:dyDescent="0.25">
      <c r="A8293" s="75">
        <v>43971</v>
      </c>
      <c r="B8293" s="74" t="s">
        <v>29395</v>
      </c>
      <c r="C8293" s="79" t="s">
        <v>1517</v>
      </c>
      <c r="D8293" s="79">
        <v>2.62</v>
      </c>
    </row>
    <row r="8294" spans="1:4" x14ac:dyDescent="0.25">
      <c r="A8294" s="75">
        <v>39598</v>
      </c>
      <c r="B8294" s="74" t="s">
        <v>29396</v>
      </c>
      <c r="C8294" s="79" t="s">
        <v>1517</v>
      </c>
      <c r="D8294" s="79">
        <v>4.8600000000000003</v>
      </c>
    </row>
    <row r="8295" spans="1:4" x14ac:dyDescent="0.25">
      <c r="A8295" s="75">
        <v>43973</v>
      </c>
      <c r="B8295" s="74" t="s">
        <v>29397</v>
      </c>
      <c r="C8295" s="79" t="s">
        <v>1517</v>
      </c>
      <c r="D8295" s="79">
        <v>3.58</v>
      </c>
    </row>
    <row r="8296" spans="1:4" x14ac:dyDescent="0.25">
      <c r="A8296" s="75">
        <v>39599</v>
      </c>
      <c r="B8296" s="74" t="s">
        <v>29398</v>
      </c>
      <c r="C8296" s="79" t="s">
        <v>1517</v>
      </c>
      <c r="D8296" s="79">
        <v>6.99</v>
      </c>
    </row>
    <row r="8297" spans="1:4" x14ac:dyDescent="0.25">
      <c r="A8297" s="75">
        <v>43832</v>
      </c>
      <c r="B8297" s="74" t="s">
        <v>29399</v>
      </c>
      <c r="C8297" s="79" t="s">
        <v>1517</v>
      </c>
      <c r="D8297" s="79">
        <v>18.41</v>
      </c>
    </row>
    <row r="8298" spans="1:4" x14ac:dyDescent="0.25">
      <c r="A8298" s="75">
        <v>34602</v>
      </c>
      <c r="B8298" s="74" t="s">
        <v>29400</v>
      </c>
      <c r="C8298" s="79" t="s">
        <v>1517</v>
      </c>
      <c r="D8298" s="79">
        <v>3.63</v>
      </c>
    </row>
    <row r="8299" spans="1:4" x14ac:dyDescent="0.25">
      <c r="A8299" s="75">
        <v>34607</v>
      </c>
      <c r="B8299" s="74" t="s">
        <v>29401</v>
      </c>
      <c r="C8299" s="79" t="s">
        <v>1517</v>
      </c>
      <c r="D8299" s="79">
        <v>8.89</v>
      </c>
    </row>
    <row r="8300" spans="1:4" x14ac:dyDescent="0.25">
      <c r="A8300" s="75">
        <v>34609</v>
      </c>
      <c r="B8300" s="74" t="s">
        <v>29402</v>
      </c>
      <c r="C8300" s="79" t="s">
        <v>1517</v>
      </c>
      <c r="D8300" s="79">
        <v>12.93</v>
      </c>
    </row>
    <row r="8301" spans="1:4" x14ac:dyDescent="0.25">
      <c r="A8301" s="75">
        <v>34618</v>
      </c>
      <c r="B8301" s="74" t="s">
        <v>29403</v>
      </c>
      <c r="C8301" s="79" t="s">
        <v>1517</v>
      </c>
      <c r="D8301" s="79">
        <v>4.9400000000000004</v>
      </c>
    </row>
    <row r="8302" spans="1:4" x14ac:dyDescent="0.25">
      <c r="A8302" s="75">
        <v>34621</v>
      </c>
      <c r="B8302" s="74" t="s">
        <v>29404</v>
      </c>
      <c r="C8302" s="79" t="s">
        <v>1517</v>
      </c>
      <c r="D8302" s="79">
        <v>12.26</v>
      </c>
    </row>
    <row r="8303" spans="1:4" x14ac:dyDescent="0.25">
      <c r="A8303" s="75">
        <v>34622</v>
      </c>
      <c r="B8303" s="74" t="s">
        <v>29405</v>
      </c>
      <c r="C8303" s="79" t="s">
        <v>1517</v>
      </c>
      <c r="D8303" s="79">
        <v>18.21</v>
      </c>
    </row>
    <row r="8304" spans="1:4" x14ac:dyDescent="0.25">
      <c r="A8304" s="75">
        <v>34624</v>
      </c>
      <c r="B8304" s="74" t="s">
        <v>29406</v>
      </c>
      <c r="C8304" s="79" t="s">
        <v>1517</v>
      </c>
      <c r="D8304" s="79">
        <v>6.6</v>
      </c>
    </row>
    <row r="8305" spans="1:4" x14ac:dyDescent="0.25">
      <c r="A8305" s="75">
        <v>34627</v>
      </c>
      <c r="B8305" s="74" t="s">
        <v>29407</v>
      </c>
      <c r="C8305" s="79" t="s">
        <v>1517</v>
      </c>
      <c r="D8305" s="79">
        <v>15.92</v>
      </c>
    </row>
    <row r="8306" spans="1:4" x14ac:dyDescent="0.25">
      <c r="A8306" s="75">
        <v>34629</v>
      </c>
      <c r="B8306" s="74" t="s">
        <v>29408</v>
      </c>
      <c r="C8306" s="79" t="s">
        <v>1517</v>
      </c>
      <c r="D8306" s="79">
        <v>24.33</v>
      </c>
    </row>
    <row r="8307" spans="1:4" x14ac:dyDescent="0.25">
      <c r="A8307" s="75">
        <v>39257</v>
      </c>
      <c r="B8307" s="74" t="s">
        <v>29409</v>
      </c>
      <c r="C8307" s="79" t="s">
        <v>1517</v>
      </c>
      <c r="D8307" s="79">
        <v>4.95</v>
      </c>
    </row>
    <row r="8308" spans="1:4" x14ac:dyDescent="0.25">
      <c r="A8308" s="75">
        <v>39261</v>
      </c>
      <c r="B8308" s="74" t="s">
        <v>29410</v>
      </c>
      <c r="C8308" s="79" t="s">
        <v>1517</v>
      </c>
      <c r="D8308" s="79">
        <v>28.35</v>
      </c>
    </row>
    <row r="8309" spans="1:4" x14ac:dyDescent="0.25">
      <c r="A8309" s="75">
        <v>39268</v>
      </c>
      <c r="B8309" s="74" t="s">
        <v>29411</v>
      </c>
      <c r="C8309" s="79" t="s">
        <v>1517</v>
      </c>
      <c r="D8309" s="79">
        <v>443.1</v>
      </c>
    </row>
    <row r="8310" spans="1:4" x14ac:dyDescent="0.25">
      <c r="A8310" s="75">
        <v>39262</v>
      </c>
      <c r="B8310" s="74" t="s">
        <v>29412</v>
      </c>
      <c r="C8310" s="79" t="s">
        <v>1517</v>
      </c>
      <c r="D8310" s="79">
        <v>45.14</v>
      </c>
    </row>
    <row r="8311" spans="1:4" x14ac:dyDescent="0.25">
      <c r="A8311" s="75">
        <v>39258</v>
      </c>
      <c r="B8311" s="74" t="s">
        <v>29413</v>
      </c>
      <c r="C8311" s="79" t="s">
        <v>1517</v>
      </c>
      <c r="D8311" s="79">
        <v>7.46</v>
      </c>
    </row>
    <row r="8312" spans="1:4" x14ac:dyDescent="0.25">
      <c r="A8312" s="75">
        <v>39263</v>
      </c>
      <c r="B8312" s="74" t="s">
        <v>29414</v>
      </c>
      <c r="C8312" s="79" t="s">
        <v>1517</v>
      </c>
      <c r="D8312" s="79">
        <v>78.06</v>
      </c>
    </row>
    <row r="8313" spans="1:4" x14ac:dyDescent="0.25">
      <c r="A8313" s="75">
        <v>39264</v>
      </c>
      <c r="B8313" s="74" t="s">
        <v>29415</v>
      </c>
      <c r="C8313" s="79" t="s">
        <v>1517</v>
      </c>
      <c r="D8313" s="79">
        <v>108.13</v>
      </c>
    </row>
    <row r="8314" spans="1:4" x14ac:dyDescent="0.25">
      <c r="A8314" s="75">
        <v>39259</v>
      </c>
      <c r="B8314" s="74" t="s">
        <v>29416</v>
      </c>
      <c r="C8314" s="79" t="s">
        <v>1517</v>
      </c>
      <c r="D8314" s="79">
        <v>11.49</v>
      </c>
    </row>
    <row r="8315" spans="1:4" x14ac:dyDescent="0.25">
      <c r="A8315" s="75">
        <v>39265</v>
      </c>
      <c r="B8315" s="74" t="s">
        <v>29417</v>
      </c>
      <c r="C8315" s="79" t="s">
        <v>1517</v>
      </c>
      <c r="D8315" s="79">
        <v>146.81</v>
      </c>
    </row>
    <row r="8316" spans="1:4" x14ac:dyDescent="0.25">
      <c r="A8316" s="75">
        <v>39260</v>
      </c>
      <c r="B8316" s="74" t="s">
        <v>29418</v>
      </c>
      <c r="C8316" s="79" t="s">
        <v>1517</v>
      </c>
      <c r="D8316" s="79">
        <v>17.59</v>
      </c>
    </row>
    <row r="8317" spans="1:4" x14ac:dyDescent="0.25">
      <c r="A8317" s="75">
        <v>39266</v>
      </c>
      <c r="B8317" s="74" t="s">
        <v>29419</v>
      </c>
      <c r="C8317" s="79" t="s">
        <v>1517</v>
      </c>
      <c r="D8317" s="79">
        <v>221.53</v>
      </c>
    </row>
    <row r="8318" spans="1:4" x14ac:dyDescent="0.25">
      <c r="A8318" s="75">
        <v>39267</v>
      </c>
      <c r="B8318" s="74" t="s">
        <v>29420</v>
      </c>
      <c r="C8318" s="79" t="s">
        <v>1517</v>
      </c>
      <c r="D8318" s="79">
        <v>276.97000000000003</v>
      </c>
    </row>
    <row r="8319" spans="1:4" x14ac:dyDescent="0.25">
      <c r="A8319" s="75">
        <v>11901</v>
      </c>
      <c r="B8319" s="74" t="s">
        <v>29421</v>
      </c>
      <c r="C8319" s="79" t="s">
        <v>1517</v>
      </c>
      <c r="D8319" s="79">
        <v>0.63</v>
      </c>
    </row>
    <row r="8320" spans="1:4" x14ac:dyDescent="0.25">
      <c r="A8320" s="75">
        <v>11902</v>
      </c>
      <c r="B8320" s="74" t="s">
        <v>29422</v>
      </c>
      <c r="C8320" s="79" t="s">
        <v>1517</v>
      </c>
      <c r="D8320" s="79">
        <v>1.2</v>
      </c>
    </row>
    <row r="8321" spans="1:4" x14ac:dyDescent="0.25">
      <c r="A8321" s="75">
        <v>11903</v>
      </c>
      <c r="B8321" s="74" t="s">
        <v>29423</v>
      </c>
      <c r="C8321" s="79" t="s">
        <v>1517</v>
      </c>
      <c r="D8321" s="79">
        <v>1.27</v>
      </c>
    </row>
    <row r="8322" spans="1:4" x14ac:dyDescent="0.25">
      <c r="A8322" s="75">
        <v>11904</v>
      </c>
      <c r="B8322" s="74" t="s">
        <v>29424</v>
      </c>
      <c r="C8322" s="79" t="s">
        <v>1517</v>
      </c>
      <c r="D8322" s="79">
        <v>1.93</v>
      </c>
    </row>
    <row r="8323" spans="1:4" x14ac:dyDescent="0.25">
      <c r="A8323" s="75">
        <v>11905</v>
      </c>
      <c r="B8323" s="74" t="s">
        <v>29425</v>
      </c>
      <c r="C8323" s="79" t="s">
        <v>1517</v>
      </c>
      <c r="D8323" s="79">
        <v>2.36</v>
      </c>
    </row>
    <row r="8324" spans="1:4" x14ac:dyDescent="0.25">
      <c r="A8324" s="75">
        <v>11906</v>
      </c>
      <c r="B8324" s="74" t="s">
        <v>29426</v>
      </c>
      <c r="C8324" s="79" t="s">
        <v>1517</v>
      </c>
      <c r="D8324" s="79">
        <v>3</v>
      </c>
    </row>
    <row r="8325" spans="1:4" x14ac:dyDescent="0.25">
      <c r="A8325" s="75">
        <v>11919</v>
      </c>
      <c r="B8325" s="74" t="s">
        <v>29427</v>
      </c>
      <c r="C8325" s="79" t="s">
        <v>1517</v>
      </c>
      <c r="D8325" s="79">
        <v>5.49</v>
      </c>
    </row>
    <row r="8326" spans="1:4" x14ac:dyDescent="0.25">
      <c r="A8326" s="75">
        <v>11920</v>
      </c>
      <c r="B8326" s="74" t="s">
        <v>29428</v>
      </c>
      <c r="C8326" s="79" t="s">
        <v>1517</v>
      </c>
      <c r="D8326" s="79">
        <v>10.44</v>
      </c>
    </row>
    <row r="8327" spans="1:4" x14ac:dyDescent="0.25">
      <c r="A8327" s="75">
        <v>11924</v>
      </c>
      <c r="B8327" s="74" t="s">
        <v>29429</v>
      </c>
      <c r="C8327" s="79" t="s">
        <v>1517</v>
      </c>
      <c r="D8327" s="79">
        <v>87.65</v>
      </c>
    </row>
    <row r="8328" spans="1:4" x14ac:dyDescent="0.25">
      <c r="A8328" s="75">
        <v>11921</v>
      </c>
      <c r="B8328" s="74" t="s">
        <v>29430</v>
      </c>
      <c r="C8328" s="79" t="s">
        <v>1517</v>
      </c>
      <c r="D8328" s="79">
        <v>15.28</v>
      </c>
    </row>
    <row r="8329" spans="1:4" x14ac:dyDescent="0.25">
      <c r="A8329" s="75">
        <v>11922</v>
      </c>
      <c r="B8329" s="74" t="s">
        <v>29431</v>
      </c>
      <c r="C8329" s="79" t="s">
        <v>1517</v>
      </c>
      <c r="D8329" s="80">
        <v>24.7</v>
      </c>
    </row>
    <row r="8330" spans="1:4" x14ac:dyDescent="0.25">
      <c r="A8330" s="75">
        <v>11923</v>
      </c>
      <c r="B8330" s="74" t="s">
        <v>29432</v>
      </c>
      <c r="C8330" s="79" t="s">
        <v>1517</v>
      </c>
      <c r="D8330" s="80">
        <v>36.159999999999997</v>
      </c>
    </row>
    <row r="8331" spans="1:4" x14ac:dyDescent="0.25">
      <c r="A8331" s="75">
        <v>11916</v>
      </c>
      <c r="B8331" s="74" t="s">
        <v>29433</v>
      </c>
      <c r="C8331" s="79" t="s">
        <v>1517</v>
      </c>
      <c r="D8331" s="80">
        <v>7.52</v>
      </c>
    </row>
    <row r="8332" spans="1:4" x14ac:dyDescent="0.25">
      <c r="A8332" s="75">
        <v>11914</v>
      </c>
      <c r="B8332" s="74" t="s">
        <v>29434</v>
      </c>
      <c r="C8332" s="79" t="s">
        <v>1517</v>
      </c>
      <c r="D8332" s="80">
        <v>54.18</v>
      </c>
    </row>
    <row r="8333" spans="1:4" x14ac:dyDescent="0.25">
      <c r="A8333" s="75">
        <v>11917</v>
      </c>
      <c r="B8333" s="74" t="s">
        <v>29435</v>
      </c>
      <c r="C8333" s="79" t="s">
        <v>1517</v>
      </c>
      <c r="D8333" s="79">
        <v>13.24</v>
      </c>
    </row>
    <row r="8334" spans="1:4" x14ac:dyDescent="0.25">
      <c r="A8334" s="75">
        <v>11918</v>
      </c>
      <c r="B8334" s="74" t="s">
        <v>29436</v>
      </c>
      <c r="C8334" s="79" t="s">
        <v>1517</v>
      </c>
      <c r="D8334" s="79">
        <v>15.71</v>
      </c>
    </row>
    <row r="8335" spans="1:4" x14ac:dyDescent="0.25">
      <c r="A8335" s="75">
        <v>37734</v>
      </c>
      <c r="B8335" s="74" t="s">
        <v>29437</v>
      </c>
      <c r="C8335" s="79" t="s">
        <v>16514</v>
      </c>
      <c r="D8335" s="79">
        <v>81513.98</v>
      </c>
    </row>
    <row r="8336" spans="1:4" x14ac:dyDescent="0.25">
      <c r="A8336" s="75">
        <v>42251</v>
      </c>
      <c r="B8336" s="74" t="s">
        <v>29438</v>
      </c>
      <c r="C8336" s="79" t="s">
        <v>16514</v>
      </c>
      <c r="D8336" s="79">
        <v>92564.1</v>
      </c>
    </row>
    <row r="8337" spans="1:4" x14ac:dyDescent="0.25">
      <c r="A8337" s="75">
        <v>37733</v>
      </c>
      <c r="B8337" s="74" t="s">
        <v>29439</v>
      </c>
      <c r="C8337" s="79" t="s">
        <v>16514</v>
      </c>
      <c r="D8337" s="79">
        <v>61118.879999999997</v>
      </c>
    </row>
    <row r="8338" spans="1:4" x14ac:dyDescent="0.25">
      <c r="A8338" s="75">
        <v>37735</v>
      </c>
      <c r="B8338" s="74" t="s">
        <v>29440</v>
      </c>
      <c r="C8338" s="79" t="s">
        <v>16514</v>
      </c>
      <c r="D8338" s="79">
        <v>73648.25</v>
      </c>
    </row>
    <row r="8339" spans="1:4" x14ac:dyDescent="0.25">
      <c r="A8339" s="75">
        <v>5090</v>
      </c>
      <c r="B8339" s="74" t="s">
        <v>29441</v>
      </c>
      <c r="C8339" s="79" t="s">
        <v>16514</v>
      </c>
      <c r="D8339" s="79">
        <v>20.95</v>
      </c>
    </row>
    <row r="8340" spans="1:4" x14ac:dyDescent="0.25">
      <c r="A8340" s="75">
        <v>5085</v>
      </c>
      <c r="B8340" s="74" t="s">
        <v>29442</v>
      </c>
      <c r="C8340" s="79" t="s">
        <v>16514</v>
      </c>
      <c r="D8340" s="79">
        <v>31.19</v>
      </c>
    </row>
    <row r="8341" spans="1:4" x14ac:dyDescent="0.25">
      <c r="A8341" s="75">
        <v>43603</v>
      </c>
      <c r="B8341" s="74" t="s">
        <v>29443</v>
      </c>
      <c r="C8341" s="79" t="s">
        <v>16514</v>
      </c>
      <c r="D8341" s="79">
        <v>44.55</v>
      </c>
    </row>
    <row r="8342" spans="1:4" x14ac:dyDescent="0.25">
      <c r="A8342" s="75">
        <v>38374</v>
      </c>
      <c r="B8342" s="74" t="s">
        <v>29444</v>
      </c>
      <c r="C8342" s="79" t="s">
        <v>16514</v>
      </c>
      <c r="D8342" s="79">
        <v>900.27</v>
      </c>
    </row>
    <row r="8343" spans="1:4" x14ac:dyDescent="0.25">
      <c r="A8343" s="75">
        <v>20209</v>
      </c>
      <c r="B8343" s="74" t="s">
        <v>29445</v>
      </c>
      <c r="C8343" s="79" t="s">
        <v>1517</v>
      </c>
      <c r="D8343" s="79">
        <v>44.9</v>
      </c>
    </row>
    <row r="8344" spans="1:4" x14ac:dyDescent="0.25">
      <c r="A8344" s="75">
        <v>20212</v>
      </c>
      <c r="B8344" s="74" t="s">
        <v>29446</v>
      </c>
      <c r="C8344" s="79" t="s">
        <v>1517</v>
      </c>
      <c r="D8344" s="79">
        <v>37.590000000000003</v>
      </c>
    </row>
    <row r="8345" spans="1:4" x14ac:dyDescent="0.25">
      <c r="A8345" s="75">
        <v>4430</v>
      </c>
      <c r="B8345" s="74" t="s">
        <v>29447</v>
      </c>
      <c r="C8345" s="79" t="s">
        <v>1517</v>
      </c>
      <c r="D8345" s="79">
        <v>22</v>
      </c>
    </row>
    <row r="8346" spans="1:4" x14ac:dyDescent="0.25">
      <c r="A8346" s="75">
        <v>4433</v>
      </c>
      <c r="B8346" s="74" t="s">
        <v>29448</v>
      </c>
      <c r="C8346" s="79" t="s">
        <v>1517</v>
      </c>
      <c r="D8346" s="79">
        <v>43.02</v>
      </c>
    </row>
    <row r="8347" spans="1:4" x14ac:dyDescent="0.25">
      <c r="A8347" s="75">
        <v>4400</v>
      </c>
      <c r="B8347" s="74" t="s">
        <v>29449</v>
      </c>
      <c r="C8347" s="79" t="s">
        <v>1517</v>
      </c>
      <c r="D8347" s="80">
        <v>35.01</v>
      </c>
    </row>
    <row r="8348" spans="1:4" x14ac:dyDescent="0.25">
      <c r="A8348" s="75">
        <v>2729</v>
      </c>
      <c r="B8348" s="74" t="s">
        <v>29450</v>
      </c>
      <c r="C8348" s="79" t="s">
        <v>16514</v>
      </c>
      <c r="D8348" s="79">
        <v>22.49</v>
      </c>
    </row>
    <row r="8349" spans="1:4" x14ac:dyDescent="0.25">
      <c r="A8349" s="75">
        <v>4513</v>
      </c>
      <c r="B8349" s="74" t="s">
        <v>29451</v>
      </c>
      <c r="C8349" s="79" t="s">
        <v>1517</v>
      </c>
      <c r="D8349" s="79">
        <v>6.09</v>
      </c>
    </row>
    <row r="8350" spans="1:4" x14ac:dyDescent="0.25">
      <c r="A8350" s="75">
        <v>37106</v>
      </c>
      <c r="B8350" s="74" t="s">
        <v>29452</v>
      </c>
      <c r="C8350" s="79" t="s">
        <v>16514</v>
      </c>
      <c r="D8350" s="79">
        <v>5206.3900000000003</v>
      </c>
    </row>
    <row r="8351" spans="1:4" x14ac:dyDescent="0.25">
      <c r="A8351" s="75">
        <v>11869</v>
      </c>
      <c r="B8351" s="74" t="s">
        <v>29453</v>
      </c>
      <c r="C8351" s="79" t="s">
        <v>16514</v>
      </c>
      <c r="D8351" s="80">
        <v>1041.27</v>
      </c>
    </row>
    <row r="8352" spans="1:4" x14ac:dyDescent="0.25">
      <c r="A8352" s="75">
        <v>43981</v>
      </c>
      <c r="B8352" s="74" t="s">
        <v>29454</v>
      </c>
      <c r="C8352" s="79" t="s">
        <v>16514</v>
      </c>
      <c r="D8352" s="80">
        <v>7845.97</v>
      </c>
    </row>
    <row r="8353" spans="1:4" x14ac:dyDescent="0.25">
      <c r="A8353" s="75">
        <v>37104</v>
      </c>
      <c r="B8353" s="74" t="s">
        <v>29455</v>
      </c>
      <c r="C8353" s="79" t="s">
        <v>16514</v>
      </c>
      <c r="D8353" s="80">
        <v>1306.82</v>
      </c>
    </row>
    <row r="8354" spans="1:4" x14ac:dyDescent="0.25">
      <c r="A8354" s="75">
        <v>43982</v>
      </c>
      <c r="B8354" s="74" t="s">
        <v>29456</v>
      </c>
      <c r="C8354" s="79" t="s">
        <v>16514</v>
      </c>
      <c r="D8354" s="80">
        <v>12394.67</v>
      </c>
    </row>
    <row r="8355" spans="1:4" x14ac:dyDescent="0.25">
      <c r="A8355" s="75">
        <v>43978</v>
      </c>
      <c r="B8355" s="74" t="s">
        <v>29457</v>
      </c>
      <c r="C8355" s="79" t="s">
        <v>16514</v>
      </c>
      <c r="D8355" s="79">
        <v>1936.68</v>
      </c>
    </row>
    <row r="8356" spans="1:4" x14ac:dyDescent="0.25">
      <c r="A8356" s="75">
        <v>11871</v>
      </c>
      <c r="B8356" s="74" t="s">
        <v>29458</v>
      </c>
      <c r="C8356" s="79" t="s">
        <v>16514</v>
      </c>
      <c r="D8356" s="79">
        <v>485.39</v>
      </c>
    </row>
    <row r="8357" spans="1:4" x14ac:dyDescent="0.25">
      <c r="A8357" s="75">
        <v>37105</v>
      </c>
      <c r="B8357" s="74" t="s">
        <v>29459</v>
      </c>
      <c r="C8357" s="79" t="s">
        <v>16514</v>
      </c>
      <c r="D8357" s="79">
        <v>2986.59</v>
      </c>
    </row>
    <row r="8358" spans="1:4" x14ac:dyDescent="0.25">
      <c r="A8358" s="75">
        <v>43980</v>
      </c>
      <c r="B8358" s="74" t="s">
        <v>29460</v>
      </c>
      <c r="C8358" s="79" t="s">
        <v>16514</v>
      </c>
      <c r="D8358" s="79">
        <v>3719.48</v>
      </c>
    </row>
    <row r="8359" spans="1:4" x14ac:dyDescent="0.25">
      <c r="A8359" s="75">
        <v>43979</v>
      </c>
      <c r="B8359" s="74" t="s">
        <v>29461</v>
      </c>
      <c r="C8359" s="79" t="s">
        <v>16514</v>
      </c>
      <c r="D8359" s="79">
        <v>698.85</v>
      </c>
    </row>
    <row r="8360" spans="1:4" x14ac:dyDescent="0.25">
      <c r="A8360" s="75">
        <v>11868</v>
      </c>
      <c r="B8360" s="74" t="s">
        <v>29462</v>
      </c>
      <c r="C8360" s="79" t="s">
        <v>16514</v>
      </c>
      <c r="D8360" s="80">
        <v>675.86</v>
      </c>
    </row>
    <row r="8361" spans="1:4" x14ac:dyDescent="0.25">
      <c r="A8361" s="75">
        <v>34636</v>
      </c>
      <c r="B8361" s="74" t="s">
        <v>29463</v>
      </c>
      <c r="C8361" s="79" t="s">
        <v>16514</v>
      </c>
      <c r="D8361" s="79">
        <v>479.95</v>
      </c>
    </row>
    <row r="8362" spans="1:4" x14ac:dyDescent="0.25">
      <c r="A8362" s="75">
        <v>34639</v>
      </c>
      <c r="B8362" s="74" t="s">
        <v>29464</v>
      </c>
      <c r="C8362" s="79" t="s">
        <v>16514</v>
      </c>
      <c r="D8362" s="79">
        <v>1107.81</v>
      </c>
    </row>
    <row r="8363" spans="1:4" x14ac:dyDescent="0.25">
      <c r="A8363" s="75">
        <v>34640</v>
      </c>
      <c r="B8363" s="74" t="s">
        <v>29465</v>
      </c>
      <c r="C8363" s="79" t="s">
        <v>16514</v>
      </c>
      <c r="D8363" s="79">
        <v>1256.6400000000001</v>
      </c>
    </row>
    <row r="8364" spans="1:4" x14ac:dyDescent="0.25">
      <c r="A8364" s="75">
        <v>43977</v>
      </c>
      <c r="B8364" s="74" t="s">
        <v>29466</v>
      </c>
      <c r="C8364" s="79" t="s">
        <v>16514</v>
      </c>
      <c r="D8364" s="79">
        <v>2166.36</v>
      </c>
    </row>
    <row r="8365" spans="1:4" x14ac:dyDescent="0.25">
      <c r="A8365" s="75">
        <v>34637</v>
      </c>
      <c r="B8365" s="74" t="s">
        <v>29467</v>
      </c>
      <c r="C8365" s="79" t="s">
        <v>16514</v>
      </c>
      <c r="D8365" s="79">
        <v>290.25</v>
      </c>
    </row>
    <row r="8366" spans="1:4" x14ac:dyDescent="0.25">
      <c r="A8366" s="75">
        <v>34638</v>
      </c>
      <c r="B8366" s="74" t="s">
        <v>29468</v>
      </c>
      <c r="C8366" s="79" t="s">
        <v>16514</v>
      </c>
      <c r="D8366" s="79">
        <v>448.96</v>
      </c>
    </row>
    <row r="8367" spans="1:4" x14ac:dyDescent="0.25">
      <c r="A8367" s="75">
        <v>34641</v>
      </c>
      <c r="B8367" s="74" t="s">
        <v>29469</v>
      </c>
      <c r="C8367" s="79" t="s">
        <v>16514</v>
      </c>
      <c r="D8367" s="79">
        <v>121.71</v>
      </c>
    </row>
    <row r="8368" spans="1:4" x14ac:dyDescent="0.25">
      <c r="A8368" s="75">
        <v>43434</v>
      </c>
      <c r="B8368" s="74" t="s">
        <v>29470</v>
      </c>
      <c r="C8368" s="79" t="s">
        <v>16514</v>
      </c>
      <c r="D8368" s="80">
        <v>131.59</v>
      </c>
    </row>
    <row r="8369" spans="1:4" x14ac:dyDescent="0.25">
      <c r="A8369" s="75">
        <v>43435</v>
      </c>
      <c r="B8369" s="74" t="s">
        <v>29471</v>
      </c>
      <c r="C8369" s="79" t="s">
        <v>16514</v>
      </c>
      <c r="D8369" s="79">
        <v>241.26</v>
      </c>
    </row>
    <row r="8370" spans="1:4" x14ac:dyDescent="0.25">
      <c r="A8370" s="75">
        <v>43436</v>
      </c>
      <c r="B8370" s="74" t="s">
        <v>29472</v>
      </c>
      <c r="C8370" s="79" t="s">
        <v>16514</v>
      </c>
      <c r="D8370" s="79">
        <v>422.2</v>
      </c>
    </row>
    <row r="8371" spans="1:4" x14ac:dyDescent="0.25">
      <c r="A8371" s="75">
        <v>43437</v>
      </c>
      <c r="B8371" s="74" t="s">
        <v>29473</v>
      </c>
      <c r="C8371" s="79" t="s">
        <v>16514</v>
      </c>
      <c r="D8371" s="79">
        <v>765.45</v>
      </c>
    </row>
    <row r="8372" spans="1:4" x14ac:dyDescent="0.25">
      <c r="A8372" s="75">
        <v>43438</v>
      </c>
      <c r="B8372" s="74" t="s">
        <v>29474</v>
      </c>
      <c r="C8372" s="79" t="s">
        <v>16514</v>
      </c>
      <c r="D8372" s="80">
        <v>1370.79</v>
      </c>
    </row>
    <row r="8373" spans="1:4" x14ac:dyDescent="0.25">
      <c r="A8373" s="75">
        <v>41627</v>
      </c>
      <c r="B8373" s="74" t="s">
        <v>29475</v>
      </c>
      <c r="C8373" s="79" t="s">
        <v>16514</v>
      </c>
      <c r="D8373" s="79">
        <v>202.87</v>
      </c>
    </row>
    <row r="8374" spans="1:4" x14ac:dyDescent="0.25">
      <c r="A8374" s="75">
        <v>41628</v>
      </c>
      <c r="B8374" s="74" t="s">
        <v>29476</v>
      </c>
      <c r="C8374" s="79" t="s">
        <v>16514</v>
      </c>
      <c r="D8374" s="79">
        <v>372.85</v>
      </c>
    </row>
    <row r="8375" spans="1:4" x14ac:dyDescent="0.25">
      <c r="A8375" s="75">
        <v>41629</v>
      </c>
      <c r="B8375" s="74" t="s">
        <v>29477</v>
      </c>
      <c r="C8375" s="79" t="s">
        <v>16514</v>
      </c>
      <c r="D8375" s="79">
        <v>473.74</v>
      </c>
    </row>
    <row r="8376" spans="1:4" x14ac:dyDescent="0.25">
      <c r="A8376" s="75">
        <v>43429</v>
      </c>
      <c r="B8376" s="74" t="s">
        <v>29478</v>
      </c>
      <c r="C8376" s="79" t="s">
        <v>16514</v>
      </c>
      <c r="D8376" s="79">
        <v>104.97</v>
      </c>
    </row>
    <row r="8377" spans="1:4" x14ac:dyDescent="0.25">
      <c r="A8377" s="75">
        <v>43430</v>
      </c>
      <c r="B8377" s="74" t="s">
        <v>29479</v>
      </c>
      <c r="C8377" s="79" t="s">
        <v>16514</v>
      </c>
      <c r="D8377" s="79">
        <v>174.36</v>
      </c>
    </row>
    <row r="8378" spans="1:4" x14ac:dyDescent="0.25">
      <c r="A8378" s="75">
        <v>43431</v>
      </c>
      <c r="B8378" s="74" t="s">
        <v>29480</v>
      </c>
      <c r="C8378" s="79" t="s">
        <v>16514</v>
      </c>
      <c r="D8378" s="79">
        <v>337.76</v>
      </c>
    </row>
    <row r="8379" spans="1:4" x14ac:dyDescent="0.25">
      <c r="A8379" s="75">
        <v>43432</v>
      </c>
      <c r="B8379" s="74" t="s">
        <v>29481</v>
      </c>
      <c r="C8379" s="79" t="s">
        <v>16514</v>
      </c>
      <c r="D8379" s="79">
        <v>701.84</v>
      </c>
    </row>
    <row r="8380" spans="1:4" x14ac:dyDescent="0.25">
      <c r="A8380" s="75">
        <v>43433</v>
      </c>
      <c r="B8380" s="74" t="s">
        <v>29482</v>
      </c>
      <c r="C8380" s="79" t="s">
        <v>16514</v>
      </c>
      <c r="D8380" s="79">
        <v>1106.5</v>
      </c>
    </row>
    <row r="8381" spans="1:4" x14ac:dyDescent="0.25">
      <c r="A8381" s="75">
        <v>43094</v>
      </c>
      <c r="B8381" s="74" t="s">
        <v>29483</v>
      </c>
      <c r="C8381" s="79" t="s">
        <v>16514</v>
      </c>
      <c r="D8381" s="79">
        <v>267.56</v>
      </c>
    </row>
    <row r="8382" spans="1:4" x14ac:dyDescent="0.25">
      <c r="A8382" s="75">
        <v>43093</v>
      </c>
      <c r="B8382" s="74" t="s">
        <v>29484</v>
      </c>
      <c r="C8382" s="79" t="s">
        <v>16514</v>
      </c>
      <c r="D8382" s="79">
        <v>284.33</v>
      </c>
    </row>
    <row r="8383" spans="1:4" x14ac:dyDescent="0.25">
      <c r="A8383" s="75">
        <v>1030</v>
      </c>
      <c r="B8383" s="74" t="s">
        <v>29485</v>
      </c>
      <c r="C8383" s="79" t="s">
        <v>16514</v>
      </c>
      <c r="D8383" s="79">
        <v>49.6</v>
      </c>
    </row>
    <row r="8384" spans="1:4" x14ac:dyDescent="0.25">
      <c r="A8384" s="75">
        <v>11694</v>
      </c>
      <c r="B8384" s="74" t="s">
        <v>29486</v>
      </c>
      <c r="C8384" s="79" t="s">
        <v>16514</v>
      </c>
      <c r="D8384" s="79">
        <v>1096.42</v>
      </c>
    </row>
    <row r="8385" spans="1:4" x14ac:dyDescent="0.25">
      <c r="A8385" s="75">
        <v>11881</v>
      </c>
      <c r="B8385" s="74" t="s">
        <v>29487</v>
      </c>
      <c r="C8385" s="79" t="s">
        <v>16514</v>
      </c>
      <c r="D8385" s="79">
        <v>186.42</v>
      </c>
    </row>
    <row r="8386" spans="1:4" x14ac:dyDescent="0.25">
      <c r="A8386" s="75">
        <v>35277</v>
      </c>
      <c r="B8386" s="74" t="s">
        <v>29488</v>
      </c>
      <c r="C8386" s="79" t="s">
        <v>16514</v>
      </c>
      <c r="D8386" s="79">
        <v>315.74</v>
      </c>
    </row>
    <row r="8387" spans="1:4" x14ac:dyDescent="0.25">
      <c r="A8387" s="75">
        <v>10521</v>
      </c>
      <c r="B8387" s="74" t="s">
        <v>29489</v>
      </c>
      <c r="C8387" s="79" t="s">
        <v>16514</v>
      </c>
      <c r="D8387" s="79">
        <v>289.22000000000003</v>
      </c>
    </row>
    <row r="8388" spans="1:4" x14ac:dyDescent="0.25">
      <c r="A8388" s="75">
        <v>10885</v>
      </c>
      <c r="B8388" s="74" t="s">
        <v>29490</v>
      </c>
      <c r="C8388" s="79" t="s">
        <v>16514</v>
      </c>
      <c r="D8388" s="79">
        <v>365.83</v>
      </c>
    </row>
    <row r="8389" spans="1:4" x14ac:dyDescent="0.25">
      <c r="A8389" s="75">
        <v>20962</v>
      </c>
      <c r="B8389" s="74" t="s">
        <v>29491</v>
      </c>
      <c r="C8389" s="79" t="s">
        <v>16514</v>
      </c>
      <c r="D8389" s="79">
        <v>303</v>
      </c>
    </row>
    <row r="8390" spans="1:4" x14ac:dyDescent="0.25">
      <c r="A8390" s="75">
        <v>20963</v>
      </c>
      <c r="B8390" s="74" t="s">
        <v>29492</v>
      </c>
      <c r="C8390" s="79" t="s">
        <v>16514</v>
      </c>
      <c r="D8390" s="79">
        <v>370.14</v>
      </c>
    </row>
    <row r="8391" spans="1:4" x14ac:dyDescent="0.25">
      <c r="A8391" s="75">
        <v>34643</v>
      </c>
      <c r="B8391" s="74" t="s">
        <v>29493</v>
      </c>
      <c r="C8391" s="79" t="s">
        <v>16514</v>
      </c>
      <c r="D8391" s="79">
        <v>36.36</v>
      </c>
    </row>
    <row r="8392" spans="1:4" x14ac:dyDescent="0.25">
      <c r="A8392" s="75">
        <v>41480</v>
      </c>
      <c r="B8392" s="74" t="s">
        <v>29494</v>
      </c>
      <c r="C8392" s="79" t="s">
        <v>16514</v>
      </c>
      <c r="D8392" s="79">
        <v>42.16</v>
      </c>
    </row>
    <row r="8393" spans="1:4" x14ac:dyDescent="0.25">
      <c r="A8393" s="75">
        <v>41474</v>
      </c>
      <c r="B8393" s="74" t="s">
        <v>29495</v>
      </c>
      <c r="C8393" s="79" t="s">
        <v>16514</v>
      </c>
      <c r="D8393" s="79">
        <v>67.349999999999994</v>
      </c>
    </row>
    <row r="8394" spans="1:4" x14ac:dyDescent="0.25">
      <c r="A8394" s="75">
        <v>41475</v>
      </c>
      <c r="B8394" s="74" t="s">
        <v>29496</v>
      </c>
      <c r="C8394" s="79" t="s">
        <v>16514</v>
      </c>
      <c r="D8394" s="79">
        <v>57.46</v>
      </c>
    </row>
    <row r="8395" spans="1:4" x14ac:dyDescent="0.25">
      <c r="A8395" s="75">
        <v>41476</v>
      </c>
      <c r="B8395" s="74" t="s">
        <v>29497</v>
      </c>
      <c r="C8395" s="79" t="s">
        <v>16514</v>
      </c>
      <c r="D8395" s="79">
        <v>125.82</v>
      </c>
    </row>
    <row r="8396" spans="1:4" x14ac:dyDescent="0.25">
      <c r="A8396" s="75">
        <v>2555</v>
      </c>
      <c r="B8396" s="74" t="s">
        <v>29498</v>
      </c>
      <c r="C8396" s="79" t="s">
        <v>16514</v>
      </c>
      <c r="D8396" s="79">
        <v>1.66</v>
      </c>
    </row>
    <row r="8397" spans="1:4" x14ac:dyDescent="0.25">
      <c r="A8397" s="75">
        <v>2556</v>
      </c>
      <c r="B8397" s="74" t="s">
        <v>29499</v>
      </c>
      <c r="C8397" s="79" t="s">
        <v>16514</v>
      </c>
      <c r="D8397" s="79">
        <v>1.72</v>
      </c>
    </row>
    <row r="8398" spans="1:4" x14ac:dyDescent="0.25">
      <c r="A8398" s="75">
        <v>2557</v>
      </c>
      <c r="B8398" s="74" t="s">
        <v>29500</v>
      </c>
      <c r="C8398" s="79" t="s">
        <v>16514</v>
      </c>
      <c r="D8398" s="79">
        <v>3.63</v>
      </c>
    </row>
    <row r="8399" spans="1:4" x14ac:dyDescent="0.25">
      <c r="A8399" s="75">
        <v>10569</v>
      </c>
      <c r="B8399" s="74" t="s">
        <v>29501</v>
      </c>
      <c r="C8399" s="79" t="s">
        <v>16514</v>
      </c>
      <c r="D8399" s="79">
        <v>3.63</v>
      </c>
    </row>
    <row r="8400" spans="1:4" x14ac:dyDescent="0.25">
      <c r="A8400" s="75">
        <v>39810</v>
      </c>
      <c r="B8400" s="74" t="s">
        <v>29502</v>
      </c>
      <c r="C8400" s="79" t="s">
        <v>16514</v>
      </c>
      <c r="D8400" s="79">
        <v>36.11</v>
      </c>
    </row>
    <row r="8401" spans="1:4" x14ac:dyDescent="0.25">
      <c r="A8401" s="75">
        <v>39811</v>
      </c>
      <c r="B8401" s="74" t="s">
        <v>29503</v>
      </c>
      <c r="C8401" s="79" t="s">
        <v>16514</v>
      </c>
      <c r="D8401" s="79">
        <v>44.16</v>
      </c>
    </row>
    <row r="8402" spans="1:4" x14ac:dyDescent="0.25">
      <c r="A8402" s="75">
        <v>39812</v>
      </c>
      <c r="B8402" s="74" t="s">
        <v>29504</v>
      </c>
      <c r="C8402" s="79" t="s">
        <v>16514</v>
      </c>
      <c r="D8402" s="79">
        <v>72.62</v>
      </c>
    </row>
    <row r="8403" spans="1:4" x14ac:dyDescent="0.25">
      <c r="A8403" s="75">
        <v>43096</v>
      </c>
      <c r="B8403" s="74" t="s">
        <v>29505</v>
      </c>
      <c r="C8403" s="79" t="s">
        <v>16514</v>
      </c>
      <c r="D8403" s="79">
        <v>240.72</v>
      </c>
    </row>
    <row r="8404" spans="1:4" x14ac:dyDescent="0.25">
      <c r="A8404" s="75">
        <v>43102</v>
      </c>
      <c r="B8404" s="74" t="s">
        <v>29506</v>
      </c>
      <c r="C8404" s="79" t="s">
        <v>16514</v>
      </c>
      <c r="D8404" s="79">
        <v>146.37</v>
      </c>
    </row>
    <row r="8405" spans="1:4" x14ac:dyDescent="0.25">
      <c r="A8405" s="75">
        <v>43103</v>
      </c>
      <c r="B8405" s="74" t="s">
        <v>29507</v>
      </c>
      <c r="C8405" s="79" t="s">
        <v>16514</v>
      </c>
      <c r="D8405" s="79">
        <v>215.53</v>
      </c>
    </row>
    <row r="8406" spans="1:4" x14ac:dyDescent="0.25">
      <c r="A8406" s="75">
        <v>43098</v>
      </c>
      <c r="B8406" s="74" t="s">
        <v>29508</v>
      </c>
      <c r="C8406" s="79" t="s">
        <v>16514</v>
      </c>
      <c r="D8406" s="80">
        <v>81.540000000000006</v>
      </c>
    </row>
    <row r="8407" spans="1:4" x14ac:dyDescent="0.25">
      <c r="A8407" s="75">
        <v>43097</v>
      </c>
      <c r="B8407" s="74" t="s">
        <v>29509</v>
      </c>
      <c r="C8407" s="79" t="s">
        <v>16514</v>
      </c>
      <c r="D8407" s="79">
        <v>48.3</v>
      </c>
    </row>
    <row r="8408" spans="1:4" x14ac:dyDescent="0.25">
      <c r="A8408" s="75">
        <v>43104</v>
      </c>
      <c r="B8408" s="74" t="s">
        <v>29510</v>
      </c>
      <c r="C8408" s="79" t="s">
        <v>16514</v>
      </c>
      <c r="D8408" s="80">
        <v>571.42999999999995</v>
      </c>
    </row>
    <row r="8409" spans="1:4" x14ac:dyDescent="0.25">
      <c r="A8409" s="75">
        <v>39771</v>
      </c>
      <c r="B8409" s="74" t="s">
        <v>29511</v>
      </c>
      <c r="C8409" s="79" t="s">
        <v>16514</v>
      </c>
      <c r="D8409" s="79">
        <v>34.94</v>
      </c>
    </row>
    <row r="8410" spans="1:4" x14ac:dyDescent="0.25">
      <c r="A8410" s="75">
        <v>39772</v>
      </c>
      <c r="B8410" s="74" t="s">
        <v>29512</v>
      </c>
      <c r="C8410" s="79" t="s">
        <v>16514</v>
      </c>
      <c r="D8410" s="79">
        <v>68.67</v>
      </c>
    </row>
    <row r="8411" spans="1:4" x14ac:dyDescent="0.25">
      <c r="A8411" s="75">
        <v>39773</v>
      </c>
      <c r="B8411" s="74" t="s">
        <v>29513</v>
      </c>
      <c r="C8411" s="79" t="s">
        <v>16514</v>
      </c>
      <c r="D8411" s="79">
        <v>110.38</v>
      </c>
    </row>
    <row r="8412" spans="1:4" x14ac:dyDescent="0.25">
      <c r="A8412" s="75">
        <v>39774</v>
      </c>
      <c r="B8412" s="74" t="s">
        <v>29514</v>
      </c>
      <c r="C8412" s="79" t="s">
        <v>16514</v>
      </c>
      <c r="D8412" s="79">
        <v>165.1</v>
      </c>
    </row>
    <row r="8413" spans="1:4" x14ac:dyDescent="0.25">
      <c r="A8413" s="75">
        <v>39775</v>
      </c>
      <c r="B8413" s="74" t="s">
        <v>29515</v>
      </c>
      <c r="C8413" s="79" t="s">
        <v>16514</v>
      </c>
      <c r="D8413" s="79">
        <v>220.35</v>
      </c>
    </row>
    <row r="8414" spans="1:4" x14ac:dyDescent="0.25">
      <c r="A8414" s="75">
        <v>39776</v>
      </c>
      <c r="B8414" s="74" t="s">
        <v>29516</v>
      </c>
      <c r="C8414" s="79" t="s">
        <v>16514</v>
      </c>
      <c r="D8414" s="79">
        <v>266.3</v>
      </c>
    </row>
    <row r="8415" spans="1:4" x14ac:dyDescent="0.25">
      <c r="A8415" s="75">
        <v>39777</v>
      </c>
      <c r="B8415" s="74" t="s">
        <v>29517</v>
      </c>
      <c r="C8415" s="79" t="s">
        <v>16514</v>
      </c>
      <c r="D8415" s="79">
        <v>337.52</v>
      </c>
    </row>
    <row r="8416" spans="1:4" x14ac:dyDescent="0.25">
      <c r="A8416" s="75">
        <v>20254</v>
      </c>
      <c r="B8416" s="74" t="s">
        <v>29518</v>
      </c>
      <c r="C8416" s="79" t="s">
        <v>16514</v>
      </c>
      <c r="D8416" s="80">
        <v>24.5</v>
      </c>
    </row>
    <row r="8417" spans="1:4" x14ac:dyDescent="0.25">
      <c r="A8417" s="75">
        <v>20253</v>
      </c>
      <c r="B8417" s="74" t="s">
        <v>29519</v>
      </c>
      <c r="C8417" s="79" t="s">
        <v>16514</v>
      </c>
      <c r="D8417" s="79">
        <v>80.45</v>
      </c>
    </row>
    <row r="8418" spans="1:4" x14ac:dyDescent="0.25">
      <c r="A8418" s="75">
        <v>11247</v>
      </c>
      <c r="B8418" s="74" t="s">
        <v>29520</v>
      </c>
      <c r="C8418" s="79" t="s">
        <v>16514</v>
      </c>
      <c r="D8418" s="79">
        <v>1546.88</v>
      </c>
    </row>
    <row r="8419" spans="1:4" x14ac:dyDescent="0.25">
      <c r="A8419" s="75">
        <v>11250</v>
      </c>
      <c r="B8419" s="74" t="s">
        <v>29521</v>
      </c>
      <c r="C8419" s="79" t="s">
        <v>16514</v>
      </c>
      <c r="D8419" s="79">
        <v>66.59</v>
      </c>
    </row>
    <row r="8420" spans="1:4" x14ac:dyDescent="0.25">
      <c r="A8420" s="75">
        <v>11249</v>
      </c>
      <c r="B8420" s="74" t="s">
        <v>29522</v>
      </c>
      <c r="C8420" s="79" t="s">
        <v>16514</v>
      </c>
      <c r="D8420" s="79">
        <v>3021.59</v>
      </c>
    </row>
    <row r="8421" spans="1:4" x14ac:dyDescent="0.25">
      <c r="A8421" s="75">
        <v>11251</v>
      </c>
      <c r="B8421" s="74" t="s">
        <v>29523</v>
      </c>
      <c r="C8421" s="79" t="s">
        <v>16514</v>
      </c>
      <c r="D8421" s="79">
        <v>147.51</v>
      </c>
    </row>
    <row r="8422" spans="1:4" x14ac:dyDescent="0.25">
      <c r="A8422" s="75">
        <v>11253</v>
      </c>
      <c r="B8422" s="74" t="s">
        <v>29524</v>
      </c>
      <c r="C8422" s="79" t="s">
        <v>16514</v>
      </c>
      <c r="D8422" s="79">
        <v>244.44</v>
      </c>
    </row>
    <row r="8423" spans="1:4" x14ac:dyDescent="0.25">
      <c r="A8423" s="75">
        <v>11255</v>
      </c>
      <c r="B8423" s="74" t="s">
        <v>29525</v>
      </c>
      <c r="C8423" s="79" t="s">
        <v>16514</v>
      </c>
      <c r="D8423" s="79">
        <v>365.44</v>
      </c>
    </row>
    <row r="8424" spans="1:4" x14ac:dyDescent="0.25">
      <c r="A8424" s="75">
        <v>14055</v>
      </c>
      <c r="B8424" s="74" t="s">
        <v>29526</v>
      </c>
      <c r="C8424" s="79" t="s">
        <v>16514</v>
      </c>
      <c r="D8424" s="80">
        <v>735.13</v>
      </c>
    </row>
    <row r="8425" spans="1:4" x14ac:dyDescent="0.25">
      <c r="A8425" s="75">
        <v>11256</v>
      </c>
      <c r="B8425" s="74" t="s">
        <v>29527</v>
      </c>
      <c r="C8425" s="79" t="s">
        <v>16514</v>
      </c>
      <c r="D8425" s="80">
        <v>457.75</v>
      </c>
    </row>
    <row r="8426" spans="1:4" x14ac:dyDescent="0.25">
      <c r="A8426" s="75">
        <v>1872</v>
      </c>
      <c r="B8426" s="74" t="s">
        <v>29528</v>
      </c>
      <c r="C8426" s="79" t="s">
        <v>16514</v>
      </c>
      <c r="D8426" s="80">
        <v>2.73</v>
      </c>
    </row>
    <row r="8427" spans="1:4" x14ac:dyDescent="0.25">
      <c r="A8427" s="75">
        <v>1873</v>
      </c>
      <c r="B8427" s="74" t="s">
        <v>29529</v>
      </c>
      <c r="C8427" s="79" t="s">
        <v>16514</v>
      </c>
      <c r="D8427" s="79">
        <v>5.44</v>
      </c>
    </row>
    <row r="8428" spans="1:4" x14ac:dyDescent="0.25">
      <c r="A8428" s="75">
        <v>39693</v>
      </c>
      <c r="B8428" s="74" t="s">
        <v>29530</v>
      </c>
      <c r="C8428" s="79" t="s">
        <v>16514</v>
      </c>
      <c r="D8428" s="79">
        <v>2874.87</v>
      </c>
    </row>
    <row r="8429" spans="1:4" x14ac:dyDescent="0.25">
      <c r="A8429" s="75">
        <v>39692</v>
      </c>
      <c r="B8429" s="74" t="s">
        <v>29531</v>
      </c>
      <c r="C8429" s="79" t="s">
        <v>16514</v>
      </c>
      <c r="D8429" s="79">
        <v>919.89</v>
      </c>
    </row>
    <row r="8430" spans="1:4" x14ac:dyDescent="0.25">
      <c r="A8430" s="75">
        <v>1062</v>
      </c>
      <c r="B8430" s="74" t="s">
        <v>29532</v>
      </c>
      <c r="C8430" s="79" t="s">
        <v>16514</v>
      </c>
      <c r="D8430" s="79">
        <v>291.52999999999997</v>
      </c>
    </row>
    <row r="8431" spans="1:4" x14ac:dyDescent="0.25">
      <c r="A8431" s="75">
        <v>39686</v>
      </c>
      <c r="B8431" s="74" t="s">
        <v>29533</v>
      </c>
      <c r="C8431" s="79" t="s">
        <v>16514</v>
      </c>
      <c r="D8431" s="79">
        <v>472.05</v>
      </c>
    </row>
    <row r="8432" spans="1:4" x14ac:dyDescent="0.25">
      <c r="A8432" s="75">
        <v>43095</v>
      </c>
      <c r="B8432" s="74" t="s">
        <v>29534</v>
      </c>
      <c r="C8432" s="79" t="s">
        <v>16514</v>
      </c>
      <c r="D8432" s="79">
        <v>158.62</v>
      </c>
    </row>
    <row r="8433" spans="1:4" x14ac:dyDescent="0.25">
      <c r="A8433" s="75">
        <v>1871</v>
      </c>
      <c r="B8433" s="74" t="s">
        <v>29535</v>
      </c>
      <c r="C8433" s="79" t="s">
        <v>16514</v>
      </c>
      <c r="D8433" s="79">
        <v>4.8899999999999997</v>
      </c>
    </row>
    <row r="8434" spans="1:4" x14ac:dyDescent="0.25">
      <c r="A8434" s="75">
        <v>12001</v>
      </c>
      <c r="B8434" s="74" t="s">
        <v>29536</v>
      </c>
      <c r="C8434" s="79" t="s">
        <v>16514</v>
      </c>
      <c r="D8434" s="79">
        <v>7.07</v>
      </c>
    </row>
    <row r="8435" spans="1:4" x14ac:dyDescent="0.25">
      <c r="A8435" s="75">
        <v>11882</v>
      </c>
      <c r="B8435" s="74" t="s">
        <v>29537</v>
      </c>
      <c r="C8435" s="79" t="s">
        <v>16514</v>
      </c>
      <c r="D8435" s="79">
        <v>133.78</v>
      </c>
    </row>
    <row r="8436" spans="1:4" x14ac:dyDescent="0.25">
      <c r="A8436" s="75">
        <v>1068</v>
      </c>
      <c r="B8436" s="74" t="s">
        <v>29538</v>
      </c>
      <c r="C8436" s="79" t="s">
        <v>16514</v>
      </c>
      <c r="D8436" s="79">
        <v>1922.94</v>
      </c>
    </row>
    <row r="8437" spans="1:4" x14ac:dyDescent="0.25">
      <c r="A8437" s="75">
        <v>39690</v>
      </c>
      <c r="B8437" s="74" t="s">
        <v>29539</v>
      </c>
      <c r="C8437" s="79" t="s">
        <v>16514</v>
      </c>
      <c r="D8437" s="79">
        <v>3226.06</v>
      </c>
    </row>
    <row r="8438" spans="1:4" x14ac:dyDescent="0.25">
      <c r="A8438" s="75">
        <v>39691</v>
      </c>
      <c r="B8438" s="74" t="s">
        <v>29540</v>
      </c>
      <c r="C8438" s="79" t="s">
        <v>16514</v>
      </c>
      <c r="D8438" s="79">
        <v>4057.48</v>
      </c>
    </row>
    <row r="8439" spans="1:4" x14ac:dyDescent="0.25">
      <c r="A8439" s="75">
        <v>39808</v>
      </c>
      <c r="B8439" s="74" t="s">
        <v>29541</v>
      </c>
      <c r="C8439" s="79" t="s">
        <v>16514</v>
      </c>
      <c r="D8439" s="80">
        <v>82.81</v>
      </c>
    </row>
    <row r="8440" spans="1:4" x14ac:dyDescent="0.25">
      <c r="A8440" s="75">
        <v>39809</v>
      </c>
      <c r="B8440" s="74" t="s">
        <v>29542</v>
      </c>
      <c r="C8440" s="79" t="s">
        <v>16514</v>
      </c>
      <c r="D8440" s="79">
        <v>196.42</v>
      </c>
    </row>
    <row r="8441" spans="1:4" x14ac:dyDescent="0.25">
      <c r="A8441" s="75">
        <v>43439</v>
      </c>
      <c r="B8441" s="74" t="s">
        <v>29543</v>
      </c>
      <c r="C8441" s="79" t="s">
        <v>16514</v>
      </c>
      <c r="D8441" s="79">
        <v>614.11</v>
      </c>
    </row>
    <row r="8442" spans="1:4" x14ac:dyDescent="0.25">
      <c r="A8442" s="75">
        <v>5103</v>
      </c>
      <c r="B8442" s="74" t="s">
        <v>29544</v>
      </c>
      <c r="C8442" s="79" t="s">
        <v>16514</v>
      </c>
      <c r="D8442" s="79">
        <v>19.989999999999998</v>
      </c>
    </row>
    <row r="8443" spans="1:4" x14ac:dyDescent="0.25">
      <c r="A8443" s="75">
        <v>11880</v>
      </c>
      <c r="B8443" s="74" t="s">
        <v>29545</v>
      </c>
      <c r="C8443" s="79" t="s">
        <v>16514</v>
      </c>
      <c r="D8443" s="79">
        <v>84.07</v>
      </c>
    </row>
    <row r="8444" spans="1:4" x14ac:dyDescent="0.25">
      <c r="A8444" s="75">
        <v>11714</v>
      </c>
      <c r="B8444" s="74" t="s">
        <v>29546</v>
      </c>
      <c r="C8444" s="79" t="s">
        <v>16514</v>
      </c>
      <c r="D8444" s="79">
        <v>57.27</v>
      </c>
    </row>
    <row r="8445" spans="1:4" x14ac:dyDescent="0.25">
      <c r="A8445" s="75">
        <v>11712</v>
      </c>
      <c r="B8445" s="74" t="s">
        <v>29547</v>
      </c>
      <c r="C8445" s="79" t="s">
        <v>16514</v>
      </c>
      <c r="D8445" s="79">
        <v>37.4</v>
      </c>
    </row>
    <row r="8446" spans="1:4" x14ac:dyDescent="0.25">
      <c r="A8446" s="75">
        <v>11717</v>
      </c>
      <c r="B8446" s="74" t="s">
        <v>29548</v>
      </c>
      <c r="C8446" s="79" t="s">
        <v>16514</v>
      </c>
      <c r="D8446" s="79">
        <v>45.08</v>
      </c>
    </row>
    <row r="8447" spans="1:4" x14ac:dyDescent="0.25">
      <c r="A8447" s="75">
        <v>1106</v>
      </c>
      <c r="B8447" s="74" t="s">
        <v>29549</v>
      </c>
      <c r="C8447" s="79" t="s">
        <v>1518</v>
      </c>
      <c r="D8447" s="79">
        <v>1.04</v>
      </c>
    </row>
    <row r="8448" spans="1:4" x14ac:dyDescent="0.25">
      <c r="A8448" s="75">
        <v>11161</v>
      </c>
      <c r="B8448" s="74" t="s">
        <v>29550</v>
      </c>
      <c r="C8448" s="79" t="s">
        <v>1518</v>
      </c>
      <c r="D8448" s="79">
        <v>1.73</v>
      </c>
    </row>
    <row r="8449" spans="1:4" x14ac:dyDescent="0.25">
      <c r="A8449" s="75">
        <v>1107</v>
      </c>
      <c r="B8449" s="74" t="s">
        <v>29551</v>
      </c>
      <c r="C8449" s="79" t="s">
        <v>1518</v>
      </c>
      <c r="D8449" s="79">
        <v>0.88</v>
      </c>
    </row>
    <row r="8450" spans="1:4" x14ac:dyDescent="0.25">
      <c r="A8450" s="75">
        <v>44479</v>
      </c>
      <c r="B8450" s="74" t="s">
        <v>29552</v>
      </c>
      <c r="C8450" s="79" t="s">
        <v>1518</v>
      </c>
      <c r="D8450" s="79">
        <v>0.16</v>
      </c>
    </row>
    <row r="8451" spans="1:4" x14ac:dyDescent="0.25">
      <c r="A8451" s="75">
        <v>41068</v>
      </c>
      <c r="B8451" s="74" t="s">
        <v>29553</v>
      </c>
      <c r="C8451" s="79" t="s">
        <v>3751</v>
      </c>
      <c r="D8451" s="79">
        <v>2690.72</v>
      </c>
    </row>
    <row r="8452" spans="1:4" x14ac:dyDescent="0.25">
      <c r="A8452" s="75">
        <v>4759</v>
      </c>
      <c r="B8452" s="74" t="s">
        <v>29554</v>
      </c>
      <c r="C8452" s="79" t="s">
        <v>1514</v>
      </c>
      <c r="D8452" s="79">
        <v>15.25</v>
      </c>
    </row>
    <row r="8453" spans="1:4" x14ac:dyDescent="0.25">
      <c r="A8453" s="75">
        <v>12618</v>
      </c>
      <c r="B8453" s="74" t="s">
        <v>29555</v>
      </c>
      <c r="C8453" s="79" t="s">
        <v>16514</v>
      </c>
      <c r="D8453" s="79">
        <v>177.02</v>
      </c>
    </row>
    <row r="8454" spans="1:4" x14ac:dyDescent="0.25">
      <c r="A8454" s="75">
        <v>1108</v>
      </c>
      <c r="B8454" s="74" t="s">
        <v>29556</v>
      </c>
      <c r="C8454" s="79" t="s">
        <v>1517</v>
      </c>
      <c r="D8454" s="79">
        <v>31.36</v>
      </c>
    </row>
    <row r="8455" spans="1:4" x14ac:dyDescent="0.25">
      <c r="A8455" s="75">
        <v>1117</v>
      </c>
      <c r="B8455" s="74" t="s">
        <v>29557</v>
      </c>
      <c r="C8455" s="79" t="s">
        <v>1517</v>
      </c>
      <c r="D8455" s="79">
        <v>31.6</v>
      </c>
    </row>
    <row r="8456" spans="1:4" x14ac:dyDescent="0.25">
      <c r="A8456" s="75">
        <v>1118</v>
      </c>
      <c r="B8456" s="74" t="s">
        <v>29558</v>
      </c>
      <c r="C8456" s="79" t="s">
        <v>1517</v>
      </c>
      <c r="D8456" s="79">
        <v>37.35</v>
      </c>
    </row>
    <row r="8457" spans="1:4" x14ac:dyDescent="0.25">
      <c r="A8457" s="75">
        <v>1110</v>
      </c>
      <c r="B8457" s="74" t="s">
        <v>29559</v>
      </c>
      <c r="C8457" s="79" t="s">
        <v>1517</v>
      </c>
      <c r="D8457" s="79">
        <v>37.35</v>
      </c>
    </row>
    <row r="8458" spans="1:4" x14ac:dyDescent="0.25">
      <c r="A8458" s="75">
        <v>40784</v>
      </c>
      <c r="B8458" s="74" t="s">
        <v>29560</v>
      </c>
      <c r="C8458" s="79" t="s">
        <v>1517</v>
      </c>
      <c r="D8458" s="80">
        <v>103.03</v>
      </c>
    </row>
    <row r="8459" spans="1:4" x14ac:dyDescent="0.25">
      <c r="A8459" s="75">
        <v>40782</v>
      </c>
      <c r="B8459" s="74" t="s">
        <v>29561</v>
      </c>
      <c r="C8459" s="79" t="s">
        <v>1517</v>
      </c>
      <c r="D8459" s="80">
        <v>40.43</v>
      </c>
    </row>
    <row r="8460" spans="1:4" x14ac:dyDescent="0.25">
      <c r="A8460" s="75">
        <v>40783</v>
      </c>
      <c r="B8460" s="74" t="s">
        <v>29562</v>
      </c>
      <c r="C8460" s="79" t="s">
        <v>1517</v>
      </c>
      <c r="D8460" s="80">
        <v>52.67</v>
      </c>
    </row>
    <row r="8461" spans="1:4" x14ac:dyDescent="0.25">
      <c r="A8461" s="75">
        <v>1109</v>
      </c>
      <c r="B8461" s="74" t="s">
        <v>29563</v>
      </c>
      <c r="C8461" s="79" t="s">
        <v>1517</v>
      </c>
      <c r="D8461" s="80">
        <v>31.36</v>
      </c>
    </row>
    <row r="8462" spans="1:4" x14ac:dyDescent="0.25">
      <c r="A8462" s="75">
        <v>1119</v>
      </c>
      <c r="B8462" s="74" t="s">
        <v>29564</v>
      </c>
      <c r="C8462" s="79" t="s">
        <v>1517</v>
      </c>
      <c r="D8462" s="80">
        <v>20.21</v>
      </c>
    </row>
    <row r="8463" spans="1:4" x14ac:dyDescent="0.25">
      <c r="A8463" s="75">
        <v>13115</v>
      </c>
      <c r="B8463" s="74" t="s">
        <v>29565</v>
      </c>
      <c r="C8463" s="79" t="s">
        <v>1517</v>
      </c>
      <c r="D8463" s="80">
        <v>31.01</v>
      </c>
    </row>
    <row r="8464" spans="1:4" x14ac:dyDescent="0.25">
      <c r="A8464" s="75">
        <v>10541</v>
      </c>
      <c r="B8464" s="74" t="s">
        <v>29566</v>
      </c>
      <c r="C8464" s="79" t="s">
        <v>1517</v>
      </c>
      <c r="D8464" s="80">
        <v>37.89</v>
      </c>
    </row>
    <row r="8465" spans="1:4" x14ac:dyDescent="0.25">
      <c r="A8465" s="75">
        <v>10542</v>
      </c>
      <c r="B8465" s="74" t="s">
        <v>29567</v>
      </c>
      <c r="C8465" s="79" t="s">
        <v>1517</v>
      </c>
      <c r="D8465" s="80">
        <v>49.55</v>
      </c>
    </row>
    <row r="8466" spans="1:4" x14ac:dyDescent="0.25">
      <c r="A8466" s="75">
        <v>10543</v>
      </c>
      <c r="B8466" s="74" t="s">
        <v>29568</v>
      </c>
      <c r="C8466" s="79" t="s">
        <v>1517</v>
      </c>
      <c r="D8466" s="80">
        <v>80.400000000000006</v>
      </c>
    </row>
    <row r="8467" spans="1:4" x14ac:dyDescent="0.25">
      <c r="A8467" s="75">
        <v>10544</v>
      </c>
      <c r="B8467" s="74" t="s">
        <v>29569</v>
      </c>
      <c r="C8467" s="79" t="s">
        <v>1517</v>
      </c>
      <c r="D8467" s="80">
        <v>103.99</v>
      </c>
    </row>
    <row r="8468" spans="1:4" x14ac:dyDescent="0.25">
      <c r="A8468" s="75">
        <v>10545</v>
      </c>
      <c r="B8468" s="74" t="s">
        <v>29570</v>
      </c>
      <c r="C8468" s="79" t="s">
        <v>1517</v>
      </c>
      <c r="D8468" s="80">
        <v>194.35</v>
      </c>
    </row>
    <row r="8469" spans="1:4" x14ac:dyDescent="0.25">
      <c r="A8469" s="75">
        <v>38365</v>
      </c>
      <c r="B8469" s="74" t="s">
        <v>29571</v>
      </c>
      <c r="C8469" s="79" t="s">
        <v>1516</v>
      </c>
      <c r="D8469" s="80">
        <v>2.0299999999999998</v>
      </c>
    </row>
    <row r="8470" spans="1:4" x14ac:dyDescent="0.25">
      <c r="A8470" s="75">
        <v>44056</v>
      </c>
      <c r="B8470" s="74" t="s">
        <v>29572</v>
      </c>
      <c r="C8470" s="79" t="s">
        <v>16514</v>
      </c>
      <c r="D8470" s="80">
        <v>454504.34</v>
      </c>
    </row>
    <row r="8471" spans="1:4" x14ac:dyDescent="0.25">
      <c r="A8471" s="75">
        <v>44057</v>
      </c>
      <c r="B8471" s="74" t="s">
        <v>29573</v>
      </c>
      <c r="C8471" s="79" t="s">
        <v>16514</v>
      </c>
      <c r="D8471" s="79">
        <v>485096</v>
      </c>
    </row>
    <row r="8472" spans="1:4" x14ac:dyDescent="0.25">
      <c r="A8472" s="75">
        <v>37754</v>
      </c>
      <c r="B8472" s="74" t="s">
        <v>29574</v>
      </c>
      <c r="C8472" s="79" t="s">
        <v>16514</v>
      </c>
      <c r="D8472" s="79">
        <v>501528.09</v>
      </c>
    </row>
    <row r="8473" spans="1:4" x14ac:dyDescent="0.25">
      <c r="A8473" s="75">
        <v>37757</v>
      </c>
      <c r="B8473" s="74" t="s">
        <v>29575</v>
      </c>
      <c r="C8473" s="79" t="s">
        <v>16514</v>
      </c>
      <c r="D8473" s="79">
        <v>559390</v>
      </c>
    </row>
    <row r="8474" spans="1:4" x14ac:dyDescent="0.25">
      <c r="A8474" s="75">
        <v>44058</v>
      </c>
      <c r="B8474" s="74" t="s">
        <v>29576</v>
      </c>
      <c r="C8474" s="79" t="s">
        <v>16514</v>
      </c>
      <c r="D8474" s="79">
        <v>528798.34</v>
      </c>
    </row>
    <row r="8475" spans="1:4" x14ac:dyDescent="0.25">
      <c r="A8475" s="75">
        <v>37752</v>
      </c>
      <c r="B8475" s="74" t="s">
        <v>29577</v>
      </c>
      <c r="C8475" s="79" t="s">
        <v>16514</v>
      </c>
      <c r="D8475" s="79">
        <v>550649.49</v>
      </c>
    </row>
    <row r="8476" spans="1:4" x14ac:dyDescent="0.25">
      <c r="A8476" s="75">
        <v>44059</v>
      </c>
      <c r="B8476" s="74" t="s">
        <v>29578</v>
      </c>
      <c r="C8476" s="79" t="s">
        <v>16514</v>
      </c>
      <c r="D8476" s="79">
        <v>435275.33</v>
      </c>
    </row>
    <row r="8477" spans="1:4" x14ac:dyDescent="0.25">
      <c r="A8477" s="75">
        <v>37750</v>
      </c>
      <c r="B8477" s="74" t="s">
        <v>29579</v>
      </c>
      <c r="C8477" s="79" t="s">
        <v>16514</v>
      </c>
      <c r="D8477" s="79">
        <v>436149.37</v>
      </c>
    </row>
    <row r="8478" spans="1:4" x14ac:dyDescent="0.25">
      <c r="A8478" s="75">
        <v>37758</v>
      </c>
      <c r="B8478" s="74" t="s">
        <v>29580</v>
      </c>
      <c r="C8478" s="79" t="s">
        <v>16514</v>
      </c>
      <c r="D8478" s="79">
        <v>693993.18</v>
      </c>
    </row>
    <row r="8479" spans="1:4" x14ac:dyDescent="0.25">
      <c r="A8479" s="75">
        <v>44060</v>
      </c>
      <c r="B8479" s="74" t="s">
        <v>29581</v>
      </c>
      <c r="C8479" s="79" t="s">
        <v>16514</v>
      </c>
      <c r="D8479" s="79">
        <v>671267.98</v>
      </c>
    </row>
    <row r="8480" spans="1:4" x14ac:dyDescent="0.25">
      <c r="A8480" s="75">
        <v>37749</v>
      </c>
      <c r="B8480" s="74" t="s">
        <v>29582</v>
      </c>
      <c r="C8480" s="79" t="s">
        <v>16514</v>
      </c>
      <c r="D8480" s="79">
        <v>716718.42</v>
      </c>
    </row>
    <row r="8481" spans="1:4" x14ac:dyDescent="0.25">
      <c r="A8481" s="75">
        <v>44061</v>
      </c>
      <c r="B8481" s="74" t="s">
        <v>29583</v>
      </c>
      <c r="C8481" s="79" t="s">
        <v>16514</v>
      </c>
      <c r="D8481" s="79">
        <v>658157.29</v>
      </c>
    </row>
    <row r="8482" spans="1:4" x14ac:dyDescent="0.25">
      <c r="A8482" s="75">
        <v>1159</v>
      </c>
      <c r="B8482" s="74" t="s">
        <v>29584</v>
      </c>
      <c r="C8482" s="79" t="s">
        <v>16514</v>
      </c>
      <c r="D8482" s="79">
        <v>277545.83</v>
      </c>
    </row>
    <row r="8483" spans="1:4" x14ac:dyDescent="0.25">
      <c r="A8483" s="75">
        <v>12114</v>
      </c>
      <c r="B8483" s="74" t="s">
        <v>29585</v>
      </c>
      <c r="C8483" s="79" t="s">
        <v>16514</v>
      </c>
      <c r="D8483" s="79">
        <v>138.32</v>
      </c>
    </row>
    <row r="8484" spans="1:4" x14ac:dyDescent="0.25">
      <c r="A8484" s="75">
        <v>38106</v>
      </c>
      <c r="B8484" s="74" t="s">
        <v>29586</v>
      </c>
      <c r="C8484" s="79" t="s">
        <v>16514</v>
      </c>
      <c r="D8484" s="79">
        <v>18.79</v>
      </c>
    </row>
    <row r="8485" spans="1:4" x14ac:dyDescent="0.25">
      <c r="A8485" s="75">
        <v>38085</v>
      </c>
      <c r="B8485" s="74" t="s">
        <v>29587</v>
      </c>
      <c r="C8485" s="79" t="s">
        <v>16514</v>
      </c>
      <c r="D8485" s="79">
        <v>22.2</v>
      </c>
    </row>
    <row r="8486" spans="1:4" x14ac:dyDescent="0.25">
      <c r="A8486" s="75">
        <v>38599</v>
      </c>
      <c r="B8486" s="74" t="s">
        <v>29588</v>
      </c>
      <c r="C8486" s="79" t="s">
        <v>16514</v>
      </c>
      <c r="D8486" s="79">
        <v>5.0599999999999996</v>
      </c>
    </row>
    <row r="8487" spans="1:4" x14ac:dyDescent="0.25">
      <c r="A8487" s="75">
        <v>38596</v>
      </c>
      <c r="B8487" s="74" t="s">
        <v>29589</v>
      </c>
      <c r="C8487" s="79" t="s">
        <v>16514</v>
      </c>
      <c r="D8487" s="79">
        <v>4.2</v>
      </c>
    </row>
    <row r="8488" spans="1:4" x14ac:dyDescent="0.25">
      <c r="A8488" s="75">
        <v>38600</v>
      </c>
      <c r="B8488" s="74" t="s">
        <v>29590</v>
      </c>
      <c r="C8488" s="79" t="s">
        <v>16514</v>
      </c>
      <c r="D8488" s="79">
        <v>5.36</v>
      </c>
    </row>
    <row r="8489" spans="1:4" x14ac:dyDescent="0.25">
      <c r="A8489" s="75">
        <v>38597</v>
      </c>
      <c r="B8489" s="74" t="s">
        <v>29591</v>
      </c>
      <c r="C8489" s="79" t="s">
        <v>16514</v>
      </c>
      <c r="D8489" s="79">
        <v>4.2300000000000004</v>
      </c>
    </row>
    <row r="8490" spans="1:4" x14ac:dyDescent="0.25">
      <c r="A8490" s="75">
        <v>659</v>
      </c>
      <c r="B8490" s="74" t="s">
        <v>29592</v>
      </c>
      <c r="C8490" s="79" t="s">
        <v>16514</v>
      </c>
      <c r="D8490" s="79">
        <v>2.4300000000000002</v>
      </c>
    </row>
    <row r="8491" spans="1:4" x14ac:dyDescent="0.25">
      <c r="A8491" s="75">
        <v>660</v>
      </c>
      <c r="B8491" s="74" t="s">
        <v>29593</v>
      </c>
      <c r="C8491" s="79" t="s">
        <v>16514</v>
      </c>
      <c r="D8491" s="79">
        <v>2.91</v>
      </c>
    </row>
    <row r="8492" spans="1:4" x14ac:dyDescent="0.25">
      <c r="A8492" s="75">
        <v>658</v>
      </c>
      <c r="B8492" s="74" t="s">
        <v>29594</v>
      </c>
      <c r="C8492" s="79" t="s">
        <v>16514</v>
      </c>
      <c r="D8492" s="79">
        <v>1.64</v>
      </c>
    </row>
    <row r="8493" spans="1:4" x14ac:dyDescent="0.25">
      <c r="A8493" s="75">
        <v>38548</v>
      </c>
      <c r="B8493" s="74" t="s">
        <v>29595</v>
      </c>
      <c r="C8493" s="79" t="s">
        <v>16514</v>
      </c>
      <c r="D8493" s="79">
        <v>1.83</v>
      </c>
    </row>
    <row r="8494" spans="1:4" x14ac:dyDescent="0.25">
      <c r="A8494" s="75">
        <v>34649</v>
      </c>
      <c r="B8494" s="74" t="s">
        <v>29596</v>
      </c>
      <c r="C8494" s="79" t="s">
        <v>16514</v>
      </c>
      <c r="D8494" s="79">
        <v>2.4700000000000002</v>
      </c>
    </row>
    <row r="8495" spans="1:4" x14ac:dyDescent="0.25">
      <c r="A8495" s="75">
        <v>34655</v>
      </c>
      <c r="B8495" s="74" t="s">
        <v>29597</v>
      </c>
      <c r="C8495" s="79" t="s">
        <v>16514</v>
      </c>
      <c r="D8495" s="79">
        <v>3.28</v>
      </c>
    </row>
    <row r="8496" spans="1:4" x14ac:dyDescent="0.25">
      <c r="A8496" s="75">
        <v>40607</v>
      </c>
      <c r="B8496" s="74" t="s">
        <v>29598</v>
      </c>
      <c r="C8496" s="79" t="s">
        <v>16514</v>
      </c>
      <c r="D8496" s="79">
        <v>4.29</v>
      </c>
    </row>
    <row r="8497" spans="1:4" x14ac:dyDescent="0.25">
      <c r="A8497" s="75">
        <v>567</v>
      </c>
      <c r="B8497" s="74" t="s">
        <v>29599</v>
      </c>
      <c r="C8497" s="79" t="s">
        <v>1517</v>
      </c>
      <c r="D8497" s="79">
        <v>10.72</v>
      </c>
    </row>
    <row r="8498" spans="1:4" x14ac:dyDescent="0.25">
      <c r="A8498" s="75">
        <v>574</v>
      </c>
      <c r="B8498" s="74" t="s">
        <v>29600</v>
      </c>
      <c r="C8498" s="79" t="s">
        <v>1517</v>
      </c>
      <c r="D8498" s="79">
        <v>28.17</v>
      </c>
    </row>
    <row r="8499" spans="1:4" x14ac:dyDescent="0.25">
      <c r="A8499" s="75">
        <v>568</v>
      </c>
      <c r="B8499" s="74" t="s">
        <v>29601</v>
      </c>
      <c r="C8499" s="79" t="s">
        <v>1517</v>
      </c>
      <c r="D8499" s="79">
        <v>59.36</v>
      </c>
    </row>
    <row r="8500" spans="1:4" x14ac:dyDescent="0.25">
      <c r="A8500" s="75">
        <v>585</v>
      </c>
      <c r="B8500" s="74" t="s">
        <v>29602</v>
      </c>
      <c r="C8500" s="79" t="s">
        <v>1518</v>
      </c>
      <c r="D8500" s="79">
        <v>52.76</v>
      </c>
    </row>
    <row r="8501" spans="1:4" x14ac:dyDescent="0.25">
      <c r="A8501" s="75">
        <v>4777</v>
      </c>
      <c r="B8501" s="74" t="s">
        <v>29603</v>
      </c>
      <c r="C8501" s="79" t="s">
        <v>1518</v>
      </c>
      <c r="D8501" s="79">
        <v>8.2200000000000006</v>
      </c>
    </row>
    <row r="8502" spans="1:4" x14ac:dyDescent="0.25">
      <c r="A8502" s="75">
        <v>587</v>
      </c>
      <c r="B8502" s="74" t="s">
        <v>29604</v>
      </c>
      <c r="C8502" s="79" t="s">
        <v>1518</v>
      </c>
      <c r="D8502" s="79">
        <v>56.53</v>
      </c>
    </row>
    <row r="8503" spans="1:4" x14ac:dyDescent="0.25">
      <c r="A8503" s="75">
        <v>590</v>
      </c>
      <c r="B8503" s="74" t="s">
        <v>29605</v>
      </c>
      <c r="C8503" s="79" t="s">
        <v>1518</v>
      </c>
      <c r="D8503" s="79">
        <v>54.64</v>
      </c>
    </row>
    <row r="8504" spans="1:4" x14ac:dyDescent="0.25">
      <c r="A8504" s="75">
        <v>592</v>
      </c>
      <c r="B8504" s="74" t="s">
        <v>29606</v>
      </c>
      <c r="C8504" s="79" t="s">
        <v>1518</v>
      </c>
      <c r="D8504" s="79">
        <v>56.53</v>
      </c>
    </row>
    <row r="8505" spans="1:4" x14ac:dyDescent="0.25">
      <c r="A8505" s="75">
        <v>586</v>
      </c>
      <c r="B8505" s="74" t="s">
        <v>29607</v>
      </c>
      <c r="C8505" s="79" t="s">
        <v>1517</v>
      </c>
      <c r="D8505" s="79">
        <v>33.229999999999997</v>
      </c>
    </row>
    <row r="8506" spans="1:4" x14ac:dyDescent="0.25">
      <c r="A8506" s="75">
        <v>591</v>
      </c>
      <c r="B8506" s="74" t="s">
        <v>29608</v>
      </c>
      <c r="C8506" s="79" t="s">
        <v>1518</v>
      </c>
      <c r="D8506" s="79">
        <v>52.76</v>
      </c>
    </row>
    <row r="8507" spans="1:4" x14ac:dyDescent="0.25">
      <c r="A8507" s="75">
        <v>588</v>
      </c>
      <c r="B8507" s="74" t="s">
        <v>29609</v>
      </c>
      <c r="C8507" s="79" t="s">
        <v>1517</v>
      </c>
      <c r="D8507" s="79">
        <v>52.57</v>
      </c>
    </row>
    <row r="8508" spans="1:4" x14ac:dyDescent="0.25">
      <c r="A8508" s="75">
        <v>589</v>
      </c>
      <c r="B8508" s="74" t="s">
        <v>29610</v>
      </c>
      <c r="C8508" s="79" t="s">
        <v>1517</v>
      </c>
      <c r="D8508" s="79">
        <v>88.86</v>
      </c>
    </row>
    <row r="8509" spans="1:4" x14ac:dyDescent="0.25">
      <c r="A8509" s="75">
        <v>584</v>
      </c>
      <c r="B8509" s="74" t="s">
        <v>29611</v>
      </c>
      <c r="C8509" s="79" t="s">
        <v>1517</v>
      </c>
      <c r="D8509" s="79">
        <v>56.15</v>
      </c>
    </row>
    <row r="8510" spans="1:4" x14ac:dyDescent="0.25">
      <c r="A8510" s="75">
        <v>1165</v>
      </c>
      <c r="B8510" s="74" t="s">
        <v>29612</v>
      </c>
      <c r="C8510" s="79" t="s">
        <v>16514</v>
      </c>
      <c r="D8510" s="79">
        <v>17.489999999999998</v>
      </c>
    </row>
    <row r="8511" spans="1:4" x14ac:dyDescent="0.25">
      <c r="A8511" s="75">
        <v>1164</v>
      </c>
      <c r="B8511" s="74" t="s">
        <v>29613</v>
      </c>
      <c r="C8511" s="79" t="s">
        <v>16514</v>
      </c>
      <c r="D8511" s="79">
        <v>14.16</v>
      </c>
    </row>
    <row r="8512" spans="1:4" x14ac:dyDescent="0.25">
      <c r="A8512" s="75">
        <v>1162</v>
      </c>
      <c r="B8512" s="74" t="s">
        <v>29614</v>
      </c>
      <c r="C8512" s="79" t="s">
        <v>16514</v>
      </c>
      <c r="D8512" s="79">
        <v>4.92</v>
      </c>
    </row>
    <row r="8513" spans="1:4" x14ac:dyDescent="0.25">
      <c r="A8513" s="75">
        <v>12395</v>
      </c>
      <c r="B8513" s="74" t="s">
        <v>29615</v>
      </c>
      <c r="C8513" s="79" t="s">
        <v>16514</v>
      </c>
      <c r="D8513" s="79">
        <v>4.78</v>
      </c>
    </row>
    <row r="8514" spans="1:4" x14ac:dyDescent="0.25">
      <c r="A8514" s="75">
        <v>1170</v>
      </c>
      <c r="B8514" s="74" t="s">
        <v>29616</v>
      </c>
      <c r="C8514" s="79" t="s">
        <v>16514</v>
      </c>
      <c r="D8514" s="79">
        <v>9.2799999999999994</v>
      </c>
    </row>
    <row r="8515" spans="1:4" x14ac:dyDescent="0.25">
      <c r="A8515" s="75">
        <v>1169</v>
      </c>
      <c r="B8515" s="74" t="s">
        <v>29617</v>
      </c>
      <c r="C8515" s="79" t="s">
        <v>16514</v>
      </c>
      <c r="D8515" s="79">
        <v>45.56</v>
      </c>
    </row>
    <row r="8516" spans="1:4" x14ac:dyDescent="0.25">
      <c r="A8516" s="75">
        <v>1166</v>
      </c>
      <c r="B8516" s="74" t="s">
        <v>29618</v>
      </c>
      <c r="C8516" s="79" t="s">
        <v>16514</v>
      </c>
      <c r="D8516" s="79">
        <v>25.26</v>
      </c>
    </row>
    <row r="8517" spans="1:4" x14ac:dyDescent="0.25">
      <c r="A8517" s="75">
        <v>1163</v>
      </c>
      <c r="B8517" s="74" t="s">
        <v>29619</v>
      </c>
      <c r="C8517" s="79" t="s">
        <v>16514</v>
      </c>
      <c r="D8517" s="79">
        <v>6.36</v>
      </c>
    </row>
    <row r="8518" spans="1:4" x14ac:dyDescent="0.25">
      <c r="A8518" s="75">
        <v>12396</v>
      </c>
      <c r="B8518" s="74" t="s">
        <v>29620</v>
      </c>
      <c r="C8518" s="79" t="s">
        <v>16514</v>
      </c>
      <c r="D8518" s="79">
        <v>4.78</v>
      </c>
    </row>
    <row r="8519" spans="1:4" x14ac:dyDescent="0.25">
      <c r="A8519" s="75">
        <v>1168</v>
      </c>
      <c r="B8519" s="74" t="s">
        <v>29621</v>
      </c>
      <c r="C8519" s="79" t="s">
        <v>16514</v>
      </c>
      <c r="D8519" s="79">
        <v>64.95</v>
      </c>
    </row>
    <row r="8520" spans="1:4" x14ac:dyDescent="0.25">
      <c r="A8520" s="75">
        <v>1167</v>
      </c>
      <c r="B8520" s="74" t="s">
        <v>29622</v>
      </c>
      <c r="C8520" s="79" t="s">
        <v>16514</v>
      </c>
      <c r="D8520" s="79">
        <v>108.64</v>
      </c>
    </row>
    <row r="8521" spans="1:4" x14ac:dyDescent="0.25">
      <c r="A8521" s="75">
        <v>36331</v>
      </c>
      <c r="B8521" s="74" t="s">
        <v>29623</v>
      </c>
      <c r="C8521" s="79" t="s">
        <v>16514</v>
      </c>
      <c r="D8521" s="79">
        <v>2.21</v>
      </c>
    </row>
    <row r="8522" spans="1:4" x14ac:dyDescent="0.25">
      <c r="A8522" s="75">
        <v>36346</v>
      </c>
      <c r="B8522" s="74" t="s">
        <v>29624</v>
      </c>
      <c r="C8522" s="79" t="s">
        <v>16514</v>
      </c>
      <c r="D8522" s="79">
        <v>3.32</v>
      </c>
    </row>
    <row r="8523" spans="1:4" x14ac:dyDescent="0.25">
      <c r="A8523" s="75">
        <v>1197</v>
      </c>
      <c r="B8523" s="74" t="s">
        <v>29625</v>
      </c>
      <c r="C8523" s="79" t="s">
        <v>16514</v>
      </c>
      <c r="D8523" s="79">
        <v>1.9</v>
      </c>
    </row>
    <row r="8524" spans="1:4" x14ac:dyDescent="0.25">
      <c r="A8524" s="75">
        <v>1202</v>
      </c>
      <c r="B8524" s="74" t="s">
        <v>29626</v>
      </c>
      <c r="C8524" s="79" t="s">
        <v>16514</v>
      </c>
      <c r="D8524" s="79">
        <v>5.39</v>
      </c>
    </row>
    <row r="8525" spans="1:4" x14ac:dyDescent="0.25">
      <c r="A8525" s="75">
        <v>1198</v>
      </c>
      <c r="B8525" s="74" t="s">
        <v>29627</v>
      </c>
      <c r="C8525" s="79" t="s">
        <v>16514</v>
      </c>
      <c r="D8525" s="79">
        <v>2.4900000000000002</v>
      </c>
    </row>
    <row r="8526" spans="1:4" x14ac:dyDescent="0.25">
      <c r="A8526" s="75">
        <v>20088</v>
      </c>
      <c r="B8526" s="74" t="s">
        <v>29628</v>
      </c>
      <c r="C8526" s="79" t="s">
        <v>16514</v>
      </c>
      <c r="D8526" s="79">
        <v>13.62</v>
      </c>
    </row>
    <row r="8527" spans="1:4" x14ac:dyDescent="0.25">
      <c r="A8527" s="75">
        <v>20089</v>
      </c>
      <c r="B8527" s="74" t="s">
        <v>29629</v>
      </c>
      <c r="C8527" s="79" t="s">
        <v>16514</v>
      </c>
      <c r="D8527" s="79">
        <v>66.77</v>
      </c>
    </row>
    <row r="8528" spans="1:4" x14ac:dyDescent="0.25">
      <c r="A8528" s="75">
        <v>20087</v>
      </c>
      <c r="B8528" s="74" t="s">
        <v>29630</v>
      </c>
      <c r="C8528" s="79" t="s">
        <v>16514</v>
      </c>
      <c r="D8528" s="79">
        <v>11.27</v>
      </c>
    </row>
    <row r="8529" spans="1:4" x14ac:dyDescent="0.25">
      <c r="A8529" s="75">
        <v>1200</v>
      </c>
      <c r="B8529" s="74" t="s">
        <v>29631</v>
      </c>
      <c r="C8529" s="79" t="s">
        <v>16514</v>
      </c>
      <c r="D8529" s="79">
        <v>10.24</v>
      </c>
    </row>
    <row r="8530" spans="1:4" x14ac:dyDescent="0.25">
      <c r="A8530" s="75">
        <v>12909</v>
      </c>
      <c r="B8530" s="74" t="s">
        <v>29632</v>
      </c>
      <c r="C8530" s="79" t="s">
        <v>16514</v>
      </c>
      <c r="D8530" s="79">
        <v>4.75</v>
      </c>
    </row>
    <row r="8531" spans="1:4" x14ac:dyDescent="0.25">
      <c r="A8531" s="75">
        <v>12910</v>
      </c>
      <c r="B8531" s="74" t="s">
        <v>29633</v>
      </c>
      <c r="C8531" s="79" t="s">
        <v>16514</v>
      </c>
      <c r="D8531" s="79">
        <v>8.5299999999999994</v>
      </c>
    </row>
    <row r="8532" spans="1:4" x14ac:dyDescent="0.25">
      <c r="A8532" s="75">
        <v>1191</v>
      </c>
      <c r="B8532" s="74" t="s">
        <v>29634</v>
      </c>
      <c r="C8532" s="79" t="s">
        <v>16514</v>
      </c>
      <c r="D8532" s="79">
        <v>1.35</v>
      </c>
    </row>
    <row r="8533" spans="1:4" x14ac:dyDescent="0.25">
      <c r="A8533" s="75">
        <v>1185</v>
      </c>
      <c r="B8533" s="74" t="s">
        <v>29635</v>
      </c>
      <c r="C8533" s="79" t="s">
        <v>16514</v>
      </c>
      <c r="D8533" s="79">
        <v>1.35</v>
      </c>
    </row>
    <row r="8534" spans="1:4" x14ac:dyDescent="0.25">
      <c r="A8534" s="75">
        <v>1189</v>
      </c>
      <c r="B8534" s="74" t="s">
        <v>29636</v>
      </c>
      <c r="C8534" s="79" t="s">
        <v>16514</v>
      </c>
      <c r="D8534" s="79">
        <v>2.21</v>
      </c>
    </row>
    <row r="8535" spans="1:4" x14ac:dyDescent="0.25">
      <c r="A8535" s="75">
        <v>1193</v>
      </c>
      <c r="B8535" s="74" t="s">
        <v>29637</v>
      </c>
      <c r="C8535" s="79" t="s">
        <v>16514</v>
      </c>
      <c r="D8535" s="79">
        <v>4.26</v>
      </c>
    </row>
    <row r="8536" spans="1:4" x14ac:dyDescent="0.25">
      <c r="A8536" s="75">
        <v>1194</v>
      </c>
      <c r="B8536" s="74" t="s">
        <v>29638</v>
      </c>
      <c r="C8536" s="79" t="s">
        <v>16514</v>
      </c>
      <c r="D8536" s="79">
        <v>7.69</v>
      </c>
    </row>
    <row r="8537" spans="1:4" x14ac:dyDescent="0.25">
      <c r="A8537" s="75">
        <v>1195</v>
      </c>
      <c r="B8537" s="74" t="s">
        <v>29639</v>
      </c>
      <c r="C8537" s="79" t="s">
        <v>16514</v>
      </c>
      <c r="D8537" s="79">
        <v>12.94</v>
      </c>
    </row>
    <row r="8538" spans="1:4" x14ac:dyDescent="0.25">
      <c r="A8538" s="75">
        <v>1204</v>
      </c>
      <c r="B8538" s="74" t="s">
        <v>29640</v>
      </c>
      <c r="C8538" s="79" t="s">
        <v>16514</v>
      </c>
      <c r="D8538" s="79">
        <v>22.63</v>
      </c>
    </row>
    <row r="8539" spans="1:4" x14ac:dyDescent="0.25">
      <c r="A8539" s="75">
        <v>1207</v>
      </c>
      <c r="B8539" s="74" t="s">
        <v>29641</v>
      </c>
      <c r="C8539" s="79" t="s">
        <v>16514</v>
      </c>
      <c r="D8539" s="79">
        <v>31.46</v>
      </c>
    </row>
    <row r="8540" spans="1:4" x14ac:dyDescent="0.25">
      <c r="A8540" s="75">
        <v>1206</v>
      </c>
      <c r="B8540" s="74" t="s">
        <v>29642</v>
      </c>
      <c r="C8540" s="79" t="s">
        <v>16514</v>
      </c>
      <c r="D8540" s="79">
        <v>7.89</v>
      </c>
    </row>
    <row r="8541" spans="1:4" x14ac:dyDescent="0.25">
      <c r="A8541" s="75">
        <v>1183</v>
      </c>
      <c r="B8541" s="74" t="s">
        <v>29643</v>
      </c>
      <c r="C8541" s="79" t="s">
        <v>16514</v>
      </c>
      <c r="D8541" s="79">
        <v>20.55</v>
      </c>
    </row>
    <row r="8542" spans="1:4" x14ac:dyDescent="0.25">
      <c r="A8542" s="75">
        <v>42685</v>
      </c>
      <c r="B8542" s="74" t="s">
        <v>29644</v>
      </c>
      <c r="C8542" s="79" t="s">
        <v>16514</v>
      </c>
      <c r="D8542" s="79">
        <v>69.19</v>
      </c>
    </row>
    <row r="8543" spans="1:4" x14ac:dyDescent="0.25">
      <c r="A8543" s="75">
        <v>42686</v>
      </c>
      <c r="B8543" s="74" t="s">
        <v>29645</v>
      </c>
      <c r="C8543" s="79" t="s">
        <v>16514</v>
      </c>
      <c r="D8543" s="79">
        <v>76.209999999999994</v>
      </c>
    </row>
    <row r="8544" spans="1:4" x14ac:dyDescent="0.25">
      <c r="A8544" s="75">
        <v>12894</v>
      </c>
      <c r="B8544" s="74" t="s">
        <v>29646</v>
      </c>
      <c r="C8544" s="79" t="s">
        <v>16514</v>
      </c>
      <c r="D8544" s="79">
        <v>16.21</v>
      </c>
    </row>
    <row r="8545" spans="1:4" x14ac:dyDescent="0.25">
      <c r="A8545" s="75">
        <v>12895</v>
      </c>
      <c r="B8545" s="74" t="s">
        <v>29647</v>
      </c>
      <c r="C8545" s="79" t="s">
        <v>16514</v>
      </c>
      <c r="D8545" s="79">
        <v>12.47</v>
      </c>
    </row>
    <row r="8546" spans="1:4" x14ac:dyDescent="0.25">
      <c r="A8546" s="75">
        <v>1631</v>
      </c>
      <c r="B8546" s="74" t="s">
        <v>29648</v>
      </c>
      <c r="C8546" s="79" t="s">
        <v>16514</v>
      </c>
      <c r="D8546" s="79">
        <v>192.8</v>
      </c>
    </row>
    <row r="8547" spans="1:4" x14ac:dyDescent="0.25">
      <c r="A8547" s="75">
        <v>1633</v>
      </c>
      <c r="B8547" s="74" t="s">
        <v>29649</v>
      </c>
      <c r="C8547" s="79" t="s">
        <v>16514</v>
      </c>
      <c r="D8547" s="79">
        <v>327.58</v>
      </c>
    </row>
    <row r="8548" spans="1:4" x14ac:dyDescent="0.25">
      <c r="A8548" s="75">
        <v>10818</v>
      </c>
      <c r="B8548" s="74" t="s">
        <v>29650</v>
      </c>
      <c r="C8548" s="79" t="s">
        <v>1518</v>
      </c>
      <c r="D8548" s="79">
        <v>49.28</v>
      </c>
    </row>
    <row r="8549" spans="1:4" x14ac:dyDescent="0.25">
      <c r="A8549" s="75">
        <v>41410</v>
      </c>
      <c r="B8549" s="74" t="s">
        <v>29651</v>
      </c>
      <c r="C8549" s="79" t="s">
        <v>16514</v>
      </c>
      <c r="D8549" s="80">
        <v>70.069999999999993</v>
      </c>
    </row>
    <row r="8550" spans="1:4" x14ac:dyDescent="0.25">
      <c r="A8550" s="75">
        <v>41411</v>
      </c>
      <c r="B8550" s="74" t="s">
        <v>29652</v>
      </c>
      <c r="C8550" s="79" t="s">
        <v>16514</v>
      </c>
      <c r="D8550" s="79">
        <v>63.53</v>
      </c>
    </row>
    <row r="8551" spans="1:4" x14ac:dyDescent="0.25">
      <c r="A8551" s="75">
        <v>41412</v>
      </c>
      <c r="B8551" s="74" t="s">
        <v>29653</v>
      </c>
      <c r="C8551" s="79" t="s">
        <v>16514</v>
      </c>
      <c r="D8551" s="80">
        <v>122.87</v>
      </c>
    </row>
    <row r="8552" spans="1:4" x14ac:dyDescent="0.25">
      <c r="A8552" s="75">
        <v>41413</v>
      </c>
      <c r="B8552" s="74" t="s">
        <v>29654</v>
      </c>
      <c r="C8552" s="79" t="s">
        <v>16514</v>
      </c>
      <c r="D8552" s="79">
        <v>110.56</v>
      </c>
    </row>
    <row r="8553" spans="1:4" x14ac:dyDescent="0.25">
      <c r="A8553" s="75">
        <v>39359</v>
      </c>
      <c r="B8553" s="74" t="s">
        <v>35164</v>
      </c>
      <c r="C8553" s="79" t="s">
        <v>16514</v>
      </c>
      <c r="D8553" s="80">
        <v>31.9</v>
      </c>
    </row>
    <row r="8554" spans="1:4" x14ac:dyDescent="0.25">
      <c r="A8554" s="75">
        <v>39360</v>
      </c>
      <c r="B8554" s="74" t="s">
        <v>35165</v>
      </c>
      <c r="C8554" s="79" t="s">
        <v>16514</v>
      </c>
      <c r="D8554" s="79">
        <v>31.9</v>
      </c>
    </row>
    <row r="8555" spans="1:4" x14ac:dyDescent="0.25">
      <c r="A8555" s="75">
        <v>10710</v>
      </c>
      <c r="B8555" s="74" t="s">
        <v>29655</v>
      </c>
      <c r="C8555" s="79" t="s">
        <v>1516</v>
      </c>
      <c r="D8555" s="80">
        <v>160</v>
      </c>
    </row>
    <row r="8556" spans="1:4" x14ac:dyDescent="0.25">
      <c r="A8556" s="75">
        <v>10709</v>
      </c>
      <c r="B8556" s="74" t="s">
        <v>29656</v>
      </c>
      <c r="C8556" s="79" t="s">
        <v>1516</v>
      </c>
      <c r="D8556" s="79">
        <v>196.57</v>
      </c>
    </row>
    <row r="8557" spans="1:4" x14ac:dyDescent="0.25">
      <c r="A8557" s="75">
        <v>39636</v>
      </c>
      <c r="B8557" s="74" t="s">
        <v>29657</v>
      </c>
      <c r="C8557" s="79" t="s">
        <v>1516</v>
      </c>
      <c r="D8557" s="80">
        <v>200.72</v>
      </c>
    </row>
    <row r="8558" spans="1:4" x14ac:dyDescent="0.25">
      <c r="A8558" s="75">
        <v>10708</v>
      </c>
      <c r="B8558" s="74" t="s">
        <v>29658</v>
      </c>
      <c r="C8558" s="79" t="s">
        <v>1516</v>
      </c>
      <c r="D8558" s="80">
        <v>61.94</v>
      </c>
    </row>
    <row r="8559" spans="1:4" x14ac:dyDescent="0.25">
      <c r="A8559" s="75">
        <v>39635</v>
      </c>
      <c r="B8559" s="74" t="s">
        <v>29659</v>
      </c>
      <c r="C8559" s="79" t="s">
        <v>1516</v>
      </c>
      <c r="D8559" s="80">
        <v>105.45</v>
      </c>
    </row>
    <row r="8560" spans="1:4" x14ac:dyDescent="0.25">
      <c r="A8560" s="75">
        <v>6117</v>
      </c>
      <c r="B8560" s="74" t="s">
        <v>29660</v>
      </c>
      <c r="C8560" s="79" t="s">
        <v>1514</v>
      </c>
      <c r="D8560" s="80">
        <v>16.09</v>
      </c>
    </row>
    <row r="8561" spans="1:4" x14ac:dyDescent="0.25">
      <c r="A8561" s="75">
        <v>40913</v>
      </c>
      <c r="B8561" s="74" t="s">
        <v>29661</v>
      </c>
      <c r="C8561" s="79" t="s">
        <v>3751</v>
      </c>
      <c r="D8561" s="80">
        <v>2840.29</v>
      </c>
    </row>
    <row r="8562" spans="1:4" x14ac:dyDescent="0.25">
      <c r="A8562" s="75">
        <v>1214</v>
      </c>
      <c r="B8562" s="74" t="s">
        <v>29662</v>
      </c>
      <c r="C8562" s="79" t="s">
        <v>1514</v>
      </c>
      <c r="D8562" s="80">
        <v>24.76</v>
      </c>
    </row>
    <row r="8563" spans="1:4" x14ac:dyDescent="0.25">
      <c r="A8563" s="75">
        <v>40915</v>
      </c>
      <c r="B8563" s="74" t="s">
        <v>29663</v>
      </c>
      <c r="C8563" s="79" t="s">
        <v>3751</v>
      </c>
      <c r="D8563" s="79">
        <v>4368.78</v>
      </c>
    </row>
    <row r="8564" spans="1:4" x14ac:dyDescent="0.25">
      <c r="A8564" s="75">
        <v>1213</v>
      </c>
      <c r="B8564" s="74" t="s">
        <v>29664</v>
      </c>
      <c r="C8564" s="79" t="s">
        <v>1514</v>
      </c>
      <c r="D8564" s="80">
        <v>21.35</v>
      </c>
    </row>
    <row r="8565" spans="1:4" x14ac:dyDescent="0.25">
      <c r="A8565" s="75">
        <v>40914</v>
      </c>
      <c r="B8565" s="74" t="s">
        <v>29665</v>
      </c>
      <c r="C8565" s="79" t="s">
        <v>3751</v>
      </c>
      <c r="D8565" s="79">
        <v>3767.46</v>
      </c>
    </row>
    <row r="8566" spans="1:4" x14ac:dyDescent="0.25">
      <c r="A8566" s="75">
        <v>5091</v>
      </c>
      <c r="B8566" s="74" t="s">
        <v>29666</v>
      </c>
      <c r="C8566" s="79" t="s">
        <v>16514</v>
      </c>
      <c r="D8566" s="79">
        <v>20.45</v>
      </c>
    </row>
    <row r="8567" spans="1:4" x14ac:dyDescent="0.25">
      <c r="A8567" s="75">
        <v>14615</v>
      </c>
      <c r="B8567" s="74" t="s">
        <v>29667</v>
      </c>
      <c r="C8567" s="79" t="s">
        <v>16514</v>
      </c>
      <c r="D8567" s="79">
        <v>3089.97</v>
      </c>
    </row>
    <row r="8568" spans="1:4" x14ac:dyDescent="0.25">
      <c r="A8568" s="75">
        <v>2711</v>
      </c>
      <c r="B8568" s="74" t="s">
        <v>29668</v>
      </c>
      <c r="C8568" s="79" t="s">
        <v>16514</v>
      </c>
      <c r="D8568" s="80">
        <v>222.7</v>
      </c>
    </row>
    <row r="8569" spans="1:4" x14ac:dyDescent="0.25">
      <c r="A8569" s="75">
        <v>37727</v>
      </c>
      <c r="B8569" s="74" t="s">
        <v>29669</v>
      </c>
      <c r="C8569" s="79" t="s">
        <v>16514</v>
      </c>
      <c r="D8569" s="80">
        <v>19000</v>
      </c>
    </row>
    <row r="8570" spans="1:4" x14ac:dyDescent="0.25">
      <c r="A8570" s="75">
        <v>37728</v>
      </c>
      <c r="B8570" s="74" t="s">
        <v>29670</v>
      </c>
      <c r="C8570" s="79" t="s">
        <v>16514</v>
      </c>
      <c r="D8570" s="80">
        <v>25776.22</v>
      </c>
    </row>
    <row r="8571" spans="1:4" x14ac:dyDescent="0.25">
      <c r="A8571" s="75">
        <v>37729</v>
      </c>
      <c r="B8571" s="74" t="s">
        <v>29671</v>
      </c>
      <c r="C8571" s="79" t="s">
        <v>16514</v>
      </c>
      <c r="D8571" s="80">
        <v>27902.09</v>
      </c>
    </row>
    <row r="8572" spans="1:4" x14ac:dyDescent="0.25">
      <c r="A8572" s="75">
        <v>37730</v>
      </c>
      <c r="B8572" s="74" t="s">
        <v>29672</v>
      </c>
      <c r="C8572" s="79" t="s">
        <v>16514</v>
      </c>
      <c r="D8572" s="80">
        <v>30027.97</v>
      </c>
    </row>
    <row r="8573" spans="1:4" x14ac:dyDescent="0.25">
      <c r="A8573" s="75">
        <v>37731</v>
      </c>
      <c r="B8573" s="74" t="s">
        <v>29673</v>
      </c>
      <c r="C8573" s="79" t="s">
        <v>16514</v>
      </c>
      <c r="D8573" s="80">
        <v>32153.84</v>
      </c>
    </row>
    <row r="8574" spans="1:4" x14ac:dyDescent="0.25">
      <c r="A8574" s="75">
        <v>37732</v>
      </c>
      <c r="B8574" s="74" t="s">
        <v>29674</v>
      </c>
      <c r="C8574" s="79" t="s">
        <v>16514</v>
      </c>
      <c r="D8574" s="79">
        <v>36671.32</v>
      </c>
    </row>
    <row r="8575" spans="1:4" x14ac:dyDescent="0.25">
      <c r="A8575" s="75">
        <v>42256</v>
      </c>
      <c r="B8575" s="74" t="s">
        <v>29675</v>
      </c>
      <c r="C8575" s="79" t="s">
        <v>1518</v>
      </c>
      <c r="D8575" s="80">
        <v>8.2799999999999994</v>
      </c>
    </row>
    <row r="8576" spans="1:4" x14ac:dyDescent="0.25">
      <c r="A8576" s="75">
        <v>42250</v>
      </c>
      <c r="B8576" s="74" t="s">
        <v>29676</v>
      </c>
      <c r="C8576" s="79" t="s">
        <v>1523</v>
      </c>
      <c r="D8576" s="80">
        <v>3725.5</v>
      </c>
    </row>
    <row r="8577" spans="1:4" x14ac:dyDescent="0.25">
      <c r="A8577" s="75">
        <v>4743</v>
      </c>
      <c r="B8577" s="74" t="s">
        <v>29677</v>
      </c>
      <c r="C8577" s="79" t="s">
        <v>1515</v>
      </c>
      <c r="D8577" s="80">
        <v>63.8</v>
      </c>
    </row>
    <row r="8578" spans="1:4" x14ac:dyDescent="0.25">
      <c r="A8578" s="75">
        <v>4744</v>
      </c>
      <c r="B8578" s="74" t="s">
        <v>29678</v>
      </c>
      <c r="C8578" s="79" t="s">
        <v>1515</v>
      </c>
      <c r="D8578" s="80">
        <v>102.08</v>
      </c>
    </row>
    <row r="8579" spans="1:4" x14ac:dyDescent="0.25">
      <c r="A8579" s="75">
        <v>4745</v>
      </c>
      <c r="B8579" s="74" t="s">
        <v>29679</v>
      </c>
      <c r="C8579" s="79" t="s">
        <v>1515</v>
      </c>
      <c r="D8579" s="80">
        <v>122.44</v>
      </c>
    </row>
    <row r="8580" spans="1:4" x14ac:dyDescent="0.25">
      <c r="A8580" s="75">
        <v>36496</v>
      </c>
      <c r="B8580" s="74" t="s">
        <v>29680</v>
      </c>
      <c r="C8580" s="79" t="s">
        <v>16514</v>
      </c>
      <c r="D8580" s="79">
        <v>7845.38</v>
      </c>
    </row>
    <row r="8581" spans="1:4" x14ac:dyDescent="0.25">
      <c r="A8581" s="75">
        <v>10630</v>
      </c>
      <c r="B8581" s="74" t="s">
        <v>29681</v>
      </c>
      <c r="C8581" s="79" t="s">
        <v>16514</v>
      </c>
      <c r="D8581" s="80">
        <v>877579.02</v>
      </c>
    </row>
    <row r="8582" spans="1:4" x14ac:dyDescent="0.25">
      <c r="A8582" s="75">
        <v>37762</v>
      </c>
      <c r="B8582" s="74" t="s">
        <v>29682</v>
      </c>
      <c r="C8582" s="79" t="s">
        <v>16514</v>
      </c>
      <c r="D8582" s="79">
        <v>752646.05</v>
      </c>
    </row>
    <row r="8583" spans="1:4" x14ac:dyDescent="0.25">
      <c r="A8583" s="75">
        <v>37763</v>
      </c>
      <c r="B8583" s="74" t="s">
        <v>29683</v>
      </c>
      <c r="C8583" s="79" t="s">
        <v>16514</v>
      </c>
      <c r="D8583" s="79">
        <v>761787.37</v>
      </c>
    </row>
    <row r="8584" spans="1:4" x14ac:dyDescent="0.25">
      <c r="A8584" s="75">
        <v>41992</v>
      </c>
      <c r="B8584" s="74" t="s">
        <v>29684</v>
      </c>
      <c r="C8584" s="79" t="s">
        <v>16514</v>
      </c>
      <c r="D8584" s="79">
        <v>866000</v>
      </c>
    </row>
    <row r="8585" spans="1:4" x14ac:dyDescent="0.25">
      <c r="A8585" s="75">
        <v>13215</v>
      </c>
      <c r="B8585" s="74" t="s">
        <v>29685</v>
      </c>
      <c r="C8585" s="79" t="s">
        <v>16514</v>
      </c>
      <c r="D8585" s="79">
        <v>1061931.6299999999</v>
      </c>
    </row>
    <row r="8586" spans="1:4" x14ac:dyDescent="0.25">
      <c r="A8586" s="75">
        <v>4235</v>
      </c>
      <c r="B8586" s="74" t="s">
        <v>29686</v>
      </c>
      <c r="C8586" s="79" t="s">
        <v>1514</v>
      </c>
      <c r="D8586" s="79">
        <v>15.87</v>
      </c>
    </row>
    <row r="8587" spans="1:4" x14ac:dyDescent="0.25">
      <c r="A8587" s="75">
        <v>40976</v>
      </c>
      <c r="B8587" s="74" t="s">
        <v>29687</v>
      </c>
      <c r="C8587" s="79" t="s">
        <v>3751</v>
      </c>
      <c r="D8587" s="79">
        <v>2801.99</v>
      </c>
    </row>
    <row r="8588" spans="1:4" x14ac:dyDescent="0.25">
      <c r="A8588" s="75">
        <v>43091</v>
      </c>
      <c r="B8588" s="74" t="s">
        <v>29688</v>
      </c>
      <c r="C8588" s="79" t="s">
        <v>16514</v>
      </c>
      <c r="D8588" s="79">
        <v>6625.36</v>
      </c>
    </row>
    <row r="8589" spans="1:4" x14ac:dyDescent="0.25">
      <c r="A8589" s="75">
        <v>43092</v>
      </c>
      <c r="B8589" s="74" t="s">
        <v>29689</v>
      </c>
      <c r="C8589" s="79" t="s">
        <v>16514</v>
      </c>
      <c r="D8589" s="79">
        <v>8833.82</v>
      </c>
    </row>
    <row r="8590" spans="1:4" x14ac:dyDescent="0.25">
      <c r="A8590" s="75">
        <v>43089</v>
      </c>
      <c r="B8590" s="74" t="s">
        <v>29690</v>
      </c>
      <c r="C8590" s="79" t="s">
        <v>16514</v>
      </c>
      <c r="D8590" s="79">
        <v>1539.54</v>
      </c>
    </row>
    <row r="8591" spans="1:4" x14ac:dyDescent="0.25">
      <c r="A8591" s="75">
        <v>43090</v>
      </c>
      <c r="B8591" s="74" t="s">
        <v>29691</v>
      </c>
      <c r="C8591" s="79" t="s">
        <v>16514</v>
      </c>
      <c r="D8591" s="79">
        <v>3397.62</v>
      </c>
    </row>
    <row r="8592" spans="1:4" x14ac:dyDescent="0.25">
      <c r="A8592" s="75">
        <v>41967</v>
      </c>
      <c r="B8592" s="74" t="s">
        <v>29692</v>
      </c>
      <c r="C8592" s="79" t="s">
        <v>1519</v>
      </c>
      <c r="D8592" s="79">
        <v>27.93</v>
      </c>
    </row>
    <row r="8593" spans="1:4" x14ac:dyDescent="0.25">
      <c r="A8593" s="75">
        <v>12760</v>
      </c>
      <c r="B8593" s="74" t="s">
        <v>29693</v>
      </c>
      <c r="C8593" s="79" t="s">
        <v>1516</v>
      </c>
      <c r="D8593" s="79">
        <v>1395.01</v>
      </c>
    </row>
    <row r="8594" spans="1:4" x14ac:dyDescent="0.25">
      <c r="A8594" s="75">
        <v>12759</v>
      </c>
      <c r="B8594" s="74" t="s">
        <v>29694</v>
      </c>
      <c r="C8594" s="79" t="s">
        <v>1516</v>
      </c>
      <c r="D8594" s="79">
        <v>929.99</v>
      </c>
    </row>
    <row r="8595" spans="1:4" x14ac:dyDescent="0.25">
      <c r="A8595" s="75">
        <v>43105</v>
      </c>
      <c r="B8595" s="74" t="s">
        <v>29695</v>
      </c>
      <c r="C8595" s="79" t="s">
        <v>1518</v>
      </c>
      <c r="D8595" s="79">
        <v>40.78</v>
      </c>
    </row>
    <row r="8596" spans="1:4" x14ac:dyDescent="0.25">
      <c r="A8596" s="75">
        <v>40424</v>
      </c>
      <c r="B8596" s="74" t="s">
        <v>29696</v>
      </c>
      <c r="C8596" s="79" t="s">
        <v>1518</v>
      </c>
      <c r="D8596" s="79">
        <v>10.36</v>
      </c>
    </row>
    <row r="8597" spans="1:4" x14ac:dyDescent="0.25">
      <c r="A8597" s="75">
        <v>1325</v>
      </c>
      <c r="B8597" s="74" t="s">
        <v>29697</v>
      </c>
      <c r="C8597" s="79" t="s">
        <v>1518</v>
      </c>
      <c r="D8597" s="79">
        <v>11.35</v>
      </c>
    </row>
    <row r="8598" spans="1:4" x14ac:dyDescent="0.25">
      <c r="A8598" s="75">
        <v>1327</v>
      </c>
      <c r="B8598" s="74" t="s">
        <v>29698</v>
      </c>
      <c r="C8598" s="79" t="s">
        <v>1518</v>
      </c>
      <c r="D8598" s="79">
        <v>12.08</v>
      </c>
    </row>
    <row r="8599" spans="1:4" x14ac:dyDescent="0.25">
      <c r="A8599" s="75">
        <v>1328</v>
      </c>
      <c r="B8599" s="74" t="s">
        <v>29699</v>
      </c>
      <c r="C8599" s="79" t="s">
        <v>1518</v>
      </c>
      <c r="D8599" s="79">
        <v>11.37</v>
      </c>
    </row>
    <row r="8600" spans="1:4" x14ac:dyDescent="0.25">
      <c r="A8600" s="75">
        <v>1321</v>
      </c>
      <c r="B8600" s="74" t="s">
        <v>29700</v>
      </c>
      <c r="C8600" s="79" t="s">
        <v>1518</v>
      </c>
      <c r="D8600" s="79">
        <v>10.53</v>
      </c>
    </row>
    <row r="8601" spans="1:4" x14ac:dyDescent="0.25">
      <c r="A8601" s="75">
        <v>1318</v>
      </c>
      <c r="B8601" s="74" t="s">
        <v>29701</v>
      </c>
      <c r="C8601" s="79" t="s">
        <v>1518</v>
      </c>
      <c r="D8601" s="79">
        <v>10.54</v>
      </c>
    </row>
    <row r="8602" spans="1:4" x14ac:dyDescent="0.25">
      <c r="A8602" s="75">
        <v>1322</v>
      </c>
      <c r="B8602" s="74" t="s">
        <v>29702</v>
      </c>
      <c r="C8602" s="79" t="s">
        <v>1518</v>
      </c>
      <c r="D8602" s="79">
        <v>11.13</v>
      </c>
    </row>
    <row r="8603" spans="1:4" x14ac:dyDescent="0.25">
      <c r="A8603" s="75">
        <v>1323</v>
      </c>
      <c r="B8603" s="74" t="s">
        <v>29703</v>
      </c>
      <c r="C8603" s="79" t="s">
        <v>1518</v>
      </c>
      <c r="D8603" s="79">
        <v>11.13</v>
      </c>
    </row>
    <row r="8604" spans="1:4" x14ac:dyDescent="0.25">
      <c r="A8604" s="75">
        <v>1319</v>
      </c>
      <c r="B8604" s="74" t="s">
        <v>29704</v>
      </c>
      <c r="C8604" s="79" t="s">
        <v>1518</v>
      </c>
      <c r="D8604" s="79">
        <v>9.3800000000000008</v>
      </c>
    </row>
    <row r="8605" spans="1:4" x14ac:dyDescent="0.25">
      <c r="A8605" s="75">
        <v>11026</v>
      </c>
      <c r="B8605" s="74" t="s">
        <v>29705</v>
      </c>
      <c r="C8605" s="79" t="s">
        <v>1518</v>
      </c>
      <c r="D8605" s="79">
        <v>12.91</v>
      </c>
    </row>
    <row r="8606" spans="1:4" x14ac:dyDescent="0.25">
      <c r="A8606" s="75">
        <v>11027</v>
      </c>
      <c r="B8606" s="74" t="s">
        <v>29706</v>
      </c>
      <c r="C8606" s="79" t="s">
        <v>1518</v>
      </c>
      <c r="D8606" s="79">
        <v>13.43</v>
      </c>
    </row>
    <row r="8607" spans="1:4" x14ac:dyDescent="0.25">
      <c r="A8607" s="75">
        <v>11046</v>
      </c>
      <c r="B8607" s="74" t="s">
        <v>29707</v>
      </c>
      <c r="C8607" s="79" t="s">
        <v>1518</v>
      </c>
      <c r="D8607" s="79">
        <v>12.87</v>
      </c>
    </row>
    <row r="8608" spans="1:4" x14ac:dyDescent="0.25">
      <c r="A8608" s="75">
        <v>11047</v>
      </c>
      <c r="B8608" s="74" t="s">
        <v>29708</v>
      </c>
      <c r="C8608" s="79" t="s">
        <v>1518</v>
      </c>
      <c r="D8608" s="79">
        <v>14.03</v>
      </c>
    </row>
    <row r="8609" spans="1:4" x14ac:dyDescent="0.25">
      <c r="A8609" s="75">
        <v>43668</v>
      </c>
      <c r="B8609" s="74" t="s">
        <v>29709</v>
      </c>
      <c r="C8609" s="79" t="s">
        <v>1518</v>
      </c>
      <c r="D8609" s="79">
        <v>12.38</v>
      </c>
    </row>
    <row r="8610" spans="1:4" x14ac:dyDescent="0.25">
      <c r="A8610" s="75">
        <v>11049</v>
      </c>
      <c r="B8610" s="74" t="s">
        <v>29710</v>
      </c>
      <c r="C8610" s="79" t="s">
        <v>1518</v>
      </c>
      <c r="D8610" s="79">
        <v>13.41</v>
      </c>
    </row>
    <row r="8611" spans="1:4" x14ac:dyDescent="0.25">
      <c r="A8611" s="75">
        <v>43106</v>
      </c>
      <c r="B8611" s="74" t="s">
        <v>29711</v>
      </c>
      <c r="C8611" s="79" t="s">
        <v>1518</v>
      </c>
      <c r="D8611" s="79">
        <v>13.49</v>
      </c>
    </row>
    <row r="8612" spans="1:4" x14ac:dyDescent="0.25">
      <c r="A8612" s="75">
        <v>11051</v>
      </c>
      <c r="B8612" s="74" t="s">
        <v>29712</v>
      </c>
      <c r="C8612" s="79" t="s">
        <v>1518</v>
      </c>
      <c r="D8612" s="79">
        <v>14.08</v>
      </c>
    </row>
    <row r="8613" spans="1:4" x14ac:dyDescent="0.25">
      <c r="A8613" s="75">
        <v>11061</v>
      </c>
      <c r="B8613" s="74" t="s">
        <v>29713</v>
      </c>
      <c r="C8613" s="79" t="s">
        <v>1518</v>
      </c>
      <c r="D8613" s="79">
        <v>16.89</v>
      </c>
    </row>
    <row r="8614" spans="1:4" x14ac:dyDescent="0.25">
      <c r="A8614" s="75">
        <v>43667</v>
      </c>
      <c r="B8614" s="74" t="s">
        <v>29714</v>
      </c>
      <c r="C8614" s="79" t="s">
        <v>1518</v>
      </c>
      <c r="D8614" s="79">
        <v>12.27</v>
      </c>
    </row>
    <row r="8615" spans="1:4" x14ac:dyDescent="0.25">
      <c r="A8615" s="75">
        <v>1333</v>
      </c>
      <c r="B8615" s="74" t="s">
        <v>29715</v>
      </c>
      <c r="C8615" s="79" t="s">
        <v>1518</v>
      </c>
      <c r="D8615" s="79">
        <v>10.220000000000001</v>
      </c>
    </row>
    <row r="8616" spans="1:4" x14ac:dyDescent="0.25">
      <c r="A8616" s="75">
        <v>1330</v>
      </c>
      <c r="B8616" s="74" t="s">
        <v>29716</v>
      </c>
      <c r="C8616" s="79" t="s">
        <v>1518</v>
      </c>
      <c r="D8616" s="79">
        <v>10.130000000000001</v>
      </c>
    </row>
    <row r="8617" spans="1:4" x14ac:dyDescent="0.25">
      <c r="A8617" s="75">
        <v>10957</v>
      </c>
      <c r="B8617" s="74" t="s">
        <v>29717</v>
      </c>
      <c r="C8617" s="79" t="s">
        <v>1518</v>
      </c>
      <c r="D8617" s="79">
        <v>11.68</v>
      </c>
    </row>
    <row r="8618" spans="1:4" x14ac:dyDescent="0.25">
      <c r="A8618" s="75">
        <v>1332</v>
      </c>
      <c r="B8618" s="74" t="s">
        <v>29718</v>
      </c>
      <c r="C8618" s="79" t="s">
        <v>1518</v>
      </c>
      <c r="D8618" s="79">
        <v>10.39</v>
      </c>
    </row>
    <row r="8619" spans="1:4" x14ac:dyDescent="0.25">
      <c r="A8619" s="75">
        <v>1334</v>
      </c>
      <c r="B8619" s="74" t="s">
        <v>29719</v>
      </c>
      <c r="C8619" s="79" t="s">
        <v>1518</v>
      </c>
      <c r="D8619" s="79">
        <v>11.52</v>
      </c>
    </row>
    <row r="8620" spans="1:4" x14ac:dyDescent="0.25">
      <c r="A8620" s="75">
        <v>1335</v>
      </c>
      <c r="B8620" s="74" t="s">
        <v>29720</v>
      </c>
      <c r="C8620" s="79" t="s">
        <v>1518</v>
      </c>
      <c r="D8620" s="79">
        <v>11.9</v>
      </c>
    </row>
    <row r="8621" spans="1:4" x14ac:dyDescent="0.25">
      <c r="A8621" s="75">
        <v>40425</v>
      </c>
      <c r="B8621" s="74" t="s">
        <v>29721</v>
      </c>
      <c r="C8621" s="79" t="s">
        <v>1518</v>
      </c>
      <c r="D8621" s="79">
        <v>10.19</v>
      </c>
    </row>
    <row r="8622" spans="1:4" x14ac:dyDescent="0.25">
      <c r="A8622" s="75">
        <v>1337</v>
      </c>
      <c r="B8622" s="74" t="s">
        <v>29722</v>
      </c>
      <c r="C8622" s="79" t="s">
        <v>1518</v>
      </c>
      <c r="D8622" s="79">
        <v>11.68</v>
      </c>
    </row>
    <row r="8623" spans="1:4" x14ac:dyDescent="0.25">
      <c r="A8623" s="75">
        <v>1338</v>
      </c>
      <c r="B8623" s="74" t="s">
        <v>29723</v>
      </c>
      <c r="C8623" s="79" t="s">
        <v>1516</v>
      </c>
      <c r="D8623" s="79">
        <v>62.14</v>
      </c>
    </row>
    <row r="8624" spans="1:4" x14ac:dyDescent="0.25">
      <c r="A8624" s="75">
        <v>1340</v>
      </c>
      <c r="B8624" s="74" t="s">
        <v>29724</v>
      </c>
      <c r="C8624" s="79" t="s">
        <v>1516</v>
      </c>
      <c r="D8624" s="79">
        <v>71.84</v>
      </c>
    </row>
    <row r="8625" spans="1:4" x14ac:dyDescent="0.25">
      <c r="A8625" s="75">
        <v>1341</v>
      </c>
      <c r="B8625" s="74" t="s">
        <v>29725</v>
      </c>
      <c r="C8625" s="79" t="s">
        <v>1516</v>
      </c>
      <c r="D8625" s="79">
        <v>69.19</v>
      </c>
    </row>
    <row r="8626" spans="1:4" x14ac:dyDescent="0.25">
      <c r="A8626" s="75">
        <v>34659</v>
      </c>
      <c r="B8626" s="74" t="s">
        <v>29726</v>
      </c>
      <c r="C8626" s="79" t="s">
        <v>1516</v>
      </c>
      <c r="D8626" s="79">
        <v>41.69</v>
      </c>
    </row>
    <row r="8627" spans="1:4" x14ac:dyDescent="0.25">
      <c r="A8627" s="75">
        <v>34514</v>
      </c>
      <c r="B8627" s="74" t="s">
        <v>29727</v>
      </c>
      <c r="C8627" s="79" t="s">
        <v>1516</v>
      </c>
      <c r="D8627" s="79">
        <v>46.18</v>
      </c>
    </row>
    <row r="8628" spans="1:4" x14ac:dyDescent="0.25">
      <c r="A8628" s="75">
        <v>34660</v>
      </c>
      <c r="B8628" s="74" t="s">
        <v>29728</v>
      </c>
      <c r="C8628" s="79" t="s">
        <v>1516</v>
      </c>
      <c r="D8628" s="79">
        <v>58.61</v>
      </c>
    </row>
    <row r="8629" spans="1:4" x14ac:dyDescent="0.25">
      <c r="A8629" s="75">
        <v>34661</v>
      </c>
      <c r="B8629" s="74" t="s">
        <v>29729</v>
      </c>
      <c r="C8629" s="79" t="s">
        <v>1516</v>
      </c>
      <c r="D8629" s="79">
        <v>84.17</v>
      </c>
    </row>
    <row r="8630" spans="1:4" x14ac:dyDescent="0.25">
      <c r="A8630" s="75">
        <v>34667</v>
      </c>
      <c r="B8630" s="74" t="s">
        <v>29730</v>
      </c>
      <c r="C8630" s="79" t="s">
        <v>1516</v>
      </c>
      <c r="D8630" s="79">
        <v>30.48</v>
      </c>
    </row>
    <row r="8631" spans="1:4" x14ac:dyDescent="0.25">
      <c r="A8631" s="75">
        <v>34668</v>
      </c>
      <c r="B8631" s="74" t="s">
        <v>29731</v>
      </c>
      <c r="C8631" s="79" t="s">
        <v>1516</v>
      </c>
      <c r="D8631" s="79">
        <v>39.83</v>
      </c>
    </row>
    <row r="8632" spans="1:4" x14ac:dyDescent="0.25">
      <c r="A8632" s="75">
        <v>34741</v>
      </c>
      <c r="B8632" s="74" t="s">
        <v>29732</v>
      </c>
      <c r="C8632" s="79" t="s">
        <v>1516</v>
      </c>
      <c r="D8632" s="79">
        <v>43.83</v>
      </c>
    </row>
    <row r="8633" spans="1:4" x14ac:dyDescent="0.25">
      <c r="A8633" s="75">
        <v>34664</v>
      </c>
      <c r="B8633" s="74" t="s">
        <v>29733</v>
      </c>
      <c r="C8633" s="79" t="s">
        <v>1516</v>
      </c>
      <c r="D8633" s="79">
        <v>47.83</v>
      </c>
    </row>
    <row r="8634" spans="1:4" x14ac:dyDescent="0.25">
      <c r="A8634" s="75">
        <v>34665</v>
      </c>
      <c r="B8634" s="74" t="s">
        <v>29734</v>
      </c>
      <c r="C8634" s="79" t="s">
        <v>1516</v>
      </c>
      <c r="D8634" s="79">
        <v>59.37</v>
      </c>
    </row>
    <row r="8635" spans="1:4" x14ac:dyDescent="0.25">
      <c r="A8635" s="75">
        <v>34666</v>
      </c>
      <c r="B8635" s="74" t="s">
        <v>29735</v>
      </c>
      <c r="C8635" s="79" t="s">
        <v>1516</v>
      </c>
      <c r="D8635" s="79">
        <v>89.68</v>
      </c>
    </row>
    <row r="8636" spans="1:4" x14ac:dyDescent="0.25">
      <c r="A8636" s="75">
        <v>34669</v>
      </c>
      <c r="B8636" s="74" t="s">
        <v>29736</v>
      </c>
      <c r="C8636" s="79" t="s">
        <v>1516</v>
      </c>
      <c r="D8636" s="79">
        <v>32.880000000000003</v>
      </c>
    </row>
    <row r="8637" spans="1:4" x14ac:dyDescent="0.25">
      <c r="A8637" s="75">
        <v>34670</v>
      </c>
      <c r="B8637" s="74" t="s">
        <v>29737</v>
      </c>
      <c r="C8637" s="79" t="s">
        <v>1516</v>
      </c>
      <c r="D8637" s="79">
        <v>40.22</v>
      </c>
    </row>
    <row r="8638" spans="1:4" x14ac:dyDescent="0.25">
      <c r="A8638" s="75">
        <v>34671</v>
      </c>
      <c r="B8638" s="74" t="s">
        <v>29738</v>
      </c>
      <c r="C8638" s="79" t="s">
        <v>1516</v>
      </c>
      <c r="D8638" s="79">
        <v>33.57</v>
      </c>
    </row>
    <row r="8639" spans="1:4" x14ac:dyDescent="0.25">
      <c r="A8639" s="75">
        <v>34672</v>
      </c>
      <c r="B8639" s="74" t="s">
        <v>29739</v>
      </c>
      <c r="C8639" s="79" t="s">
        <v>1516</v>
      </c>
      <c r="D8639" s="79">
        <v>35.4</v>
      </c>
    </row>
    <row r="8640" spans="1:4" x14ac:dyDescent="0.25">
      <c r="A8640" s="75">
        <v>34673</v>
      </c>
      <c r="B8640" s="74" t="s">
        <v>29740</v>
      </c>
      <c r="C8640" s="79" t="s">
        <v>1516</v>
      </c>
      <c r="D8640" s="79">
        <v>43.19</v>
      </c>
    </row>
    <row r="8641" spans="1:4" x14ac:dyDescent="0.25">
      <c r="A8641" s="75">
        <v>34674</v>
      </c>
      <c r="B8641" s="74" t="s">
        <v>29741</v>
      </c>
      <c r="C8641" s="79" t="s">
        <v>1516</v>
      </c>
      <c r="D8641" s="79">
        <v>57.42</v>
      </c>
    </row>
    <row r="8642" spans="1:4" x14ac:dyDescent="0.25">
      <c r="A8642" s="75">
        <v>34675</v>
      </c>
      <c r="B8642" s="74" t="s">
        <v>29742</v>
      </c>
      <c r="C8642" s="79" t="s">
        <v>1516</v>
      </c>
      <c r="D8642" s="79">
        <v>70.010000000000005</v>
      </c>
    </row>
    <row r="8643" spans="1:4" x14ac:dyDescent="0.25">
      <c r="A8643" s="75">
        <v>34676</v>
      </c>
      <c r="B8643" s="74" t="s">
        <v>29743</v>
      </c>
      <c r="C8643" s="79" t="s">
        <v>1516</v>
      </c>
      <c r="D8643" s="79">
        <v>20.149999999999999</v>
      </c>
    </row>
    <row r="8644" spans="1:4" x14ac:dyDescent="0.25">
      <c r="A8644" s="75">
        <v>34677</v>
      </c>
      <c r="B8644" s="74" t="s">
        <v>29744</v>
      </c>
      <c r="C8644" s="79" t="s">
        <v>1516</v>
      </c>
      <c r="D8644" s="79">
        <v>27.1</v>
      </c>
    </row>
    <row r="8645" spans="1:4" x14ac:dyDescent="0.25">
      <c r="A8645" s="75">
        <v>43126</v>
      </c>
      <c r="B8645" s="74" t="s">
        <v>29745</v>
      </c>
      <c r="C8645" s="79" t="s">
        <v>1516</v>
      </c>
      <c r="D8645" s="79">
        <v>93.66</v>
      </c>
    </row>
    <row r="8646" spans="1:4" x14ac:dyDescent="0.25">
      <c r="A8646" s="75">
        <v>43124</v>
      </c>
      <c r="B8646" s="74" t="s">
        <v>29746</v>
      </c>
      <c r="C8646" s="79" t="s">
        <v>1516</v>
      </c>
      <c r="D8646" s="79">
        <v>109.36</v>
      </c>
    </row>
    <row r="8647" spans="1:4" x14ac:dyDescent="0.25">
      <c r="A8647" s="75">
        <v>43125</v>
      </c>
      <c r="B8647" s="74" t="s">
        <v>29747</v>
      </c>
      <c r="C8647" s="79" t="s">
        <v>1516</v>
      </c>
      <c r="D8647" s="79">
        <v>141.82</v>
      </c>
    </row>
    <row r="8648" spans="1:4" x14ac:dyDescent="0.25">
      <c r="A8648" s="75">
        <v>40623</v>
      </c>
      <c r="B8648" s="74" t="s">
        <v>29748</v>
      </c>
      <c r="C8648" s="79" t="s">
        <v>1520</v>
      </c>
      <c r="D8648" s="79">
        <v>113.74</v>
      </c>
    </row>
    <row r="8649" spans="1:4" x14ac:dyDescent="0.25">
      <c r="A8649" s="75">
        <v>43701</v>
      </c>
      <c r="B8649" s="74" t="s">
        <v>29749</v>
      </c>
      <c r="C8649" s="79" t="s">
        <v>1518</v>
      </c>
      <c r="D8649" s="79">
        <v>60</v>
      </c>
    </row>
    <row r="8650" spans="1:4" x14ac:dyDescent="0.25">
      <c r="A8650" s="75">
        <v>1345</v>
      </c>
      <c r="B8650" s="74" t="s">
        <v>29750</v>
      </c>
      <c r="C8650" s="79" t="s">
        <v>1516</v>
      </c>
      <c r="D8650" s="79">
        <v>75.39</v>
      </c>
    </row>
    <row r="8651" spans="1:4" x14ac:dyDescent="0.25">
      <c r="A8651" s="75">
        <v>1346</v>
      </c>
      <c r="B8651" s="74" t="s">
        <v>29751</v>
      </c>
      <c r="C8651" s="79" t="s">
        <v>1516</v>
      </c>
      <c r="D8651" s="79">
        <v>43.85</v>
      </c>
    </row>
    <row r="8652" spans="1:4" x14ac:dyDescent="0.25">
      <c r="A8652" s="75">
        <v>1347</v>
      </c>
      <c r="B8652" s="74" t="s">
        <v>29752</v>
      </c>
      <c r="C8652" s="79" t="s">
        <v>1516</v>
      </c>
      <c r="D8652" s="79">
        <v>54.34</v>
      </c>
    </row>
    <row r="8653" spans="1:4" x14ac:dyDescent="0.25">
      <c r="A8653" s="75">
        <v>43678</v>
      </c>
      <c r="B8653" s="74" t="s">
        <v>29753</v>
      </c>
      <c r="C8653" s="79" t="s">
        <v>1516</v>
      </c>
      <c r="D8653" s="79">
        <v>63.03</v>
      </c>
    </row>
    <row r="8654" spans="1:4" x14ac:dyDescent="0.25">
      <c r="A8654" s="75">
        <v>43680</v>
      </c>
      <c r="B8654" s="74" t="s">
        <v>29754</v>
      </c>
      <c r="C8654" s="79" t="s">
        <v>1516</v>
      </c>
      <c r="D8654" s="79">
        <v>90.8</v>
      </c>
    </row>
    <row r="8655" spans="1:4" x14ac:dyDescent="0.25">
      <c r="A8655" s="75">
        <v>43679</v>
      </c>
      <c r="B8655" s="74" t="s">
        <v>29755</v>
      </c>
      <c r="C8655" s="79" t="s">
        <v>1516</v>
      </c>
      <c r="D8655" s="79">
        <v>31.86</v>
      </c>
    </row>
    <row r="8656" spans="1:4" x14ac:dyDescent="0.25">
      <c r="A8656" s="75">
        <v>1355</v>
      </c>
      <c r="B8656" s="74" t="s">
        <v>29756</v>
      </c>
      <c r="C8656" s="79" t="s">
        <v>1516</v>
      </c>
      <c r="D8656" s="79">
        <v>36.26</v>
      </c>
    </row>
    <row r="8657" spans="1:4" x14ac:dyDescent="0.25">
      <c r="A8657" s="75">
        <v>1358</v>
      </c>
      <c r="B8657" s="74" t="s">
        <v>29757</v>
      </c>
      <c r="C8657" s="79" t="s">
        <v>1516</v>
      </c>
      <c r="D8657" s="79">
        <v>44.52</v>
      </c>
    </row>
    <row r="8658" spans="1:4" x14ac:dyDescent="0.25">
      <c r="A8658" s="75">
        <v>43681</v>
      </c>
      <c r="B8658" s="74" t="s">
        <v>29758</v>
      </c>
      <c r="C8658" s="79" t="s">
        <v>1516</v>
      </c>
      <c r="D8658" s="79">
        <v>28.05</v>
      </c>
    </row>
    <row r="8659" spans="1:4" x14ac:dyDescent="0.25">
      <c r="A8659" s="75">
        <v>43677</v>
      </c>
      <c r="B8659" s="74" t="s">
        <v>29759</v>
      </c>
      <c r="C8659" s="79" t="s">
        <v>1516</v>
      </c>
      <c r="D8659" s="79">
        <v>55.23</v>
      </c>
    </row>
    <row r="8660" spans="1:4" x14ac:dyDescent="0.25">
      <c r="A8660" s="75">
        <v>43682</v>
      </c>
      <c r="B8660" s="74" t="s">
        <v>29760</v>
      </c>
      <c r="C8660" s="79" t="s">
        <v>1516</v>
      </c>
      <c r="D8660" s="79">
        <v>16.93</v>
      </c>
    </row>
    <row r="8661" spans="1:4" x14ac:dyDescent="0.25">
      <c r="A8661" s="75">
        <v>20971</v>
      </c>
      <c r="B8661" s="74" t="s">
        <v>29761</v>
      </c>
      <c r="C8661" s="79" t="s">
        <v>16514</v>
      </c>
      <c r="D8661" s="79">
        <v>17.14</v>
      </c>
    </row>
    <row r="8662" spans="1:4" x14ac:dyDescent="0.25">
      <c r="A8662" s="75">
        <v>13279</v>
      </c>
      <c r="B8662" s="74" t="s">
        <v>29762</v>
      </c>
      <c r="C8662" s="79" t="s">
        <v>1518</v>
      </c>
      <c r="D8662" s="79">
        <v>26.78</v>
      </c>
    </row>
    <row r="8663" spans="1:4" x14ac:dyDescent="0.25">
      <c r="A8663" s="75">
        <v>11977</v>
      </c>
      <c r="B8663" s="74" t="s">
        <v>29763</v>
      </c>
      <c r="C8663" s="79" t="s">
        <v>16514</v>
      </c>
      <c r="D8663" s="79">
        <v>13.87</v>
      </c>
    </row>
    <row r="8664" spans="1:4" x14ac:dyDescent="0.25">
      <c r="A8664" s="75">
        <v>11975</v>
      </c>
      <c r="B8664" s="74" t="s">
        <v>29764</v>
      </c>
      <c r="C8664" s="79" t="s">
        <v>16514</v>
      </c>
      <c r="D8664" s="79">
        <v>30.41</v>
      </c>
    </row>
    <row r="8665" spans="1:4" x14ac:dyDescent="0.25">
      <c r="A8665" s="75">
        <v>39746</v>
      </c>
      <c r="B8665" s="74" t="s">
        <v>29765</v>
      </c>
      <c r="C8665" s="79" t="s">
        <v>16514</v>
      </c>
      <c r="D8665" s="79">
        <v>338.37</v>
      </c>
    </row>
    <row r="8666" spans="1:4" x14ac:dyDescent="0.25">
      <c r="A8666" s="75">
        <v>11976</v>
      </c>
      <c r="B8666" s="74" t="s">
        <v>29766</v>
      </c>
      <c r="C8666" s="79" t="s">
        <v>16514</v>
      </c>
      <c r="D8666" s="79">
        <v>1.55</v>
      </c>
    </row>
    <row r="8667" spans="1:4" x14ac:dyDescent="0.25">
      <c r="A8667" s="75">
        <v>1368</v>
      </c>
      <c r="B8667" s="74" t="s">
        <v>29767</v>
      </c>
      <c r="C8667" s="79" t="s">
        <v>16514</v>
      </c>
      <c r="D8667" s="79">
        <v>73.2</v>
      </c>
    </row>
    <row r="8668" spans="1:4" x14ac:dyDescent="0.25">
      <c r="A8668" s="75">
        <v>1367</v>
      </c>
      <c r="B8668" s="74" t="s">
        <v>29768</v>
      </c>
      <c r="C8668" s="79" t="s">
        <v>16514</v>
      </c>
      <c r="D8668" s="79">
        <v>236.78</v>
      </c>
    </row>
    <row r="8669" spans="1:4" x14ac:dyDescent="0.25">
      <c r="A8669" s="75">
        <v>1380</v>
      </c>
      <c r="B8669" s="74" t="s">
        <v>29769</v>
      </c>
      <c r="C8669" s="79" t="s">
        <v>1518</v>
      </c>
      <c r="D8669" s="79">
        <v>5.22</v>
      </c>
    </row>
    <row r="8670" spans="1:4" x14ac:dyDescent="0.25">
      <c r="A8670" s="75">
        <v>1375</v>
      </c>
      <c r="B8670" s="74" t="s">
        <v>29770</v>
      </c>
      <c r="C8670" s="79" t="s">
        <v>1518</v>
      </c>
      <c r="D8670" s="79">
        <v>14.51</v>
      </c>
    </row>
    <row r="8671" spans="1:4" x14ac:dyDescent="0.25">
      <c r="A8671" s="75">
        <v>1379</v>
      </c>
      <c r="B8671" s="74" t="s">
        <v>29771</v>
      </c>
      <c r="C8671" s="79" t="s">
        <v>1518</v>
      </c>
      <c r="D8671" s="79">
        <v>0.78</v>
      </c>
    </row>
    <row r="8672" spans="1:4" x14ac:dyDescent="0.25">
      <c r="A8672" s="75">
        <v>13284</v>
      </c>
      <c r="B8672" s="74" t="s">
        <v>29772</v>
      </c>
      <c r="C8672" s="79" t="s">
        <v>1518</v>
      </c>
      <c r="D8672" s="79">
        <v>0.7</v>
      </c>
    </row>
    <row r="8673" spans="1:4" x14ac:dyDescent="0.25">
      <c r="A8673" s="75">
        <v>44528</v>
      </c>
      <c r="B8673" s="74" t="s">
        <v>29773</v>
      </c>
      <c r="C8673" s="79" t="s">
        <v>1518</v>
      </c>
      <c r="D8673" s="79">
        <v>4.1500000000000004</v>
      </c>
    </row>
    <row r="8674" spans="1:4" x14ac:dyDescent="0.25">
      <c r="A8674" s="75">
        <v>34753</v>
      </c>
      <c r="B8674" s="74" t="s">
        <v>29774</v>
      </c>
      <c r="C8674" s="79" t="s">
        <v>1518</v>
      </c>
      <c r="D8674" s="79">
        <v>0.75</v>
      </c>
    </row>
    <row r="8675" spans="1:4" x14ac:dyDescent="0.25">
      <c r="A8675" s="75">
        <v>420</v>
      </c>
      <c r="B8675" s="74" t="s">
        <v>29775</v>
      </c>
      <c r="C8675" s="79" t="s">
        <v>16514</v>
      </c>
      <c r="D8675" s="79">
        <v>28.79</v>
      </c>
    </row>
    <row r="8676" spans="1:4" x14ac:dyDescent="0.25">
      <c r="A8676" s="75">
        <v>12327</v>
      </c>
      <c r="B8676" s="74" t="s">
        <v>29776</v>
      </c>
      <c r="C8676" s="79" t="s">
        <v>16514</v>
      </c>
      <c r="D8676" s="79">
        <v>34.299999999999997</v>
      </c>
    </row>
    <row r="8677" spans="1:4" x14ac:dyDescent="0.25">
      <c r="A8677" s="75">
        <v>36148</v>
      </c>
      <c r="B8677" s="74" t="s">
        <v>29777</v>
      </c>
      <c r="C8677" s="79" t="s">
        <v>16514</v>
      </c>
      <c r="D8677" s="79">
        <v>59.85</v>
      </c>
    </row>
    <row r="8678" spans="1:4" x14ac:dyDescent="0.25">
      <c r="A8678" s="75">
        <v>12329</v>
      </c>
      <c r="B8678" s="74" t="s">
        <v>29778</v>
      </c>
      <c r="C8678" s="79" t="s">
        <v>1518</v>
      </c>
      <c r="D8678" s="79">
        <v>111.99</v>
      </c>
    </row>
    <row r="8679" spans="1:4" x14ac:dyDescent="0.25">
      <c r="A8679" s="75">
        <v>1339</v>
      </c>
      <c r="B8679" s="74" t="s">
        <v>29779</v>
      </c>
      <c r="C8679" s="79" t="s">
        <v>1518</v>
      </c>
      <c r="D8679" s="79">
        <v>62.3</v>
      </c>
    </row>
    <row r="8680" spans="1:4" x14ac:dyDescent="0.25">
      <c r="A8680" s="75">
        <v>44396</v>
      </c>
      <c r="B8680" s="74" t="s">
        <v>29780</v>
      </c>
      <c r="C8680" s="79" t="s">
        <v>1518</v>
      </c>
      <c r="D8680" s="80">
        <v>42.41</v>
      </c>
    </row>
    <row r="8681" spans="1:4" x14ac:dyDescent="0.25">
      <c r="A8681" s="75">
        <v>44327</v>
      </c>
      <c r="B8681" s="74" t="s">
        <v>29781</v>
      </c>
      <c r="C8681" s="79" t="s">
        <v>1519</v>
      </c>
      <c r="D8681" s="80">
        <v>144.22</v>
      </c>
    </row>
    <row r="8682" spans="1:4" x14ac:dyDescent="0.25">
      <c r="A8682" s="75">
        <v>37418</v>
      </c>
      <c r="B8682" s="74" t="s">
        <v>29782</v>
      </c>
      <c r="C8682" s="79" t="s">
        <v>16514</v>
      </c>
      <c r="D8682" s="80">
        <v>17.829999999999998</v>
      </c>
    </row>
    <row r="8683" spans="1:4" x14ac:dyDescent="0.25">
      <c r="A8683" s="75">
        <v>37419</v>
      </c>
      <c r="B8683" s="74" t="s">
        <v>29783</v>
      </c>
      <c r="C8683" s="79" t="s">
        <v>16514</v>
      </c>
      <c r="D8683" s="80">
        <v>18.309999999999999</v>
      </c>
    </row>
    <row r="8684" spans="1:4" x14ac:dyDescent="0.25">
      <c r="A8684" s="75">
        <v>1427</v>
      </c>
      <c r="B8684" s="74" t="s">
        <v>29784</v>
      </c>
      <c r="C8684" s="79" t="s">
        <v>16514</v>
      </c>
      <c r="D8684" s="80">
        <v>18.5</v>
      </c>
    </row>
    <row r="8685" spans="1:4" x14ac:dyDescent="0.25">
      <c r="A8685" s="75">
        <v>1402</v>
      </c>
      <c r="B8685" s="74" t="s">
        <v>29785</v>
      </c>
      <c r="C8685" s="79" t="s">
        <v>16514</v>
      </c>
      <c r="D8685" s="80">
        <v>6.4</v>
      </c>
    </row>
    <row r="8686" spans="1:4" x14ac:dyDescent="0.25">
      <c r="A8686" s="75">
        <v>1420</v>
      </c>
      <c r="B8686" s="74" t="s">
        <v>29786</v>
      </c>
      <c r="C8686" s="79" t="s">
        <v>16514</v>
      </c>
      <c r="D8686" s="80">
        <v>8.23</v>
      </c>
    </row>
    <row r="8687" spans="1:4" x14ac:dyDescent="0.25">
      <c r="A8687" s="75">
        <v>1419</v>
      </c>
      <c r="B8687" s="74" t="s">
        <v>29787</v>
      </c>
      <c r="C8687" s="79" t="s">
        <v>16514</v>
      </c>
      <c r="D8687" s="79">
        <v>9.94</v>
      </c>
    </row>
    <row r="8688" spans="1:4" x14ac:dyDescent="0.25">
      <c r="A8688" s="75">
        <v>1414</v>
      </c>
      <c r="B8688" s="74" t="s">
        <v>29788</v>
      </c>
      <c r="C8688" s="79" t="s">
        <v>16514</v>
      </c>
      <c r="D8688" s="79">
        <v>9.73</v>
      </c>
    </row>
    <row r="8689" spans="1:4" x14ac:dyDescent="0.25">
      <c r="A8689" s="75">
        <v>1413</v>
      </c>
      <c r="B8689" s="74" t="s">
        <v>29789</v>
      </c>
      <c r="C8689" s="79" t="s">
        <v>16514</v>
      </c>
      <c r="D8689" s="79">
        <v>14.37</v>
      </c>
    </row>
    <row r="8690" spans="1:4" x14ac:dyDescent="0.25">
      <c r="A8690" s="75">
        <v>1412</v>
      </c>
      <c r="B8690" s="74" t="s">
        <v>29790</v>
      </c>
      <c r="C8690" s="79" t="s">
        <v>16514</v>
      </c>
      <c r="D8690" s="79">
        <v>12.18</v>
      </c>
    </row>
    <row r="8691" spans="1:4" x14ac:dyDescent="0.25">
      <c r="A8691" s="75">
        <v>1406</v>
      </c>
      <c r="B8691" s="74" t="s">
        <v>29791</v>
      </c>
      <c r="C8691" s="79" t="s">
        <v>16514</v>
      </c>
      <c r="D8691" s="79">
        <v>14.69</v>
      </c>
    </row>
    <row r="8692" spans="1:4" x14ac:dyDescent="0.25">
      <c r="A8692" s="75">
        <v>11281</v>
      </c>
      <c r="B8692" s="74" t="s">
        <v>35166</v>
      </c>
      <c r="C8692" s="79" t="s">
        <v>16514</v>
      </c>
      <c r="D8692" s="79">
        <v>9200</v>
      </c>
    </row>
    <row r="8693" spans="1:4" x14ac:dyDescent="0.25">
      <c r="A8693" s="75">
        <v>1442</v>
      </c>
      <c r="B8693" s="74" t="s">
        <v>35167</v>
      </c>
      <c r="C8693" s="79" t="s">
        <v>16514</v>
      </c>
      <c r="D8693" s="79">
        <v>7723.33</v>
      </c>
    </row>
    <row r="8694" spans="1:4" x14ac:dyDescent="0.25">
      <c r="A8694" s="75">
        <v>13457</v>
      </c>
      <c r="B8694" s="74" t="s">
        <v>35168</v>
      </c>
      <c r="C8694" s="79" t="s">
        <v>16514</v>
      </c>
      <c r="D8694" s="79">
        <v>6666.66</v>
      </c>
    </row>
    <row r="8695" spans="1:4" x14ac:dyDescent="0.25">
      <c r="A8695" s="75">
        <v>40699</v>
      </c>
      <c r="B8695" s="74" t="s">
        <v>35169</v>
      </c>
      <c r="C8695" s="79" t="s">
        <v>16514</v>
      </c>
      <c r="D8695" s="80">
        <v>5153.58</v>
      </c>
    </row>
    <row r="8696" spans="1:4" x14ac:dyDescent="0.25">
      <c r="A8696" s="75">
        <v>40701</v>
      </c>
      <c r="B8696" s="74" t="s">
        <v>35170</v>
      </c>
      <c r="C8696" s="79" t="s">
        <v>16514</v>
      </c>
      <c r="D8696" s="80">
        <v>91122.46</v>
      </c>
    </row>
    <row r="8697" spans="1:4" x14ac:dyDescent="0.25">
      <c r="A8697" s="75">
        <v>40700</v>
      </c>
      <c r="B8697" s="74" t="s">
        <v>35171</v>
      </c>
      <c r="C8697" s="79" t="s">
        <v>16514</v>
      </c>
      <c r="D8697" s="80">
        <v>11996.87</v>
      </c>
    </row>
    <row r="8698" spans="1:4" x14ac:dyDescent="0.25">
      <c r="A8698" s="75">
        <v>13458</v>
      </c>
      <c r="B8698" s="74" t="s">
        <v>29792</v>
      </c>
      <c r="C8698" s="79" t="s">
        <v>16514</v>
      </c>
      <c r="D8698" s="80">
        <v>11399.99</v>
      </c>
    </row>
    <row r="8699" spans="1:4" x14ac:dyDescent="0.25">
      <c r="A8699" s="75">
        <v>11134</v>
      </c>
      <c r="B8699" s="74" t="s">
        <v>29793</v>
      </c>
      <c r="C8699" s="79" t="s">
        <v>1516</v>
      </c>
      <c r="D8699" s="80">
        <v>62.47</v>
      </c>
    </row>
    <row r="8700" spans="1:4" x14ac:dyDescent="0.25">
      <c r="A8700" s="75">
        <v>11135</v>
      </c>
      <c r="B8700" s="74" t="s">
        <v>29794</v>
      </c>
      <c r="C8700" s="79" t="s">
        <v>1516</v>
      </c>
      <c r="D8700" s="80">
        <v>67.45</v>
      </c>
    </row>
    <row r="8701" spans="1:4" x14ac:dyDescent="0.25">
      <c r="A8701" s="75">
        <v>11136</v>
      </c>
      <c r="B8701" s="74" t="s">
        <v>29795</v>
      </c>
      <c r="C8701" s="79" t="s">
        <v>1516</v>
      </c>
      <c r="D8701" s="80">
        <v>77.239999999999995</v>
      </c>
    </row>
    <row r="8702" spans="1:4" x14ac:dyDescent="0.25">
      <c r="A8702" s="75">
        <v>34743</v>
      </c>
      <c r="B8702" s="74" t="s">
        <v>29796</v>
      </c>
      <c r="C8702" s="79" t="s">
        <v>1516</v>
      </c>
      <c r="D8702" s="80">
        <v>93.19</v>
      </c>
    </row>
    <row r="8703" spans="1:4" x14ac:dyDescent="0.25">
      <c r="A8703" s="75">
        <v>11137</v>
      </c>
      <c r="B8703" s="74" t="s">
        <v>29797</v>
      </c>
      <c r="C8703" s="79" t="s">
        <v>1516</v>
      </c>
      <c r="D8703" s="79">
        <v>105.84</v>
      </c>
    </row>
    <row r="8704" spans="1:4" x14ac:dyDescent="0.25">
      <c r="A8704" s="75">
        <v>34745</v>
      </c>
      <c r="B8704" s="74" t="s">
        <v>29798</v>
      </c>
      <c r="C8704" s="79" t="s">
        <v>1516</v>
      </c>
      <c r="D8704" s="79">
        <v>125.87</v>
      </c>
    </row>
    <row r="8705" spans="1:4" x14ac:dyDescent="0.25">
      <c r="A8705" s="75">
        <v>34746</v>
      </c>
      <c r="B8705" s="74" t="s">
        <v>29799</v>
      </c>
      <c r="C8705" s="79" t="s">
        <v>1516</v>
      </c>
      <c r="D8705" s="79">
        <v>34.32</v>
      </c>
    </row>
    <row r="8706" spans="1:4" x14ac:dyDescent="0.25">
      <c r="A8706" s="75">
        <v>1360</v>
      </c>
      <c r="B8706" s="74" t="s">
        <v>29800</v>
      </c>
      <c r="C8706" s="79" t="s">
        <v>1516</v>
      </c>
      <c r="D8706" s="79">
        <v>40.049999999999997</v>
      </c>
    </row>
    <row r="8707" spans="1:4" x14ac:dyDescent="0.25">
      <c r="A8707" s="75">
        <v>36524</v>
      </c>
      <c r="B8707" s="74" t="s">
        <v>29801</v>
      </c>
      <c r="C8707" s="79" t="s">
        <v>16514</v>
      </c>
      <c r="D8707" s="79">
        <v>168486.83</v>
      </c>
    </row>
    <row r="8708" spans="1:4" x14ac:dyDescent="0.25">
      <c r="A8708" s="75">
        <v>36526</v>
      </c>
      <c r="B8708" s="74" t="s">
        <v>29802</v>
      </c>
      <c r="C8708" s="79" t="s">
        <v>16514</v>
      </c>
      <c r="D8708" s="79">
        <v>135773.54999999999</v>
      </c>
    </row>
    <row r="8709" spans="1:4" x14ac:dyDescent="0.25">
      <c r="A8709" s="75">
        <v>36523</v>
      </c>
      <c r="B8709" s="74" t="s">
        <v>29803</v>
      </c>
      <c r="C8709" s="79" t="s">
        <v>16514</v>
      </c>
      <c r="D8709" s="79">
        <v>290672.84999999998</v>
      </c>
    </row>
    <row r="8710" spans="1:4" x14ac:dyDescent="0.25">
      <c r="A8710" s="75">
        <v>36527</v>
      </c>
      <c r="B8710" s="74" t="s">
        <v>29804</v>
      </c>
      <c r="C8710" s="79" t="s">
        <v>16514</v>
      </c>
      <c r="D8710" s="79">
        <v>315730.59000000003</v>
      </c>
    </row>
    <row r="8711" spans="1:4" x14ac:dyDescent="0.25">
      <c r="A8711" s="75">
        <v>38642</v>
      </c>
      <c r="B8711" s="74" t="s">
        <v>29805</v>
      </c>
      <c r="C8711" s="79" t="s">
        <v>16514</v>
      </c>
      <c r="D8711" s="79">
        <v>73510.179999999993</v>
      </c>
    </row>
    <row r="8712" spans="1:4" x14ac:dyDescent="0.25">
      <c r="A8712" s="75">
        <v>36522</v>
      </c>
      <c r="B8712" s="74" t="s">
        <v>29806</v>
      </c>
      <c r="C8712" s="79" t="s">
        <v>16514</v>
      </c>
      <c r="D8712" s="79">
        <v>85491.46</v>
      </c>
    </row>
    <row r="8713" spans="1:4" x14ac:dyDescent="0.25">
      <c r="A8713" s="75">
        <v>36525</v>
      </c>
      <c r="B8713" s="74" t="s">
        <v>29807</v>
      </c>
      <c r="C8713" s="79" t="s">
        <v>16514</v>
      </c>
      <c r="D8713" s="79">
        <v>114493.03</v>
      </c>
    </row>
    <row r="8714" spans="1:4" x14ac:dyDescent="0.25">
      <c r="A8714" s="75">
        <v>13803</v>
      </c>
      <c r="B8714" s="74" t="s">
        <v>33748</v>
      </c>
      <c r="C8714" s="79" t="s">
        <v>16514</v>
      </c>
      <c r="D8714" s="79">
        <v>114165.43</v>
      </c>
    </row>
    <row r="8715" spans="1:4" x14ac:dyDescent="0.25">
      <c r="A8715" s="75">
        <v>34348</v>
      </c>
      <c r="B8715" s="74" t="s">
        <v>29808</v>
      </c>
      <c r="C8715" s="79" t="s">
        <v>1517</v>
      </c>
      <c r="D8715" s="79">
        <v>26.6</v>
      </c>
    </row>
    <row r="8716" spans="1:4" x14ac:dyDescent="0.25">
      <c r="A8716" s="75">
        <v>34347</v>
      </c>
      <c r="B8716" s="74" t="s">
        <v>29809</v>
      </c>
      <c r="C8716" s="79" t="s">
        <v>1517</v>
      </c>
      <c r="D8716" s="79">
        <v>19.02</v>
      </c>
    </row>
    <row r="8717" spans="1:4" x14ac:dyDescent="0.25">
      <c r="A8717" s="75">
        <v>11146</v>
      </c>
      <c r="B8717" s="74" t="s">
        <v>29810</v>
      </c>
      <c r="C8717" s="79" t="s">
        <v>1515</v>
      </c>
      <c r="D8717" s="79">
        <v>618.89</v>
      </c>
    </row>
    <row r="8718" spans="1:4" x14ac:dyDescent="0.25">
      <c r="A8718" s="75">
        <v>11147</v>
      </c>
      <c r="B8718" s="74" t="s">
        <v>29811</v>
      </c>
      <c r="C8718" s="79" t="s">
        <v>1515</v>
      </c>
      <c r="D8718" s="79">
        <v>643.11</v>
      </c>
    </row>
    <row r="8719" spans="1:4" x14ac:dyDescent="0.25">
      <c r="A8719" s="75">
        <v>34872</v>
      </c>
      <c r="B8719" s="74" t="s">
        <v>29812</v>
      </c>
      <c r="C8719" s="79" t="s">
        <v>1515</v>
      </c>
      <c r="D8719" s="79">
        <v>650.33000000000004</v>
      </c>
    </row>
    <row r="8720" spans="1:4" x14ac:dyDescent="0.25">
      <c r="A8720" s="75">
        <v>34491</v>
      </c>
      <c r="B8720" s="74" t="s">
        <v>29813</v>
      </c>
      <c r="C8720" s="79" t="s">
        <v>1515</v>
      </c>
      <c r="D8720" s="79">
        <v>669.17</v>
      </c>
    </row>
    <row r="8721" spans="1:4" x14ac:dyDescent="0.25">
      <c r="A8721" s="75">
        <v>34770</v>
      </c>
      <c r="B8721" s="74" t="s">
        <v>29814</v>
      </c>
      <c r="C8721" s="79" t="s">
        <v>1523</v>
      </c>
      <c r="D8721" s="79">
        <v>586.08000000000004</v>
      </c>
    </row>
    <row r="8722" spans="1:4" x14ac:dyDescent="0.25">
      <c r="A8722" s="75">
        <v>1518</v>
      </c>
      <c r="B8722" s="74" t="s">
        <v>29815</v>
      </c>
      <c r="C8722" s="79" t="s">
        <v>1523</v>
      </c>
      <c r="D8722" s="79">
        <v>597.5</v>
      </c>
    </row>
    <row r="8723" spans="1:4" x14ac:dyDescent="0.25">
      <c r="A8723" s="75">
        <v>41965</v>
      </c>
      <c r="B8723" s="74" t="s">
        <v>29816</v>
      </c>
      <c r="C8723" s="79" t="s">
        <v>1523</v>
      </c>
      <c r="D8723" s="79">
        <v>523.91</v>
      </c>
    </row>
    <row r="8724" spans="1:4" x14ac:dyDescent="0.25">
      <c r="A8724" s="75">
        <v>1524</v>
      </c>
      <c r="B8724" s="74" t="s">
        <v>29817</v>
      </c>
      <c r="C8724" s="79" t="s">
        <v>1515</v>
      </c>
      <c r="D8724" s="79">
        <v>593.77</v>
      </c>
    </row>
    <row r="8725" spans="1:4" x14ac:dyDescent="0.25">
      <c r="A8725" s="75">
        <v>34492</v>
      </c>
      <c r="B8725" s="74" t="s">
        <v>29818</v>
      </c>
      <c r="C8725" s="79" t="s">
        <v>1515</v>
      </c>
      <c r="D8725" s="79">
        <v>550</v>
      </c>
    </row>
    <row r="8726" spans="1:4" x14ac:dyDescent="0.25">
      <c r="A8726" s="75">
        <v>38404</v>
      </c>
      <c r="B8726" s="74" t="s">
        <v>29819</v>
      </c>
      <c r="C8726" s="79" t="s">
        <v>1515</v>
      </c>
      <c r="D8726" s="79">
        <v>569.69000000000005</v>
      </c>
    </row>
    <row r="8727" spans="1:4" x14ac:dyDescent="0.25">
      <c r="A8727" s="75">
        <v>39849</v>
      </c>
      <c r="B8727" s="74" t="s">
        <v>29820</v>
      </c>
      <c r="C8727" s="79" t="s">
        <v>1515</v>
      </c>
      <c r="D8727" s="79">
        <v>652.87</v>
      </c>
    </row>
    <row r="8728" spans="1:4" x14ac:dyDescent="0.25">
      <c r="A8728" s="75">
        <v>38464</v>
      </c>
      <c r="B8728" s="74" t="s">
        <v>29821</v>
      </c>
      <c r="C8728" s="79" t="s">
        <v>1515</v>
      </c>
      <c r="D8728" s="79">
        <v>662.34</v>
      </c>
    </row>
    <row r="8729" spans="1:4" x14ac:dyDescent="0.25">
      <c r="A8729" s="75">
        <v>1527</v>
      </c>
      <c r="B8729" s="74" t="s">
        <v>29822</v>
      </c>
      <c r="C8729" s="79" t="s">
        <v>1515</v>
      </c>
      <c r="D8729" s="79">
        <v>612.63</v>
      </c>
    </row>
    <row r="8730" spans="1:4" x14ac:dyDescent="0.25">
      <c r="A8730" s="75">
        <v>34493</v>
      </c>
      <c r="B8730" s="74" t="s">
        <v>29823</v>
      </c>
      <c r="C8730" s="79" t="s">
        <v>1515</v>
      </c>
      <c r="D8730" s="79">
        <v>565.5</v>
      </c>
    </row>
    <row r="8731" spans="1:4" x14ac:dyDescent="0.25">
      <c r="A8731" s="75">
        <v>38405</v>
      </c>
      <c r="B8731" s="74" t="s">
        <v>29824</v>
      </c>
      <c r="C8731" s="79" t="s">
        <v>1515</v>
      </c>
      <c r="D8731" s="79">
        <v>587.26</v>
      </c>
    </row>
    <row r="8732" spans="1:4" x14ac:dyDescent="0.25">
      <c r="A8732" s="75">
        <v>38408</v>
      </c>
      <c r="B8732" s="74" t="s">
        <v>29825</v>
      </c>
      <c r="C8732" s="79" t="s">
        <v>1515</v>
      </c>
      <c r="D8732" s="79">
        <v>650.04</v>
      </c>
    </row>
    <row r="8733" spans="1:4" x14ac:dyDescent="0.25">
      <c r="A8733" s="75">
        <v>1525</v>
      </c>
      <c r="B8733" s="74" t="s">
        <v>29826</v>
      </c>
      <c r="C8733" s="79" t="s">
        <v>1515</v>
      </c>
      <c r="D8733" s="79">
        <v>631.47</v>
      </c>
    </row>
    <row r="8734" spans="1:4" x14ac:dyDescent="0.25">
      <c r="A8734" s="75">
        <v>34494</v>
      </c>
      <c r="B8734" s="74" t="s">
        <v>29827</v>
      </c>
      <c r="C8734" s="79" t="s">
        <v>1515</v>
      </c>
      <c r="D8734" s="79">
        <v>584.35</v>
      </c>
    </row>
    <row r="8735" spans="1:4" x14ac:dyDescent="0.25">
      <c r="A8735" s="75">
        <v>38406</v>
      </c>
      <c r="B8735" s="74" t="s">
        <v>29828</v>
      </c>
      <c r="C8735" s="79" t="s">
        <v>1515</v>
      </c>
      <c r="D8735" s="79">
        <v>620.11</v>
      </c>
    </row>
    <row r="8736" spans="1:4" x14ac:dyDescent="0.25">
      <c r="A8736" s="75">
        <v>38409</v>
      </c>
      <c r="B8736" s="74" t="s">
        <v>29829</v>
      </c>
      <c r="C8736" s="79" t="s">
        <v>1515</v>
      </c>
      <c r="D8736" s="79">
        <v>654.47</v>
      </c>
    </row>
    <row r="8737" spans="1:4" x14ac:dyDescent="0.25">
      <c r="A8737" s="75">
        <v>43360</v>
      </c>
      <c r="B8737" s="74" t="s">
        <v>29830</v>
      </c>
      <c r="C8737" s="79" t="s">
        <v>1515</v>
      </c>
      <c r="D8737" s="79">
        <v>682.43</v>
      </c>
    </row>
    <row r="8738" spans="1:4" x14ac:dyDescent="0.25">
      <c r="A8738" s="75">
        <v>11145</v>
      </c>
      <c r="B8738" s="74" t="s">
        <v>29831</v>
      </c>
      <c r="C8738" s="79" t="s">
        <v>1515</v>
      </c>
      <c r="D8738" s="79">
        <v>650.33000000000004</v>
      </c>
    </row>
    <row r="8739" spans="1:4" x14ac:dyDescent="0.25">
      <c r="A8739" s="75">
        <v>34495</v>
      </c>
      <c r="B8739" s="74" t="s">
        <v>29832</v>
      </c>
      <c r="C8739" s="79" t="s">
        <v>1515</v>
      </c>
      <c r="D8739" s="79">
        <v>603.20000000000005</v>
      </c>
    </row>
    <row r="8740" spans="1:4" x14ac:dyDescent="0.25">
      <c r="A8740" s="75">
        <v>34479</v>
      </c>
      <c r="B8740" s="74" t="s">
        <v>29833</v>
      </c>
      <c r="C8740" s="79" t="s">
        <v>1515</v>
      </c>
      <c r="D8740" s="79">
        <v>669.17</v>
      </c>
    </row>
    <row r="8741" spans="1:4" x14ac:dyDescent="0.25">
      <c r="A8741" s="75">
        <v>34496</v>
      </c>
      <c r="B8741" s="74" t="s">
        <v>29834</v>
      </c>
      <c r="C8741" s="79" t="s">
        <v>1515</v>
      </c>
      <c r="D8741" s="79">
        <v>629.24</v>
      </c>
    </row>
    <row r="8742" spans="1:4" x14ac:dyDescent="0.25">
      <c r="A8742" s="75">
        <v>34481</v>
      </c>
      <c r="B8742" s="74" t="s">
        <v>29835</v>
      </c>
      <c r="C8742" s="79" t="s">
        <v>1515</v>
      </c>
      <c r="D8742" s="79">
        <v>699.21</v>
      </c>
    </row>
    <row r="8743" spans="1:4" x14ac:dyDescent="0.25">
      <c r="A8743" s="75">
        <v>34483</v>
      </c>
      <c r="B8743" s="74" t="s">
        <v>29836</v>
      </c>
      <c r="C8743" s="79" t="s">
        <v>1515</v>
      </c>
      <c r="D8743" s="79">
        <v>747.05</v>
      </c>
    </row>
    <row r="8744" spans="1:4" x14ac:dyDescent="0.25">
      <c r="A8744" s="75">
        <v>34485</v>
      </c>
      <c r="B8744" s="74" t="s">
        <v>29837</v>
      </c>
      <c r="C8744" s="79" t="s">
        <v>1515</v>
      </c>
      <c r="D8744" s="79">
        <v>798.89</v>
      </c>
    </row>
    <row r="8745" spans="1:4" x14ac:dyDescent="0.25">
      <c r="A8745" s="75">
        <v>14041</v>
      </c>
      <c r="B8745" s="74" t="s">
        <v>29838</v>
      </c>
      <c r="C8745" s="79" t="s">
        <v>1515</v>
      </c>
      <c r="D8745" s="79">
        <v>519.30999999999995</v>
      </c>
    </row>
    <row r="8746" spans="1:4" x14ac:dyDescent="0.25">
      <c r="A8746" s="75">
        <v>1523</v>
      </c>
      <c r="B8746" s="74" t="s">
        <v>29839</v>
      </c>
      <c r="C8746" s="79" t="s">
        <v>1515</v>
      </c>
      <c r="D8746" s="79">
        <v>527.79999999999995</v>
      </c>
    </row>
    <row r="8747" spans="1:4" x14ac:dyDescent="0.25">
      <c r="A8747" s="75">
        <v>14052</v>
      </c>
      <c r="B8747" s="74" t="s">
        <v>29840</v>
      </c>
      <c r="C8747" s="79" t="s">
        <v>16514</v>
      </c>
      <c r="D8747" s="79">
        <v>14.03</v>
      </c>
    </row>
    <row r="8748" spans="1:4" x14ac:dyDescent="0.25">
      <c r="A8748" s="75">
        <v>14054</v>
      </c>
      <c r="B8748" s="74" t="s">
        <v>29841</v>
      </c>
      <c r="C8748" s="79" t="s">
        <v>16514</v>
      </c>
      <c r="D8748" s="79">
        <v>18.23</v>
      </c>
    </row>
    <row r="8749" spans="1:4" x14ac:dyDescent="0.25">
      <c r="A8749" s="75">
        <v>14053</v>
      </c>
      <c r="B8749" s="74" t="s">
        <v>29842</v>
      </c>
      <c r="C8749" s="79" t="s">
        <v>16514</v>
      </c>
      <c r="D8749" s="79">
        <v>14.24</v>
      </c>
    </row>
    <row r="8750" spans="1:4" x14ac:dyDescent="0.25">
      <c r="A8750" s="75">
        <v>2558</v>
      </c>
      <c r="B8750" s="74" t="s">
        <v>29843</v>
      </c>
      <c r="C8750" s="79" t="s">
        <v>16514</v>
      </c>
      <c r="D8750" s="79">
        <v>10.72</v>
      </c>
    </row>
    <row r="8751" spans="1:4" x14ac:dyDescent="0.25">
      <c r="A8751" s="75">
        <v>2560</v>
      </c>
      <c r="B8751" s="74" t="s">
        <v>29844</v>
      </c>
      <c r="C8751" s="79" t="s">
        <v>16514</v>
      </c>
      <c r="D8751" s="79">
        <v>18.87</v>
      </c>
    </row>
    <row r="8752" spans="1:4" x14ac:dyDescent="0.25">
      <c r="A8752" s="75">
        <v>2559</v>
      </c>
      <c r="B8752" s="74" t="s">
        <v>29845</v>
      </c>
      <c r="C8752" s="79" t="s">
        <v>16514</v>
      </c>
      <c r="D8752" s="79">
        <v>15.09</v>
      </c>
    </row>
    <row r="8753" spans="1:4" x14ac:dyDescent="0.25">
      <c r="A8753" s="75">
        <v>2592</v>
      </c>
      <c r="B8753" s="74" t="s">
        <v>29846</v>
      </c>
      <c r="C8753" s="79" t="s">
        <v>16514</v>
      </c>
      <c r="D8753" s="79">
        <v>250.16</v>
      </c>
    </row>
    <row r="8754" spans="1:4" x14ac:dyDescent="0.25">
      <c r="A8754" s="75">
        <v>2566</v>
      </c>
      <c r="B8754" s="74" t="s">
        <v>29847</v>
      </c>
      <c r="C8754" s="79" t="s">
        <v>16514</v>
      </c>
      <c r="D8754" s="79">
        <v>25.17</v>
      </c>
    </row>
    <row r="8755" spans="1:4" x14ac:dyDescent="0.25">
      <c r="A8755" s="75">
        <v>2589</v>
      </c>
      <c r="B8755" s="74" t="s">
        <v>29848</v>
      </c>
      <c r="C8755" s="79" t="s">
        <v>16514</v>
      </c>
      <c r="D8755" s="79">
        <v>33.46</v>
      </c>
    </row>
    <row r="8756" spans="1:4" x14ac:dyDescent="0.25">
      <c r="A8756" s="75">
        <v>2591</v>
      </c>
      <c r="B8756" s="74" t="s">
        <v>29849</v>
      </c>
      <c r="C8756" s="79" t="s">
        <v>16514</v>
      </c>
      <c r="D8756" s="79">
        <v>12.2</v>
      </c>
    </row>
    <row r="8757" spans="1:4" x14ac:dyDescent="0.25">
      <c r="A8757" s="75">
        <v>2590</v>
      </c>
      <c r="B8757" s="74" t="s">
        <v>29850</v>
      </c>
      <c r="C8757" s="79" t="s">
        <v>16514</v>
      </c>
      <c r="D8757" s="79">
        <v>20.53</v>
      </c>
    </row>
    <row r="8758" spans="1:4" x14ac:dyDescent="0.25">
      <c r="A8758" s="75">
        <v>2567</v>
      </c>
      <c r="B8758" s="74" t="s">
        <v>29851</v>
      </c>
      <c r="C8758" s="79" t="s">
        <v>16514</v>
      </c>
      <c r="D8758" s="79">
        <v>49.08</v>
      </c>
    </row>
    <row r="8759" spans="1:4" x14ac:dyDescent="0.25">
      <c r="A8759" s="75">
        <v>2565</v>
      </c>
      <c r="B8759" s="74" t="s">
        <v>29852</v>
      </c>
      <c r="C8759" s="79" t="s">
        <v>16514</v>
      </c>
      <c r="D8759" s="79">
        <v>12.22</v>
      </c>
    </row>
    <row r="8760" spans="1:4" x14ac:dyDescent="0.25">
      <c r="A8760" s="75">
        <v>2568</v>
      </c>
      <c r="B8760" s="74" t="s">
        <v>29853</v>
      </c>
      <c r="C8760" s="79" t="s">
        <v>16514</v>
      </c>
      <c r="D8760" s="79">
        <v>136.29</v>
      </c>
    </row>
    <row r="8761" spans="1:4" x14ac:dyDescent="0.25">
      <c r="A8761" s="75">
        <v>2594</v>
      </c>
      <c r="B8761" s="74" t="s">
        <v>29854</v>
      </c>
      <c r="C8761" s="79" t="s">
        <v>16514</v>
      </c>
      <c r="D8761" s="79">
        <v>227.05</v>
      </c>
    </row>
    <row r="8762" spans="1:4" x14ac:dyDescent="0.25">
      <c r="A8762" s="75">
        <v>2587</v>
      </c>
      <c r="B8762" s="74" t="s">
        <v>29855</v>
      </c>
      <c r="C8762" s="79" t="s">
        <v>16514</v>
      </c>
      <c r="D8762" s="79">
        <v>38.69</v>
      </c>
    </row>
    <row r="8763" spans="1:4" x14ac:dyDescent="0.25">
      <c r="A8763" s="75">
        <v>2588</v>
      </c>
      <c r="B8763" s="74" t="s">
        <v>29856</v>
      </c>
      <c r="C8763" s="79" t="s">
        <v>16514</v>
      </c>
      <c r="D8763" s="79">
        <v>30.74</v>
      </c>
    </row>
    <row r="8764" spans="1:4" x14ac:dyDescent="0.25">
      <c r="A8764" s="75">
        <v>2569</v>
      </c>
      <c r="B8764" s="74" t="s">
        <v>29857</v>
      </c>
      <c r="C8764" s="79" t="s">
        <v>16514</v>
      </c>
      <c r="D8764" s="79">
        <v>11.84</v>
      </c>
    </row>
    <row r="8765" spans="1:4" x14ac:dyDescent="0.25">
      <c r="A8765" s="75">
        <v>2570</v>
      </c>
      <c r="B8765" s="74" t="s">
        <v>29858</v>
      </c>
      <c r="C8765" s="79" t="s">
        <v>16514</v>
      </c>
      <c r="D8765" s="79">
        <v>19.850000000000001</v>
      </c>
    </row>
    <row r="8766" spans="1:4" x14ac:dyDescent="0.25">
      <c r="A8766" s="75">
        <v>2571</v>
      </c>
      <c r="B8766" s="74" t="s">
        <v>29859</v>
      </c>
      <c r="C8766" s="79" t="s">
        <v>16514</v>
      </c>
      <c r="D8766" s="79">
        <v>58.94</v>
      </c>
    </row>
    <row r="8767" spans="1:4" x14ac:dyDescent="0.25">
      <c r="A8767" s="75">
        <v>2593</v>
      </c>
      <c r="B8767" s="74" t="s">
        <v>29860</v>
      </c>
      <c r="C8767" s="79" t="s">
        <v>16514</v>
      </c>
      <c r="D8767" s="79">
        <v>12.63</v>
      </c>
    </row>
    <row r="8768" spans="1:4" x14ac:dyDescent="0.25">
      <c r="A8768" s="75">
        <v>2572</v>
      </c>
      <c r="B8768" s="74" t="s">
        <v>29861</v>
      </c>
      <c r="C8768" s="79" t="s">
        <v>16514</v>
      </c>
      <c r="D8768" s="79">
        <v>174.29</v>
      </c>
    </row>
    <row r="8769" spans="1:4" x14ac:dyDescent="0.25">
      <c r="A8769" s="75">
        <v>2595</v>
      </c>
      <c r="B8769" s="74" t="s">
        <v>29862</v>
      </c>
      <c r="C8769" s="79" t="s">
        <v>16514</v>
      </c>
      <c r="D8769" s="79">
        <v>271.93</v>
      </c>
    </row>
    <row r="8770" spans="1:4" x14ac:dyDescent="0.25">
      <c r="A8770" s="75">
        <v>2576</v>
      </c>
      <c r="B8770" s="74" t="s">
        <v>29863</v>
      </c>
      <c r="C8770" s="79" t="s">
        <v>16514</v>
      </c>
      <c r="D8770" s="79">
        <v>46.36</v>
      </c>
    </row>
    <row r="8771" spans="1:4" x14ac:dyDescent="0.25">
      <c r="A8771" s="75">
        <v>2575</v>
      </c>
      <c r="B8771" s="74" t="s">
        <v>29864</v>
      </c>
      <c r="C8771" s="79" t="s">
        <v>16514</v>
      </c>
      <c r="D8771" s="79">
        <v>34.85</v>
      </c>
    </row>
    <row r="8772" spans="1:4" x14ac:dyDescent="0.25">
      <c r="A8772" s="75">
        <v>2573</v>
      </c>
      <c r="B8772" s="74" t="s">
        <v>29865</v>
      </c>
      <c r="C8772" s="79" t="s">
        <v>16514</v>
      </c>
      <c r="D8772" s="79">
        <v>14.47</v>
      </c>
    </row>
    <row r="8773" spans="1:4" x14ac:dyDescent="0.25">
      <c r="A8773" s="75">
        <v>2586</v>
      </c>
      <c r="B8773" s="74" t="s">
        <v>29866</v>
      </c>
      <c r="C8773" s="79" t="s">
        <v>16514</v>
      </c>
      <c r="D8773" s="79">
        <v>23.46</v>
      </c>
    </row>
    <row r="8774" spans="1:4" x14ac:dyDescent="0.25">
      <c r="A8774" s="75">
        <v>2577</v>
      </c>
      <c r="B8774" s="74" t="s">
        <v>29867</v>
      </c>
      <c r="C8774" s="79" t="s">
        <v>16514</v>
      </c>
      <c r="D8774" s="79">
        <v>62.81</v>
      </c>
    </row>
    <row r="8775" spans="1:4" x14ac:dyDescent="0.25">
      <c r="A8775" s="75">
        <v>2574</v>
      </c>
      <c r="B8775" s="74" t="s">
        <v>29868</v>
      </c>
      <c r="C8775" s="79" t="s">
        <v>16514</v>
      </c>
      <c r="D8775" s="79">
        <v>14.57</v>
      </c>
    </row>
    <row r="8776" spans="1:4" x14ac:dyDescent="0.25">
      <c r="A8776" s="75">
        <v>2578</v>
      </c>
      <c r="B8776" s="74" t="s">
        <v>29869</v>
      </c>
      <c r="C8776" s="79" t="s">
        <v>16514</v>
      </c>
      <c r="D8776" s="79">
        <v>196.11</v>
      </c>
    </row>
    <row r="8777" spans="1:4" x14ac:dyDescent="0.25">
      <c r="A8777" s="75">
        <v>2585</v>
      </c>
      <c r="B8777" s="74" t="s">
        <v>29870</v>
      </c>
      <c r="C8777" s="79" t="s">
        <v>16514</v>
      </c>
      <c r="D8777" s="79">
        <v>269.11</v>
      </c>
    </row>
    <row r="8778" spans="1:4" x14ac:dyDescent="0.25">
      <c r="A8778" s="75">
        <v>12008</v>
      </c>
      <c r="B8778" s="74" t="s">
        <v>29871</v>
      </c>
      <c r="C8778" s="79" t="s">
        <v>16514</v>
      </c>
      <c r="D8778" s="79">
        <v>144.38999999999999</v>
      </c>
    </row>
    <row r="8779" spans="1:4" x14ac:dyDescent="0.25">
      <c r="A8779" s="75">
        <v>2582</v>
      </c>
      <c r="B8779" s="74" t="s">
        <v>29872</v>
      </c>
      <c r="C8779" s="79" t="s">
        <v>16514</v>
      </c>
      <c r="D8779" s="79">
        <v>43</v>
      </c>
    </row>
    <row r="8780" spans="1:4" x14ac:dyDescent="0.25">
      <c r="A8780" s="75">
        <v>2597</v>
      </c>
      <c r="B8780" s="74" t="s">
        <v>29873</v>
      </c>
      <c r="C8780" s="79" t="s">
        <v>16514</v>
      </c>
      <c r="D8780" s="79">
        <v>36.85</v>
      </c>
    </row>
    <row r="8781" spans="1:4" x14ac:dyDescent="0.25">
      <c r="A8781" s="75">
        <v>2579</v>
      </c>
      <c r="B8781" s="74" t="s">
        <v>29874</v>
      </c>
      <c r="C8781" s="79" t="s">
        <v>16514</v>
      </c>
      <c r="D8781" s="79">
        <v>17.54</v>
      </c>
    </row>
    <row r="8782" spans="1:4" x14ac:dyDescent="0.25">
      <c r="A8782" s="75">
        <v>2581</v>
      </c>
      <c r="B8782" s="74" t="s">
        <v>29875</v>
      </c>
      <c r="C8782" s="79" t="s">
        <v>16514</v>
      </c>
      <c r="D8782" s="79">
        <v>22.45</v>
      </c>
    </row>
    <row r="8783" spans="1:4" x14ac:dyDescent="0.25">
      <c r="A8783" s="75">
        <v>2596</v>
      </c>
      <c r="B8783" s="74" t="s">
        <v>29876</v>
      </c>
      <c r="C8783" s="79" t="s">
        <v>16514</v>
      </c>
      <c r="D8783" s="79">
        <v>66.400000000000006</v>
      </c>
    </row>
    <row r="8784" spans="1:4" x14ac:dyDescent="0.25">
      <c r="A8784" s="75">
        <v>2580</v>
      </c>
      <c r="B8784" s="74" t="s">
        <v>29877</v>
      </c>
      <c r="C8784" s="79" t="s">
        <v>16514</v>
      </c>
      <c r="D8784" s="79">
        <v>19.23</v>
      </c>
    </row>
    <row r="8785" spans="1:4" x14ac:dyDescent="0.25">
      <c r="A8785" s="75">
        <v>2583</v>
      </c>
      <c r="B8785" s="74" t="s">
        <v>29878</v>
      </c>
      <c r="C8785" s="79" t="s">
        <v>16514</v>
      </c>
      <c r="D8785" s="79">
        <v>161.49</v>
      </c>
    </row>
    <row r="8786" spans="1:4" x14ac:dyDescent="0.25">
      <c r="A8786" s="75">
        <v>2584</v>
      </c>
      <c r="B8786" s="74" t="s">
        <v>29879</v>
      </c>
      <c r="C8786" s="79" t="s">
        <v>16514</v>
      </c>
      <c r="D8786" s="79">
        <v>268.83999999999997</v>
      </c>
    </row>
    <row r="8787" spans="1:4" x14ac:dyDescent="0.25">
      <c r="A8787" s="75">
        <v>12010</v>
      </c>
      <c r="B8787" s="74" t="s">
        <v>29880</v>
      </c>
      <c r="C8787" s="79" t="s">
        <v>16514</v>
      </c>
      <c r="D8787" s="79">
        <v>11.5</v>
      </c>
    </row>
    <row r="8788" spans="1:4" x14ac:dyDescent="0.25">
      <c r="A8788" s="75">
        <v>39329</v>
      </c>
      <c r="B8788" s="74" t="s">
        <v>29881</v>
      </c>
      <c r="C8788" s="79" t="s">
        <v>16514</v>
      </c>
      <c r="D8788" s="79">
        <v>12.03</v>
      </c>
    </row>
    <row r="8789" spans="1:4" x14ac:dyDescent="0.25">
      <c r="A8789" s="75">
        <v>39330</v>
      </c>
      <c r="B8789" s="74" t="s">
        <v>29882</v>
      </c>
      <c r="C8789" s="79" t="s">
        <v>16514</v>
      </c>
      <c r="D8789" s="79">
        <v>12.65</v>
      </c>
    </row>
    <row r="8790" spans="1:4" x14ac:dyDescent="0.25">
      <c r="A8790" s="75">
        <v>39332</v>
      </c>
      <c r="B8790" s="74" t="s">
        <v>29883</v>
      </c>
      <c r="C8790" s="79" t="s">
        <v>16514</v>
      </c>
      <c r="D8790" s="79">
        <v>14.14</v>
      </c>
    </row>
    <row r="8791" spans="1:4" x14ac:dyDescent="0.25">
      <c r="A8791" s="75">
        <v>39331</v>
      </c>
      <c r="B8791" s="74" t="s">
        <v>29884</v>
      </c>
      <c r="C8791" s="79" t="s">
        <v>16514</v>
      </c>
      <c r="D8791" s="79">
        <v>11.25</v>
      </c>
    </row>
    <row r="8792" spans="1:4" x14ac:dyDescent="0.25">
      <c r="A8792" s="75">
        <v>39333</v>
      </c>
      <c r="B8792" s="74" t="s">
        <v>29885</v>
      </c>
      <c r="C8792" s="79" t="s">
        <v>16514</v>
      </c>
      <c r="D8792" s="79">
        <v>10.97</v>
      </c>
    </row>
    <row r="8793" spans="1:4" x14ac:dyDescent="0.25">
      <c r="A8793" s="75">
        <v>39335</v>
      </c>
      <c r="B8793" s="74" t="s">
        <v>29886</v>
      </c>
      <c r="C8793" s="79" t="s">
        <v>16514</v>
      </c>
      <c r="D8793" s="79">
        <v>12.7</v>
      </c>
    </row>
    <row r="8794" spans="1:4" x14ac:dyDescent="0.25">
      <c r="A8794" s="75">
        <v>39334</v>
      </c>
      <c r="B8794" s="74" t="s">
        <v>29887</v>
      </c>
      <c r="C8794" s="79" t="s">
        <v>16514</v>
      </c>
      <c r="D8794" s="79">
        <v>10.09</v>
      </c>
    </row>
    <row r="8795" spans="1:4" x14ac:dyDescent="0.25">
      <c r="A8795" s="75">
        <v>12016</v>
      </c>
      <c r="B8795" s="74" t="s">
        <v>29888</v>
      </c>
      <c r="C8795" s="79" t="s">
        <v>16514</v>
      </c>
      <c r="D8795" s="79">
        <v>12.67</v>
      </c>
    </row>
    <row r="8796" spans="1:4" x14ac:dyDescent="0.25">
      <c r="A8796" s="75">
        <v>12015</v>
      </c>
      <c r="B8796" s="74" t="s">
        <v>29889</v>
      </c>
      <c r="C8796" s="79" t="s">
        <v>16514</v>
      </c>
      <c r="D8796" s="79">
        <v>14.75</v>
      </c>
    </row>
    <row r="8797" spans="1:4" x14ac:dyDescent="0.25">
      <c r="A8797" s="75">
        <v>12020</v>
      </c>
      <c r="B8797" s="74" t="s">
        <v>29890</v>
      </c>
      <c r="C8797" s="79" t="s">
        <v>16514</v>
      </c>
      <c r="D8797" s="79">
        <v>12.67</v>
      </c>
    </row>
    <row r="8798" spans="1:4" x14ac:dyDescent="0.25">
      <c r="A8798" s="75">
        <v>12019</v>
      </c>
      <c r="B8798" s="74" t="s">
        <v>29891</v>
      </c>
      <c r="C8798" s="79" t="s">
        <v>16514</v>
      </c>
      <c r="D8798" s="79">
        <v>14.75</v>
      </c>
    </row>
    <row r="8799" spans="1:4" x14ac:dyDescent="0.25">
      <c r="A8799" s="75">
        <v>39336</v>
      </c>
      <c r="B8799" s="74" t="s">
        <v>29892</v>
      </c>
      <c r="C8799" s="79" t="s">
        <v>16514</v>
      </c>
      <c r="D8799" s="79">
        <v>12.65</v>
      </c>
    </row>
    <row r="8800" spans="1:4" x14ac:dyDescent="0.25">
      <c r="A8800" s="75">
        <v>39338</v>
      </c>
      <c r="B8800" s="74" t="s">
        <v>29893</v>
      </c>
      <c r="C8800" s="79" t="s">
        <v>16514</v>
      </c>
      <c r="D8800" s="79">
        <v>14.14</v>
      </c>
    </row>
    <row r="8801" spans="1:4" x14ac:dyDescent="0.25">
      <c r="A8801" s="75">
        <v>39337</v>
      </c>
      <c r="B8801" s="74" t="s">
        <v>29894</v>
      </c>
      <c r="C8801" s="79" t="s">
        <v>16514</v>
      </c>
      <c r="D8801" s="79">
        <v>11.25</v>
      </c>
    </row>
    <row r="8802" spans="1:4" x14ac:dyDescent="0.25">
      <c r="A8802" s="75">
        <v>39341</v>
      </c>
      <c r="B8802" s="74" t="s">
        <v>29895</v>
      </c>
      <c r="C8802" s="79" t="s">
        <v>16514</v>
      </c>
      <c r="D8802" s="79">
        <v>18.43</v>
      </c>
    </row>
    <row r="8803" spans="1:4" x14ac:dyDescent="0.25">
      <c r="A8803" s="75">
        <v>39340</v>
      </c>
      <c r="B8803" s="74" t="s">
        <v>29896</v>
      </c>
      <c r="C8803" s="79" t="s">
        <v>16514</v>
      </c>
      <c r="D8803" s="79">
        <v>13.53</v>
      </c>
    </row>
    <row r="8804" spans="1:4" x14ac:dyDescent="0.25">
      <c r="A8804" s="75">
        <v>12025</v>
      </c>
      <c r="B8804" s="74" t="s">
        <v>29897</v>
      </c>
      <c r="C8804" s="79" t="s">
        <v>16514</v>
      </c>
      <c r="D8804" s="79">
        <v>13.98</v>
      </c>
    </row>
    <row r="8805" spans="1:4" x14ac:dyDescent="0.25">
      <c r="A8805" s="75">
        <v>39342</v>
      </c>
      <c r="B8805" s="74" t="s">
        <v>29898</v>
      </c>
      <c r="C8805" s="79" t="s">
        <v>16514</v>
      </c>
      <c r="D8805" s="79">
        <v>18.43</v>
      </c>
    </row>
    <row r="8806" spans="1:4" x14ac:dyDescent="0.25">
      <c r="A8806" s="75">
        <v>39343</v>
      </c>
      <c r="B8806" s="74" t="s">
        <v>29899</v>
      </c>
      <c r="C8806" s="79" t="s">
        <v>16514</v>
      </c>
      <c r="D8806" s="79">
        <v>15.56</v>
      </c>
    </row>
    <row r="8807" spans="1:4" x14ac:dyDescent="0.25">
      <c r="A8807" s="75">
        <v>39345</v>
      </c>
      <c r="B8807" s="74" t="s">
        <v>29900</v>
      </c>
      <c r="C8807" s="79" t="s">
        <v>16514</v>
      </c>
      <c r="D8807" s="79">
        <v>21.06</v>
      </c>
    </row>
    <row r="8808" spans="1:4" x14ac:dyDescent="0.25">
      <c r="A8808" s="75">
        <v>39344</v>
      </c>
      <c r="B8808" s="74" t="s">
        <v>29901</v>
      </c>
      <c r="C8808" s="79" t="s">
        <v>16514</v>
      </c>
      <c r="D8808" s="79">
        <v>15.05</v>
      </c>
    </row>
    <row r="8809" spans="1:4" x14ac:dyDescent="0.25">
      <c r="A8809" s="75">
        <v>12623</v>
      </c>
      <c r="B8809" s="74" t="s">
        <v>29902</v>
      </c>
      <c r="C8809" s="79" t="s">
        <v>1517</v>
      </c>
      <c r="D8809" s="79">
        <v>46.67</v>
      </c>
    </row>
    <row r="8810" spans="1:4" x14ac:dyDescent="0.25">
      <c r="A8810" s="75">
        <v>34498</v>
      </c>
      <c r="B8810" s="74" t="s">
        <v>29903</v>
      </c>
      <c r="C8810" s="79" t="s">
        <v>16514</v>
      </c>
      <c r="D8810" s="79">
        <v>129.94999999999999</v>
      </c>
    </row>
    <row r="8811" spans="1:4" x14ac:dyDescent="0.25">
      <c r="A8811" s="75">
        <v>13244</v>
      </c>
      <c r="B8811" s="74" t="s">
        <v>29904</v>
      </c>
      <c r="C8811" s="79" t="s">
        <v>16514</v>
      </c>
      <c r="D8811" s="79">
        <v>54.7</v>
      </c>
    </row>
    <row r="8812" spans="1:4" x14ac:dyDescent="0.25">
      <c r="A8812" s="75">
        <v>38998</v>
      </c>
      <c r="B8812" s="74" t="s">
        <v>29905</v>
      </c>
      <c r="C8812" s="79" t="s">
        <v>16514</v>
      </c>
      <c r="D8812" s="79">
        <v>9.9700000000000006</v>
      </c>
    </row>
    <row r="8813" spans="1:4" x14ac:dyDescent="0.25">
      <c r="A8813" s="75">
        <v>38999</v>
      </c>
      <c r="B8813" s="74" t="s">
        <v>29906</v>
      </c>
      <c r="C8813" s="79" t="s">
        <v>16514</v>
      </c>
      <c r="D8813" s="79">
        <v>25.2</v>
      </c>
    </row>
    <row r="8814" spans="1:4" x14ac:dyDescent="0.25">
      <c r="A8814" s="75">
        <v>38996</v>
      </c>
      <c r="B8814" s="74" t="s">
        <v>29907</v>
      </c>
      <c r="C8814" s="79" t="s">
        <v>16514</v>
      </c>
      <c r="D8814" s="79">
        <v>17.809999999999999</v>
      </c>
    </row>
    <row r="8815" spans="1:4" x14ac:dyDescent="0.25">
      <c r="A8815" s="75">
        <v>44173</v>
      </c>
      <c r="B8815" s="74" t="s">
        <v>29908</v>
      </c>
      <c r="C8815" s="79" t="s">
        <v>16514</v>
      </c>
      <c r="D8815" s="79">
        <v>17.32</v>
      </c>
    </row>
    <row r="8816" spans="1:4" x14ac:dyDescent="0.25">
      <c r="A8816" s="75">
        <v>44174</v>
      </c>
      <c r="B8816" s="74" t="s">
        <v>29909</v>
      </c>
      <c r="C8816" s="79" t="s">
        <v>16514</v>
      </c>
      <c r="D8816" s="79">
        <v>28.36</v>
      </c>
    </row>
    <row r="8817" spans="1:4" x14ac:dyDescent="0.25">
      <c r="A8817" s="75">
        <v>38997</v>
      </c>
      <c r="B8817" s="74" t="s">
        <v>29910</v>
      </c>
      <c r="C8817" s="79" t="s">
        <v>16514</v>
      </c>
      <c r="D8817" s="79">
        <v>25.48</v>
      </c>
    </row>
    <row r="8818" spans="1:4" x14ac:dyDescent="0.25">
      <c r="A8818" s="75">
        <v>39600</v>
      </c>
      <c r="B8818" s="74" t="s">
        <v>29911</v>
      </c>
      <c r="C8818" s="79" t="s">
        <v>16514</v>
      </c>
      <c r="D8818" s="79">
        <v>13.74</v>
      </c>
    </row>
    <row r="8819" spans="1:4" x14ac:dyDescent="0.25">
      <c r="A8819" s="75">
        <v>39601</v>
      </c>
      <c r="B8819" s="74" t="s">
        <v>29912</v>
      </c>
      <c r="C8819" s="79" t="s">
        <v>16514</v>
      </c>
      <c r="D8819" s="79">
        <v>29.14</v>
      </c>
    </row>
    <row r="8820" spans="1:4" x14ac:dyDescent="0.25">
      <c r="A8820" s="75">
        <v>39862</v>
      </c>
      <c r="B8820" s="74" t="s">
        <v>29913</v>
      </c>
      <c r="C8820" s="79" t="s">
        <v>16514</v>
      </c>
      <c r="D8820" s="79">
        <v>13.61</v>
      </c>
    </row>
    <row r="8821" spans="1:4" x14ac:dyDescent="0.25">
      <c r="A8821" s="75">
        <v>39863</v>
      </c>
      <c r="B8821" s="74" t="s">
        <v>29914</v>
      </c>
      <c r="C8821" s="79" t="s">
        <v>16514</v>
      </c>
      <c r="D8821" s="79">
        <v>13.8</v>
      </c>
    </row>
    <row r="8822" spans="1:4" x14ac:dyDescent="0.25">
      <c r="A8822" s="75">
        <v>39864</v>
      </c>
      <c r="B8822" s="74" t="s">
        <v>29915</v>
      </c>
      <c r="C8822" s="79" t="s">
        <v>16514</v>
      </c>
      <c r="D8822" s="79">
        <v>17.12</v>
      </c>
    </row>
    <row r="8823" spans="1:4" x14ac:dyDescent="0.25">
      <c r="A8823" s="75">
        <v>39865</v>
      </c>
      <c r="B8823" s="74" t="s">
        <v>29916</v>
      </c>
      <c r="C8823" s="79" t="s">
        <v>16514</v>
      </c>
      <c r="D8823" s="79">
        <v>24.13</v>
      </c>
    </row>
    <row r="8824" spans="1:4" x14ac:dyDescent="0.25">
      <c r="A8824" s="75">
        <v>2517</v>
      </c>
      <c r="B8824" s="74" t="s">
        <v>29917</v>
      </c>
      <c r="C8824" s="79" t="s">
        <v>16514</v>
      </c>
      <c r="D8824" s="79">
        <v>26.78</v>
      </c>
    </row>
    <row r="8825" spans="1:4" x14ac:dyDescent="0.25">
      <c r="A8825" s="75">
        <v>2522</v>
      </c>
      <c r="B8825" s="74" t="s">
        <v>29918</v>
      </c>
      <c r="C8825" s="79" t="s">
        <v>16514</v>
      </c>
      <c r="D8825" s="79">
        <v>17.309999999999999</v>
      </c>
    </row>
    <row r="8826" spans="1:4" x14ac:dyDescent="0.25">
      <c r="A8826" s="75">
        <v>2548</v>
      </c>
      <c r="B8826" s="74" t="s">
        <v>29919</v>
      </c>
      <c r="C8826" s="79" t="s">
        <v>16514</v>
      </c>
      <c r="D8826" s="79">
        <v>10.64</v>
      </c>
    </row>
    <row r="8827" spans="1:4" x14ac:dyDescent="0.25">
      <c r="A8827" s="75">
        <v>2516</v>
      </c>
      <c r="B8827" s="74" t="s">
        <v>29920</v>
      </c>
      <c r="C8827" s="79" t="s">
        <v>16514</v>
      </c>
      <c r="D8827" s="79">
        <v>13.9</v>
      </c>
    </row>
    <row r="8828" spans="1:4" x14ac:dyDescent="0.25">
      <c r="A8828" s="75">
        <v>2518</v>
      </c>
      <c r="B8828" s="74" t="s">
        <v>29921</v>
      </c>
      <c r="C8828" s="79" t="s">
        <v>16514</v>
      </c>
      <c r="D8828" s="79">
        <v>127.5</v>
      </c>
    </row>
    <row r="8829" spans="1:4" x14ac:dyDescent="0.25">
      <c r="A8829" s="75">
        <v>2521</v>
      </c>
      <c r="B8829" s="74" t="s">
        <v>29922</v>
      </c>
      <c r="C8829" s="79" t="s">
        <v>16514</v>
      </c>
      <c r="D8829" s="79">
        <v>54.27</v>
      </c>
    </row>
    <row r="8830" spans="1:4" x14ac:dyDescent="0.25">
      <c r="A8830" s="75">
        <v>2515</v>
      </c>
      <c r="B8830" s="74" t="s">
        <v>29923</v>
      </c>
      <c r="C8830" s="79" t="s">
        <v>16514</v>
      </c>
      <c r="D8830" s="79">
        <v>11.57</v>
      </c>
    </row>
    <row r="8831" spans="1:4" x14ac:dyDescent="0.25">
      <c r="A8831" s="75">
        <v>2519</v>
      </c>
      <c r="B8831" s="74" t="s">
        <v>29924</v>
      </c>
      <c r="C8831" s="79" t="s">
        <v>16514</v>
      </c>
      <c r="D8831" s="79">
        <v>153.72999999999999</v>
      </c>
    </row>
    <row r="8832" spans="1:4" x14ac:dyDescent="0.25">
      <c r="A8832" s="75">
        <v>2520</v>
      </c>
      <c r="B8832" s="74" t="s">
        <v>29925</v>
      </c>
      <c r="C8832" s="79" t="s">
        <v>16514</v>
      </c>
      <c r="D8832" s="79">
        <v>282.95</v>
      </c>
    </row>
    <row r="8833" spans="1:4" x14ac:dyDescent="0.25">
      <c r="A8833" s="75">
        <v>1602</v>
      </c>
      <c r="B8833" s="74" t="s">
        <v>29926</v>
      </c>
      <c r="C8833" s="79" t="s">
        <v>16514</v>
      </c>
      <c r="D8833" s="79">
        <v>63.17</v>
      </c>
    </row>
    <row r="8834" spans="1:4" x14ac:dyDescent="0.25">
      <c r="A8834" s="75">
        <v>1601</v>
      </c>
      <c r="B8834" s="74" t="s">
        <v>29927</v>
      </c>
      <c r="C8834" s="79" t="s">
        <v>16514</v>
      </c>
      <c r="D8834" s="79">
        <v>56.3</v>
      </c>
    </row>
    <row r="8835" spans="1:4" x14ac:dyDescent="0.25">
      <c r="A8835" s="75">
        <v>1598</v>
      </c>
      <c r="B8835" s="74" t="s">
        <v>29928</v>
      </c>
      <c r="C8835" s="79" t="s">
        <v>16514</v>
      </c>
      <c r="D8835" s="79">
        <v>16.66</v>
      </c>
    </row>
    <row r="8836" spans="1:4" x14ac:dyDescent="0.25">
      <c r="A8836" s="75">
        <v>1600</v>
      </c>
      <c r="B8836" s="74" t="s">
        <v>29929</v>
      </c>
      <c r="C8836" s="79" t="s">
        <v>16514</v>
      </c>
      <c r="D8836" s="79">
        <v>24.59</v>
      </c>
    </row>
    <row r="8837" spans="1:4" x14ac:dyDescent="0.25">
      <c r="A8837" s="75">
        <v>1603</v>
      </c>
      <c r="B8837" s="74" t="s">
        <v>29930</v>
      </c>
      <c r="C8837" s="79" t="s">
        <v>16514</v>
      </c>
      <c r="D8837" s="79">
        <v>95.38</v>
      </c>
    </row>
    <row r="8838" spans="1:4" x14ac:dyDescent="0.25">
      <c r="A8838" s="75">
        <v>1599</v>
      </c>
      <c r="B8838" s="74" t="s">
        <v>29931</v>
      </c>
      <c r="C8838" s="79" t="s">
        <v>16514</v>
      </c>
      <c r="D8838" s="79">
        <v>19.329999999999998</v>
      </c>
    </row>
    <row r="8839" spans="1:4" x14ac:dyDescent="0.25">
      <c r="A8839" s="75">
        <v>1597</v>
      </c>
      <c r="B8839" s="74" t="s">
        <v>29932</v>
      </c>
      <c r="C8839" s="79" t="s">
        <v>16514</v>
      </c>
      <c r="D8839" s="79">
        <v>15.66</v>
      </c>
    </row>
    <row r="8840" spans="1:4" x14ac:dyDescent="0.25">
      <c r="A8840" s="75">
        <v>39602</v>
      </c>
      <c r="B8840" s="74" t="s">
        <v>29933</v>
      </c>
      <c r="C8840" s="79" t="s">
        <v>16514</v>
      </c>
      <c r="D8840" s="79">
        <v>1.45</v>
      </c>
    </row>
    <row r="8841" spans="1:4" x14ac:dyDescent="0.25">
      <c r="A8841" s="75">
        <v>39603</v>
      </c>
      <c r="B8841" s="74" t="s">
        <v>29934</v>
      </c>
      <c r="C8841" s="79" t="s">
        <v>16514</v>
      </c>
      <c r="D8841" s="79">
        <v>3.1</v>
      </c>
    </row>
    <row r="8842" spans="1:4" x14ac:dyDescent="0.25">
      <c r="A8842" s="75">
        <v>11821</v>
      </c>
      <c r="B8842" s="74" t="s">
        <v>29935</v>
      </c>
      <c r="C8842" s="79" t="s">
        <v>16514</v>
      </c>
      <c r="D8842" s="79">
        <v>12.87</v>
      </c>
    </row>
    <row r="8843" spans="1:4" x14ac:dyDescent="0.25">
      <c r="A8843" s="75">
        <v>1562</v>
      </c>
      <c r="B8843" s="74" t="s">
        <v>29936</v>
      </c>
      <c r="C8843" s="79" t="s">
        <v>16514</v>
      </c>
      <c r="D8843" s="79">
        <v>21.07</v>
      </c>
    </row>
    <row r="8844" spans="1:4" x14ac:dyDescent="0.25">
      <c r="A8844" s="75">
        <v>1563</v>
      </c>
      <c r="B8844" s="74" t="s">
        <v>29937</v>
      </c>
      <c r="C8844" s="79" t="s">
        <v>16514</v>
      </c>
      <c r="D8844" s="79">
        <v>28.28</v>
      </c>
    </row>
    <row r="8845" spans="1:4" x14ac:dyDescent="0.25">
      <c r="A8845" s="75">
        <v>11856</v>
      </c>
      <c r="B8845" s="74" t="s">
        <v>29938</v>
      </c>
      <c r="C8845" s="79" t="s">
        <v>16514</v>
      </c>
      <c r="D8845" s="79">
        <v>8.43</v>
      </c>
    </row>
    <row r="8846" spans="1:4" x14ac:dyDescent="0.25">
      <c r="A8846" s="75">
        <v>11857</v>
      </c>
      <c r="B8846" s="74" t="s">
        <v>29939</v>
      </c>
      <c r="C8846" s="79" t="s">
        <v>16514</v>
      </c>
      <c r="D8846" s="79">
        <v>44.37</v>
      </c>
    </row>
    <row r="8847" spans="1:4" x14ac:dyDescent="0.25">
      <c r="A8847" s="75">
        <v>11858</v>
      </c>
      <c r="B8847" s="74" t="s">
        <v>29940</v>
      </c>
      <c r="C8847" s="79" t="s">
        <v>16514</v>
      </c>
      <c r="D8847" s="79">
        <v>55.06</v>
      </c>
    </row>
    <row r="8848" spans="1:4" x14ac:dyDescent="0.25">
      <c r="A8848" s="75">
        <v>1539</v>
      </c>
      <c r="B8848" s="74" t="s">
        <v>29941</v>
      </c>
      <c r="C8848" s="79" t="s">
        <v>16514</v>
      </c>
      <c r="D8848" s="79">
        <v>9.91</v>
      </c>
    </row>
    <row r="8849" spans="1:4" x14ac:dyDescent="0.25">
      <c r="A8849" s="75">
        <v>11859</v>
      </c>
      <c r="B8849" s="74" t="s">
        <v>29942</v>
      </c>
      <c r="C8849" s="79" t="s">
        <v>16514</v>
      </c>
      <c r="D8849" s="79">
        <v>74.92</v>
      </c>
    </row>
    <row r="8850" spans="1:4" x14ac:dyDescent="0.25">
      <c r="A8850" s="75">
        <v>1550</v>
      </c>
      <c r="B8850" s="74" t="s">
        <v>29943</v>
      </c>
      <c r="C8850" s="79" t="s">
        <v>16514</v>
      </c>
      <c r="D8850" s="79">
        <v>10.45</v>
      </c>
    </row>
    <row r="8851" spans="1:4" x14ac:dyDescent="0.25">
      <c r="A8851" s="75">
        <v>11854</v>
      </c>
      <c r="B8851" s="74" t="s">
        <v>29944</v>
      </c>
      <c r="C8851" s="79" t="s">
        <v>16514</v>
      </c>
      <c r="D8851" s="79">
        <v>13.06</v>
      </c>
    </row>
    <row r="8852" spans="1:4" x14ac:dyDescent="0.25">
      <c r="A8852" s="75">
        <v>11862</v>
      </c>
      <c r="B8852" s="74" t="s">
        <v>29945</v>
      </c>
      <c r="C8852" s="79" t="s">
        <v>16514</v>
      </c>
      <c r="D8852" s="79">
        <v>18.32</v>
      </c>
    </row>
    <row r="8853" spans="1:4" x14ac:dyDescent="0.25">
      <c r="A8853" s="75">
        <v>11863</v>
      </c>
      <c r="B8853" s="74" t="s">
        <v>29946</v>
      </c>
      <c r="C8853" s="79" t="s">
        <v>16514</v>
      </c>
      <c r="D8853" s="80">
        <v>7.4</v>
      </c>
    </row>
    <row r="8854" spans="1:4" x14ac:dyDescent="0.25">
      <c r="A8854" s="75">
        <v>11855</v>
      </c>
      <c r="B8854" s="74" t="s">
        <v>29947</v>
      </c>
      <c r="C8854" s="79" t="s">
        <v>16514</v>
      </c>
      <c r="D8854" s="79">
        <v>27.34</v>
      </c>
    </row>
    <row r="8855" spans="1:4" x14ac:dyDescent="0.25">
      <c r="A8855" s="75">
        <v>11864</v>
      </c>
      <c r="B8855" s="74" t="s">
        <v>29948</v>
      </c>
      <c r="C8855" s="79" t="s">
        <v>16514</v>
      </c>
      <c r="D8855" s="79">
        <v>41.34</v>
      </c>
    </row>
    <row r="8856" spans="1:4" x14ac:dyDescent="0.25">
      <c r="A8856" s="75">
        <v>2527</v>
      </c>
      <c r="B8856" s="74" t="s">
        <v>29949</v>
      </c>
      <c r="C8856" s="79" t="s">
        <v>16514</v>
      </c>
      <c r="D8856" s="79">
        <v>9.59</v>
      </c>
    </row>
    <row r="8857" spans="1:4" x14ac:dyDescent="0.25">
      <c r="A8857" s="75">
        <v>2526</v>
      </c>
      <c r="B8857" s="74" t="s">
        <v>29950</v>
      </c>
      <c r="C8857" s="79" t="s">
        <v>16514</v>
      </c>
      <c r="D8857" s="79">
        <v>6.14</v>
      </c>
    </row>
    <row r="8858" spans="1:4" x14ac:dyDescent="0.25">
      <c r="A8858" s="75">
        <v>2487</v>
      </c>
      <c r="B8858" s="74" t="s">
        <v>29951</v>
      </c>
      <c r="C8858" s="79" t="s">
        <v>16514</v>
      </c>
      <c r="D8858" s="79">
        <v>2.09</v>
      </c>
    </row>
    <row r="8859" spans="1:4" x14ac:dyDescent="0.25">
      <c r="A8859" s="75">
        <v>2483</v>
      </c>
      <c r="B8859" s="74" t="s">
        <v>29952</v>
      </c>
      <c r="C8859" s="79" t="s">
        <v>16514</v>
      </c>
      <c r="D8859" s="79">
        <v>4.37</v>
      </c>
    </row>
    <row r="8860" spans="1:4" x14ac:dyDescent="0.25">
      <c r="A8860" s="75">
        <v>2528</v>
      </c>
      <c r="B8860" s="74" t="s">
        <v>29953</v>
      </c>
      <c r="C8860" s="79" t="s">
        <v>16514</v>
      </c>
      <c r="D8860" s="79">
        <v>24.12</v>
      </c>
    </row>
    <row r="8861" spans="1:4" x14ac:dyDescent="0.25">
      <c r="A8861" s="75">
        <v>2489</v>
      </c>
      <c r="B8861" s="74" t="s">
        <v>29954</v>
      </c>
      <c r="C8861" s="79" t="s">
        <v>16514</v>
      </c>
      <c r="D8861" s="79">
        <v>10.62</v>
      </c>
    </row>
    <row r="8862" spans="1:4" x14ac:dyDescent="0.25">
      <c r="A8862" s="75">
        <v>2488</v>
      </c>
      <c r="B8862" s="74" t="s">
        <v>29955</v>
      </c>
      <c r="C8862" s="79" t="s">
        <v>16514</v>
      </c>
      <c r="D8862" s="79">
        <v>2.4500000000000002</v>
      </c>
    </row>
    <row r="8863" spans="1:4" x14ac:dyDescent="0.25">
      <c r="A8863" s="75">
        <v>2484</v>
      </c>
      <c r="B8863" s="74" t="s">
        <v>29956</v>
      </c>
      <c r="C8863" s="79" t="s">
        <v>16514</v>
      </c>
      <c r="D8863" s="79">
        <v>35.04</v>
      </c>
    </row>
    <row r="8864" spans="1:4" x14ac:dyDescent="0.25">
      <c r="A8864" s="75">
        <v>2485</v>
      </c>
      <c r="B8864" s="74" t="s">
        <v>29957</v>
      </c>
      <c r="C8864" s="79" t="s">
        <v>16514</v>
      </c>
      <c r="D8864" s="79">
        <v>54.92</v>
      </c>
    </row>
    <row r="8865" spans="1:4" x14ac:dyDescent="0.25">
      <c r="A8865" s="75">
        <v>39279</v>
      </c>
      <c r="B8865" s="74" t="s">
        <v>29958</v>
      </c>
      <c r="C8865" s="79" t="s">
        <v>16514</v>
      </c>
      <c r="D8865" s="79">
        <v>7.92</v>
      </c>
    </row>
    <row r="8866" spans="1:4" x14ac:dyDescent="0.25">
      <c r="A8866" s="75">
        <v>39280</v>
      </c>
      <c r="B8866" s="74" t="s">
        <v>29959</v>
      </c>
      <c r="C8866" s="79" t="s">
        <v>16514</v>
      </c>
      <c r="D8866" s="79">
        <v>8.8699999999999992</v>
      </c>
    </row>
    <row r="8867" spans="1:4" x14ac:dyDescent="0.25">
      <c r="A8867" s="75">
        <v>39281</v>
      </c>
      <c r="B8867" s="74" t="s">
        <v>29960</v>
      </c>
      <c r="C8867" s="79" t="s">
        <v>16514</v>
      </c>
      <c r="D8867" s="79">
        <v>11.72</v>
      </c>
    </row>
    <row r="8868" spans="1:4" x14ac:dyDescent="0.25">
      <c r="A8868" s="75">
        <v>39282</v>
      </c>
      <c r="B8868" s="74" t="s">
        <v>29961</v>
      </c>
      <c r="C8868" s="79" t="s">
        <v>16514</v>
      </c>
      <c r="D8868" s="79">
        <v>16.37</v>
      </c>
    </row>
    <row r="8869" spans="1:4" x14ac:dyDescent="0.25">
      <c r="A8869" s="75">
        <v>38844</v>
      </c>
      <c r="B8869" s="74" t="s">
        <v>29962</v>
      </c>
      <c r="C8869" s="79" t="s">
        <v>16514</v>
      </c>
      <c r="D8869" s="79">
        <v>8.0299999999999994</v>
      </c>
    </row>
    <row r="8870" spans="1:4" x14ac:dyDescent="0.25">
      <c r="A8870" s="75">
        <v>38846</v>
      </c>
      <c r="B8870" s="74" t="s">
        <v>29963</v>
      </c>
      <c r="C8870" s="79" t="s">
        <v>16514</v>
      </c>
      <c r="D8870" s="79">
        <v>8.17</v>
      </c>
    </row>
    <row r="8871" spans="1:4" x14ac:dyDescent="0.25">
      <c r="A8871" s="75">
        <v>38847</v>
      </c>
      <c r="B8871" s="74" t="s">
        <v>29964</v>
      </c>
      <c r="C8871" s="79" t="s">
        <v>16514</v>
      </c>
      <c r="D8871" s="79">
        <v>9.57</v>
      </c>
    </row>
    <row r="8872" spans="1:4" x14ac:dyDescent="0.25">
      <c r="A8872" s="75">
        <v>38850</v>
      </c>
      <c r="B8872" s="74" t="s">
        <v>29965</v>
      </c>
      <c r="C8872" s="79" t="s">
        <v>16514</v>
      </c>
      <c r="D8872" s="79">
        <v>17.28</v>
      </c>
    </row>
    <row r="8873" spans="1:4" x14ac:dyDescent="0.25">
      <c r="A8873" s="75">
        <v>38848</v>
      </c>
      <c r="B8873" s="74" t="s">
        <v>29966</v>
      </c>
      <c r="C8873" s="79" t="s">
        <v>16514</v>
      </c>
      <c r="D8873" s="79">
        <v>11.33</v>
      </c>
    </row>
    <row r="8874" spans="1:4" x14ac:dyDescent="0.25">
      <c r="A8874" s="75">
        <v>38851</v>
      </c>
      <c r="B8874" s="74" t="s">
        <v>29967</v>
      </c>
      <c r="C8874" s="79" t="s">
        <v>16514</v>
      </c>
      <c r="D8874" s="79">
        <v>19.54</v>
      </c>
    </row>
    <row r="8875" spans="1:4" x14ac:dyDescent="0.25">
      <c r="A8875" s="75">
        <v>38854</v>
      </c>
      <c r="B8875" s="74" t="s">
        <v>29968</v>
      </c>
      <c r="C8875" s="79" t="s">
        <v>16514</v>
      </c>
      <c r="D8875" s="79">
        <v>8.49</v>
      </c>
    </row>
    <row r="8876" spans="1:4" x14ac:dyDescent="0.25">
      <c r="A8876" s="75">
        <v>44247</v>
      </c>
      <c r="B8876" s="74" t="s">
        <v>29969</v>
      </c>
      <c r="C8876" s="79" t="s">
        <v>16514</v>
      </c>
      <c r="D8876" s="79">
        <v>1543.6</v>
      </c>
    </row>
    <row r="8877" spans="1:4" x14ac:dyDescent="0.25">
      <c r="A8877" s="75">
        <v>38005</v>
      </c>
      <c r="B8877" s="74" t="s">
        <v>29970</v>
      </c>
      <c r="C8877" s="79" t="s">
        <v>16514</v>
      </c>
      <c r="D8877" s="79">
        <v>18.350000000000001</v>
      </c>
    </row>
    <row r="8878" spans="1:4" x14ac:dyDescent="0.25">
      <c r="A8878" s="75">
        <v>38006</v>
      </c>
      <c r="B8878" s="74" t="s">
        <v>29971</v>
      </c>
      <c r="C8878" s="79" t="s">
        <v>16514</v>
      </c>
      <c r="D8878" s="79">
        <v>24.39</v>
      </c>
    </row>
    <row r="8879" spans="1:4" x14ac:dyDescent="0.25">
      <c r="A8879" s="75">
        <v>38428</v>
      </c>
      <c r="B8879" s="74" t="s">
        <v>29972</v>
      </c>
      <c r="C8879" s="79" t="s">
        <v>16514</v>
      </c>
      <c r="D8879" s="79">
        <v>21.84</v>
      </c>
    </row>
    <row r="8880" spans="1:4" x14ac:dyDescent="0.25">
      <c r="A8880" s="75">
        <v>38007</v>
      </c>
      <c r="B8880" s="74" t="s">
        <v>29973</v>
      </c>
      <c r="C8880" s="79" t="s">
        <v>16514</v>
      </c>
      <c r="D8880" s="79">
        <v>28.14</v>
      </c>
    </row>
    <row r="8881" spans="1:4" x14ac:dyDescent="0.25">
      <c r="A8881" s="75">
        <v>38008</v>
      </c>
      <c r="B8881" s="74" t="s">
        <v>29974</v>
      </c>
      <c r="C8881" s="79" t="s">
        <v>16514</v>
      </c>
      <c r="D8881" s="79">
        <v>45.03</v>
      </c>
    </row>
    <row r="8882" spans="1:4" x14ac:dyDescent="0.25">
      <c r="A8882" s="75">
        <v>38009</v>
      </c>
      <c r="B8882" s="74" t="s">
        <v>29975</v>
      </c>
      <c r="C8882" s="79" t="s">
        <v>16514</v>
      </c>
      <c r="D8882" s="79">
        <v>55.12</v>
      </c>
    </row>
    <row r="8883" spans="1:4" x14ac:dyDescent="0.25">
      <c r="A8883" s="75">
        <v>44248</v>
      </c>
      <c r="B8883" s="74" t="s">
        <v>29976</v>
      </c>
      <c r="C8883" s="79" t="s">
        <v>16514</v>
      </c>
      <c r="D8883" s="79">
        <v>89.85</v>
      </c>
    </row>
    <row r="8884" spans="1:4" x14ac:dyDescent="0.25">
      <c r="A8884" s="75">
        <v>44249</v>
      </c>
      <c r="B8884" s="74" t="s">
        <v>29977</v>
      </c>
      <c r="C8884" s="79" t="s">
        <v>16514</v>
      </c>
      <c r="D8884" s="79">
        <v>346.67</v>
      </c>
    </row>
    <row r="8885" spans="1:4" x14ac:dyDescent="0.25">
      <c r="A8885" s="75">
        <v>44250</v>
      </c>
      <c r="B8885" s="74" t="s">
        <v>29978</v>
      </c>
      <c r="C8885" s="79" t="s">
        <v>16514</v>
      </c>
      <c r="D8885" s="79">
        <v>503.44</v>
      </c>
    </row>
    <row r="8886" spans="1:4" x14ac:dyDescent="0.25">
      <c r="A8886" s="75">
        <v>3104</v>
      </c>
      <c r="B8886" s="74" t="s">
        <v>29979</v>
      </c>
      <c r="C8886" s="79" t="s">
        <v>1524</v>
      </c>
      <c r="D8886" s="79">
        <v>151.88999999999999</v>
      </c>
    </row>
    <row r="8887" spans="1:4" x14ac:dyDescent="0.25">
      <c r="A8887" s="75">
        <v>1607</v>
      </c>
      <c r="B8887" s="74" t="s">
        <v>29980</v>
      </c>
      <c r="C8887" s="79" t="s">
        <v>1524</v>
      </c>
      <c r="D8887" s="79">
        <v>0.35</v>
      </c>
    </row>
    <row r="8888" spans="1:4" x14ac:dyDescent="0.25">
      <c r="A8888" s="75">
        <v>38169</v>
      </c>
      <c r="B8888" s="74" t="s">
        <v>29981</v>
      </c>
      <c r="C8888" s="79" t="s">
        <v>1524</v>
      </c>
      <c r="D8888" s="79">
        <v>82.8</v>
      </c>
    </row>
    <row r="8889" spans="1:4" x14ac:dyDescent="0.25">
      <c r="A8889" s="75">
        <v>6142</v>
      </c>
      <c r="B8889" s="74" t="s">
        <v>29982</v>
      </c>
      <c r="C8889" s="79" t="s">
        <v>16514</v>
      </c>
      <c r="D8889" s="79">
        <v>9.3800000000000008</v>
      </c>
    </row>
    <row r="8890" spans="1:4" x14ac:dyDescent="0.25">
      <c r="A8890" s="75">
        <v>11686</v>
      </c>
      <c r="B8890" s="74" t="s">
        <v>29983</v>
      </c>
      <c r="C8890" s="79" t="s">
        <v>16514</v>
      </c>
      <c r="D8890" s="79">
        <v>13.02</v>
      </c>
    </row>
    <row r="8891" spans="1:4" x14ac:dyDescent="0.25">
      <c r="A8891" s="75">
        <v>37598</v>
      </c>
      <c r="B8891" s="74" t="s">
        <v>29984</v>
      </c>
      <c r="C8891" s="79" t="s">
        <v>16514</v>
      </c>
      <c r="D8891" s="79">
        <v>39.090000000000003</v>
      </c>
    </row>
    <row r="8892" spans="1:4" x14ac:dyDescent="0.25">
      <c r="A8892" s="75">
        <v>25398</v>
      </c>
      <c r="B8892" s="74" t="s">
        <v>29985</v>
      </c>
      <c r="C8892" s="79" t="s">
        <v>16514</v>
      </c>
      <c r="D8892" s="79">
        <v>4452.67</v>
      </c>
    </row>
    <row r="8893" spans="1:4" x14ac:dyDescent="0.25">
      <c r="A8893" s="75">
        <v>25399</v>
      </c>
      <c r="B8893" s="74" t="s">
        <v>29986</v>
      </c>
      <c r="C8893" s="79" t="s">
        <v>16514</v>
      </c>
      <c r="D8893" s="79">
        <v>2703.16</v>
      </c>
    </row>
    <row r="8894" spans="1:4" x14ac:dyDescent="0.25">
      <c r="A8894" s="75">
        <v>43440</v>
      </c>
      <c r="B8894" s="74" t="s">
        <v>29987</v>
      </c>
      <c r="C8894" s="79" t="s">
        <v>16514</v>
      </c>
      <c r="D8894" s="79">
        <v>529.66999999999996</v>
      </c>
    </row>
    <row r="8895" spans="1:4" x14ac:dyDescent="0.25">
      <c r="A8895" s="75">
        <v>10667</v>
      </c>
      <c r="B8895" s="74" t="s">
        <v>29988</v>
      </c>
      <c r="C8895" s="79" t="s">
        <v>16514</v>
      </c>
      <c r="D8895" s="79">
        <v>19404</v>
      </c>
    </row>
    <row r="8896" spans="1:4" x14ac:dyDescent="0.25">
      <c r="A8896" s="75">
        <v>1613</v>
      </c>
      <c r="B8896" s="74" t="s">
        <v>29989</v>
      </c>
      <c r="C8896" s="79" t="s">
        <v>16514</v>
      </c>
      <c r="D8896" s="79">
        <v>1935.08</v>
      </c>
    </row>
    <row r="8897" spans="1:4" x14ac:dyDescent="0.25">
      <c r="A8897" s="75">
        <v>1626</v>
      </c>
      <c r="B8897" s="74" t="s">
        <v>29990</v>
      </c>
      <c r="C8897" s="79" t="s">
        <v>16514</v>
      </c>
      <c r="D8897" s="80">
        <v>2894.14</v>
      </c>
    </row>
    <row r="8898" spans="1:4" x14ac:dyDescent="0.25">
      <c r="A8898" s="75">
        <v>1625</v>
      </c>
      <c r="B8898" s="74" t="s">
        <v>29991</v>
      </c>
      <c r="C8898" s="79" t="s">
        <v>16514</v>
      </c>
      <c r="D8898" s="80">
        <v>202.14</v>
      </c>
    </row>
    <row r="8899" spans="1:4" x14ac:dyDescent="0.25">
      <c r="A8899" s="75">
        <v>1622</v>
      </c>
      <c r="B8899" s="74" t="s">
        <v>29992</v>
      </c>
      <c r="C8899" s="79" t="s">
        <v>16514</v>
      </c>
      <c r="D8899" s="79">
        <v>6530.89</v>
      </c>
    </row>
    <row r="8900" spans="1:4" x14ac:dyDescent="0.25">
      <c r="A8900" s="75">
        <v>1620</v>
      </c>
      <c r="B8900" s="74" t="s">
        <v>29993</v>
      </c>
      <c r="C8900" s="79" t="s">
        <v>16514</v>
      </c>
      <c r="D8900" s="80">
        <v>425.82</v>
      </c>
    </row>
    <row r="8901" spans="1:4" x14ac:dyDescent="0.25">
      <c r="A8901" s="75">
        <v>1629</v>
      </c>
      <c r="B8901" s="74" t="s">
        <v>29994</v>
      </c>
      <c r="C8901" s="79" t="s">
        <v>16514</v>
      </c>
      <c r="D8901" s="80">
        <v>15894.64</v>
      </c>
    </row>
    <row r="8902" spans="1:4" x14ac:dyDescent="0.25">
      <c r="A8902" s="75">
        <v>1627</v>
      </c>
      <c r="B8902" s="74" t="s">
        <v>29995</v>
      </c>
      <c r="C8902" s="79" t="s">
        <v>16514</v>
      </c>
      <c r="D8902" s="80">
        <v>813.95</v>
      </c>
    </row>
    <row r="8903" spans="1:4" x14ac:dyDescent="0.25">
      <c r="A8903" s="75">
        <v>1623</v>
      </c>
      <c r="B8903" s="74" t="s">
        <v>29996</v>
      </c>
      <c r="C8903" s="79" t="s">
        <v>16514</v>
      </c>
      <c r="D8903" s="79">
        <v>164.86</v>
      </c>
    </row>
    <row r="8904" spans="1:4" x14ac:dyDescent="0.25">
      <c r="A8904" s="75">
        <v>1619</v>
      </c>
      <c r="B8904" s="74" t="s">
        <v>29997</v>
      </c>
      <c r="C8904" s="79" t="s">
        <v>16514</v>
      </c>
      <c r="D8904" s="80">
        <v>226.77</v>
      </c>
    </row>
    <row r="8905" spans="1:4" x14ac:dyDescent="0.25">
      <c r="A8905" s="75">
        <v>1630</v>
      </c>
      <c r="B8905" s="74" t="s">
        <v>29998</v>
      </c>
      <c r="C8905" s="79" t="s">
        <v>16514</v>
      </c>
      <c r="D8905" s="79">
        <v>4993</v>
      </c>
    </row>
    <row r="8906" spans="1:4" x14ac:dyDescent="0.25">
      <c r="A8906" s="75">
        <v>1616</v>
      </c>
      <c r="B8906" s="74" t="s">
        <v>29999</v>
      </c>
      <c r="C8906" s="79" t="s">
        <v>16514</v>
      </c>
      <c r="D8906" s="80">
        <v>7679.33</v>
      </c>
    </row>
    <row r="8907" spans="1:4" x14ac:dyDescent="0.25">
      <c r="A8907" s="75">
        <v>1614</v>
      </c>
      <c r="B8907" s="74" t="s">
        <v>30000</v>
      </c>
      <c r="C8907" s="79" t="s">
        <v>16514</v>
      </c>
      <c r="D8907" s="79">
        <v>350.97</v>
      </c>
    </row>
    <row r="8908" spans="1:4" x14ac:dyDescent="0.25">
      <c r="A8908" s="75">
        <v>1617</v>
      </c>
      <c r="B8908" s="74" t="s">
        <v>30001</v>
      </c>
      <c r="C8908" s="79" t="s">
        <v>16514</v>
      </c>
      <c r="D8908" s="79">
        <v>9167.4500000000007</v>
      </c>
    </row>
    <row r="8909" spans="1:4" x14ac:dyDescent="0.25">
      <c r="A8909" s="75">
        <v>1621</v>
      </c>
      <c r="B8909" s="74" t="s">
        <v>30002</v>
      </c>
      <c r="C8909" s="79" t="s">
        <v>16514</v>
      </c>
      <c r="D8909" s="79">
        <v>627.70000000000005</v>
      </c>
    </row>
    <row r="8910" spans="1:4" x14ac:dyDescent="0.25">
      <c r="A8910" s="75">
        <v>1624</v>
      </c>
      <c r="B8910" s="74" t="s">
        <v>30003</v>
      </c>
      <c r="C8910" s="79" t="s">
        <v>16514</v>
      </c>
      <c r="D8910" s="80">
        <v>22534.04</v>
      </c>
    </row>
    <row r="8911" spans="1:4" x14ac:dyDescent="0.25">
      <c r="A8911" s="75">
        <v>1615</v>
      </c>
      <c r="B8911" s="74" t="s">
        <v>30004</v>
      </c>
      <c r="C8911" s="79" t="s">
        <v>16514</v>
      </c>
      <c r="D8911" s="80">
        <v>1178.73</v>
      </c>
    </row>
    <row r="8912" spans="1:4" x14ac:dyDescent="0.25">
      <c r="A8912" s="75">
        <v>1612</v>
      </c>
      <c r="B8912" s="74" t="s">
        <v>30005</v>
      </c>
      <c r="C8912" s="79" t="s">
        <v>16514</v>
      </c>
      <c r="D8912" s="79">
        <v>155.25</v>
      </c>
    </row>
    <row r="8913" spans="1:4" x14ac:dyDescent="0.25">
      <c r="A8913" s="75">
        <v>1618</v>
      </c>
      <c r="B8913" s="74" t="s">
        <v>30006</v>
      </c>
      <c r="C8913" s="79" t="s">
        <v>16514</v>
      </c>
      <c r="D8913" s="80">
        <v>1619.75</v>
      </c>
    </row>
    <row r="8914" spans="1:4" x14ac:dyDescent="0.25">
      <c r="A8914" s="75">
        <v>14211</v>
      </c>
      <c r="B8914" s="74" t="s">
        <v>30007</v>
      </c>
      <c r="C8914" s="79" t="s">
        <v>16514</v>
      </c>
      <c r="D8914" s="79">
        <v>57.94</v>
      </c>
    </row>
    <row r="8915" spans="1:4" x14ac:dyDescent="0.25">
      <c r="A8915" s="75">
        <v>43657</v>
      </c>
      <c r="B8915" s="74" t="s">
        <v>30008</v>
      </c>
      <c r="C8915" s="79" t="s">
        <v>1517</v>
      </c>
      <c r="D8915" s="80">
        <v>6.38</v>
      </c>
    </row>
    <row r="8916" spans="1:4" x14ac:dyDescent="0.25">
      <c r="A8916" s="75">
        <v>34500</v>
      </c>
      <c r="B8916" s="74" t="s">
        <v>30009</v>
      </c>
      <c r="C8916" s="79" t="s">
        <v>1514</v>
      </c>
      <c r="D8916" s="79">
        <v>161.94999999999999</v>
      </c>
    </row>
    <row r="8917" spans="1:4" x14ac:dyDescent="0.25">
      <c r="A8917" s="75">
        <v>40934</v>
      </c>
      <c r="B8917" s="74" t="s">
        <v>30010</v>
      </c>
      <c r="C8917" s="79" t="s">
        <v>3751</v>
      </c>
      <c r="D8917" s="79">
        <v>28566.01</v>
      </c>
    </row>
    <row r="8918" spans="1:4" x14ac:dyDescent="0.25">
      <c r="A8918" s="75">
        <v>38200</v>
      </c>
      <c r="B8918" s="74" t="s">
        <v>30011</v>
      </c>
      <c r="C8918" s="79" t="s">
        <v>1525</v>
      </c>
      <c r="D8918" s="80">
        <v>532.25</v>
      </c>
    </row>
    <row r="8919" spans="1:4" x14ac:dyDescent="0.25">
      <c r="A8919" s="75">
        <v>39269</v>
      </c>
      <c r="B8919" s="74" t="s">
        <v>30012</v>
      </c>
      <c r="C8919" s="79" t="s">
        <v>1517</v>
      </c>
      <c r="D8919" s="79">
        <v>1.18</v>
      </c>
    </row>
    <row r="8920" spans="1:4" x14ac:dyDescent="0.25">
      <c r="A8920" s="75">
        <v>11889</v>
      </c>
      <c r="B8920" s="74" t="s">
        <v>30013</v>
      </c>
      <c r="C8920" s="79" t="s">
        <v>1517</v>
      </c>
      <c r="D8920" s="79">
        <v>1.62</v>
      </c>
    </row>
    <row r="8921" spans="1:4" x14ac:dyDescent="0.25">
      <c r="A8921" s="75">
        <v>39270</v>
      </c>
      <c r="B8921" s="74" t="s">
        <v>30014</v>
      </c>
      <c r="C8921" s="79" t="s">
        <v>1517</v>
      </c>
      <c r="D8921" s="79">
        <v>2.1</v>
      </c>
    </row>
    <row r="8922" spans="1:4" x14ac:dyDescent="0.25">
      <c r="A8922" s="75">
        <v>11890</v>
      </c>
      <c r="B8922" s="74" t="s">
        <v>30015</v>
      </c>
      <c r="C8922" s="79" t="s">
        <v>1517</v>
      </c>
      <c r="D8922" s="80">
        <v>2.86</v>
      </c>
    </row>
    <row r="8923" spans="1:4" x14ac:dyDescent="0.25">
      <c r="A8923" s="75">
        <v>11891</v>
      </c>
      <c r="B8923" s="74" t="s">
        <v>30016</v>
      </c>
      <c r="C8923" s="79" t="s">
        <v>1517</v>
      </c>
      <c r="D8923" s="79">
        <v>4.6500000000000004</v>
      </c>
    </row>
    <row r="8924" spans="1:4" x14ac:dyDescent="0.25">
      <c r="A8924" s="75">
        <v>11892</v>
      </c>
      <c r="B8924" s="74" t="s">
        <v>30017</v>
      </c>
      <c r="C8924" s="79" t="s">
        <v>1517</v>
      </c>
      <c r="D8924" s="79">
        <v>7.6</v>
      </c>
    </row>
    <row r="8925" spans="1:4" x14ac:dyDescent="0.25">
      <c r="A8925" s="75">
        <v>37601</v>
      </c>
      <c r="B8925" s="74" t="s">
        <v>30018</v>
      </c>
      <c r="C8925" s="79" t="s">
        <v>1517</v>
      </c>
      <c r="D8925" s="79">
        <v>8.68</v>
      </c>
    </row>
    <row r="8926" spans="1:4" x14ac:dyDescent="0.25">
      <c r="A8926" s="75">
        <v>1634</v>
      </c>
      <c r="B8926" s="74" t="s">
        <v>30019</v>
      </c>
      <c r="C8926" s="79" t="s">
        <v>1517</v>
      </c>
      <c r="D8926" s="79">
        <v>8.9700000000000006</v>
      </c>
    </row>
    <row r="8927" spans="1:4" x14ac:dyDescent="0.25">
      <c r="A8927" s="75">
        <v>5086</v>
      </c>
      <c r="B8927" s="74" t="s">
        <v>30020</v>
      </c>
      <c r="C8927" s="79" t="s">
        <v>1518</v>
      </c>
      <c r="D8927" s="79">
        <v>34.28</v>
      </c>
    </row>
    <row r="8928" spans="1:4" x14ac:dyDescent="0.25">
      <c r="A8928" s="75">
        <v>11280</v>
      </c>
      <c r="B8928" s="74" t="s">
        <v>30021</v>
      </c>
      <c r="C8928" s="79" t="s">
        <v>16514</v>
      </c>
      <c r="D8928" s="79">
        <v>11136.31</v>
      </c>
    </row>
    <row r="8929" spans="1:4" x14ac:dyDescent="0.25">
      <c r="A8929" s="75">
        <v>40519</v>
      </c>
      <c r="B8929" s="74" t="s">
        <v>30022</v>
      </c>
      <c r="C8929" s="79" t="s">
        <v>16514</v>
      </c>
      <c r="D8929" s="79">
        <v>91803.92</v>
      </c>
    </row>
    <row r="8930" spans="1:4" x14ac:dyDescent="0.25">
      <c r="A8930" s="75">
        <v>39869</v>
      </c>
      <c r="B8930" s="74" t="s">
        <v>30023</v>
      </c>
      <c r="C8930" s="79" t="s">
        <v>16514</v>
      </c>
      <c r="D8930" s="79">
        <v>13.51</v>
      </c>
    </row>
    <row r="8931" spans="1:4" x14ac:dyDescent="0.25">
      <c r="A8931" s="75">
        <v>39870</v>
      </c>
      <c r="B8931" s="74" t="s">
        <v>30024</v>
      </c>
      <c r="C8931" s="79" t="s">
        <v>16514</v>
      </c>
      <c r="D8931" s="79">
        <v>20.66</v>
      </c>
    </row>
    <row r="8932" spans="1:4" x14ac:dyDescent="0.25">
      <c r="A8932" s="75">
        <v>39871</v>
      </c>
      <c r="B8932" s="74" t="s">
        <v>30025</v>
      </c>
      <c r="C8932" s="79" t="s">
        <v>16514</v>
      </c>
      <c r="D8932" s="79">
        <v>23.16</v>
      </c>
    </row>
    <row r="8933" spans="1:4" x14ac:dyDescent="0.25">
      <c r="A8933" s="75">
        <v>12722</v>
      </c>
      <c r="B8933" s="74" t="s">
        <v>30026</v>
      </c>
      <c r="C8933" s="79" t="s">
        <v>16514</v>
      </c>
      <c r="D8933" s="80">
        <v>775.2</v>
      </c>
    </row>
    <row r="8934" spans="1:4" x14ac:dyDescent="0.25">
      <c r="A8934" s="75">
        <v>12714</v>
      </c>
      <c r="B8934" s="74" t="s">
        <v>30027</v>
      </c>
      <c r="C8934" s="79" t="s">
        <v>16514</v>
      </c>
      <c r="D8934" s="80">
        <v>5.0599999999999996</v>
      </c>
    </row>
    <row r="8935" spans="1:4" x14ac:dyDescent="0.25">
      <c r="A8935" s="75">
        <v>12715</v>
      </c>
      <c r="B8935" s="74" t="s">
        <v>30028</v>
      </c>
      <c r="C8935" s="79" t="s">
        <v>16514</v>
      </c>
      <c r="D8935" s="79">
        <v>11.42</v>
      </c>
    </row>
    <row r="8936" spans="1:4" x14ac:dyDescent="0.25">
      <c r="A8936" s="75">
        <v>12716</v>
      </c>
      <c r="B8936" s="74" t="s">
        <v>30029</v>
      </c>
      <c r="C8936" s="79" t="s">
        <v>16514</v>
      </c>
      <c r="D8936" s="79">
        <v>19.62</v>
      </c>
    </row>
    <row r="8937" spans="1:4" x14ac:dyDescent="0.25">
      <c r="A8937" s="75">
        <v>12717</v>
      </c>
      <c r="B8937" s="74" t="s">
        <v>30030</v>
      </c>
      <c r="C8937" s="79" t="s">
        <v>16514</v>
      </c>
      <c r="D8937" s="79">
        <v>38.56</v>
      </c>
    </row>
    <row r="8938" spans="1:4" x14ac:dyDescent="0.25">
      <c r="A8938" s="75">
        <v>12718</v>
      </c>
      <c r="B8938" s="74" t="s">
        <v>30031</v>
      </c>
      <c r="C8938" s="79" t="s">
        <v>16514</v>
      </c>
      <c r="D8938" s="79">
        <v>59.19</v>
      </c>
    </row>
    <row r="8939" spans="1:4" x14ac:dyDescent="0.25">
      <c r="A8939" s="75">
        <v>12719</v>
      </c>
      <c r="B8939" s="74" t="s">
        <v>30032</v>
      </c>
      <c r="C8939" s="79" t="s">
        <v>16514</v>
      </c>
      <c r="D8939" s="79">
        <v>93.96</v>
      </c>
    </row>
    <row r="8940" spans="1:4" x14ac:dyDescent="0.25">
      <c r="A8940" s="75">
        <v>12720</v>
      </c>
      <c r="B8940" s="74" t="s">
        <v>30033</v>
      </c>
      <c r="C8940" s="79" t="s">
        <v>16514</v>
      </c>
      <c r="D8940" s="79">
        <v>327.16000000000003</v>
      </c>
    </row>
    <row r="8941" spans="1:4" x14ac:dyDescent="0.25">
      <c r="A8941" s="75">
        <v>12721</v>
      </c>
      <c r="B8941" s="74" t="s">
        <v>30034</v>
      </c>
      <c r="C8941" s="79" t="s">
        <v>16514</v>
      </c>
      <c r="D8941" s="79">
        <v>313.72000000000003</v>
      </c>
    </row>
    <row r="8942" spans="1:4" x14ac:dyDescent="0.25">
      <c r="A8942" s="75">
        <v>3468</v>
      </c>
      <c r="B8942" s="74" t="s">
        <v>30035</v>
      </c>
      <c r="C8942" s="79" t="s">
        <v>16514</v>
      </c>
      <c r="D8942" s="79">
        <v>38.69</v>
      </c>
    </row>
    <row r="8943" spans="1:4" x14ac:dyDescent="0.25">
      <c r="A8943" s="75">
        <v>3465</v>
      </c>
      <c r="B8943" s="74" t="s">
        <v>30036</v>
      </c>
      <c r="C8943" s="79" t="s">
        <v>16514</v>
      </c>
      <c r="D8943" s="79">
        <v>38.68</v>
      </c>
    </row>
    <row r="8944" spans="1:4" x14ac:dyDescent="0.25">
      <c r="A8944" s="75">
        <v>12403</v>
      </c>
      <c r="B8944" s="74" t="s">
        <v>30037</v>
      </c>
      <c r="C8944" s="79" t="s">
        <v>16514</v>
      </c>
      <c r="D8944" s="79">
        <v>27.57</v>
      </c>
    </row>
    <row r="8945" spans="1:4" x14ac:dyDescent="0.25">
      <c r="A8945" s="75">
        <v>3463</v>
      </c>
      <c r="B8945" s="74" t="s">
        <v>30038</v>
      </c>
      <c r="C8945" s="79" t="s">
        <v>16514</v>
      </c>
      <c r="D8945" s="79">
        <v>16.100000000000001</v>
      </c>
    </row>
    <row r="8946" spans="1:4" x14ac:dyDescent="0.25">
      <c r="A8946" s="75">
        <v>3464</v>
      </c>
      <c r="B8946" s="74" t="s">
        <v>30039</v>
      </c>
      <c r="C8946" s="79" t="s">
        <v>16514</v>
      </c>
      <c r="D8946" s="79">
        <v>16.100000000000001</v>
      </c>
    </row>
    <row r="8947" spans="1:4" x14ac:dyDescent="0.25">
      <c r="A8947" s="75">
        <v>3466</v>
      </c>
      <c r="B8947" s="74" t="s">
        <v>30040</v>
      </c>
      <c r="C8947" s="79" t="s">
        <v>16514</v>
      </c>
      <c r="D8947" s="79">
        <v>98.23</v>
      </c>
    </row>
    <row r="8948" spans="1:4" x14ac:dyDescent="0.25">
      <c r="A8948" s="75">
        <v>3467</v>
      </c>
      <c r="B8948" s="74" t="s">
        <v>30041</v>
      </c>
      <c r="C8948" s="79" t="s">
        <v>16514</v>
      </c>
      <c r="D8948" s="79">
        <v>55.48</v>
      </c>
    </row>
    <row r="8949" spans="1:4" x14ac:dyDescent="0.25">
      <c r="A8949" s="75">
        <v>3462</v>
      </c>
      <c r="B8949" s="74" t="s">
        <v>30042</v>
      </c>
      <c r="C8949" s="79" t="s">
        <v>16514</v>
      </c>
      <c r="D8949" s="79">
        <v>10.63</v>
      </c>
    </row>
    <row r="8950" spans="1:4" x14ac:dyDescent="0.25">
      <c r="A8950" s="75">
        <v>3446</v>
      </c>
      <c r="B8950" s="74" t="s">
        <v>30043</v>
      </c>
      <c r="C8950" s="79" t="s">
        <v>16514</v>
      </c>
      <c r="D8950" s="79">
        <v>32.71</v>
      </c>
    </row>
    <row r="8951" spans="1:4" x14ac:dyDescent="0.25">
      <c r="A8951" s="75">
        <v>3445</v>
      </c>
      <c r="B8951" s="74" t="s">
        <v>30044</v>
      </c>
      <c r="C8951" s="79" t="s">
        <v>16514</v>
      </c>
      <c r="D8951" s="79">
        <v>26.7</v>
      </c>
    </row>
    <row r="8952" spans="1:4" x14ac:dyDescent="0.25">
      <c r="A8952" s="75">
        <v>3441</v>
      </c>
      <c r="B8952" s="74" t="s">
        <v>30045</v>
      </c>
      <c r="C8952" s="79" t="s">
        <v>16514</v>
      </c>
      <c r="D8952" s="79">
        <v>7.53</v>
      </c>
    </row>
    <row r="8953" spans="1:4" x14ac:dyDescent="0.25">
      <c r="A8953" s="75">
        <v>3444</v>
      </c>
      <c r="B8953" s="74" t="s">
        <v>30046</v>
      </c>
      <c r="C8953" s="79" t="s">
        <v>16514</v>
      </c>
      <c r="D8953" s="79">
        <v>16.43</v>
      </c>
    </row>
    <row r="8954" spans="1:4" x14ac:dyDescent="0.25">
      <c r="A8954" s="75">
        <v>12402</v>
      </c>
      <c r="B8954" s="74" t="s">
        <v>30047</v>
      </c>
      <c r="C8954" s="79" t="s">
        <v>16514</v>
      </c>
      <c r="D8954" s="79">
        <v>91.93</v>
      </c>
    </row>
    <row r="8955" spans="1:4" x14ac:dyDescent="0.25">
      <c r="A8955" s="75">
        <v>3447</v>
      </c>
      <c r="B8955" s="74" t="s">
        <v>30048</v>
      </c>
      <c r="C8955" s="79" t="s">
        <v>16514</v>
      </c>
      <c r="D8955" s="79">
        <v>47.56</v>
      </c>
    </row>
    <row r="8956" spans="1:4" x14ac:dyDescent="0.25">
      <c r="A8956" s="75">
        <v>3442</v>
      </c>
      <c r="B8956" s="74" t="s">
        <v>30049</v>
      </c>
      <c r="C8956" s="79" t="s">
        <v>16514</v>
      </c>
      <c r="D8956" s="79">
        <v>11.27</v>
      </c>
    </row>
    <row r="8957" spans="1:4" x14ac:dyDescent="0.25">
      <c r="A8957" s="75">
        <v>3448</v>
      </c>
      <c r="B8957" s="74" t="s">
        <v>30050</v>
      </c>
      <c r="C8957" s="79" t="s">
        <v>16514</v>
      </c>
      <c r="D8957" s="79">
        <v>134.41</v>
      </c>
    </row>
    <row r="8958" spans="1:4" x14ac:dyDescent="0.25">
      <c r="A8958" s="75">
        <v>3449</v>
      </c>
      <c r="B8958" s="74" t="s">
        <v>30051</v>
      </c>
      <c r="C8958" s="79" t="s">
        <v>16514</v>
      </c>
      <c r="D8958" s="79">
        <v>235.51</v>
      </c>
    </row>
    <row r="8959" spans="1:4" x14ac:dyDescent="0.25">
      <c r="A8959" s="75">
        <v>37438</v>
      </c>
      <c r="B8959" s="74" t="s">
        <v>30052</v>
      </c>
      <c r="C8959" s="79" t="s">
        <v>16514</v>
      </c>
      <c r="D8959" s="79">
        <v>243.4</v>
      </c>
    </row>
    <row r="8960" spans="1:4" x14ac:dyDescent="0.25">
      <c r="A8960" s="75">
        <v>37439</v>
      </c>
      <c r="B8960" s="74" t="s">
        <v>30053</v>
      </c>
      <c r="C8960" s="79" t="s">
        <v>16514</v>
      </c>
      <c r="D8960" s="79">
        <v>1591.32</v>
      </c>
    </row>
    <row r="8961" spans="1:4" x14ac:dyDescent="0.25">
      <c r="A8961" s="75">
        <v>37435</v>
      </c>
      <c r="B8961" s="74" t="s">
        <v>30054</v>
      </c>
      <c r="C8961" s="79" t="s">
        <v>16514</v>
      </c>
      <c r="D8961" s="79">
        <v>28.6</v>
      </c>
    </row>
    <row r="8962" spans="1:4" x14ac:dyDescent="0.25">
      <c r="A8962" s="75">
        <v>37436</v>
      </c>
      <c r="B8962" s="74" t="s">
        <v>30055</v>
      </c>
      <c r="C8962" s="79" t="s">
        <v>16514</v>
      </c>
      <c r="D8962" s="79">
        <v>33.76</v>
      </c>
    </row>
    <row r="8963" spans="1:4" x14ac:dyDescent="0.25">
      <c r="A8963" s="75">
        <v>37437</v>
      </c>
      <c r="B8963" s="74" t="s">
        <v>30056</v>
      </c>
      <c r="C8963" s="79" t="s">
        <v>16514</v>
      </c>
      <c r="D8963" s="79">
        <v>48.82</v>
      </c>
    </row>
    <row r="8964" spans="1:4" x14ac:dyDescent="0.25">
      <c r="A8964" s="75">
        <v>3473</v>
      </c>
      <c r="B8964" s="74" t="s">
        <v>30057</v>
      </c>
      <c r="C8964" s="79" t="s">
        <v>16514</v>
      </c>
      <c r="D8964" s="79">
        <v>36.979999999999997</v>
      </c>
    </row>
    <row r="8965" spans="1:4" x14ac:dyDescent="0.25">
      <c r="A8965" s="75">
        <v>3474</v>
      </c>
      <c r="B8965" s="74" t="s">
        <v>30058</v>
      </c>
      <c r="C8965" s="79" t="s">
        <v>16514</v>
      </c>
      <c r="D8965" s="80">
        <v>30.48</v>
      </c>
    </row>
    <row r="8966" spans="1:4" x14ac:dyDescent="0.25">
      <c r="A8966" s="75">
        <v>3450</v>
      </c>
      <c r="B8966" s="74" t="s">
        <v>30059</v>
      </c>
      <c r="C8966" s="79" t="s">
        <v>16514</v>
      </c>
      <c r="D8966" s="79">
        <v>8.83</v>
      </c>
    </row>
    <row r="8967" spans="1:4" x14ac:dyDescent="0.25">
      <c r="A8967" s="75">
        <v>3443</v>
      </c>
      <c r="B8967" s="74" t="s">
        <v>30060</v>
      </c>
      <c r="C8967" s="79" t="s">
        <v>16514</v>
      </c>
      <c r="D8967" s="79">
        <v>18.96</v>
      </c>
    </row>
    <row r="8968" spans="1:4" x14ac:dyDescent="0.25">
      <c r="A8968" s="75">
        <v>3453</v>
      </c>
      <c r="B8968" s="74" t="s">
        <v>30061</v>
      </c>
      <c r="C8968" s="79" t="s">
        <v>16514</v>
      </c>
      <c r="D8968" s="79">
        <v>107.94</v>
      </c>
    </row>
    <row r="8969" spans="1:4" x14ac:dyDescent="0.25">
      <c r="A8969" s="75">
        <v>3452</v>
      </c>
      <c r="B8969" s="74" t="s">
        <v>30062</v>
      </c>
      <c r="C8969" s="79" t="s">
        <v>16514</v>
      </c>
      <c r="D8969" s="79">
        <v>53.28</v>
      </c>
    </row>
    <row r="8970" spans="1:4" x14ac:dyDescent="0.25">
      <c r="A8970" s="75">
        <v>3451</v>
      </c>
      <c r="B8970" s="74" t="s">
        <v>30063</v>
      </c>
      <c r="C8970" s="79" t="s">
        <v>16514</v>
      </c>
      <c r="D8970" s="79">
        <v>10.57</v>
      </c>
    </row>
    <row r="8971" spans="1:4" x14ac:dyDescent="0.25">
      <c r="A8971" s="75">
        <v>3454</v>
      </c>
      <c r="B8971" s="74" t="s">
        <v>30064</v>
      </c>
      <c r="C8971" s="79" t="s">
        <v>16514</v>
      </c>
      <c r="D8971" s="79">
        <v>164.17</v>
      </c>
    </row>
    <row r="8972" spans="1:4" x14ac:dyDescent="0.25">
      <c r="A8972" s="75">
        <v>3458</v>
      </c>
      <c r="B8972" s="74" t="s">
        <v>30065</v>
      </c>
      <c r="C8972" s="79" t="s">
        <v>16514</v>
      </c>
      <c r="D8972" s="79">
        <v>29.64</v>
      </c>
    </row>
    <row r="8973" spans="1:4" x14ac:dyDescent="0.25">
      <c r="A8973" s="75">
        <v>3457</v>
      </c>
      <c r="B8973" s="74" t="s">
        <v>30066</v>
      </c>
      <c r="C8973" s="79" t="s">
        <v>16514</v>
      </c>
      <c r="D8973" s="79">
        <v>22.25</v>
      </c>
    </row>
    <row r="8974" spans="1:4" x14ac:dyDescent="0.25">
      <c r="A8974" s="75">
        <v>3455</v>
      </c>
      <c r="B8974" s="74" t="s">
        <v>30067</v>
      </c>
      <c r="C8974" s="79" t="s">
        <v>16514</v>
      </c>
      <c r="D8974" s="79">
        <v>6.32</v>
      </c>
    </row>
    <row r="8975" spans="1:4" x14ac:dyDescent="0.25">
      <c r="A8975" s="75">
        <v>3472</v>
      </c>
      <c r="B8975" s="74" t="s">
        <v>30068</v>
      </c>
      <c r="C8975" s="79" t="s">
        <v>16514</v>
      </c>
      <c r="D8975" s="79">
        <v>14.2</v>
      </c>
    </row>
    <row r="8976" spans="1:4" x14ac:dyDescent="0.25">
      <c r="A8976" s="75">
        <v>3470</v>
      </c>
      <c r="B8976" s="74" t="s">
        <v>30069</v>
      </c>
      <c r="C8976" s="79" t="s">
        <v>16514</v>
      </c>
      <c r="D8976" s="79">
        <v>82.77</v>
      </c>
    </row>
    <row r="8977" spans="1:4" x14ac:dyDescent="0.25">
      <c r="A8977" s="75">
        <v>3471</v>
      </c>
      <c r="B8977" s="74" t="s">
        <v>30070</v>
      </c>
      <c r="C8977" s="79" t="s">
        <v>16514</v>
      </c>
      <c r="D8977" s="79">
        <v>45.48</v>
      </c>
    </row>
    <row r="8978" spans="1:4" x14ac:dyDescent="0.25">
      <c r="A8978" s="75">
        <v>3456</v>
      </c>
      <c r="B8978" s="74" t="s">
        <v>30071</v>
      </c>
      <c r="C8978" s="79" t="s">
        <v>16514</v>
      </c>
      <c r="D8978" s="79">
        <v>9.4499999999999993</v>
      </c>
    </row>
    <row r="8979" spans="1:4" x14ac:dyDescent="0.25">
      <c r="A8979" s="75">
        <v>3459</v>
      </c>
      <c r="B8979" s="74" t="s">
        <v>30072</v>
      </c>
      <c r="C8979" s="79" t="s">
        <v>16514</v>
      </c>
      <c r="D8979" s="79">
        <v>116.74</v>
      </c>
    </row>
    <row r="8980" spans="1:4" x14ac:dyDescent="0.25">
      <c r="A8980" s="75">
        <v>3469</v>
      </c>
      <c r="B8980" s="74" t="s">
        <v>30073</v>
      </c>
      <c r="C8980" s="79" t="s">
        <v>16514</v>
      </c>
      <c r="D8980" s="79">
        <v>222.01</v>
      </c>
    </row>
    <row r="8981" spans="1:4" x14ac:dyDescent="0.25">
      <c r="A8981" s="75">
        <v>3460</v>
      </c>
      <c r="B8981" s="74" t="s">
        <v>30074</v>
      </c>
      <c r="C8981" s="79" t="s">
        <v>16514</v>
      </c>
      <c r="D8981" s="79">
        <v>323.95</v>
      </c>
    </row>
    <row r="8982" spans="1:4" x14ac:dyDescent="0.25">
      <c r="A8982" s="75">
        <v>3461</v>
      </c>
      <c r="B8982" s="74" t="s">
        <v>30075</v>
      </c>
      <c r="C8982" s="79" t="s">
        <v>16514</v>
      </c>
      <c r="D8982" s="79">
        <v>828</v>
      </c>
    </row>
    <row r="8983" spans="1:4" x14ac:dyDescent="0.25">
      <c r="A8983" s="75">
        <v>37433</v>
      </c>
      <c r="B8983" s="74" t="s">
        <v>30076</v>
      </c>
      <c r="C8983" s="79" t="s">
        <v>16514</v>
      </c>
      <c r="D8983" s="79">
        <v>243.4</v>
      </c>
    </row>
    <row r="8984" spans="1:4" x14ac:dyDescent="0.25">
      <c r="A8984" s="75">
        <v>37430</v>
      </c>
      <c r="B8984" s="74" t="s">
        <v>30077</v>
      </c>
      <c r="C8984" s="79" t="s">
        <v>16514</v>
      </c>
      <c r="D8984" s="79">
        <v>30.5</v>
      </c>
    </row>
    <row r="8985" spans="1:4" x14ac:dyDescent="0.25">
      <c r="A8985" s="75">
        <v>37434</v>
      </c>
      <c r="B8985" s="74" t="s">
        <v>30078</v>
      </c>
      <c r="C8985" s="79" t="s">
        <v>16514</v>
      </c>
      <c r="D8985" s="79">
        <v>2269.44</v>
      </c>
    </row>
    <row r="8986" spans="1:4" x14ac:dyDescent="0.25">
      <c r="A8986" s="75">
        <v>37431</v>
      </c>
      <c r="B8986" s="74" t="s">
        <v>30079</v>
      </c>
      <c r="C8986" s="79" t="s">
        <v>16514</v>
      </c>
      <c r="D8986" s="79">
        <v>41.38</v>
      </c>
    </row>
    <row r="8987" spans="1:4" x14ac:dyDescent="0.25">
      <c r="A8987" s="75">
        <v>37432</v>
      </c>
      <c r="B8987" s="74" t="s">
        <v>30080</v>
      </c>
      <c r="C8987" s="79" t="s">
        <v>16514</v>
      </c>
      <c r="D8987" s="79">
        <v>76.319999999999993</v>
      </c>
    </row>
    <row r="8988" spans="1:4" x14ac:dyDescent="0.25">
      <c r="A8988" s="75">
        <v>37413</v>
      </c>
      <c r="B8988" s="74" t="s">
        <v>30081</v>
      </c>
      <c r="C8988" s="79" t="s">
        <v>16514</v>
      </c>
      <c r="D8988" s="79">
        <v>4.08</v>
      </c>
    </row>
    <row r="8989" spans="1:4" x14ac:dyDescent="0.25">
      <c r="A8989" s="75">
        <v>37414</v>
      </c>
      <c r="B8989" s="74" t="s">
        <v>30082</v>
      </c>
      <c r="C8989" s="79" t="s">
        <v>16514</v>
      </c>
      <c r="D8989" s="79">
        <v>4.63</v>
      </c>
    </row>
    <row r="8990" spans="1:4" x14ac:dyDescent="0.25">
      <c r="A8990" s="75">
        <v>37415</v>
      </c>
      <c r="B8990" s="74" t="s">
        <v>30083</v>
      </c>
      <c r="C8990" s="79" t="s">
        <v>16514</v>
      </c>
      <c r="D8990" s="80">
        <v>8.43</v>
      </c>
    </row>
    <row r="8991" spans="1:4" x14ac:dyDescent="0.25">
      <c r="A8991" s="75">
        <v>37416</v>
      </c>
      <c r="B8991" s="74" t="s">
        <v>30084</v>
      </c>
      <c r="C8991" s="79" t="s">
        <v>16514</v>
      </c>
      <c r="D8991" s="79">
        <v>3.82</v>
      </c>
    </row>
    <row r="8992" spans="1:4" x14ac:dyDescent="0.25">
      <c r="A8992" s="75">
        <v>37417</v>
      </c>
      <c r="B8992" s="74" t="s">
        <v>30085</v>
      </c>
      <c r="C8992" s="79" t="s">
        <v>16514</v>
      </c>
      <c r="D8992" s="79">
        <v>5.49</v>
      </c>
    </row>
    <row r="8993" spans="1:4" x14ac:dyDescent="0.25">
      <c r="A8993" s="75">
        <v>43590</v>
      </c>
      <c r="B8993" s="74" t="s">
        <v>30086</v>
      </c>
      <c r="C8993" s="79" t="s">
        <v>16514</v>
      </c>
      <c r="D8993" s="79">
        <v>159.35</v>
      </c>
    </row>
    <row r="8994" spans="1:4" x14ac:dyDescent="0.25">
      <c r="A8994" s="75">
        <v>43589</v>
      </c>
      <c r="B8994" s="74" t="s">
        <v>30087</v>
      </c>
      <c r="C8994" s="79" t="s">
        <v>16514</v>
      </c>
      <c r="D8994" s="79">
        <v>28.83</v>
      </c>
    </row>
    <row r="8995" spans="1:4" x14ac:dyDescent="0.25">
      <c r="A8995" s="75">
        <v>34519</v>
      </c>
      <c r="B8995" s="74" t="s">
        <v>30088</v>
      </c>
      <c r="C8995" s="79" t="s">
        <v>16514</v>
      </c>
      <c r="D8995" s="79">
        <v>112.93</v>
      </c>
    </row>
    <row r="8996" spans="1:4" x14ac:dyDescent="0.25">
      <c r="A8996" s="75">
        <v>1649</v>
      </c>
      <c r="B8996" s="74" t="s">
        <v>30089</v>
      </c>
      <c r="C8996" s="79" t="s">
        <v>16514</v>
      </c>
      <c r="D8996" s="79">
        <v>69.900000000000006</v>
      </c>
    </row>
    <row r="8997" spans="1:4" x14ac:dyDescent="0.25">
      <c r="A8997" s="75">
        <v>1653</v>
      </c>
      <c r="B8997" s="74" t="s">
        <v>30090</v>
      </c>
      <c r="C8997" s="79" t="s">
        <v>16514</v>
      </c>
      <c r="D8997" s="79">
        <v>54.75</v>
      </c>
    </row>
    <row r="8998" spans="1:4" x14ac:dyDescent="0.25">
      <c r="A8998" s="75">
        <v>1647</v>
      </c>
      <c r="B8998" s="74" t="s">
        <v>30091</v>
      </c>
      <c r="C8998" s="79" t="s">
        <v>16514</v>
      </c>
      <c r="D8998" s="79">
        <v>19.600000000000001</v>
      </c>
    </row>
    <row r="8999" spans="1:4" x14ac:dyDescent="0.25">
      <c r="A8999" s="75">
        <v>1648</v>
      </c>
      <c r="B8999" s="74" t="s">
        <v>30092</v>
      </c>
      <c r="C8999" s="79" t="s">
        <v>16514</v>
      </c>
      <c r="D8999" s="79">
        <v>37.65</v>
      </c>
    </row>
    <row r="9000" spans="1:4" x14ac:dyDescent="0.25">
      <c r="A9000" s="75">
        <v>1651</v>
      </c>
      <c r="B9000" s="74" t="s">
        <v>30093</v>
      </c>
      <c r="C9000" s="79" t="s">
        <v>16514</v>
      </c>
      <c r="D9000" s="79">
        <v>174.64</v>
      </c>
    </row>
    <row r="9001" spans="1:4" x14ac:dyDescent="0.25">
      <c r="A9001" s="75">
        <v>1650</v>
      </c>
      <c r="B9001" s="74" t="s">
        <v>30094</v>
      </c>
      <c r="C9001" s="79" t="s">
        <v>16514</v>
      </c>
      <c r="D9001" s="79">
        <v>96.53</v>
      </c>
    </row>
    <row r="9002" spans="1:4" x14ac:dyDescent="0.25">
      <c r="A9002" s="75">
        <v>1654</v>
      </c>
      <c r="B9002" s="74" t="s">
        <v>30095</v>
      </c>
      <c r="C9002" s="79" t="s">
        <v>16514</v>
      </c>
      <c r="D9002" s="79">
        <v>26.91</v>
      </c>
    </row>
    <row r="9003" spans="1:4" x14ac:dyDescent="0.25">
      <c r="A9003" s="75">
        <v>1652</v>
      </c>
      <c r="B9003" s="74" t="s">
        <v>30096</v>
      </c>
      <c r="C9003" s="79" t="s">
        <v>16514</v>
      </c>
      <c r="D9003" s="79">
        <v>250.66</v>
      </c>
    </row>
    <row r="9004" spans="1:4" x14ac:dyDescent="0.25">
      <c r="A9004" s="75">
        <v>10510</v>
      </c>
      <c r="B9004" s="74" t="s">
        <v>30097</v>
      </c>
      <c r="C9004" s="79" t="s">
        <v>16514</v>
      </c>
      <c r="D9004" s="79">
        <v>116.5</v>
      </c>
    </row>
    <row r="9005" spans="1:4" x14ac:dyDescent="0.25">
      <c r="A9005" s="75">
        <v>1747</v>
      </c>
      <c r="B9005" s="74" t="s">
        <v>30098</v>
      </c>
      <c r="C9005" s="79" t="s">
        <v>16514</v>
      </c>
      <c r="D9005" s="79">
        <v>191.36</v>
      </c>
    </row>
    <row r="9006" spans="1:4" x14ac:dyDescent="0.25">
      <c r="A9006" s="75">
        <v>1744</v>
      </c>
      <c r="B9006" s="74" t="s">
        <v>30099</v>
      </c>
      <c r="C9006" s="79" t="s">
        <v>16514</v>
      </c>
      <c r="D9006" s="79">
        <v>132.55000000000001</v>
      </c>
    </row>
    <row r="9007" spans="1:4" x14ac:dyDescent="0.25">
      <c r="A9007" s="75">
        <v>1743</v>
      </c>
      <c r="B9007" s="74" t="s">
        <v>30100</v>
      </c>
      <c r="C9007" s="79" t="s">
        <v>16514</v>
      </c>
      <c r="D9007" s="79">
        <v>174.06</v>
      </c>
    </row>
    <row r="9008" spans="1:4" x14ac:dyDescent="0.25">
      <c r="A9008" s="75">
        <v>39640</v>
      </c>
      <c r="B9008" s="74" t="s">
        <v>30101</v>
      </c>
      <c r="C9008" s="79" t="s">
        <v>16514</v>
      </c>
      <c r="D9008" s="79">
        <v>10.4</v>
      </c>
    </row>
    <row r="9009" spans="1:4" x14ac:dyDescent="0.25">
      <c r="A9009" s="75">
        <v>7216</v>
      </c>
      <c r="B9009" s="74" t="s">
        <v>30102</v>
      </c>
      <c r="C9009" s="79" t="s">
        <v>16514</v>
      </c>
      <c r="D9009" s="79">
        <v>55.9</v>
      </c>
    </row>
    <row r="9010" spans="1:4" x14ac:dyDescent="0.25">
      <c r="A9010" s="75">
        <v>20235</v>
      </c>
      <c r="B9010" s="74" t="s">
        <v>30103</v>
      </c>
      <c r="C9010" s="79" t="s">
        <v>16514</v>
      </c>
      <c r="D9010" s="79">
        <v>44.94</v>
      </c>
    </row>
    <row r="9011" spans="1:4" x14ac:dyDescent="0.25">
      <c r="A9011" s="75">
        <v>7181</v>
      </c>
      <c r="B9011" s="74" t="s">
        <v>30104</v>
      </c>
      <c r="C9011" s="79" t="s">
        <v>16514</v>
      </c>
      <c r="D9011" s="79">
        <v>4.53</v>
      </c>
    </row>
    <row r="9012" spans="1:4" x14ac:dyDescent="0.25">
      <c r="A9012" s="75">
        <v>40742</v>
      </c>
      <c r="B9012" s="74" t="s">
        <v>30105</v>
      </c>
      <c r="C9012" s="79" t="s">
        <v>16514</v>
      </c>
      <c r="D9012" s="79">
        <v>9.84</v>
      </c>
    </row>
    <row r="9013" spans="1:4" x14ac:dyDescent="0.25">
      <c r="A9013" s="75">
        <v>7214</v>
      </c>
      <c r="B9013" s="74" t="s">
        <v>30106</v>
      </c>
      <c r="C9013" s="79" t="s">
        <v>16514</v>
      </c>
      <c r="D9013" s="79">
        <v>54.59</v>
      </c>
    </row>
    <row r="9014" spans="1:4" x14ac:dyDescent="0.25">
      <c r="A9014" s="75">
        <v>7219</v>
      </c>
      <c r="B9014" s="74" t="s">
        <v>30107</v>
      </c>
      <c r="C9014" s="79" t="s">
        <v>16514</v>
      </c>
      <c r="D9014" s="79">
        <v>48.42</v>
      </c>
    </row>
    <row r="9015" spans="1:4" x14ac:dyDescent="0.25">
      <c r="A9015" s="75">
        <v>37971</v>
      </c>
      <c r="B9015" s="74" t="s">
        <v>30108</v>
      </c>
      <c r="C9015" s="79" t="s">
        <v>16514</v>
      </c>
      <c r="D9015" s="79">
        <v>4.99</v>
      </c>
    </row>
    <row r="9016" spans="1:4" x14ac:dyDescent="0.25">
      <c r="A9016" s="75">
        <v>37972</v>
      </c>
      <c r="B9016" s="74" t="s">
        <v>30109</v>
      </c>
      <c r="C9016" s="79" t="s">
        <v>16514</v>
      </c>
      <c r="D9016" s="79">
        <v>7.07</v>
      </c>
    </row>
    <row r="9017" spans="1:4" x14ac:dyDescent="0.25">
      <c r="A9017" s="75">
        <v>37973</v>
      </c>
      <c r="B9017" s="74" t="s">
        <v>30110</v>
      </c>
      <c r="C9017" s="79" t="s">
        <v>16514</v>
      </c>
      <c r="D9017" s="79">
        <v>13.29</v>
      </c>
    </row>
    <row r="9018" spans="1:4" x14ac:dyDescent="0.25">
      <c r="A9018" s="75">
        <v>1926</v>
      </c>
      <c r="B9018" s="74" t="s">
        <v>30111</v>
      </c>
      <c r="C9018" s="79" t="s">
        <v>16514</v>
      </c>
      <c r="D9018" s="79">
        <v>2.37</v>
      </c>
    </row>
    <row r="9019" spans="1:4" x14ac:dyDescent="0.25">
      <c r="A9019" s="75">
        <v>1927</v>
      </c>
      <c r="B9019" s="74" t="s">
        <v>30112</v>
      </c>
      <c r="C9019" s="79" t="s">
        <v>16514</v>
      </c>
      <c r="D9019" s="79">
        <v>2.66</v>
      </c>
    </row>
    <row r="9020" spans="1:4" x14ac:dyDescent="0.25">
      <c r="A9020" s="75">
        <v>1923</v>
      </c>
      <c r="B9020" s="74" t="s">
        <v>30113</v>
      </c>
      <c r="C9020" s="79" t="s">
        <v>16514</v>
      </c>
      <c r="D9020" s="79">
        <v>4.84</v>
      </c>
    </row>
    <row r="9021" spans="1:4" x14ac:dyDescent="0.25">
      <c r="A9021" s="75">
        <v>1929</v>
      </c>
      <c r="B9021" s="74" t="s">
        <v>30114</v>
      </c>
      <c r="C9021" s="79" t="s">
        <v>16514</v>
      </c>
      <c r="D9021" s="79">
        <v>5.87</v>
      </c>
    </row>
    <row r="9022" spans="1:4" x14ac:dyDescent="0.25">
      <c r="A9022" s="75">
        <v>1930</v>
      </c>
      <c r="B9022" s="74" t="s">
        <v>30115</v>
      </c>
      <c r="C9022" s="79" t="s">
        <v>16514</v>
      </c>
      <c r="D9022" s="79">
        <v>10.050000000000001</v>
      </c>
    </row>
    <row r="9023" spans="1:4" x14ac:dyDescent="0.25">
      <c r="A9023" s="75">
        <v>1924</v>
      </c>
      <c r="B9023" s="74" t="s">
        <v>30116</v>
      </c>
      <c r="C9023" s="79" t="s">
        <v>16514</v>
      </c>
      <c r="D9023" s="79">
        <v>16.22</v>
      </c>
    </row>
    <row r="9024" spans="1:4" x14ac:dyDescent="0.25">
      <c r="A9024" s="75">
        <v>1922</v>
      </c>
      <c r="B9024" s="74" t="s">
        <v>30117</v>
      </c>
      <c r="C9024" s="79" t="s">
        <v>16514</v>
      </c>
      <c r="D9024" s="79">
        <v>33.54</v>
      </c>
    </row>
    <row r="9025" spans="1:4" x14ac:dyDescent="0.25">
      <c r="A9025" s="75">
        <v>1953</v>
      </c>
      <c r="B9025" s="74" t="s">
        <v>30118</v>
      </c>
      <c r="C9025" s="79" t="s">
        <v>16514</v>
      </c>
      <c r="D9025" s="79">
        <v>40.950000000000003</v>
      </c>
    </row>
    <row r="9026" spans="1:4" x14ac:dyDescent="0.25">
      <c r="A9026" s="75">
        <v>1962</v>
      </c>
      <c r="B9026" s="74" t="s">
        <v>30119</v>
      </c>
      <c r="C9026" s="79" t="s">
        <v>16514</v>
      </c>
      <c r="D9026" s="79">
        <v>198.93</v>
      </c>
    </row>
    <row r="9027" spans="1:4" x14ac:dyDescent="0.25">
      <c r="A9027" s="75">
        <v>1955</v>
      </c>
      <c r="B9027" s="74" t="s">
        <v>30120</v>
      </c>
      <c r="C9027" s="79" t="s">
        <v>16514</v>
      </c>
      <c r="D9027" s="79">
        <v>2.29</v>
      </c>
    </row>
    <row r="9028" spans="1:4" x14ac:dyDescent="0.25">
      <c r="A9028" s="75">
        <v>1956</v>
      </c>
      <c r="B9028" s="74" t="s">
        <v>30121</v>
      </c>
      <c r="C9028" s="79" t="s">
        <v>16514</v>
      </c>
      <c r="D9028" s="79">
        <v>3.23</v>
      </c>
    </row>
    <row r="9029" spans="1:4" x14ac:dyDescent="0.25">
      <c r="A9029" s="75">
        <v>1957</v>
      </c>
      <c r="B9029" s="74" t="s">
        <v>30122</v>
      </c>
      <c r="C9029" s="79" t="s">
        <v>16514</v>
      </c>
      <c r="D9029" s="79">
        <v>7</v>
      </c>
    </row>
    <row r="9030" spans="1:4" x14ac:dyDescent="0.25">
      <c r="A9030" s="75">
        <v>1958</v>
      </c>
      <c r="B9030" s="74" t="s">
        <v>30123</v>
      </c>
      <c r="C9030" s="79" t="s">
        <v>16514</v>
      </c>
      <c r="D9030" s="79">
        <v>13.03</v>
      </c>
    </row>
    <row r="9031" spans="1:4" x14ac:dyDescent="0.25">
      <c r="A9031" s="75">
        <v>1959</v>
      </c>
      <c r="B9031" s="74" t="s">
        <v>30124</v>
      </c>
      <c r="C9031" s="79" t="s">
        <v>16514</v>
      </c>
      <c r="D9031" s="79">
        <v>14.13</v>
      </c>
    </row>
    <row r="9032" spans="1:4" x14ac:dyDescent="0.25">
      <c r="A9032" s="75">
        <v>1925</v>
      </c>
      <c r="B9032" s="74" t="s">
        <v>30125</v>
      </c>
      <c r="C9032" s="79" t="s">
        <v>16514</v>
      </c>
      <c r="D9032" s="79">
        <v>36.94</v>
      </c>
    </row>
    <row r="9033" spans="1:4" x14ac:dyDescent="0.25">
      <c r="A9033" s="75">
        <v>1960</v>
      </c>
      <c r="B9033" s="74" t="s">
        <v>30126</v>
      </c>
      <c r="C9033" s="79" t="s">
        <v>16514</v>
      </c>
      <c r="D9033" s="79">
        <v>56.73</v>
      </c>
    </row>
    <row r="9034" spans="1:4" x14ac:dyDescent="0.25">
      <c r="A9034" s="75">
        <v>1961</v>
      </c>
      <c r="B9034" s="74" t="s">
        <v>30127</v>
      </c>
      <c r="C9034" s="79" t="s">
        <v>16514</v>
      </c>
      <c r="D9034" s="79">
        <v>72.67</v>
      </c>
    </row>
    <row r="9035" spans="1:4" x14ac:dyDescent="0.25">
      <c r="A9035" s="75">
        <v>38423</v>
      </c>
      <c r="B9035" s="74" t="s">
        <v>30128</v>
      </c>
      <c r="C9035" s="79" t="s">
        <v>16514</v>
      </c>
      <c r="D9035" s="79">
        <v>37.590000000000003</v>
      </c>
    </row>
    <row r="9036" spans="1:4" x14ac:dyDescent="0.25">
      <c r="A9036" s="75">
        <v>39866</v>
      </c>
      <c r="B9036" s="74" t="s">
        <v>30129</v>
      </c>
      <c r="C9036" s="79" t="s">
        <v>16514</v>
      </c>
      <c r="D9036" s="79">
        <v>17.89</v>
      </c>
    </row>
    <row r="9037" spans="1:4" x14ac:dyDescent="0.25">
      <c r="A9037" s="75">
        <v>39867</v>
      </c>
      <c r="B9037" s="74" t="s">
        <v>30130</v>
      </c>
      <c r="C9037" s="79" t="s">
        <v>16514</v>
      </c>
      <c r="D9037" s="79">
        <v>39.78</v>
      </c>
    </row>
    <row r="9038" spans="1:4" x14ac:dyDescent="0.25">
      <c r="A9038" s="75">
        <v>39868</v>
      </c>
      <c r="B9038" s="74" t="s">
        <v>30131</v>
      </c>
      <c r="C9038" s="79" t="s">
        <v>16514</v>
      </c>
      <c r="D9038" s="79">
        <v>71.67</v>
      </c>
    </row>
    <row r="9039" spans="1:4" x14ac:dyDescent="0.25">
      <c r="A9039" s="75">
        <v>37999</v>
      </c>
      <c r="B9039" s="74" t="s">
        <v>30132</v>
      </c>
      <c r="C9039" s="79" t="s">
        <v>16514</v>
      </c>
      <c r="D9039" s="79">
        <v>8.4</v>
      </c>
    </row>
    <row r="9040" spans="1:4" x14ac:dyDescent="0.25">
      <c r="A9040" s="75">
        <v>38000</v>
      </c>
      <c r="B9040" s="74" t="s">
        <v>30133</v>
      </c>
      <c r="C9040" s="79" t="s">
        <v>16514</v>
      </c>
      <c r="D9040" s="79">
        <v>9.82</v>
      </c>
    </row>
    <row r="9041" spans="1:4" x14ac:dyDescent="0.25">
      <c r="A9041" s="75">
        <v>38129</v>
      </c>
      <c r="B9041" s="74" t="s">
        <v>30134</v>
      </c>
      <c r="C9041" s="79" t="s">
        <v>16514</v>
      </c>
      <c r="D9041" s="79">
        <v>5.33</v>
      </c>
    </row>
    <row r="9042" spans="1:4" x14ac:dyDescent="0.25">
      <c r="A9042" s="75">
        <v>38025</v>
      </c>
      <c r="B9042" s="74" t="s">
        <v>30135</v>
      </c>
      <c r="C9042" s="79" t="s">
        <v>16514</v>
      </c>
      <c r="D9042" s="79">
        <v>7.24</v>
      </c>
    </row>
    <row r="9043" spans="1:4" x14ac:dyDescent="0.25">
      <c r="A9043" s="75">
        <v>38026</v>
      </c>
      <c r="B9043" s="74" t="s">
        <v>30136</v>
      </c>
      <c r="C9043" s="79" t="s">
        <v>16514</v>
      </c>
      <c r="D9043" s="79">
        <v>17.88</v>
      </c>
    </row>
    <row r="9044" spans="1:4" x14ac:dyDescent="0.25">
      <c r="A9044" s="75">
        <v>1858</v>
      </c>
      <c r="B9044" s="74" t="s">
        <v>30137</v>
      </c>
      <c r="C9044" s="79" t="s">
        <v>16514</v>
      </c>
      <c r="D9044" s="79">
        <v>58.25</v>
      </c>
    </row>
    <row r="9045" spans="1:4" x14ac:dyDescent="0.25">
      <c r="A9045" s="75">
        <v>1844</v>
      </c>
      <c r="B9045" s="74" t="s">
        <v>30138</v>
      </c>
      <c r="C9045" s="79" t="s">
        <v>16514</v>
      </c>
      <c r="D9045" s="79">
        <v>133.41</v>
      </c>
    </row>
    <row r="9046" spans="1:4" x14ac:dyDescent="0.25">
      <c r="A9046" s="75">
        <v>1863</v>
      </c>
      <c r="B9046" s="74" t="s">
        <v>30139</v>
      </c>
      <c r="C9046" s="79" t="s">
        <v>16514</v>
      </c>
      <c r="D9046" s="79">
        <v>61.99</v>
      </c>
    </row>
    <row r="9047" spans="1:4" x14ac:dyDescent="0.25">
      <c r="A9047" s="75">
        <v>1865</v>
      </c>
      <c r="B9047" s="74" t="s">
        <v>30140</v>
      </c>
      <c r="C9047" s="79" t="s">
        <v>16514</v>
      </c>
      <c r="D9047" s="79">
        <v>161.52000000000001</v>
      </c>
    </row>
    <row r="9048" spans="1:4" x14ac:dyDescent="0.25">
      <c r="A9048" s="75">
        <v>36355</v>
      </c>
      <c r="B9048" s="74" t="s">
        <v>30141</v>
      </c>
      <c r="C9048" s="79" t="s">
        <v>16514</v>
      </c>
      <c r="D9048" s="79">
        <v>9.4600000000000009</v>
      </c>
    </row>
    <row r="9049" spans="1:4" x14ac:dyDescent="0.25">
      <c r="A9049" s="75">
        <v>36356</v>
      </c>
      <c r="B9049" s="74" t="s">
        <v>30142</v>
      </c>
      <c r="C9049" s="79" t="s">
        <v>16514</v>
      </c>
      <c r="D9049" s="79">
        <v>15.22</v>
      </c>
    </row>
    <row r="9050" spans="1:4" x14ac:dyDescent="0.25">
      <c r="A9050" s="75">
        <v>1966</v>
      </c>
      <c r="B9050" s="74" t="s">
        <v>30143</v>
      </c>
      <c r="C9050" s="79" t="s">
        <v>16514</v>
      </c>
      <c r="D9050" s="79">
        <v>24.72</v>
      </c>
    </row>
    <row r="9051" spans="1:4" x14ac:dyDescent="0.25">
      <c r="A9051" s="75">
        <v>1933</v>
      </c>
      <c r="B9051" s="74" t="s">
        <v>30144</v>
      </c>
      <c r="C9051" s="79" t="s">
        <v>16514</v>
      </c>
      <c r="D9051" s="79">
        <v>5.33</v>
      </c>
    </row>
    <row r="9052" spans="1:4" x14ac:dyDescent="0.25">
      <c r="A9052" s="75">
        <v>1932</v>
      </c>
      <c r="B9052" s="74" t="s">
        <v>30145</v>
      </c>
      <c r="C9052" s="79" t="s">
        <v>16514</v>
      </c>
      <c r="D9052" s="79">
        <v>12.19</v>
      </c>
    </row>
    <row r="9053" spans="1:4" x14ac:dyDescent="0.25">
      <c r="A9053" s="75">
        <v>1951</v>
      </c>
      <c r="B9053" s="74" t="s">
        <v>30146</v>
      </c>
      <c r="C9053" s="79" t="s">
        <v>16514</v>
      </c>
      <c r="D9053" s="79">
        <v>25.43</v>
      </c>
    </row>
    <row r="9054" spans="1:4" x14ac:dyDescent="0.25">
      <c r="A9054" s="75">
        <v>1970</v>
      </c>
      <c r="B9054" s="74" t="s">
        <v>30147</v>
      </c>
      <c r="C9054" s="79" t="s">
        <v>16514</v>
      </c>
      <c r="D9054" s="79">
        <v>61.79</v>
      </c>
    </row>
    <row r="9055" spans="1:4" x14ac:dyDescent="0.25">
      <c r="A9055" s="75">
        <v>1967</v>
      </c>
      <c r="B9055" s="74" t="s">
        <v>30148</v>
      </c>
      <c r="C9055" s="79" t="s">
        <v>16514</v>
      </c>
      <c r="D9055" s="79">
        <v>7.34</v>
      </c>
    </row>
    <row r="9056" spans="1:4" x14ac:dyDescent="0.25">
      <c r="A9056" s="75">
        <v>1968</v>
      </c>
      <c r="B9056" s="74" t="s">
        <v>30149</v>
      </c>
      <c r="C9056" s="79" t="s">
        <v>16514</v>
      </c>
      <c r="D9056" s="79">
        <v>14.5</v>
      </c>
    </row>
    <row r="9057" spans="1:4" x14ac:dyDescent="0.25">
      <c r="A9057" s="75">
        <v>1969</v>
      </c>
      <c r="B9057" s="74" t="s">
        <v>30150</v>
      </c>
      <c r="C9057" s="79" t="s">
        <v>16514</v>
      </c>
      <c r="D9057" s="79">
        <v>47.21</v>
      </c>
    </row>
    <row r="9058" spans="1:4" x14ac:dyDescent="0.25">
      <c r="A9058" s="75">
        <v>1827</v>
      </c>
      <c r="B9058" s="74" t="s">
        <v>30151</v>
      </c>
      <c r="C9058" s="79" t="s">
        <v>16514</v>
      </c>
      <c r="D9058" s="79">
        <v>131.32</v>
      </c>
    </row>
    <row r="9059" spans="1:4" x14ac:dyDescent="0.25">
      <c r="A9059" s="75">
        <v>1831</v>
      </c>
      <c r="B9059" s="74" t="s">
        <v>30152</v>
      </c>
      <c r="C9059" s="79" t="s">
        <v>16514</v>
      </c>
      <c r="D9059" s="79">
        <v>28.67</v>
      </c>
    </row>
    <row r="9060" spans="1:4" x14ac:dyDescent="0.25">
      <c r="A9060" s="75">
        <v>1825</v>
      </c>
      <c r="B9060" s="74" t="s">
        <v>30153</v>
      </c>
      <c r="C9060" s="79" t="s">
        <v>16514</v>
      </c>
      <c r="D9060" s="79">
        <v>70.75</v>
      </c>
    </row>
    <row r="9061" spans="1:4" x14ac:dyDescent="0.25">
      <c r="A9061" s="75">
        <v>1828</v>
      </c>
      <c r="B9061" s="74" t="s">
        <v>30154</v>
      </c>
      <c r="C9061" s="79" t="s">
        <v>16514</v>
      </c>
      <c r="D9061" s="79">
        <v>160.25</v>
      </c>
    </row>
    <row r="9062" spans="1:4" x14ac:dyDescent="0.25">
      <c r="A9062" s="75">
        <v>1845</v>
      </c>
      <c r="B9062" s="74" t="s">
        <v>30155</v>
      </c>
      <c r="C9062" s="79" t="s">
        <v>16514</v>
      </c>
      <c r="D9062" s="79">
        <v>35.92</v>
      </c>
    </row>
    <row r="9063" spans="1:4" x14ac:dyDescent="0.25">
      <c r="A9063" s="75">
        <v>1824</v>
      </c>
      <c r="B9063" s="74" t="s">
        <v>30156</v>
      </c>
      <c r="C9063" s="79" t="s">
        <v>16514</v>
      </c>
      <c r="D9063" s="79">
        <v>84.81</v>
      </c>
    </row>
    <row r="9064" spans="1:4" x14ac:dyDescent="0.25">
      <c r="A9064" s="75">
        <v>1940</v>
      </c>
      <c r="B9064" s="74" t="s">
        <v>30157</v>
      </c>
      <c r="C9064" s="79" t="s">
        <v>16514</v>
      </c>
      <c r="D9064" s="79">
        <v>36.090000000000003</v>
      </c>
    </row>
    <row r="9065" spans="1:4" x14ac:dyDescent="0.25">
      <c r="A9065" s="75">
        <v>1937</v>
      </c>
      <c r="B9065" s="74" t="s">
        <v>30158</v>
      </c>
      <c r="C9065" s="79" t="s">
        <v>16514</v>
      </c>
      <c r="D9065" s="79">
        <v>6.09</v>
      </c>
    </row>
    <row r="9066" spans="1:4" x14ac:dyDescent="0.25">
      <c r="A9066" s="75">
        <v>1939</v>
      </c>
      <c r="B9066" s="74" t="s">
        <v>30159</v>
      </c>
      <c r="C9066" s="79" t="s">
        <v>16514</v>
      </c>
      <c r="D9066" s="79">
        <v>9.9</v>
      </c>
    </row>
    <row r="9067" spans="1:4" x14ac:dyDescent="0.25">
      <c r="A9067" s="75">
        <v>1938</v>
      </c>
      <c r="B9067" s="74" t="s">
        <v>30160</v>
      </c>
      <c r="C9067" s="79" t="s">
        <v>16514</v>
      </c>
      <c r="D9067" s="79">
        <v>6.93</v>
      </c>
    </row>
    <row r="9068" spans="1:4" x14ac:dyDescent="0.25">
      <c r="A9068" s="75">
        <v>42693</v>
      </c>
      <c r="B9068" s="74" t="s">
        <v>30161</v>
      </c>
      <c r="C9068" s="79" t="s">
        <v>16514</v>
      </c>
      <c r="D9068" s="79">
        <v>453.74</v>
      </c>
    </row>
    <row r="9069" spans="1:4" x14ac:dyDescent="0.25">
      <c r="A9069" s="75">
        <v>42695</v>
      </c>
      <c r="B9069" s="74" t="s">
        <v>30162</v>
      </c>
      <c r="C9069" s="79" t="s">
        <v>16514</v>
      </c>
      <c r="D9069" s="79">
        <v>317.01</v>
      </c>
    </row>
    <row r="9070" spans="1:4" x14ac:dyDescent="0.25">
      <c r="A9070" s="75">
        <v>42694</v>
      </c>
      <c r="B9070" s="74" t="s">
        <v>30163</v>
      </c>
      <c r="C9070" s="79" t="s">
        <v>16514</v>
      </c>
      <c r="D9070" s="79">
        <v>607.20000000000005</v>
      </c>
    </row>
    <row r="9071" spans="1:4" x14ac:dyDescent="0.25">
      <c r="A9071" s="75">
        <v>20097</v>
      </c>
      <c r="B9071" s="74" t="s">
        <v>30164</v>
      </c>
      <c r="C9071" s="79" t="s">
        <v>16514</v>
      </c>
      <c r="D9071" s="79">
        <v>26.33</v>
      </c>
    </row>
    <row r="9072" spans="1:4" x14ac:dyDescent="0.25">
      <c r="A9072" s="75">
        <v>20098</v>
      </c>
      <c r="B9072" s="74" t="s">
        <v>30165</v>
      </c>
      <c r="C9072" s="79" t="s">
        <v>16514</v>
      </c>
      <c r="D9072" s="79">
        <v>107.6</v>
      </c>
    </row>
    <row r="9073" spans="1:4" x14ac:dyDescent="0.25">
      <c r="A9073" s="75">
        <v>20096</v>
      </c>
      <c r="B9073" s="74" t="s">
        <v>30166</v>
      </c>
      <c r="C9073" s="79" t="s">
        <v>16514</v>
      </c>
      <c r="D9073" s="79">
        <v>27.25</v>
      </c>
    </row>
    <row r="9074" spans="1:4" x14ac:dyDescent="0.25">
      <c r="A9074" s="75">
        <v>1880</v>
      </c>
      <c r="B9074" s="74" t="s">
        <v>30167</v>
      </c>
      <c r="C9074" s="79" t="s">
        <v>16514</v>
      </c>
      <c r="D9074" s="79">
        <v>3.76</v>
      </c>
    </row>
    <row r="9075" spans="1:4" x14ac:dyDescent="0.25">
      <c r="A9075" s="75">
        <v>39274</v>
      </c>
      <c r="B9075" s="74" t="s">
        <v>30168</v>
      </c>
      <c r="C9075" s="79" t="s">
        <v>16514</v>
      </c>
      <c r="D9075" s="79">
        <v>2.92</v>
      </c>
    </row>
    <row r="9076" spans="1:4" x14ac:dyDescent="0.25">
      <c r="A9076" s="75">
        <v>2628</v>
      </c>
      <c r="B9076" s="74" t="s">
        <v>30169</v>
      </c>
      <c r="C9076" s="79" t="s">
        <v>16514</v>
      </c>
      <c r="D9076" s="79">
        <v>236.57</v>
      </c>
    </row>
    <row r="9077" spans="1:4" x14ac:dyDescent="0.25">
      <c r="A9077" s="75">
        <v>2622</v>
      </c>
      <c r="B9077" s="74" t="s">
        <v>30170</v>
      </c>
      <c r="C9077" s="79" t="s">
        <v>16514</v>
      </c>
      <c r="D9077" s="79">
        <v>5.62</v>
      </c>
    </row>
    <row r="9078" spans="1:4" x14ac:dyDescent="0.25">
      <c r="A9078" s="75">
        <v>2623</v>
      </c>
      <c r="B9078" s="74" t="s">
        <v>30171</v>
      </c>
      <c r="C9078" s="79" t="s">
        <v>16514</v>
      </c>
      <c r="D9078" s="79">
        <v>6.76</v>
      </c>
    </row>
    <row r="9079" spans="1:4" x14ac:dyDescent="0.25">
      <c r="A9079" s="75">
        <v>2624</v>
      </c>
      <c r="B9079" s="74" t="s">
        <v>30172</v>
      </c>
      <c r="C9079" s="79" t="s">
        <v>16514</v>
      </c>
      <c r="D9079" s="79">
        <v>10.75</v>
      </c>
    </row>
    <row r="9080" spans="1:4" x14ac:dyDescent="0.25">
      <c r="A9080" s="75">
        <v>2625</v>
      </c>
      <c r="B9080" s="74" t="s">
        <v>30173</v>
      </c>
      <c r="C9080" s="79" t="s">
        <v>16514</v>
      </c>
      <c r="D9080" s="79">
        <v>22.7</v>
      </c>
    </row>
    <row r="9081" spans="1:4" x14ac:dyDescent="0.25">
      <c r="A9081" s="75">
        <v>2626</v>
      </c>
      <c r="B9081" s="74" t="s">
        <v>30174</v>
      </c>
      <c r="C9081" s="79" t="s">
        <v>16514</v>
      </c>
      <c r="D9081" s="79">
        <v>33.26</v>
      </c>
    </row>
    <row r="9082" spans="1:4" x14ac:dyDescent="0.25">
      <c r="A9082" s="75">
        <v>2630</v>
      </c>
      <c r="B9082" s="74" t="s">
        <v>30175</v>
      </c>
      <c r="C9082" s="79" t="s">
        <v>16514</v>
      </c>
      <c r="D9082" s="79">
        <v>50.58</v>
      </c>
    </row>
    <row r="9083" spans="1:4" x14ac:dyDescent="0.25">
      <c r="A9083" s="75">
        <v>2627</v>
      </c>
      <c r="B9083" s="74" t="s">
        <v>30176</v>
      </c>
      <c r="C9083" s="79" t="s">
        <v>16514</v>
      </c>
      <c r="D9083" s="79">
        <v>89.1</v>
      </c>
    </row>
    <row r="9084" spans="1:4" x14ac:dyDescent="0.25">
      <c r="A9084" s="75">
        <v>2629</v>
      </c>
      <c r="B9084" s="74" t="s">
        <v>30177</v>
      </c>
      <c r="C9084" s="79" t="s">
        <v>16514</v>
      </c>
      <c r="D9084" s="79">
        <v>120.52</v>
      </c>
    </row>
    <row r="9085" spans="1:4" x14ac:dyDescent="0.25">
      <c r="A9085" s="75">
        <v>12033</v>
      </c>
      <c r="B9085" s="74" t="s">
        <v>30178</v>
      </c>
      <c r="C9085" s="79" t="s">
        <v>16514</v>
      </c>
      <c r="D9085" s="79">
        <v>12.01</v>
      </c>
    </row>
    <row r="9086" spans="1:4" x14ac:dyDescent="0.25">
      <c r="A9086" s="75">
        <v>40408</v>
      </c>
      <c r="B9086" s="74" t="s">
        <v>30179</v>
      </c>
      <c r="C9086" s="79" t="s">
        <v>16514</v>
      </c>
      <c r="D9086" s="79">
        <v>7.89</v>
      </c>
    </row>
    <row r="9087" spans="1:4" x14ac:dyDescent="0.25">
      <c r="A9087" s="75">
        <v>40409</v>
      </c>
      <c r="B9087" s="74" t="s">
        <v>30180</v>
      </c>
      <c r="C9087" s="79" t="s">
        <v>16514</v>
      </c>
      <c r="D9087" s="79">
        <v>2.79</v>
      </c>
    </row>
    <row r="9088" spans="1:4" x14ac:dyDescent="0.25">
      <c r="A9088" s="75">
        <v>39276</v>
      </c>
      <c r="B9088" s="74" t="s">
        <v>30181</v>
      </c>
      <c r="C9088" s="79" t="s">
        <v>16514</v>
      </c>
      <c r="D9088" s="79">
        <v>7.11</v>
      </c>
    </row>
    <row r="9089" spans="1:4" x14ac:dyDescent="0.25">
      <c r="A9089" s="75">
        <v>39277</v>
      </c>
      <c r="B9089" s="74" t="s">
        <v>30182</v>
      </c>
      <c r="C9089" s="79" t="s">
        <v>16514</v>
      </c>
      <c r="D9089" s="79">
        <v>19.190000000000001</v>
      </c>
    </row>
    <row r="9090" spans="1:4" x14ac:dyDescent="0.25">
      <c r="A9090" s="75">
        <v>12034</v>
      </c>
      <c r="B9090" s="74" t="s">
        <v>30183</v>
      </c>
      <c r="C9090" s="79" t="s">
        <v>16514</v>
      </c>
      <c r="D9090" s="79">
        <v>5.44</v>
      </c>
    </row>
    <row r="9091" spans="1:4" x14ac:dyDescent="0.25">
      <c r="A9091" s="75">
        <v>39879</v>
      </c>
      <c r="B9091" s="74" t="s">
        <v>30184</v>
      </c>
      <c r="C9091" s="79" t="s">
        <v>16514</v>
      </c>
      <c r="D9091" s="79">
        <v>5.03</v>
      </c>
    </row>
    <row r="9092" spans="1:4" x14ac:dyDescent="0.25">
      <c r="A9092" s="75">
        <v>39880</v>
      </c>
      <c r="B9092" s="74" t="s">
        <v>30185</v>
      </c>
      <c r="C9092" s="79" t="s">
        <v>16514</v>
      </c>
      <c r="D9092" s="79">
        <v>11.14</v>
      </c>
    </row>
    <row r="9093" spans="1:4" x14ac:dyDescent="0.25">
      <c r="A9093" s="75">
        <v>39881</v>
      </c>
      <c r="B9093" s="74" t="s">
        <v>30186</v>
      </c>
      <c r="C9093" s="79" t="s">
        <v>16514</v>
      </c>
      <c r="D9093" s="79">
        <v>17.88</v>
      </c>
    </row>
    <row r="9094" spans="1:4" x14ac:dyDescent="0.25">
      <c r="A9094" s="75">
        <v>39882</v>
      </c>
      <c r="B9094" s="74" t="s">
        <v>30187</v>
      </c>
      <c r="C9094" s="79" t="s">
        <v>16514</v>
      </c>
      <c r="D9094" s="79">
        <v>47.09</v>
      </c>
    </row>
    <row r="9095" spans="1:4" x14ac:dyDescent="0.25">
      <c r="A9095" s="75">
        <v>39883</v>
      </c>
      <c r="B9095" s="74" t="s">
        <v>30188</v>
      </c>
      <c r="C9095" s="79" t="s">
        <v>16514</v>
      </c>
      <c r="D9095" s="79">
        <v>75.2</v>
      </c>
    </row>
    <row r="9096" spans="1:4" x14ac:dyDescent="0.25">
      <c r="A9096" s="75">
        <v>39884</v>
      </c>
      <c r="B9096" s="74" t="s">
        <v>30189</v>
      </c>
      <c r="C9096" s="79" t="s">
        <v>16514</v>
      </c>
      <c r="D9096" s="79">
        <v>111.7</v>
      </c>
    </row>
    <row r="9097" spans="1:4" x14ac:dyDescent="0.25">
      <c r="A9097" s="75">
        <v>39885</v>
      </c>
      <c r="B9097" s="74" t="s">
        <v>30190</v>
      </c>
      <c r="C9097" s="79" t="s">
        <v>16514</v>
      </c>
      <c r="D9097" s="79">
        <v>265.45999999999998</v>
      </c>
    </row>
    <row r="9098" spans="1:4" x14ac:dyDescent="0.25">
      <c r="A9098" s="75">
        <v>1777</v>
      </c>
      <c r="B9098" s="74" t="s">
        <v>30191</v>
      </c>
      <c r="C9098" s="79" t="s">
        <v>16514</v>
      </c>
      <c r="D9098" s="79">
        <v>75.37</v>
      </c>
    </row>
    <row r="9099" spans="1:4" x14ac:dyDescent="0.25">
      <c r="A9099" s="75">
        <v>1819</v>
      </c>
      <c r="B9099" s="74" t="s">
        <v>30192</v>
      </c>
      <c r="C9099" s="79" t="s">
        <v>16514</v>
      </c>
      <c r="D9099" s="79">
        <v>54.83</v>
      </c>
    </row>
    <row r="9100" spans="1:4" x14ac:dyDescent="0.25">
      <c r="A9100" s="75">
        <v>1775</v>
      </c>
      <c r="B9100" s="74" t="s">
        <v>30193</v>
      </c>
      <c r="C9100" s="79" t="s">
        <v>16514</v>
      </c>
      <c r="D9100" s="79">
        <v>16.399999999999999</v>
      </c>
    </row>
    <row r="9101" spans="1:4" x14ac:dyDescent="0.25">
      <c r="A9101" s="75">
        <v>1776</v>
      </c>
      <c r="B9101" s="74" t="s">
        <v>30194</v>
      </c>
      <c r="C9101" s="79" t="s">
        <v>16514</v>
      </c>
      <c r="D9101" s="79">
        <v>44.61</v>
      </c>
    </row>
    <row r="9102" spans="1:4" x14ac:dyDescent="0.25">
      <c r="A9102" s="75">
        <v>1778</v>
      </c>
      <c r="B9102" s="74" t="s">
        <v>30195</v>
      </c>
      <c r="C9102" s="79" t="s">
        <v>16514</v>
      </c>
      <c r="D9102" s="79">
        <v>182.43</v>
      </c>
    </row>
    <row r="9103" spans="1:4" x14ac:dyDescent="0.25">
      <c r="A9103" s="75">
        <v>1818</v>
      </c>
      <c r="B9103" s="74" t="s">
        <v>30196</v>
      </c>
      <c r="C9103" s="79" t="s">
        <v>16514</v>
      </c>
      <c r="D9103" s="79">
        <v>121.1</v>
      </c>
    </row>
    <row r="9104" spans="1:4" x14ac:dyDescent="0.25">
      <c r="A9104" s="75">
        <v>1820</v>
      </c>
      <c r="B9104" s="74" t="s">
        <v>30197</v>
      </c>
      <c r="C9104" s="79" t="s">
        <v>16514</v>
      </c>
      <c r="D9104" s="79">
        <v>23.68</v>
      </c>
    </row>
    <row r="9105" spans="1:4" x14ac:dyDescent="0.25">
      <c r="A9105" s="75">
        <v>1779</v>
      </c>
      <c r="B9105" s="74" t="s">
        <v>30198</v>
      </c>
      <c r="C9105" s="79" t="s">
        <v>16514</v>
      </c>
      <c r="D9105" s="79">
        <v>265.32</v>
      </c>
    </row>
    <row r="9106" spans="1:4" x14ac:dyDescent="0.25">
      <c r="A9106" s="75">
        <v>1780</v>
      </c>
      <c r="B9106" s="74" t="s">
        <v>30199</v>
      </c>
      <c r="C9106" s="79" t="s">
        <v>16514</v>
      </c>
      <c r="D9106" s="79">
        <v>546.96</v>
      </c>
    </row>
    <row r="9107" spans="1:4" x14ac:dyDescent="0.25">
      <c r="A9107" s="75">
        <v>1783</v>
      </c>
      <c r="B9107" s="74" t="s">
        <v>30200</v>
      </c>
      <c r="C9107" s="79" t="s">
        <v>16514</v>
      </c>
      <c r="D9107" s="79">
        <v>57.83</v>
      </c>
    </row>
    <row r="9108" spans="1:4" x14ac:dyDescent="0.25">
      <c r="A9108" s="75">
        <v>1782</v>
      </c>
      <c r="B9108" s="74" t="s">
        <v>30201</v>
      </c>
      <c r="C9108" s="79" t="s">
        <v>16514</v>
      </c>
      <c r="D9108" s="79">
        <v>45.72</v>
      </c>
    </row>
    <row r="9109" spans="1:4" x14ac:dyDescent="0.25">
      <c r="A9109" s="75">
        <v>1817</v>
      </c>
      <c r="B9109" s="74" t="s">
        <v>30202</v>
      </c>
      <c r="C9109" s="79" t="s">
        <v>16514</v>
      </c>
      <c r="D9109" s="79">
        <v>13.62</v>
      </c>
    </row>
    <row r="9110" spans="1:4" x14ac:dyDescent="0.25">
      <c r="A9110" s="75">
        <v>1781</v>
      </c>
      <c r="B9110" s="74" t="s">
        <v>30203</v>
      </c>
      <c r="C9110" s="79" t="s">
        <v>16514</v>
      </c>
      <c r="D9110" s="79">
        <v>29.79</v>
      </c>
    </row>
    <row r="9111" spans="1:4" x14ac:dyDescent="0.25">
      <c r="A9111" s="75">
        <v>1784</v>
      </c>
      <c r="B9111" s="74" t="s">
        <v>30204</v>
      </c>
      <c r="C9111" s="79" t="s">
        <v>16514</v>
      </c>
      <c r="D9111" s="79">
        <v>163.30000000000001</v>
      </c>
    </row>
    <row r="9112" spans="1:4" x14ac:dyDescent="0.25">
      <c r="A9112" s="75">
        <v>1810</v>
      </c>
      <c r="B9112" s="74" t="s">
        <v>30205</v>
      </c>
      <c r="C9112" s="79" t="s">
        <v>16514</v>
      </c>
      <c r="D9112" s="79">
        <v>90.57</v>
      </c>
    </row>
    <row r="9113" spans="1:4" x14ac:dyDescent="0.25">
      <c r="A9113" s="75">
        <v>1811</v>
      </c>
      <c r="B9113" s="74" t="s">
        <v>30206</v>
      </c>
      <c r="C9113" s="79" t="s">
        <v>16514</v>
      </c>
      <c r="D9113" s="79">
        <v>19.59</v>
      </c>
    </row>
    <row r="9114" spans="1:4" x14ac:dyDescent="0.25">
      <c r="A9114" s="75">
        <v>1812</v>
      </c>
      <c r="B9114" s="74" t="s">
        <v>30207</v>
      </c>
      <c r="C9114" s="79" t="s">
        <v>16514</v>
      </c>
      <c r="D9114" s="79">
        <v>228.65</v>
      </c>
    </row>
    <row r="9115" spans="1:4" x14ac:dyDescent="0.25">
      <c r="A9115" s="75">
        <v>40386</v>
      </c>
      <c r="B9115" s="74" t="s">
        <v>30208</v>
      </c>
      <c r="C9115" s="79" t="s">
        <v>16514</v>
      </c>
      <c r="D9115" s="79">
        <v>96.36</v>
      </c>
    </row>
    <row r="9116" spans="1:4" x14ac:dyDescent="0.25">
      <c r="A9116" s="75">
        <v>40384</v>
      </c>
      <c r="B9116" s="74" t="s">
        <v>30209</v>
      </c>
      <c r="C9116" s="79" t="s">
        <v>16514</v>
      </c>
      <c r="D9116" s="79">
        <v>65.97</v>
      </c>
    </row>
    <row r="9117" spans="1:4" x14ac:dyDescent="0.25">
      <c r="A9117" s="75">
        <v>40379</v>
      </c>
      <c r="B9117" s="74" t="s">
        <v>30210</v>
      </c>
      <c r="C9117" s="79" t="s">
        <v>16514</v>
      </c>
      <c r="D9117" s="79">
        <v>22.81</v>
      </c>
    </row>
    <row r="9118" spans="1:4" x14ac:dyDescent="0.25">
      <c r="A9118" s="75">
        <v>40423</v>
      </c>
      <c r="B9118" s="74" t="s">
        <v>30211</v>
      </c>
      <c r="C9118" s="79" t="s">
        <v>16514</v>
      </c>
      <c r="D9118" s="79">
        <v>43.16</v>
      </c>
    </row>
    <row r="9119" spans="1:4" x14ac:dyDescent="0.25">
      <c r="A9119" s="75">
        <v>40389</v>
      </c>
      <c r="B9119" s="74" t="s">
        <v>30212</v>
      </c>
      <c r="C9119" s="79" t="s">
        <v>16514</v>
      </c>
      <c r="D9119" s="79">
        <v>273.72000000000003</v>
      </c>
    </row>
    <row r="9120" spans="1:4" x14ac:dyDescent="0.25">
      <c r="A9120" s="75">
        <v>40388</v>
      </c>
      <c r="B9120" s="74" t="s">
        <v>30213</v>
      </c>
      <c r="C9120" s="79" t="s">
        <v>16514</v>
      </c>
      <c r="D9120" s="79">
        <v>137.01</v>
      </c>
    </row>
    <row r="9121" spans="1:4" x14ac:dyDescent="0.25">
      <c r="A9121" s="75">
        <v>40381</v>
      </c>
      <c r="B9121" s="74" t="s">
        <v>30214</v>
      </c>
      <c r="C9121" s="79" t="s">
        <v>16514</v>
      </c>
      <c r="D9121" s="79">
        <v>30.41</v>
      </c>
    </row>
    <row r="9122" spans="1:4" x14ac:dyDescent="0.25">
      <c r="A9122" s="75">
        <v>40391</v>
      </c>
      <c r="B9122" s="74" t="s">
        <v>30215</v>
      </c>
      <c r="C9122" s="79" t="s">
        <v>16514</v>
      </c>
      <c r="D9122" s="79">
        <v>710.43</v>
      </c>
    </row>
    <row r="9123" spans="1:4" x14ac:dyDescent="0.25">
      <c r="A9123" s="75">
        <v>40414</v>
      </c>
      <c r="B9123" s="74" t="s">
        <v>30216</v>
      </c>
      <c r="C9123" s="79" t="s">
        <v>16514</v>
      </c>
      <c r="D9123" s="79">
        <v>20.76</v>
      </c>
    </row>
    <row r="9124" spans="1:4" x14ac:dyDescent="0.25">
      <c r="A9124" s="75">
        <v>40416</v>
      </c>
      <c r="B9124" s="74" t="s">
        <v>30217</v>
      </c>
      <c r="C9124" s="79" t="s">
        <v>16514</v>
      </c>
      <c r="D9124" s="79">
        <v>28.69</v>
      </c>
    </row>
    <row r="9125" spans="1:4" x14ac:dyDescent="0.25">
      <c r="A9125" s="75">
        <v>40418</v>
      </c>
      <c r="B9125" s="74" t="s">
        <v>30218</v>
      </c>
      <c r="C9125" s="79" t="s">
        <v>16514</v>
      </c>
      <c r="D9125" s="79">
        <v>34.22</v>
      </c>
    </row>
    <row r="9126" spans="1:4" x14ac:dyDescent="0.25">
      <c r="A9126" s="75">
        <v>2609</v>
      </c>
      <c r="B9126" s="74" t="s">
        <v>30219</v>
      </c>
      <c r="C9126" s="79" t="s">
        <v>16514</v>
      </c>
      <c r="D9126" s="79">
        <v>5.28</v>
      </c>
    </row>
    <row r="9127" spans="1:4" x14ac:dyDescent="0.25">
      <c r="A9127" s="75">
        <v>2634</v>
      </c>
      <c r="B9127" s="74" t="s">
        <v>30220</v>
      </c>
      <c r="C9127" s="79" t="s">
        <v>16514</v>
      </c>
      <c r="D9127" s="79">
        <v>6.93</v>
      </c>
    </row>
    <row r="9128" spans="1:4" x14ac:dyDescent="0.25">
      <c r="A9128" s="75">
        <v>2611</v>
      </c>
      <c r="B9128" s="74" t="s">
        <v>30221</v>
      </c>
      <c r="C9128" s="79" t="s">
        <v>16514</v>
      </c>
      <c r="D9128" s="79">
        <v>19.53</v>
      </c>
    </row>
    <row r="9129" spans="1:4" x14ac:dyDescent="0.25">
      <c r="A9129" s="75">
        <v>34359</v>
      </c>
      <c r="B9129" s="74" t="s">
        <v>30222</v>
      </c>
      <c r="C9129" s="79" t="s">
        <v>16514</v>
      </c>
      <c r="D9129" s="79">
        <v>16.77</v>
      </c>
    </row>
    <row r="9130" spans="1:4" x14ac:dyDescent="0.25">
      <c r="A9130" s="75">
        <v>1789</v>
      </c>
      <c r="B9130" s="74" t="s">
        <v>30223</v>
      </c>
      <c r="C9130" s="79" t="s">
        <v>16514</v>
      </c>
      <c r="D9130" s="79">
        <v>72.33</v>
      </c>
    </row>
    <row r="9131" spans="1:4" x14ac:dyDescent="0.25">
      <c r="A9131" s="75">
        <v>1788</v>
      </c>
      <c r="B9131" s="74" t="s">
        <v>30224</v>
      </c>
      <c r="C9131" s="79" t="s">
        <v>16514</v>
      </c>
      <c r="D9131" s="79">
        <v>57.98</v>
      </c>
    </row>
    <row r="9132" spans="1:4" x14ac:dyDescent="0.25">
      <c r="A9132" s="75">
        <v>1786</v>
      </c>
      <c r="B9132" s="74" t="s">
        <v>30225</v>
      </c>
      <c r="C9132" s="79" t="s">
        <v>16514</v>
      </c>
      <c r="D9132" s="79">
        <v>14.4</v>
      </c>
    </row>
    <row r="9133" spans="1:4" x14ac:dyDescent="0.25">
      <c r="A9133" s="75">
        <v>1787</v>
      </c>
      <c r="B9133" s="74" t="s">
        <v>30226</v>
      </c>
      <c r="C9133" s="79" t="s">
        <v>16514</v>
      </c>
      <c r="D9133" s="79">
        <v>34.47</v>
      </c>
    </row>
    <row r="9134" spans="1:4" x14ac:dyDescent="0.25">
      <c r="A9134" s="75">
        <v>1791</v>
      </c>
      <c r="B9134" s="74" t="s">
        <v>30227</v>
      </c>
      <c r="C9134" s="79" t="s">
        <v>16514</v>
      </c>
      <c r="D9134" s="79">
        <v>209.05</v>
      </c>
    </row>
    <row r="9135" spans="1:4" x14ac:dyDescent="0.25">
      <c r="A9135" s="75">
        <v>1790</v>
      </c>
      <c r="B9135" s="74" t="s">
        <v>30228</v>
      </c>
      <c r="C9135" s="79" t="s">
        <v>16514</v>
      </c>
      <c r="D9135" s="79">
        <v>120.46</v>
      </c>
    </row>
    <row r="9136" spans="1:4" x14ac:dyDescent="0.25">
      <c r="A9136" s="75">
        <v>1813</v>
      </c>
      <c r="B9136" s="74" t="s">
        <v>30229</v>
      </c>
      <c r="C9136" s="79" t="s">
        <v>16514</v>
      </c>
      <c r="D9136" s="79">
        <v>22.85</v>
      </c>
    </row>
    <row r="9137" spans="1:4" x14ac:dyDescent="0.25">
      <c r="A9137" s="75">
        <v>1792</v>
      </c>
      <c r="B9137" s="74" t="s">
        <v>30230</v>
      </c>
      <c r="C9137" s="79" t="s">
        <v>16514</v>
      </c>
      <c r="D9137" s="79">
        <v>282.19</v>
      </c>
    </row>
    <row r="9138" spans="1:4" x14ac:dyDescent="0.25">
      <c r="A9138" s="75">
        <v>1793</v>
      </c>
      <c r="B9138" s="74" t="s">
        <v>30231</v>
      </c>
      <c r="C9138" s="79" t="s">
        <v>16514</v>
      </c>
      <c r="D9138" s="79">
        <v>570.21</v>
      </c>
    </row>
    <row r="9139" spans="1:4" x14ac:dyDescent="0.25">
      <c r="A9139" s="75">
        <v>1809</v>
      </c>
      <c r="B9139" s="74" t="s">
        <v>30232</v>
      </c>
      <c r="C9139" s="79" t="s">
        <v>16514</v>
      </c>
      <c r="D9139" s="79">
        <v>67.819999999999993</v>
      </c>
    </row>
    <row r="9140" spans="1:4" x14ac:dyDescent="0.25">
      <c r="A9140" s="75">
        <v>1814</v>
      </c>
      <c r="B9140" s="74" t="s">
        <v>30233</v>
      </c>
      <c r="C9140" s="79" t="s">
        <v>16514</v>
      </c>
      <c r="D9140" s="79">
        <v>55.71</v>
      </c>
    </row>
    <row r="9141" spans="1:4" x14ac:dyDescent="0.25">
      <c r="A9141" s="75">
        <v>1803</v>
      </c>
      <c r="B9141" s="74" t="s">
        <v>30234</v>
      </c>
      <c r="C9141" s="79" t="s">
        <v>16514</v>
      </c>
      <c r="D9141" s="79">
        <v>14.08</v>
      </c>
    </row>
    <row r="9142" spans="1:4" x14ac:dyDescent="0.25">
      <c r="A9142" s="75">
        <v>1805</v>
      </c>
      <c r="B9142" s="74" t="s">
        <v>30235</v>
      </c>
      <c r="C9142" s="79" t="s">
        <v>16514</v>
      </c>
      <c r="D9142" s="79">
        <v>32.33</v>
      </c>
    </row>
    <row r="9143" spans="1:4" x14ac:dyDescent="0.25">
      <c r="A9143" s="75">
        <v>1821</v>
      </c>
      <c r="B9143" s="74" t="s">
        <v>30236</v>
      </c>
      <c r="C9143" s="79" t="s">
        <v>16514</v>
      </c>
      <c r="D9143" s="79">
        <v>191</v>
      </c>
    </row>
    <row r="9144" spans="1:4" x14ac:dyDescent="0.25">
      <c r="A9144" s="75">
        <v>1806</v>
      </c>
      <c r="B9144" s="74" t="s">
        <v>30237</v>
      </c>
      <c r="C9144" s="79" t="s">
        <v>16514</v>
      </c>
      <c r="D9144" s="79">
        <v>113.68</v>
      </c>
    </row>
    <row r="9145" spans="1:4" x14ac:dyDescent="0.25">
      <c r="A9145" s="75">
        <v>1804</v>
      </c>
      <c r="B9145" s="74" t="s">
        <v>30238</v>
      </c>
      <c r="C9145" s="79" t="s">
        <v>16514</v>
      </c>
      <c r="D9145" s="79">
        <v>20.04</v>
      </c>
    </row>
    <row r="9146" spans="1:4" x14ac:dyDescent="0.25">
      <c r="A9146" s="75">
        <v>1807</v>
      </c>
      <c r="B9146" s="74" t="s">
        <v>30239</v>
      </c>
      <c r="C9146" s="79" t="s">
        <v>16514</v>
      </c>
      <c r="D9146" s="79">
        <v>273.16000000000003</v>
      </c>
    </row>
    <row r="9147" spans="1:4" x14ac:dyDescent="0.25">
      <c r="A9147" s="75">
        <v>1808</v>
      </c>
      <c r="B9147" s="74" t="s">
        <v>30240</v>
      </c>
      <c r="C9147" s="79" t="s">
        <v>16514</v>
      </c>
      <c r="D9147" s="79">
        <v>547.64</v>
      </c>
    </row>
    <row r="9148" spans="1:4" x14ac:dyDescent="0.25">
      <c r="A9148" s="75">
        <v>1797</v>
      </c>
      <c r="B9148" s="74" t="s">
        <v>30241</v>
      </c>
      <c r="C9148" s="79" t="s">
        <v>16514</v>
      </c>
      <c r="D9148" s="79">
        <v>82.13</v>
      </c>
    </row>
    <row r="9149" spans="1:4" x14ac:dyDescent="0.25">
      <c r="A9149" s="75">
        <v>1796</v>
      </c>
      <c r="B9149" s="74" t="s">
        <v>30242</v>
      </c>
      <c r="C9149" s="79" t="s">
        <v>16514</v>
      </c>
      <c r="D9149" s="79">
        <v>63</v>
      </c>
    </row>
    <row r="9150" spans="1:4" x14ac:dyDescent="0.25">
      <c r="A9150" s="75">
        <v>1794</v>
      </c>
      <c r="B9150" s="74" t="s">
        <v>30243</v>
      </c>
      <c r="C9150" s="79" t="s">
        <v>16514</v>
      </c>
      <c r="D9150" s="79">
        <v>15.04</v>
      </c>
    </row>
    <row r="9151" spans="1:4" x14ac:dyDescent="0.25">
      <c r="A9151" s="75">
        <v>1816</v>
      </c>
      <c r="B9151" s="74" t="s">
        <v>30244</v>
      </c>
      <c r="C9151" s="79" t="s">
        <v>16514</v>
      </c>
      <c r="D9151" s="79">
        <v>33.909999999999997</v>
      </c>
    </row>
    <row r="9152" spans="1:4" x14ac:dyDescent="0.25">
      <c r="A9152" s="75">
        <v>1815</v>
      </c>
      <c r="B9152" s="74" t="s">
        <v>30245</v>
      </c>
      <c r="C9152" s="79" t="s">
        <v>16514</v>
      </c>
      <c r="D9152" s="79">
        <v>260.42</v>
      </c>
    </row>
    <row r="9153" spans="1:4" x14ac:dyDescent="0.25">
      <c r="A9153" s="75">
        <v>1798</v>
      </c>
      <c r="B9153" s="74" t="s">
        <v>30246</v>
      </c>
      <c r="C9153" s="79" t="s">
        <v>16514</v>
      </c>
      <c r="D9153" s="79">
        <v>116.53</v>
      </c>
    </row>
    <row r="9154" spans="1:4" x14ac:dyDescent="0.25">
      <c r="A9154" s="75">
        <v>1795</v>
      </c>
      <c r="B9154" s="74" t="s">
        <v>30247</v>
      </c>
      <c r="C9154" s="79" t="s">
        <v>16514</v>
      </c>
      <c r="D9154" s="79">
        <v>20.83</v>
      </c>
    </row>
    <row r="9155" spans="1:4" x14ac:dyDescent="0.25">
      <c r="A9155" s="75">
        <v>1799</v>
      </c>
      <c r="B9155" s="74" t="s">
        <v>30248</v>
      </c>
      <c r="C9155" s="79" t="s">
        <v>16514</v>
      </c>
      <c r="D9155" s="79">
        <v>339.18</v>
      </c>
    </row>
    <row r="9156" spans="1:4" x14ac:dyDescent="0.25">
      <c r="A9156" s="75">
        <v>1800</v>
      </c>
      <c r="B9156" s="74" t="s">
        <v>30249</v>
      </c>
      <c r="C9156" s="79" t="s">
        <v>16514</v>
      </c>
      <c r="D9156" s="79">
        <v>647.54999999999995</v>
      </c>
    </row>
    <row r="9157" spans="1:4" x14ac:dyDescent="0.25">
      <c r="A9157" s="75">
        <v>1802</v>
      </c>
      <c r="B9157" s="74" t="s">
        <v>30250</v>
      </c>
      <c r="C9157" s="79" t="s">
        <v>16514</v>
      </c>
      <c r="D9157" s="79">
        <v>1619.78</v>
      </c>
    </row>
    <row r="9158" spans="1:4" x14ac:dyDescent="0.25">
      <c r="A9158" s="75">
        <v>40385</v>
      </c>
      <c r="B9158" s="74" t="s">
        <v>30251</v>
      </c>
      <c r="C9158" s="79" t="s">
        <v>16514</v>
      </c>
      <c r="D9158" s="79">
        <v>96.36</v>
      </c>
    </row>
    <row r="9159" spans="1:4" x14ac:dyDescent="0.25">
      <c r="A9159" s="75">
        <v>40383</v>
      </c>
      <c r="B9159" s="74" t="s">
        <v>30252</v>
      </c>
      <c r="C9159" s="79" t="s">
        <v>16514</v>
      </c>
      <c r="D9159" s="79">
        <v>65.97</v>
      </c>
    </row>
    <row r="9160" spans="1:4" x14ac:dyDescent="0.25">
      <c r="A9160" s="75">
        <v>40378</v>
      </c>
      <c r="B9160" s="74" t="s">
        <v>30253</v>
      </c>
      <c r="C9160" s="79" t="s">
        <v>16514</v>
      </c>
      <c r="D9160" s="79">
        <v>22.81</v>
      </c>
    </row>
    <row r="9161" spans="1:4" x14ac:dyDescent="0.25">
      <c r="A9161" s="75">
        <v>40382</v>
      </c>
      <c r="B9161" s="74" t="s">
        <v>30254</v>
      </c>
      <c r="C9161" s="79" t="s">
        <v>16514</v>
      </c>
      <c r="D9161" s="79">
        <v>43.16</v>
      </c>
    </row>
    <row r="9162" spans="1:4" x14ac:dyDescent="0.25">
      <c r="A9162" s="75">
        <v>40422</v>
      </c>
      <c r="B9162" s="74" t="s">
        <v>30255</v>
      </c>
      <c r="C9162" s="79" t="s">
        <v>16514</v>
      </c>
      <c r="D9162" s="80">
        <v>294.04000000000002</v>
      </c>
    </row>
    <row r="9163" spans="1:4" x14ac:dyDescent="0.25">
      <c r="A9163" s="75">
        <v>40387</v>
      </c>
      <c r="B9163" s="74" t="s">
        <v>30256</v>
      </c>
      <c r="C9163" s="79" t="s">
        <v>16514</v>
      </c>
      <c r="D9163" s="79">
        <v>149.71</v>
      </c>
    </row>
    <row r="9164" spans="1:4" x14ac:dyDescent="0.25">
      <c r="A9164" s="75">
        <v>40380</v>
      </c>
      <c r="B9164" s="74" t="s">
        <v>30257</v>
      </c>
      <c r="C9164" s="79" t="s">
        <v>16514</v>
      </c>
      <c r="D9164" s="79">
        <v>30.41</v>
      </c>
    </row>
    <row r="9165" spans="1:4" x14ac:dyDescent="0.25">
      <c r="A9165" s="75">
        <v>40390</v>
      </c>
      <c r="B9165" s="74" t="s">
        <v>30258</v>
      </c>
      <c r="C9165" s="79" t="s">
        <v>16514</v>
      </c>
      <c r="D9165" s="79">
        <v>619.27</v>
      </c>
    </row>
    <row r="9166" spans="1:4" x14ac:dyDescent="0.25">
      <c r="A9166" s="75">
        <v>40413</v>
      </c>
      <c r="B9166" s="74" t="s">
        <v>30259</v>
      </c>
      <c r="C9166" s="79" t="s">
        <v>16514</v>
      </c>
      <c r="D9166" s="79">
        <v>22.55</v>
      </c>
    </row>
    <row r="9167" spans="1:4" x14ac:dyDescent="0.25">
      <c r="A9167" s="75">
        <v>40415</v>
      </c>
      <c r="B9167" s="74" t="s">
        <v>30260</v>
      </c>
      <c r="C9167" s="79" t="s">
        <v>16514</v>
      </c>
      <c r="D9167" s="79">
        <v>32.130000000000003</v>
      </c>
    </row>
    <row r="9168" spans="1:4" x14ac:dyDescent="0.25">
      <c r="A9168" s="75">
        <v>40417</v>
      </c>
      <c r="B9168" s="74" t="s">
        <v>30261</v>
      </c>
      <c r="C9168" s="79" t="s">
        <v>16514</v>
      </c>
      <c r="D9168" s="79">
        <v>37.9</v>
      </c>
    </row>
    <row r="9169" spans="1:4" x14ac:dyDescent="0.25">
      <c r="A9169" s="75">
        <v>39271</v>
      </c>
      <c r="B9169" s="74" t="s">
        <v>30262</v>
      </c>
      <c r="C9169" s="79" t="s">
        <v>16514</v>
      </c>
      <c r="D9169" s="79">
        <v>2.42</v>
      </c>
    </row>
    <row r="9170" spans="1:4" x14ac:dyDescent="0.25">
      <c r="A9170" s="75">
        <v>39273</v>
      </c>
      <c r="B9170" s="74" t="s">
        <v>30263</v>
      </c>
      <c r="C9170" s="79" t="s">
        <v>16514</v>
      </c>
      <c r="D9170" s="79">
        <v>4.0999999999999996</v>
      </c>
    </row>
    <row r="9171" spans="1:4" x14ac:dyDescent="0.25">
      <c r="A9171" s="75">
        <v>39272</v>
      </c>
      <c r="B9171" s="74" t="s">
        <v>30264</v>
      </c>
      <c r="C9171" s="79" t="s">
        <v>16514</v>
      </c>
      <c r="D9171" s="79">
        <v>2.97</v>
      </c>
    </row>
    <row r="9172" spans="1:4" x14ac:dyDescent="0.25">
      <c r="A9172" s="75">
        <v>1875</v>
      </c>
      <c r="B9172" s="74" t="s">
        <v>30265</v>
      </c>
      <c r="C9172" s="79" t="s">
        <v>16514</v>
      </c>
      <c r="D9172" s="79">
        <v>6.56</v>
      </c>
    </row>
    <row r="9173" spans="1:4" x14ac:dyDescent="0.25">
      <c r="A9173" s="75">
        <v>1874</v>
      </c>
      <c r="B9173" s="74" t="s">
        <v>30266</v>
      </c>
      <c r="C9173" s="79" t="s">
        <v>16514</v>
      </c>
      <c r="D9173" s="79">
        <v>5.42</v>
      </c>
    </row>
    <row r="9174" spans="1:4" x14ac:dyDescent="0.25">
      <c r="A9174" s="75">
        <v>1870</v>
      </c>
      <c r="B9174" s="74" t="s">
        <v>30267</v>
      </c>
      <c r="C9174" s="79" t="s">
        <v>16514</v>
      </c>
      <c r="D9174" s="79">
        <v>3.13</v>
      </c>
    </row>
    <row r="9175" spans="1:4" x14ac:dyDescent="0.25">
      <c r="A9175" s="75">
        <v>1884</v>
      </c>
      <c r="B9175" s="74" t="s">
        <v>30268</v>
      </c>
      <c r="C9175" s="79" t="s">
        <v>16514</v>
      </c>
      <c r="D9175" s="79">
        <v>4.8</v>
      </c>
    </row>
    <row r="9176" spans="1:4" x14ac:dyDescent="0.25">
      <c r="A9176" s="75">
        <v>1887</v>
      </c>
      <c r="B9176" s="74" t="s">
        <v>30269</v>
      </c>
      <c r="C9176" s="79" t="s">
        <v>16514</v>
      </c>
      <c r="D9176" s="79">
        <v>27.21</v>
      </c>
    </row>
    <row r="9177" spans="1:4" x14ac:dyDescent="0.25">
      <c r="A9177" s="75">
        <v>1876</v>
      </c>
      <c r="B9177" s="74" t="s">
        <v>30270</v>
      </c>
      <c r="C9177" s="79" t="s">
        <v>16514</v>
      </c>
      <c r="D9177" s="79">
        <v>10.66</v>
      </c>
    </row>
    <row r="9178" spans="1:4" x14ac:dyDescent="0.25">
      <c r="A9178" s="75">
        <v>1879</v>
      </c>
      <c r="B9178" s="74" t="s">
        <v>30271</v>
      </c>
      <c r="C9178" s="79" t="s">
        <v>16514</v>
      </c>
      <c r="D9178" s="79">
        <v>3.17</v>
      </c>
    </row>
    <row r="9179" spans="1:4" x14ac:dyDescent="0.25">
      <c r="A9179" s="75">
        <v>1877</v>
      </c>
      <c r="B9179" s="74" t="s">
        <v>30272</v>
      </c>
      <c r="C9179" s="79" t="s">
        <v>16514</v>
      </c>
      <c r="D9179" s="79">
        <v>27.25</v>
      </c>
    </row>
    <row r="9180" spans="1:4" x14ac:dyDescent="0.25">
      <c r="A9180" s="75">
        <v>1878</v>
      </c>
      <c r="B9180" s="74" t="s">
        <v>30273</v>
      </c>
      <c r="C9180" s="79" t="s">
        <v>16514</v>
      </c>
      <c r="D9180" s="79">
        <v>54.75</v>
      </c>
    </row>
    <row r="9181" spans="1:4" x14ac:dyDescent="0.25">
      <c r="A9181" s="75">
        <v>2621</v>
      </c>
      <c r="B9181" s="74" t="s">
        <v>30274</v>
      </c>
      <c r="C9181" s="79" t="s">
        <v>16514</v>
      </c>
      <c r="D9181" s="79">
        <v>167.14</v>
      </c>
    </row>
    <row r="9182" spans="1:4" x14ac:dyDescent="0.25">
      <c r="A9182" s="75">
        <v>2616</v>
      </c>
      <c r="B9182" s="74" t="s">
        <v>30275</v>
      </c>
      <c r="C9182" s="79" t="s">
        <v>16514</v>
      </c>
      <c r="D9182" s="79">
        <v>4.7300000000000004</v>
      </c>
    </row>
    <row r="9183" spans="1:4" x14ac:dyDescent="0.25">
      <c r="A9183" s="75">
        <v>2633</v>
      </c>
      <c r="B9183" s="74" t="s">
        <v>30276</v>
      </c>
      <c r="C9183" s="79" t="s">
        <v>16514</v>
      </c>
      <c r="D9183" s="79">
        <v>5.35</v>
      </c>
    </row>
    <row r="9184" spans="1:4" x14ac:dyDescent="0.25">
      <c r="A9184" s="75">
        <v>2617</v>
      </c>
      <c r="B9184" s="74" t="s">
        <v>30277</v>
      </c>
      <c r="C9184" s="79" t="s">
        <v>16514</v>
      </c>
      <c r="D9184" s="79">
        <v>7.27</v>
      </c>
    </row>
    <row r="9185" spans="1:4" x14ac:dyDescent="0.25">
      <c r="A9185" s="75">
        <v>2618</v>
      </c>
      <c r="B9185" s="74" t="s">
        <v>30278</v>
      </c>
      <c r="C9185" s="79" t="s">
        <v>16514</v>
      </c>
      <c r="D9185" s="79">
        <v>16.55</v>
      </c>
    </row>
    <row r="9186" spans="1:4" x14ac:dyDescent="0.25">
      <c r="A9186" s="75">
        <v>2632</v>
      </c>
      <c r="B9186" s="74" t="s">
        <v>30279</v>
      </c>
      <c r="C9186" s="79" t="s">
        <v>16514</v>
      </c>
      <c r="D9186" s="79">
        <v>20.190000000000001</v>
      </c>
    </row>
    <row r="9187" spans="1:4" x14ac:dyDescent="0.25">
      <c r="A9187" s="75">
        <v>2631</v>
      </c>
      <c r="B9187" s="74" t="s">
        <v>30280</v>
      </c>
      <c r="C9187" s="79" t="s">
        <v>16514</v>
      </c>
      <c r="D9187" s="79">
        <v>29.65</v>
      </c>
    </row>
    <row r="9188" spans="1:4" x14ac:dyDescent="0.25">
      <c r="A9188" s="75">
        <v>2619</v>
      </c>
      <c r="B9188" s="74" t="s">
        <v>30281</v>
      </c>
      <c r="C9188" s="79" t="s">
        <v>16514</v>
      </c>
      <c r="D9188" s="79">
        <v>75.06</v>
      </c>
    </row>
    <row r="9189" spans="1:4" x14ac:dyDescent="0.25">
      <c r="A9189" s="75">
        <v>2620</v>
      </c>
      <c r="B9189" s="74" t="s">
        <v>30282</v>
      </c>
      <c r="C9189" s="79" t="s">
        <v>16514</v>
      </c>
      <c r="D9189" s="79">
        <v>98.55</v>
      </c>
    </row>
    <row r="9190" spans="1:4" x14ac:dyDescent="0.25">
      <c r="A9190" s="75">
        <v>44472</v>
      </c>
      <c r="B9190" s="74" t="s">
        <v>30283</v>
      </c>
      <c r="C9190" s="79" t="s">
        <v>16514</v>
      </c>
      <c r="D9190" s="79">
        <v>59.3</v>
      </c>
    </row>
    <row r="9191" spans="1:4" x14ac:dyDescent="0.25">
      <c r="A9191" s="75">
        <v>38369</v>
      </c>
      <c r="B9191" s="74" t="s">
        <v>30284</v>
      </c>
      <c r="C9191" s="79" t="s">
        <v>16514</v>
      </c>
      <c r="D9191" s="79">
        <v>22.29</v>
      </c>
    </row>
    <row r="9192" spans="1:4" x14ac:dyDescent="0.25">
      <c r="A9192" s="75">
        <v>38370</v>
      </c>
      <c r="B9192" s="74" t="s">
        <v>30285</v>
      </c>
      <c r="C9192" s="79" t="s">
        <v>16514</v>
      </c>
      <c r="D9192" s="79">
        <v>22.29</v>
      </c>
    </row>
    <row r="9193" spans="1:4" x14ac:dyDescent="0.25">
      <c r="A9193" s="75">
        <v>38372</v>
      </c>
      <c r="B9193" s="74" t="s">
        <v>30286</v>
      </c>
      <c r="C9193" s="79" t="s">
        <v>16514</v>
      </c>
      <c r="D9193" s="79">
        <v>22.26</v>
      </c>
    </row>
    <row r="9194" spans="1:4" x14ac:dyDescent="0.25">
      <c r="A9194" s="75">
        <v>2357</v>
      </c>
      <c r="B9194" s="74" t="s">
        <v>30287</v>
      </c>
      <c r="C9194" s="79" t="s">
        <v>1514</v>
      </c>
      <c r="D9194" s="79">
        <v>32.53</v>
      </c>
    </row>
    <row r="9195" spans="1:4" x14ac:dyDescent="0.25">
      <c r="A9195" s="75">
        <v>40806</v>
      </c>
      <c r="B9195" s="74" t="s">
        <v>30288</v>
      </c>
      <c r="C9195" s="79" t="s">
        <v>3751</v>
      </c>
      <c r="D9195" s="79">
        <v>5740.64</v>
      </c>
    </row>
    <row r="9196" spans="1:4" x14ac:dyDescent="0.25">
      <c r="A9196" s="75">
        <v>2355</v>
      </c>
      <c r="B9196" s="74" t="s">
        <v>30289</v>
      </c>
      <c r="C9196" s="79" t="s">
        <v>1514</v>
      </c>
      <c r="D9196" s="79">
        <v>25.86</v>
      </c>
    </row>
    <row r="9197" spans="1:4" x14ac:dyDescent="0.25">
      <c r="A9197" s="75">
        <v>40805</v>
      </c>
      <c r="B9197" s="74" t="s">
        <v>30290</v>
      </c>
      <c r="C9197" s="79" t="s">
        <v>3751</v>
      </c>
      <c r="D9197" s="79">
        <v>4562.93</v>
      </c>
    </row>
    <row r="9198" spans="1:4" x14ac:dyDescent="0.25">
      <c r="A9198" s="75">
        <v>2358</v>
      </c>
      <c r="B9198" s="74" t="s">
        <v>30291</v>
      </c>
      <c r="C9198" s="79" t="s">
        <v>1514</v>
      </c>
      <c r="D9198" s="79">
        <v>41.15</v>
      </c>
    </row>
    <row r="9199" spans="1:4" x14ac:dyDescent="0.25">
      <c r="A9199" s="75">
        <v>40807</v>
      </c>
      <c r="B9199" s="74" t="s">
        <v>30292</v>
      </c>
      <c r="C9199" s="79" t="s">
        <v>3751</v>
      </c>
      <c r="D9199" s="79">
        <v>7261.5</v>
      </c>
    </row>
    <row r="9200" spans="1:4" x14ac:dyDescent="0.25">
      <c r="A9200" s="75">
        <v>2359</v>
      </c>
      <c r="B9200" s="74" t="s">
        <v>30293</v>
      </c>
      <c r="C9200" s="79" t="s">
        <v>1514</v>
      </c>
      <c r="D9200" s="80">
        <v>28.98</v>
      </c>
    </row>
    <row r="9201" spans="1:4" x14ac:dyDescent="0.25">
      <c r="A9201" s="75">
        <v>40808</v>
      </c>
      <c r="B9201" s="74" t="s">
        <v>30294</v>
      </c>
      <c r="C9201" s="79" t="s">
        <v>3751</v>
      </c>
      <c r="D9201" s="79">
        <v>5114.47</v>
      </c>
    </row>
    <row r="9202" spans="1:4" x14ac:dyDescent="0.25">
      <c r="A9202" s="75">
        <v>44330</v>
      </c>
      <c r="B9202" s="74" t="s">
        <v>30295</v>
      </c>
      <c r="C9202" s="79" t="s">
        <v>1519</v>
      </c>
      <c r="D9202" s="80">
        <v>12.63</v>
      </c>
    </row>
    <row r="9203" spans="1:4" x14ac:dyDescent="0.25">
      <c r="A9203" s="75">
        <v>43144</v>
      </c>
      <c r="B9203" s="74" t="s">
        <v>30296</v>
      </c>
      <c r="C9203" s="79" t="s">
        <v>1518</v>
      </c>
      <c r="D9203" s="79">
        <v>32.19</v>
      </c>
    </row>
    <row r="9204" spans="1:4" x14ac:dyDescent="0.25">
      <c r="A9204" s="75">
        <v>39397</v>
      </c>
      <c r="B9204" s="74" t="s">
        <v>30297</v>
      </c>
      <c r="C9204" s="79" t="s">
        <v>1519</v>
      </c>
      <c r="D9204" s="80">
        <v>14.67</v>
      </c>
    </row>
    <row r="9205" spans="1:4" x14ac:dyDescent="0.25">
      <c r="A9205" s="75">
        <v>2692</v>
      </c>
      <c r="B9205" s="74" t="s">
        <v>30298</v>
      </c>
      <c r="C9205" s="79" t="s">
        <v>1519</v>
      </c>
      <c r="D9205" s="79">
        <v>5.92</v>
      </c>
    </row>
    <row r="9206" spans="1:4" x14ac:dyDescent="0.25">
      <c r="A9206" s="75">
        <v>44329</v>
      </c>
      <c r="B9206" s="74" t="s">
        <v>30299</v>
      </c>
      <c r="C9206" s="79" t="s">
        <v>1519</v>
      </c>
      <c r="D9206" s="80">
        <v>16.55</v>
      </c>
    </row>
    <row r="9207" spans="1:4" x14ac:dyDescent="0.25">
      <c r="A9207" s="75">
        <v>5318</v>
      </c>
      <c r="B9207" s="74" t="s">
        <v>30300</v>
      </c>
      <c r="C9207" s="79" t="s">
        <v>1519</v>
      </c>
      <c r="D9207" s="79">
        <v>26.76</v>
      </c>
    </row>
    <row r="9208" spans="1:4" x14ac:dyDescent="0.25">
      <c r="A9208" s="75">
        <v>5330</v>
      </c>
      <c r="B9208" s="74" t="s">
        <v>30301</v>
      </c>
      <c r="C9208" s="79" t="s">
        <v>1519</v>
      </c>
      <c r="D9208" s="79">
        <v>60.99</v>
      </c>
    </row>
    <row r="9209" spans="1:4" x14ac:dyDescent="0.25">
      <c r="A9209" s="75">
        <v>44532</v>
      </c>
      <c r="B9209" s="74" t="s">
        <v>30302</v>
      </c>
      <c r="C9209" s="79" t="s">
        <v>16514</v>
      </c>
      <c r="D9209" s="79">
        <v>41.35</v>
      </c>
    </row>
    <row r="9210" spans="1:4" x14ac:dyDescent="0.25">
      <c r="A9210" s="75">
        <v>44531</v>
      </c>
      <c r="B9210" s="74" t="s">
        <v>30303</v>
      </c>
      <c r="C9210" s="79" t="s">
        <v>16514</v>
      </c>
      <c r="D9210" s="79">
        <v>131.41999999999999</v>
      </c>
    </row>
    <row r="9211" spans="1:4" x14ac:dyDescent="0.25">
      <c r="A9211" s="75">
        <v>38140</v>
      </c>
      <c r="B9211" s="74" t="s">
        <v>30304</v>
      </c>
      <c r="C9211" s="79" t="s">
        <v>16514</v>
      </c>
      <c r="D9211" s="79">
        <v>31.87</v>
      </c>
    </row>
    <row r="9212" spans="1:4" x14ac:dyDescent="0.25">
      <c r="A9212" s="75">
        <v>13887</v>
      </c>
      <c r="B9212" s="74" t="s">
        <v>30305</v>
      </c>
      <c r="C9212" s="79" t="s">
        <v>16514</v>
      </c>
      <c r="D9212" s="79">
        <v>754.54</v>
      </c>
    </row>
    <row r="9213" spans="1:4" x14ac:dyDescent="0.25">
      <c r="A9213" s="75">
        <v>44495</v>
      </c>
      <c r="B9213" s="74" t="s">
        <v>30306</v>
      </c>
      <c r="C9213" s="79" t="s">
        <v>16514</v>
      </c>
      <c r="D9213" s="79">
        <v>33.590000000000003</v>
      </c>
    </row>
    <row r="9214" spans="1:4" x14ac:dyDescent="0.25">
      <c r="A9214" s="75">
        <v>44533</v>
      </c>
      <c r="B9214" s="74" t="s">
        <v>30307</v>
      </c>
      <c r="C9214" s="79" t="s">
        <v>16514</v>
      </c>
      <c r="D9214" s="79">
        <v>31.72</v>
      </c>
    </row>
    <row r="9215" spans="1:4" x14ac:dyDescent="0.25">
      <c r="A9215" s="75">
        <v>44534</v>
      </c>
      <c r="B9215" s="74" t="s">
        <v>30308</v>
      </c>
      <c r="C9215" s="79" t="s">
        <v>16514</v>
      </c>
      <c r="D9215" s="79">
        <v>8.27</v>
      </c>
    </row>
    <row r="9216" spans="1:4" x14ac:dyDescent="0.25">
      <c r="A9216" s="75">
        <v>34544</v>
      </c>
      <c r="B9216" s="74" t="s">
        <v>30309</v>
      </c>
      <c r="C9216" s="79" t="s">
        <v>16514</v>
      </c>
      <c r="D9216" s="79">
        <v>2364.25</v>
      </c>
    </row>
    <row r="9217" spans="1:4" x14ac:dyDescent="0.25">
      <c r="A9217" s="75">
        <v>34729</v>
      </c>
      <c r="B9217" s="74" t="s">
        <v>30310</v>
      </c>
      <c r="C9217" s="79" t="s">
        <v>16514</v>
      </c>
      <c r="D9217" s="79">
        <v>1859.85</v>
      </c>
    </row>
    <row r="9218" spans="1:4" x14ac:dyDescent="0.25">
      <c r="A9218" s="75">
        <v>34734</v>
      </c>
      <c r="B9218" s="74" t="s">
        <v>30311</v>
      </c>
      <c r="C9218" s="79" t="s">
        <v>16514</v>
      </c>
      <c r="D9218" s="79">
        <v>2879.64</v>
      </c>
    </row>
    <row r="9219" spans="1:4" x14ac:dyDescent="0.25">
      <c r="A9219" s="75">
        <v>34738</v>
      </c>
      <c r="B9219" s="74" t="s">
        <v>30312</v>
      </c>
      <c r="C9219" s="79" t="s">
        <v>16514</v>
      </c>
      <c r="D9219" s="79">
        <v>6727.74</v>
      </c>
    </row>
    <row r="9220" spans="1:4" x14ac:dyDescent="0.25">
      <c r="A9220" s="75">
        <v>2391</v>
      </c>
      <c r="B9220" s="74" t="s">
        <v>30313</v>
      </c>
      <c r="C9220" s="79" t="s">
        <v>16514</v>
      </c>
      <c r="D9220" s="79">
        <v>547.19000000000005</v>
      </c>
    </row>
    <row r="9221" spans="1:4" x14ac:dyDescent="0.25">
      <c r="A9221" s="75">
        <v>2374</v>
      </c>
      <c r="B9221" s="74" t="s">
        <v>30314</v>
      </c>
      <c r="C9221" s="79" t="s">
        <v>16514</v>
      </c>
      <c r="D9221" s="80">
        <v>620.77</v>
      </c>
    </row>
    <row r="9222" spans="1:4" x14ac:dyDescent="0.25">
      <c r="A9222" s="75">
        <v>2377</v>
      </c>
      <c r="B9222" s="74" t="s">
        <v>30315</v>
      </c>
      <c r="C9222" s="79" t="s">
        <v>16514</v>
      </c>
      <c r="D9222" s="80">
        <v>871.18</v>
      </c>
    </row>
    <row r="9223" spans="1:4" x14ac:dyDescent="0.25">
      <c r="A9223" s="75">
        <v>2393</v>
      </c>
      <c r="B9223" s="74" t="s">
        <v>30316</v>
      </c>
      <c r="C9223" s="79" t="s">
        <v>16514</v>
      </c>
      <c r="D9223" s="80">
        <v>1458.91</v>
      </c>
    </row>
    <row r="9224" spans="1:4" x14ac:dyDescent="0.25">
      <c r="A9224" s="75">
        <v>34705</v>
      </c>
      <c r="B9224" s="74" t="s">
        <v>30317</v>
      </c>
      <c r="C9224" s="79" t="s">
        <v>16514</v>
      </c>
      <c r="D9224" s="80">
        <v>1276.03</v>
      </c>
    </row>
    <row r="9225" spans="1:4" x14ac:dyDescent="0.25">
      <c r="A9225" s="75">
        <v>34707</v>
      </c>
      <c r="B9225" s="74" t="s">
        <v>30318</v>
      </c>
      <c r="C9225" s="79" t="s">
        <v>16514</v>
      </c>
      <c r="D9225" s="79">
        <v>2364.5</v>
      </c>
    </row>
    <row r="9226" spans="1:4" x14ac:dyDescent="0.25">
      <c r="A9226" s="75">
        <v>2378</v>
      </c>
      <c r="B9226" s="74" t="s">
        <v>30319</v>
      </c>
      <c r="C9226" s="79" t="s">
        <v>16514</v>
      </c>
      <c r="D9226" s="79">
        <v>2004.01</v>
      </c>
    </row>
    <row r="9227" spans="1:4" x14ac:dyDescent="0.25">
      <c r="A9227" s="75">
        <v>2379</v>
      </c>
      <c r="B9227" s="74" t="s">
        <v>30320</v>
      </c>
      <c r="C9227" s="79" t="s">
        <v>16514</v>
      </c>
      <c r="D9227" s="79">
        <v>2004.01</v>
      </c>
    </row>
    <row r="9228" spans="1:4" x14ac:dyDescent="0.25">
      <c r="A9228" s="75">
        <v>2376</v>
      </c>
      <c r="B9228" s="74" t="s">
        <v>30321</v>
      </c>
      <c r="C9228" s="79" t="s">
        <v>16514</v>
      </c>
      <c r="D9228" s="80">
        <v>3300.58</v>
      </c>
    </row>
    <row r="9229" spans="1:4" x14ac:dyDescent="0.25">
      <c r="A9229" s="75">
        <v>2394</v>
      </c>
      <c r="B9229" s="74" t="s">
        <v>30322</v>
      </c>
      <c r="C9229" s="79" t="s">
        <v>16514</v>
      </c>
      <c r="D9229" s="80">
        <v>7056.05</v>
      </c>
    </row>
    <row r="9230" spans="1:4" x14ac:dyDescent="0.25">
      <c r="A9230" s="75">
        <v>34686</v>
      </c>
      <c r="B9230" s="74" t="s">
        <v>30323</v>
      </c>
      <c r="C9230" s="79" t="s">
        <v>16514</v>
      </c>
      <c r="D9230" s="80">
        <v>21.18</v>
      </c>
    </row>
    <row r="9231" spans="1:4" x14ac:dyDescent="0.25">
      <c r="A9231" s="75">
        <v>34616</v>
      </c>
      <c r="B9231" s="74" t="s">
        <v>30324</v>
      </c>
      <c r="C9231" s="79" t="s">
        <v>16514</v>
      </c>
      <c r="D9231" s="80">
        <v>81.88</v>
      </c>
    </row>
    <row r="9232" spans="1:4" x14ac:dyDescent="0.25">
      <c r="A9232" s="75">
        <v>34623</v>
      </c>
      <c r="B9232" s="74" t="s">
        <v>30325</v>
      </c>
      <c r="C9232" s="79" t="s">
        <v>16514</v>
      </c>
      <c r="D9232" s="80">
        <v>80.62</v>
      </c>
    </row>
    <row r="9233" spans="1:4" x14ac:dyDescent="0.25">
      <c r="A9233" s="75">
        <v>34628</v>
      </c>
      <c r="B9233" s="74" t="s">
        <v>30326</v>
      </c>
      <c r="C9233" s="79" t="s">
        <v>16514</v>
      </c>
      <c r="D9233" s="80">
        <v>115.48</v>
      </c>
    </row>
    <row r="9234" spans="1:4" x14ac:dyDescent="0.25">
      <c r="A9234" s="75">
        <v>34653</v>
      </c>
      <c r="B9234" s="74" t="s">
        <v>30327</v>
      </c>
      <c r="C9234" s="79" t="s">
        <v>16514</v>
      </c>
      <c r="D9234" s="80">
        <v>14.28</v>
      </c>
    </row>
    <row r="9235" spans="1:4" x14ac:dyDescent="0.25">
      <c r="A9235" s="75">
        <v>34688</v>
      </c>
      <c r="B9235" s="74" t="s">
        <v>30328</v>
      </c>
      <c r="C9235" s="79" t="s">
        <v>16514</v>
      </c>
      <c r="D9235" s="79">
        <v>25.89</v>
      </c>
    </row>
    <row r="9236" spans="1:4" x14ac:dyDescent="0.25">
      <c r="A9236" s="75">
        <v>34709</v>
      </c>
      <c r="B9236" s="74" t="s">
        <v>30329</v>
      </c>
      <c r="C9236" s="79" t="s">
        <v>16514</v>
      </c>
      <c r="D9236" s="79">
        <v>100.32</v>
      </c>
    </row>
    <row r="9237" spans="1:4" x14ac:dyDescent="0.25">
      <c r="A9237" s="75">
        <v>34714</v>
      </c>
      <c r="B9237" s="74" t="s">
        <v>30330</v>
      </c>
      <c r="C9237" s="79" t="s">
        <v>16514</v>
      </c>
      <c r="D9237" s="79">
        <v>119.81</v>
      </c>
    </row>
    <row r="9238" spans="1:4" x14ac:dyDescent="0.25">
      <c r="A9238" s="75">
        <v>2388</v>
      </c>
      <c r="B9238" s="74" t="s">
        <v>30331</v>
      </c>
      <c r="C9238" s="79" t="s">
        <v>16514</v>
      </c>
      <c r="D9238" s="79">
        <v>99.56</v>
      </c>
    </row>
    <row r="9239" spans="1:4" x14ac:dyDescent="0.25">
      <c r="A9239" s="75">
        <v>34606</v>
      </c>
      <c r="B9239" s="74" t="s">
        <v>30332</v>
      </c>
      <c r="C9239" s="79" t="s">
        <v>16514</v>
      </c>
      <c r="D9239" s="79">
        <v>152.72</v>
      </c>
    </row>
    <row r="9240" spans="1:4" x14ac:dyDescent="0.25">
      <c r="A9240" s="75">
        <v>34689</v>
      </c>
      <c r="B9240" s="74" t="s">
        <v>30333</v>
      </c>
      <c r="C9240" s="79" t="s">
        <v>16514</v>
      </c>
      <c r="D9240" s="79">
        <v>48.62</v>
      </c>
    </row>
    <row r="9241" spans="1:4" x14ac:dyDescent="0.25">
      <c r="A9241" s="75">
        <v>2370</v>
      </c>
      <c r="B9241" s="74" t="s">
        <v>30334</v>
      </c>
      <c r="C9241" s="79" t="s">
        <v>16514</v>
      </c>
      <c r="D9241" s="79">
        <v>18.5</v>
      </c>
    </row>
    <row r="9242" spans="1:4" x14ac:dyDescent="0.25">
      <c r="A9242" s="75">
        <v>2386</v>
      </c>
      <c r="B9242" s="74" t="s">
        <v>30335</v>
      </c>
      <c r="C9242" s="79" t="s">
        <v>16514</v>
      </c>
      <c r="D9242" s="79">
        <v>31.03</v>
      </c>
    </row>
    <row r="9243" spans="1:4" x14ac:dyDescent="0.25">
      <c r="A9243" s="75">
        <v>2392</v>
      </c>
      <c r="B9243" s="74" t="s">
        <v>30336</v>
      </c>
      <c r="C9243" s="79" t="s">
        <v>16514</v>
      </c>
      <c r="D9243" s="79">
        <v>124.19</v>
      </c>
    </row>
    <row r="9244" spans="1:4" x14ac:dyDescent="0.25">
      <c r="A9244" s="75">
        <v>2373</v>
      </c>
      <c r="B9244" s="74" t="s">
        <v>30337</v>
      </c>
      <c r="C9244" s="79" t="s">
        <v>16514</v>
      </c>
      <c r="D9244" s="79">
        <v>174.97</v>
      </c>
    </row>
    <row r="9245" spans="1:4" x14ac:dyDescent="0.25">
      <c r="A9245" s="75">
        <v>39465</v>
      </c>
      <c r="B9245" s="74" t="s">
        <v>30338</v>
      </c>
      <c r="C9245" s="79" t="s">
        <v>16514</v>
      </c>
      <c r="D9245" s="79">
        <v>106.88</v>
      </c>
    </row>
    <row r="9246" spans="1:4" x14ac:dyDescent="0.25">
      <c r="A9246" s="75">
        <v>39466</v>
      </c>
      <c r="B9246" s="74" t="s">
        <v>30339</v>
      </c>
      <c r="C9246" s="79" t="s">
        <v>16514</v>
      </c>
      <c r="D9246" s="79">
        <v>120.25</v>
      </c>
    </row>
    <row r="9247" spans="1:4" x14ac:dyDescent="0.25">
      <c r="A9247" s="75">
        <v>39467</v>
      </c>
      <c r="B9247" s="74" t="s">
        <v>30340</v>
      </c>
      <c r="C9247" s="79" t="s">
        <v>16514</v>
      </c>
      <c r="D9247" s="79">
        <v>153.81</v>
      </c>
    </row>
    <row r="9248" spans="1:4" x14ac:dyDescent="0.25">
      <c r="A9248" s="75">
        <v>39468</v>
      </c>
      <c r="B9248" s="74" t="s">
        <v>30341</v>
      </c>
      <c r="C9248" s="79" t="s">
        <v>16514</v>
      </c>
      <c r="D9248" s="79">
        <v>273.39</v>
      </c>
    </row>
    <row r="9249" spans="1:4" x14ac:dyDescent="0.25">
      <c r="A9249" s="75">
        <v>39469</v>
      </c>
      <c r="B9249" s="74" t="s">
        <v>30342</v>
      </c>
      <c r="C9249" s="79" t="s">
        <v>16514</v>
      </c>
      <c r="D9249" s="79">
        <v>111.37</v>
      </c>
    </row>
    <row r="9250" spans="1:4" x14ac:dyDescent="0.25">
      <c r="A9250" s="75">
        <v>39470</v>
      </c>
      <c r="B9250" s="74" t="s">
        <v>30343</v>
      </c>
      <c r="C9250" s="79" t="s">
        <v>16514</v>
      </c>
      <c r="D9250" s="79">
        <v>136.83000000000001</v>
      </c>
    </row>
    <row r="9251" spans="1:4" x14ac:dyDescent="0.25">
      <c r="A9251" s="75">
        <v>39471</v>
      </c>
      <c r="B9251" s="74" t="s">
        <v>30344</v>
      </c>
      <c r="C9251" s="79" t="s">
        <v>16514</v>
      </c>
      <c r="D9251" s="79">
        <v>164.44</v>
      </c>
    </row>
    <row r="9252" spans="1:4" x14ac:dyDescent="0.25">
      <c r="A9252" s="75">
        <v>39472</v>
      </c>
      <c r="B9252" s="74" t="s">
        <v>30345</v>
      </c>
      <c r="C9252" s="79" t="s">
        <v>16514</v>
      </c>
      <c r="D9252" s="79">
        <v>285.72000000000003</v>
      </c>
    </row>
    <row r="9253" spans="1:4" x14ac:dyDescent="0.25">
      <c r="A9253" s="75">
        <v>39473</v>
      </c>
      <c r="B9253" s="74" t="s">
        <v>30346</v>
      </c>
      <c r="C9253" s="79" t="s">
        <v>16514</v>
      </c>
      <c r="D9253" s="79">
        <v>184.57</v>
      </c>
    </row>
    <row r="9254" spans="1:4" x14ac:dyDescent="0.25">
      <c r="A9254" s="75">
        <v>39474</v>
      </c>
      <c r="B9254" s="74" t="s">
        <v>30347</v>
      </c>
      <c r="C9254" s="79" t="s">
        <v>16514</v>
      </c>
      <c r="D9254" s="79">
        <v>196.76</v>
      </c>
    </row>
    <row r="9255" spans="1:4" x14ac:dyDescent="0.25">
      <c r="A9255" s="75">
        <v>39475</v>
      </c>
      <c r="B9255" s="74" t="s">
        <v>30348</v>
      </c>
      <c r="C9255" s="79" t="s">
        <v>16514</v>
      </c>
      <c r="D9255" s="79">
        <v>223.25</v>
      </c>
    </row>
    <row r="9256" spans="1:4" x14ac:dyDescent="0.25">
      <c r="A9256" s="75">
        <v>39476</v>
      </c>
      <c r="B9256" s="74" t="s">
        <v>30349</v>
      </c>
      <c r="C9256" s="79" t="s">
        <v>16514</v>
      </c>
      <c r="D9256" s="79">
        <v>420.25</v>
      </c>
    </row>
    <row r="9257" spans="1:4" x14ac:dyDescent="0.25">
      <c r="A9257" s="75">
        <v>39477</v>
      </c>
      <c r="B9257" s="74" t="s">
        <v>30350</v>
      </c>
      <c r="C9257" s="79" t="s">
        <v>16514</v>
      </c>
      <c r="D9257" s="79">
        <v>205.91</v>
      </c>
    </row>
    <row r="9258" spans="1:4" x14ac:dyDescent="0.25">
      <c r="A9258" s="75">
        <v>39478</v>
      </c>
      <c r="B9258" s="74" t="s">
        <v>30351</v>
      </c>
      <c r="C9258" s="79" t="s">
        <v>16514</v>
      </c>
      <c r="D9258" s="79">
        <v>212.28</v>
      </c>
    </row>
    <row r="9259" spans="1:4" x14ac:dyDescent="0.25">
      <c r="A9259" s="75">
        <v>39479</v>
      </c>
      <c r="B9259" s="74" t="s">
        <v>30352</v>
      </c>
      <c r="C9259" s="79" t="s">
        <v>16514</v>
      </c>
      <c r="D9259" s="79">
        <v>250.12</v>
      </c>
    </row>
    <row r="9260" spans="1:4" x14ac:dyDescent="0.25">
      <c r="A9260" s="75">
        <v>39480</v>
      </c>
      <c r="B9260" s="74" t="s">
        <v>30353</v>
      </c>
      <c r="C9260" s="79" t="s">
        <v>16514</v>
      </c>
      <c r="D9260" s="79">
        <v>516.1</v>
      </c>
    </row>
    <row r="9261" spans="1:4" x14ac:dyDescent="0.25">
      <c r="A9261" s="75">
        <v>39459</v>
      </c>
      <c r="B9261" s="74" t="s">
        <v>30354</v>
      </c>
      <c r="C9261" s="79" t="s">
        <v>16514</v>
      </c>
      <c r="D9261" s="79">
        <v>438.04</v>
      </c>
    </row>
    <row r="9262" spans="1:4" x14ac:dyDescent="0.25">
      <c r="A9262" s="75">
        <v>39445</v>
      </c>
      <c r="B9262" s="74" t="s">
        <v>30355</v>
      </c>
      <c r="C9262" s="79" t="s">
        <v>16514</v>
      </c>
      <c r="D9262" s="79">
        <v>219.94</v>
      </c>
    </row>
    <row r="9263" spans="1:4" x14ac:dyDescent="0.25">
      <c r="A9263" s="75">
        <v>39446</v>
      </c>
      <c r="B9263" s="74" t="s">
        <v>30356</v>
      </c>
      <c r="C9263" s="79" t="s">
        <v>16514</v>
      </c>
      <c r="D9263" s="79">
        <v>223.86</v>
      </c>
    </row>
    <row r="9264" spans="1:4" x14ac:dyDescent="0.25">
      <c r="A9264" s="75">
        <v>39447</v>
      </c>
      <c r="B9264" s="74" t="s">
        <v>30357</v>
      </c>
      <c r="C9264" s="79" t="s">
        <v>16514</v>
      </c>
      <c r="D9264" s="79">
        <v>239.39</v>
      </c>
    </row>
    <row r="9265" spans="1:4" x14ac:dyDescent="0.25">
      <c r="A9265" s="75">
        <v>39448</v>
      </c>
      <c r="B9265" s="74" t="s">
        <v>30358</v>
      </c>
      <c r="C9265" s="79" t="s">
        <v>16514</v>
      </c>
      <c r="D9265" s="79">
        <v>408.2</v>
      </c>
    </row>
    <row r="9266" spans="1:4" x14ac:dyDescent="0.25">
      <c r="A9266" s="75">
        <v>39450</v>
      </c>
      <c r="B9266" s="74" t="s">
        <v>30359</v>
      </c>
      <c r="C9266" s="79" t="s">
        <v>16514</v>
      </c>
      <c r="D9266" s="79">
        <v>249.05</v>
      </c>
    </row>
    <row r="9267" spans="1:4" x14ac:dyDescent="0.25">
      <c r="A9267" s="75">
        <v>39451</v>
      </c>
      <c r="B9267" s="74" t="s">
        <v>30360</v>
      </c>
      <c r="C9267" s="79" t="s">
        <v>16514</v>
      </c>
      <c r="D9267" s="79">
        <v>271.64</v>
      </c>
    </row>
    <row r="9268" spans="1:4" x14ac:dyDescent="0.25">
      <c r="A9268" s="75">
        <v>39452</v>
      </c>
      <c r="B9268" s="74" t="s">
        <v>30361</v>
      </c>
      <c r="C9268" s="79" t="s">
        <v>16514</v>
      </c>
      <c r="D9268" s="79">
        <v>273.26</v>
      </c>
    </row>
    <row r="9269" spans="1:4" x14ac:dyDescent="0.25">
      <c r="A9269" s="75">
        <v>39523</v>
      </c>
      <c r="B9269" s="74" t="s">
        <v>30362</v>
      </c>
      <c r="C9269" s="79" t="s">
        <v>16514</v>
      </c>
      <c r="D9269" s="79">
        <v>457.29</v>
      </c>
    </row>
    <row r="9270" spans="1:4" x14ac:dyDescent="0.25">
      <c r="A9270" s="75">
        <v>39449</v>
      </c>
      <c r="B9270" s="74" t="s">
        <v>30363</v>
      </c>
      <c r="C9270" s="79" t="s">
        <v>16514</v>
      </c>
      <c r="D9270" s="79">
        <v>506.42</v>
      </c>
    </row>
    <row r="9271" spans="1:4" x14ac:dyDescent="0.25">
      <c r="A9271" s="75">
        <v>39455</v>
      </c>
      <c r="B9271" s="74" t="s">
        <v>30364</v>
      </c>
      <c r="C9271" s="79" t="s">
        <v>16514</v>
      </c>
      <c r="D9271" s="79">
        <v>250.59</v>
      </c>
    </row>
    <row r="9272" spans="1:4" x14ac:dyDescent="0.25">
      <c r="A9272" s="75">
        <v>39456</v>
      </c>
      <c r="B9272" s="74" t="s">
        <v>30365</v>
      </c>
      <c r="C9272" s="79" t="s">
        <v>16514</v>
      </c>
      <c r="D9272" s="79">
        <v>250.77</v>
      </c>
    </row>
    <row r="9273" spans="1:4" x14ac:dyDescent="0.25">
      <c r="A9273" s="75">
        <v>39457</v>
      </c>
      <c r="B9273" s="74" t="s">
        <v>30366</v>
      </c>
      <c r="C9273" s="79" t="s">
        <v>16514</v>
      </c>
      <c r="D9273" s="79">
        <v>273.38</v>
      </c>
    </row>
    <row r="9274" spans="1:4" x14ac:dyDescent="0.25">
      <c r="A9274" s="75">
        <v>39458</v>
      </c>
      <c r="B9274" s="74" t="s">
        <v>30367</v>
      </c>
      <c r="C9274" s="79" t="s">
        <v>16514</v>
      </c>
      <c r="D9274" s="79">
        <v>510.15</v>
      </c>
    </row>
    <row r="9275" spans="1:4" x14ac:dyDescent="0.25">
      <c r="A9275" s="75">
        <v>39464</v>
      </c>
      <c r="B9275" s="74" t="s">
        <v>30368</v>
      </c>
      <c r="C9275" s="79" t="s">
        <v>16514</v>
      </c>
      <c r="D9275" s="79">
        <v>820.37</v>
      </c>
    </row>
    <row r="9276" spans="1:4" x14ac:dyDescent="0.25">
      <c r="A9276" s="75">
        <v>39460</v>
      </c>
      <c r="B9276" s="74" t="s">
        <v>30369</v>
      </c>
      <c r="C9276" s="79" t="s">
        <v>16514</v>
      </c>
      <c r="D9276" s="79">
        <v>311.14</v>
      </c>
    </row>
    <row r="9277" spans="1:4" x14ac:dyDescent="0.25">
      <c r="A9277" s="75">
        <v>39461</v>
      </c>
      <c r="B9277" s="74" t="s">
        <v>30370</v>
      </c>
      <c r="C9277" s="79" t="s">
        <v>16514</v>
      </c>
      <c r="D9277" s="79">
        <v>364.59</v>
      </c>
    </row>
    <row r="9278" spans="1:4" x14ac:dyDescent="0.25">
      <c r="A9278" s="75">
        <v>39462</v>
      </c>
      <c r="B9278" s="74" t="s">
        <v>30371</v>
      </c>
      <c r="C9278" s="79" t="s">
        <v>16514</v>
      </c>
      <c r="D9278" s="79">
        <v>351.37</v>
      </c>
    </row>
    <row r="9279" spans="1:4" x14ac:dyDescent="0.25">
      <c r="A9279" s="75">
        <v>39463</v>
      </c>
      <c r="B9279" s="74" t="s">
        <v>30372</v>
      </c>
      <c r="C9279" s="79" t="s">
        <v>16514</v>
      </c>
      <c r="D9279" s="79">
        <v>814</v>
      </c>
    </row>
    <row r="9280" spans="1:4" x14ac:dyDescent="0.25">
      <c r="A9280" s="75">
        <v>26039</v>
      </c>
      <c r="B9280" s="74" t="s">
        <v>30373</v>
      </c>
      <c r="C9280" s="79" t="s">
        <v>16514</v>
      </c>
      <c r="D9280" s="79">
        <v>391246.87</v>
      </c>
    </row>
    <row r="9281" spans="1:4" x14ac:dyDescent="0.25">
      <c r="A9281" s="75">
        <v>2401</v>
      </c>
      <c r="B9281" s="74" t="s">
        <v>30374</v>
      </c>
      <c r="C9281" s="79" t="s">
        <v>16514</v>
      </c>
      <c r="D9281" s="79">
        <v>89991.11</v>
      </c>
    </row>
    <row r="9282" spans="1:4" x14ac:dyDescent="0.25">
      <c r="A9282" s="75">
        <v>38870</v>
      </c>
      <c r="B9282" s="74" t="s">
        <v>30375</v>
      </c>
      <c r="C9282" s="79" t="s">
        <v>16514</v>
      </c>
      <c r="D9282" s="79">
        <v>27.97</v>
      </c>
    </row>
    <row r="9283" spans="1:4" x14ac:dyDescent="0.25">
      <c r="A9283" s="75">
        <v>38869</v>
      </c>
      <c r="B9283" s="74" t="s">
        <v>30376</v>
      </c>
      <c r="C9283" s="79" t="s">
        <v>16514</v>
      </c>
      <c r="D9283" s="79">
        <v>18.88</v>
      </c>
    </row>
    <row r="9284" spans="1:4" x14ac:dyDescent="0.25">
      <c r="A9284" s="75">
        <v>38872</v>
      </c>
      <c r="B9284" s="74" t="s">
        <v>30377</v>
      </c>
      <c r="C9284" s="79" t="s">
        <v>16514</v>
      </c>
      <c r="D9284" s="79">
        <v>35.64</v>
      </c>
    </row>
    <row r="9285" spans="1:4" x14ac:dyDescent="0.25">
      <c r="A9285" s="75">
        <v>38871</v>
      </c>
      <c r="B9285" s="74" t="s">
        <v>30378</v>
      </c>
      <c r="C9285" s="79" t="s">
        <v>16514</v>
      </c>
      <c r="D9285" s="80">
        <v>24.64</v>
      </c>
    </row>
    <row r="9286" spans="1:4" x14ac:dyDescent="0.25">
      <c r="A9286" s="75">
        <v>39283</v>
      </c>
      <c r="B9286" s="74" t="s">
        <v>30379</v>
      </c>
      <c r="C9286" s="79" t="s">
        <v>16514</v>
      </c>
      <c r="D9286" s="80">
        <v>115.44</v>
      </c>
    </row>
    <row r="9287" spans="1:4" x14ac:dyDescent="0.25">
      <c r="A9287" s="75">
        <v>39285</v>
      </c>
      <c r="B9287" s="74" t="s">
        <v>30380</v>
      </c>
      <c r="C9287" s="79" t="s">
        <v>16514</v>
      </c>
      <c r="D9287" s="79">
        <v>131.93</v>
      </c>
    </row>
    <row r="9288" spans="1:4" x14ac:dyDescent="0.25">
      <c r="A9288" s="75">
        <v>39286</v>
      </c>
      <c r="B9288" s="74" t="s">
        <v>30381</v>
      </c>
      <c r="C9288" s="79" t="s">
        <v>16514</v>
      </c>
      <c r="D9288" s="79">
        <v>126.44</v>
      </c>
    </row>
    <row r="9289" spans="1:4" x14ac:dyDescent="0.25">
      <c r="A9289" s="75">
        <v>39288</v>
      </c>
      <c r="B9289" s="74" t="s">
        <v>30382</v>
      </c>
      <c r="C9289" s="79" t="s">
        <v>16514</v>
      </c>
      <c r="D9289" s="79">
        <v>153.91</v>
      </c>
    </row>
    <row r="9290" spans="1:4" x14ac:dyDescent="0.25">
      <c r="A9290" s="75">
        <v>44476</v>
      </c>
      <c r="B9290" s="74" t="s">
        <v>30383</v>
      </c>
      <c r="C9290" s="79" t="s">
        <v>1516</v>
      </c>
      <c r="D9290" s="79">
        <v>493.52</v>
      </c>
    </row>
    <row r="9291" spans="1:4" x14ac:dyDescent="0.25">
      <c r="A9291" s="75">
        <v>10629</v>
      </c>
      <c r="B9291" s="74" t="s">
        <v>30384</v>
      </c>
      <c r="C9291" s="79" t="s">
        <v>1516</v>
      </c>
      <c r="D9291" s="79">
        <v>468.7</v>
      </c>
    </row>
    <row r="9292" spans="1:4" x14ac:dyDescent="0.25">
      <c r="A9292" s="75">
        <v>10698</v>
      </c>
      <c r="B9292" s="74" t="s">
        <v>30385</v>
      </c>
      <c r="C9292" s="79" t="s">
        <v>1516</v>
      </c>
      <c r="D9292" s="79">
        <v>207.56</v>
      </c>
    </row>
    <row r="9293" spans="1:4" x14ac:dyDescent="0.25">
      <c r="A9293" s="75">
        <v>40521</v>
      </c>
      <c r="B9293" s="74" t="s">
        <v>30386</v>
      </c>
      <c r="C9293" s="79" t="s">
        <v>16514</v>
      </c>
      <c r="D9293" s="79">
        <v>97297.39</v>
      </c>
    </row>
    <row r="9294" spans="1:4" x14ac:dyDescent="0.25">
      <c r="A9294" s="75">
        <v>2432</v>
      </c>
      <c r="B9294" s="74" t="s">
        <v>30387</v>
      </c>
      <c r="C9294" s="79" t="s">
        <v>16514</v>
      </c>
      <c r="D9294" s="79">
        <v>21.38</v>
      </c>
    </row>
    <row r="9295" spans="1:4" x14ac:dyDescent="0.25">
      <c r="A9295" s="75">
        <v>2433</v>
      </c>
      <c r="B9295" s="74" t="s">
        <v>30388</v>
      </c>
      <c r="C9295" s="79" t="s">
        <v>16514</v>
      </c>
      <c r="D9295" s="79">
        <v>7.24</v>
      </c>
    </row>
    <row r="9296" spans="1:4" x14ac:dyDescent="0.25">
      <c r="A9296" s="75">
        <v>2418</v>
      </c>
      <c r="B9296" s="74" t="s">
        <v>30389</v>
      </c>
      <c r="C9296" s="79" t="s">
        <v>16514</v>
      </c>
      <c r="D9296" s="79">
        <v>9.92</v>
      </c>
    </row>
    <row r="9297" spans="1:4" x14ac:dyDescent="0.25">
      <c r="A9297" s="75">
        <v>2420</v>
      </c>
      <c r="B9297" s="74" t="s">
        <v>30390</v>
      </c>
      <c r="C9297" s="79" t="s">
        <v>16514</v>
      </c>
      <c r="D9297" s="79">
        <v>12.44</v>
      </c>
    </row>
    <row r="9298" spans="1:4" x14ac:dyDescent="0.25">
      <c r="A9298" s="75">
        <v>11447</v>
      </c>
      <c r="B9298" s="74" t="s">
        <v>30391</v>
      </c>
      <c r="C9298" s="79" t="s">
        <v>16514</v>
      </c>
      <c r="D9298" s="79">
        <v>24.59</v>
      </c>
    </row>
    <row r="9299" spans="1:4" x14ac:dyDescent="0.25">
      <c r="A9299" s="75">
        <v>11451</v>
      </c>
      <c r="B9299" s="74" t="s">
        <v>30392</v>
      </c>
      <c r="C9299" s="79" t="s">
        <v>16514</v>
      </c>
      <c r="D9299" s="79">
        <v>65.92</v>
      </c>
    </row>
    <row r="9300" spans="1:4" x14ac:dyDescent="0.25">
      <c r="A9300" s="75">
        <v>11116</v>
      </c>
      <c r="B9300" s="74" t="s">
        <v>30393</v>
      </c>
      <c r="C9300" s="79" t="s">
        <v>16514</v>
      </c>
      <c r="D9300" s="80">
        <v>957.14</v>
      </c>
    </row>
    <row r="9301" spans="1:4" x14ac:dyDescent="0.25">
      <c r="A9301" s="75">
        <v>38411</v>
      </c>
      <c r="B9301" s="74" t="s">
        <v>30394</v>
      </c>
      <c r="C9301" s="79" t="s">
        <v>16514</v>
      </c>
      <c r="D9301" s="79">
        <v>2006.74</v>
      </c>
    </row>
    <row r="9302" spans="1:4" x14ac:dyDescent="0.25">
      <c r="A9302" s="75">
        <v>38189</v>
      </c>
      <c r="B9302" s="74" t="s">
        <v>30395</v>
      </c>
      <c r="C9302" s="79" t="s">
        <v>16514</v>
      </c>
      <c r="D9302" s="79">
        <v>143.68</v>
      </c>
    </row>
    <row r="9303" spans="1:4" x14ac:dyDescent="0.25">
      <c r="A9303" s="75">
        <v>38190</v>
      </c>
      <c r="B9303" s="74" t="s">
        <v>30396</v>
      </c>
      <c r="C9303" s="79" t="s">
        <v>16514</v>
      </c>
      <c r="D9303" s="79">
        <v>302.7</v>
      </c>
    </row>
    <row r="9304" spans="1:4" x14ac:dyDescent="0.25">
      <c r="A9304" s="75">
        <v>7608</v>
      </c>
      <c r="B9304" s="74" t="s">
        <v>30397</v>
      </c>
      <c r="C9304" s="79" t="s">
        <v>16514</v>
      </c>
      <c r="D9304" s="79">
        <v>10.23</v>
      </c>
    </row>
    <row r="9305" spans="1:4" x14ac:dyDescent="0.25">
      <c r="A9305" s="75">
        <v>1370</v>
      </c>
      <c r="B9305" s="74" t="s">
        <v>30398</v>
      </c>
      <c r="C9305" s="79" t="s">
        <v>16514</v>
      </c>
      <c r="D9305" s="79">
        <v>99.68</v>
      </c>
    </row>
    <row r="9306" spans="1:4" x14ac:dyDescent="0.25">
      <c r="A9306" s="75">
        <v>36516</v>
      </c>
      <c r="B9306" s="74" t="s">
        <v>30399</v>
      </c>
      <c r="C9306" s="79" t="s">
        <v>16514</v>
      </c>
      <c r="D9306" s="79">
        <v>166331.74</v>
      </c>
    </row>
    <row r="9307" spans="1:4" x14ac:dyDescent="0.25">
      <c r="A9307" s="75">
        <v>34777</v>
      </c>
      <c r="B9307" s="74" t="s">
        <v>30400</v>
      </c>
      <c r="C9307" s="79" t="s">
        <v>16514</v>
      </c>
      <c r="D9307" s="79">
        <v>2.79</v>
      </c>
    </row>
    <row r="9308" spans="1:4" x14ac:dyDescent="0.25">
      <c r="A9308" s="75">
        <v>7272</v>
      </c>
      <c r="B9308" s="74" t="s">
        <v>30401</v>
      </c>
      <c r="C9308" s="79" t="s">
        <v>16514</v>
      </c>
      <c r="D9308" s="80">
        <v>2.36</v>
      </c>
    </row>
    <row r="9309" spans="1:4" x14ac:dyDescent="0.25">
      <c r="A9309" s="75">
        <v>10605</v>
      </c>
      <c r="B9309" s="74" t="s">
        <v>30402</v>
      </c>
      <c r="C9309" s="79" t="s">
        <v>16514</v>
      </c>
      <c r="D9309" s="79">
        <v>4.5999999999999996</v>
      </c>
    </row>
    <row r="9310" spans="1:4" x14ac:dyDescent="0.25">
      <c r="A9310" s="75">
        <v>10604</v>
      </c>
      <c r="B9310" s="74" t="s">
        <v>30403</v>
      </c>
      <c r="C9310" s="79" t="s">
        <v>16514</v>
      </c>
      <c r="D9310" s="79">
        <v>10.73</v>
      </c>
    </row>
    <row r="9311" spans="1:4" x14ac:dyDescent="0.25">
      <c r="A9311" s="75">
        <v>672</v>
      </c>
      <c r="B9311" s="74" t="s">
        <v>30404</v>
      </c>
      <c r="C9311" s="79" t="s">
        <v>16514</v>
      </c>
      <c r="D9311" s="79">
        <v>14.76</v>
      </c>
    </row>
    <row r="9312" spans="1:4" x14ac:dyDescent="0.25">
      <c r="A9312" s="75">
        <v>668</v>
      </c>
      <c r="B9312" s="74" t="s">
        <v>30405</v>
      </c>
      <c r="C9312" s="79" t="s">
        <v>16514</v>
      </c>
      <c r="D9312" s="79">
        <v>17.809999999999999</v>
      </c>
    </row>
    <row r="9313" spans="1:4" x14ac:dyDescent="0.25">
      <c r="A9313" s="75">
        <v>10578</v>
      </c>
      <c r="B9313" s="74" t="s">
        <v>30406</v>
      </c>
      <c r="C9313" s="79" t="s">
        <v>16514</v>
      </c>
      <c r="D9313" s="80">
        <v>20.75</v>
      </c>
    </row>
    <row r="9314" spans="1:4" x14ac:dyDescent="0.25">
      <c r="A9314" s="75">
        <v>666</v>
      </c>
      <c r="B9314" s="74" t="s">
        <v>30407</v>
      </c>
      <c r="C9314" s="79" t="s">
        <v>16514</v>
      </c>
      <c r="D9314" s="79">
        <v>23.07</v>
      </c>
    </row>
    <row r="9315" spans="1:4" x14ac:dyDescent="0.25">
      <c r="A9315" s="75">
        <v>665</v>
      </c>
      <c r="B9315" s="74" t="s">
        <v>30408</v>
      </c>
      <c r="C9315" s="79" t="s">
        <v>16514</v>
      </c>
      <c r="D9315" s="79">
        <v>30.86</v>
      </c>
    </row>
    <row r="9316" spans="1:4" x14ac:dyDescent="0.25">
      <c r="A9316" s="75">
        <v>10577</v>
      </c>
      <c r="B9316" s="74" t="s">
        <v>30409</v>
      </c>
      <c r="C9316" s="79" t="s">
        <v>16514</v>
      </c>
      <c r="D9316" s="79">
        <v>27.37</v>
      </c>
    </row>
    <row r="9317" spans="1:4" x14ac:dyDescent="0.25">
      <c r="A9317" s="75">
        <v>10583</v>
      </c>
      <c r="B9317" s="74" t="s">
        <v>30410</v>
      </c>
      <c r="C9317" s="79" t="s">
        <v>16514</v>
      </c>
      <c r="D9317" s="79">
        <v>14.22</v>
      </c>
    </row>
    <row r="9318" spans="1:4" x14ac:dyDescent="0.25">
      <c r="A9318" s="75">
        <v>10579</v>
      </c>
      <c r="B9318" s="74" t="s">
        <v>30411</v>
      </c>
      <c r="C9318" s="79" t="s">
        <v>16514</v>
      </c>
      <c r="D9318" s="79">
        <v>24.78</v>
      </c>
    </row>
    <row r="9319" spans="1:4" x14ac:dyDescent="0.25">
      <c r="A9319" s="75">
        <v>10582</v>
      </c>
      <c r="B9319" s="74" t="s">
        <v>30412</v>
      </c>
      <c r="C9319" s="79" t="s">
        <v>16514</v>
      </c>
      <c r="D9319" s="79">
        <v>12.52</v>
      </c>
    </row>
    <row r="9320" spans="1:4" x14ac:dyDescent="0.25">
      <c r="A9320" s="75">
        <v>2436</v>
      </c>
      <c r="B9320" s="74" t="s">
        <v>30413</v>
      </c>
      <c r="C9320" s="79" t="s">
        <v>1514</v>
      </c>
      <c r="D9320" s="79">
        <v>21.35</v>
      </c>
    </row>
    <row r="9321" spans="1:4" x14ac:dyDescent="0.25">
      <c r="A9321" s="75">
        <v>40918</v>
      </c>
      <c r="B9321" s="74" t="s">
        <v>30414</v>
      </c>
      <c r="C9321" s="79" t="s">
        <v>3751</v>
      </c>
      <c r="D9321" s="79">
        <v>3767.46</v>
      </c>
    </row>
    <row r="9322" spans="1:4" x14ac:dyDescent="0.25">
      <c r="A9322" s="75">
        <v>2439</v>
      </c>
      <c r="B9322" s="74" t="s">
        <v>30415</v>
      </c>
      <c r="C9322" s="79" t="s">
        <v>1514</v>
      </c>
      <c r="D9322" s="79">
        <v>21.79</v>
      </c>
    </row>
    <row r="9323" spans="1:4" x14ac:dyDescent="0.25">
      <c r="A9323" s="75">
        <v>40923</v>
      </c>
      <c r="B9323" s="74" t="s">
        <v>30416</v>
      </c>
      <c r="C9323" s="79" t="s">
        <v>3751</v>
      </c>
      <c r="D9323" s="79">
        <v>3847.25</v>
      </c>
    </row>
    <row r="9324" spans="1:4" x14ac:dyDescent="0.25">
      <c r="A9324" s="75">
        <v>10998</v>
      </c>
      <c r="B9324" s="74" t="s">
        <v>30417</v>
      </c>
      <c r="C9324" s="79" t="s">
        <v>1518</v>
      </c>
      <c r="D9324" s="79">
        <v>60.48</v>
      </c>
    </row>
    <row r="9325" spans="1:4" x14ac:dyDescent="0.25">
      <c r="A9325" s="75">
        <v>11002</v>
      </c>
      <c r="B9325" s="74" t="s">
        <v>30418</v>
      </c>
      <c r="C9325" s="79" t="s">
        <v>1518</v>
      </c>
      <c r="D9325" s="79">
        <v>55.41</v>
      </c>
    </row>
    <row r="9326" spans="1:4" x14ac:dyDescent="0.25">
      <c r="A9326" s="75">
        <v>10999</v>
      </c>
      <c r="B9326" s="74" t="s">
        <v>30419</v>
      </c>
      <c r="C9326" s="79" t="s">
        <v>1518</v>
      </c>
      <c r="D9326" s="79">
        <v>53.24</v>
      </c>
    </row>
    <row r="9327" spans="1:4" x14ac:dyDescent="0.25">
      <c r="A9327" s="75">
        <v>10997</v>
      </c>
      <c r="B9327" s="74" t="s">
        <v>30420</v>
      </c>
      <c r="C9327" s="79" t="s">
        <v>1518</v>
      </c>
      <c r="D9327" s="79">
        <v>57.7</v>
      </c>
    </row>
    <row r="9328" spans="1:4" x14ac:dyDescent="0.25">
      <c r="A9328" s="75">
        <v>2685</v>
      </c>
      <c r="B9328" s="74" t="s">
        <v>30421</v>
      </c>
      <c r="C9328" s="79" t="s">
        <v>1517</v>
      </c>
      <c r="D9328" s="80">
        <v>8.2899999999999991</v>
      </c>
    </row>
    <row r="9329" spans="1:4" x14ac:dyDescent="0.25">
      <c r="A9329" s="75">
        <v>2680</v>
      </c>
      <c r="B9329" s="74" t="s">
        <v>30422</v>
      </c>
      <c r="C9329" s="79" t="s">
        <v>1517</v>
      </c>
      <c r="D9329" s="79">
        <v>12.13</v>
      </c>
    </row>
    <row r="9330" spans="1:4" x14ac:dyDescent="0.25">
      <c r="A9330" s="75">
        <v>2684</v>
      </c>
      <c r="B9330" s="74" t="s">
        <v>30423</v>
      </c>
      <c r="C9330" s="79" t="s">
        <v>1517</v>
      </c>
      <c r="D9330" s="80">
        <v>11.03</v>
      </c>
    </row>
    <row r="9331" spans="1:4" x14ac:dyDescent="0.25">
      <c r="A9331" s="75">
        <v>2673</v>
      </c>
      <c r="B9331" s="74" t="s">
        <v>30424</v>
      </c>
      <c r="C9331" s="79" t="s">
        <v>1517</v>
      </c>
      <c r="D9331" s="79">
        <v>4.26</v>
      </c>
    </row>
    <row r="9332" spans="1:4" x14ac:dyDescent="0.25">
      <c r="A9332" s="75">
        <v>2681</v>
      </c>
      <c r="B9332" s="74" t="s">
        <v>30425</v>
      </c>
      <c r="C9332" s="79" t="s">
        <v>1517</v>
      </c>
      <c r="D9332" s="79">
        <v>19.82</v>
      </c>
    </row>
    <row r="9333" spans="1:4" x14ac:dyDescent="0.25">
      <c r="A9333" s="75">
        <v>2682</v>
      </c>
      <c r="B9333" s="74" t="s">
        <v>30426</v>
      </c>
      <c r="C9333" s="79" t="s">
        <v>1517</v>
      </c>
      <c r="D9333" s="79">
        <v>28.92</v>
      </c>
    </row>
    <row r="9334" spans="1:4" x14ac:dyDescent="0.25">
      <c r="A9334" s="75">
        <v>2686</v>
      </c>
      <c r="B9334" s="74" t="s">
        <v>30427</v>
      </c>
      <c r="C9334" s="79" t="s">
        <v>1517</v>
      </c>
      <c r="D9334" s="79">
        <v>36.270000000000003</v>
      </c>
    </row>
    <row r="9335" spans="1:4" x14ac:dyDescent="0.25">
      <c r="A9335" s="75">
        <v>2674</v>
      </c>
      <c r="B9335" s="74" t="s">
        <v>30428</v>
      </c>
      <c r="C9335" s="79" t="s">
        <v>1517</v>
      </c>
      <c r="D9335" s="79">
        <v>5.3</v>
      </c>
    </row>
    <row r="9336" spans="1:4" x14ac:dyDescent="0.25">
      <c r="A9336" s="75">
        <v>2683</v>
      </c>
      <c r="B9336" s="74" t="s">
        <v>30429</v>
      </c>
      <c r="C9336" s="79" t="s">
        <v>1517</v>
      </c>
      <c r="D9336" s="79">
        <v>57.15</v>
      </c>
    </row>
    <row r="9337" spans="1:4" x14ac:dyDescent="0.25">
      <c r="A9337" s="75">
        <v>2676</v>
      </c>
      <c r="B9337" s="74" t="s">
        <v>30430</v>
      </c>
      <c r="C9337" s="79" t="s">
        <v>1517</v>
      </c>
      <c r="D9337" s="79">
        <v>2.48</v>
      </c>
    </row>
    <row r="9338" spans="1:4" x14ac:dyDescent="0.25">
      <c r="A9338" s="75">
        <v>2678</v>
      </c>
      <c r="B9338" s="74" t="s">
        <v>30431</v>
      </c>
      <c r="C9338" s="79" t="s">
        <v>1517</v>
      </c>
      <c r="D9338" s="79">
        <v>3.1</v>
      </c>
    </row>
    <row r="9339" spans="1:4" x14ac:dyDescent="0.25">
      <c r="A9339" s="75">
        <v>2679</v>
      </c>
      <c r="B9339" s="74" t="s">
        <v>30432</v>
      </c>
      <c r="C9339" s="79" t="s">
        <v>1517</v>
      </c>
      <c r="D9339" s="79">
        <v>4.78</v>
      </c>
    </row>
    <row r="9340" spans="1:4" x14ac:dyDescent="0.25">
      <c r="A9340" s="75">
        <v>12070</v>
      </c>
      <c r="B9340" s="74" t="s">
        <v>30433</v>
      </c>
      <c r="C9340" s="79" t="s">
        <v>1517</v>
      </c>
      <c r="D9340" s="79">
        <v>6.66</v>
      </c>
    </row>
    <row r="9341" spans="1:4" x14ac:dyDescent="0.25">
      <c r="A9341" s="75">
        <v>2675</v>
      </c>
      <c r="B9341" s="74" t="s">
        <v>30434</v>
      </c>
      <c r="C9341" s="79" t="s">
        <v>1517</v>
      </c>
      <c r="D9341" s="79">
        <v>8.65</v>
      </c>
    </row>
    <row r="9342" spans="1:4" x14ac:dyDescent="0.25">
      <c r="A9342" s="75">
        <v>12067</v>
      </c>
      <c r="B9342" s="74" t="s">
        <v>30435</v>
      </c>
      <c r="C9342" s="79" t="s">
        <v>1517</v>
      </c>
      <c r="D9342" s="79">
        <v>11.74</v>
      </c>
    </row>
    <row r="9343" spans="1:4" x14ac:dyDescent="0.25">
      <c r="A9343" s="75">
        <v>21136</v>
      </c>
      <c r="B9343" s="74" t="s">
        <v>30436</v>
      </c>
      <c r="C9343" s="79" t="s">
        <v>1517</v>
      </c>
      <c r="D9343" s="79">
        <v>14.15</v>
      </c>
    </row>
    <row r="9344" spans="1:4" x14ac:dyDescent="0.25">
      <c r="A9344" s="75">
        <v>21128</v>
      </c>
      <c r="B9344" s="74" t="s">
        <v>30437</v>
      </c>
      <c r="C9344" s="79" t="s">
        <v>1517</v>
      </c>
      <c r="D9344" s="79">
        <v>10.95</v>
      </c>
    </row>
    <row r="9345" spans="1:4" x14ac:dyDescent="0.25">
      <c r="A9345" s="75">
        <v>21130</v>
      </c>
      <c r="B9345" s="74" t="s">
        <v>30438</v>
      </c>
      <c r="C9345" s="79" t="s">
        <v>1517</v>
      </c>
      <c r="D9345" s="79">
        <v>27.65</v>
      </c>
    </row>
    <row r="9346" spans="1:4" x14ac:dyDescent="0.25">
      <c r="A9346" s="75">
        <v>21135</v>
      </c>
      <c r="B9346" s="74" t="s">
        <v>30439</v>
      </c>
      <c r="C9346" s="79" t="s">
        <v>1517</v>
      </c>
      <c r="D9346" s="79">
        <v>27.22</v>
      </c>
    </row>
    <row r="9347" spans="1:4" x14ac:dyDescent="0.25">
      <c r="A9347" s="75">
        <v>40401</v>
      </c>
      <c r="B9347" s="74" t="s">
        <v>30440</v>
      </c>
      <c r="C9347" s="79" t="s">
        <v>1517</v>
      </c>
      <c r="D9347" s="79">
        <v>2.72</v>
      </c>
    </row>
    <row r="9348" spans="1:4" x14ac:dyDescent="0.25">
      <c r="A9348" s="75">
        <v>40402</v>
      </c>
      <c r="B9348" s="74" t="s">
        <v>30441</v>
      </c>
      <c r="C9348" s="79" t="s">
        <v>1517</v>
      </c>
      <c r="D9348" s="79">
        <v>3.5</v>
      </c>
    </row>
    <row r="9349" spans="1:4" x14ac:dyDescent="0.25">
      <c r="A9349" s="75">
        <v>40400</v>
      </c>
      <c r="B9349" s="74" t="s">
        <v>30442</v>
      </c>
      <c r="C9349" s="79" t="s">
        <v>1517</v>
      </c>
      <c r="D9349" s="79">
        <v>1.85</v>
      </c>
    </row>
    <row r="9350" spans="1:4" x14ac:dyDescent="0.25">
      <c r="A9350" s="75">
        <v>2504</v>
      </c>
      <c r="B9350" s="74" t="s">
        <v>30443</v>
      </c>
      <c r="C9350" s="79" t="s">
        <v>1517</v>
      </c>
      <c r="D9350" s="79">
        <v>12.15</v>
      </c>
    </row>
    <row r="9351" spans="1:4" x14ac:dyDescent="0.25">
      <c r="A9351" s="75">
        <v>2501</v>
      </c>
      <c r="B9351" s="74" t="s">
        <v>30444</v>
      </c>
      <c r="C9351" s="79" t="s">
        <v>1517</v>
      </c>
      <c r="D9351" s="79">
        <v>15.93</v>
      </c>
    </row>
    <row r="9352" spans="1:4" x14ac:dyDescent="0.25">
      <c r="A9352" s="75">
        <v>2502</v>
      </c>
      <c r="B9352" s="74" t="s">
        <v>30445</v>
      </c>
      <c r="C9352" s="79" t="s">
        <v>1517</v>
      </c>
      <c r="D9352" s="79">
        <v>24.04</v>
      </c>
    </row>
    <row r="9353" spans="1:4" x14ac:dyDescent="0.25">
      <c r="A9353" s="75">
        <v>2503</v>
      </c>
      <c r="B9353" s="74" t="s">
        <v>30446</v>
      </c>
      <c r="C9353" s="79" t="s">
        <v>1517</v>
      </c>
      <c r="D9353" s="79">
        <v>30.94</v>
      </c>
    </row>
    <row r="9354" spans="1:4" x14ac:dyDescent="0.25">
      <c r="A9354" s="75">
        <v>2500</v>
      </c>
      <c r="B9354" s="74" t="s">
        <v>30447</v>
      </c>
      <c r="C9354" s="79" t="s">
        <v>1517</v>
      </c>
      <c r="D9354" s="79">
        <v>41.21</v>
      </c>
    </row>
    <row r="9355" spans="1:4" x14ac:dyDescent="0.25">
      <c r="A9355" s="75">
        <v>2505</v>
      </c>
      <c r="B9355" s="74" t="s">
        <v>30448</v>
      </c>
      <c r="C9355" s="79" t="s">
        <v>1517</v>
      </c>
      <c r="D9355" s="79">
        <v>64.23</v>
      </c>
    </row>
    <row r="9356" spans="1:4" x14ac:dyDescent="0.25">
      <c r="A9356" s="75">
        <v>12056</v>
      </c>
      <c r="B9356" s="74" t="s">
        <v>30449</v>
      </c>
      <c r="C9356" s="79" t="s">
        <v>1517</v>
      </c>
      <c r="D9356" s="79">
        <v>25.95</v>
      </c>
    </row>
    <row r="9357" spans="1:4" x14ac:dyDescent="0.25">
      <c r="A9357" s="75">
        <v>12057</v>
      </c>
      <c r="B9357" s="74" t="s">
        <v>30450</v>
      </c>
      <c r="C9357" s="79" t="s">
        <v>1517</v>
      </c>
      <c r="D9357" s="79">
        <v>22.04</v>
      </c>
    </row>
    <row r="9358" spans="1:4" x14ac:dyDescent="0.25">
      <c r="A9358" s="75">
        <v>12059</v>
      </c>
      <c r="B9358" s="74" t="s">
        <v>30451</v>
      </c>
      <c r="C9358" s="79" t="s">
        <v>1517</v>
      </c>
      <c r="D9358" s="79">
        <v>7.73</v>
      </c>
    </row>
    <row r="9359" spans="1:4" x14ac:dyDescent="0.25">
      <c r="A9359" s="75">
        <v>12058</v>
      </c>
      <c r="B9359" s="74" t="s">
        <v>30452</v>
      </c>
      <c r="C9359" s="79" t="s">
        <v>1517</v>
      </c>
      <c r="D9359" s="79">
        <v>13.74</v>
      </c>
    </row>
    <row r="9360" spans="1:4" x14ac:dyDescent="0.25">
      <c r="A9360" s="75">
        <v>12060</v>
      </c>
      <c r="B9360" s="74" t="s">
        <v>30453</v>
      </c>
      <c r="C9360" s="79" t="s">
        <v>1517</v>
      </c>
      <c r="D9360" s="79">
        <v>57.27</v>
      </c>
    </row>
    <row r="9361" spans="1:4" x14ac:dyDescent="0.25">
      <c r="A9361" s="75">
        <v>12061</v>
      </c>
      <c r="B9361" s="74" t="s">
        <v>30454</v>
      </c>
      <c r="C9361" s="79" t="s">
        <v>1517</v>
      </c>
      <c r="D9361" s="79">
        <v>34.97</v>
      </c>
    </row>
    <row r="9362" spans="1:4" x14ac:dyDescent="0.25">
      <c r="A9362" s="75">
        <v>12062</v>
      </c>
      <c r="B9362" s="74" t="s">
        <v>30455</v>
      </c>
      <c r="C9362" s="79" t="s">
        <v>1517</v>
      </c>
      <c r="D9362" s="79">
        <v>64.489999999999995</v>
      </c>
    </row>
    <row r="9363" spans="1:4" x14ac:dyDescent="0.25">
      <c r="A9363" s="75">
        <v>21137</v>
      </c>
      <c r="B9363" s="74" t="s">
        <v>30456</v>
      </c>
      <c r="C9363" s="79" t="s">
        <v>1517</v>
      </c>
      <c r="D9363" s="79">
        <v>11.21</v>
      </c>
    </row>
    <row r="9364" spans="1:4" x14ac:dyDescent="0.25">
      <c r="A9364" s="75">
        <v>2687</v>
      </c>
      <c r="B9364" s="74" t="s">
        <v>30457</v>
      </c>
      <c r="C9364" s="79" t="s">
        <v>1517</v>
      </c>
      <c r="D9364" s="79">
        <v>2.16</v>
      </c>
    </row>
    <row r="9365" spans="1:4" x14ac:dyDescent="0.25">
      <c r="A9365" s="75">
        <v>2689</v>
      </c>
      <c r="B9365" s="74" t="s">
        <v>30458</v>
      </c>
      <c r="C9365" s="79" t="s">
        <v>1517</v>
      </c>
      <c r="D9365" s="79">
        <v>2.57</v>
      </c>
    </row>
    <row r="9366" spans="1:4" x14ac:dyDescent="0.25">
      <c r="A9366" s="75">
        <v>2688</v>
      </c>
      <c r="B9366" s="74" t="s">
        <v>30459</v>
      </c>
      <c r="C9366" s="79" t="s">
        <v>1517</v>
      </c>
      <c r="D9366" s="79">
        <v>2.79</v>
      </c>
    </row>
    <row r="9367" spans="1:4" x14ac:dyDescent="0.25">
      <c r="A9367" s="75">
        <v>2690</v>
      </c>
      <c r="B9367" s="74" t="s">
        <v>30460</v>
      </c>
      <c r="C9367" s="79" t="s">
        <v>1517</v>
      </c>
      <c r="D9367" s="79">
        <v>4.7699999999999996</v>
      </c>
    </row>
    <row r="9368" spans="1:4" x14ac:dyDescent="0.25">
      <c r="A9368" s="75">
        <v>39243</v>
      </c>
      <c r="B9368" s="74" t="s">
        <v>30461</v>
      </c>
      <c r="C9368" s="79" t="s">
        <v>1517</v>
      </c>
      <c r="D9368" s="79">
        <v>3.14</v>
      </c>
    </row>
    <row r="9369" spans="1:4" x14ac:dyDescent="0.25">
      <c r="A9369" s="75">
        <v>39244</v>
      </c>
      <c r="B9369" s="74" t="s">
        <v>30462</v>
      </c>
      <c r="C9369" s="79" t="s">
        <v>1517</v>
      </c>
      <c r="D9369" s="79">
        <v>4.25</v>
      </c>
    </row>
    <row r="9370" spans="1:4" x14ac:dyDescent="0.25">
      <c r="A9370" s="75">
        <v>39245</v>
      </c>
      <c r="B9370" s="74" t="s">
        <v>30463</v>
      </c>
      <c r="C9370" s="79" t="s">
        <v>1517</v>
      </c>
      <c r="D9370" s="79">
        <v>8.18</v>
      </c>
    </row>
    <row r="9371" spans="1:4" x14ac:dyDescent="0.25">
      <c r="A9371" s="75">
        <v>39254</v>
      </c>
      <c r="B9371" s="74" t="s">
        <v>30464</v>
      </c>
      <c r="C9371" s="79" t="s">
        <v>1517</v>
      </c>
      <c r="D9371" s="79">
        <v>12.23</v>
      </c>
    </row>
    <row r="9372" spans="1:4" x14ac:dyDescent="0.25">
      <c r="A9372" s="75">
        <v>39255</v>
      </c>
      <c r="B9372" s="74" t="s">
        <v>30465</v>
      </c>
      <c r="C9372" s="79" t="s">
        <v>1517</v>
      </c>
      <c r="D9372" s="79">
        <v>22.64</v>
      </c>
    </row>
    <row r="9373" spans="1:4" x14ac:dyDescent="0.25">
      <c r="A9373" s="75">
        <v>39253</v>
      </c>
      <c r="B9373" s="74" t="s">
        <v>30466</v>
      </c>
      <c r="C9373" s="79" t="s">
        <v>1517</v>
      </c>
      <c r="D9373" s="79">
        <v>15.59</v>
      </c>
    </row>
    <row r="9374" spans="1:4" x14ac:dyDescent="0.25">
      <c r="A9374" s="75">
        <v>39246</v>
      </c>
      <c r="B9374" s="74" t="s">
        <v>30467</v>
      </c>
      <c r="C9374" s="79" t="s">
        <v>1517</v>
      </c>
      <c r="D9374" s="79">
        <v>4.7300000000000004</v>
      </c>
    </row>
    <row r="9375" spans="1:4" x14ac:dyDescent="0.25">
      <c r="A9375" s="75">
        <v>39247</v>
      </c>
      <c r="B9375" s="74" t="s">
        <v>30468</v>
      </c>
      <c r="C9375" s="79" t="s">
        <v>1517</v>
      </c>
      <c r="D9375" s="79">
        <v>4.13</v>
      </c>
    </row>
    <row r="9376" spans="1:4" x14ac:dyDescent="0.25">
      <c r="A9376" s="75">
        <v>2446</v>
      </c>
      <c r="B9376" s="74" t="s">
        <v>30469</v>
      </c>
      <c r="C9376" s="79" t="s">
        <v>1517</v>
      </c>
      <c r="D9376" s="79">
        <v>6.8</v>
      </c>
    </row>
    <row r="9377" spans="1:4" x14ac:dyDescent="0.25">
      <c r="A9377" s="75">
        <v>2442</v>
      </c>
      <c r="B9377" s="74" t="s">
        <v>30470</v>
      </c>
      <c r="C9377" s="79" t="s">
        <v>1517</v>
      </c>
      <c r="D9377" s="79">
        <v>9.52</v>
      </c>
    </row>
    <row r="9378" spans="1:4" x14ac:dyDescent="0.25">
      <c r="A9378" s="75">
        <v>39248</v>
      </c>
      <c r="B9378" s="74" t="s">
        <v>30471</v>
      </c>
      <c r="C9378" s="79" t="s">
        <v>1517</v>
      </c>
      <c r="D9378" s="79">
        <v>13.28</v>
      </c>
    </row>
    <row r="9379" spans="1:4" x14ac:dyDescent="0.25">
      <c r="A9379" s="75">
        <v>2438</v>
      </c>
      <c r="B9379" s="74" t="s">
        <v>30472</v>
      </c>
      <c r="C9379" s="79" t="s">
        <v>1514</v>
      </c>
      <c r="D9379" s="79">
        <v>33.36</v>
      </c>
    </row>
    <row r="9380" spans="1:4" x14ac:dyDescent="0.25">
      <c r="A9380" s="75">
        <v>40922</v>
      </c>
      <c r="B9380" s="74" t="s">
        <v>30473</v>
      </c>
      <c r="C9380" s="79" t="s">
        <v>3751</v>
      </c>
      <c r="D9380" s="79">
        <v>5887.66</v>
      </c>
    </row>
    <row r="9381" spans="1:4" x14ac:dyDescent="0.25">
      <c r="A9381" s="75">
        <v>36486</v>
      </c>
      <c r="B9381" s="74" t="s">
        <v>30474</v>
      </c>
      <c r="C9381" s="79" t="s">
        <v>16514</v>
      </c>
      <c r="D9381" s="79">
        <v>70127.199999999997</v>
      </c>
    </row>
    <row r="9382" spans="1:4" x14ac:dyDescent="0.25">
      <c r="A9382" s="75">
        <v>37777</v>
      </c>
      <c r="B9382" s="74" t="s">
        <v>30475</v>
      </c>
      <c r="C9382" s="79" t="s">
        <v>16514</v>
      </c>
      <c r="D9382" s="79">
        <v>330157.49</v>
      </c>
    </row>
    <row r="9383" spans="1:4" x14ac:dyDescent="0.25">
      <c r="A9383" s="75">
        <v>12624</v>
      </c>
      <c r="B9383" s="74" t="s">
        <v>30476</v>
      </c>
      <c r="C9383" s="79" t="s">
        <v>16514</v>
      </c>
      <c r="D9383" s="79">
        <v>33.99</v>
      </c>
    </row>
    <row r="9384" spans="1:4" x14ac:dyDescent="0.25">
      <c r="A9384" s="75">
        <v>517</v>
      </c>
      <c r="B9384" s="74" t="s">
        <v>30477</v>
      </c>
      <c r="C9384" s="79" t="s">
        <v>1519</v>
      </c>
      <c r="D9384" s="79">
        <v>8.61</v>
      </c>
    </row>
    <row r="9385" spans="1:4" x14ac:dyDescent="0.25">
      <c r="A9385" s="75">
        <v>37534</v>
      </c>
      <c r="B9385" s="74" t="s">
        <v>30478</v>
      </c>
      <c r="C9385" s="79" t="s">
        <v>1518</v>
      </c>
      <c r="D9385" s="79">
        <v>17.350000000000001</v>
      </c>
    </row>
    <row r="9386" spans="1:4" x14ac:dyDescent="0.25">
      <c r="A9386" s="75">
        <v>37535</v>
      </c>
      <c r="B9386" s="74" t="s">
        <v>30479</v>
      </c>
      <c r="C9386" s="79" t="s">
        <v>1518</v>
      </c>
      <c r="D9386" s="79">
        <v>17.350000000000001</v>
      </c>
    </row>
    <row r="9387" spans="1:4" x14ac:dyDescent="0.25">
      <c r="A9387" s="75">
        <v>37533</v>
      </c>
      <c r="B9387" s="74" t="s">
        <v>30480</v>
      </c>
      <c r="C9387" s="79" t="s">
        <v>1518</v>
      </c>
      <c r="D9387" s="80">
        <v>17.350000000000001</v>
      </c>
    </row>
    <row r="9388" spans="1:4" x14ac:dyDescent="0.25">
      <c r="A9388" s="75">
        <v>37537</v>
      </c>
      <c r="B9388" s="74" t="s">
        <v>30481</v>
      </c>
      <c r="C9388" s="79" t="s">
        <v>1518</v>
      </c>
      <c r="D9388" s="80">
        <v>13.13</v>
      </c>
    </row>
    <row r="9389" spans="1:4" x14ac:dyDescent="0.25">
      <c r="A9389" s="75">
        <v>37536</v>
      </c>
      <c r="B9389" s="74" t="s">
        <v>30482</v>
      </c>
      <c r="C9389" s="79" t="s">
        <v>1518</v>
      </c>
      <c r="D9389" s="80">
        <v>13.13</v>
      </c>
    </row>
    <row r="9390" spans="1:4" x14ac:dyDescent="0.25">
      <c r="A9390" s="75">
        <v>37532</v>
      </c>
      <c r="B9390" s="74" t="s">
        <v>30483</v>
      </c>
      <c r="C9390" s="79" t="s">
        <v>1518</v>
      </c>
      <c r="D9390" s="79">
        <v>13.13</v>
      </c>
    </row>
    <row r="9391" spans="1:4" x14ac:dyDescent="0.25">
      <c r="A9391" s="75">
        <v>2696</v>
      </c>
      <c r="B9391" s="74" t="s">
        <v>30484</v>
      </c>
      <c r="C9391" s="79" t="s">
        <v>1514</v>
      </c>
      <c r="D9391" s="79">
        <v>21.35</v>
      </c>
    </row>
    <row r="9392" spans="1:4" x14ac:dyDescent="0.25">
      <c r="A9392" s="75">
        <v>40928</v>
      </c>
      <c r="B9392" s="74" t="s">
        <v>30485</v>
      </c>
      <c r="C9392" s="79" t="s">
        <v>3751</v>
      </c>
      <c r="D9392" s="79">
        <v>3767.46</v>
      </c>
    </row>
    <row r="9393" spans="1:4" x14ac:dyDescent="0.25">
      <c r="A9393" s="75">
        <v>4083</v>
      </c>
      <c r="B9393" s="74" t="s">
        <v>30486</v>
      </c>
      <c r="C9393" s="79" t="s">
        <v>1514</v>
      </c>
      <c r="D9393" s="79">
        <v>54.04</v>
      </c>
    </row>
    <row r="9394" spans="1:4" x14ac:dyDescent="0.25">
      <c r="A9394" s="75">
        <v>40818</v>
      </c>
      <c r="B9394" s="74" t="s">
        <v>30487</v>
      </c>
      <c r="C9394" s="79" t="s">
        <v>3751</v>
      </c>
      <c r="D9394" s="79">
        <v>9533.2900000000009</v>
      </c>
    </row>
    <row r="9395" spans="1:4" x14ac:dyDescent="0.25">
      <c r="A9395" s="75">
        <v>43146</v>
      </c>
      <c r="B9395" s="74" t="s">
        <v>30488</v>
      </c>
      <c r="C9395" s="79" t="s">
        <v>1518</v>
      </c>
      <c r="D9395" s="79">
        <v>7.58</v>
      </c>
    </row>
    <row r="9396" spans="1:4" x14ac:dyDescent="0.25">
      <c r="A9396" s="75">
        <v>2705</v>
      </c>
      <c r="B9396" s="74" t="s">
        <v>30489</v>
      </c>
      <c r="C9396" s="79" t="s">
        <v>14644</v>
      </c>
      <c r="D9396" s="79">
        <v>0.84</v>
      </c>
    </row>
    <row r="9397" spans="1:4" x14ac:dyDescent="0.25">
      <c r="A9397" s="75">
        <v>14250</v>
      </c>
      <c r="B9397" s="74" t="s">
        <v>30490</v>
      </c>
      <c r="C9397" s="79" t="s">
        <v>14644</v>
      </c>
      <c r="D9397" s="79">
        <v>0.86</v>
      </c>
    </row>
    <row r="9398" spans="1:4" x14ac:dyDescent="0.25">
      <c r="A9398" s="75">
        <v>11683</v>
      </c>
      <c r="B9398" s="74" t="s">
        <v>30491</v>
      </c>
      <c r="C9398" s="79" t="s">
        <v>16514</v>
      </c>
      <c r="D9398" s="79">
        <v>55.92</v>
      </c>
    </row>
    <row r="9399" spans="1:4" x14ac:dyDescent="0.25">
      <c r="A9399" s="75">
        <v>11684</v>
      </c>
      <c r="B9399" s="74" t="s">
        <v>30492</v>
      </c>
      <c r="C9399" s="79" t="s">
        <v>16514</v>
      </c>
      <c r="D9399" s="80">
        <v>61.21</v>
      </c>
    </row>
    <row r="9400" spans="1:4" x14ac:dyDescent="0.25">
      <c r="A9400" s="75">
        <v>6141</v>
      </c>
      <c r="B9400" s="74" t="s">
        <v>30493</v>
      </c>
      <c r="C9400" s="79" t="s">
        <v>16514</v>
      </c>
      <c r="D9400" s="79">
        <v>5.56</v>
      </c>
    </row>
    <row r="9401" spans="1:4" x14ac:dyDescent="0.25">
      <c r="A9401" s="75">
        <v>11681</v>
      </c>
      <c r="B9401" s="74" t="s">
        <v>30494</v>
      </c>
      <c r="C9401" s="79" t="s">
        <v>16514</v>
      </c>
      <c r="D9401" s="80">
        <v>7.02</v>
      </c>
    </row>
    <row r="9402" spans="1:4" x14ac:dyDescent="0.25">
      <c r="A9402" s="75">
        <v>2706</v>
      </c>
      <c r="B9402" s="74" t="s">
        <v>30495</v>
      </c>
      <c r="C9402" s="79" t="s">
        <v>1514</v>
      </c>
      <c r="D9402" s="79">
        <v>110.48</v>
      </c>
    </row>
    <row r="9403" spans="1:4" x14ac:dyDescent="0.25">
      <c r="A9403" s="75">
        <v>40811</v>
      </c>
      <c r="B9403" s="74" t="s">
        <v>30496</v>
      </c>
      <c r="C9403" s="79" t="s">
        <v>3751</v>
      </c>
      <c r="D9403" s="79">
        <v>19486.89</v>
      </c>
    </row>
    <row r="9404" spans="1:4" x14ac:dyDescent="0.25">
      <c r="A9404" s="75">
        <v>2707</v>
      </c>
      <c r="B9404" s="74" t="s">
        <v>30497</v>
      </c>
      <c r="C9404" s="79" t="s">
        <v>1514</v>
      </c>
      <c r="D9404" s="79">
        <v>125.73</v>
      </c>
    </row>
    <row r="9405" spans="1:4" x14ac:dyDescent="0.25">
      <c r="A9405" s="75">
        <v>40813</v>
      </c>
      <c r="B9405" s="74" t="s">
        <v>30498</v>
      </c>
      <c r="C9405" s="79" t="s">
        <v>3751</v>
      </c>
      <c r="D9405" s="79">
        <v>22180.09</v>
      </c>
    </row>
    <row r="9406" spans="1:4" x14ac:dyDescent="0.25">
      <c r="A9406" s="75">
        <v>2708</v>
      </c>
      <c r="B9406" s="74" t="s">
        <v>30499</v>
      </c>
      <c r="C9406" s="79" t="s">
        <v>1514</v>
      </c>
      <c r="D9406" s="79">
        <v>171.89</v>
      </c>
    </row>
    <row r="9407" spans="1:4" x14ac:dyDescent="0.25">
      <c r="A9407" s="75">
        <v>40814</v>
      </c>
      <c r="B9407" s="74" t="s">
        <v>30500</v>
      </c>
      <c r="C9407" s="79" t="s">
        <v>3751</v>
      </c>
      <c r="D9407" s="79">
        <v>30319.59</v>
      </c>
    </row>
    <row r="9408" spans="1:4" x14ac:dyDescent="0.25">
      <c r="A9408" s="75">
        <v>34779</v>
      </c>
      <c r="B9408" s="74" t="s">
        <v>30501</v>
      </c>
      <c r="C9408" s="79" t="s">
        <v>1514</v>
      </c>
      <c r="D9408" s="79">
        <v>112.08</v>
      </c>
    </row>
    <row r="9409" spans="1:4" x14ac:dyDescent="0.25">
      <c r="A9409" s="75">
        <v>40936</v>
      </c>
      <c r="B9409" s="74" t="s">
        <v>30502</v>
      </c>
      <c r="C9409" s="79" t="s">
        <v>3751</v>
      </c>
      <c r="D9409" s="79">
        <v>19771.169999999998</v>
      </c>
    </row>
    <row r="9410" spans="1:4" x14ac:dyDescent="0.25">
      <c r="A9410" s="75">
        <v>34780</v>
      </c>
      <c r="B9410" s="74" t="s">
        <v>30503</v>
      </c>
      <c r="C9410" s="79" t="s">
        <v>1514</v>
      </c>
      <c r="D9410" s="80">
        <v>126.44</v>
      </c>
    </row>
    <row r="9411" spans="1:4" x14ac:dyDescent="0.25">
      <c r="A9411" s="75">
        <v>40937</v>
      </c>
      <c r="B9411" s="74" t="s">
        <v>30504</v>
      </c>
      <c r="C9411" s="79" t="s">
        <v>3751</v>
      </c>
      <c r="D9411" s="79">
        <v>22305.79</v>
      </c>
    </row>
    <row r="9412" spans="1:4" x14ac:dyDescent="0.25">
      <c r="A9412" s="75">
        <v>34782</v>
      </c>
      <c r="B9412" s="74" t="s">
        <v>30505</v>
      </c>
      <c r="C9412" s="79" t="s">
        <v>1514</v>
      </c>
      <c r="D9412" s="80">
        <v>173.3</v>
      </c>
    </row>
    <row r="9413" spans="1:4" x14ac:dyDescent="0.25">
      <c r="A9413" s="75">
        <v>40938</v>
      </c>
      <c r="B9413" s="74" t="s">
        <v>30506</v>
      </c>
      <c r="C9413" s="79" t="s">
        <v>3751</v>
      </c>
      <c r="D9413" s="79">
        <v>30567.95</v>
      </c>
    </row>
    <row r="9414" spans="1:4" x14ac:dyDescent="0.25">
      <c r="A9414" s="75">
        <v>34783</v>
      </c>
      <c r="B9414" s="74" t="s">
        <v>30507</v>
      </c>
      <c r="C9414" s="79" t="s">
        <v>1514</v>
      </c>
      <c r="D9414" s="80">
        <v>110.61</v>
      </c>
    </row>
    <row r="9415" spans="1:4" x14ac:dyDescent="0.25">
      <c r="A9415" s="75">
        <v>40939</v>
      </c>
      <c r="B9415" s="74" t="s">
        <v>30508</v>
      </c>
      <c r="C9415" s="79" t="s">
        <v>3751</v>
      </c>
      <c r="D9415" s="79">
        <v>19512.93</v>
      </c>
    </row>
    <row r="9416" spans="1:4" x14ac:dyDescent="0.25">
      <c r="A9416" s="75">
        <v>34785</v>
      </c>
      <c r="B9416" s="74" t="s">
        <v>30509</v>
      </c>
      <c r="C9416" s="79" t="s">
        <v>1514</v>
      </c>
      <c r="D9416" s="80">
        <v>86.54</v>
      </c>
    </row>
    <row r="9417" spans="1:4" x14ac:dyDescent="0.25">
      <c r="A9417" s="75">
        <v>40940</v>
      </c>
      <c r="B9417" s="74" t="s">
        <v>30510</v>
      </c>
      <c r="C9417" s="79" t="s">
        <v>3751</v>
      </c>
      <c r="D9417" s="79">
        <v>15266.45</v>
      </c>
    </row>
    <row r="9418" spans="1:4" x14ac:dyDescent="0.25">
      <c r="A9418" s="75">
        <v>38403</v>
      </c>
      <c r="B9418" s="74" t="s">
        <v>30511</v>
      </c>
      <c r="C9418" s="79" t="s">
        <v>16514</v>
      </c>
      <c r="D9418" s="80">
        <v>55.17</v>
      </c>
    </row>
    <row r="9419" spans="1:4" x14ac:dyDescent="0.25">
      <c r="A9419" s="75">
        <v>43482</v>
      </c>
      <c r="B9419" s="74" t="s">
        <v>30512</v>
      </c>
      <c r="C9419" s="79" t="s">
        <v>1514</v>
      </c>
      <c r="D9419" s="79">
        <v>0.75</v>
      </c>
    </row>
    <row r="9420" spans="1:4" x14ac:dyDescent="0.25">
      <c r="A9420" s="75">
        <v>43494</v>
      </c>
      <c r="B9420" s="74" t="s">
        <v>30513</v>
      </c>
      <c r="C9420" s="79" t="s">
        <v>3751</v>
      </c>
      <c r="D9420" s="80">
        <v>140.69</v>
      </c>
    </row>
    <row r="9421" spans="1:4" x14ac:dyDescent="0.25">
      <c r="A9421" s="75">
        <v>43483</v>
      </c>
      <c r="B9421" s="74" t="s">
        <v>30514</v>
      </c>
      <c r="C9421" s="79" t="s">
        <v>1514</v>
      </c>
      <c r="D9421" s="79">
        <v>1.34</v>
      </c>
    </row>
    <row r="9422" spans="1:4" x14ac:dyDescent="0.25">
      <c r="A9422" s="75">
        <v>43495</v>
      </c>
      <c r="B9422" s="74" t="s">
        <v>30515</v>
      </c>
      <c r="C9422" s="79" t="s">
        <v>3751</v>
      </c>
      <c r="D9422" s="80">
        <v>253.46</v>
      </c>
    </row>
    <row r="9423" spans="1:4" x14ac:dyDescent="0.25">
      <c r="A9423" s="75">
        <v>43484</v>
      </c>
      <c r="B9423" s="74" t="s">
        <v>30516</v>
      </c>
      <c r="C9423" s="79" t="s">
        <v>1514</v>
      </c>
      <c r="D9423" s="79">
        <v>1.1399999999999999</v>
      </c>
    </row>
    <row r="9424" spans="1:4" x14ac:dyDescent="0.25">
      <c r="A9424" s="75">
        <v>43496</v>
      </c>
      <c r="B9424" s="74" t="s">
        <v>30517</v>
      </c>
      <c r="C9424" s="79" t="s">
        <v>3751</v>
      </c>
      <c r="D9424" s="80">
        <v>214.4</v>
      </c>
    </row>
    <row r="9425" spans="1:4" x14ac:dyDescent="0.25">
      <c r="A9425" s="75">
        <v>43485</v>
      </c>
      <c r="B9425" s="74" t="s">
        <v>30518</v>
      </c>
      <c r="C9425" s="79" t="s">
        <v>1514</v>
      </c>
      <c r="D9425" s="79">
        <v>1.01</v>
      </c>
    </row>
    <row r="9426" spans="1:4" x14ac:dyDescent="0.25">
      <c r="A9426" s="75">
        <v>43497</v>
      </c>
      <c r="B9426" s="74" t="s">
        <v>30519</v>
      </c>
      <c r="C9426" s="79" t="s">
        <v>3751</v>
      </c>
      <c r="D9426" s="79">
        <v>189.52</v>
      </c>
    </row>
    <row r="9427" spans="1:4" x14ac:dyDescent="0.25">
      <c r="A9427" s="75">
        <v>43487</v>
      </c>
      <c r="B9427" s="74" t="s">
        <v>30520</v>
      </c>
      <c r="C9427" s="79" t="s">
        <v>1514</v>
      </c>
      <c r="D9427" s="79">
        <v>1.17</v>
      </c>
    </row>
    <row r="9428" spans="1:4" x14ac:dyDescent="0.25">
      <c r="A9428" s="75">
        <v>43499</v>
      </c>
      <c r="B9428" s="74" t="s">
        <v>30521</v>
      </c>
      <c r="C9428" s="79" t="s">
        <v>3751</v>
      </c>
      <c r="D9428" s="79">
        <v>221.51</v>
      </c>
    </row>
    <row r="9429" spans="1:4" x14ac:dyDescent="0.25">
      <c r="A9429" s="75">
        <v>43486</v>
      </c>
      <c r="B9429" s="74" t="s">
        <v>30522</v>
      </c>
      <c r="C9429" s="79" t="s">
        <v>1514</v>
      </c>
      <c r="D9429" s="79">
        <v>0.71</v>
      </c>
    </row>
    <row r="9430" spans="1:4" x14ac:dyDescent="0.25">
      <c r="A9430" s="75">
        <v>43498</v>
      </c>
      <c r="B9430" s="74" t="s">
        <v>30523</v>
      </c>
      <c r="C9430" s="79" t="s">
        <v>3751</v>
      </c>
      <c r="D9430" s="79">
        <v>133.44999999999999</v>
      </c>
    </row>
    <row r="9431" spans="1:4" x14ac:dyDescent="0.25">
      <c r="A9431" s="75">
        <v>43488</v>
      </c>
      <c r="B9431" s="74" t="s">
        <v>30524</v>
      </c>
      <c r="C9431" s="79" t="s">
        <v>1514</v>
      </c>
      <c r="D9431" s="79">
        <v>0.82</v>
      </c>
    </row>
    <row r="9432" spans="1:4" x14ac:dyDescent="0.25">
      <c r="A9432" s="75">
        <v>43500</v>
      </c>
      <c r="B9432" s="74" t="s">
        <v>30525</v>
      </c>
      <c r="C9432" s="79" t="s">
        <v>3751</v>
      </c>
      <c r="D9432" s="79">
        <v>154.53</v>
      </c>
    </row>
    <row r="9433" spans="1:4" x14ac:dyDescent="0.25">
      <c r="A9433" s="75">
        <v>43489</v>
      </c>
      <c r="B9433" s="74" t="s">
        <v>30526</v>
      </c>
      <c r="C9433" s="79" t="s">
        <v>1514</v>
      </c>
      <c r="D9433" s="79">
        <v>1.17</v>
      </c>
    </row>
    <row r="9434" spans="1:4" x14ac:dyDescent="0.25">
      <c r="A9434" s="75">
        <v>43501</v>
      </c>
      <c r="B9434" s="74" t="s">
        <v>30527</v>
      </c>
      <c r="C9434" s="79" t="s">
        <v>3751</v>
      </c>
      <c r="D9434" s="79">
        <v>220.75</v>
      </c>
    </row>
    <row r="9435" spans="1:4" x14ac:dyDescent="0.25">
      <c r="A9435" s="75">
        <v>43490</v>
      </c>
      <c r="B9435" s="74" t="s">
        <v>30528</v>
      </c>
      <c r="C9435" s="79" t="s">
        <v>1514</v>
      </c>
      <c r="D9435" s="79">
        <v>1.68</v>
      </c>
    </row>
    <row r="9436" spans="1:4" x14ac:dyDescent="0.25">
      <c r="A9436" s="75">
        <v>43502</v>
      </c>
      <c r="B9436" s="74" t="s">
        <v>30529</v>
      </c>
      <c r="C9436" s="79" t="s">
        <v>3751</v>
      </c>
      <c r="D9436" s="79">
        <v>316.25</v>
      </c>
    </row>
    <row r="9437" spans="1:4" x14ac:dyDescent="0.25">
      <c r="A9437" s="75">
        <v>43491</v>
      </c>
      <c r="B9437" s="74" t="s">
        <v>30530</v>
      </c>
      <c r="C9437" s="79" t="s">
        <v>1514</v>
      </c>
      <c r="D9437" s="79">
        <v>1.25</v>
      </c>
    </row>
    <row r="9438" spans="1:4" x14ac:dyDescent="0.25">
      <c r="A9438" s="75">
        <v>43503</v>
      </c>
      <c r="B9438" s="74" t="s">
        <v>30531</v>
      </c>
      <c r="C9438" s="79" t="s">
        <v>3751</v>
      </c>
      <c r="D9438" s="79">
        <v>235.5</v>
      </c>
    </row>
    <row r="9439" spans="1:4" x14ac:dyDescent="0.25">
      <c r="A9439" s="75">
        <v>43492</v>
      </c>
      <c r="B9439" s="74" t="s">
        <v>30532</v>
      </c>
      <c r="C9439" s="79" t="s">
        <v>1514</v>
      </c>
      <c r="D9439" s="79">
        <v>1.68</v>
      </c>
    </row>
    <row r="9440" spans="1:4" x14ac:dyDescent="0.25">
      <c r="A9440" s="75">
        <v>43504</v>
      </c>
      <c r="B9440" s="74" t="s">
        <v>30533</v>
      </c>
      <c r="C9440" s="79" t="s">
        <v>3751</v>
      </c>
      <c r="D9440" s="79">
        <v>317.67</v>
      </c>
    </row>
    <row r="9441" spans="1:4" x14ac:dyDescent="0.25">
      <c r="A9441" s="75">
        <v>43493</v>
      </c>
      <c r="B9441" s="74" t="s">
        <v>30534</v>
      </c>
      <c r="C9441" s="79" t="s">
        <v>1514</v>
      </c>
      <c r="D9441" s="79">
        <v>0.67</v>
      </c>
    </row>
    <row r="9442" spans="1:4" x14ac:dyDescent="0.25">
      <c r="A9442" s="75">
        <v>43505</v>
      </c>
      <c r="B9442" s="74" t="s">
        <v>30535</v>
      </c>
      <c r="C9442" s="79" t="s">
        <v>3751</v>
      </c>
      <c r="D9442" s="79">
        <v>126.7</v>
      </c>
    </row>
    <row r="9443" spans="1:4" x14ac:dyDescent="0.25">
      <c r="A9443" s="75">
        <v>37774</v>
      </c>
      <c r="B9443" s="74" t="s">
        <v>30536</v>
      </c>
      <c r="C9443" s="79" t="s">
        <v>16514</v>
      </c>
      <c r="D9443" s="79">
        <v>450184.09</v>
      </c>
    </row>
    <row r="9444" spans="1:4" x14ac:dyDescent="0.25">
      <c r="A9444" s="75">
        <v>38629</v>
      </c>
      <c r="B9444" s="74" t="s">
        <v>35172</v>
      </c>
      <c r="C9444" s="79" t="s">
        <v>16514</v>
      </c>
      <c r="D9444" s="79">
        <v>2894531.25</v>
      </c>
    </row>
    <row r="9445" spans="1:4" x14ac:dyDescent="0.25">
      <c r="A9445" s="75">
        <v>38630</v>
      </c>
      <c r="B9445" s="74" t="s">
        <v>30537</v>
      </c>
      <c r="C9445" s="79" t="s">
        <v>16514</v>
      </c>
      <c r="D9445" s="79">
        <v>1944531.25</v>
      </c>
    </row>
    <row r="9446" spans="1:4" x14ac:dyDescent="0.25">
      <c r="A9446" s="75">
        <v>38476</v>
      </c>
      <c r="B9446" s="74" t="s">
        <v>30538</v>
      </c>
      <c r="C9446" s="79" t="s">
        <v>16514</v>
      </c>
      <c r="D9446" s="79">
        <v>414.63</v>
      </c>
    </row>
    <row r="9447" spans="1:4" x14ac:dyDescent="0.25">
      <c r="A9447" s="75">
        <v>38477</v>
      </c>
      <c r="B9447" s="74" t="s">
        <v>30539</v>
      </c>
      <c r="C9447" s="79" t="s">
        <v>16514</v>
      </c>
      <c r="D9447" s="79">
        <v>1174.24</v>
      </c>
    </row>
    <row r="9448" spans="1:4" x14ac:dyDescent="0.25">
      <c r="A9448" s="75">
        <v>40635</v>
      </c>
      <c r="B9448" s="74" t="s">
        <v>30540</v>
      </c>
      <c r="C9448" s="79" t="s">
        <v>16514</v>
      </c>
      <c r="D9448" s="79">
        <v>1019514.83</v>
      </c>
    </row>
    <row r="9449" spans="1:4" x14ac:dyDescent="0.25">
      <c r="A9449" s="75">
        <v>36483</v>
      </c>
      <c r="B9449" s="74" t="s">
        <v>30541</v>
      </c>
      <c r="C9449" s="79" t="s">
        <v>16514</v>
      </c>
      <c r="D9449" s="79">
        <v>923843.75</v>
      </c>
    </row>
    <row r="9450" spans="1:4" x14ac:dyDescent="0.25">
      <c r="A9450" s="75">
        <v>14525</v>
      </c>
      <c r="B9450" s="74" t="s">
        <v>30542</v>
      </c>
      <c r="C9450" s="79" t="s">
        <v>16514</v>
      </c>
      <c r="D9450" s="80">
        <v>967318.75</v>
      </c>
    </row>
    <row r="9451" spans="1:4" x14ac:dyDescent="0.25">
      <c r="A9451" s="75">
        <v>36482</v>
      </c>
      <c r="B9451" s="74" t="s">
        <v>30543</v>
      </c>
      <c r="C9451" s="79" t="s">
        <v>16514</v>
      </c>
      <c r="D9451" s="80">
        <v>829610.55</v>
      </c>
    </row>
    <row r="9452" spans="1:4" x14ac:dyDescent="0.25">
      <c r="A9452" s="75">
        <v>36408</v>
      </c>
      <c r="B9452" s="74" t="s">
        <v>30544</v>
      </c>
      <c r="C9452" s="79" t="s">
        <v>16514</v>
      </c>
      <c r="D9452" s="80">
        <v>991230</v>
      </c>
    </row>
    <row r="9453" spans="1:4" x14ac:dyDescent="0.25">
      <c r="A9453" s="75">
        <v>2723</v>
      </c>
      <c r="B9453" s="74" t="s">
        <v>30545</v>
      </c>
      <c r="C9453" s="79" t="s">
        <v>16514</v>
      </c>
      <c r="D9453" s="79">
        <v>760812.5</v>
      </c>
    </row>
    <row r="9454" spans="1:4" x14ac:dyDescent="0.25">
      <c r="A9454" s="75">
        <v>36481</v>
      </c>
      <c r="B9454" s="74" t="s">
        <v>30546</v>
      </c>
      <c r="C9454" s="79" t="s">
        <v>16514</v>
      </c>
      <c r="D9454" s="80">
        <v>907540.62</v>
      </c>
    </row>
    <row r="9455" spans="1:4" x14ac:dyDescent="0.25">
      <c r="A9455" s="75">
        <v>10685</v>
      </c>
      <c r="B9455" s="74" t="s">
        <v>30547</v>
      </c>
      <c r="C9455" s="79" t="s">
        <v>16514</v>
      </c>
      <c r="D9455" s="80">
        <v>869500</v>
      </c>
    </row>
    <row r="9456" spans="1:4" x14ac:dyDescent="0.25">
      <c r="A9456" s="75">
        <v>40636</v>
      </c>
      <c r="B9456" s="74" t="s">
        <v>30548</v>
      </c>
      <c r="C9456" s="79" t="s">
        <v>16514</v>
      </c>
      <c r="D9456" s="80">
        <v>981474.21</v>
      </c>
    </row>
    <row r="9457" spans="1:4" x14ac:dyDescent="0.25">
      <c r="A9457" s="75">
        <v>4111</v>
      </c>
      <c r="B9457" s="74" t="s">
        <v>30549</v>
      </c>
      <c r="C9457" s="79" t="s">
        <v>16514</v>
      </c>
      <c r="D9457" s="80">
        <v>81.150000000000006</v>
      </c>
    </row>
    <row r="9458" spans="1:4" x14ac:dyDescent="0.25">
      <c r="A9458" s="75">
        <v>44538</v>
      </c>
      <c r="B9458" s="74" t="s">
        <v>30550</v>
      </c>
      <c r="C9458" s="79" t="s">
        <v>16514</v>
      </c>
      <c r="D9458" s="80">
        <v>76.36</v>
      </c>
    </row>
    <row r="9459" spans="1:4" x14ac:dyDescent="0.25">
      <c r="A9459" s="75">
        <v>12</v>
      </c>
      <c r="B9459" s="74" t="s">
        <v>30551</v>
      </c>
      <c r="C9459" s="79" t="s">
        <v>16514</v>
      </c>
      <c r="D9459" s="80">
        <v>13.7</v>
      </c>
    </row>
    <row r="9460" spans="1:4" x14ac:dyDescent="0.25">
      <c r="A9460" s="75">
        <v>37554</v>
      </c>
      <c r="B9460" s="74" t="s">
        <v>30552</v>
      </c>
      <c r="C9460" s="79" t="s">
        <v>16514</v>
      </c>
      <c r="D9460" s="80">
        <v>211.38</v>
      </c>
    </row>
    <row r="9461" spans="1:4" x14ac:dyDescent="0.25">
      <c r="A9461" s="75">
        <v>37555</v>
      </c>
      <c r="B9461" s="74" t="s">
        <v>30553</v>
      </c>
      <c r="C9461" s="79" t="s">
        <v>16514</v>
      </c>
      <c r="D9461" s="80">
        <v>257.14</v>
      </c>
    </row>
    <row r="9462" spans="1:4" x14ac:dyDescent="0.25">
      <c r="A9462" s="75">
        <v>10902</v>
      </c>
      <c r="B9462" s="74" t="s">
        <v>30554</v>
      </c>
      <c r="C9462" s="79" t="s">
        <v>16514</v>
      </c>
      <c r="D9462" s="80">
        <v>64.52</v>
      </c>
    </row>
    <row r="9463" spans="1:4" x14ac:dyDescent="0.25">
      <c r="A9463" s="75">
        <v>20965</v>
      </c>
      <c r="B9463" s="74" t="s">
        <v>30555</v>
      </c>
      <c r="C9463" s="79" t="s">
        <v>16514</v>
      </c>
      <c r="D9463" s="80">
        <v>65.12</v>
      </c>
    </row>
    <row r="9464" spans="1:4" x14ac:dyDescent="0.25">
      <c r="A9464" s="75">
        <v>20966</v>
      </c>
      <c r="B9464" s="74" t="s">
        <v>30556</v>
      </c>
      <c r="C9464" s="79" t="s">
        <v>16514</v>
      </c>
      <c r="D9464" s="79">
        <v>70.12</v>
      </c>
    </row>
    <row r="9465" spans="1:4" x14ac:dyDescent="0.25">
      <c r="A9465" s="75">
        <v>10903</v>
      </c>
      <c r="B9465" s="74" t="s">
        <v>30557</v>
      </c>
      <c r="C9465" s="79" t="s">
        <v>16514</v>
      </c>
      <c r="D9465" s="79">
        <v>106.28</v>
      </c>
    </row>
    <row r="9466" spans="1:4" x14ac:dyDescent="0.25">
      <c r="A9466" s="75">
        <v>20967</v>
      </c>
      <c r="B9466" s="74" t="s">
        <v>30558</v>
      </c>
      <c r="C9466" s="79" t="s">
        <v>16514</v>
      </c>
      <c r="D9466" s="79">
        <v>106.28</v>
      </c>
    </row>
    <row r="9467" spans="1:4" x14ac:dyDescent="0.25">
      <c r="A9467" s="75">
        <v>20968</v>
      </c>
      <c r="B9467" s="74" t="s">
        <v>30559</v>
      </c>
      <c r="C9467" s="79" t="s">
        <v>16514</v>
      </c>
      <c r="D9467" s="79">
        <v>116.57</v>
      </c>
    </row>
    <row r="9468" spans="1:4" x14ac:dyDescent="0.25">
      <c r="A9468" s="75">
        <v>11359</v>
      </c>
      <c r="B9468" s="74" t="s">
        <v>30560</v>
      </c>
      <c r="C9468" s="79" t="s">
        <v>16514</v>
      </c>
      <c r="D9468" s="79">
        <v>806.07</v>
      </c>
    </row>
    <row r="9469" spans="1:4" x14ac:dyDescent="0.25">
      <c r="A9469" s="75">
        <v>39017</v>
      </c>
      <c r="B9469" s="74" t="s">
        <v>30561</v>
      </c>
      <c r="C9469" s="79" t="s">
        <v>16514</v>
      </c>
      <c r="D9469" s="79">
        <v>0.2</v>
      </c>
    </row>
    <row r="9470" spans="1:4" x14ac:dyDescent="0.25">
      <c r="A9470" s="75">
        <v>39315</v>
      </c>
      <c r="B9470" s="74" t="s">
        <v>30562</v>
      </c>
      <c r="C9470" s="79" t="s">
        <v>16514</v>
      </c>
      <c r="D9470" s="79">
        <v>0.32</v>
      </c>
    </row>
    <row r="9471" spans="1:4" x14ac:dyDescent="0.25">
      <c r="A9471" s="75">
        <v>39016</v>
      </c>
      <c r="B9471" s="74" t="s">
        <v>30563</v>
      </c>
      <c r="C9471" s="79" t="s">
        <v>16514</v>
      </c>
      <c r="D9471" s="79">
        <v>0.32</v>
      </c>
    </row>
    <row r="9472" spans="1:4" x14ac:dyDescent="0.25">
      <c r="A9472" s="75">
        <v>39481</v>
      </c>
      <c r="B9472" s="74" t="s">
        <v>30564</v>
      </c>
      <c r="C9472" s="79" t="s">
        <v>16514</v>
      </c>
      <c r="D9472" s="79">
        <v>1.58</v>
      </c>
    </row>
    <row r="9473" spans="1:4" x14ac:dyDescent="0.25">
      <c r="A9473" s="75">
        <v>39013</v>
      </c>
      <c r="B9473" s="74" t="s">
        <v>30565</v>
      </c>
      <c r="C9473" s="79" t="s">
        <v>16514</v>
      </c>
      <c r="D9473" s="79">
        <v>1.34</v>
      </c>
    </row>
    <row r="9474" spans="1:4" x14ac:dyDescent="0.25">
      <c r="A9474" s="75">
        <v>44919</v>
      </c>
      <c r="B9474" s="74" t="s">
        <v>30566</v>
      </c>
      <c r="C9474" s="79" t="s">
        <v>16514</v>
      </c>
      <c r="D9474" s="79">
        <v>2.5099999999999998</v>
      </c>
    </row>
    <row r="9475" spans="1:4" x14ac:dyDescent="0.25">
      <c r="A9475" s="75">
        <v>40433</v>
      </c>
      <c r="B9475" s="74" t="s">
        <v>30567</v>
      </c>
      <c r="C9475" s="79" t="s">
        <v>16514</v>
      </c>
      <c r="D9475" s="79">
        <v>1.39</v>
      </c>
    </row>
    <row r="9476" spans="1:4" x14ac:dyDescent="0.25">
      <c r="A9476" s="75">
        <v>20219</v>
      </c>
      <c r="B9476" s="74" t="s">
        <v>30568</v>
      </c>
      <c r="C9476" s="79" t="s">
        <v>16514</v>
      </c>
      <c r="D9476" s="79">
        <v>116000</v>
      </c>
    </row>
    <row r="9477" spans="1:4" x14ac:dyDescent="0.25">
      <c r="A9477" s="75">
        <v>36484</v>
      </c>
      <c r="B9477" s="74" t="s">
        <v>30569</v>
      </c>
      <c r="C9477" s="79" t="s">
        <v>16514</v>
      </c>
      <c r="D9477" s="79">
        <v>246246.87</v>
      </c>
    </row>
    <row r="9478" spans="1:4" x14ac:dyDescent="0.25">
      <c r="A9478" s="75">
        <v>38367</v>
      </c>
      <c r="B9478" s="74" t="s">
        <v>30570</v>
      </c>
      <c r="C9478" s="79" t="s">
        <v>16514</v>
      </c>
      <c r="D9478" s="79">
        <v>22.28</v>
      </c>
    </row>
    <row r="9479" spans="1:4" x14ac:dyDescent="0.25">
      <c r="A9479" s="75">
        <v>38368</v>
      </c>
      <c r="B9479" s="74" t="s">
        <v>30571</v>
      </c>
      <c r="C9479" s="79" t="s">
        <v>16514</v>
      </c>
      <c r="D9479" s="79">
        <v>8.65</v>
      </c>
    </row>
    <row r="9480" spans="1:4" x14ac:dyDescent="0.25">
      <c r="A9480" s="75">
        <v>38091</v>
      </c>
      <c r="B9480" s="74" t="s">
        <v>30572</v>
      </c>
      <c r="C9480" s="79" t="s">
        <v>16514</v>
      </c>
      <c r="D9480" s="79">
        <v>2.4700000000000002</v>
      </c>
    </row>
    <row r="9481" spans="1:4" x14ac:dyDescent="0.25">
      <c r="A9481" s="75">
        <v>38095</v>
      </c>
      <c r="B9481" s="74" t="s">
        <v>30573</v>
      </c>
      <c r="C9481" s="79" t="s">
        <v>16514</v>
      </c>
      <c r="D9481" s="79">
        <v>5.24</v>
      </c>
    </row>
    <row r="9482" spans="1:4" x14ac:dyDescent="0.25">
      <c r="A9482" s="75">
        <v>38092</v>
      </c>
      <c r="B9482" s="74" t="s">
        <v>30574</v>
      </c>
      <c r="C9482" s="79" t="s">
        <v>16514</v>
      </c>
      <c r="D9482" s="79">
        <v>2.34</v>
      </c>
    </row>
    <row r="9483" spans="1:4" x14ac:dyDescent="0.25">
      <c r="A9483" s="75">
        <v>38093</v>
      </c>
      <c r="B9483" s="74" t="s">
        <v>30575</v>
      </c>
      <c r="C9483" s="79" t="s">
        <v>16514</v>
      </c>
      <c r="D9483" s="80">
        <v>2.42</v>
      </c>
    </row>
    <row r="9484" spans="1:4" x14ac:dyDescent="0.25">
      <c r="A9484" s="75">
        <v>38096</v>
      </c>
      <c r="B9484" s="74" t="s">
        <v>30576</v>
      </c>
      <c r="C9484" s="79" t="s">
        <v>16514</v>
      </c>
      <c r="D9484" s="80">
        <v>5.63</v>
      </c>
    </row>
    <row r="9485" spans="1:4" x14ac:dyDescent="0.25">
      <c r="A9485" s="75">
        <v>38094</v>
      </c>
      <c r="B9485" s="74" t="s">
        <v>30577</v>
      </c>
      <c r="C9485" s="79" t="s">
        <v>16514</v>
      </c>
      <c r="D9485" s="79">
        <v>2.97</v>
      </c>
    </row>
    <row r="9486" spans="1:4" x14ac:dyDescent="0.25">
      <c r="A9486" s="75">
        <v>38097</v>
      </c>
      <c r="B9486" s="74" t="s">
        <v>30578</v>
      </c>
      <c r="C9486" s="79" t="s">
        <v>16514</v>
      </c>
      <c r="D9486" s="79">
        <v>6.04</v>
      </c>
    </row>
    <row r="9487" spans="1:4" x14ac:dyDescent="0.25">
      <c r="A9487" s="75">
        <v>38098</v>
      </c>
      <c r="B9487" s="74" t="s">
        <v>30579</v>
      </c>
      <c r="C9487" s="79" t="s">
        <v>16514</v>
      </c>
      <c r="D9487" s="79">
        <v>6.04</v>
      </c>
    </row>
    <row r="9488" spans="1:4" x14ac:dyDescent="0.25">
      <c r="A9488" s="75">
        <v>11186</v>
      </c>
      <c r="B9488" s="74" t="s">
        <v>30580</v>
      </c>
      <c r="C9488" s="79" t="s">
        <v>1516</v>
      </c>
      <c r="D9488" s="79">
        <v>352.6</v>
      </c>
    </row>
    <row r="9489" spans="1:4" x14ac:dyDescent="0.25">
      <c r="A9489" s="75">
        <v>11558</v>
      </c>
      <c r="B9489" s="74" t="s">
        <v>30581</v>
      </c>
      <c r="C9489" s="79" t="s">
        <v>1520</v>
      </c>
      <c r="D9489" s="79">
        <v>15.02</v>
      </c>
    </row>
    <row r="9490" spans="1:4" x14ac:dyDescent="0.25">
      <c r="A9490" s="75">
        <v>11557</v>
      </c>
      <c r="B9490" s="74" t="s">
        <v>30582</v>
      </c>
      <c r="C9490" s="79" t="s">
        <v>1520</v>
      </c>
      <c r="D9490" s="79">
        <v>38.020000000000003</v>
      </c>
    </row>
    <row r="9491" spans="1:4" x14ac:dyDescent="0.25">
      <c r="A9491" s="75">
        <v>2759</v>
      </c>
      <c r="B9491" s="74" t="s">
        <v>30583</v>
      </c>
      <c r="C9491" s="79" t="s">
        <v>16514</v>
      </c>
      <c r="D9491" s="79">
        <v>9.93</v>
      </c>
    </row>
    <row r="9492" spans="1:4" x14ac:dyDescent="0.25">
      <c r="A9492" s="75">
        <v>38124</v>
      </c>
      <c r="B9492" s="74" t="s">
        <v>30584</v>
      </c>
      <c r="C9492" s="79" t="s">
        <v>16514</v>
      </c>
      <c r="D9492" s="79">
        <v>34</v>
      </c>
    </row>
    <row r="9493" spans="1:4" x14ac:dyDescent="0.25">
      <c r="A9493" s="75">
        <v>38380</v>
      </c>
      <c r="B9493" s="74" t="s">
        <v>30585</v>
      </c>
      <c r="C9493" s="79" t="s">
        <v>16514</v>
      </c>
      <c r="D9493" s="79">
        <v>35.4</v>
      </c>
    </row>
    <row r="9494" spans="1:4" x14ac:dyDescent="0.25">
      <c r="A9494" s="75">
        <v>42429</v>
      </c>
      <c r="B9494" s="74" t="s">
        <v>30586</v>
      </c>
      <c r="C9494" s="79" t="s">
        <v>16514</v>
      </c>
      <c r="D9494" s="79">
        <v>6025.1</v>
      </c>
    </row>
    <row r="9495" spans="1:4" x14ac:dyDescent="0.25">
      <c r="A9495" s="75">
        <v>39616</v>
      </c>
      <c r="B9495" s="74" t="s">
        <v>30587</v>
      </c>
      <c r="C9495" s="79" t="s">
        <v>16514</v>
      </c>
      <c r="D9495" s="79">
        <v>513.97</v>
      </c>
    </row>
    <row r="9496" spans="1:4" x14ac:dyDescent="0.25">
      <c r="A9496" s="75">
        <v>39618</v>
      </c>
      <c r="B9496" s="74" t="s">
        <v>30588</v>
      </c>
      <c r="C9496" s="79" t="s">
        <v>16514</v>
      </c>
      <c r="D9496" s="79">
        <v>932.25</v>
      </c>
    </row>
    <row r="9497" spans="1:4" x14ac:dyDescent="0.25">
      <c r="A9497" s="75">
        <v>39619</v>
      </c>
      <c r="B9497" s="74" t="s">
        <v>30589</v>
      </c>
      <c r="C9497" s="79" t="s">
        <v>16514</v>
      </c>
      <c r="D9497" s="79">
        <v>1276.81</v>
      </c>
    </row>
    <row r="9498" spans="1:4" x14ac:dyDescent="0.25">
      <c r="A9498" s="75">
        <v>39613</v>
      </c>
      <c r="B9498" s="74" t="s">
        <v>30590</v>
      </c>
      <c r="C9498" s="79" t="s">
        <v>16514</v>
      </c>
      <c r="D9498" s="79">
        <v>204.16</v>
      </c>
    </row>
    <row r="9499" spans="1:4" x14ac:dyDescent="0.25">
      <c r="A9499" s="75">
        <v>39614</v>
      </c>
      <c r="B9499" s="74" t="s">
        <v>30591</v>
      </c>
      <c r="C9499" s="79" t="s">
        <v>16514</v>
      </c>
      <c r="D9499" s="79">
        <v>297.85000000000002</v>
      </c>
    </row>
    <row r="9500" spans="1:4" x14ac:dyDescent="0.25">
      <c r="A9500" s="75">
        <v>38538</v>
      </c>
      <c r="B9500" s="74" t="s">
        <v>30592</v>
      </c>
      <c r="C9500" s="79" t="s">
        <v>1517</v>
      </c>
      <c r="D9500" s="79">
        <v>81.8</v>
      </c>
    </row>
    <row r="9501" spans="1:4" x14ac:dyDescent="0.25">
      <c r="A9501" s="75">
        <v>38539</v>
      </c>
      <c r="B9501" s="74" t="s">
        <v>30593</v>
      </c>
      <c r="C9501" s="79" t="s">
        <v>1517</v>
      </c>
      <c r="D9501" s="80">
        <v>111.23</v>
      </c>
    </row>
    <row r="9502" spans="1:4" x14ac:dyDescent="0.25">
      <c r="A9502" s="75">
        <v>38540</v>
      </c>
      <c r="B9502" s="74" t="s">
        <v>30594</v>
      </c>
      <c r="C9502" s="79" t="s">
        <v>1517</v>
      </c>
      <c r="D9502" s="79">
        <v>285.07</v>
      </c>
    </row>
    <row r="9503" spans="1:4" x14ac:dyDescent="0.25">
      <c r="A9503" s="75">
        <v>38384</v>
      </c>
      <c r="B9503" s="74" t="s">
        <v>30595</v>
      </c>
      <c r="C9503" s="79" t="s">
        <v>16514</v>
      </c>
      <c r="D9503" s="79">
        <v>22.43</v>
      </c>
    </row>
    <row r="9504" spans="1:4" x14ac:dyDescent="0.25">
      <c r="A9504" s="75">
        <v>13</v>
      </c>
      <c r="B9504" s="74" t="s">
        <v>30596</v>
      </c>
      <c r="C9504" s="79" t="s">
        <v>1518</v>
      </c>
      <c r="D9504" s="80">
        <v>21.09</v>
      </c>
    </row>
    <row r="9505" spans="1:4" x14ac:dyDescent="0.25">
      <c r="A9505" s="75">
        <v>2762</v>
      </c>
      <c r="B9505" s="74" t="s">
        <v>30597</v>
      </c>
      <c r="C9505" s="79" t="s">
        <v>1517</v>
      </c>
      <c r="D9505" s="79">
        <v>12.41</v>
      </c>
    </row>
    <row r="9506" spans="1:4" x14ac:dyDescent="0.25">
      <c r="A9506" s="75">
        <v>21142</v>
      </c>
      <c r="B9506" s="74" t="s">
        <v>30598</v>
      </c>
      <c r="C9506" s="79" t="s">
        <v>16514</v>
      </c>
      <c r="D9506" s="79">
        <v>43.6</v>
      </c>
    </row>
    <row r="9507" spans="1:4" x14ac:dyDescent="0.25">
      <c r="A9507" s="75">
        <v>4223</v>
      </c>
      <c r="B9507" s="74" t="s">
        <v>30599</v>
      </c>
      <c r="C9507" s="79" t="s">
        <v>1519</v>
      </c>
      <c r="D9507" s="79">
        <v>3.63</v>
      </c>
    </row>
    <row r="9508" spans="1:4" x14ac:dyDescent="0.25">
      <c r="A9508" s="75">
        <v>37372</v>
      </c>
      <c r="B9508" s="74" t="s">
        <v>30600</v>
      </c>
      <c r="C9508" s="79" t="s">
        <v>1514</v>
      </c>
      <c r="D9508" s="79">
        <v>1.1399999999999999</v>
      </c>
    </row>
    <row r="9509" spans="1:4" x14ac:dyDescent="0.25">
      <c r="A9509" s="75">
        <v>40863</v>
      </c>
      <c r="B9509" s="74" t="s">
        <v>30601</v>
      </c>
      <c r="C9509" s="79" t="s">
        <v>3751</v>
      </c>
      <c r="D9509" s="79">
        <v>215.56</v>
      </c>
    </row>
    <row r="9510" spans="1:4" x14ac:dyDescent="0.25">
      <c r="A9510" s="75">
        <v>38475</v>
      </c>
      <c r="B9510" s="74" t="s">
        <v>30602</v>
      </c>
      <c r="C9510" s="79" t="s">
        <v>16514</v>
      </c>
      <c r="D9510" s="79">
        <v>24.91</v>
      </c>
    </row>
    <row r="9511" spans="1:4" x14ac:dyDescent="0.25">
      <c r="A9511" s="75">
        <v>38474</v>
      </c>
      <c r="B9511" s="74" t="s">
        <v>30603</v>
      </c>
      <c r="C9511" s="79" t="s">
        <v>16514</v>
      </c>
      <c r="D9511" s="79">
        <v>30.8</v>
      </c>
    </row>
    <row r="9512" spans="1:4" x14ac:dyDescent="0.25">
      <c r="A9512" s="75">
        <v>10886</v>
      </c>
      <c r="B9512" s="74" t="s">
        <v>30604</v>
      </c>
      <c r="C9512" s="79" t="s">
        <v>16514</v>
      </c>
      <c r="D9512" s="79">
        <v>157.5</v>
      </c>
    </row>
    <row r="9513" spans="1:4" x14ac:dyDescent="0.25">
      <c r="A9513" s="75">
        <v>10888</v>
      </c>
      <c r="B9513" s="74" t="s">
        <v>30605</v>
      </c>
      <c r="C9513" s="79" t="s">
        <v>16514</v>
      </c>
      <c r="D9513" s="79">
        <v>498.46</v>
      </c>
    </row>
    <row r="9514" spans="1:4" x14ac:dyDescent="0.25">
      <c r="A9514" s="75">
        <v>10889</v>
      </c>
      <c r="B9514" s="74" t="s">
        <v>30606</v>
      </c>
      <c r="C9514" s="79" t="s">
        <v>16514</v>
      </c>
      <c r="D9514" s="79">
        <v>540</v>
      </c>
    </row>
    <row r="9515" spans="1:4" x14ac:dyDescent="0.25">
      <c r="A9515" s="75">
        <v>10890</v>
      </c>
      <c r="B9515" s="74" t="s">
        <v>30607</v>
      </c>
      <c r="C9515" s="79" t="s">
        <v>16514</v>
      </c>
      <c r="D9515" s="79">
        <v>249.23</v>
      </c>
    </row>
    <row r="9516" spans="1:4" x14ac:dyDescent="0.25">
      <c r="A9516" s="75">
        <v>10891</v>
      </c>
      <c r="B9516" s="74" t="s">
        <v>30608</v>
      </c>
      <c r="C9516" s="79" t="s">
        <v>16514</v>
      </c>
      <c r="D9516" s="79">
        <v>152.30000000000001</v>
      </c>
    </row>
    <row r="9517" spans="1:4" x14ac:dyDescent="0.25">
      <c r="A9517" s="75">
        <v>10892</v>
      </c>
      <c r="B9517" s="74" t="s">
        <v>30609</v>
      </c>
      <c r="C9517" s="79" t="s">
        <v>16514</v>
      </c>
      <c r="D9517" s="79">
        <v>180</v>
      </c>
    </row>
    <row r="9518" spans="1:4" x14ac:dyDescent="0.25">
      <c r="A9518" s="75">
        <v>20977</v>
      </c>
      <c r="B9518" s="74" t="s">
        <v>30610</v>
      </c>
      <c r="C9518" s="79" t="s">
        <v>16514</v>
      </c>
      <c r="D9518" s="79">
        <v>214.61</v>
      </c>
    </row>
    <row r="9519" spans="1:4" x14ac:dyDescent="0.25">
      <c r="A9519" s="75">
        <v>3073</v>
      </c>
      <c r="B9519" s="74" t="s">
        <v>30611</v>
      </c>
      <c r="C9519" s="79" t="s">
        <v>16514</v>
      </c>
      <c r="D9519" s="79">
        <v>193.14</v>
      </c>
    </row>
    <row r="9520" spans="1:4" x14ac:dyDescent="0.25">
      <c r="A9520" s="75">
        <v>3074</v>
      </c>
      <c r="B9520" s="74" t="s">
        <v>30612</v>
      </c>
      <c r="C9520" s="79" t="s">
        <v>16514</v>
      </c>
      <c r="D9520" s="79">
        <v>121.93</v>
      </c>
    </row>
    <row r="9521" spans="1:4" x14ac:dyDescent="0.25">
      <c r="A9521" s="75">
        <v>3076</v>
      </c>
      <c r="B9521" s="74" t="s">
        <v>30613</v>
      </c>
      <c r="C9521" s="79" t="s">
        <v>16514</v>
      </c>
      <c r="D9521" s="79">
        <v>158.78</v>
      </c>
    </row>
    <row r="9522" spans="1:4" x14ac:dyDescent="0.25">
      <c r="A9522" s="75">
        <v>3075</v>
      </c>
      <c r="B9522" s="74" t="s">
        <v>30614</v>
      </c>
      <c r="C9522" s="79" t="s">
        <v>16514</v>
      </c>
      <c r="D9522" s="79">
        <v>100.34</v>
      </c>
    </row>
    <row r="9523" spans="1:4" x14ac:dyDescent="0.25">
      <c r="A9523" s="75">
        <v>10781</v>
      </c>
      <c r="B9523" s="74" t="s">
        <v>30615</v>
      </c>
      <c r="C9523" s="79" t="s">
        <v>16514</v>
      </c>
      <c r="D9523" s="79">
        <v>13.6</v>
      </c>
    </row>
    <row r="9524" spans="1:4" x14ac:dyDescent="0.25">
      <c r="A9524" s="75">
        <v>43612</v>
      </c>
      <c r="B9524" s="74" t="s">
        <v>30616</v>
      </c>
      <c r="C9524" s="79" t="s">
        <v>1524</v>
      </c>
      <c r="D9524" s="79">
        <v>95.94</v>
      </c>
    </row>
    <row r="9525" spans="1:4" x14ac:dyDescent="0.25">
      <c r="A9525" s="75">
        <v>43613</v>
      </c>
      <c r="B9525" s="74" t="s">
        <v>30617</v>
      </c>
      <c r="C9525" s="79" t="s">
        <v>1524</v>
      </c>
      <c r="D9525" s="79">
        <v>79.42</v>
      </c>
    </row>
    <row r="9526" spans="1:4" x14ac:dyDescent="0.25">
      <c r="A9526" s="75">
        <v>11480</v>
      </c>
      <c r="B9526" s="74" t="s">
        <v>30618</v>
      </c>
      <c r="C9526" s="79" t="s">
        <v>1524</v>
      </c>
      <c r="D9526" s="79">
        <v>121.89</v>
      </c>
    </row>
    <row r="9527" spans="1:4" x14ac:dyDescent="0.25">
      <c r="A9527" s="75">
        <v>11469</v>
      </c>
      <c r="B9527" s="74" t="s">
        <v>30619</v>
      </c>
      <c r="C9527" s="79" t="s">
        <v>16514</v>
      </c>
      <c r="D9527" s="79">
        <v>13.01</v>
      </c>
    </row>
    <row r="9528" spans="1:4" x14ac:dyDescent="0.25">
      <c r="A9528" s="75">
        <v>11468</v>
      </c>
      <c r="B9528" s="74" t="s">
        <v>30620</v>
      </c>
      <c r="C9528" s="79" t="s">
        <v>16514</v>
      </c>
      <c r="D9528" s="79">
        <v>13.02</v>
      </c>
    </row>
    <row r="9529" spans="1:4" x14ac:dyDescent="0.25">
      <c r="A9529" s="75">
        <v>11484</v>
      </c>
      <c r="B9529" s="74" t="s">
        <v>30621</v>
      </c>
      <c r="C9529" s="79" t="s">
        <v>16514</v>
      </c>
      <c r="D9529" s="79">
        <v>57.18</v>
      </c>
    </row>
    <row r="9530" spans="1:4" x14ac:dyDescent="0.25">
      <c r="A9530" s="75">
        <v>38155</v>
      </c>
      <c r="B9530" s="74" t="s">
        <v>30622</v>
      </c>
      <c r="C9530" s="79" t="s">
        <v>16514</v>
      </c>
      <c r="D9530" s="79">
        <v>88.78</v>
      </c>
    </row>
    <row r="9531" spans="1:4" x14ac:dyDescent="0.25">
      <c r="A9531" s="75">
        <v>11467</v>
      </c>
      <c r="B9531" s="74" t="s">
        <v>30623</v>
      </c>
      <c r="C9531" s="79" t="s">
        <v>16514</v>
      </c>
      <c r="D9531" s="79">
        <v>20.28</v>
      </c>
    </row>
    <row r="9532" spans="1:4" x14ac:dyDescent="0.25">
      <c r="A9532" s="75">
        <v>38153</v>
      </c>
      <c r="B9532" s="74" t="s">
        <v>30624</v>
      </c>
      <c r="C9532" s="79" t="s">
        <v>1524</v>
      </c>
      <c r="D9532" s="79">
        <v>51.82</v>
      </c>
    </row>
    <row r="9533" spans="1:4" x14ac:dyDescent="0.25">
      <c r="A9533" s="75">
        <v>43607</v>
      </c>
      <c r="B9533" s="74" t="s">
        <v>30625</v>
      </c>
      <c r="C9533" s="79" t="s">
        <v>1524</v>
      </c>
      <c r="D9533" s="79">
        <v>98.01</v>
      </c>
    </row>
    <row r="9534" spans="1:4" x14ac:dyDescent="0.25">
      <c r="A9534" s="75">
        <v>3080</v>
      </c>
      <c r="B9534" s="74" t="s">
        <v>30626</v>
      </c>
      <c r="C9534" s="79" t="s">
        <v>1524</v>
      </c>
      <c r="D9534" s="79">
        <v>65.900000000000006</v>
      </c>
    </row>
    <row r="9535" spans="1:4" x14ac:dyDescent="0.25">
      <c r="A9535" s="75">
        <v>3081</v>
      </c>
      <c r="B9535" s="74" t="s">
        <v>30627</v>
      </c>
      <c r="C9535" s="79" t="s">
        <v>1524</v>
      </c>
      <c r="D9535" s="79">
        <v>130.38</v>
      </c>
    </row>
    <row r="9536" spans="1:4" x14ac:dyDescent="0.25">
      <c r="A9536" s="75">
        <v>3090</v>
      </c>
      <c r="B9536" s="74" t="s">
        <v>30628</v>
      </c>
      <c r="C9536" s="79" t="s">
        <v>1524</v>
      </c>
      <c r="D9536" s="79">
        <v>58.82</v>
      </c>
    </row>
    <row r="9537" spans="1:4" x14ac:dyDescent="0.25">
      <c r="A9537" s="75">
        <v>43611</v>
      </c>
      <c r="B9537" s="74" t="s">
        <v>30629</v>
      </c>
      <c r="C9537" s="79" t="s">
        <v>1524</v>
      </c>
      <c r="D9537" s="79">
        <v>97.6</v>
      </c>
    </row>
    <row r="9538" spans="1:4" x14ac:dyDescent="0.25">
      <c r="A9538" s="75">
        <v>3103</v>
      </c>
      <c r="B9538" s="74" t="s">
        <v>30630</v>
      </c>
      <c r="C9538" s="79" t="s">
        <v>16514</v>
      </c>
      <c r="D9538" s="79">
        <v>48.77</v>
      </c>
    </row>
    <row r="9539" spans="1:4" x14ac:dyDescent="0.25">
      <c r="A9539" s="75">
        <v>3097</v>
      </c>
      <c r="B9539" s="74" t="s">
        <v>30631</v>
      </c>
      <c r="C9539" s="79" t="s">
        <v>1524</v>
      </c>
      <c r="D9539" s="79">
        <v>73.78</v>
      </c>
    </row>
    <row r="9540" spans="1:4" x14ac:dyDescent="0.25">
      <c r="A9540" s="75">
        <v>3099</v>
      </c>
      <c r="B9540" s="74" t="s">
        <v>30632</v>
      </c>
      <c r="C9540" s="79" t="s">
        <v>1524</v>
      </c>
      <c r="D9540" s="79">
        <v>118.14</v>
      </c>
    </row>
    <row r="9541" spans="1:4" x14ac:dyDescent="0.25">
      <c r="A9541" s="75">
        <v>38151</v>
      </c>
      <c r="B9541" s="74" t="s">
        <v>30633</v>
      </c>
      <c r="C9541" s="79" t="s">
        <v>1524</v>
      </c>
      <c r="D9541" s="79">
        <v>85.65</v>
      </c>
    </row>
    <row r="9542" spans="1:4" x14ac:dyDescent="0.25">
      <c r="A9542" s="75">
        <v>38152</v>
      </c>
      <c r="B9542" s="74" t="s">
        <v>30634</v>
      </c>
      <c r="C9542" s="79" t="s">
        <v>1524</v>
      </c>
      <c r="D9542" s="79">
        <v>138.16</v>
      </c>
    </row>
    <row r="9543" spans="1:4" x14ac:dyDescent="0.25">
      <c r="A9543" s="75">
        <v>43610</v>
      </c>
      <c r="B9543" s="74" t="s">
        <v>30635</v>
      </c>
      <c r="C9543" s="79" t="s">
        <v>1524</v>
      </c>
      <c r="D9543" s="79">
        <v>73.209999999999994</v>
      </c>
    </row>
    <row r="9544" spans="1:4" x14ac:dyDescent="0.25">
      <c r="A9544" s="75">
        <v>3093</v>
      </c>
      <c r="B9544" s="74" t="s">
        <v>30636</v>
      </c>
      <c r="C9544" s="79" t="s">
        <v>1524</v>
      </c>
      <c r="D9544" s="79">
        <v>118.14</v>
      </c>
    </row>
    <row r="9545" spans="1:4" x14ac:dyDescent="0.25">
      <c r="A9545" s="75">
        <v>38165</v>
      </c>
      <c r="B9545" s="74" t="s">
        <v>30637</v>
      </c>
      <c r="C9545" s="79" t="s">
        <v>1524</v>
      </c>
      <c r="D9545" s="79">
        <v>72.239999999999995</v>
      </c>
    </row>
    <row r="9546" spans="1:4" x14ac:dyDescent="0.25">
      <c r="A9546" s="75">
        <v>38177</v>
      </c>
      <c r="B9546" s="74" t="s">
        <v>30638</v>
      </c>
      <c r="C9546" s="79" t="s">
        <v>16514</v>
      </c>
      <c r="D9546" s="79">
        <v>21.47</v>
      </c>
    </row>
    <row r="9547" spans="1:4" x14ac:dyDescent="0.25">
      <c r="A9547" s="75">
        <v>11458</v>
      </c>
      <c r="B9547" s="74" t="s">
        <v>30639</v>
      </c>
      <c r="C9547" s="79" t="s">
        <v>16514</v>
      </c>
      <c r="D9547" s="79">
        <v>25.63</v>
      </c>
    </row>
    <row r="9548" spans="1:4" x14ac:dyDescent="0.25">
      <c r="A9548" s="75">
        <v>3108</v>
      </c>
      <c r="B9548" s="74" t="s">
        <v>30640</v>
      </c>
      <c r="C9548" s="79" t="s">
        <v>16514</v>
      </c>
      <c r="D9548" s="79">
        <v>108.95</v>
      </c>
    </row>
    <row r="9549" spans="1:4" x14ac:dyDescent="0.25">
      <c r="A9549" s="75">
        <v>3105</v>
      </c>
      <c r="B9549" s="74" t="s">
        <v>30641</v>
      </c>
      <c r="C9549" s="79" t="s">
        <v>16514</v>
      </c>
      <c r="D9549" s="79">
        <v>142.5</v>
      </c>
    </row>
    <row r="9550" spans="1:4" x14ac:dyDescent="0.25">
      <c r="A9550" s="75">
        <v>38178</v>
      </c>
      <c r="B9550" s="74" t="s">
        <v>30642</v>
      </c>
      <c r="C9550" s="79" t="s">
        <v>16514</v>
      </c>
      <c r="D9550" s="79">
        <v>23.62</v>
      </c>
    </row>
    <row r="9551" spans="1:4" x14ac:dyDescent="0.25">
      <c r="A9551" s="75">
        <v>43575</v>
      </c>
      <c r="B9551" s="74" t="s">
        <v>30643</v>
      </c>
      <c r="C9551" s="79" t="s">
        <v>16514</v>
      </c>
      <c r="D9551" s="79">
        <v>51.18</v>
      </c>
    </row>
    <row r="9552" spans="1:4" x14ac:dyDescent="0.25">
      <c r="A9552" s="75">
        <v>43577</v>
      </c>
      <c r="B9552" s="74" t="s">
        <v>30644</v>
      </c>
      <c r="C9552" s="79" t="s">
        <v>16514</v>
      </c>
      <c r="D9552" s="79">
        <v>88.98</v>
      </c>
    </row>
    <row r="9553" spans="1:4" x14ac:dyDescent="0.25">
      <c r="A9553" s="75">
        <v>43458</v>
      </c>
      <c r="B9553" s="74" t="s">
        <v>30645</v>
      </c>
      <c r="C9553" s="79" t="s">
        <v>1514</v>
      </c>
      <c r="D9553" s="79">
        <v>0.06</v>
      </c>
    </row>
    <row r="9554" spans="1:4" x14ac:dyDescent="0.25">
      <c r="A9554" s="75">
        <v>43470</v>
      </c>
      <c r="B9554" s="74" t="s">
        <v>30646</v>
      </c>
      <c r="C9554" s="79" t="s">
        <v>3751</v>
      </c>
      <c r="D9554" s="79">
        <v>10.6</v>
      </c>
    </row>
    <row r="9555" spans="1:4" x14ac:dyDescent="0.25">
      <c r="A9555" s="75">
        <v>43459</v>
      </c>
      <c r="B9555" s="74" t="s">
        <v>30647</v>
      </c>
      <c r="C9555" s="79" t="s">
        <v>1514</v>
      </c>
      <c r="D9555" s="79">
        <v>0.49</v>
      </c>
    </row>
    <row r="9556" spans="1:4" x14ac:dyDescent="0.25">
      <c r="A9556" s="75">
        <v>43471</v>
      </c>
      <c r="B9556" s="74" t="s">
        <v>30648</v>
      </c>
      <c r="C9556" s="79" t="s">
        <v>3751</v>
      </c>
      <c r="D9556" s="79">
        <v>92.9</v>
      </c>
    </row>
    <row r="9557" spans="1:4" x14ac:dyDescent="0.25">
      <c r="A9557" s="75">
        <v>43460</v>
      </c>
      <c r="B9557" s="74" t="s">
        <v>30649</v>
      </c>
      <c r="C9557" s="79" t="s">
        <v>1514</v>
      </c>
      <c r="D9557" s="79">
        <v>0.86</v>
      </c>
    </row>
    <row r="9558" spans="1:4" x14ac:dyDescent="0.25">
      <c r="A9558" s="75">
        <v>43472</v>
      </c>
      <c r="B9558" s="74" t="s">
        <v>30650</v>
      </c>
      <c r="C9558" s="79" t="s">
        <v>3751</v>
      </c>
      <c r="D9558" s="79">
        <v>161.79</v>
      </c>
    </row>
    <row r="9559" spans="1:4" x14ac:dyDescent="0.25">
      <c r="A9559" s="75">
        <v>43461</v>
      </c>
      <c r="B9559" s="74" t="s">
        <v>30651</v>
      </c>
      <c r="C9559" s="79" t="s">
        <v>1514</v>
      </c>
      <c r="D9559" s="79">
        <v>0.32</v>
      </c>
    </row>
    <row r="9560" spans="1:4" x14ac:dyDescent="0.25">
      <c r="A9560" s="75">
        <v>43473</v>
      </c>
      <c r="B9560" s="74" t="s">
        <v>30652</v>
      </c>
      <c r="C9560" s="79" t="s">
        <v>3751</v>
      </c>
      <c r="D9560" s="79">
        <v>60.76</v>
      </c>
    </row>
    <row r="9561" spans="1:4" x14ac:dyDescent="0.25">
      <c r="A9561" s="75">
        <v>43463</v>
      </c>
      <c r="B9561" s="74" t="s">
        <v>30653</v>
      </c>
      <c r="C9561" s="79" t="s">
        <v>1514</v>
      </c>
      <c r="D9561" s="79">
        <v>0.11</v>
      </c>
    </row>
    <row r="9562" spans="1:4" x14ac:dyDescent="0.25">
      <c r="A9562" s="75">
        <v>43475</v>
      </c>
      <c r="B9562" s="74" t="s">
        <v>30654</v>
      </c>
      <c r="C9562" s="79" t="s">
        <v>3751</v>
      </c>
      <c r="D9562" s="79">
        <v>21.49</v>
      </c>
    </row>
    <row r="9563" spans="1:4" x14ac:dyDescent="0.25">
      <c r="A9563" s="75">
        <v>43462</v>
      </c>
      <c r="B9563" s="74" t="s">
        <v>30655</v>
      </c>
      <c r="C9563" s="79" t="s">
        <v>1514</v>
      </c>
      <c r="D9563" s="79">
        <v>0.01</v>
      </c>
    </row>
    <row r="9564" spans="1:4" x14ac:dyDescent="0.25">
      <c r="A9564" s="75">
        <v>43474</v>
      </c>
      <c r="B9564" s="74" t="s">
        <v>30656</v>
      </c>
      <c r="C9564" s="79" t="s">
        <v>3751</v>
      </c>
      <c r="D9564" s="79">
        <v>2.54</v>
      </c>
    </row>
    <row r="9565" spans="1:4" x14ac:dyDescent="0.25">
      <c r="A9565" s="75">
        <v>43464</v>
      </c>
      <c r="B9565" s="74" t="s">
        <v>30657</v>
      </c>
      <c r="C9565" s="79" t="s">
        <v>1514</v>
      </c>
      <c r="D9565" s="79">
        <v>0.01</v>
      </c>
    </row>
    <row r="9566" spans="1:4" x14ac:dyDescent="0.25">
      <c r="A9566" s="75">
        <v>43476</v>
      </c>
      <c r="B9566" s="74" t="s">
        <v>30658</v>
      </c>
      <c r="C9566" s="79" t="s">
        <v>3751</v>
      </c>
      <c r="D9566" s="79">
        <v>0.01</v>
      </c>
    </row>
    <row r="9567" spans="1:4" x14ac:dyDescent="0.25">
      <c r="A9567" s="75">
        <v>43465</v>
      </c>
      <c r="B9567" s="74" t="s">
        <v>30659</v>
      </c>
      <c r="C9567" s="79" t="s">
        <v>1514</v>
      </c>
      <c r="D9567" s="79">
        <v>0.84</v>
      </c>
    </row>
    <row r="9568" spans="1:4" x14ac:dyDescent="0.25">
      <c r="A9568" s="75">
        <v>43477</v>
      </c>
      <c r="B9568" s="74" t="s">
        <v>30660</v>
      </c>
      <c r="C9568" s="79" t="s">
        <v>3751</v>
      </c>
      <c r="D9568" s="79">
        <v>158.88</v>
      </c>
    </row>
    <row r="9569" spans="1:4" x14ac:dyDescent="0.25">
      <c r="A9569" s="75">
        <v>43466</v>
      </c>
      <c r="B9569" s="74" t="s">
        <v>30661</v>
      </c>
      <c r="C9569" s="79" t="s">
        <v>1514</v>
      </c>
      <c r="D9569" s="79">
        <v>1.68</v>
      </c>
    </row>
    <row r="9570" spans="1:4" x14ac:dyDescent="0.25">
      <c r="A9570" s="75">
        <v>43478</v>
      </c>
      <c r="B9570" s="74" t="s">
        <v>30662</v>
      </c>
      <c r="C9570" s="79" t="s">
        <v>3751</v>
      </c>
      <c r="D9570" s="79">
        <v>315.88</v>
      </c>
    </row>
    <row r="9571" spans="1:4" x14ac:dyDescent="0.25">
      <c r="A9571" s="75">
        <v>43467</v>
      </c>
      <c r="B9571" s="74" t="s">
        <v>30663</v>
      </c>
      <c r="C9571" s="79" t="s">
        <v>1514</v>
      </c>
      <c r="D9571" s="79">
        <v>0.59</v>
      </c>
    </row>
    <row r="9572" spans="1:4" x14ac:dyDescent="0.25">
      <c r="A9572" s="75">
        <v>43479</v>
      </c>
      <c r="B9572" s="74" t="s">
        <v>30664</v>
      </c>
      <c r="C9572" s="79" t="s">
        <v>3751</v>
      </c>
      <c r="D9572" s="79">
        <v>110.64</v>
      </c>
    </row>
    <row r="9573" spans="1:4" x14ac:dyDescent="0.25">
      <c r="A9573" s="75">
        <v>43468</v>
      </c>
      <c r="B9573" s="74" t="s">
        <v>30665</v>
      </c>
      <c r="C9573" s="79" t="s">
        <v>1514</v>
      </c>
      <c r="D9573" s="79">
        <v>1.17</v>
      </c>
    </row>
    <row r="9574" spans="1:4" x14ac:dyDescent="0.25">
      <c r="A9574" s="75">
        <v>43480</v>
      </c>
      <c r="B9574" s="74" t="s">
        <v>30666</v>
      </c>
      <c r="C9574" s="79" t="s">
        <v>3751</v>
      </c>
      <c r="D9574" s="79">
        <v>220.75</v>
      </c>
    </row>
    <row r="9575" spans="1:4" x14ac:dyDescent="0.25">
      <c r="A9575" s="75">
        <v>43469</v>
      </c>
      <c r="B9575" s="74" t="s">
        <v>30667</v>
      </c>
      <c r="C9575" s="79" t="s">
        <v>1514</v>
      </c>
      <c r="D9575" s="79">
        <v>0.08</v>
      </c>
    </row>
    <row r="9576" spans="1:4" x14ac:dyDescent="0.25">
      <c r="A9576" s="75">
        <v>43481</v>
      </c>
      <c r="B9576" s="74" t="s">
        <v>30668</v>
      </c>
      <c r="C9576" s="79" t="s">
        <v>3751</v>
      </c>
      <c r="D9576" s="79">
        <v>15.18</v>
      </c>
    </row>
    <row r="9577" spans="1:4" x14ac:dyDescent="0.25">
      <c r="A9577" s="75">
        <v>3119</v>
      </c>
      <c r="B9577" s="74" t="s">
        <v>30669</v>
      </c>
      <c r="C9577" s="79" t="s">
        <v>16514</v>
      </c>
      <c r="D9577" s="79">
        <v>2.77</v>
      </c>
    </row>
    <row r="9578" spans="1:4" x14ac:dyDescent="0.25">
      <c r="A9578" s="75">
        <v>3122</v>
      </c>
      <c r="B9578" s="74" t="s">
        <v>30670</v>
      </c>
      <c r="C9578" s="79" t="s">
        <v>16514</v>
      </c>
      <c r="D9578" s="79">
        <v>5.64</v>
      </c>
    </row>
    <row r="9579" spans="1:4" x14ac:dyDescent="0.25">
      <c r="A9579" s="75">
        <v>3121</v>
      </c>
      <c r="B9579" s="74" t="s">
        <v>30671</v>
      </c>
      <c r="C9579" s="79" t="s">
        <v>16514</v>
      </c>
      <c r="D9579" s="79">
        <v>6.4</v>
      </c>
    </row>
    <row r="9580" spans="1:4" x14ac:dyDescent="0.25">
      <c r="A9580" s="75">
        <v>3120</v>
      </c>
      <c r="B9580" s="74" t="s">
        <v>30672</v>
      </c>
      <c r="C9580" s="79" t="s">
        <v>16514</v>
      </c>
      <c r="D9580" s="79">
        <v>12.13</v>
      </c>
    </row>
    <row r="9581" spans="1:4" x14ac:dyDescent="0.25">
      <c r="A9581" s="75">
        <v>11455</v>
      </c>
      <c r="B9581" s="74" t="s">
        <v>30673</v>
      </c>
      <c r="C9581" s="79" t="s">
        <v>16514</v>
      </c>
      <c r="D9581" s="79">
        <v>17.54</v>
      </c>
    </row>
    <row r="9582" spans="1:4" x14ac:dyDescent="0.25">
      <c r="A9582" s="75">
        <v>11456</v>
      </c>
      <c r="B9582" s="74" t="s">
        <v>30674</v>
      </c>
      <c r="C9582" s="79" t="s">
        <v>16514</v>
      </c>
      <c r="D9582" s="79">
        <v>20.97</v>
      </c>
    </row>
    <row r="9583" spans="1:4" x14ac:dyDescent="0.25">
      <c r="A9583" s="75">
        <v>3107</v>
      </c>
      <c r="B9583" s="74" t="s">
        <v>30675</v>
      </c>
      <c r="C9583" s="79" t="s">
        <v>16514</v>
      </c>
      <c r="D9583" s="79">
        <v>8.85</v>
      </c>
    </row>
    <row r="9584" spans="1:4" x14ac:dyDescent="0.25">
      <c r="A9584" s="75">
        <v>43583</v>
      </c>
      <c r="B9584" s="74" t="s">
        <v>30676</v>
      </c>
      <c r="C9584" s="79" t="s">
        <v>16514</v>
      </c>
      <c r="D9584" s="79">
        <v>9.98</v>
      </c>
    </row>
    <row r="9585" spans="1:4" x14ac:dyDescent="0.25">
      <c r="A9585" s="75">
        <v>43586</v>
      </c>
      <c r="B9585" s="74" t="s">
        <v>30677</v>
      </c>
      <c r="C9585" s="79" t="s">
        <v>16514</v>
      </c>
      <c r="D9585" s="79">
        <v>10.220000000000001</v>
      </c>
    </row>
    <row r="9586" spans="1:4" x14ac:dyDescent="0.25">
      <c r="A9586" s="75">
        <v>11461</v>
      </c>
      <c r="B9586" s="74" t="s">
        <v>30678</v>
      </c>
      <c r="C9586" s="79" t="s">
        <v>16514</v>
      </c>
      <c r="D9586" s="79">
        <v>11.14</v>
      </c>
    </row>
    <row r="9587" spans="1:4" x14ac:dyDescent="0.25">
      <c r="A9587" s="75">
        <v>43587</v>
      </c>
      <c r="B9587" s="74" t="s">
        <v>30679</v>
      </c>
      <c r="C9587" s="79" t="s">
        <v>16514</v>
      </c>
      <c r="D9587" s="79">
        <v>12.86</v>
      </c>
    </row>
    <row r="9588" spans="1:4" x14ac:dyDescent="0.25">
      <c r="A9588" s="75">
        <v>3106</v>
      </c>
      <c r="B9588" s="74" t="s">
        <v>30680</v>
      </c>
      <c r="C9588" s="79" t="s">
        <v>16514</v>
      </c>
      <c r="D9588" s="79">
        <v>16.309999999999999</v>
      </c>
    </row>
    <row r="9589" spans="1:4" x14ac:dyDescent="0.25">
      <c r="A9589" s="75">
        <v>44539</v>
      </c>
      <c r="B9589" s="74" t="s">
        <v>30681</v>
      </c>
      <c r="C9589" s="79" t="s">
        <v>1518</v>
      </c>
      <c r="D9589" s="79">
        <v>3</v>
      </c>
    </row>
    <row r="9590" spans="1:4" x14ac:dyDescent="0.25">
      <c r="A9590" s="75">
        <v>3123</v>
      </c>
      <c r="B9590" s="74" t="s">
        <v>30682</v>
      </c>
      <c r="C9590" s="79" t="s">
        <v>1518</v>
      </c>
      <c r="D9590" s="79">
        <v>2.8</v>
      </c>
    </row>
    <row r="9591" spans="1:4" x14ac:dyDescent="0.25">
      <c r="A9591" s="75">
        <v>38125</v>
      </c>
      <c r="B9591" s="74" t="s">
        <v>30683</v>
      </c>
      <c r="C9591" s="79" t="s">
        <v>1518</v>
      </c>
      <c r="D9591" s="79">
        <v>1.9</v>
      </c>
    </row>
    <row r="9592" spans="1:4" x14ac:dyDescent="0.25">
      <c r="A9592" s="75">
        <v>39014</v>
      </c>
      <c r="B9592" s="74" t="s">
        <v>30684</v>
      </c>
      <c r="C9592" s="79" t="s">
        <v>1518</v>
      </c>
      <c r="D9592" s="79">
        <v>9.6</v>
      </c>
    </row>
    <row r="9593" spans="1:4" x14ac:dyDescent="0.25">
      <c r="A9593" s="75">
        <v>39365</v>
      </c>
      <c r="B9593" s="74" t="s">
        <v>30685</v>
      </c>
      <c r="C9593" s="79" t="s">
        <v>16514</v>
      </c>
      <c r="D9593" s="79">
        <v>2058.14</v>
      </c>
    </row>
    <row r="9594" spans="1:4" x14ac:dyDescent="0.25">
      <c r="A9594" s="75">
        <v>39366</v>
      </c>
      <c r="B9594" s="74" t="s">
        <v>30686</v>
      </c>
      <c r="C9594" s="79" t="s">
        <v>16514</v>
      </c>
      <c r="D9594" s="79">
        <v>3122.54</v>
      </c>
    </row>
    <row r="9595" spans="1:4" x14ac:dyDescent="0.25">
      <c r="A9595" s="75">
        <v>39367</v>
      </c>
      <c r="B9595" s="74" t="s">
        <v>30687</v>
      </c>
      <c r="C9595" s="79" t="s">
        <v>16514</v>
      </c>
      <c r="D9595" s="79">
        <v>5350.27</v>
      </c>
    </row>
    <row r="9596" spans="1:4" x14ac:dyDescent="0.25">
      <c r="A9596" s="75">
        <v>37394</v>
      </c>
      <c r="B9596" s="74" t="s">
        <v>30688</v>
      </c>
      <c r="C9596" s="79" t="s">
        <v>1526</v>
      </c>
      <c r="D9596" s="79">
        <v>78.319999999999993</v>
      </c>
    </row>
    <row r="9597" spans="1:4" x14ac:dyDescent="0.25">
      <c r="A9597" s="75">
        <v>14146</v>
      </c>
      <c r="B9597" s="74" t="s">
        <v>30689</v>
      </c>
      <c r="C9597" s="79" t="s">
        <v>1526</v>
      </c>
      <c r="D9597" s="79">
        <v>125.95</v>
      </c>
    </row>
    <row r="9598" spans="1:4" x14ac:dyDescent="0.25">
      <c r="A9598" s="75">
        <v>938</v>
      </c>
      <c r="B9598" s="74" t="s">
        <v>30690</v>
      </c>
      <c r="C9598" s="79" t="s">
        <v>1517</v>
      </c>
      <c r="D9598" s="79">
        <v>1.35</v>
      </c>
    </row>
    <row r="9599" spans="1:4" x14ac:dyDescent="0.25">
      <c r="A9599" s="75">
        <v>937</v>
      </c>
      <c r="B9599" s="74" t="s">
        <v>30691</v>
      </c>
      <c r="C9599" s="79" t="s">
        <v>1517</v>
      </c>
      <c r="D9599" s="79">
        <v>7.91</v>
      </c>
    </row>
    <row r="9600" spans="1:4" x14ac:dyDescent="0.25">
      <c r="A9600" s="75">
        <v>939</v>
      </c>
      <c r="B9600" s="74" t="s">
        <v>30692</v>
      </c>
      <c r="C9600" s="79" t="s">
        <v>1517</v>
      </c>
      <c r="D9600" s="80">
        <v>2.19</v>
      </c>
    </row>
    <row r="9601" spans="1:4" x14ac:dyDescent="0.25">
      <c r="A9601" s="75">
        <v>944</v>
      </c>
      <c r="B9601" s="74" t="s">
        <v>30693</v>
      </c>
      <c r="C9601" s="79" t="s">
        <v>1517</v>
      </c>
      <c r="D9601" s="80">
        <v>3.47</v>
      </c>
    </row>
    <row r="9602" spans="1:4" x14ac:dyDescent="0.25">
      <c r="A9602" s="75">
        <v>940</v>
      </c>
      <c r="B9602" s="74" t="s">
        <v>30694</v>
      </c>
      <c r="C9602" s="79" t="s">
        <v>1517</v>
      </c>
      <c r="D9602" s="80">
        <v>5.01</v>
      </c>
    </row>
    <row r="9603" spans="1:4" x14ac:dyDescent="0.25">
      <c r="A9603" s="75">
        <v>44397</v>
      </c>
      <c r="B9603" s="74" t="s">
        <v>30695</v>
      </c>
      <c r="C9603" s="79" t="s">
        <v>1517</v>
      </c>
      <c r="D9603" s="79">
        <v>3.73</v>
      </c>
    </row>
    <row r="9604" spans="1:4" x14ac:dyDescent="0.25">
      <c r="A9604" s="75">
        <v>406</v>
      </c>
      <c r="B9604" s="74" t="s">
        <v>30696</v>
      </c>
      <c r="C9604" s="79" t="s">
        <v>16514</v>
      </c>
      <c r="D9604" s="79">
        <v>82.69</v>
      </c>
    </row>
    <row r="9605" spans="1:4" x14ac:dyDescent="0.25">
      <c r="A9605" s="75">
        <v>42529</v>
      </c>
      <c r="B9605" s="74" t="s">
        <v>30697</v>
      </c>
      <c r="C9605" s="79" t="s">
        <v>1517</v>
      </c>
      <c r="D9605" s="79">
        <v>1.43</v>
      </c>
    </row>
    <row r="9606" spans="1:4" x14ac:dyDescent="0.25">
      <c r="A9606" s="75">
        <v>39634</v>
      </c>
      <c r="B9606" s="74" t="s">
        <v>30698</v>
      </c>
      <c r="C9606" s="79" t="s">
        <v>1517</v>
      </c>
      <c r="D9606" s="79">
        <v>7.21</v>
      </c>
    </row>
    <row r="9607" spans="1:4" x14ac:dyDescent="0.25">
      <c r="A9607" s="75">
        <v>39701</v>
      </c>
      <c r="B9607" s="74" t="s">
        <v>30699</v>
      </c>
      <c r="C9607" s="79" t="s">
        <v>16514</v>
      </c>
      <c r="D9607" s="79">
        <v>93.99</v>
      </c>
    </row>
    <row r="9608" spans="1:4" x14ac:dyDescent="0.25">
      <c r="A9608" s="75">
        <v>12815</v>
      </c>
      <c r="B9608" s="74" t="s">
        <v>30700</v>
      </c>
      <c r="C9608" s="79" t="s">
        <v>16514</v>
      </c>
      <c r="D9608" s="79">
        <v>9.8699999999999992</v>
      </c>
    </row>
    <row r="9609" spans="1:4" x14ac:dyDescent="0.25">
      <c r="A9609" s="75">
        <v>407</v>
      </c>
      <c r="B9609" s="74" t="s">
        <v>30701</v>
      </c>
      <c r="C9609" s="79" t="s">
        <v>1518</v>
      </c>
      <c r="D9609" s="79">
        <v>90.44</v>
      </c>
    </row>
    <row r="9610" spans="1:4" x14ac:dyDescent="0.25">
      <c r="A9610" s="75">
        <v>39431</v>
      </c>
      <c r="B9610" s="74" t="s">
        <v>30702</v>
      </c>
      <c r="C9610" s="79" t="s">
        <v>1517</v>
      </c>
      <c r="D9610" s="79">
        <v>0.32</v>
      </c>
    </row>
    <row r="9611" spans="1:4" x14ac:dyDescent="0.25">
      <c r="A9611" s="75">
        <v>39432</v>
      </c>
      <c r="B9611" s="74" t="s">
        <v>30703</v>
      </c>
      <c r="C9611" s="79" t="s">
        <v>1517</v>
      </c>
      <c r="D9611" s="79">
        <v>2.84</v>
      </c>
    </row>
    <row r="9612" spans="1:4" x14ac:dyDescent="0.25">
      <c r="A9612" s="75">
        <v>20111</v>
      </c>
      <c r="B9612" s="74" t="s">
        <v>30704</v>
      </c>
      <c r="C9612" s="79" t="s">
        <v>16514</v>
      </c>
      <c r="D9612" s="79">
        <v>9</v>
      </c>
    </row>
    <row r="9613" spans="1:4" x14ac:dyDescent="0.25">
      <c r="A9613" s="75">
        <v>21127</v>
      </c>
      <c r="B9613" s="74" t="s">
        <v>30705</v>
      </c>
      <c r="C9613" s="79" t="s">
        <v>16514</v>
      </c>
      <c r="D9613" s="79">
        <v>3.4</v>
      </c>
    </row>
    <row r="9614" spans="1:4" x14ac:dyDescent="0.25">
      <c r="A9614" s="75">
        <v>404</v>
      </c>
      <c r="B9614" s="74" t="s">
        <v>30706</v>
      </c>
      <c r="C9614" s="79" t="s">
        <v>1517</v>
      </c>
      <c r="D9614" s="79">
        <v>1.22</v>
      </c>
    </row>
    <row r="9615" spans="1:4" x14ac:dyDescent="0.25">
      <c r="A9615" s="75">
        <v>14151</v>
      </c>
      <c r="B9615" s="74" t="s">
        <v>30707</v>
      </c>
      <c r="C9615" s="79" t="s">
        <v>16514</v>
      </c>
      <c r="D9615" s="79">
        <v>90.52</v>
      </c>
    </row>
    <row r="9616" spans="1:4" x14ac:dyDescent="0.25">
      <c r="A9616" s="75">
        <v>14153</v>
      </c>
      <c r="B9616" s="74" t="s">
        <v>30708</v>
      </c>
      <c r="C9616" s="79" t="s">
        <v>16514</v>
      </c>
      <c r="D9616" s="79">
        <v>102.33</v>
      </c>
    </row>
    <row r="9617" spans="1:4" x14ac:dyDescent="0.25">
      <c r="A9617" s="75">
        <v>14152</v>
      </c>
      <c r="B9617" s="74" t="s">
        <v>30709</v>
      </c>
      <c r="C9617" s="79" t="s">
        <v>16514</v>
      </c>
      <c r="D9617" s="79">
        <v>78.56</v>
      </c>
    </row>
    <row r="9618" spans="1:4" x14ac:dyDescent="0.25">
      <c r="A9618" s="75">
        <v>14154</v>
      </c>
      <c r="B9618" s="74" t="s">
        <v>30710</v>
      </c>
      <c r="C9618" s="79" t="s">
        <v>16514</v>
      </c>
      <c r="D9618" s="79">
        <v>274.95999999999998</v>
      </c>
    </row>
    <row r="9619" spans="1:4" x14ac:dyDescent="0.25">
      <c r="A9619" s="75">
        <v>3146</v>
      </c>
      <c r="B9619" s="74" t="s">
        <v>30711</v>
      </c>
      <c r="C9619" s="79" t="s">
        <v>16514</v>
      </c>
      <c r="D9619" s="79">
        <v>3.7</v>
      </c>
    </row>
    <row r="9620" spans="1:4" x14ac:dyDescent="0.25">
      <c r="A9620" s="75">
        <v>3143</v>
      </c>
      <c r="B9620" s="74" t="s">
        <v>30712</v>
      </c>
      <c r="C9620" s="79" t="s">
        <v>16514</v>
      </c>
      <c r="D9620" s="79">
        <v>8.41</v>
      </c>
    </row>
    <row r="9621" spans="1:4" x14ac:dyDescent="0.25">
      <c r="A9621" s="75">
        <v>3148</v>
      </c>
      <c r="B9621" s="74" t="s">
        <v>30713</v>
      </c>
      <c r="C9621" s="79" t="s">
        <v>16514</v>
      </c>
      <c r="D9621" s="79">
        <v>13.64</v>
      </c>
    </row>
    <row r="9622" spans="1:4" x14ac:dyDescent="0.25">
      <c r="A9622" s="75">
        <v>4310</v>
      </c>
      <c r="B9622" s="74" t="s">
        <v>30714</v>
      </c>
      <c r="C9622" s="79" t="s">
        <v>16514</v>
      </c>
      <c r="D9622" s="79">
        <v>4.16</v>
      </c>
    </row>
    <row r="9623" spans="1:4" x14ac:dyDescent="0.25">
      <c r="A9623" s="75">
        <v>4311</v>
      </c>
      <c r="B9623" s="74" t="s">
        <v>30715</v>
      </c>
      <c r="C9623" s="79" t="s">
        <v>16514</v>
      </c>
      <c r="D9623" s="79">
        <v>2.93</v>
      </c>
    </row>
    <row r="9624" spans="1:4" x14ac:dyDescent="0.25">
      <c r="A9624" s="75">
        <v>4312</v>
      </c>
      <c r="B9624" s="74" t="s">
        <v>30716</v>
      </c>
      <c r="C9624" s="79" t="s">
        <v>16514</v>
      </c>
      <c r="D9624" s="79">
        <v>4.1100000000000003</v>
      </c>
    </row>
    <row r="9625" spans="1:4" x14ac:dyDescent="0.25">
      <c r="A9625" s="75">
        <v>13261</v>
      </c>
      <c r="B9625" s="74" t="s">
        <v>30717</v>
      </c>
      <c r="C9625" s="79" t="s">
        <v>16514</v>
      </c>
      <c r="D9625" s="79">
        <v>3.24</v>
      </c>
    </row>
    <row r="9626" spans="1:4" x14ac:dyDescent="0.25">
      <c r="A9626" s="75">
        <v>3272</v>
      </c>
      <c r="B9626" s="74" t="s">
        <v>30718</v>
      </c>
      <c r="C9626" s="79" t="s">
        <v>16514</v>
      </c>
      <c r="D9626" s="79">
        <v>48.19</v>
      </c>
    </row>
    <row r="9627" spans="1:4" x14ac:dyDescent="0.25">
      <c r="A9627" s="75">
        <v>3265</v>
      </c>
      <c r="B9627" s="74" t="s">
        <v>30719</v>
      </c>
      <c r="C9627" s="79" t="s">
        <v>16514</v>
      </c>
      <c r="D9627" s="79">
        <v>38.29</v>
      </c>
    </row>
    <row r="9628" spans="1:4" x14ac:dyDescent="0.25">
      <c r="A9628" s="75">
        <v>3262</v>
      </c>
      <c r="B9628" s="74" t="s">
        <v>30720</v>
      </c>
      <c r="C9628" s="79" t="s">
        <v>16514</v>
      </c>
      <c r="D9628" s="79">
        <v>16.760000000000002</v>
      </c>
    </row>
    <row r="9629" spans="1:4" x14ac:dyDescent="0.25">
      <c r="A9629" s="75">
        <v>3264</v>
      </c>
      <c r="B9629" s="74" t="s">
        <v>30721</v>
      </c>
      <c r="C9629" s="79" t="s">
        <v>16514</v>
      </c>
      <c r="D9629" s="79">
        <v>27.53</v>
      </c>
    </row>
    <row r="9630" spans="1:4" x14ac:dyDescent="0.25">
      <c r="A9630" s="75">
        <v>3267</v>
      </c>
      <c r="B9630" s="74" t="s">
        <v>30722</v>
      </c>
      <c r="C9630" s="79" t="s">
        <v>16514</v>
      </c>
      <c r="D9630" s="79">
        <v>89.92</v>
      </c>
    </row>
    <row r="9631" spans="1:4" x14ac:dyDescent="0.25">
      <c r="A9631" s="75">
        <v>3266</v>
      </c>
      <c r="B9631" s="74" t="s">
        <v>30723</v>
      </c>
      <c r="C9631" s="79" t="s">
        <v>16514</v>
      </c>
      <c r="D9631" s="79">
        <v>57.21</v>
      </c>
    </row>
    <row r="9632" spans="1:4" x14ac:dyDescent="0.25">
      <c r="A9632" s="75">
        <v>3263</v>
      </c>
      <c r="B9632" s="74" t="s">
        <v>30724</v>
      </c>
      <c r="C9632" s="79" t="s">
        <v>16514</v>
      </c>
      <c r="D9632" s="79">
        <v>22.89</v>
      </c>
    </row>
    <row r="9633" spans="1:4" x14ac:dyDescent="0.25">
      <c r="A9633" s="75">
        <v>3268</v>
      </c>
      <c r="B9633" s="74" t="s">
        <v>30725</v>
      </c>
      <c r="C9633" s="79" t="s">
        <v>16514</v>
      </c>
      <c r="D9633" s="79">
        <v>121.58</v>
      </c>
    </row>
    <row r="9634" spans="1:4" x14ac:dyDescent="0.25">
      <c r="A9634" s="75">
        <v>3271</v>
      </c>
      <c r="B9634" s="74" t="s">
        <v>30726</v>
      </c>
      <c r="C9634" s="79" t="s">
        <v>16514</v>
      </c>
      <c r="D9634" s="79">
        <v>179.74</v>
      </c>
    </row>
    <row r="9635" spans="1:4" x14ac:dyDescent="0.25">
      <c r="A9635" s="75">
        <v>3270</v>
      </c>
      <c r="B9635" s="74" t="s">
        <v>30727</v>
      </c>
      <c r="C9635" s="79" t="s">
        <v>16514</v>
      </c>
      <c r="D9635" s="79">
        <v>301.97000000000003</v>
      </c>
    </row>
    <row r="9636" spans="1:4" x14ac:dyDescent="0.25">
      <c r="A9636" s="75">
        <v>3275</v>
      </c>
      <c r="B9636" s="74" t="s">
        <v>30728</v>
      </c>
      <c r="C9636" s="79" t="s">
        <v>1516</v>
      </c>
      <c r="D9636" s="79">
        <v>120.3</v>
      </c>
    </row>
    <row r="9637" spans="1:4" x14ac:dyDescent="0.25">
      <c r="A9637" s="75">
        <v>39512</v>
      </c>
      <c r="B9637" s="74" t="s">
        <v>30729</v>
      </c>
      <c r="C9637" s="79" t="s">
        <v>1516</v>
      </c>
      <c r="D9637" s="79">
        <v>142.36000000000001</v>
      </c>
    </row>
    <row r="9638" spans="1:4" x14ac:dyDescent="0.25">
      <c r="A9638" s="75">
        <v>39511</v>
      </c>
      <c r="B9638" s="74" t="s">
        <v>30730</v>
      </c>
      <c r="C9638" s="79" t="s">
        <v>1516</v>
      </c>
      <c r="D9638" s="79">
        <v>155.28</v>
      </c>
    </row>
    <row r="9639" spans="1:4" x14ac:dyDescent="0.25">
      <c r="A9639" s="75">
        <v>39513</v>
      </c>
      <c r="B9639" s="74" t="s">
        <v>30731</v>
      </c>
      <c r="C9639" s="79" t="s">
        <v>1516</v>
      </c>
      <c r="D9639" s="79">
        <v>166.55</v>
      </c>
    </row>
    <row r="9640" spans="1:4" x14ac:dyDescent="0.25">
      <c r="A9640" s="75">
        <v>3286</v>
      </c>
      <c r="B9640" s="74" t="s">
        <v>30732</v>
      </c>
      <c r="C9640" s="79" t="s">
        <v>1516</v>
      </c>
      <c r="D9640" s="79">
        <v>97.67</v>
      </c>
    </row>
    <row r="9641" spans="1:4" x14ac:dyDescent="0.25">
      <c r="A9641" s="75">
        <v>3287</v>
      </c>
      <c r="B9641" s="74" t="s">
        <v>30733</v>
      </c>
      <c r="C9641" s="79" t="s">
        <v>1516</v>
      </c>
      <c r="D9641" s="79">
        <v>147.6</v>
      </c>
    </row>
    <row r="9642" spans="1:4" x14ac:dyDescent="0.25">
      <c r="A9642" s="75">
        <v>3283</v>
      </c>
      <c r="B9642" s="74" t="s">
        <v>30734</v>
      </c>
      <c r="C9642" s="79" t="s">
        <v>1516</v>
      </c>
      <c r="D9642" s="79">
        <v>31</v>
      </c>
    </row>
    <row r="9643" spans="1:4" x14ac:dyDescent="0.25">
      <c r="A9643" s="75">
        <v>11587</v>
      </c>
      <c r="B9643" s="74" t="s">
        <v>30735</v>
      </c>
      <c r="C9643" s="79" t="s">
        <v>1516</v>
      </c>
      <c r="D9643" s="79">
        <v>82.49</v>
      </c>
    </row>
    <row r="9644" spans="1:4" x14ac:dyDescent="0.25">
      <c r="A9644" s="75">
        <v>36225</v>
      </c>
      <c r="B9644" s="74" t="s">
        <v>30736</v>
      </c>
      <c r="C9644" s="79" t="s">
        <v>1516</v>
      </c>
      <c r="D9644" s="79">
        <v>33.51</v>
      </c>
    </row>
    <row r="9645" spans="1:4" x14ac:dyDescent="0.25">
      <c r="A9645" s="75">
        <v>36230</v>
      </c>
      <c r="B9645" s="74" t="s">
        <v>30737</v>
      </c>
      <c r="C9645" s="79" t="s">
        <v>1516</v>
      </c>
      <c r="D9645" s="79">
        <v>24.62</v>
      </c>
    </row>
    <row r="9646" spans="1:4" x14ac:dyDescent="0.25">
      <c r="A9646" s="75">
        <v>36238</v>
      </c>
      <c r="B9646" s="74" t="s">
        <v>30738</v>
      </c>
      <c r="C9646" s="79" t="s">
        <v>1516</v>
      </c>
      <c r="D9646" s="79">
        <v>24.06</v>
      </c>
    </row>
    <row r="9647" spans="1:4" x14ac:dyDescent="0.25">
      <c r="A9647" s="75">
        <v>39363</v>
      </c>
      <c r="B9647" s="74" t="s">
        <v>30739</v>
      </c>
      <c r="C9647" s="79" t="s">
        <v>16514</v>
      </c>
      <c r="D9647" s="79">
        <v>6066.71</v>
      </c>
    </row>
    <row r="9648" spans="1:4" x14ac:dyDescent="0.25">
      <c r="A9648" s="75">
        <v>39361</v>
      </c>
      <c r="B9648" s="74" t="s">
        <v>30740</v>
      </c>
      <c r="C9648" s="79" t="s">
        <v>16514</v>
      </c>
      <c r="D9648" s="79">
        <v>1853.42</v>
      </c>
    </row>
    <row r="9649" spans="1:4" x14ac:dyDescent="0.25">
      <c r="A9649" s="75">
        <v>39362</v>
      </c>
      <c r="B9649" s="74" t="s">
        <v>30741</v>
      </c>
      <c r="C9649" s="79" t="s">
        <v>16514</v>
      </c>
      <c r="D9649" s="79">
        <v>3274.16</v>
      </c>
    </row>
    <row r="9650" spans="1:4" x14ac:dyDescent="0.25">
      <c r="A9650" s="75">
        <v>39364</v>
      </c>
      <c r="B9650" s="74" t="s">
        <v>30742</v>
      </c>
      <c r="C9650" s="79" t="s">
        <v>16514</v>
      </c>
      <c r="D9650" s="79">
        <v>12796.3</v>
      </c>
    </row>
    <row r="9651" spans="1:4" x14ac:dyDescent="0.25">
      <c r="A9651" s="75">
        <v>14576</v>
      </c>
      <c r="B9651" s="74" t="s">
        <v>30743</v>
      </c>
      <c r="C9651" s="79" t="s">
        <v>16514</v>
      </c>
      <c r="D9651" s="79">
        <v>6490831.2400000002</v>
      </c>
    </row>
    <row r="9652" spans="1:4" x14ac:dyDescent="0.25">
      <c r="A9652" s="75">
        <v>13877</v>
      </c>
      <c r="B9652" s="74" t="s">
        <v>30744</v>
      </c>
      <c r="C9652" s="79" t="s">
        <v>16514</v>
      </c>
      <c r="D9652" s="79">
        <v>2778628.04</v>
      </c>
    </row>
    <row r="9653" spans="1:4" x14ac:dyDescent="0.25">
      <c r="A9653" s="75">
        <v>7307</v>
      </c>
      <c r="B9653" s="74" t="s">
        <v>30745</v>
      </c>
      <c r="C9653" s="79" t="s">
        <v>1519</v>
      </c>
      <c r="D9653" s="79">
        <v>46.44</v>
      </c>
    </row>
    <row r="9654" spans="1:4" x14ac:dyDescent="0.25">
      <c r="A9654" s="75">
        <v>38122</v>
      </c>
      <c r="B9654" s="74" t="s">
        <v>30746</v>
      </c>
      <c r="C9654" s="79" t="s">
        <v>1519</v>
      </c>
      <c r="D9654" s="80">
        <v>19.489999999999998</v>
      </c>
    </row>
    <row r="9655" spans="1:4" x14ac:dyDescent="0.25">
      <c r="A9655" s="75">
        <v>43653</v>
      </c>
      <c r="B9655" s="74" t="s">
        <v>30747</v>
      </c>
      <c r="C9655" s="79" t="s">
        <v>1519</v>
      </c>
      <c r="D9655" s="80">
        <v>40.43</v>
      </c>
    </row>
    <row r="9656" spans="1:4" x14ac:dyDescent="0.25">
      <c r="A9656" s="75">
        <v>38633</v>
      </c>
      <c r="B9656" s="74" t="s">
        <v>30748</v>
      </c>
      <c r="C9656" s="79" t="s">
        <v>16514</v>
      </c>
      <c r="D9656" s="80">
        <v>16.39</v>
      </c>
    </row>
    <row r="9657" spans="1:4" x14ac:dyDescent="0.25">
      <c r="A9657" s="75">
        <v>12344</v>
      </c>
      <c r="B9657" s="74" t="s">
        <v>30749</v>
      </c>
      <c r="C9657" s="79" t="s">
        <v>16514</v>
      </c>
      <c r="D9657" s="80">
        <v>4.01</v>
      </c>
    </row>
    <row r="9658" spans="1:4" x14ac:dyDescent="0.25">
      <c r="A9658" s="75">
        <v>12343</v>
      </c>
      <c r="B9658" s="74" t="s">
        <v>30750</v>
      </c>
      <c r="C9658" s="79" t="s">
        <v>16514</v>
      </c>
      <c r="D9658" s="80">
        <v>6.21</v>
      </c>
    </row>
    <row r="9659" spans="1:4" x14ac:dyDescent="0.25">
      <c r="A9659" s="75">
        <v>3295</v>
      </c>
      <c r="B9659" s="74" t="s">
        <v>30751</v>
      </c>
      <c r="C9659" s="79" t="s">
        <v>16514</v>
      </c>
      <c r="D9659" s="80">
        <v>21.71</v>
      </c>
    </row>
    <row r="9660" spans="1:4" x14ac:dyDescent="0.25">
      <c r="A9660" s="75">
        <v>3302</v>
      </c>
      <c r="B9660" s="74" t="s">
        <v>30752</v>
      </c>
      <c r="C9660" s="79" t="s">
        <v>16514</v>
      </c>
      <c r="D9660" s="79">
        <v>22.7</v>
      </c>
    </row>
    <row r="9661" spans="1:4" x14ac:dyDescent="0.25">
      <c r="A9661" s="75">
        <v>3297</v>
      </c>
      <c r="B9661" s="74" t="s">
        <v>30753</v>
      </c>
      <c r="C9661" s="79" t="s">
        <v>16514</v>
      </c>
      <c r="D9661" s="79">
        <v>24.23</v>
      </c>
    </row>
    <row r="9662" spans="1:4" x14ac:dyDescent="0.25">
      <c r="A9662" s="75">
        <v>3294</v>
      </c>
      <c r="B9662" s="74" t="s">
        <v>30754</v>
      </c>
      <c r="C9662" s="79" t="s">
        <v>16514</v>
      </c>
      <c r="D9662" s="79">
        <v>24.6</v>
      </c>
    </row>
    <row r="9663" spans="1:4" x14ac:dyDescent="0.25">
      <c r="A9663" s="75">
        <v>3292</v>
      </c>
      <c r="B9663" s="74" t="s">
        <v>30755</v>
      </c>
      <c r="C9663" s="79" t="s">
        <v>16514</v>
      </c>
      <c r="D9663" s="79">
        <v>23.11</v>
      </c>
    </row>
    <row r="9664" spans="1:4" x14ac:dyDescent="0.25">
      <c r="A9664" s="75">
        <v>3298</v>
      </c>
      <c r="B9664" s="74" t="s">
        <v>30756</v>
      </c>
      <c r="C9664" s="79" t="s">
        <v>16514</v>
      </c>
      <c r="D9664" s="79">
        <v>54.16</v>
      </c>
    </row>
    <row r="9665" spans="1:4" x14ac:dyDescent="0.25">
      <c r="A9665" s="75">
        <v>11596</v>
      </c>
      <c r="B9665" s="74" t="s">
        <v>30757</v>
      </c>
      <c r="C9665" s="79" t="s">
        <v>16514</v>
      </c>
      <c r="D9665" s="79">
        <v>539.24</v>
      </c>
    </row>
    <row r="9666" spans="1:4" x14ac:dyDescent="0.25">
      <c r="A9666" s="75">
        <v>34802</v>
      </c>
      <c r="B9666" s="74" t="s">
        <v>30758</v>
      </c>
      <c r="C9666" s="79" t="s">
        <v>16514</v>
      </c>
      <c r="D9666" s="79">
        <v>1480.93</v>
      </c>
    </row>
    <row r="9667" spans="1:4" x14ac:dyDescent="0.25">
      <c r="A9667" s="75">
        <v>11588</v>
      </c>
      <c r="B9667" s="74" t="s">
        <v>30759</v>
      </c>
      <c r="C9667" s="79" t="s">
        <v>16514</v>
      </c>
      <c r="D9667" s="79">
        <v>1597.68</v>
      </c>
    </row>
    <row r="9668" spans="1:4" x14ac:dyDescent="0.25">
      <c r="A9668" s="75">
        <v>34383</v>
      </c>
      <c r="B9668" s="74" t="s">
        <v>30760</v>
      </c>
      <c r="C9668" s="79" t="s">
        <v>16514</v>
      </c>
      <c r="D9668" s="79">
        <v>1757.57</v>
      </c>
    </row>
    <row r="9669" spans="1:4" x14ac:dyDescent="0.25">
      <c r="A9669" s="75">
        <v>40451</v>
      </c>
      <c r="B9669" s="74" t="s">
        <v>30761</v>
      </c>
      <c r="C9669" s="79" t="s">
        <v>1516</v>
      </c>
      <c r="D9669" s="79">
        <v>142.07</v>
      </c>
    </row>
    <row r="9670" spans="1:4" x14ac:dyDescent="0.25">
      <c r="A9670" s="75">
        <v>40453</v>
      </c>
      <c r="B9670" s="74" t="s">
        <v>30762</v>
      </c>
      <c r="C9670" s="79" t="s">
        <v>1516</v>
      </c>
      <c r="D9670" s="79">
        <v>153.72</v>
      </c>
    </row>
    <row r="9671" spans="1:4" x14ac:dyDescent="0.25">
      <c r="A9671" s="75">
        <v>40452</v>
      </c>
      <c r="B9671" s="74" t="s">
        <v>30763</v>
      </c>
      <c r="C9671" s="79" t="s">
        <v>1516</v>
      </c>
      <c r="D9671" s="79">
        <v>168.61</v>
      </c>
    </row>
    <row r="9672" spans="1:4" x14ac:dyDescent="0.25">
      <c r="A9672" s="75">
        <v>11594</v>
      </c>
      <c r="B9672" s="74" t="s">
        <v>30764</v>
      </c>
      <c r="C9672" s="79" t="s">
        <v>16514</v>
      </c>
      <c r="D9672" s="79">
        <v>509.23</v>
      </c>
    </row>
    <row r="9673" spans="1:4" x14ac:dyDescent="0.25">
      <c r="A9673" s="75">
        <v>3311</v>
      </c>
      <c r="B9673" s="74" t="s">
        <v>30765</v>
      </c>
      <c r="C9673" s="79" t="s">
        <v>1515</v>
      </c>
      <c r="D9673" s="80">
        <v>509.23</v>
      </c>
    </row>
    <row r="9674" spans="1:4" x14ac:dyDescent="0.25">
      <c r="A9674" s="75">
        <v>11599</v>
      </c>
      <c r="B9674" s="74" t="s">
        <v>30766</v>
      </c>
      <c r="C9674" s="79" t="s">
        <v>16514</v>
      </c>
      <c r="D9674" s="80">
        <v>677.21</v>
      </c>
    </row>
    <row r="9675" spans="1:4" x14ac:dyDescent="0.25">
      <c r="A9675" s="75">
        <v>11593</v>
      </c>
      <c r="B9675" s="74" t="s">
        <v>30767</v>
      </c>
      <c r="C9675" s="79" t="s">
        <v>16514</v>
      </c>
      <c r="D9675" s="80">
        <v>949.41</v>
      </c>
    </row>
    <row r="9676" spans="1:4" x14ac:dyDescent="0.25">
      <c r="A9676" s="75">
        <v>3314</v>
      </c>
      <c r="B9676" s="74" t="s">
        <v>30768</v>
      </c>
      <c r="C9676" s="79" t="s">
        <v>1515</v>
      </c>
      <c r="D9676" s="79">
        <v>679.02</v>
      </c>
    </row>
    <row r="9677" spans="1:4" x14ac:dyDescent="0.25">
      <c r="A9677" s="75">
        <v>11597</v>
      </c>
      <c r="B9677" s="74" t="s">
        <v>30769</v>
      </c>
      <c r="C9677" s="79" t="s">
        <v>16514</v>
      </c>
      <c r="D9677" s="79">
        <v>789.62</v>
      </c>
    </row>
    <row r="9678" spans="1:4" x14ac:dyDescent="0.25">
      <c r="A9678" s="75">
        <v>3309</v>
      </c>
      <c r="B9678" s="74" t="s">
        <v>30770</v>
      </c>
      <c r="C9678" s="79" t="s">
        <v>1515</v>
      </c>
      <c r="D9678" s="79">
        <v>539.24</v>
      </c>
    </row>
    <row r="9679" spans="1:4" x14ac:dyDescent="0.25">
      <c r="A9679" s="75">
        <v>34612</v>
      </c>
      <c r="B9679" s="74" t="s">
        <v>30771</v>
      </c>
      <c r="C9679" s="79" t="s">
        <v>16514</v>
      </c>
      <c r="D9679" s="79">
        <v>976.62</v>
      </c>
    </row>
    <row r="9680" spans="1:4" x14ac:dyDescent="0.25">
      <c r="A9680" s="75">
        <v>34635</v>
      </c>
      <c r="B9680" s="74" t="s">
        <v>30772</v>
      </c>
      <c r="C9680" s="79" t="s">
        <v>16514</v>
      </c>
      <c r="D9680" s="79">
        <v>1255.8900000000001</v>
      </c>
    </row>
    <row r="9681" spans="1:4" x14ac:dyDescent="0.25">
      <c r="A9681" s="75">
        <v>34633</v>
      </c>
      <c r="B9681" s="74" t="s">
        <v>30773</v>
      </c>
      <c r="C9681" s="79" t="s">
        <v>16514</v>
      </c>
      <c r="D9681" s="79">
        <v>1384.32</v>
      </c>
    </row>
    <row r="9682" spans="1:4" x14ac:dyDescent="0.25">
      <c r="A9682" s="75">
        <v>40440</v>
      </c>
      <c r="B9682" s="74" t="s">
        <v>30774</v>
      </c>
      <c r="C9682" s="79" t="s">
        <v>1515</v>
      </c>
      <c r="D9682" s="79">
        <v>707.27</v>
      </c>
    </row>
    <row r="9683" spans="1:4" x14ac:dyDescent="0.25">
      <c r="A9683" s="75">
        <v>40441</v>
      </c>
      <c r="B9683" s="74" t="s">
        <v>30775</v>
      </c>
      <c r="C9683" s="79" t="s">
        <v>1515</v>
      </c>
      <c r="D9683" s="79">
        <v>451.55</v>
      </c>
    </row>
    <row r="9684" spans="1:4" x14ac:dyDescent="0.25">
      <c r="A9684" s="75">
        <v>40449</v>
      </c>
      <c r="B9684" s="74" t="s">
        <v>30776</v>
      </c>
      <c r="C9684" s="79" t="s">
        <v>1515</v>
      </c>
      <c r="D9684" s="79">
        <v>379.61</v>
      </c>
    </row>
    <row r="9685" spans="1:4" x14ac:dyDescent="0.25">
      <c r="A9685" s="75">
        <v>34800</v>
      </c>
      <c r="B9685" s="74" t="s">
        <v>30777</v>
      </c>
      <c r="C9685" s="79" t="s">
        <v>1515</v>
      </c>
      <c r="D9685" s="79">
        <v>474.7</v>
      </c>
    </row>
    <row r="9686" spans="1:4" x14ac:dyDescent="0.25">
      <c r="A9686" s="75">
        <v>11592</v>
      </c>
      <c r="B9686" s="74" t="s">
        <v>30778</v>
      </c>
      <c r="C9686" s="79" t="s">
        <v>16514</v>
      </c>
      <c r="D9686" s="79">
        <v>679.02</v>
      </c>
    </row>
    <row r="9687" spans="1:4" x14ac:dyDescent="0.25">
      <c r="A9687" s="75">
        <v>40438</v>
      </c>
      <c r="B9687" s="74" t="s">
        <v>30779</v>
      </c>
      <c r="C9687" s="79" t="s">
        <v>1515</v>
      </c>
      <c r="D9687" s="80">
        <v>316.26</v>
      </c>
    </row>
    <row r="9688" spans="1:4" x14ac:dyDescent="0.25">
      <c r="A9688" s="75">
        <v>40436</v>
      </c>
      <c r="B9688" s="74" t="s">
        <v>30780</v>
      </c>
      <c r="C9688" s="79" t="s">
        <v>1515</v>
      </c>
      <c r="D9688" s="80">
        <v>394.34</v>
      </c>
    </row>
    <row r="9689" spans="1:4" x14ac:dyDescent="0.25">
      <c r="A9689" s="75">
        <v>4315</v>
      </c>
      <c r="B9689" s="74" t="s">
        <v>30781</v>
      </c>
      <c r="C9689" s="79" t="s">
        <v>16514</v>
      </c>
      <c r="D9689" s="79">
        <v>3.02</v>
      </c>
    </row>
    <row r="9690" spans="1:4" x14ac:dyDescent="0.25">
      <c r="A9690" s="75">
        <v>402</v>
      </c>
      <c r="B9690" s="74" t="s">
        <v>30782</v>
      </c>
      <c r="C9690" s="79" t="s">
        <v>16514</v>
      </c>
      <c r="D9690" s="79">
        <v>12.82</v>
      </c>
    </row>
    <row r="9691" spans="1:4" x14ac:dyDescent="0.25">
      <c r="A9691" s="75">
        <v>4226</v>
      </c>
      <c r="B9691" s="74" t="s">
        <v>30783</v>
      </c>
      <c r="C9691" s="79" t="s">
        <v>1518</v>
      </c>
      <c r="D9691" s="79">
        <v>8.24</v>
      </c>
    </row>
    <row r="9692" spans="1:4" x14ac:dyDescent="0.25">
      <c r="A9692" s="75">
        <v>4222</v>
      </c>
      <c r="B9692" s="74" t="s">
        <v>30784</v>
      </c>
      <c r="C9692" s="79" t="s">
        <v>1519</v>
      </c>
      <c r="D9692" s="79">
        <v>5.18</v>
      </c>
    </row>
    <row r="9693" spans="1:4" x14ac:dyDescent="0.25">
      <c r="A9693" s="75">
        <v>34804</v>
      </c>
      <c r="B9693" s="74" t="s">
        <v>30785</v>
      </c>
      <c r="C9693" s="79" t="s">
        <v>1516</v>
      </c>
      <c r="D9693" s="79">
        <v>57.32</v>
      </c>
    </row>
    <row r="9694" spans="1:4" x14ac:dyDescent="0.25">
      <c r="A9694" s="75">
        <v>4013</v>
      </c>
      <c r="B9694" s="74" t="s">
        <v>30786</v>
      </c>
      <c r="C9694" s="79" t="s">
        <v>1516</v>
      </c>
      <c r="D9694" s="79">
        <v>6.63</v>
      </c>
    </row>
    <row r="9695" spans="1:4" x14ac:dyDescent="0.25">
      <c r="A9695" s="75">
        <v>4011</v>
      </c>
      <c r="B9695" s="74" t="s">
        <v>30787</v>
      </c>
      <c r="C9695" s="79" t="s">
        <v>1516</v>
      </c>
      <c r="D9695" s="79">
        <v>7.4</v>
      </c>
    </row>
    <row r="9696" spans="1:4" x14ac:dyDescent="0.25">
      <c r="A9696" s="75">
        <v>4021</v>
      </c>
      <c r="B9696" s="74" t="s">
        <v>30788</v>
      </c>
      <c r="C9696" s="79" t="s">
        <v>1516</v>
      </c>
      <c r="D9696" s="79">
        <v>9.23</v>
      </c>
    </row>
    <row r="9697" spans="1:4" x14ac:dyDescent="0.25">
      <c r="A9697" s="75">
        <v>4019</v>
      </c>
      <c r="B9697" s="74" t="s">
        <v>30789</v>
      </c>
      <c r="C9697" s="79" t="s">
        <v>1516</v>
      </c>
      <c r="D9697" s="79">
        <v>11.08</v>
      </c>
    </row>
    <row r="9698" spans="1:4" x14ac:dyDescent="0.25">
      <c r="A9698" s="75">
        <v>4012</v>
      </c>
      <c r="B9698" s="74" t="s">
        <v>30790</v>
      </c>
      <c r="C9698" s="79" t="s">
        <v>1516</v>
      </c>
      <c r="D9698" s="79">
        <v>14.85</v>
      </c>
    </row>
    <row r="9699" spans="1:4" x14ac:dyDescent="0.25">
      <c r="A9699" s="75">
        <v>4020</v>
      </c>
      <c r="B9699" s="74" t="s">
        <v>30791</v>
      </c>
      <c r="C9699" s="79" t="s">
        <v>1516</v>
      </c>
      <c r="D9699" s="79">
        <v>18.600000000000001</v>
      </c>
    </row>
    <row r="9700" spans="1:4" x14ac:dyDescent="0.25">
      <c r="A9700" s="75">
        <v>4018</v>
      </c>
      <c r="B9700" s="74" t="s">
        <v>30792</v>
      </c>
      <c r="C9700" s="79" t="s">
        <v>1516</v>
      </c>
      <c r="D9700" s="79">
        <v>22.28</v>
      </c>
    </row>
    <row r="9701" spans="1:4" x14ac:dyDescent="0.25">
      <c r="A9701" s="75">
        <v>36498</v>
      </c>
      <c r="B9701" s="74" t="s">
        <v>30793</v>
      </c>
      <c r="C9701" s="79" t="s">
        <v>16514</v>
      </c>
      <c r="D9701" s="79">
        <v>7927.13</v>
      </c>
    </row>
    <row r="9702" spans="1:4" x14ac:dyDescent="0.25">
      <c r="A9702" s="75">
        <v>12872</v>
      </c>
      <c r="B9702" s="74" t="s">
        <v>30794</v>
      </c>
      <c r="C9702" s="79" t="s">
        <v>1514</v>
      </c>
      <c r="D9702" s="79">
        <v>21.98</v>
      </c>
    </row>
    <row r="9703" spans="1:4" x14ac:dyDescent="0.25">
      <c r="A9703" s="75">
        <v>41075</v>
      </c>
      <c r="B9703" s="74" t="s">
        <v>30795</v>
      </c>
      <c r="C9703" s="79" t="s">
        <v>3751</v>
      </c>
      <c r="D9703" s="79">
        <v>3879.69</v>
      </c>
    </row>
    <row r="9704" spans="1:4" x14ac:dyDescent="0.25">
      <c r="A9704" s="75">
        <v>44324</v>
      </c>
      <c r="B9704" s="74" t="s">
        <v>30796</v>
      </c>
      <c r="C9704" s="79" t="s">
        <v>1518</v>
      </c>
      <c r="D9704" s="79">
        <v>2.81</v>
      </c>
    </row>
    <row r="9705" spans="1:4" x14ac:dyDescent="0.25">
      <c r="A9705" s="75">
        <v>3315</v>
      </c>
      <c r="B9705" s="74" t="s">
        <v>30797</v>
      </c>
      <c r="C9705" s="79" t="s">
        <v>1518</v>
      </c>
      <c r="D9705" s="79">
        <v>0.81</v>
      </c>
    </row>
    <row r="9706" spans="1:4" x14ac:dyDescent="0.25">
      <c r="A9706" s="75">
        <v>36870</v>
      </c>
      <c r="B9706" s="74" t="s">
        <v>30798</v>
      </c>
      <c r="C9706" s="79" t="s">
        <v>1518</v>
      </c>
      <c r="D9706" s="79">
        <v>0.63</v>
      </c>
    </row>
    <row r="9707" spans="1:4" x14ac:dyDescent="0.25">
      <c r="A9707" s="75">
        <v>5092</v>
      </c>
      <c r="B9707" s="74" t="s">
        <v>30799</v>
      </c>
      <c r="C9707" s="79" t="s">
        <v>1520</v>
      </c>
      <c r="D9707" s="79">
        <v>18.38</v>
      </c>
    </row>
    <row r="9708" spans="1:4" x14ac:dyDescent="0.25">
      <c r="A9708" s="75">
        <v>11462</v>
      </c>
      <c r="B9708" s="74" t="s">
        <v>30800</v>
      </c>
      <c r="C9708" s="79" t="s">
        <v>1520</v>
      </c>
      <c r="D9708" s="80">
        <v>18.79</v>
      </c>
    </row>
    <row r="9709" spans="1:4" x14ac:dyDescent="0.25">
      <c r="A9709" s="75">
        <v>36529</v>
      </c>
      <c r="B9709" s="74" t="s">
        <v>30801</v>
      </c>
      <c r="C9709" s="79" t="s">
        <v>16514</v>
      </c>
      <c r="D9709" s="79">
        <v>71681.64</v>
      </c>
    </row>
    <row r="9710" spans="1:4" x14ac:dyDescent="0.25">
      <c r="A9710" s="75">
        <v>3318</v>
      </c>
      <c r="B9710" s="74" t="s">
        <v>30802</v>
      </c>
      <c r="C9710" s="79" t="s">
        <v>16514</v>
      </c>
      <c r="D9710" s="80">
        <v>56198.41</v>
      </c>
    </row>
    <row r="9711" spans="1:4" x14ac:dyDescent="0.25">
      <c r="A9711" s="75">
        <v>3324</v>
      </c>
      <c r="B9711" s="74" t="s">
        <v>30803</v>
      </c>
      <c r="C9711" s="79" t="s">
        <v>1516</v>
      </c>
      <c r="D9711" s="79">
        <v>10.71</v>
      </c>
    </row>
    <row r="9712" spans="1:4" x14ac:dyDescent="0.25">
      <c r="A9712" s="75">
        <v>3322</v>
      </c>
      <c r="B9712" s="74" t="s">
        <v>30804</v>
      </c>
      <c r="C9712" s="79" t="s">
        <v>1516</v>
      </c>
      <c r="D9712" s="79">
        <v>15</v>
      </c>
    </row>
    <row r="9713" spans="1:4" x14ac:dyDescent="0.25">
      <c r="A9713" s="75">
        <v>5076</v>
      </c>
      <c r="B9713" s="74" t="s">
        <v>30805</v>
      </c>
      <c r="C9713" s="79" t="s">
        <v>1518</v>
      </c>
      <c r="D9713" s="79">
        <v>20.6</v>
      </c>
    </row>
    <row r="9714" spans="1:4" x14ac:dyDescent="0.25">
      <c r="A9714" s="75">
        <v>5077</v>
      </c>
      <c r="B9714" s="74" t="s">
        <v>30806</v>
      </c>
      <c r="C9714" s="79" t="s">
        <v>1518</v>
      </c>
      <c r="D9714" s="79">
        <v>22.77</v>
      </c>
    </row>
    <row r="9715" spans="1:4" x14ac:dyDescent="0.25">
      <c r="A9715" s="75">
        <v>11837</v>
      </c>
      <c r="B9715" s="74" t="s">
        <v>30807</v>
      </c>
      <c r="C9715" s="79" t="s">
        <v>16514</v>
      </c>
      <c r="D9715" s="79">
        <v>102.83</v>
      </c>
    </row>
    <row r="9716" spans="1:4" x14ac:dyDescent="0.25">
      <c r="A9716" s="75">
        <v>38055</v>
      </c>
      <c r="B9716" s="74" t="s">
        <v>30808</v>
      </c>
      <c r="C9716" s="79" t="s">
        <v>16514</v>
      </c>
      <c r="D9716" s="80">
        <v>9.33</v>
      </c>
    </row>
    <row r="9717" spans="1:4" x14ac:dyDescent="0.25">
      <c r="A9717" s="75">
        <v>415</v>
      </c>
      <c r="B9717" s="74" t="s">
        <v>30809</v>
      </c>
      <c r="C9717" s="79" t="s">
        <v>16514</v>
      </c>
      <c r="D9717" s="80">
        <v>42.16</v>
      </c>
    </row>
    <row r="9718" spans="1:4" x14ac:dyDescent="0.25">
      <c r="A9718" s="75">
        <v>416</v>
      </c>
      <c r="B9718" s="74" t="s">
        <v>30810</v>
      </c>
      <c r="C9718" s="79" t="s">
        <v>16514</v>
      </c>
      <c r="D9718" s="79">
        <v>15.44</v>
      </c>
    </row>
    <row r="9719" spans="1:4" x14ac:dyDescent="0.25">
      <c r="A9719" s="75">
        <v>425</v>
      </c>
      <c r="B9719" s="74" t="s">
        <v>30811</v>
      </c>
      <c r="C9719" s="79" t="s">
        <v>16514</v>
      </c>
      <c r="D9719" s="79">
        <v>9.57</v>
      </c>
    </row>
    <row r="9720" spans="1:4" x14ac:dyDescent="0.25">
      <c r="A9720" s="75">
        <v>426</v>
      </c>
      <c r="B9720" s="74" t="s">
        <v>30812</v>
      </c>
      <c r="C9720" s="79" t="s">
        <v>16514</v>
      </c>
      <c r="D9720" s="79">
        <v>52.7</v>
      </c>
    </row>
    <row r="9721" spans="1:4" x14ac:dyDescent="0.25">
      <c r="A9721" s="75">
        <v>38056</v>
      </c>
      <c r="B9721" s="74" t="s">
        <v>30813</v>
      </c>
      <c r="C9721" s="79" t="s">
        <v>16514</v>
      </c>
      <c r="D9721" s="79">
        <v>51.46</v>
      </c>
    </row>
    <row r="9722" spans="1:4" x14ac:dyDescent="0.25">
      <c r="A9722" s="75">
        <v>1564</v>
      </c>
      <c r="B9722" s="74" t="s">
        <v>30814</v>
      </c>
      <c r="C9722" s="79" t="s">
        <v>16514</v>
      </c>
      <c r="D9722" s="79">
        <v>19.64</v>
      </c>
    </row>
    <row r="9723" spans="1:4" x14ac:dyDescent="0.25">
      <c r="A9723" s="75">
        <v>11032</v>
      </c>
      <c r="B9723" s="74" t="s">
        <v>30815</v>
      </c>
      <c r="C9723" s="79" t="s">
        <v>16514</v>
      </c>
      <c r="D9723" s="79">
        <v>17.03</v>
      </c>
    </row>
    <row r="9724" spans="1:4" x14ac:dyDescent="0.25">
      <c r="A9724" s="75">
        <v>36786</v>
      </c>
      <c r="B9724" s="74" t="s">
        <v>30816</v>
      </c>
      <c r="C9724" s="79" t="s">
        <v>1527</v>
      </c>
      <c r="D9724" s="79">
        <v>158.34</v>
      </c>
    </row>
    <row r="9725" spans="1:4" x14ac:dyDescent="0.25">
      <c r="A9725" s="75">
        <v>36785</v>
      </c>
      <c r="B9725" s="74" t="s">
        <v>30817</v>
      </c>
      <c r="C9725" s="79" t="s">
        <v>1527</v>
      </c>
      <c r="D9725" s="79">
        <v>137.59</v>
      </c>
    </row>
    <row r="9726" spans="1:4" x14ac:dyDescent="0.25">
      <c r="A9726" s="75">
        <v>36782</v>
      </c>
      <c r="B9726" s="74" t="s">
        <v>30818</v>
      </c>
      <c r="C9726" s="79" t="s">
        <v>1527</v>
      </c>
      <c r="D9726" s="79">
        <v>164.24</v>
      </c>
    </row>
    <row r="9727" spans="1:4" x14ac:dyDescent="0.25">
      <c r="A9727" s="75">
        <v>44481</v>
      </c>
      <c r="B9727" s="74" t="s">
        <v>30819</v>
      </c>
      <c r="C9727" s="79" t="s">
        <v>1527</v>
      </c>
      <c r="D9727" s="79">
        <v>185</v>
      </c>
    </row>
    <row r="9728" spans="1:4" x14ac:dyDescent="0.25">
      <c r="A9728" s="75">
        <v>4824</v>
      </c>
      <c r="B9728" s="74" t="s">
        <v>30820</v>
      </c>
      <c r="C9728" s="79" t="s">
        <v>1518</v>
      </c>
      <c r="D9728" s="79">
        <v>0.43</v>
      </c>
    </row>
    <row r="9729" spans="1:4" x14ac:dyDescent="0.25">
      <c r="A9729" s="75">
        <v>11795</v>
      </c>
      <c r="B9729" s="74" t="s">
        <v>30821</v>
      </c>
      <c r="C9729" s="79" t="s">
        <v>1516</v>
      </c>
      <c r="D9729" s="79">
        <v>445.28</v>
      </c>
    </row>
    <row r="9730" spans="1:4" x14ac:dyDescent="0.25">
      <c r="A9730" s="75">
        <v>134</v>
      </c>
      <c r="B9730" s="74" t="s">
        <v>30822</v>
      </c>
      <c r="C9730" s="79" t="s">
        <v>1518</v>
      </c>
      <c r="D9730" s="79">
        <v>1.45</v>
      </c>
    </row>
    <row r="9731" spans="1:4" x14ac:dyDescent="0.25">
      <c r="A9731" s="75">
        <v>4229</v>
      </c>
      <c r="B9731" s="74" t="s">
        <v>30823</v>
      </c>
      <c r="C9731" s="79" t="s">
        <v>1518</v>
      </c>
      <c r="D9731" s="79">
        <v>39.659999999999997</v>
      </c>
    </row>
    <row r="9732" spans="1:4" x14ac:dyDescent="0.25">
      <c r="A9732" s="75">
        <v>11731</v>
      </c>
      <c r="B9732" s="74" t="s">
        <v>30824</v>
      </c>
      <c r="C9732" s="79" t="s">
        <v>16514</v>
      </c>
      <c r="D9732" s="79">
        <v>8.5399999999999991</v>
      </c>
    </row>
    <row r="9733" spans="1:4" x14ac:dyDescent="0.25">
      <c r="A9733" s="75">
        <v>11732</v>
      </c>
      <c r="B9733" s="74" t="s">
        <v>30825</v>
      </c>
      <c r="C9733" s="79" t="s">
        <v>16514</v>
      </c>
      <c r="D9733" s="79">
        <v>22.38</v>
      </c>
    </row>
    <row r="9734" spans="1:4" x14ac:dyDescent="0.25">
      <c r="A9734" s="75">
        <v>11244</v>
      </c>
      <c r="B9734" s="74" t="s">
        <v>30826</v>
      </c>
      <c r="C9734" s="79" t="s">
        <v>16514</v>
      </c>
      <c r="D9734" s="79">
        <v>195.61</v>
      </c>
    </row>
    <row r="9735" spans="1:4" x14ac:dyDescent="0.25">
      <c r="A9735" s="75">
        <v>11245</v>
      </c>
      <c r="B9735" s="74" t="s">
        <v>30827</v>
      </c>
      <c r="C9735" s="79" t="s">
        <v>16514</v>
      </c>
      <c r="D9735" s="79">
        <v>270.56</v>
      </c>
    </row>
    <row r="9736" spans="1:4" x14ac:dyDescent="0.25">
      <c r="A9736" s="75">
        <v>11235</v>
      </c>
      <c r="B9736" s="74" t="s">
        <v>30828</v>
      </c>
      <c r="C9736" s="79" t="s">
        <v>16514</v>
      </c>
      <c r="D9736" s="79">
        <v>149.27000000000001</v>
      </c>
    </row>
    <row r="9737" spans="1:4" x14ac:dyDescent="0.25">
      <c r="A9737" s="75">
        <v>11236</v>
      </c>
      <c r="B9737" s="74" t="s">
        <v>30829</v>
      </c>
      <c r="C9737" s="79" t="s">
        <v>16514</v>
      </c>
      <c r="D9737" s="79">
        <v>189.7</v>
      </c>
    </row>
    <row r="9738" spans="1:4" x14ac:dyDescent="0.25">
      <c r="A9738" s="75">
        <v>36494</v>
      </c>
      <c r="B9738" s="74" t="s">
        <v>30830</v>
      </c>
      <c r="C9738" s="79" t="s">
        <v>16514</v>
      </c>
      <c r="D9738" s="79">
        <v>719505.07</v>
      </c>
    </row>
    <row r="9739" spans="1:4" x14ac:dyDescent="0.25">
      <c r="A9739" s="75">
        <v>36493</v>
      </c>
      <c r="B9739" s="74" t="s">
        <v>30831</v>
      </c>
      <c r="C9739" s="79" t="s">
        <v>16514</v>
      </c>
      <c r="D9739" s="79">
        <v>815170.02</v>
      </c>
    </row>
    <row r="9740" spans="1:4" x14ac:dyDescent="0.25">
      <c r="A9740" s="75">
        <v>36492</v>
      </c>
      <c r="B9740" s="74" t="s">
        <v>30832</v>
      </c>
      <c r="C9740" s="79" t="s">
        <v>16514</v>
      </c>
      <c r="D9740" s="79">
        <v>1514276.75</v>
      </c>
    </row>
    <row r="9741" spans="1:4" x14ac:dyDescent="0.25">
      <c r="A9741" s="75">
        <v>36499</v>
      </c>
      <c r="B9741" s="74" t="s">
        <v>30833</v>
      </c>
      <c r="C9741" s="79" t="s">
        <v>16514</v>
      </c>
      <c r="D9741" s="79">
        <v>4280.6499999999996</v>
      </c>
    </row>
    <row r="9742" spans="1:4" x14ac:dyDescent="0.25">
      <c r="A9742" s="75">
        <v>13533</v>
      </c>
      <c r="B9742" s="74" t="s">
        <v>30834</v>
      </c>
      <c r="C9742" s="79" t="s">
        <v>16514</v>
      </c>
      <c r="D9742" s="79">
        <v>196226.94</v>
      </c>
    </row>
    <row r="9743" spans="1:4" x14ac:dyDescent="0.25">
      <c r="A9743" s="75">
        <v>13333</v>
      </c>
      <c r="B9743" s="74" t="s">
        <v>30835</v>
      </c>
      <c r="C9743" s="79" t="s">
        <v>16514</v>
      </c>
      <c r="D9743" s="79">
        <v>219520.5</v>
      </c>
    </row>
    <row r="9744" spans="1:4" x14ac:dyDescent="0.25">
      <c r="A9744" s="75">
        <v>39585</v>
      </c>
      <c r="B9744" s="74" t="s">
        <v>30836</v>
      </c>
      <c r="C9744" s="79" t="s">
        <v>16514</v>
      </c>
      <c r="D9744" s="79">
        <v>141744.38</v>
      </c>
    </row>
    <row r="9745" spans="1:4" x14ac:dyDescent="0.25">
      <c r="A9745" s="75">
        <v>39586</v>
      </c>
      <c r="B9745" s="74" t="s">
        <v>30837</v>
      </c>
      <c r="C9745" s="79" t="s">
        <v>16514</v>
      </c>
      <c r="D9745" s="80">
        <v>166256.56</v>
      </c>
    </row>
    <row r="9746" spans="1:4" x14ac:dyDescent="0.25">
      <c r="A9746" s="75">
        <v>39587</v>
      </c>
      <c r="B9746" s="74" t="s">
        <v>30838</v>
      </c>
      <c r="C9746" s="79" t="s">
        <v>16514</v>
      </c>
      <c r="D9746" s="80">
        <v>202491.97</v>
      </c>
    </row>
    <row r="9747" spans="1:4" x14ac:dyDescent="0.25">
      <c r="A9747" s="75">
        <v>39588</v>
      </c>
      <c r="B9747" s="74" t="s">
        <v>30839</v>
      </c>
      <c r="C9747" s="79" t="s">
        <v>16514</v>
      </c>
      <c r="D9747" s="80">
        <v>234464.38</v>
      </c>
    </row>
    <row r="9748" spans="1:4" x14ac:dyDescent="0.25">
      <c r="A9748" s="75">
        <v>39584</v>
      </c>
      <c r="B9748" s="74" t="s">
        <v>30840</v>
      </c>
      <c r="C9748" s="79" t="s">
        <v>16514</v>
      </c>
      <c r="D9748" s="80">
        <v>126227.1</v>
      </c>
    </row>
    <row r="9749" spans="1:4" x14ac:dyDescent="0.25">
      <c r="A9749" s="75">
        <v>39590</v>
      </c>
      <c r="B9749" s="74" t="s">
        <v>30841</v>
      </c>
      <c r="C9749" s="79" t="s">
        <v>16514</v>
      </c>
      <c r="D9749" s="80">
        <v>123200.38</v>
      </c>
    </row>
    <row r="9750" spans="1:4" x14ac:dyDescent="0.25">
      <c r="A9750" s="75">
        <v>39592</v>
      </c>
      <c r="B9750" s="74" t="s">
        <v>30842</v>
      </c>
      <c r="C9750" s="79" t="s">
        <v>16514</v>
      </c>
      <c r="D9750" s="80">
        <v>177041.92000000001</v>
      </c>
    </row>
    <row r="9751" spans="1:4" x14ac:dyDescent="0.25">
      <c r="A9751" s="75">
        <v>39593</v>
      </c>
      <c r="B9751" s="74" t="s">
        <v>30843</v>
      </c>
      <c r="C9751" s="79" t="s">
        <v>16514</v>
      </c>
      <c r="D9751" s="80">
        <v>202491.97</v>
      </c>
    </row>
    <row r="9752" spans="1:4" x14ac:dyDescent="0.25">
      <c r="A9752" s="75">
        <v>14254</v>
      </c>
      <c r="B9752" s="74" t="s">
        <v>30844</v>
      </c>
      <c r="C9752" s="79" t="s">
        <v>16514</v>
      </c>
      <c r="D9752" s="80">
        <v>115100.7</v>
      </c>
    </row>
    <row r="9753" spans="1:4" x14ac:dyDescent="0.25">
      <c r="A9753" s="75">
        <v>44494</v>
      </c>
      <c r="B9753" s="74" t="s">
        <v>30845</v>
      </c>
      <c r="C9753" s="79" t="s">
        <v>16514</v>
      </c>
      <c r="D9753" s="80">
        <v>96118.26</v>
      </c>
    </row>
    <row r="9754" spans="1:4" x14ac:dyDescent="0.25">
      <c r="A9754" s="75">
        <v>25019</v>
      </c>
      <c r="B9754" s="74" t="s">
        <v>30846</v>
      </c>
      <c r="C9754" s="79" t="s">
        <v>16514</v>
      </c>
      <c r="D9754" s="80">
        <v>164757.45000000001</v>
      </c>
    </row>
    <row r="9755" spans="1:4" x14ac:dyDescent="0.25">
      <c r="A9755" s="75">
        <v>36501</v>
      </c>
      <c r="B9755" s="74" t="s">
        <v>30847</v>
      </c>
      <c r="C9755" s="79" t="s">
        <v>16514</v>
      </c>
      <c r="D9755" s="80">
        <v>146690.91</v>
      </c>
    </row>
    <row r="9756" spans="1:4" x14ac:dyDescent="0.25">
      <c r="A9756" s="75">
        <v>44493</v>
      </c>
      <c r="B9756" s="74" t="s">
        <v>30848</v>
      </c>
      <c r="C9756" s="79" t="s">
        <v>16514</v>
      </c>
      <c r="D9756" s="80">
        <v>176350.58</v>
      </c>
    </row>
    <row r="9757" spans="1:4" x14ac:dyDescent="0.25">
      <c r="A9757" s="75">
        <v>36500</v>
      </c>
      <c r="B9757" s="74" t="s">
        <v>30849</v>
      </c>
      <c r="C9757" s="79" t="s">
        <v>16514</v>
      </c>
      <c r="D9757" s="80">
        <v>103662.46</v>
      </c>
    </row>
    <row r="9758" spans="1:4" x14ac:dyDescent="0.25">
      <c r="A9758" s="75">
        <v>20017</v>
      </c>
      <c r="B9758" s="74" t="s">
        <v>30850</v>
      </c>
      <c r="C9758" s="79" t="s">
        <v>1517</v>
      </c>
      <c r="D9758" s="80">
        <v>7.99</v>
      </c>
    </row>
    <row r="9759" spans="1:4" x14ac:dyDescent="0.25">
      <c r="A9759" s="75">
        <v>20007</v>
      </c>
      <c r="B9759" s="74" t="s">
        <v>30851</v>
      </c>
      <c r="C9759" s="79" t="s">
        <v>1517</v>
      </c>
      <c r="D9759" s="80">
        <v>4.7699999999999996</v>
      </c>
    </row>
    <row r="9760" spans="1:4" x14ac:dyDescent="0.25">
      <c r="A9760" s="75">
        <v>39831</v>
      </c>
      <c r="B9760" s="74" t="s">
        <v>30852</v>
      </c>
      <c r="C9760" s="79" t="s">
        <v>1521</v>
      </c>
      <c r="D9760" s="80">
        <v>288.44</v>
      </c>
    </row>
    <row r="9761" spans="1:4" x14ac:dyDescent="0.25">
      <c r="A9761" s="75">
        <v>36888</v>
      </c>
      <c r="B9761" s="74" t="s">
        <v>30853</v>
      </c>
      <c r="C9761" s="79" t="s">
        <v>1517</v>
      </c>
      <c r="D9761" s="80">
        <v>24.32</v>
      </c>
    </row>
    <row r="9762" spans="1:4" x14ac:dyDescent="0.25">
      <c r="A9762" s="75">
        <v>39836</v>
      </c>
      <c r="B9762" s="74" t="s">
        <v>30854</v>
      </c>
      <c r="C9762" s="79" t="s">
        <v>1521</v>
      </c>
      <c r="D9762" s="80">
        <v>253.45</v>
      </c>
    </row>
    <row r="9763" spans="1:4" x14ac:dyDescent="0.25">
      <c r="A9763" s="75">
        <v>39830</v>
      </c>
      <c r="B9763" s="74" t="s">
        <v>30855</v>
      </c>
      <c r="C9763" s="79" t="s">
        <v>1521</v>
      </c>
      <c r="D9763" s="80">
        <v>289.05</v>
      </c>
    </row>
    <row r="9764" spans="1:4" x14ac:dyDescent="0.25">
      <c r="A9764" s="75">
        <v>40527</v>
      </c>
      <c r="B9764" s="74" t="s">
        <v>30856</v>
      </c>
      <c r="C9764" s="79" t="s">
        <v>16514</v>
      </c>
      <c r="D9764" s="80">
        <v>2016.85</v>
      </c>
    </row>
    <row r="9765" spans="1:4" x14ac:dyDescent="0.25">
      <c r="A9765" s="75">
        <v>36497</v>
      </c>
      <c r="B9765" s="74" t="s">
        <v>30857</v>
      </c>
      <c r="C9765" s="79" t="s">
        <v>16514</v>
      </c>
      <c r="D9765" s="79">
        <v>2302.46</v>
      </c>
    </row>
    <row r="9766" spans="1:4" x14ac:dyDescent="0.25">
      <c r="A9766" s="75">
        <v>36487</v>
      </c>
      <c r="B9766" s="74" t="s">
        <v>30858</v>
      </c>
      <c r="C9766" s="79" t="s">
        <v>16514</v>
      </c>
      <c r="D9766" s="79">
        <v>4008.93</v>
      </c>
    </row>
    <row r="9767" spans="1:4" x14ac:dyDescent="0.25">
      <c r="A9767" s="75">
        <v>44475</v>
      </c>
      <c r="B9767" s="74" t="s">
        <v>30859</v>
      </c>
      <c r="C9767" s="79" t="s">
        <v>16514</v>
      </c>
      <c r="D9767" s="79">
        <v>1258165.24</v>
      </c>
    </row>
    <row r="9768" spans="1:4" x14ac:dyDescent="0.25">
      <c r="A9768" s="75">
        <v>44474</v>
      </c>
      <c r="B9768" s="74" t="s">
        <v>30860</v>
      </c>
      <c r="C9768" s="79" t="s">
        <v>16514</v>
      </c>
      <c r="D9768" s="79">
        <v>2419548.54</v>
      </c>
    </row>
    <row r="9769" spans="1:4" x14ac:dyDescent="0.25">
      <c r="A9769" s="75">
        <v>44490</v>
      </c>
      <c r="B9769" s="74" t="s">
        <v>30861</v>
      </c>
      <c r="C9769" s="79" t="s">
        <v>16514</v>
      </c>
      <c r="D9769" s="79">
        <v>4113232.5</v>
      </c>
    </row>
    <row r="9770" spans="1:4" x14ac:dyDescent="0.25">
      <c r="A9770" s="75">
        <v>37776</v>
      </c>
      <c r="B9770" s="74" t="s">
        <v>30862</v>
      </c>
      <c r="C9770" s="79" t="s">
        <v>16514</v>
      </c>
      <c r="D9770" s="79">
        <v>252088.58</v>
      </c>
    </row>
    <row r="9771" spans="1:4" x14ac:dyDescent="0.25">
      <c r="A9771" s="75">
        <v>37775</v>
      </c>
      <c r="B9771" s="74" t="s">
        <v>30863</v>
      </c>
      <c r="C9771" s="79" t="s">
        <v>16514</v>
      </c>
      <c r="D9771" s="80">
        <v>397058.59</v>
      </c>
    </row>
    <row r="9772" spans="1:4" x14ac:dyDescent="0.25">
      <c r="A9772" s="75">
        <v>36491</v>
      </c>
      <c r="B9772" s="74" t="s">
        <v>30864</v>
      </c>
      <c r="C9772" s="79" t="s">
        <v>16514</v>
      </c>
      <c r="D9772" s="80">
        <v>1470425.78</v>
      </c>
    </row>
    <row r="9773" spans="1:4" x14ac:dyDescent="0.25">
      <c r="A9773" s="75">
        <v>10712</v>
      </c>
      <c r="B9773" s="74" t="s">
        <v>30865</v>
      </c>
      <c r="C9773" s="79" t="s">
        <v>16514</v>
      </c>
      <c r="D9773" s="80">
        <v>99264.639999999999</v>
      </c>
    </row>
    <row r="9774" spans="1:4" x14ac:dyDescent="0.25">
      <c r="A9774" s="75">
        <v>3363</v>
      </c>
      <c r="B9774" s="74" t="s">
        <v>30866</v>
      </c>
      <c r="C9774" s="79" t="s">
        <v>16514</v>
      </c>
      <c r="D9774" s="80">
        <v>139625</v>
      </c>
    </row>
    <row r="9775" spans="1:4" x14ac:dyDescent="0.25">
      <c r="A9775" s="75">
        <v>3365</v>
      </c>
      <c r="B9775" s="74" t="s">
        <v>30867</v>
      </c>
      <c r="C9775" s="79" t="s">
        <v>16514</v>
      </c>
      <c r="D9775" s="80">
        <v>326373.43</v>
      </c>
    </row>
    <row r="9776" spans="1:4" x14ac:dyDescent="0.25">
      <c r="A9776" s="75">
        <v>7569</v>
      </c>
      <c r="B9776" s="74" t="s">
        <v>30868</v>
      </c>
      <c r="C9776" s="79" t="s">
        <v>16514</v>
      </c>
      <c r="D9776" s="80">
        <v>59.88</v>
      </c>
    </row>
    <row r="9777" spans="1:4" x14ac:dyDescent="0.25">
      <c r="A9777" s="75">
        <v>34349</v>
      </c>
      <c r="B9777" s="74" t="s">
        <v>30869</v>
      </c>
      <c r="C9777" s="79" t="s">
        <v>16514</v>
      </c>
      <c r="D9777" s="80">
        <v>32.57</v>
      </c>
    </row>
    <row r="9778" spans="1:4" x14ac:dyDescent="0.25">
      <c r="A9778" s="75">
        <v>3378</v>
      </c>
      <c r="B9778" s="74" t="s">
        <v>30870</v>
      </c>
      <c r="C9778" s="79" t="s">
        <v>16514</v>
      </c>
      <c r="D9778" s="80">
        <v>149.25</v>
      </c>
    </row>
    <row r="9779" spans="1:4" x14ac:dyDescent="0.25">
      <c r="A9779" s="75">
        <v>3380</v>
      </c>
      <c r="B9779" s="74" t="s">
        <v>30871</v>
      </c>
      <c r="C9779" s="79" t="s">
        <v>16514</v>
      </c>
      <c r="D9779" s="80">
        <v>104.48</v>
      </c>
    </row>
    <row r="9780" spans="1:4" x14ac:dyDescent="0.25">
      <c r="A9780" s="75">
        <v>3379</v>
      </c>
      <c r="B9780" s="74" t="s">
        <v>30872</v>
      </c>
      <c r="C9780" s="79" t="s">
        <v>16514</v>
      </c>
      <c r="D9780" s="80">
        <v>100.87</v>
      </c>
    </row>
    <row r="9781" spans="1:4" x14ac:dyDescent="0.25">
      <c r="A9781" s="75">
        <v>11991</v>
      </c>
      <c r="B9781" s="74" t="s">
        <v>30873</v>
      </c>
      <c r="C9781" s="79" t="s">
        <v>16514</v>
      </c>
      <c r="D9781" s="80">
        <v>117.12</v>
      </c>
    </row>
    <row r="9782" spans="1:4" x14ac:dyDescent="0.25">
      <c r="A9782" s="75">
        <v>11029</v>
      </c>
      <c r="B9782" s="74" t="s">
        <v>30874</v>
      </c>
      <c r="C9782" s="79" t="s">
        <v>1524</v>
      </c>
      <c r="D9782" s="80">
        <v>2.61</v>
      </c>
    </row>
    <row r="9783" spans="1:4" x14ac:dyDescent="0.25">
      <c r="A9783" s="75">
        <v>4316</v>
      </c>
      <c r="B9783" s="74" t="s">
        <v>30875</v>
      </c>
      <c r="C9783" s="79" t="s">
        <v>16514</v>
      </c>
      <c r="D9783" s="79">
        <v>2.64</v>
      </c>
    </row>
    <row r="9784" spans="1:4" x14ac:dyDescent="0.25">
      <c r="A9784" s="75">
        <v>4313</v>
      </c>
      <c r="B9784" s="74" t="s">
        <v>30876</v>
      </c>
      <c r="C9784" s="79" t="s">
        <v>1524</v>
      </c>
      <c r="D9784" s="79">
        <v>3.78</v>
      </c>
    </row>
    <row r="9785" spans="1:4" x14ac:dyDescent="0.25">
      <c r="A9785" s="75">
        <v>4317</v>
      </c>
      <c r="B9785" s="74" t="s">
        <v>30877</v>
      </c>
      <c r="C9785" s="79" t="s">
        <v>16514</v>
      </c>
      <c r="D9785" s="79">
        <v>4.3099999999999996</v>
      </c>
    </row>
    <row r="9786" spans="1:4" x14ac:dyDescent="0.25">
      <c r="A9786" s="75">
        <v>4314</v>
      </c>
      <c r="B9786" s="74" t="s">
        <v>30878</v>
      </c>
      <c r="C9786" s="79" t="s">
        <v>1524</v>
      </c>
      <c r="D9786" s="79">
        <v>5.05</v>
      </c>
    </row>
    <row r="9787" spans="1:4" x14ac:dyDescent="0.25">
      <c r="A9787" s="75">
        <v>10921</v>
      </c>
      <c r="B9787" s="74" t="s">
        <v>30879</v>
      </c>
      <c r="C9787" s="79" t="s">
        <v>16514</v>
      </c>
      <c r="D9787" s="79">
        <v>5965</v>
      </c>
    </row>
    <row r="9788" spans="1:4" x14ac:dyDescent="0.25">
      <c r="A9788" s="75">
        <v>10922</v>
      </c>
      <c r="B9788" s="74" t="s">
        <v>30880</v>
      </c>
      <c r="C9788" s="79" t="s">
        <v>16514</v>
      </c>
      <c r="D9788" s="79">
        <v>5402.94</v>
      </c>
    </row>
    <row r="9789" spans="1:4" x14ac:dyDescent="0.25">
      <c r="A9789" s="75">
        <v>10923</v>
      </c>
      <c r="B9789" s="74" t="s">
        <v>30881</v>
      </c>
      <c r="C9789" s="79" t="s">
        <v>16514</v>
      </c>
      <c r="D9789" s="79">
        <v>3193.37</v>
      </c>
    </row>
    <row r="9790" spans="1:4" x14ac:dyDescent="0.25">
      <c r="A9790" s="75">
        <v>10924</v>
      </c>
      <c r="B9790" s="74" t="s">
        <v>30882</v>
      </c>
      <c r="C9790" s="79" t="s">
        <v>16514</v>
      </c>
      <c r="D9790" s="79">
        <v>3363.24</v>
      </c>
    </row>
    <row r="9791" spans="1:4" x14ac:dyDescent="0.25">
      <c r="A9791" s="75">
        <v>37772</v>
      </c>
      <c r="B9791" s="74" t="s">
        <v>30883</v>
      </c>
      <c r="C9791" s="79" t="s">
        <v>16514</v>
      </c>
      <c r="D9791" s="79">
        <v>273236.33</v>
      </c>
    </row>
    <row r="9792" spans="1:4" x14ac:dyDescent="0.25">
      <c r="A9792" s="75">
        <v>37771</v>
      </c>
      <c r="B9792" s="74" t="s">
        <v>30884</v>
      </c>
      <c r="C9792" s="79" t="s">
        <v>16514</v>
      </c>
      <c r="D9792" s="79">
        <v>290679.93</v>
      </c>
    </row>
    <row r="9793" spans="1:4" x14ac:dyDescent="0.25">
      <c r="A9793" s="75">
        <v>12772</v>
      </c>
      <c r="B9793" s="74" t="s">
        <v>30885</v>
      </c>
      <c r="C9793" s="79" t="s">
        <v>16514</v>
      </c>
      <c r="D9793" s="79">
        <v>1292.3599999999999</v>
      </c>
    </row>
    <row r="9794" spans="1:4" x14ac:dyDescent="0.25">
      <c r="A9794" s="75">
        <v>12770</v>
      </c>
      <c r="B9794" s="74" t="s">
        <v>30886</v>
      </c>
      <c r="C9794" s="79" t="s">
        <v>16514</v>
      </c>
      <c r="D9794" s="80">
        <v>777.6</v>
      </c>
    </row>
    <row r="9795" spans="1:4" x14ac:dyDescent="0.25">
      <c r="A9795" s="75">
        <v>12775</v>
      </c>
      <c r="B9795" s="74" t="s">
        <v>30887</v>
      </c>
      <c r="C9795" s="79" t="s">
        <v>16514</v>
      </c>
      <c r="D9795" s="80">
        <v>569.51</v>
      </c>
    </row>
    <row r="9796" spans="1:4" x14ac:dyDescent="0.25">
      <c r="A9796" s="75">
        <v>12768</v>
      </c>
      <c r="B9796" s="74" t="s">
        <v>30888</v>
      </c>
      <c r="C9796" s="79" t="s">
        <v>16514</v>
      </c>
      <c r="D9796" s="80">
        <v>1818.06</v>
      </c>
    </row>
    <row r="9797" spans="1:4" x14ac:dyDescent="0.25">
      <c r="A9797" s="75">
        <v>12769</v>
      </c>
      <c r="B9797" s="74" t="s">
        <v>30889</v>
      </c>
      <c r="C9797" s="79" t="s">
        <v>16514</v>
      </c>
      <c r="D9797" s="80">
        <v>148.94999999999999</v>
      </c>
    </row>
    <row r="9798" spans="1:4" x14ac:dyDescent="0.25">
      <c r="A9798" s="75">
        <v>12773</v>
      </c>
      <c r="B9798" s="74" t="s">
        <v>30890</v>
      </c>
      <c r="C9798" s="79" t="s">
        <v>16514</v>
      </c>
      <c r="D9798" s="80">
        <v>159.9</v>
      </c>
    </row>
    <row r="9799" spans="1:4" x14ac:dyDescent="0.25">
      <c r="A9799" s="75">
        <v>12774</v>
      </c>
      <c r="B9799" s="74" t="s">
        <v>30891</v>
      </c>
      <c r="C9799" s="79" t="s">
        <v>16514</v>
      </c>
      <c r="D9799" s="80">
        <v>197.13</v>
      </c>
    </row>
    <row r="9800" spans="1:4" x14ac:dyDescent="0.25">
      <c r="A9800" s="75">
        <v>12776</v>
      </c>
      <c r="B9800" s="74" t="s">
        <v>30892</v>
      </c>
      <c r="C9800" s="79" t="s">
        <v>16514</v>
      </c>
      <c r="D9800" s="80">
        <v>2935.19</v>
      </c>
    </row>
    <row r="9801" spans="1:4" x14ac:dyDescent="0.25">
      <c r="A9801" s="75">
        <v>12777</v>
      </c>
      <c r="B9801" s="74" t="s">
        <v>30893</v>
      </c>
      <c r="C9801" s="79" t="s">
        <v>16514</v>
      </c>
      <c r="D9801" s="79">
        <v>3833.27</v>
      </c>
    </row>
    <row r="9802" spans="1:4" x14ac:dyDescent="0.25">
      <c r="A9802" s="75">
        <v>3391</v>
      </c>
      <c r="B9802" s="74" t="s">
        <v>30894</v>
      </c>
      <c r="C9802" s="79" t="s">
        <v>16514</v>
      </c>
      <c r="D9802" s="79">
        <v>55.9</v>
      </c>
    </row>
    <row r="9803" spans="1:4" x14ac:dyDescent="0.25">
      <c r="A9803" s="75">
        <v>3389</v>
      </c>
      <c r="B9803" s="74" t="s">
        <v>30895</v>
      </c>
      <c r="C9803" s="79" t="s">
        <v>16514</v>
      </c>
      <c r="D9803" s="80">
        <v>29</v>
      </c>
    </row>
    <row r="9804" spans="1:4" x14ac:dyDescent="0.25">
      <c r="A9804" s="75">
        <v>3390</v>
      </c>
      <c r="B9804" s="74" t="s">
        <v>30896</v>
      </c>
      <c r="C9804" s="79" t="s">
        <v>16514</v>
      </c>
      <c r="D9804" s="79">
        <v>32.630000000000003</v>
      </c>
    </row>
    <row r="9805" spans="1:4" x14ac:dyDescent="0.25">
      <c r="A9805" s="75">
        <v>12873</v>
      </c>
      <c r="B9805" s="74" t="s">
        <v>30897</v>
      </c>
      <c r="C9805" s="79" t="s">
        <v>1514</v>
      </c>
      <c r="D9805" s="79">
        <v>21.35</v>
      </c>
    </row>
    <row r="9806" spans="1:4" x14ac:dyDescent="0.25">
      <c r="A9806" s="75">
        <v>41076</v>
      </c>
      <c r="B9806" s="74" t="s">
        <v>30898</v>
      </c>
      <c r="C9806" s="79" t="s">
        <v>3751</v>
      </c>
      <c r="D9806" s="79">
        <v>3767.46</v>
      </c>
    </row>
    <row r="9807" spans="1:4" x14ac:dyDescent="0.25">
      <c r="A9807" s="75">
        <v>140</v>
      </c>
      <c r="B9807" s="74" t="s">
        <v>30899</v>
      </c>
      <c r="C9807" s="79" t="s">
        <v>1518</v>
      </c>
      <c r="D9807" s="80">
        <v>16.190000000000001</v>
      </c>
    </row>
    <row r="9808" spans="1:4" x14ac:dyDescent="0.25">
      <c r="A9808" s="75">
        <v>151</v>
      </c>
      <c r="B9808" s="74" t="s">
        <v>30900</v>
      </c>
      <c r="C9808" s="79" t="s">
        <v>1519</v>
      </c>
      <c r="D9808" s="80">
        <v>23.9</v>
      </c>
    </row>
    <row r="9809" spans="1:4" x14ac:dyDescent="0.25">
      <c r="A9809" s="75">
        <v>7340</v>
      </c>
      <c r="B9809" s="74" t="s">
        <v>30901</v>
      </c>
      <c r="C9809" s="79" t="s">
        <v>1519</v>
      </c>
      <c r="D9809" s="79">
        <v>28.32</v>
      </c>
    </row>
    <row r="9810" spans="1:4" x14ac:dyDescent="0.25">
      <c r="A9810" s="75">
        <v>2701</v>
      </c>
      <c r="B9810" s="74" t="s">
        <v>30902</v>
      </c>
      <c r="C9810" s="79" t="s">
        <v>1514</v>
      </c>
      <c r="D9810" s="79">
        <v>23.17</v>
      </c>
    </row>
    <row r="9811" spans="1:4" x14ac:dyDescent="0.25">
      <c r="A9811" s="75">
        <v>40929</v>
      </c>
      <c r="B9811" s="74" t="s">
        <v>30903</v>
      </c>
      <c r="C9811" s="79" t="s">
        <v>3751</v>
      </c>
      <c r="D9811" s="79">
        <v>4091.67</v>
      </c>
    </row>
    <row r="9812" spans="1:4" x14ac:dyDescent="0.25">
      <c r="A9812" s="75">
        <v>45099</v>
      </c>
      <c r="B9812" s="74" t="s">
        <v>35173</v>
      </c>
      <c r="C9812" s="79" t="s">
        <v>35174</v>
      </c>
      <c r="D9812" s="79">
        <v>97.5</v>
      </c>
    </row>
    <row r="9813" spans="1:4" x14ac:dyDescent="0.25">
      <c r="A9813" s="75">
        <v>38114</v>
      </c>
      <c r="B9813" s="74" t="s">
        <v>30904</v>
      </c>
      <c r="C9813" s="79" t="s">
        <v>16514</v>
      </c>
      <c r="D9813" s="80">
        <v>18.170000000000002</v>
      </c>
    </row>
    <row r="9814" spans="1:4" x14ac:dyDescent="0.25">
      <c r="A9814" s="75">
        <v>38064</v>
      </c>
      <c r="B9814" s="74" t="s">
        <v>30905</v>
      </c>
      <c r="C9814" s="79" t="s">
        <v>16514</v>
      </c>
      <c r="D9814" s="79">
        <v>20.32</v>
      </c>
    </row>
    <row r="9815" spans="1:4" x14ac:dyDescent="0.25">
      <c r="A9815" s="75">
        <v>38115</v>
      </c>
      <c r="B9815" s="74" t="s">
        <v>30906</v>
      </c>
      <c r="C9815" s="79" t="s">
        <v>16514</v>
      </c>
      <c r="D9815" s="79">
        <v>19.399999999999999</v>
      </c>
    </row>
    <row r="9816" spans="1:4" x14ac:dyDescent="0.25">
      <c r="A9816" s="75">
        <v>38065</v>
      </c>
      <c r="B9816" s="74" t="s">
        <v>30907</v>
      </c>
      <c r="C9816" s="79" t="s">
        <v>16514</v>
      </c>
      <c r="D9816" s="79">
        <v>28.83</v>
      </c>
    </row>
    <row r="9817" spans="1:4" x14ac:dyDescent="0.25">
      <c r="A9817" s="75">
        <v>38078</v>
      </c>
      <c r="B9817" s="74" t="s">
        <v>30908</v>
      </c>
      <c r="C9817" s="79" t="s">
        <v>16514</v>
      </c>
      <c r="D9817" s="79">
        <v>16.82</v>
      </c>
    </row>
    <row r="9818" spans="1:4" x14ac:dyDescent="0.25">
      <c r="A9818" s="75">
        <v>38113</v>
      </c>
      <c r="B9818" s="74" t="s">
        <v>30909</v>
      </c>
      <c r="C9818" s="79" t="s">
        <v>16514</v>
      </c>
      <c r="D9818" s="80">
        <v>9.14</v>
      </c>
    </row>
    <row r="9819" spans="1:4" x14ac:dyDescent="0.25">
      <c r="A9819" s="75">
        <v>38063</v>
      </c>
      <c r="B9819" s="74" t="s">
        <v>30910</v>
      </c>
      <c r="C9819" s="79" t="s">
        <v>16514</v>
      </c>
      <c r="D9819" s="79">
        <v>9.8000000000000007</v>
      </c>
    </row>
    <row r="9820" spans="1:4" x14ac:dyDescent="0.25">
      <c r="A9820" s="75">
        <v>38080</v>
      </c>
      <c r="B9820" s="74" t="s">
        <v>30911</v>
      </c>
      <c r="C9820" s="79" t="s">
        <v>16514</v>
      </c>
      <c r="D9820" s="79">
        <v>29.21</v>
      </c>
    </row>
    <row r="9821" spans="1:4" x14ac:dyDescent="0.25">
      <c r="A9821" s="75">
        <v>38069</v>
      </c>
      <c r="B9821" s="74" t="s">
        <v>30912</v>
      </c>
      <c r="C9821" s="79" t="s">
        <v>16514</v>
      </c>
      <c r="D9821" s="79">
        <v>15.97</v>
      </c>
    </row>
    <row r="9822" spans="1:4" x14ac:dyDescent="0.25">
      <c r="A9822" s="75">
        <v>38077</v>
      </c>
      <c r="B9822" s="74" t="s">
        <v>30913</v>
      </c>
      <c r="C9822" s="79" t="s">
        <v>16514</v>
      </c>
      <c r="D9822" s="79">
        <v>15.61</v>
      </c>
    </row>
    <row r="9823" spans="1:4" x14ac:dyDescent="0.25">
      <c r="A9823" s="75">
        <v>38073</v>
      </c>
      <c r="B9823" s="74" t="s">
        <v>30914</v>
      </c>
      <c r="C9823" s="79" t="s">
        <v>16514</v>
      </c>
      <c r="D9823" s="79">
        <v>23.78</v>
      </c>
    </row>
    <row r="9824" spans="1:4" x14ac:dyDescent="0.25">
      <c r="A9824" s="75">
        <v>38112</v>
      </c>
      <c r="B9824" s="74" t="s">
        <v>30915</v>
      </c>
      <c r="C9824" s="79" t="s">
        <v>16514</v>
      </c>
      <c r="D9824" s="79">
        <v>7.01</v>
      </c>
    </row>
    <row r="9825" spans="1:4" x14ac:dyDescent="0.25">
      <c r="A9825" s="75">
        <v>38062</v>
      </c>
      <c r="B9825" s="74" t="s">
        <v>30916</v>
      </c>
      <c r="C9825" s="79" t="s">
        <v>16514</v>
      </c>
      <c r="D9825" s="79">
        <v>7.2</v>
      </c>
    </row>
    <row r="9826" spans="1:4" x14ac:dyDescent="0.25">
      <c r="A9826" s="75">
        <v>12128</v>
      </c>
      <c r="B9826" s="74" t="s">
        <v>30917</v>
      </c>
      <c r="C9826" s="79" t="s">
        <v>16514</v>
      </c>
      <c r="D9826" s="79">
        <v>9.6199999999999992</v>
      </c>
    </row>
    <row r="9827" spans="1:4" x14ac:dyDescent="0.25">
      <c r="A9827" s="75">
        <v>12129</v>
      </c>
      <c r="B9827" s="74" t="s">
        <v>30918</v>
      </c>
      <c r="C9827" s="79" t="s">
        <v>16514</v>
      </c>
      <c r="D9827" s="79">
        <v>12.72</v>
      </c>
    </row>
    <row r="9828" spans="1:4" x14ac:dyDescent="0.25">
      <c r="A9828" s="75">
        <v>38081</v>
      </c>
      <c r="B9828" s="74" t="s">
        <v>30919</v>
      </c>
      <c r="C9828" s="79" t="s">
        <v>16514</v>
      </c>
      <c r="D9828" s="79">
        <v>24.78</v>
      </c>
    </row>
    <row r="9829" spans="1:4" x14ac:dyDescent="0.25">
      <c r="A9829" s="75">
        <v>38070</v>
      </c>
      <c r="B9829" s="74" t="s">
        <v>30920</v>
      </c>
      <c r="C9829" s="79" t="s">
        <v>16514</v>
      </c>
      <c r="D9829" s="79">
        <v>17.07</v>
      </c>
    </row>
    <row r="9830" spans="1:4" x14ac:dyDescent="0.25">
      <c r="A9830" s="75">
        <v>38074</v>
      </c>
      <c r="B9830" s="74" t="s">
        <v>30921</v>
      </c>
      <c r="C9830" s="79" t="s">
        <v>16514</v>
      </c>
      <c r="D9830" s="79">
        <v>25.96</v>
      </c>
    </row>
    <row r="9831" spans="1:4" x14ac:dyDescent="0.25">
      <c r="A9831" s="75">
        <v>38079</v>
      </c>
      <c r="B9831" s="74" t="s">
        <v>30922</v>
      </c>
      <c r="C9831" s="79" t="s">
        <v>16514</v>
      </c>
      <c r="D9831" s="79">
        <v>22.28</v>
      </c>
    </row>
    <row r="9832" spans="1:4" x14ac:dyDescent="0.25">
      <c r="A9832" s="75">
        <v>38072</v>
      </c>
      <c r="B9832" s="74" t="s">
        <v>30923</v>
      </c>
      <c r="C9832" s="79" t="s">
        <v>16514</v>
      </c>
      <c r="D9832" s="79">
        <v>21.41</v>
      </c>
    </row>
    <row r="9833" spans="1:4" x14ac:dyDescent="0.25">
      <c r="A9833" s="75">
        <v>38068</v>
      </c>
      <c r="B9833" s="74" t="s">
        <v>30924</v>
      </c>
      <c r="C9833" s="79" t="s">
        <v>16514</v>
      </c>
      <c r="D9833" s="79">
        <v>14.78</v>
      </c>
    </row>
    <row r="9834" spans="1:4" x14ac:dyDescent="0.25">
      <c r="A9834" s="75">
        <v>38071</v>
      </c>
      <c r="B9834" s="74" t="s">
        <v>30925</v>
      </c>
      <c r="C9834" s="79" t="s">
        <v>16514</v>
      </c>
      <c r="D9834" s="79">
        <v>17.670000000000002</v>
      </c>
    </row>
    <row r="9835" spans="1:4" x14ac:dyDescent="0.25">
      <c r="A9835" s="75">
        <v>38412</v>
      </c>
      <c r="B9835" s="74" t="s">
        <v>30926</v>
      </c>
      <c r="C9835" s="79" t="s">
        <v>16514</v>
      </c>
      <c r="D9835" s="79">
        <v>1148</v>
      </c>
    </row>
    <row r="9836" spans="1:4" x14ac:dyDescent="0.25">
      <c r="A9836" s="75">
        <v>3405</v>
      </c>
      <c r="B9836" s="74" t="s">
        <v>30927</v>
      </c>
      <c r="C9836" s="79" t="s">
        <v>16514</v>
      </c>
      <c r="D9836" s="79">
        <v>136.49</v>
      </c>
    </row>
    <row r="9837" spans="1:4" x14ac:dyDescent="0.25">
      <c r="A9837" s="75">
        <v>3394</v>
      </c>
      <c r="B9837" s="74" t="s">
        <v>30928</v>
      </c>
      <c r="C9837" s="79" t="s">
        <v>16514</v>
      </c>
      <c r="D9837" s="79">
        <v>720.51</v>
      </c>
    </row>
    <row r="9838" spans="1:4" x14ac:dyDescent="0.25">
      <c r="A9838" s="75">
        <v>3393</v>
      </c>
      <c r="B9838" s="74" t="s">
        <v>30929</v>
      </c>
      <c r="C9838" s="79" t="s">
        <v>16514</v>
      </c>
      <c r="D9838" s="79">
        <v>1226.75</v>
      </c>
    </row>
    <row r="9839" spans="1:4" x14ac:dyDescent="0.25">
      <c r="A9839" s="75">
        <v>3406</v>
      </c>
      <c r="B9839" s="74" t="s">
        <v>30930</v>
      </c>
      <c r="C9839" s="79" t="s">
        <v>16514</v>
      </c>
      <c r="D9839" s="79">
        <v>41.78</v>
      </c>
    </row>
    <row r="9840" spans="1:4" x14ac:dyDescent="0.25">
      <c r="A9840" s="75">
        <v>3395</v>
      </c>
      <c r="B9840" s="74" t="s">
        <v>30931</v>
      </c>
      <c r="C9840" s="79" t="s">
        <v>16514</v>
      </c>
      <c r="D9840" s="79">
        <v>176.25</v>
      </c>
    </row>
    <row r="9841" spans="1:4" x14ac:dyDescent="0.25">
      <c r="A9841" s="75">
        <v>3398</v>
      </c>
      <c r="B9841" s="74" t="s">
        <v>30932</v>
      </c>
      <c r="C9841" s="79" t="s">
        <v>16514</v>
      </c>
      <c r="D9841" s="80">
        <v>8.3800000000000008</v>
      </c>
    </row>
    <row r="9842" spans="1:4" x14ac:dyDescent="0.25">
      <c r="A9842" s="75">
        <v>40662</v>
      </c>
      <c r="B9842" s="74" t="s">
        <v>30933</v>
      </c>
      <c r="C9842" s="79" t="s">
        <v>16514</v>
      </c>
      <c r="D9842" s="79">
        <v>348.79</v>
      </c>
    </row>
    <row r="9843" spans="1:4" x14ac:dyDescent="0.25">
      <c r="A9843" s="75">
        <v>3437</v>
      </c>
      <c r="B9843" s="74" t="s">
        <v>30934</v>
      </c>
      <c r="C9843" s="79" t="s">
        <v>1516</v>
      </c>
      <c r="D9843" s="79">
        <v>968.87</v>
      </c>
    </row>
    <row r="9844" spans="1:4" x14ac:dyDescent="0.25">
      <c r="A9844" s="75">
        <v>11190</v>
      </c>
      <c r="B9844" s="74" t="s">
        <v>30935</v>
      </c>
      <c r="C9844" s="79" t="s">
        <v>16514</v>
      </c>
      <c r="D9844" s="80">
        <v>178.13</v>
      </c>
    </row>
    <row r="9845" spans="1:4" x14ac:dyDescent="0.25">
      <c r="A9845" s="75">
        <v>34377</v>
      </c>
      <c r="B9845" s="74" t="s">
        <v>30936</v>
      </c>
      <c r="C9845" s="79" t="s">
        <v>16514</v>
      </c>
      <c r="D9845" s="79">
        <v>171.25</v>
      </c>
    </row>
    <row r="9846" spans="1:4" x14ac:dyDescent="0.25">
      <c r="A9846" s="75">
        <v>3428</v>
      </c>
      <c r="B9846" s="74" t="s">
        <v>30937</v>
      </c>
      <c r="C9846" s="79" t="s">
        <v>1516</v>
      </c>
      <c r="D9846" s="79">
        <v>1437.16</v>
      </c>
    </row>
    <row r="9847" spans="1:4" x14ac:dyDescent="0.25">
      <c r="A9847" s="75">
        <v>3429</v>
      </c>
      <c r="B9847" s="74" t="s">
        <v>30938</v>
      </c>
      <c r="C9847" s="79" t="s">
        <v>1516</v>
      </c>
      <c r="D9847" s="79">
        <v>821.11</v>
      </c>
    </row>
    <row r="9848" spans="1:4" x14ac:dyDescent="0.25">
      <c r="A9848" s="75">
        <v>11199</v>
      </c>
      <c r="B9848" s="74" t="s">
        <v>30939</v>
      </c>
      <c r="C9848" s="79" t="s">
        <v>16514</v>
      </c>
      <c r="D9848" s="79">
        <v>983.78</v>
      </c>
    </row>
    <row r="9849" spans="1:4" x14ac:dyDescent="0.25">
      <c r="A9849" s="75">
        <v>34369</v>
      </c>
      <c r="B9849" s="74" t="s">
        <v>30940</v>
      </c>
      <c r="C9849" s="79" t="s">
        <v>16514</v>
      </c>
      <c r="D9849" s="79">
        <v>595.65</v>
      </c>
    </row>
    <row r="9850" spans="1:4" x14ac:dyDescent="0.25">
      <c r="A9850" s="75">
        <v>36896</v>
      </c>
      <c r="B9850" s="74" t="s">
        <v>30941</v>
      </c>
      <c r="C9850" s="79" t="s">
        <v>16514</v>
      </c>
      <c r="D9850" s="79">
        <v>331.69</v>
      </c>
    </row>
    <row r="9851" spans="1:4" x14ac:dyDescent="0.25">
      <c r="A9851" s="75">
        <v>34367</v>
      </c>
      <c r="B9851" s="74" t="s">
        <v>30942</v>
      </c>
      <c r="C9851" s="79" t="s">
        <v>16514</v>
      </c>
      <c r="D9851" s="79">
        <v>427.49</v>
      </c>
    </row>
    <row r="9852" spans="1:4" x14ac:dyDescent="0.25">
      <c r="A9852" s="75">
        <v>36897</v>
      </c>
      <c r="B9852" s="74" t="s">
        <v>30943</v>
      </c>
      <c r="C9852" s="79" t="s">
        <v>16514</v>
      </c>
      <c r="D9852" s="80">
        <v>517.59</v>
      </c>
    </row>
    <row r="9853" spans="1:4" x14ac:dyDescent="0.25">
      <c r="A9853" s="75">
        <v>34364</v>
      </c>
      <c r="B9853" s="74" t="s">
        <v>30944</v>
      </c>
      <c r="C9853" s="79" t="s">
        <v>16514</v>
      </c>
      <c r="D9853" s="79">
        <v>561.92999999999995</v>
      </c>
    </row>
    <row r="9854" spans="1:4" x14ac:dyDescent="0.25">
      <c r="A9854" s="75">
        <v>40659</v>
      </c>
      <c r="B9854" s="74" t="s">
        <v>30945</v>
      </c>
      <c r="C9854" s="79" t="s">
        <v>1516</v>
      </c>
      <c r="D9854" s="79">
        <v>1370.82</v>
      </c>
    </row>
    <row r="9855" spans="1:4" x14ac:dyDescent="0.25">
      <c r="A9855" s="75">
        <v>40660</v>
      </c>
      <c r="B9855" s="74" t="s">
        <v>30946</v>
      </c>
      <c r="C9855" s="79" t="s">
        <v>1516</v>
      </c>
      <c r="D9855" s="80">
        <v>1737.35</v>
      </c>
    </row>
    <row r="9856" spans="1:4" x14ac:dyDescent="0.25">
      <c r="A9856" s="75">
        <v>40661</v>
      </c>
      <c r="B9856" s="74" t="s">
        <v>30947</v>
      </c>
      <c r="C9856" s="79" t="s">
        <v>1516</v>
      </c>
      <c r="D9856" s="79">
        <v>1068.17</v>
      </c>
    </row>
    <row r="9857" spans="1:4" x14ac:dyDescent="0.25">
      <c r="A9857" s="75">
        <v>3421</v>
      </c>
      <c r="B9857" s="74" t="s">
        <v>30948</v>
      </c>
      <c r="C9857" s="79" t="s">
        <v>1516</v>
      </c>
      <c r="D9857" s="79">
        <v>1076.3399999999999</v>
      </c>
    </row>
    <row r="9858" spans="1:4" x14ac:dyDescent="0.25">
      <c r="A9858" s="75">
        <v>599</v>
      </c>
      <c r="B9858" s="74" t="s">
        <v>30949</v>
      </c>
      <c r="C9858" s="79" t="s">
        <v>1516</v>
      </c>
      <c r="D9858" s="79">
        <v>604.92999999999995</v>
      </c>
    </row>
    <row r="9859" spans="1:4" x14ac:dyDescent="0.25">
      <c r="A9859" s="75">
        <v>44053</v>
      </c>
      <c r="B9859" s="74" t="s">
        <v>30950</v>
      </c>
      <c r="C9859" s="79" t="s">
        <v>16514</v>
      </c>
      <c r="D9859" s="79">
        <v>1342.66</v>
      </c>
    </row>
    <row r="9860" spans="1:4" x14ac:dyDescent="0.25">
      <c r="A9860" s="75">
        <v>3423</v>
      </c>
      <c r="B9860" s="74" t="s">
        <v>30951</v>
      </c>
      <c r="C9860" s="79" t="s">
        <v>1516</v>
      </c>
      <c r="D9860" s="80">
        <v>1517.9</v>
      </c>
    </row>
    <row r="9861" spans="1:4" x14ac:dyDescent="0.25">
      <c r="A9861" s="75">
        <v>34381</v>
      </c>
      <c r="B9861" s="74" t="s">
        <v>30952</v>
      </c>
      <c r="C9861" s="79" t="s">
        <v>16514</v>
      </c>
      <c r="D9861" s="80">
        <v>244.26</v>
      </c>
    </row>
    <row r="9862" spans="1:4" x14ac:dyDescent="0.25">
      <c r="A9862" s="75">
        <v>34797</v>
      </c>
      <c r="B9862" s="74" t="s">
        <v>30953</v>
      </c>
      <c r="C9862" s="79" t="s">
        <v>16514</v>
      </c>
      <c r="D9862" s="79">
        <v>387.99</v>
      </c>
    </row>
    <row r="9863" spans="1:4" x14ac:dyDescent="0.25">
      <c r="A9863" s="75">
        <v>44054</v>
      </c>
      <c r="B9863" s="74" t="s">
        <v>30954</v>
      </c>
      <c r="C9863" s="79" t="s">
        <v>16514</v>
      </c>
      <c r="D9863" s="79">
        <v>481.66</v>
      </c>
    </row>
    <row r="9864" spans="1:4" x14ac:dyDescent="0.25">
      <c r="A9864" s="75">
        <v>44399</v>
      </c>
      <c r="B9864" s="74" t="s">
        <v>30955</v>
      </c>
      <c r="C9864" s="79" t="s">
        <v>16514</v>
      </c>
      <c r="D9864" s="79">
        <v>658.11</v>
      </c>
    </row>
    <row r="9865" spans="1:4" x14ac:dyDescent="0.25">
      <c r="A9865" s="75">
        <v>44503</v>
      </c>
      <c r="B9865" s="74" t="s">
        <v>30956</v>
      </c>
      <c r="C9865" s="79" t="s">
        <v>1514</v>
      </c>
      <c r="D9865" s="80">
        <v>18.52</v>
      </c>
    </row>
    <row r="9866" spans="1:4" x14ac:dyDescent="0.25">
      <c r="A9866" s="75">
        <v>41077</v>
      </c>
      <c r="B9866" s="74" t="s">
        <v>30957</v>
      </c>
      <c r="C9866" s="79" t="s">
        <v>3751</v>
      </c>
      <c r="D9866" s="80">
        <v>3269.19</v>
      </c>
    </row>
    <row r="9867" spans="1:4" x14ac:dyDescent="0.25">
      <c r="A9867" s="75">
        <v>37963</v>
      </c>
      <c r="B9867" s="74" t="s">
        <v>30958</v>
      </c>
      <c r="C9867" s="79" t="s">
        <v>16514</v>
      </c>
      <c r="D9867" s="79">
        <v>4.3499999999999996</v>
      </c>
    </row>
    <row r="9868" spans="1:4" x14ac:dyDescent="0.25">
      <c r="A9868" s="75">
        <v>37964</v>
      </c>
      <c r="B9868" s="74" t="s">
        <v>30959</v>
      </c>
      <c r="C9868" s="79" t="s">
        <v>16514</v>
      </c>
      <c r="D9868" s="79">
        <v>5.82</v>
      </c>
    </row>
    <row r="9869" spans="1:4" x14ac:dyDescent="0.25">
      <c r="A9869" s="75">
        <v>37965</v>
      </c>
      <c r="B9869" s="74" t="s">
        <v>30960</v>
      </c>
      <c r="C9869" s="79" t="s">
        <v>16514</v>
      </c>
      <c r="D9869" s="79">
        <v>8.4</v>
      </c>
    </row>
    <row r="9870" spans="1:4" x14ac:dyDescent="0.25">
      <c r="A9870" s="75">
        <v>37966</v>
      </c>
      <c r="B9870" s="74" t="s">
        <v>30961</v>
      </c>
      <c r="C9870" s="79" t="s">
        <v>16514</v>
      </c>
      <c r="D9870" s="79">
        <v>14.75</v>
      </c>
    </row>
    <row r="9871" spans="1:4" x14ac:dyDescent="0.25">
      <c r="A9871" s="75">
        <v>37967</v>
      </c>
      <c r="B9871" s="74" t="s">
        <v>30962</v>
      </c>
      <c r="C9871" s="79" t="s">
        <v>16514</v>
      </c>
      <c r="D9871" s="79">
        <v>24.78</v>
      </c>
    </row>
    <row r="9872" spans="1:4" x14ac:dyDescent="0.25">
      <c r="A9872" s="75">
        <v>37968</v>
      </c>
      <c r="B9872" s="74" t="s">
        <v>30963</v>
      </c>
      <c r="C9872" s="79" t="s">
        <v>16514</v>
      </c>
      <c r="D9872" s="80">
        <v>52.62</v>
      </c>
    </row>
    <row r="9873" spans="1:4" x14ac:dyDescent="0.25">
      <c r="A9873" s="75">
        <v>37969</v>
      </c>
      <c r="B9873" s="74" t="s">
        <v>30964</v>
      </c>
      <c r="C9873" s="79" t="s">
        <v>16514</v>
      </c>
      <c r="D9873" s="79">
        <v>132.97</v>
      </c>
    </row>
    <row r="9874" spans="1:4" x14ac:dyDescent="0.25">
      <c r="A9874" s="75">
        <v>37970</v>
      </c>
      <c r="B9874" s="74" t="s">
        <v>30965</v>
      </c>
      <c r="C9874" s="79" t="s">
        <v>16514</v>
      </c>
      <c r="D9874" s="79">
        <v>192.38</v>
      </c>
    </row>
    <row r="9875" spans="1:4" x14ac:dyDescent="0.25">
      <c r="A9875" s="75">
        <v>44251</v>
      </c>
      <c r="B9875" s="74" t="s">
        <v>30966</v>
      </c>
      <c r="C9875" s="79" t="s">
        <v>16514</v>
      </c>
      <c r="D9875" s="79">
        <v>222.21</v>
      </c>
    </row>
    <row r="9876" spans="1:4" x14ac:dyDescent="0.25">
      <c r="A9876" s="75">
        <v>21118</v>
      </c>
      <c r="B9876" s="74" t="s">
        <v>30967</v>
      </c>
      <c r="C9876" s="79" t="s">
        <v>16514</v>
      </c>
      <c r="D9876" s="79">
        <v>3.46</v>
      </c>
    </row>
    <row r="9877" spans="1:4" x14ac:dyDescent="0.25">
      <c r="A9877" s="75">
        <v>37956</v>
      </c>
      <c r="B9877" s="74" t="s">
        <v>30968</v>
      </c>
      <c r="C9877" s="79" t="s">
        <v>16514</v>
      </c>
      <c r="D9877" s="79">
        <v>4.25</v>
      </c>
    </row>
    <row r="9878" spans="1:4" x14ac:dyDescent="0.25">
      <c r="A9878" s="75">
        <v>37957</v>
      </c>
      <c r="B9878" s="74" t="s">
        <v>30969</v>
      </c>
      <c r="C9878" s="79" t="s">
        <v>16514</v>
      </c>
      <c r="D9878" s="79">
        <v>9.0500000000000007</v>
      </c>
    </row>
    <row r="9879" spans="1:4" x14ac:dyDescent="0.25">
      <c r="A9879" s="75">
        <v>37958</v>
      </c>
      <c r="B9879" s="74" t="s">
        <v>30970</v>
      </c>
      <c r="C9879" s="79" t="s">
        <v>16514</v>
      </c>
      <c r="D9879" s="79">
        <v>16.36</v>
      </c>
    </row>
    <row r="9880" spans="1:4" x14ac:dyDescent="0.25">
      <c r="A9880" s="75">
        <v>37959</v>
      </c>
      <c r="B9880" s="74" t="s">
        <v>30971</v>
      </c>
      <c r="C9880" s="79" t="s">
        <v>16514</v>
      </c>
      <c r="D9880" s="79">
        <v>25.18</v>
      </c>
    </row>
    <row r="9881" spans="1:4" x14ac:dyDescent="0.25">
      <c r="A9881" s="75">
        <v>37960</v>
      </c>
      <c r="B9881" s="74" t="s">
        <v>30972</v>
      </c>
      <c r="C9881" s="79" t="s">
        <v>16514</v>
      </c>
      <c r="D9881" s="79">
        <v>64.34</v>
      </c>
    </row>
    <row r="9882" spans="1:4" x14ac:dyDescent="0.25">
      <c r="A9882" s="75">
        <v>37961</v>
      </c>
      <c r="B9882" s="74" t="s">
        <v>30973</v>
      </c>
      <c r="C9882" s="79" t="s">
        <v>16514</v>
      </c>
      <c r="D9882" s="79">
        <v>138.27000000000001</v>
      </c>
    </row>
    <row r="9883" spans="1:4" x14ac:dyDescent="0.25">
      <c r="A9883" s="75">
        <v>37962</v>
      </c>
      <c r="B9883" s="74" t="s">
        <v>30974</v>
      </c>
      <c r="C9883" s="79" t="s">
        <v>16514</v>
      </c>
      <c r="D9883" s="79">
        <v>159.41</v>
      </c>
    </row>
    <row r="9884" spans="1:4" x14ac:dyDescent="0.25">
      <c r="A9884" s="75">
        <v>3533</v>
      </c>
      <c r="B9884" s="74" t="s">
        <v>30975</v>
      </c>
      <c r="C9884" s="79" t="s">
        <v>16514</v>
      </c>
      <c r="D9884" s="79">
        <v>2.96</v>
      </c>
    </row>
    <row r="9885" spans="1:4" x14ac:dyDescent="0.25">
      <c r="A9885" s="75">
        <v>3538</v>
      </c>
      <c r="B9885" s="74" t="s">
        <v>30976</v>
      </c>
      <c r="C9885" s="79" t="s">
        <v>16514</v>
      </c>
      <c r="D9885" s="79">
        <v>5.61</v>
      </c>
    </row>
    <row r="9886" spans="1:4" x14ac:dyDescent="0.25">
      <c r="A9886" s="75">
        <v>3498</v>
      </c>
      <c r="B9886" s="74" t="s">
        <v>30977</v>
      </c>
      <c r="C9886" s="79" t="s">
        <v>16514</v>
      </c>
      <c r="D9886" s="79">
        <v>5.44</v>
      </c>
    </row>
    <row r="9887" spans="1:4" x14ac:dyDescent="0.25">
      <c r="A9887" s="75">
        <v>3496</v>
      </c>
      <c r="B9887" s="74" t="s">
        <v>30978</v>
      </c>
      <c r="C9887" s="79" t="s">
        <v>16514</v>
      </c>
      <c r="D9887" s="79">
        <v>3.64</v>
      </c>
    </row>
    <row r="9888" spans="1:4" x14ac:dyDescent="0.25">
      <c r="A9888" s="75">
        <v>38429</v>
      </c>
      <c r="B9888" s="74" t="s">
        <v>30979</v>
      </c>
      <c r="C9888" s="79" t="s">
        <v>16514</v>
      </c>
      <c r="D9888" s="79">
        <v>11.77</v>
      </c>
    </row>
    <row r="9889" spans="1:4" x14ac:dyDescent="0.25">
      <c r="A9889" s="75">
        <v>38431</v>
      </c>
      <c r="B9889" s="74" t="s">
        <v>30980</v>
      </c>
      <c r="C9889" s="79" t="s">
        <v>16514</v>
      </c>
      <c r="D9889" s="79">
        <v>14.77</v>
      </c>
    </row>
    <row r="9890" spans="1:4" x14ac:dyDescent="0.25">
      <c r="A9890" s="75">
        <v>38430</v>
      </c>
      <c r="B9890" s="74" t="s">
        <v>30981</v>
      </c>
      <c r="C9890" s="79" t="s">
        <v>16514</v>
      </c>
      <c r="D9890" s="79">
        <v>22.9</v>
      </c>
    </row>
    <row r="9891" spans="1:4" x14ac:dyDescent="0.25">
      <c r="A9891" s="75">
        <v>36348</v>
      </c>
      <c r="B9891" s="74" t="s">
        <v>30982</v>
      </c>
      <c r="C9891" s="79" t="s">
        <v>16514</v>
      </c>
      <c r="D9891" s="79">
        <v>1.96</v>
      </c>
    </row>
    <row r="9892" spans="1:4" x14ac:dyDescent="0.25">
      <c r="A9892" s="75">
        <v>36349</v>
      </c>
      <c r="B9892" s="74" t="s">
        <v>30983</v>
      </c>
      <c r="C9892" s="79" t="s">
        <v>16514</v>
      </c>
      <c r="D9892" s="79">
        <v>2.7</v>
      </c>
    </row>
    <row r="9893" spans="1:4" x14ac:dyDescent="0.25">
      <c r="A9893" s="75">
        <v>38987</v>
      </c>
      <c r="B9893" s="74" t="s">
        <v>30984</v>
      </c>
      <c r="C9893" s="79" t="s">
        <v>16514</v>
      </c>
      <c r="D9893" s="79">
        <v>12.98</v>
      </c>
    </row>
    <row r="9894" spans="1:4" x14ac:dyDescent="0.25">
      <c r="A9894" s="75">
        <v>38988</v>
      </c>
      <c r="B9894" s="74" t="s">
        <v>30985</v>
      </c>
      <c r="C9894" s="79" t="s">
        <v>16514</v>
      </c>
      <c r="D9894" s="79">
        <v>21.15</v>
      </c>
    </row>
    <row r="9895" spans="1:4" x14ac:dyDescent="0.25">
      <c r="A9895" s="75">
        <v>38989</v>
      </c>
      <c r="B9895" s="74" t="s">
        <v>30986</v>
      </c>
      <c r="C9895" s="79" t="s">
        <v>16514</v>
      </c>
      <c r="D9895" s="79">
        <v>35.590000000000003</v>
      </c>
    </row>
    <row r="9896" spans="1:4" x14ac:dyDescent="0.25">
      <c r="A9896" s="75">
        <v>38990</v>
      </c>
      <c r="B9896" s="74" t="s">
        <v>30987</v>
      </c>
      <c r="C9896" s="79" t="s">
        <v>16514</v>
      </c>
      <c r="D9896" s="79">
        <v>71.12</v>
      </c>
    </row>
    <row r="9897" spans="1:4" x14ac:dyDescent="0.25">
      <c r="A9897" s="75">
        <v>38991</v>
      </c>
      <c r="B9897" s="74" t="s">
        <v>30988</v>
      </c>
      <c r="C9897" s="79" t="s">
        <v>16514</v>
      </c>
      <c r="D9897" s="79">
        <v>127.97</v>
      </c>
    </row>
    <row r="9898" spans="1:4" x14ac:dyDescent="0.25">
      <c r="A9898" s="75">
        <v>38433</v>
      </c>
      <c r="B9898" s="74" t="s">
        <v>30989</v>
      </c>
      <c r="C9898" s="79" t="s">
        <v>16514</v>
      </c>
      <c r="D9898" s="79">
        <v>6.61</v>
      </c>
    </row>
    <row r="9899" spans="1:4" x14ac:dyDescent="0.25">
      <c r="A9899" s="75">
        <v>38440</v>
      </c>
      <c r="B9899" s="74" t="s">
        <v>30990</v>
      </c>
      <c r="C9899" s="79" t="s">
        <v>16514</v>
      </c>
      <c r="D9899" s="79">
        <v>278.89999999999998</v>
      </c>
    </row>
    <row r="9900" spans="1:4" x14ac:dyDescent="0.25">
      <c r="A9900" s="75">
        <v>36359</v>
      </c>
      <c r="B9900" s="74" t="s">
        <v>30991</v>
      </c>
      <c r="C9900" s="79" t="s">
        <v>16514</v>
      </c>
      <c r="D9900" s="79">
        <v>1.74</v>
      </c>
    </row>
    <row r="9901" spans="1:4" x14ac:dyDescent="0.25">
      <c r="A9901" s="75">
        <v>36360</v>
      </c>
      <c r="B9901" s="74" t="s">
        <v>30992</v>
      </c>
      <c r="C9901" s="79" t="s">
        <v>16514</v>
      </c>
      <c r="D9901" s="79">
        <v>2.34</v>
      </c>
    </row>
    <row r="9902" spans="1:4" x14ac:dyDescent="0.25">
      <c r="A9902" s="75">
        <v>38434</v>
      </c>
      <c r="B9902" s="74" t="s">
        <v>30993</v>
      </c>
      <c r="C9902" s="79" t="s">
        <v>16514</v>
      </c>
      <c r="D9902" s="79">
        <v>3.56</v>
      </c>
    </row>
    <row r="9903" spans="1:4" x14ac:dyDescent="0.25">
      <c r="A9903" s="75">
        <v>38435</v>
      </c>
      <c r="B9903" s="74" t="s">
        <v>30994</v>
      </c>
      <c r="C9903" s="79" t="s">
        <v>16514</v>
      </c>
      <c r="D9903" s="79">
        <v>8.02</v>
      </c>
    </row>
    <row r="9904" spans="1:4" x14ac:dyDescent="0.25">
      <c r="A9904" s="75">
        <v>38436</v>
      </c>
      <c r="B9904" s="74" t="s">
        <v>30995</v>
      </c>
      <c r="C9904" s="79" t="s">
        <v>16514</v>
      </c>
      <c r="D9904" s="79">
        <v>13.3</v>
      </c>
    </row>
    <row r="9905" spans="1:4" x14ac:dyDescent="0.25">
      <c r="A9905" s="75">
        <v>38437</v>
      </c>
      <c r="B9905" s="74" t="s">
        <v>30996</v>
      </c>
      <c r="C9905" s="79" t="s">
        <v>16514</v>
      </c>
      <c r="D9905" s="79">
        <v>21.57</v>
      </c>
    </row>
    <row r="9906" spans="1:4" x14ac:dyDescent="0.25">
      <c r="A9906" s="75">
        <v>38438</v>
      </c>
      <c r="B9906" s="74" t="s">
        <v>30997</v>
      </c>
      <c r="C9906" s="79" t="s">
        <v>16514</v>
      </c>
      <c r="D9906" s="79">
        <v>62.57</v>
      </c>
    </row>
    <row r="9907" spans="1:4" x14ac:dyDescent="0.25">
      <c r="A9907" s="75">
        <v>38439</v>
      </c>
      <c r="B9907" s="74" t="s">
        <v>30998</v>
      </c>
      <c r="C9907" s="79" t="s">
        <v>16514</v>
      </c>
      <c r="D9907" s="79">
        <v>79.5</v>
      </c>
    </row>
    <row r="9908" spans="1:4" x14ac:dyDescent="0.25">
      <c r="A9908" s="75">
        <v>10836</v>
      </c>
      <c r="B9908" s="74" t="s">
        <v>30999</v>
      </c>
      <c r="C9908" s="79" t="s">
        <v>16514</v>
      </c>
      <c r="D9908" s="79">
        <v>21.53</v>
      </c>
    </row>
    <row r="9909" spans="1:4" x14ac:dyDescent="0.25">
      <c r="A9909" s="75">
        <v>10835</v>
      </c>
      <c r="B9909" s="74" t="s">
        <v>31000</v>
      </c>
      <c r="C9909" s="79" t="s">
        <v>16514</v>
      </c>
      <c r="D9909" s="79">
        <v>6.01</v>
      </c>
    </row>
    <row r="9910" spans="1:4" x14ac:dyDescent="0.25">
      <c r="A9910" s="75">
        <v>3475</v>
      </c>
      <c r="B9910" s="74" t="s">
        <v>31001</v>
      </c>
      <c r="C9910" s="79" t="s">
        <v>16514</v>
      </c>
      <c r="D9910" s="79">
        <v>5.2</v>
      </c>
    </row>
    <row r="9911" spans="1:4" x14ac:dyDescent="0.25">
      <c r="A9911" s="75">
        <v>3485</v>
      </c>
      <c r="B9911" s="74" t="s">
        <v>31002</v>
      </c>
      <c r="C9911" s="79" t="s">
        <v>16514</v>
      </c>
      <c r="D9911" s="79">
        <v>14.36</v>
      </c>
    </row>
    <row r="9912" spans="1:4" x14ac:dyDescent="0.25">
      <c r="A9912" s="75">
        <v>3534</v>
      </c>
      <c r="B9912" s="74" t="s">
        <v>31003</v>
      </c>
      <c r="C9912" s="79" t="s">
        <v>16514</v>
      </c>
      <c r="D9912" s="79">
        <v>8.23</v>
      </c>
    </row>
    <row r="9913" spans="1:4" x14ac:dyDescent="0.25">
      <c r="A9913" s="75">
        <v>3543</v>
      </c>
      <c r="B9913" s="74" t="s">
        <v>31004</v>
      </c>
      <c r="C9913" s="79" t="s">
        <v>16514</v>
      </c>
      <c r="D9913" s="79">
        <v>1.91</v>
      </c>
    </row>
    <row r="9914" spans="1:4" x14ac:dyDescent="0.25">
      <c r="A9914" s="75">
        <v>3482</v>
      </c>
      <c r="B9914" s="74" t="s">
        <v>31005</v>
      </c>
      <c r="C9914" s="79" t="s">
        <v>16514</v>
      </c>
      <c r="D9914" s="79">
        <v>5.89</v>
      </c>
    </row>
    <row r="9915" spans="1:4" x14ac:dyDescent="0.25">
      <c r="A9915" s="75">
        <v>3505</v>
      </c>
      <c r="B9915" s="74" t="s">
        <v>31006</v>
      </c>
      <c r="C9915" s="79" t="s">
        <v>16514</v>
      </c>
      <c r="D9915" s="79">
        <v>2.84</v>
      </c>
    </row>
    <row r="9916" spans="1:4" x14ac:dyDescent="0.25">
      <c r="A9916" s="75">
        <v>3521</v>
      </c>
      <c r="B9916" s="74" t="s">
        <v>31007</v>
      </c>
      <c r="C9916" s="79" t="s">
        <v>16514</v>
      </c>
      <c r="D9916" s="79">
        <v>2.14</v>
      </c>
    </row>
    <row r="9917" spans="1:4" x14ac:dyDescent="0.25">
      <c r="A9917" s="75">
        <v>3531</v>
      </c>
      <c r="B9917" s="74" t="s">
        <v>31008</v>
      </c>
      <c r="C9917" s="79" t="s">
        <v>16514</v>
      </c>
      <c r="D9917" s="79">
        <v>4.08</v>
      </c>
    </row>
    <row r="9918" spans="1:4" x14ac:dyDescent="0.25">
      <c r="A9918" s="75">
        <v>3522</v>
      </c>
      <c r="B9918" s="74" t="s">
        <v>31009</v>
      </c>
      <c r="C9918" s="79" t="s">
        <v>16514</v>
      </c>
      <c r="D9918" s="79">
        <v>2.63</v>
      </c>
    </row>
    <row r="9919" spans="1:4" x14ac:dyDescent="0.25">
      <c r="A9919" s="75">
        <v>3527</v>
      </c>
      <c r="B9919" s="74" t="s">
        <v>31010</v>
      </c>
      <c r="C9919" s="79" t="s">
        <v>16514</v>
      </c>
      <c r="D9919" s="79">
        <v>13.84</v>
      </c>
    </row>
    <row r="9920" spans="1:4" x14ac:dyDescent="0.25">
      <c r="A9920" s="75">
        <v>3516</v>
      </c>
      <c r="B9920" s="74" t="s">
        <v>31011</v>
      </c>
      <c r="C9920" s="79" t="s">
        <v>16514</v>
      </c>
      <c r="D9920" s="79">
        <v>2.48</v>
      </c>
    </row>
    <row r="9921" spans="1:4" x14ac:dyDescent="0.25">
      <c r="A9921" s="75">
        <v>3517</v>
      </c>
      <c r="B9921" s="74" t="s">
        <v>31012</v>
      </c>
      <c r="C9921" s="79" t="s">
        <v>16514</v>
      </c>
      <c r="D9921" s="79">
        <v>2.2400000000000002</v>
      </c>
    </row>
    <row r="9922" spans="1:4" x14ac:dyDescent="0.25">
      <c r="A9922" s="75">
        <v>3515</v>
      </c>
      <c r="B9922" s="74" t="s">
        <v>31013</v>
      </c>
      <c r="C9922" s="79" t="s">
        <v>16514</v>
      </c>
      <c r="D9922" s="79">
        <v>7.06</v>
      </c>
    </row>
    <row r="9923" spans="1:4" x14ac:dyDescent="0.25">
      <c r="A9923" s="75">
        <v>20147</v>
      </c>
      <c r="B9923" s="74" t="s">
        <v>31014</v>
      </c>
      <c r="C9923" s="79" t="s">
        <v>16514</v>
      </c>
      <c r="D9923" s="79">
        <v>5.8</v>
      </c>
    </row>
    <row r="9924" spans="1:4" x14ac:dyDescent="0.25">
      <c r="A9924" s="75">
        <v>3524</v>
      </c>
      <c r="B9924" s="74" t="s">
        <v>31015</v>
      </c>
      <c r="C9924" s="79" t="s">
        <v>16514</v>
      </c>
      <c r="D9924" s="79">
        <v>8.73</v>
      </c>
    </row>
    <row r="9925" spans="1:4" x14ac:dyDescent="0.25">
      <c r="A9925" s="75">
        <v>3532</v>
      </c>
      <c r="B9925" s="74" t="s">
        <v>31016</v>
      </c>
      <c r="C9925" s="79" t="s">
        <v>16514</v>
      </c>
      <c r="D9925" s="79">
        <v>20.18</v>
      </c>
    </row>
    <row r="9926" spans="1:4" x14ac:dyDescent="0.25">
      <c r="A9926" s="75">
        <v>3528</v>
      </c>
      <c r="B9926" s="74" t="s">
        <v>31017</v>
      </c>
      <c r="C9926" s="79" t="s">
        <v>16514</v>
      </c>
      <c r="D9926" s="79">
        <v>9.69</v>
      </c>
    </row>
    <row r="9927" spans="1:4" x14ac:dyDescent="0.25">
      <c r="A9927" s="75">
        <v>37952</v>
      </c>
      <c r="B9927" s="74" t="s">
        <v>31018</v>
      </c>
      <c r="C9927" s="79" t="s">
        <v>16514</v>
      </c>
      <c r="D9927" s="79">
        <v>69.459999999999994</v>
      </c>
    </row>
    <row r="9928" spans="1:4" x14ac:dyDescent="0.25">
      <c r="A9928" s="75">
        <v>37951</v>
      </c>
      <c r="B9928" s="74" t="s">
        <v>31019</v>
      </c>
      <c r="C9928" s="79" t="s">
        <v>16514</v>
      </c>
      <c r="D9928" s="79">
        <v>2.61</v>
      </c>
    </row>
    <row r="9929" spans="1:4" x14ac:dyDescent="0.25">
      <c r="A9929" s="75">
        <v>3518</v>
      </c>
      <c r="B9929" s="74" t="s">
        <v>31020</v>
      </c>
      <c r="C9929" s="79" t="s">
        <v>16514</v>
      </c>
      <c r="D9929" s="79">
        <v>4.0199999999999996</v>
      </c>
    </row>
    <row r="9930" spans="1:4" x14ac:dyDescent="0.25">
      <c r="A9930" s="75">
        <v>3519</v>
      </c>
      <c r="B9930" s="74" t="s">
        <v>31021</v>
      </c>
      <c r="C9930" s="79" t="s">
        <v>16514</v>
      </c>
      <c r="D9930" s="79">
        <v>8.4</v>
      </c>
    </row>
    <row r="9931" spans="1:4" x14ac:dyDescent="0.25">
      <c r="A9931" s="75">
        <v>3520</v>
      </c>
      <c r="B9931" s="74" t="s">
        <v>31022</v>
      </c>
      <c r="C9931" s="79" t="s">
        <v>16514</v>
      </c>
      <c r="D9931" s="79">
        <v>8.81</v>
      </c>
    </row>
    <row r="9932" spans="1:4" x14ac:dyDescent="0.25">
      <c r="A9932" s="75">
        <v>37950</v>
      </c>
      <c r="B9932" s="74" t="s">
        <v>31023</v>
      </c>
      <c r="C9932" s="79" t="s">
        <v>16514</v>
      </c>
      <c r="D9932" s="79">
        <v>63.94</v>
      </c>
    </row>
    <row r="9933" spans="1:4" x14ac:dyDescent="0.25">
      <c r="A9933" s="75">
        <v>37949</v>
      </c>
      <c r="B9933" s="74" t="s">
        <v>31024</v>
      </c>
      <c r="C9933" s="79" t="s">
        <v>16514</v>
      </c>
      <c r="D9933" s="79">
        <v>2.36</v>
      </c>
    </row>
    <row r="9934" spans="1:4" x14ac:dyDescent="0.25">
      <c r="A9934" s="75">
        <v>3526</v>
      </c>
      <c r="B9934" s="74" t="s">
        <v>31025</v>
      </c>
      <c r="C9934" s="79" t="s">
        <v>16514</v>
      </c>
      <c r="D9934" s="79">
        <v>3.24</v>
      </c>
    </row>
    <row r="9935" spans="1:4" x14ac:dyDescent="0.25">
      <c r="A9935" s="75">
        <v>3509</v>
      </c>
      <c r="B9935" s="74" t="s">
        <v>31026</v>
      </c>
      <c r="C9935" s="79" t="s">
        <v>16514</v>
      </c>
      <c r="D9935" s="79">
        <v>7.37</v>
      </c>
    </row>
    <row r="9936" spans="1:4" x14ac:dyDescent="0.25">
      <c r="A9936" s="75">
        <v>3530</v>
      </c>
      <c r="B9936" s="74" t="s">
        <v>31027</v>
      </c>
      <c r="C9936" s="79" t="s">
        <v>16514</v>
      </c>
      <c r="D9936" s="79">
        <v>224.1</v>
      </c>
    </row>
    <row r="9937" spans="1:4" x14ac:dyDescent="0.25">
      <c r="A9937" s="75">
        <v>3542</v>
      </c>
      <c r="B9937" s="74" t="s">
        <v>31028</v>
      </c>
      <c r="C9937" s="79" t="s">
        <v>16514</v>
      </c>
      <c r="D9937" s="79">
        <v>0.64</v>
      </c>
    </row>
    <row r="9938" spans="1:4" x14ac:dyDescent="0.25">
      <c r="A9938" s="75">
        <v>3529</v>
      </c>
      <c r="B9938" s="74" t="s">
        <v>31029</v>
      </c>
      <c r="C9938" s="79" t="s">
        <v>16514</v>
      </c>
      <c r="D9938" s="79">
        <v>0.79</v>
      </c>
    </row>
    <row r="9939" spans="1:4" x14ac:dyDescent="0.25">
      <c r="A9939" s="75">
        <v>3536</v>
      </c>
      <c r="B9939" s="74" t="s">
        <v>31030</v>
      </c>
      <c r="C9939" s="79" t="s">
        <v>16514</v>
      </c>
      <c r="D9939" s="79">
        <v>2.63</v>
      </c>
    </row>
    <row r="9940" spans="1:4" x14ac:dyDescent="0.25">
      <c r="A9940" s="75">
        <v>3535</v>
      </c>
      <c r="B9940" s="74" t="s">
        <v>31031</v>
      </c>
      <c r="C9940" s="79" t="s">
        <v>16514</v>
      </c>
      <c r="D9940" s="79">
        <v>6.39</v>
      </c>
    </row>
    <row r="9941" spans="1:4" x14ac:dyDescent="0.25">
      <c r="A9941" s="75">
        <v>3540</v>
      </c>
      <c r="B9941" s="74" t="s">
        <v>31032</v>
      </c>
      <c r="C9941" s="79" t="s">
        <v>16514</v>
      </c>
      <c r="D9941" s="79">
        <v>5.41</v>
      </c>
    </row>
    <row r="9942" spans="1:4" x14ac:dyDescent="0.25">
      <c r="A9942" s="75">
        <v>3539</v>
      </c>
      <c r="B9942" s="74" t="s">
        <v>31033</v>
      </c>
      <c r="C9942" s="79" t="s">
        <v>16514</v>
      </c>
      <c r="D9942" s="79">
        <v>31.36</v>
      </c>
    </row>
    <row r="9943" spans="1:4" x14ac:dyDescent="0.25">
      <c r="A9943" s="75">
        <v>3513</v>
      </c>
      <c r="B9943" s="74" t="s">
        <v>31034</v>
      </c>
      <c r="C9943" s="79" t="s">
        <v>16514</v>
      </c>
      <c r="D9943" s="79">
        <v>110.6</v>
      </c>
    </row>
    <row r="9944" spans="1:4" x14ac:dyDescent="0.25">
      <c r="A9944" s="75">
        <v>3510</v>
      </c>
      <c r="B9944" s="74" t="s">
        <v>31035</v>
      </c>
      <c r="C9944" s="79" t="s">
        <v>16514</v>
      </c>
      <c r="D9944" s="79">
        <v>13.66</v>
      </c>
    </row>
    <row r="9945" spans="1:4" x14ac:dyDescent="0.25">
      <c r="A9945" s="75">
        <v>38913</v>
      </c>
      <c r="B9945" s="74" t="s">
        <v>31036</v>
      </c>
      <c r="C9945" s="79" t="s">
        <v>16514</v>
      </c>
      <c r="D9945" s="79">
        <v>8.93</v>
      </c>
    </row>
    <row r="9946" spans="1:4" x14ac:dyDescent="0.25">
      <c r="A9946" s="75">
        <v>38914</v>
      </c>
      <c r="B9946" s="74" t="s">
        <v>31037</v>
      </c>
      <c r="C9946" s="79" t="s">
        <v>16514</v>
      </c>
      <c r="D9946" s="79">
        <v>10.96</v>
      </c>
    </row>
    <row r="9947" spans="1:4" x14ac:dyDescent="0.25">
      <c r="A9947" s="75">
        <v>38915</v>
      </c>
      <c r="B9947" s="74" t="s">
        <v>31038</v>
      </c>
      <c r="C9947" s="79" t="s">
        <v>16514</v>
      </c>
      <c r="D9947" s="79">
        <v>21.13</v>
      </c>
    </row>
    <row r="9948" spans="1:4" x14ac:dyDescent="0.25">
      <c r="A9948" s="75">
        <v>38916</v>
      </c>
      <c r="B9948" s="74" t="s">
        <v>31039</v>
      </c>
      <c r="C9948" s="79" t="s">
        <v>16514</v>
      </c>
      <c r="D9948" s="79">
        <v>29.25</v>
      </c>
    </row>
    <row r="9949" spans="1:4" x14ac:dyDescent="0.25">
      <c r="A9949" s="75">
        <v>39300</v>
      </c>
      <c r="B9949" s="74" t="s">
        <v>31040</v>
      </c>
      <c r="C9949" s="79" t="s">
        <v>16514</v>
      </c>
      <c r="D9949" s="79">
        <v>7.97</v>
      </c>
    </row>
    <row r="9950" spans="1:4" x14ac:dyDescent="0.25">
      <c r="A9950" s="75">
        <v>39301</v>
      </c>
      <c r="B9950" s="74" t="s">
        <v>31041</v>
      </c>
      <c r="C9950" s="79" t="s">
        <v>16514</v>
      </c>
      <c r="D9950" s="79">
        <v>10.68</v>
      </c>
    </row>
    <row r="9951" spans="1:4" x14ac:dyDescent="0.25">
      <c r="A9951" s="75">
        <v>39302</v>
      </c>
      <c r="B9951" s="74" t="s">
        <v>31042</v>
      </c>
      <c r="C9951" s="79" t="s">
        <v>16514</v>
      </c>
      <c r="D9951" s="79">
        <v>19.41</v>
      </c>
    </row>
    <row r="9952" spans="1:4" x14ac:dyDescent="0.25">
      <c r="A9952" s="75">
        <v>38923</v>
      </c>
      <c r="B9952" s="74" t="s">
        <v>31043</v>
      </c>
      <c r="C9952" s="79" t="s">
        <v>16514</v>
      </c>
      <c r="D9952" s="79">
        <v>9.56</v>
      </c>
    </row>
    <row r="9953" spans="1:4" x14ac:dyDescent="0.25">
      <c r="A9953" s="75">
        <v>38925</v>
      </c>
      <c r="B9953" s="74" t="s">
        <v>31044</v>
      </c>
      <c r="C9953" s="79" t="s">
        <v>16514</v>
      </c>
      <c r="D9953" s="79">
        <v>11.09</v>
      </c>
    </row>
    <row r="9954" spans="1:4" x14ac:dyDescent="0.25">
      <c r="A9954" s="75">
        <v>38926</v>
      </c>
      <c r="B9954" s="74" t="s">
        <v>31045</v>
      </c>
      <c r="C9954" s="79" t="s">
        <v>16514</v>
      </c>
      <c r="D9954" s="79">
        <v>13.15</v>
      </c>
    </row>
    <row r="9955" spans="1:4" x14ac:dyDescent="0.25">
      <c r="A9955" s="75">
        <v>38927</v>
      </c>
      <c r="B9955" s="74" t="s">
        <v>31046</v>
      </c>
      <c r="C9955" s="79" t="s">
        <v>16514</v>
      </c>
      <c r="D9955" s="79">
        <v>16.61</v>
      </c>
    </row>
    <row r="9956" spans="1:4" x14ac:dyDescent="0.25">
      <c r="A9956" s="75">
        <v>39304</v>
      </c>
      <c r="B9956" s="74" t="s">
        <v>31047</v>
      </c>
      <c r="C9956" s="79" t="s">
        <v>16514</v>
      </c>
      <c r="D9956" s="79">
        <v>9.44</v>
      </c>
    </row>
    <row r="9957" spans="1:4" x14ac:dyDescent="0.25">
      <c r="A9957" s="75">
        <v>39305</v>
      </c>
      <c r="B9957" s="74" t="s">
        <v>31048</v>
      </c>
      <c r="C9957" s="79" t="s">
        <v>16514</v>
      </c>
      <c r="D9957" s="79">
        <v>10.35</v>
      </c>
    </row>
    <row r="9958" spans="1:4" x14ac:dyDescent="0.25">
      <c r="A9958" s="75">
        <v>39306</v>
      </c>
      <c r="B9958" s="74" t="s">
        <v>31049</v>
      </c>
      <c r="C9958" s="79" t="s">
        <v>16514</v>
      </c>
      <c r="D9958" s="79">
        <v>13.91</v>
      </c>
    </row>
    <row r="9959" spans="1:4" x14ac:dyDescent="0.25">
      <c r="A9959" s="75">
        <v>38928</v>
      </c>
      <c r="B9959" s="74" t="s">
        <v>31050</v>
      </c>
      <c r="C9959" s="79" t="s">
        <v>16514</v>
      </c>
      <c r="D9959" s="79">
        <v>18.39</v>
      </c>
    </row>
    <row r="9960" spans="1:4" x14ac:dyDescent="0.25">
      <c r="A9960" s="75">
        <v>38941</v>
      </c>
      <c r="B9960" s="74" t="s">
        <v>31051</v>
      </c>
      <c r="C9960" s="79" t="s">
        <v>16514</v>
      </c>
      <c r="D9960" s="79">
        <v>14.41</v>
      </c>
    </row>
    <row r="9961" spans="1:4" x14ac:dyDescent="0.25">
      <c r="A9961" s="75">
        <v>38917</v>
      </c>
      <c r="B9961" s="74" t="s">
        <v>31052</v>
      </c>
      <c r="C9961" s="79" t="s">
        <v>16514</v>
      </c>
      <c r="D9961" s="79">
        <v>10.27</v>
      </c>
    </row>
    <row r="9962" spans="1:4" x14ac:dyDescent="0.25">
      <c r="A9962" s="75">
        <v>38919</v>
      </c>
      <c r="B9962" s="74" t="s">
        <v>31053</v>
      </c>
      <c r="C9962" s="79" t="s">
        <v>16514</v>
      </c>
      <c r="D9962" s="79">
        <v>12.06</v>
      </c>
    </row>
    <row r="9963" spans="1:4" x14ac:dyDescent="0.25">
      <c r="A9963" s="75">
        <v>38922</v>
      </c>
      <c r="B9963" s="74" t="s">
        <v>31054</v>
      </c>
      <c r="C9963" s="79" t="s">
        <v>16514</v>
      </c>
      <c r="D9963" s="79">
        <v>16.18</v>
      </c>
    </row>
    <row r="9964" spans="1:4" x14ac:dyDescent="0.25">
      <c r="A9964" s="75">
        <v>20151</v>
      </c>
      <c r="B9964" s="74" t="s">
        <v>31055</v>
      </c>
      <c r="C9964" s="79" t="s">
        <v>16514</v>
      </c>
      <c r="D9964" s="79">
        <v>21.66</v>
      </c>
    </row>
    <row r="9965" spans="1:4" x14ac:dyDescent="0.25">
      <c r="A9965" s="75">
        <v>20152</v>
      </c>
      <c r="B9965" s="74" t="s">
        <v>31056</v>
      </c>
      <c r="C9965" s="79" t="s">
        <v>16514</v>
      </c>
      <c r="D9965" s="79">
        <v>78.38</v>
      </c>
    </row>
    <row r="9966" spans="1:4" x14ac:dyDescent="0.25">
      <c r="A9966" s="75">
        <v>20148</v>
      </c>
      <c r="B9966" s="74" t="s">
        <v>31057</v>
      </c>
      <c r="C9966" s="79" t="s">
        <v>16514</v>
      </c>
      <c r="D9966" s="79">
        <v>4.26</v>
      </c>
    </row>
    <row r="9967" spans="1:4" x14ac:dyDescent="0.25">
      <c r="A9967" s="75">
        <v>20149</v>
      </c>
      <c r="B9967" s="74" t="s">
        <v>31058</v>
      </c>
      <c r="C9967" s="79" t="s">
        <v>16514</v>
      </c>
      <c r="D9967" s="79">
        <v>7.11</v>
      </c>
    </row>
    <row r="9968" spans="1:4" x14ac:dyDescent="0.25">
      <c r="A9968" s="75">
        <v>20150</v>
      </c>
      <c r="B9968" s="74" t="s">
        <v>31059</v>
      </c>
      <c r="C9968" s="79" t="s">
        <v>16514</v>
      </c>
      <c r="D9968" s="79">
        <v>18.329999999999998</v>
      </c>
    </row>
    <row r="9969" spans="1:4" x14ac:dyDescent="0.25">
      <c r="A9969" s="75">
        <v>20157</v>
      </c>
      <c r="B9969" s="74" t="s">
        <v>31060</v>
      </c>
      <c r="C9969" s="79" t="s">
        <v>16514</v>
      </c>
      <c r="D9969" s="79">
        <v>20.57</v>
      </c>
    </row>
    <row r="9970" spans="1:4" x14ac:dyDescent="0.25">
      <c r="A9970" s="75">
        <v>20158</v>
      </c>
      <c r="B9970" s="74" t="s">
        <v>31061</v>
      </c>
      <c r="C9970" s="79" t="s">
        <v>16514</v>
      </c>
      <c r="D9970" s="79">
        <v>81.709999999999994</v>
      </c>
    </row>
    <row r="9971" spans="1:4" x14ac:dyDescent="0.25">
      <c r="A9971" s="75">
        <v>20154</v>
      </c>
      <c r="B9971" s="74" t="s">
        <v>31062</v>
      </c>
      <c r="C9971" s="79" t="s">
        <v>16514</v>
      </c>
      <c r="D9971" s="79">
        <v>4.17</v>
      </c>
    </row>
    <row r="9972" spans="1:4" x14ac:dyDescent="0.25">
      <c r="A9972" s="75">
        <v>20155</v>
      </c>
      <c r="B9972" s="74" t="s">
        <v>31063</v>
      </c>
      <c r="C9972" s="79" t="s">
        <v>16514</v>
      </c>
      <c r="D9972" s="79">
        <v>6.35</v>
      </c>
    </row>
    <row r="9973" spans="1:4" x14ac:dyDescent="0.25">
      <c r="A9973" s="75">
        <v>20156</v>
      </c>
      <c r="B9973" s="74" t="s">
        <v>31064</v>
      </c>
      <c r="C9973" s="79" t="s">
        <v>16514</v>
      </c>
      <c r="D9973" s="79">
        <v>17.850000000000001</v>
      </c>
    </row>
    <row r="9974" spans="1:4" x14ac:dyDescent="0.25">
      <c r="A9974" s="75">
        <v>3499</v>
      </c>
      <c r="B9974" s="74" t="s">
        <v>31065</v>
      </c>
      <c r="C9974" s="79" t="s">
        <v>16514</v>
      </c>
      <c r="D9974" s="79">
        <v>1.23</v>
      </c>
    </row>
    <row r="9975" spans="1:4" x14ac:dyDescent="0.25">
      <c r="A9975" s="75">
        <v>3500</v>
      </c>
      <c r="B9975" s="74" t="s">
        <v>31066</v>
      </c>
      <c r="C9975" s="79" t="s">
        <v>16514</v>
      </c>
      <c r="D9975" s="79">
        <v>1.63</v>
      </c>
    </row>
    <row r="9976" spans="1:4" x14ac:dyDescent="0.25">
      <c r="A9976" s="75">
        <v>3501</v>
      </c>
      <c r="B9976" s="74" t="s">
        <v>31067</v>
      </c>
      <c r="C9976" s="79" t="s">
        <v>16514</v>
      </c>
      <c r="D9976" s="79">
        <v>4.49</v>
      </c>
    </row>
    <row r="9977" spans="1:4" x14ac:dyDescent="0.25">
      <c r="A9977" s="75">
        <v>3502</v>
      </c>
      <c r="B9977" s="74" t="s">
        <v>31068</v>
      </c>
      <c r="C9977" s="79" t="s">
        <v>16514</v>
      </c>
      <c r="D9977" s="79">
        <v>6.46</v>
      </c>
    </row>
    <row r="9978" spans="1:4" x14ac:dyDescent="0.25">
      <c r="A9978" s="75">
        <v>3503</v>
      </c>
      <c r="B9978" s="74" t="s">
        <v>31069</v>
      </c>
      <c r="C9978" s="79" t="s">
        <v>16514</v>
      </c>
      <c r="D9978" s="79">
        <v>8.11</v>
      </c>
    </row>
    <row r="9979" spans="1:4" x14ac:dyDescent="0.25">
      <c r="A9979" s="75">
        <v>3477</v>
      </c>
      <c r="B9979" s="74" t="s">
        <v>31070</v>
      </c>
      <c r="C9979" s="79" t="s">
        <v>16514</v>
      </c>
      <c r="D9979" s="79">
        <v>29.47</v>
      </c>
    </row>
    <row r="9980" spans="1:4" x14ac:dyDescent="0.25">
      <c r="A9980" s="75">
        <v>3478</v>
      </c>
      <c r="B9980" s="74" t="s">
        <v>31071</v>
      </c>
      <c r="C9980" s="79" t="s">
        <v>16514</v>
      </c>
      <c r="D9980" s="79">
        <v>70.66</v>
      </c>
    </row>
    <row r="9981" spans="1:4" x14ac:dyDescent="0.25">
      <c r="A9981" s="75">
        <v>3525</v>
      </c>
      <c r="B9981" s="74" t="s">
        <v>31072</v>
      </c>
      <c r="C9981" s="79" t="s">
        <v>16514</v>
      </c>
      <c r="D9981" s="79">
        <v>87.21</v>
      </c>
    </row>
    <row r="9982" spans="1:4" x14ac:dyDescent="0.25">
      <c r="A9982" s="75">
        <v>3511</v>
      </c>
      <c r="B9982" s="74" t="s">
        <v>31073</v>
      </c>
      <c r="C9982" s="79" t="s">
        <v>16514</v>
      </c>
      <c r="D9982" s="79">
        <v>92.5</v>
      </c>
    </row>
    <row r="9983" spans="1:4" x14ac:dyDescent="0.25">
      <c r="A9983" s="75">
        <v>12032</v>
      </c>
      <c r="B9983" s="74" t="s">
        <v>31074</v>
      </c>
      <c r="C9983" s="79" t="s">
        <v>1521</v>
      </c>
      <c r="D9983" s="79">
        <v>57.21</v>
      </c>
    </row>
    <row r="9984" spans="1:4" x14ac:dyDescent="0.25">
      <c r="A9984" s="75">
        <v>12030</v>
      </c>
      <c r="B9984" s="74" t="s">
        <v>31075</v>
      </c>
      <c r="C9984" s="79" t="s">
        <v>1521</v>
      </c>
      <c r="D9984" s="79">
        <v>53.75</v>
      </c>
    </row>
    <row r="9985" spans="1:4" x14ac:dyDescent="0.25">
      <c r="A9985" s="75">
        <v>10908</v>
      </c>
      <c r="B9985" s="74" t="s">
        <v>31076</v>
      </c>
      <c r="C9985" s="79" t="s">
        <v>16514</v>
      </c>
      <c r="D9985" s="79">
        <v>20.22</v>
      </c>
    </row>
    <row r="9986" spans="1:4" x14ac:dyDescent="0.25">
      <c r="A9986" s="75">
        <v>10909</v>
      </c>
      <c r="B9986" s="74" t="s">
        <v>31077</v>
      </c>
      <c r="C9986" s="79" t="s">
        <v>16514</v>
      </c>
      <c r="D9986" s="79">
        <v>23.53</v>
      </c>
    </row>
    <row r="9987" spans="1:4" x14ac:dyDescent="0.25">
      <c r="A9987" s="75">
        <v>3669</v>
      </c>
      <c r="B9987" s="74" t="s">
        <v>31078</v>
      </c>
      <c r="C9987" s="79" t="s">
        <v>16514</v>
      </c>
      <c r="D9987" s="79">
        <v>14.45</v>
      </c>
    </row>
    <row r="9988" spans="1:4" x14ac:dyDescent="0.25">
      <c r="A9988" s="75">
        <v>20139</v>
      </c>
      <c r="B9988" s="74" t="s">
        <v>31079</v>
      </c>
      <c r="C9988" s="79" t="s">
        <v>16514</v>
      </c>
      <c r="D9988" s="79">
        <v>124.3</v>
      </c>
    </row>
    <row r="9989" spans="1:4" x14ac:dyDescent="0.25">
      <c r="A9989" s="75">
        <v>3668</v>
      </c>
      <c r="B9989" s="74" t="s">
        <v>31080</v>
      </c>
      <c r="C9989" s="79" t="s">
        <v>16514</v>
      </c>
      <c r="D9989" s="79">
        <v>44.4</v>
      </c>
    </row>
    <row r="9990" spans="1:4" x14ac:dyDescent="0.25">
      <c r="A9990" s="75">
        <v>10911</v>
      </c>
      <c r="B9990" s="74" t="s">
        <v>31081</v>
      </c>
      <c r="C9990" s="79" t="s">
        <v>16514</v>
      </c>
      <c r="D9990" s="79">
        <v>19.46</v>
      </c>
    </row>
    <row r="9991" spans="1:4" x14ac:dyDescent="0.25">
      <c r="A9991" s="75">
        <v>3659</v>
      </c>
      <c r="B9991" s="74" t="s">
        <v>31082</v>
      </c>
      <c r="C9991" s="79" t="s">
        <v>16514</v>
      </c>
      <c r="D9991" s="79">
        <v>19.829999999999998</v>
      </c>
    </row>
    <row r="9992" spans="1:4" x14ac:dyDescent="0.25">
      <c r="A9992" s="75">
        <v>3660</v>
      </c>
      <c r="B9992" s="74" t="s">
        <v>31083</v>
      </c>
      <c r="C9992" s="79" t="s">
        <v>16514</v>
      </c>
      <c r="D9992" s="79">
        <v>25.64</v>
      </c>
    </row>
    <row r="9993" spans="1:4" x14ac:dyDescent="0.25">
      <c r="A9993" s="75">
        <v>20144</v>
      </c>
      <c r="B9993" s="74" t="s">
        <v>31084</v>
      </c>
      <c r="C9993" s="79" t="s">
        <v>16514</v>
      </c>
      <c r="D9993" s="79">
        <v>57.43</v>
      </c>
    </row>
    <row r="9994" spans="1:4" x14ac:dyDescent="0.25">
      <c r="A9994" s="75">
        <v>20143</v>
      </c>
      <c r="B9994" s="74" t="s">
        <v>31085</v>
      </c>
      <c r="C9994" s="79" t="s">
        <v>16514</v>
      </c>
      <c r="D9994" s="79">
        <v>73.48</v>
      </c>
    </row>
    <row r="9995" spans="1:4" x14ac:dyDescent="0.25">
      <c r="A9995" s="75">
        <v>20145</v>
      </c>
      <c r="B9995" s="74" t="s">
        <v>31086</v>
      </c>
      <c r="C9995" s="79" t="s">
        <v>16514</v>
      </c>
      <c r="D9995" s="79">
        <v>141.74</v>
      </c>
    </row>
    <row r="9996" spans="1:4" x14ac:dyDescent="0.25">
      <c r="A9996" s="75">
        <v>20146</v>
      </c>
      <c r="B9996" s="74" t="s">
        <v>31087</v>
      </c>
      <c r="C9996" s="79" t="s">
        <v>16514</v>
      </c>
      <c r="D9996" s="79">
        <v>193.76</v>
      </c>
    </row>
    <row r="9997" spans="1:4" x14ac:dyDescent="0.25">
      <c r="A9997" s="75">
        <v>20140</v>
      </c>
      <c r="B9997" s="74" t="s">
        <v>31088</v>
      </c>
      <c r="C9997" s="79" t="s">
        <v>16514</v>
      </c>
      <c r="D9997" s="79">
        <v>9.09</v>
      </c>
    </row>
    <row r="9998" spans="1:4" x14ac:dyDescent="0.25">
      <c r="A9998" s="75">
        <v>20141</v>
      </c>
      <c r="B9998" s="74" t="s">
        <v>31089</v>
      </c>
      <c r="C9998" s="79" t="s">
        <v>16514</v>
      </c>
      <c r="D9998" s="79">
        <v>22.26</v>
      </c>
    </row>
    <row r="9999" spans="1:4" x14ac:dyDescent="0.25">
      <c r="A9999" s="75">
        <v>20142</v>
      </c>
      <c r="B9999" s="74" t="s">
        <v>31090</v>
      </c>
      <c r="C9999" s="79" t="s">
        <v>16514</v>
      </c>
      <c r="D9999" s="79">
        <v>39.159999999999997</v>
      </c>
    </row>
    <row r="10000" spans="1:4" x14ac:dyDescent="0.25">
      <c r="A10000" s="75">
        <v>3670</v>
      </c>
      <c r="B10000" s="74" t="s">
        <v>31091</v>
      </c>
      <c r="C10000" s="79" t="s">
        <v>16514</v>
      </c>
      <c r="D10000" s="79">
        <v>25.47</v>
      </c>
    </row>
    <row r="10001" spans="1:4" x14ac:dyDescent="0.25">
      <c r="A10001" s="75">
        <v>3666</v>
      </c>
      <c r="B10001" s="74" t="s">
        <v>31092</v>
      </c>
      <c r="C10001" s="79" t="s">
        <v>16514</v>
      </c>
      <c r="D10001" s="79">
        <v>4.01</v>
      </c>
    </row>
    <row r="10002" spans="1:4" x14ac:dyDescent="0.25">
      <c r="A10002" s="75">
        <v>3662</v>
      </c>
      <c r="B10002" s="74" t="s">
        <v>31093</v>
      </c>
      <c r="C10002" s="79" t="s">
        <v>16514</v>
      </c>
      <c r="D10002" s="79">
        <v>10.45</v>
      </c>
    </row>
    <row r="10003" spans="1:4" x14ac:dyDescent="0.25">
      <c r="A10003" s="75">
        <v>3658</v>
      </c>
      <c r="B10003" s="74" t="s">
        <v>31094</v>
      </c>
      <c r="C10003" s="79" t="s">
        <v>16514</v>
      </c>
      <c r="D10003" s="79">
        <v>19.8</v>
      </c>
    </row>
    <row r="10004" spans="1:4" x14ac:dyDescent="0.25">
      <c r="A10004" s="75">
        <v>14157</v>
      </c>
      <c r="B10004" s="74" t="s">
        <v>31095</v>
      </c>
      <c r="C10004" s="79" t="s">
        <v>16514</v>
      </c>
      <c r="D10004" s="79">
        <v>2.34</v>
      </c>
    </row>
    <row r="10005" spans="1:4" x14ac:dyDescent="0.25">
      <c r="A10005" s="75">
        <v>42696</v>
      </c>
      <c r="B10005" s="74" t="s">
        <v>31096</v>
      </c>
      <c r="C10005" s="79" t="s">
        <v>16514</v>
      </c>
      <c r="D10005" s="79">
        <v>157.01</v>
      </c>
    </row>
    <row r="10006" spans="1:4" x14ac:dyDescent="0.25">
      <c r="A10006" s="75">
        <v>39875</v>
      </c>
      <c r="B10006" s="74" t="s">
        <v>31097</v>
      </c>
      <c r="C10006" s="79" t="s">
        <v>16514</v>
      </c>
      <c r="D10006" s="79">
        <v>636.32000000000005</v>
      </c>
    </row>
    <row r="10007" spans="1:4" x14ac:dyDescent="0.25">
      <c r="A10007" s="75">
        <v>39876</v>
      </c>
      <c r="B10007" s="74" t="s">
        <v>31098</v>
      </c>
      <c r="C10007" s="79" t="s">
        <v>16514</v>
      </c>
      <c r="D10007" s="79">
        <v>796.67</v>
      </c>
    </row>
    <row r="10008" spans="1:4" x14ac:dyDescent="0.25">
      <c r="A10008" s="75">
        <v>39877</v>
      </c>
      <c r="B10008" s="74" t="s">
        <v>31099</v>
      </c>
      <c r="C10008" s="79" t="s">
        <v>16514</v>
      </c>
      <c r="D10008" s="79">
        <v>1104.95</v>
      </c>
    </row>
    <row r="10009" spans="1:4" x14ac:dyDescent="0.25">
      <c r="A10009" s="75">
        <v>39878</v>
      </c>
      <c r="B10009" s="74" t="s">
        <v>31100</v>
      </c>
      <c r="C10009" s="79" t="s">
        <v>16514</v>
      </c>
      <c r="D10009" s="79">
        <v>1459.46</v>
      </c>
    </row>
    <row r="10010" spans="1:4" x14ac:dyDescent="0.25">
      <c r="A10010" s="75">
        <v>39872</v>
      </c>
      <c r="B10010" s="74" t="s">
        <v>31101</v>
      </c>
      <c r="C10010" s="79" t="s">
        <v>16514</v>
      </c>
      <c r="D10010" s="79">
        <v>436.37</v>
      </c>
    </row>
    <row r="10011" spans="1:4" x14ac:dyDescent="0.25">
      <c r="A10011" s="75">
        <v>39873</v>
      </c>
      <c r="B10011" s="74" t="s">
        <v>31102</v>
      </c>
      <c r="C10011" s="79" t="s">
        <v>16514</v>
      </c>
      <c r="D10011" s="79">
        <v>506.17</v>
      </c>
    </row>
    <row r="10012" spans="1:4" x14ac:dyDescent="0.25">
      <c r="A10012" s="75">
        <v>39874</v>
      </c>
      <c r="B10012" s="74" t="s">
        <v>31103</v>
      </c>
      <c r="C10012" s="79" t="s">
        <v>16514</v>
      </c>
      <c r="D10012" s="79">
        <v>555.96</v>
      </c>
    </row>
    <row r="10013" spans="1:4" x14ac:dyDescent="0.25">
      <c r="A10013" s="75">
        <v>3674</v>
      </c>
      <c r="B10013" s="74" t="s">
        <v>31104</v>
      </c>
      <c r="C10013" s="79" t="s">
        <v>1517</v>
      </c>
      <c r="D10013" s="79">
        <v>86.56</v>
      </c>
    </row>
    <row r="10014" spans="1:4" x14ac:dyDescent="0.25">
      <c r="A10014" s="75">
        <v>3681</v>
      </c>
      <c r="B10014" s="74" t="s">
        <v>31105</v>
      </c>
      <c r="C10014" s="79" t="s">
        <v>1517</v>
      </c>
      <c r="D10014" s="79">
        <v>128.78</v>
      </c>
    </row>
    <row r="10015" spans="1:4" x14ac:dyDescent="0.25">
      <c r="A10015" s="75">
        <v>3676</v>
      </c>
      <c r="B10015" s="74" t="s">
        <v>31106</v>
      </c>
      <c r="C10015" s="79" t="s">
        <v>1517</v>
      </c>
      <c r="D10015" s="79">
        <v>484.67</v>
      </c>
    </row>
    <row r="10016" spans="1:4" x14ac:dyDescent="0.25">
      <c r="A10016" s="75">
        <v>3679</v>
      </c>
      <c r="B10016" s="74" t="s">
        <v>31107</v>
      </c>
      <c r="C10016" s="79" t="s">
        <v>1517</v>
      </c>
      <c r="D10016" s="79">
        <v>400.97</v>
      </c>
    </row>
    <row r="10017" spans="1:4" x14ac:dyDescent="0.25">
      <c r="A10017" s="75">
        <v>3672</v>
      </c>
      <c r="B10017" s="74" t="s">
        <v>31108</v>
      </c>
      <c r="C10017" s="79" t="s">
        <v>1517</v>
      </c>
      <c r="D10017" s="79">
        <v>1.36</v>
      </c>
    </row>
    <row r="10018" spans="1:4" x14ac:dyDescent="0.25">
      <c r="A10018" s="75">
        <v>3671</v>
      </c>
      <c r="B10018" s="74" t="s">
        <v>31109</v>
      </c>
      <c r="C10018" s="79" t="s">
        <v>1517</v>
      </c>
      <c r="D10018" s="79">
        <v>1.29</v>
      </c>
    </row>
    <row r="10019" spans="1:4" x14ac:dyDescent="0.25">
      <c r="A10019" s="75">
        <v>3673</v>
      </c>
      <c r="B10019" s="74" t="s">
        <v>31110</v>
      </c>
      <c r="C10019" s="79" t="s">
        <v>1517</v>
      </c>
      <c r="D10019" s="79">
        <v>2.02</v>
      </c>
    </row>
    <row r="10020" spans="1:4" x14ac:dyDescent="0.25">
      <c r="A10020" s="75">
        <v>38394</v>
      </c>
      <c r="B10020" s="74" t="s">
        <v>31111</v>
      </c>
      <c r="C10020" s="79" t="s">
        <v>16514</v>
      </c>
      <c r="D10020" s="79">
        <v>353.93</v>
      </c>
    </row>
    <row r="10021" spans="1:4" x14ac:dyDescent="0.25">
      <c r="A10021" s="75">
        <v>3729</v>
      </c>
      <c r="B10021" s="74" t="s">
        <v>31112</v>
      </c>
      <c r="C10021" s="79" t="s">
        <v>16514</v>
      </c>
      <c r="D10021" s="79">
        <v>150.26</v>
      </c>
    </row>
    <row r="10022" spans="1:4" x14ac:dyDescent="0.25">
      <c r="A10022" s="75">
        <v>39357</v>
      </c>
      <c r="B10022" s="74" t="s">
        <v>35175</v>
      </c>
      <c r="C10022" s="79" t="s">
        <v>16514</v>
      </c>
      <c r="D10022" s="79">
        <v>49.5</v>
      </c>
    </row>
    <row r="10023" spans="1:4" x14ac:dyDescent="0.25">
      <c r="A10023" s="75">
        <v>39358</v>
      </c>
      <c r="B10023" s="74" t="s">
        <v>35176</v>
      </c>
      <c r="C10023" s="79" t="s">
        <v>16514</v>
      </c>
      <c r="D10023" s="79">
        <v>49.5</v>
      </c>
    </row>
    <row r="10024" spans="1:4" x14ac:dyDescent="0.25">
      <c r="A10024" s="75">
        <v>39355</v>
      </c>
      <c r="B10024" s="74" t="s">
        <v>35177</v>
      </c>
      <c r="C10024" s="79" t="s">
        <v>16514</v>
      </c>
      <c r="D10024" s="79">
        <v>72.12</v>
      </c>
    </row>
    <row r="10025" spans="1:4" x14ac:dyDescent="0.25">
      <c r="A10025" s="75">
        <v>39356</v>
      </c>
      <c r="B10025" s="74" t="s">
        <v>35178</v>
      </c>
      <c r="C10025" s="79" t="s">
        <v>16514</v>
      </c>
      <c r="D10025" s="79">
        <v>68.83</v>
      </c>
    </row>
    <row r="10026" spans="1:4" x14ac:dyDescent="0.25">
      <c r="A10026" s="75">
        <v>39353</v>
      </c>
      <c r="B10026" s="74" t="s">
        <v>35179</v>
      </c>
      <c r="C10026" s="79" t="s">
        <v>16514</v>
      </c>
      <c r="D10026" s="79">
        <v>158</v>
      </c>
    </row>
    <row r="10027" spans="1:4" x14ac:dyDescent="0.25">
      <c r="A10027" s="75">
        <v>39354</v>
      </c>
      <c r="B10027" s="74" t="s">
        <v>35180</v>
      </c>
      <c r="C10027" s="79" t="s">
        <v>16514</v>
      </c>
      <c r="D10027" s="79">
        <v>333.36</v>
      </c>
    </row>
    <row r="10028" spans="1:4" x14ac:dyDescent="0.25">
      <c r="A10028" s="75">
        <v>39398</v>
      </c>
      <c r="B10028" s="74" t="s">
        <v>31113</v>
      </c>
      <c r="C10028" s="79" t="s">
        <v>16514</v>
      </c>
      <c r="D10028" s="79">
        <v>73.209999999999994</v>
      </c>
    </row>
    <row r="10029" spans="1:4" x14ac:dyDescent="0.25">
      <c r="A10029" s="75">
        <v>13343</v>
      </c>
      <c r="B10029" s="74" t="s">
        <v>31114</v>
      </c>
      <c r="C10029" s="79" t="s">
        <v>16514</v>
      </c>
      <c r="D10029" s="79">
        <v>57.7</v>
      </c>
    </row>
    <row r="10030" spans="1:4" x14ac:dyDescent="0.25">
      <c r="A10030" s="75">
        <v>12118</v>
      </c>
      <c r="B10030" s="74" t="s">
        <v>31115</v>
      </c>
      <c r="C10030" s="79" t="s">
        <v>16514</v>
      </c>
      <c r="D10030" s="79">
        <v>23.09</v>
      </c>
    </row>
    <row r="10031" spans="1:4" x14ac:dyDescent="0.25">
      <c r="A10031" s="75">
        <v>39482</v>
      </c>
      <c r="B10031" s="74" t="s">
        <v>31116</v>
      </c>
      <c r="C10031" s="79" t="s">
        <v>16514</v>
      </c>
      <c r="D10031" s="79">
        <v>569.26</v>
      </c>
    </row>
    <row r="10032" spans="1:4" x14ac:dyDescent="0.25">
      <c r="A10032" s="75">
        <v>39486</v>
      </c>
      <c r="B10032" s="74" t="s">
        <v>31117</v>
      </c>
      <c r="C10032" s="79" t="s">
        <v>16514</v>
      </c>
      <c r="D10032" s="80">
        <v>464.6</v>
      </c>
    </row>
    <row r="10033" spans="1:4" x14ac:dyDescent="0.25">
      <c r="A10033" s="75">
        <v>39484</v>
      </c>
      <c r="B10033" s="74" t="s">
        <v>31118</v>
      </c>
      <c r="C10033" s="79" t="s">
        <v>16514</v>
      </c>
      <c r="D10033" s="80">
        <v>569.26</v>
      </c>
    </row>
    <row r="10034" spans="1:4" x14ac:dyDescent="0.25">
      <c r="A10034" s="75">
        <v>39488</v>
      </c>
      <c r="B10034" s="74" t="s">
        <v>31119</v>
      </c>
      <c r="C10034" s="79" t="s">
        <v>16514</v>
      </c>
      <c r="D10034" s="79">
        <v>472.2</v>
      </c>
    </row>
    <row r="10035" spans="1:4" x14ac:dyDescent="0.25">
      <c r="A10035" s="75">
        <v>39485</v>
      </c>
      <c r="B10035" s="74" t="s">
        <v>31120</v>
      </c>
      <c r="C10035" s="79" t="s">
        <v>16514</v>
      </c>
      <c r="D10035" s="79">
        <v>569.26</v>
      </c>
    </row>
    <row r="10036" spans="1:4" x14ac:dyDescent="0.25">
      <c r="A10036" s="75">
        <v>39489</v>
      </c>
      <c r="B10036" s="74" t="s">
        <v>31121</v>
      </c>
      <c r="C10036" s="79" t="s">
        <v>16514</v>
      </c>
      <c r="D10036" s="79">
        <v>480.21</v>
      </c>
    </row>
    <row r="10037" spans="1:4" x14ac:dyDescent="0.25">
      <c r="A10037" s="75">
        <v>39490</v>
      </c>
      <c r="B10037" s="74" t="s">
        <v>31122</v>
      </c>
      <c r="C10037" s="79" t="s">
        <v>16514</v>
      </c>
      <c r="D10037" s="79">
        <v>715.57</v>
      </c>
    </row>
    <row r="10038" spans="1:4" x14ac:dyDescent="0.25">
      <c r="A10038" s="75">
        <v>39494</v>
      </c>
      <c r="B10038" s="74" t="s">
        <v>31123</v>
      </c>
      <c r="C10038" s="79" t="s">
        <v>16514</v>
      </c>
      <c r="D10038" s="79">
        <v>513.84</v>
      </c>
    </row>
    <row r="10039" spans="1:4" x14ac:dyDescent="0.25">
      <c r="A10039" s="75">
        <v>39495</v>
      </c>
      <c r="B10039" s="74" t="s">
        <v>31124</v>
      </c>
      <c r="C10039" s="79" t="s">
        <v>16514</v>
      </c>
      <c r="D10039" s="79">
        <v>579.03</v>
      </c>
    </row>
    <row r="10040" spans="1:4" x14ac:dyDescent="0.25">
      <c r="A10040" s="75">
        <v>39496</v>
      </c>
      <c r="B10040" s="74" t="s">
        <v>31125</v>
      </c>
      <c r="C10040" s="79" t="s">
        <v>16514</v>
      </c>
      <c r="D10040" s="79">
        <v>636.92999999999995</v>
      </c>
    </row>
    <row r="10041" spans="1:4" x14ac:dyDescent="0.25">
      <c r="A10041" s="75">
        <v>39492</v>
      </c>
      <c r="B10041" s="74" t="s">
        <v>31126</v>
      </c>
      <c r="C10041" s="79" t="s">
        <v>16514</v>
      </c>
      <c r="D10041" s="79">
        <v>737.4</v>
      </c>
    </row>
    <row r="10042" spans="1:4" x14ac:dyDescent="0.25">
      <c r="A10042" s="75">
        <v>39497</v>
      </c>
      <c r="B10042" s="74" t="s">
        <v>31127</v>
      </c>
      <c r="C10042" s="79" t="s">
        <v>16514</v>
      </c>
      <c r="D10042" s="79">
        <v>666.06</v>
      </c>
    </row>
    <row r="10043" spans="1:4" x14ac:dyDescent="0.25">
      <c r="A10043" s="75">
        <v>39493</v>
      </c>
      <c r="B10043" s="74" t="s">
        <v>31128</v>
      </c>
      <c r="C10043" s="79" t="s">
        <v>16514</v>
      </c>
      <c r="D10043" s="79">
        <v>790.93</v>
      </c>
    </row>
    <row r="10044" spans="1:4" x14ac:dyDescent="0.25">
      <c r="A10044" s="75">
        <v>39500</v>
      </c>
      <c r="B10044" s="74" t="s">
        <v>31129</v>
      </c>
      <c r="C10044" s="79" t="s">
        <v>16514</v>
      </c>
      <c r="D10044" s="79">
        <v>862.97</v>
      </c>
    </row>
    <row r="10045" spans="1:4" x14ac:dyDescent="0.25">
      <c r="A10045" s="75">
        <v>39498</v>
      </c>
      <c r="B10045" s="74" t="s">
        <v>31130</v>
      </c>
      <c r="C10045" s="79" t="s">
        <v>16514</v>
      </c>
      <c r="D10045" s="79">
        <v>1064.33</v>
      </c>
    </row>
    <row r="10046" spans="1:4" x14ac:dyDescent="0.25">
      <c r="A10046" s="75">
        <v>43628</v>
      </c>
      <c r="B10046" s="74" t="s">
        <v>31131</v>
      </c>
      <c r="C10046" s="79" t="s">
        <v>16514</v>
      </c>
      <c r="D10046" s="79">
        <v>838.92</v>
      </c>
    </row>
    <row r="10047" spans="1:4" x14ac:dyDescent="0.25">
      <c r="A10047" s="75">
        <v>39501</v>
      </c>
      <c r="B10047" s="74" t="s">
        <v>31132</v>
      </c>
      <c r="C10047" s="79" t="s">
        <v>16514</v>
      </c>
      <c r="D10047" s="79">
        <v>886.34</v>
      </c>
    </row>
    <row r="10048" spans="1:4" x14ac:dyDescent="0.25">
      <c r="A10048" s="75">
        <v>39499</v>
      </c>
      <c r="B10048" s="74" t="s">
        <v>31133</v>
      </c>
      <c r="C10048" s="79" t="s">
        <v>16514</v>
      </c>
      <c r="D10048" s="79">
        <v>1079.44</v>
      </c>
    </row>
    <row r="10049" spans="1:4" x14ac:dyDescent="0.25">
      <c r="A10049" s="75">
        <v>43621</v>
      </c>
      <c r="B10049" s="74" t="s">
        <v>31134</v>
      </c>
      <c r="C10049" s="79" t="s">
        <v>16514</v>
      </c>
      <c r="D10049" s="79">
        <v>891.35</v>
      </c>
    </row>
    <row r="10050" spans="1:4" x14ac:dyDescent="0.25">
      <c r="A10050" s="75">
        <v>3733</v>
      </c>
      <c r="B10050" s="74" t="s">
        <v>31135</v>
      </c>
      <c r="C10050" s="79" t="s">
        <v>1516</v>
      </c>
      <c r="D10050" s="79">
        <v>53.86</v>
      </c>
    </row>
    <row r="10051" spans="1:4" x14ac:dyDescent="0.25">
      <c r="A10051" s="75">
        <v>3731</v>
      </c>
      <c r="B10051" s="74" t="s">
        <v>31136</v>
      </c>
      <c r="C10051" s="79" t="s">
        <v>1516</v>
      </c>
      <c r="D10051" s="79">
        <v>50</v>
      </c>
    </row>
    <row r="10052" spans="1:4" x14ac:dyDescent="0.25">
      <c r="A10052" s="75">
        <v>38137</v>
      </c>
      <c r="B10052" s="74" t="s">
        <v>31137</v>
      </c>
      <c r="C10052" s="79" t="s">
        <v>1516</v>
      </c>
      <c r="D10052" s="79">
        <v>50.29</v>
      </c>
    </row>
    <row r="10053" spans="1:4" x14ac:dyDescent="0.25">
      <c r="A10053" s="75">
        <v>38135</v>
      </c>
      <c r="B10053" s="74" t="s">
        <v>31138</v>
      </c>
      <c r="C10053" s="79" t="s">
        <v>1516</v>
      </c>
      <c r="D10053" s="79">
        <v>63.75</v>
      </c>
    </row>
    <row r="10054" spans="1:4" x14ac:dyDescent="0.25">
      <c r="A10054" s="75">
        <v>38138</v>
      </c>
      <c r="B10054" s="74" t="s">
        <v>31139</v>
      </c>
      <c r="C10054" s="79" t="s">
        <v>1516</v>
      </c>
      <c r="D10054" s="79">
        <v>49.39</v>
      </c>
    </row>
    <row r="10055" spans="1:4" x14ac:dyDescent="0.25">
      <c r="A10055" s="75">
        <v>3736</v>
      </c>
      <c r="B10055" s="74" t="s">
        <v>31140</v>
      </c>
      <c r="C10055" s="79" t="s">
        <v>1516</v>
      </c>
      <c r="D10055" s="79">
        <v>79.5</v>
      </c>
    </row>
    <row r="10056" spans="1:4" x14ac:dyDescent="0.25">
      <c r="A10056" s="75">
        <v>3741</v>
      </c>
      <c r="B10056" s="74" t="s">
        <v>31141</v>
      </c>
      <c r="C10056" s="79" t="s">
        <v>1516</v>
      </c>
      <c r="D10056" s="79">
        <v>82.87</v>
      </c>
    </row>
    <row r="10057" spans="1:4" x14ac:dyDescent="0.25">
      <c r="A10057" s="75">
        <v>3745</v>
      </c>
      <c r="B10057" s="74" t="s">
        <v>31142</v>
      </c>
      <c r="C10057" s="79" t="s">
        <v>1516</v>
      </c>
      <c r="D10057" s="79">
        <v>89.36</v>
      </c>
    </row>
    <row r="10058" spans="1:4" x14ac:dyDescent="0.25">
      <c r="A10058" s="75">
        <v>3743</v>
      </c>
      <c r="B10058" s="74" t="s">
        <v>31143</v>
      </c>
      <c r="C10058" s="79" t="s">
        <v>1516</v>
      </c>
      <c r="D10058" s="79">
        <v>82.58</v>
      </c>
    </row>
    <row r="10059" spans="1:4" x14ac:dyDescent="0.25">
      <c r="A10059" s="75">
        <v>3744</v>
      </c>
      <c r="B10059" s="74" t="s">
        <v>31144</v>
      </c>
      <c r="C10059" s="79" t="s">
        <v>1516</v>
      </c>
      <c r="D10059" s="79">
        <v>90.9</v>
      </c>
    </row>
    <row r="10060" spans="1:4" x14ac:dyDescent="0.25">
      <c r="A10060" s="75">
        <v>3739</v>
      </c>
      <c r="B10060" s="74" t="s">
        <v>31145</v>
      </c>
      <c r="C10060" s="79" t="s">
        <v>1516</v>
      </c>
      <c r="D10060" s="79">
        <v>95.52</v>
      </c>
    </row>
    <row r="10061" spans="1:4" x14ac:dyDescent="0.25">
      <c r="A10061" s="75">
        <v>3737</v>
      </c>
      <c r="B10061" s="74" t="s">
        <v>31146</v>
      </c>
      <c r="C10061" s="79" t="s">
        <v>1516</v>
      </c>
      <c r="D10061" s="79">
        <v>100.14</v>
      </c>
    </row>
    <row r="10062" spans="1:4" x14ac:dyDescent="0.25">
      <c r="A10062" s="75">
        <v>3738</v>
      </c>
      <c r="B10062" s="74" t="s">
        <v>31147</v>
      </c>
      <c r="C10062" s="79" t="s">
        <v>1516</v>
      </c>
      <c r="D10062" s="79">
        <v>115.55</v>
      </c>
    </row>
    <row r="10063" spans="1:4" x14ac:dyDescent="0.25">
      <c r="A10063" s="75">
        <v>3747</v>
      </c>
      <c r="B10063" s="74" t="s">
        <v>31148</v>
      </c>
      <c r="C10063" s="79" t="s">
        <v>1516</v>
      </c>
      <c r="D10063" s="79">
        <v>90.9</v>
      </c>
    </row>
    <row r="10064" spans="1:4" x14ac:dyDescent="0.25">
      <c r="A10064" s="75">
        <v>11649</v>
      </c>
      <c r="B10064" s="74" t="s">
        <v>31149</v>
      </c>
      <c r="C10064" s="79" t="s">
        <v>16514</v>
      </c>
      <c r="D10064" s="79">
        <v>659.41</v>
      </c>
    </row>
    <row r="10065" spans="1:4" x14ac:dyDescent="0.25">
      <c r="A10065" s="75">
        <v>11650</v>
      </c>
      <c r="B10065" s="74" t="s">
        <v>31150</v>
      </c>
      <c r="C10065" s="79" t="s">
        <v>16514</v>
      </c>
      <c r="D10065" s="79">
        <v>1123.93</v>
      </c>
    </row>
    <row r="10066" spans="1:4" x14ac:dyDescent="0.25">
      <c r="A10066" s="75">
        <v>3742</v>
      </c>
      <c r="B10066" s="74" t="s">
        <v>31151</v>
      </c>
      <c r="C10066" s="79" t="s">
        <v>1516</v>
      </c>
      <c r="D10066" s="79">
        <v>119.86</v>
      </c>
    </row>
    <row r="10067" spans="1:4" x14ac:dyDescent="0.25">
      <c r="A10067" s="75">
        <v>3746</v>
      </c>
      <c r="B10067" s="74" t="s">
        <v>31152</v>
      </c>
      <c r="C10067" s="79" t="s">
        <v>1516</v>
      </c>
      <c r="D10067" s="79">
        <v>139.94999999999999</v>
      </c>
    </row>
    <row r="10068" spans="1:4" x14ac:dyDescent="0.25">
      <c r="A10068" s="75">
        <v>21106</v>
      </c>
      <c r="B10068" s="74" t="s">
        <v>31153</v>
      </c>
      <c r="C10068" s="79" t="s">
        <v>1518</v>
      </c>
      <c r="D10068" s="79">
        <v>59.31</v>
      </c>
    </row>
    <row r="10069" spans="1:4" x14ac:dyDescent="0.25">
      <c r="A10069" s="75">
        <v>3755</v>
      </c>
      <c r="B10069" s="74" t="s">
        <v>31154</v>
      </c>
      <c r="C10069" s="79" t="s">
        <v>16514</v>
      </c>
      <c r="D10069" s="80">
        <v>20.13</v>
      </c>
    </row>
    <row r="10070" spans="1:4" x14ac:dyDescent="0.25">
      <c r="A10070" s="75">
        <v>3750</v>
      </c>
      <c r="B10070" s="74" t="s">
        <v>31155</v>
      </c>
      <c r="C10070" s="79" t="s">
        <v>16514</v>
      </c>
      <c r="D10070" s="79">
        <v>27.07</v>
      </c>
    </row>
    <row r="10071" spans="1:4" x14ac:dyDescent="0.25">
      <c r="A10071" s="75">
        <v>3756</v>
      </c>
      <c r="B10071" s="74" t="s">
        <v>31156</v>
      </c>
      <c r="C10071" s="79" t="s">
        <v>16514</v>
      </c>
      <c r="D10071" s="79">
        <v>50.58</v>
      </c>
    </row>
    <row r="10072" spans="1:4" x14ac:dyDescent="0.25">
      <c r="A10072" s="75">
        <v>39377</v>
      </c>
      <c r="B10072" s="74" t="s">
        <v>31157</v>
      </c>
      <c r="C10072" s="79" t="s">
        <v>16514</v>
      </c>
      <c r="D10072" s="80">
        <v>149.84</v>
      </c>
    </row>
    <row r="10073" spans="1:4" x14ac:dyDescent="0.25">
      <c r="A10073" s="75">
        <v>38191</v>
      </c>
      <c r="B10073" s="74" t="s">
        <v>31158</v>
      </c>
      <c r="C10073" s="79" t="s">
        <v>16514</v>
      </c>
      <c r="D10073" s="79">
        <v>11.15</v>
      </c>
    </row>
    <row r="10074" spans="1:4" x14ac:dyDescent="0.25">
      <c r="A10074" s="75">
        <v>39381</v>
      </c>
      <c r="B10074" s="74" t="s">
        <v>31159</v>
      </c>
      <c r="C10074" s="79" t="s">
        <v>16514</v>
      </c>
      <c r="D10074" s="79">
        <v>10.4</v>
      </c>
    </row>
    <row r="10075" spans="1:4" x14ac:dyDescent="0.25">
      <c r="A10075" s="75">
        <v>38780</v>
      </c>
      <c r="B10075" s="74" t="s">
        <v>31160</v>
      </c>
      <c r="C10075" s="79" t="s">
        <v>16514</v>
      </c>
      <c r="D10075" s="79">
        <v>12.73</v>
      </c>
    </row>
    <row r="10076" spans="1:4" x14ac:dyDescent="0.25">
      <c r="A10076" s="75">
        <v>38781</v>
      </c>
      <c r="B10076" s="74" t="s">
        <v>31161</v>
      </c>
      <c r="C10076" s="79" t="s">
        <v>16514</v>
      </c>
      <c r="D10076" s="79">
        <v>42.97</v>
      </c>
    </row>
    <row r="10077" spans="1:4" x14ac:dyDescent="0.25">
      <c r="A10077" s="75">
        <v>38192</v>
      </c>
      <c r="B10077" s="74" t="s">
        <v>31162</v>
      </c>
      <c r="C10077" s="79" t="s">
        <v>16514</v>
      </c>
      <c r="D10077" s="79">
        <v>77.760000000000005</v>
      </c>
    </row>
    <row r="10078" spans="1:4" x14ac:dyDescent="0.25">
      <c r="A10078" s="75">
        <v>3753</v>
      </c>
      <c r="B10078" s="74" t="s">
        <v>31163</v>
      </c>
      <c r="C10078" s="79" t="s">
        <v>16514</v>
      </c>
      <c r="D10078" s="79">
        <v>6.8</v>
      </c>
    </row>
    <row r="10079" spans="1:4" x14ac:dyDescent="0.25">
      <c r="A10079" s="75">
        <v>38782</v>
      </c>
      <c r="B10079" s="74" t="s">
        <v>31164</v>
      </c>
      <c r="C10079" s="79" t="s">
        <v>16514</v>
      </c>
      <c r="D10079" s="79">
        <v>8.86</v>
      </c>
    </row>
    <row r="10080" spans="1:4" x14ac:dyDescent="0.25">
      <c r="A10080" s="75">
        <v>38778</v>
      </c>
      <c r="B10080" s="74" t="s">
        <v>31165</v>
      </c>
      <c r="C10080" s="79" t="s">
        <v>16514</v>
      </c>
      <c r="D10080" s="79">
        <v>6.65</v>
      </c>
    </row>
    <row r="10081" spans="1:4" x14ac:dyDescent="0.25">
      <c r="A10081" s="75">
        <v>38779</v>
      </c>
      <c r="B10081" s="74" t="s">
        <v>31166</v>
      </c>
      <c r="C10081" s="79" t="s">
        <v>16514</v>
      </c>
      <c r="D10081" s="79">
        <v>7.05</v>
      </c>
    </row>
    <row r="10082" spans="1:4" x14ac:dyDescent="0.25">
      <c r="A10082" s="75">
        <v>39388</v>
      </c>
      <c r="B10082" s="74" t="s">
        <v>31167</v>
      </c>
      <c r="C10082" s="79" t="s">
        <v>16514</v>
      </c>
      <c r="D10082" s="79">
        <v>10.49</v>
      </c>
    </row>
    <row r="10083" spans="1:4" x14ac:dyDescent="0.25">
      <c r="A10083" s="75">
        <v>39387</v>
      </c>
      <c r="B10083" s="74" t="s">
        <v>31168</v>
      </c>
      <c r="C10083" s="79" t="s">
        <v>16514</v>
      </c>
      <c r="D10083" s="79">
        <v>16.350000000000001</v>
      </c>
    </row>
    <row r="10084" spans="1:4" x14ac:dyDescent="0.25">
      <c r="A10084" s="75">
        <v>39386</v>
      </c>
      <c r="B10084" s="74" t="s">
        <v>31169</v>
      </c>
      <c r="C10084" s="79" t="s">
        <v>16514</v>
      </c>
      <c r="D10084" s="79">
        <v>11.4</v>
      </c>
    </row>
    <row r="10085" spans="1:4" x14ac:dyDescent="0.25">
      <c r="A10085" s="75">
        <v>38194</v>
      </c>
      <c r="B10085" s="74" t="s">
        <v>31170</v>
      </c>
      <c r="C10085" s="79" t="s">
        <v>16514</v>
      </c>
      <c r="D10085" s="79">
        <v>8.5299999999999994</v>
      </c>
    </row>
    <row r="10086" spans="1:4" x14ac:dyDescent="0.25">
      <c r="A10086" s="75">
        <v>38193</v>
      </c>
      <c r="B10086" s="74" t="s">
        <v>31171</v>
      </c>
      <c r="C10086" s="79" t="s">
        <v>16514</v>
      </c>
      <c r="D10086" s="79">
        <v>7.41</v>
      </c>
    </row>
    <row r="10087" spans="1:4" x14ac:dyDescent="0.25">
      <c r="A10087" s="75">
        <v>12216</v>
      </c>
      <c r="B10087" s="74" t="s">
        <v>31172</v>
      </c>
      <c r="C10087" s="79" t="s">
        <v>16514</v>
      </c>
      <c r="D10087" s="79">
        <v>38.89</v>
      </c>
    </row>
    <row r="10088" spans="1:4" x14ac:dyDescent="0.25">
      <c r="A10088" s="75">
        <v>3757</v>
      </c>
      <c r="B10088" s="74" t="s">
        <v>31173</v>
      </c>
      <c r="C10088" s="79" t="s">
        <v>16514</v>
      </c>
      <c r="D10088" s="79">
        <v>44.97</v>
      </c>
    </row>
    <row r="10089" spans="1:4" x14ac:dyDescent="0.25">
      <c r="A10089" s="75">
        <v>3758</v>
      </c>
      <c r="B10089" s="74" t="s">
        <v>31174</v>
      </c>
      <c r="C10089" s="79" t="s">
        <v>16514</v>
      </c>
      <c r="D10089" s="80">
        <v>52.43</v>
      </c>
    </row>
    <row r="10090" spans="1:4" x14ac:dyDescent="0.25">
      <c r="A10090" s="75">
        <v>12214</v>
      </c>
      <c r="B10090" s="74" t="s">
        <v>31175</v>
      </c>
      <c r="C10090" s="79" t="s">
        <v>16514</v>
      </c>
      <c r="D10090" s="79">
        <v>17.95</v>
      </c>
    </row>
    <row r="10091" spans="1:4" x14ac:dyDescent="0.25">
      <c r="A10091" s="75">
        <v>3749</v>
      </c>
      <c r="B10091" s="74" t="s">
        <v>31176</v>
      </c>
      <c r="C10091" s="79" t="s">
        <v>16514</v>
      </c>
      <c r="D10091" s="79">
        <v>32</v>
      </c>
    </row>
    <row r="10092" spans="1:4" x14ac:dyDescent="0.25">
      <c r="A10092" s="75">
        <v>3751</v>
      </c>
      <c r="B10092" s="74" t="s">
        <v>31177</v>
      </c>
      <c r="C10092" s="79" t="s">
        <v>16514</v>
      </c>
      <c r="D10092" s="79">
        <v>43.67</v>
      </c>
    </row>
    <row r="10093" spans="1:4" x14ac:dyDescent="0.25">
      <c r="A10093" s="75">
        <v>39376</v>
      </c>
      <c r="B10093" s="74" t="s">
        <v>31178</v>
      </c>
      <c r="C10093" s="79" t="s">
        <v>16514</v>
      </c>
      <c r="D10093" s="79">
        <v>36.81</v>
      </c>
    </row>
    <row r="10094" spans="1:4" x14ac:dyDescent="0.25">
      <c r="A10094" s="75">
        <v>3752</v>
      </c>
      <c r="B10094" s="74" t="s">
        <v>31179</v>
      </c>
      <c r="C10094" s="79" t="s">
        <v>16514</v>
      </c>
      <c r="D10094" s="79">
        <v>72.040000000000006</v>
      </c>
    </row>
    <row r="10095" spans="1:4" x14ac:dyDescent="0.25">
      <c r="A10095" s="75">
        <v>746</v>
      </c>
      <c r="B10095" s="74" t="s">
        <v>31180</v>
      </c>
      <c r="C10095" s="79" t="s">
        <v>16514</v>
      </c>
      <c r="D10095" s="79">
        <v>2622.64</v>
      </c>
    </row>
    <row r="10096" spans="1:4" x14ac:dyDescent="0.25">
      <c r="A10096" s="75">
        <v>20269</v>
      </c>
      <c r="B10096" s="74" t="s">
        <v>31181</v>
      </c>
      <c r="C10096" s="79" t="s">
        <v>16514</v>
      </c>
      <c r="D10096" s="79">
        <v>95.97</v>
      </c>
    </row>
    <row r="10097" spans="1:4" x14ac:dyDescent="0.25">
      <c r="A10097" s="75">
        <v>20270</v>
      </c>
      <c r="B10097" s="74" t="s">
        <v>31182</v>
      </c>
      <c r="C10097" s="79" t="s">
        <v>16514</v>
      </c>
      <c r="D10097" s="79">
        <v>106.04</v>
      </c>
    </row>
    <row r="10098" spans="1:4" x14ac:dyDescent="0.25">
      <c r="A10098" s="75">
        <v>11696</v>
      </c>
      <c r="B10098" s="74" t="s">
        <v>31183</v>
      </c>
      <c r="C10098" s="79" t="s">
        <v>16514</v>
      </c>
      <c r="D10098" s="79">
        <v>169.75</v>
      </c>
    </row>
    <row r="10099" spans="1:4" x14ac:dyDescent="0.25">
      <c r="A10099" s="75">
        <v>10427</v>
      </c>
      <c r="B10099" s="74" t="s">
        <v>31184</v>
      </c>
      <c r="C10099" s="79" t="s">
        <v>16514</v>
      </c>
      <c r="D10099" s="79">
        <v>475.03</v>
      </c>
    </row>
    <row r="10100" spans="1:4" x14ac:dyDescent="0.25">
      <c r="A10100" s="75">
        <v>10428</v>
      </c>
      <c r="B10100" s="74" t="s">
        <v>31185</v>
      </c>
      <c r="C10100" s="79" t="s">
        <v>16514</v>
      </c>
      <c r="D10100" s="79">
        <v>489.43</v>
      </c>
    </row>
    <row r="10101" spans="1:4" x14ac:dyDescent="0.25">
      <c r="A10101" s="75">
        <v>36521</v>
      </c>
      <c r="B10101" s="74" t="s">
        <v>31186</v>
      </c>
      <c r="C10101" s="79" t="s">
        <v>16514</v>
      </c>
      <c r="D10101" s="79">
        <v>152.71</v>
      </c>
    </row>
    <row r="10102" spans="1:4" x14ac:dyDescent="0.25">
      <c r="A10102" s="75">
        <v>36794</v>
      </c>
      <c r="B10102" s="74" t="s">
        <v>31187</v>
      </c>
      <c r="C10102" s="79" t="s">
        <v>16514</v>
      </c>
      <c r="D10102" s="79">
        <v>162.57</v>
      </c>
    </row>
    <row r="10103" spans="1:4" x14ac:dyDescent="0.25">
      <c r="A10103" s="75">
        <v>10426</v>
      </c>
      <c r="B10103" s="74" t="s">
        <v>31188</v>
      </c>
      <c r="C10103" s="79" t="s">
        <v>16514</v>
      </c>
      <c r="D10103" s="79">
        <v>182.04</v>
      </c>
    </row>
    <row r="10104" spans="1:4" x14ac:dyDescent="0.25">
      <c r="A10104" s="75">
        <v>10425</v>
      </c>
      <c r="B10104" s="74" t="s">
        <v>31189</v>
      </c>
      <c r="C10104" s="79" t="s">
        <v>16514</v>
      </c>
      <c r="D10104" s="79">
        <v>92.35</v>
      </c>
    </row>
    <row r="10105" spans="1:4" x14ac:dyDescent="0.25">
      <c r="A10105" s="75">
        <v>10431</v>
      </c>
      <c r="B10105" s="74" t="s">
        <v>31190</v>
      </c>
      <c r="C10105" s="79" t="s">
        <v>16514</v>
      </c>
      <c r="D10105" s="79">
        <v>316.19</v>
      </c>
    </row>
    <row r="10106" spans="1:4" x14ac:dyDescent="0.25">
      <c r="A10106" s="75">
        <v>10429</v>
      </c>
      <c r="B10106" s="74" t="s">
        <v>31191</v>
      </c>
      <c r="C10106" s="79" t="s">
        <v>16514</v>
      </c>
      <c r="D10106" s="79">
        <v>155.97999999999999</v>
      </c>
    </row>
    <row r="10107" spans="1:4" x14ac:dyDescent="0.25">
      <c r="A10107" s="75">
        <v>2354</v>
      </c>
      <c r="B10107" s="74" t="s">
        <v>31192</v>
      </c>
      <c r="C10107" s="79" t="s">
        <v>1514</v>
      </c>
      <c r="D10107" s="79">
        <v>24.39</v>
      </c>
    </row>
    <row r="10108" spans="1:4" x14ac:dyDescent="0.25">
      <c r="A10108" s="75">
        <v>40932</v>
      </c>
      <c r="B10108" s="74" t="s">
        <v>31193</v>
      </c>
      <c r="C10108" s="79" t="s">
        <v>3751</v>
      </c>
      <c r="D10108" s="79">
        <v>4305.7299999999996</v>
      </c>
    </row>
    <row r="10109" spans="1:4" x14ac:dyDescent="0.25">
      <c r="A10109" s="75">
        <v>10853</v>
      </c>
      <c r="B10109" s="74" t="s">
        <v>31194</v>
      </c>
      <c r="C10109" s="79" t="s">
        <v>16514</v>
      </c>
      <c r="D10109" s="79">
        <v>97.71</v>
      </c>
    </row>
    <row r="10110" spans="1:4" x14ac:dyDescent="0.25">
      <c r="A10110" s="75">
        <v>5093</v>
      </c>
      <c r="B10110" s="74" t="s">
        <v>31195</v>
      </c>
      <c r="C10110" s="79" t="s">
        <v>1520</v>
      </c>
      <c r="D10110" s="79">
        <v>18.18</v>
      </c>
    </row>
    <row r="10111" spans="1:4" x14ac:dyDescent="0.25">
      <c r="A10111" s="75">
        <v>44331</v>
      </c>
      <c r="B10111" s="74" t="s">
        <v>31196</v>
      </c>
      <c r="C10111" s="79" t="s">
        <v>1519</v>
      </c>
      <c r="D10111" s="79">
        <v>65.92</v>
      </c>
    </row>
    <row r="10112" spans="1:4" x14ac:dyDescent="0.25">
      <c r="A10112" s="75">
        <v>37768</v>
      </c>
      <c r="B10112" s="74" t="s">
        <v>31197</v>
      </c>
      <c r="C10112" s="79" t="s">
        <v>16514</v>
      </c>
      <c r="D10112" s="79">
        <v>235000</v>
      </c>
    </row>
    <row r="10113" spans="1:4" x14ac:dyDescent="0.25">
      <c r="A10113" s="75">
        <v>37773</v>
      </c>
      <c r="B10113" s="74" t="s">
        <v>31198</v>
      </c>
      <c r="C10113" s="79" t="s">
        <v>16514</v>
      </c>
      <c r="D10113" s="79">
        <v>199554.62</v>
      </c>
    </row>
    <row r="10114" spans="1:4" x14ac:dyDescent="0.25">
      <c r="A10114" s="75">
        <v>37769</v>
      </c>
      <c r="B10114" s="74" t="s">
        <v>31199</v>
      </c>
      <c r="C10114" s="79" t="s">
        <v>16514</v>
      </c>
      <c r="D10114" s="79">
        <v>334079.57</v>
      </c>
    </row>
    <row r="10115" spans="1:4" x14ac:dyDescent="0.25">
      <c r="A10115" s="75">
        <v>37770</v>
      </c>
      <c r="B10115" s="74" t="s">
        <v>31200</v>
      </c>
      <c r="C10115" s="79" t="s">
        <v>16514</v>
      </c>
      <c r="D10115" s="79">
        <v>566986.32999999996</v>
      </c>
    </row>
    <row r="10116" spans="1:4" x14ac:dyDescent="0.25">
      <c r="A10116" s="75">
        <v>38382</v>
      </c>
      <c r="B10116" s="74" t="s">
        <v>31201</v>
      </c>
      <c r="C10116" s="79" t="s">
        <v>16514</v>
      </c>
      <c r="D10116" s="79">
        <v>12.88</v>
      </c>
    </row>
    <row r="10117" spans="1:4" x14ac:dyDescent="0.25">
      <c r="A10117" s="75">
        <v>38383</v>
      </c>
      <c r="B10117" s="74" t="s">
        <v>31202</v>
      </c>
      <c r="C10117" s="79" t="s">
        <v>16514</v>
      </c>
      <c r="D10117" s="79">
        <v>2.41</v>
      </c>
    </row>
    <row r="10118" spans="1:4" x14ac:dyDescent="0.25">
      <c r="A10118" s="75">
        <v>3768</v>
      </c>
      <c r="B10118" s="74" t="s">
        <v>31203</v>
      </c>
      <c r="C10118" s="79" t="s">
        <v>16514</v>
      </c>
      <c r="D10118" s="79">
        <v>4.1500000000000004</v>
      </c>
    </row>
    <row r="10119" spans="1:4" x14ac:dyDescent="0.25">
      <c r="A10119" s="75">
        <v>3767</v>
      </c>
      <c r="B10119" s="74" t="s">
        <v>31204</v>
      </c>
      <c r="C10119" s="79" t="s">
        <v>16514</v>
      </c>
      <c r="D10119" s="80">
        <v>1.39</v>
      </c>
    </row>
    <row r="10120" spans="1:4" x14ac:dyDescent="0.25">
      <c r="A10120" s="75">
        <v>13192</v>
      </c>
      <c r="B10120" s="74" t="s">
        <v>31205</v>
      </c>
      <c r="C10120" s="79" t="s">
        <v>16514</v>
      </c>
      <c r="D10120" s="79">
        <v>5024.9399999999996</v>
      </c>
    </row>
    <row r="10121" spans="1:4" x14ac:dyDescent="0.25">
      <c r="A10121" s="75">
        <v>38413</v>
      </c>
      <c r="B10121" s="74" t="s">
        <v>31206</v>
      </c>
      <c r="C10121" s="79" t="s">
        <v>16514</v>
      </c>
      <c r="D10121" s="79">
        <v>831.05</v>
      </c>
    </row>
    <row r="10122" spans="1:4" x14ac:dyDescent="0.25">
      <c r="A10122" s="75">
        <v>42440</v>
      </c>
      <c r="B10122" s="74" t="s">
        <v>31207</v>
      </c>
      <c r="C10122" s="79" t="s">
        <v>16514</v>
      </c>
      <c r="D10122" s="79">
        <v>1235.9100000000001</v>
      </c>
    </row>
    <row r="10123" spans="1:4" x14ac:dyDescent="0.25">
      <c r="A10123" s="75">
        <v>20193</v>
      </c>
      <c r="B10123" s="74" t="s">
        <v>35181</v>
      </c>
      <c r="C10123" s="79" t="s">
        <v>3752</v>
      </c>
      <c r="D10123" s="79">
        <v>15</v>
      </c>
    </row>
    <row r="10124" spans="1:4" x14ac:dyDescent="0.25">
      <c r="A10124" s="75">
        <v>10527</v>
      </c>
      <c r="B10124" s="74" t="s">
        <v>31208</v>
      </c>
      <c r="C10124" s="79" t="s">
        <v>3753</v>
      </c>
      <c r="D10124" s="79">
        <v>20</v>
      </c>
    </row>
    <row r="10125" spans="1:4" x14ac:dyDescent="0.25">
      <c r="A10125" s="75">
        <v>41805</v>
      </c>
      <c r="B10125" s="74" t="s">
        <v>31209</v>
      </c>
      <c r="C10125" s="79" t="s">
        <v>3751</v>
      </c>
      <c r="D10125" s="79">
        <v>575</v>
      </c>
    </row>
    <row r="10126" spans="1:4" x14ac:dyDescent="0.25">
      <c r="A10126" s="75">
        <v>40271</v>
      </c>
      <c r="B10126" s="74" t="s">
        <v>31210</v>
      </c>
      <c r="C10126" s="79" t="s">
        <v>3751</v>
      </c>
      <c r="D10126" s="79">
        <v>15.31</v>
      </c>
    </row>
    <row r="10127" spans="1:4" x14ac:dyDescent="0.25">
      <c r="A10127" s="75">
        <v>40287</v>
      </c>
      <c r="B10127" s="74" t="s">
        <v>31211</v>
      </c>
      <c r="C10127" s="79" t="s">
        <v>3751</v>
      </c>
      <c r="D10127" s="79">
        <v>5.89</v>
      </c>
    </row>
    <row r="10128" spans="1:4" x14ac:dyDescent="0.25">
      <c r="A10128" s="75">
        <v>4084</v>
      </c>
      <c r="B10128" s="74" t="s">
        <v>31212</v>
      </c>
      <c r="C10128" s="79" t="s">
        <v>1514</v>
      </c>
      <c r="D10128" s="79">
        <v>1.62</v>
      </c>
    </row>
    <row r="10129" spans="1:4" x14ac:dyDescent="0.25">
      <c r="A10129" s="75">
        <v>743</v>
      </c>
      <c r="B10129" s="74" t="s">
        <v>31213</v>
      </c>
      <c r="C10129" s="79" t="s">
        <v>1514</v>
      </c>
      <c r="D10129" s="79">
        <v>1.62</v>
      </c>
    </row>
    <row r="10130" spans="1:4" x14ac:dyDescent="0.25">
      <c r="A10130" s="75">
        <v>40293</v>
      </c>
      <c r="B10130" s="74" t="s">
        <v>31214</v>
      </c>
      <c r="C10130" s="79" t="s">
        <v>1514</v>
      </c>
      <c r="D10130" s="79">
        <v>1.94</v>
      </c>
    </row>
    <row r="10131" spans="1:4" x14ac:dyDescent="0.25">
      <c r="A10131" s="75">
        <v>40294</v>
      </c>
      <c r="B10131" s="74" t="s">
        <v>31215</v>
      </c>
      <c r="C10131" s="79" t="s">
        <v>1514</v>
      </c>
      <c r="D10131" s="79">
        <v>1.62</v>
      </c>
    </row>
    <row r="10132" spans="1:4" x14ac:dyDescent="0.25">
      <c r="A10132" s="75">
        <v>4085</v>
      </c>
      <c r="B10132" s="74" t="s">
        <v>31216</v>
      </c>
      <c r="C10132" s="79" t="s">
        <v>1514</v>
      </c>
      <c r="D10132" s="80">
        <v>2.2599999999999998</v>
      </c>
    </row>
    <row r="10133" spans="1:4" x14ac:dyDescent="0.25">
      <c r="A10133" s="75">
        <v>10779</v>
      </c>
      <c r="B10133" s="74" t="s">
        <v>31217</v>
      </c>
      <c r="C10133" s="79" t="s">
        <v>3751</v>
      </c>
      <c r="D10133" s="79">
        <v>1300</v>
      </c>
    </row>
    <row r="10134" spans="1:4" x14ac:dyDescent="0.25">
      <c r="A10134" s="75">
        <v>10777</v>
      </c>
      <c r="B10134" s="74" t="s">
        <v>31218</v>
      </c>
      <c r="C10134" s="79" t="s">
        <v>3751</v>
      </c>
      <c r="D10134" s="79">
        <v>1180.83</v>
      </c>
    </row>
    <row r="10135" spans="1:4" x14ac:dyDescent="0.25">
      <c r="A10135" s="75">
        <v>10775</v>
      </c>
      <c r="B10135" s="74" t="s">
        <v>31219</v>
      </c>
      <c r="C10135" s="79" t="s">
        <v>3751</v>
      </c>
      <c r="D10135" s="79">
        <v>1040</v>
      </c>
    </row>
    <row r="10136" spans="1:4" x14ac:dyDescent="0.25">
      <c r="A10136" s="75">
        <v>10776</v>
      </c>
      <c r="B10136" s="74" t="s">
        <v>31220</v>
      </c>
      <c r="C10136" s="79" t="s">
        <v>3751</v>
      </c>
      <c r="D10136" s="80">
        <v>812.5</v>
      </c>
    </row>
    <row r="10137" spans="1:4" x14ac:dyDescent="0.25">
      <c r="A10137" s="75">
        <v>10778</v>
      </c>
      <c r="B10137" s="74" t="s">
        <v>31221</v>
      </c>
      <c r="C10137" s="79" t="s">
        <v>3751</v>
      </c>
      <c r="D10137" s="80">
        <v>1300</v>
      </c>
    </row>
    <row r="10138" spans="1:4" x14ac:dyDescent="0.25">
      <c r="A10138" s="75">
        <v>40339</v>
      </c>
      <c r="B10138" s="74" t="s">
        <v>31222</v>
      </c>
      <c r="C10138" s="79" t="s">
        <v>3751</v>
      </c>
      <c r="D10138" s="80">
        <v>5.37</v>
      </c>
    </row>
    <row r="10139" spans="1:4" x14ac:dyDescent="0.25">
      <c r="A10139" s="75">
        <v>10749</v>
      </c>
      <c r="B10139" s="74" t="s">
        <v>31223</v>
      </c>
      <c r="C10139" s="79" t="s">
        <v>3751</v>
      </c>
      <c r="D10139" s="80">
        <v>17.75</v>
      </c>
    </row>
    <row r="10140" spans="1:4" x14ac:dyDescent="0.25">
      <c r="A10140" s="75">
        <v>40290</v>
      </c>
      <c r="B10140" s="74" t="s">
        <v>31224</v>
      </c>
      <c r="C10140" s="79" t="s">
        <v>16515</v>
      </c>
      <c r="D10140" s="79">
        <v>9.6</v>
      </c>
    </row>
    <row r="10141" spans="1:4" x14ac:dyDescent="0.25">
      <c r="A10141" s="75">
        <v>3346</v>
      </c>
      <c r="B10141" s="74" t="s">
        <v>31225</v>
      </c>
      <c r="C10141" s="79" t="s">
        <v>1514</v>
      </c>
      <c r="D10141" s="79">
        <v>18.95</v>
      </c>
    </row>
    <row r="10142" spans="1:4" x14ac:dyDescent="0.25">
      <c r="A10142" s="75">
        <v>3348</v>
      </c>
      <c r="B10142" s="74" t="s">
        <v>31226</v>
      </c>
      <c r="C10142" s="79" t="s">
        <v>1514</v>
      </c>
      <c r="D10142" s="79">
        <v>22.67</v>
      </c>
    </row>
    <row r="10143" spans="1:4" x14ac:dyDescent="0.25">
      <c r="A10143" s="75">
        <v>39833</v>
      </c>
      <c r="B10143" s="74" t="s">
        <v>31227</v>
      </c>
      <c r="C10143" s="79" t="s">
        <v>1514</v>
      </c>
      <c r="D10143" s="79">
        <v>31.05</v>
      </c>
    </row>
    <row r="10144" spans="1:4" x14ac:dyDescent="0.25">
      <c r="A10144" s="75">
        <v>7252</v>
      </c>
      <c r="B10144" s="74" t="s">
        <v>31228</v>
      </c>
      <c r="C10144" s="79" t="s">
        <v>1514</v>
      </c>
      <c r="D10144" s="80">
        <v>2.0299999999999998</v>
      </c>
    </row>
    <row r="10145" spans="1:4" x14ac:dyDescent="0.25">
      <c r="A10145" s="75">
        <v>7247</v>
      </c>
      <c r="B10145" s="74" t="s">
        <v>31229</v>
      </c>
      <c r="C10145" s="79" t="s">
        <v>1514</v>
      </c>
      <c r="D10145" s="79">
        <v>2.0299999999999998</v>
      </c>
    </row>
    <row r="10146" spans="1:4" x14ac:dyDescent="0.25">
      <c r="A10146" s="75">
        <v>40291</v>
      </c>
      <c r="B10146" s="74" t="s">
        <v>31230</v>
      </c>
      <c r="C10146" s="79" t="s">
        <v>3751</v>
      </c>
      <c r="D10146" s="80">
        <v>500</v>
      </c>
    </row>
    <row r="10147" spans="1:4" x14ac:dyDescent="0.25">
      <c r="A10147" s="75">
        <v>40275</v>
      </c>
      <c r="B10147" s="74" t="s">
        <v>31231</v>
      </c>
      <c r="C10147" s="79" t="s">
        <v>3751</v>
      </c>
      <c r="D10147" s="79">
        <v>16</v>
      </c>
    </row>
    <row r="10148" spans="1:4" x14ac:dyDescent="0.25">
      <c r="A10148" s="75">
        <v>42408</v>
      </c>
      <c r="B10148" s="74" t="s">
        <v>31232</v>
      </c>
      <c r="C10148" s="79" t="s">
        <v>1516</v>
      </c>
      <c r="D10148" s="79">
        <v>2.11</v>
      </c>
    </row>
    <row r="10149" spans="1:4" x14ac:dyDescent="0.25">
      <c r="A10149" s="75">
        <v>3777</v>
      </c>
      <c r="B10149" s="74" t="s">
        <v>31233</v>
      </c>
      <c r="C10149" s="79" t="s">
        <v>1516</v>
      </c>
      <c r="D10149" s="79">
        <v>1.52</v>
      </c>
    </row>
    <row r="10150" spans="1:4" x14ac:dyDescent="0.25">
      <c r="A10150" s="75">
        <v>3798</v>
      </c>
      <c r="B10150" s="74" t="s">
        <v>31234</v>
      </c>
      <c r="C10150" s="79" t="s">
        <v>16514</v>
      </c>
      <c r="D10150" s="79">
        <v>80.81</v>
      </c>
    </row>
    <row r="10151" spans="1:4" x14ac:dyDescent="0.25">
      <c r="A10151" s="75">
        <v>38769</v>
      </c>
      <c r="B10151" s="74" t="s">
        <v>31235</v>
      </c>
      <c r="C10151" s="79" t="s">
        <v>16514</v>
      </c>
      <c r="D10151" s="79">
        <v>63.11</v>
      </c>
    </row>
    <row r="10152" spans="1:4" x14ac:dyDescent="0.25">
      <c r="A10152" s="75">
        <v>39510</v>
      </c>
      <c r="B10152" s="74" t="s">
        <v>31236</v>
      </c>
      <c r="C10152" s="79" t="s">
        <v>16514</v>
      </c>
      <c r="D10152" s="79">
        <v>255.42</v>
      </c>
    </row>
    <row r="10153" spans="1:4" x14ac:dyDescent="0.25">
      <c r="A10153" s="75">
        <v>38776</v>
      </c>
      <c r="B10153" s="74" t="s">
        <v>31237</v>
      </c>
      <c r="C10153" s="79" t="s">
        <v>16514</v>
      </c>
      <c r="D10153" s="79">
        <v>271.07</v>
      </c>
    </row>
    <row r="10154" spans="1:4" x14ac:dyDescent="0.25">
      <c r="A10154" s="75">
        <v>38774</v>
      </c>
      <c r="B10154" s="74" t="s">
        <v>31238</v>
      </c>
      <c r="C10154" s="79" t="s">
        <v>16514</v>
      </c>
      <c r="D10154" s="79">
        <v>21.43</v>
      </c>
    </row>
    <row r="10155" spans="1:4" x14ac:dyDescent="0.25">
      <c r="A10155" s="75">
        <v>42247</v>
      </c>
      <c r="B10155" s="74" t="s">
        <v>31239</v>
      </c>
      <c r="C10155" s="79" t="s">
        <v>16514</v>
      </c>
      <c r="D10155" s="79">
        <v>731.44</v>
      </c>
    </row>
    <row r="10156" spans="1:4" x14ac:dyDescent="0.25">
      <c r="A10156" s="75">
        <v>42248</v>
      </c>
      <c r="B10156" s="74" t="s">
        <v>31240</v>
      </c>
      <c r="C10156" s="79" t="s">
        <v>16514</v>
      </c>
      <c r="D10156" s="79">
        <v>849.62</v>
      </c>
    </row>
    <row r="10157" spans="1:4" x14ac:dyDescent="0.25">
      <c r="A10157" s="75">
        <v>42249</v>
      </c>
      <c r="B10157" s="74" t="s">
        <v>31241</v>
      </c>
      <c r="C10157" s="79" t="s">
        <v>16514</v>
      </c>
      <c r="D10157" s="80">
        <v>1407.52</v>
      </c>
    </row>
    <row r="10158" spans="1:4" x14ac:dyDescent="0.25">
      <c r="A10158" s="75">
        <v>42244</v>
      </c>
      <c r="B10158" s="74" t="s">
        <v>31242</v>
      </c>
      <c r="C10158" s="79" t="s">
        <v>16514</v>
      </c>
      <c r="D10158" s="80">
        <v>219.81</v>
      </c>
    </row>
    <row r="10159" spans="1:4" x14ac:dyDescent="0.25">
      <c r="A10159" s="75">
        <v>42245</v>
      </c>
      <c r="B10159" s="74" t="s">
        <v>31243</v>
      </c>
      <c r="C10159" s="79" t="s">
        <v>16514</v>
      </c>
      <c r="D10159" s="79">
        <v>405.62</v>
      </c>
    </row>
    <row r="10160" spans="1:4" x14ac:dyDescent="0.25">
      <c r="A10160" s="75">
        <v>42246</v>
      </c>
      <c r="B10160" s="74" t="s">
        <v>31244</v>
      </c>
      <c r="C10160" s="79" t="s">
        <v>16514</v>
      </c>
      <c r="D10160" s="79">
        <v>449</v>
      </c>
    </row>
    <row r="10161" spans="1:4" x14ac:dyDescent="0.25">
      <c r="A10161" s="75">
        <v>42243</v>
      </c>
      <c r="B10161" s="74" t="s">
        <v>31245</v>
      </c>
      <c r="C10161" s="79" t="s">
        <v>16514</v>
      </c>
      <c r="D10161" s="80">
        <v>541.41</v>
      </c>
    </row>
    <row r="10162" spans="1:4" x14ac:dyDescent="0.25">
      <c r="A10162" s="75">
        <v>38889</v>
      </c>
      <c r="B10162" s="74" t="s">
        <v>31246</v>
      </c>
      <c r="C10162" s="79" t="s">
        <v>16514</v>
      </c>
      <c r="D10162" s="79">
        <v>48.37</v>
      </c>
    </row>
    <row r="10163" spans="1:4" x14ac:dyDescent="0.25">
      <c r="A10163" s="75">
        <v>38784</v>
      </c>
      <c r="B10163" s="74" t="s">
        <v>31247</v>
      </c>
      <c r="C10163" s="79" t="s">
        <v>16514</v>
      </c>
      <c r="D10163" s="79">
        <v>64.709999999999994</v>
      </c>
    </row>
    <row r="10164" spans="1:4" x14ac:dyDescent="0.25">
      <c r="A10164" s="75">
        <v>3788</v>
      </c>
      <c r="B10164" s="74" t="s">
        <v>31248</v>
      </c>
      <c r="C10164" s="79" t="s">
        <v>16514</v>
      </c>
      <c r="D10164" s="79">
        <v>67.44</v>
      </c>
    </row>
    <row r="10165" spans="1:4" x14ac:dyDescent="0.25">
      <c r="A10165" s="75">
        <v>12230</v>
      </c>
      <c r="B10165" s="74" t="s">
        <v>31249</v>
      </c>
      <c r="C10165" s="79" t="s">
        <v>16514</v>
      </c>
      <c r="D10165" s="79">
        <v>17.350000000000001</v>
      </c>
    </row>
    <row r="10166" spans="1:4" x14ac:dyDescent="0.25">
      <c r="A10166" s="75">
        <v>3780</v>
      </c>
      <c r="B10166" s="74" t="s">
        <v>31250</v>
      </c>
      <c r="C10166" s="79" t="s">
        <v>16514</v>
      </c>
      <c r="D10166" s="79">
        <v>99.5</v>
      </c>
    </row>
    <row r="10167" spans="1:4" x14ac:dyDescent="0.25">
      <c r="A10167" s="75">
        <v>12231</v>
      </c>
      <c r="B10167" s="74" t="s">
        <v>31251</v>
      </c>
      <c r="C10167" s="79" t="s">
        <v>16514</v>
      </c>
      <c r="D10167" s="79">
        <v>28.85</v>
      </c>
    </row>
    <row r="10168" spans="1:4" x14ac:dyDescent="0.25">
      <c r="A10168" s="75">
        <v>3811</v>
      </c>
      <c r="B10168" s="74" t="s">
        <v>31252</v>
      </c>
      <c r="C10168" s="79" t="s">
        <v>16514</v>
      </c>
      <c r="D10168" s="79">
        <v>93.46</v>
      </c>
    </row>
    <row r="10169" spans="1:4" x14ac:dyDescent="0.25">
      <c r="A10169" s="75">
        <v>12232</v>
      </c>
      <c r="B10169" s="74" t="s">
        <v>31253</v>
      </c>
      <c r="C10169" s="79" t="s">
        <v>16514</v>
      </c>
      <c r="D10169" s="79">
        <v>30.22</v>
      </c>
    </row>
    <row r="10170" spans="1:4" x14ac:dyDescent="0.25">
      <c r="A10170" s="75">
        <v>3799</v>
      </c>
      <c r="B10170" s="74" t="s">
        <v>31254</v>
      </c>
      <c r="C10170" s="79" t="s">
        <v>16514</v>
      </c>
      <c r="D10170" s="79">
        <v>132.18</v>
      </c>
    </row>
    <row r="10171" spans="1:4" x14ac:dyDescent="0.25">
      <c r="A10171" s="75">
        <v>12239</v>
      </c>
      <c r="B10171" s="74" t="s">
        <v>31255</v>
      </c>
      <c r="C10171" s="79" t="s">
        <v>16514</v>
      </c>
      <c r="D10171" s="79">
        <v>39.57</v>
      </c>
    </row>
    <row r="10172" spans="1:4" x14ac:dyDescent="0.25">
      <c r="A10172" s="75">
        <v>38773</v>
      </c>
      <c r="B10172" s="74" t="s">
        <v>31256</v>
      </c>
      <c r="C10172" s="79" t="s">
        <v>16514</v>
      </c>
      <c r="D10172" s="79">
        <v>6.34</v>
      </c>
    </row>
    <row r="10173" spans="1:4" x14ac:dyDescent="0.25">
      <c r="A10173" s="75">
        <v>12271</v>
      </c>
      <c r="B10173" s="74" t="s">
        <v>31257</v>
      </c>
      <c r="C10173" s="79" t="s">
        <v>16514</v>
      </c>
      <c r="D10173" s="79">
        <v>353.9</v>
      </c>
    </row>
    <row r="10174" spans="1:4" x14ac:dyDescent="0.25">
      <c r="A10174" s="75">
        <v>13382</v>
      </c>
      <c r="B10174" s="74" t="s">
        <v>31258</v>
      </c>
      <c r="C10174" s="79" t="s">
        <v>16514</v>
      </c>
      <c r="D10174" s="79">
        <v>377.11</v>
      </c>
    </row>
    <row r="10175" spans="1:4" x14ac:dyDescent="0.25">
      <c r="A10175" s="75">
        <v>38785</v>
      </c>
      <c r="B10175" s="74" t="s">
        <v>31259</v>
      </c>
      <c r="C10175" s="79" t="s">
        <v>16514</v>
      </c>
      <c r="D10175" s="79">
        <v>167.55</v>
      </c>
    </row>
    <row r="10176" spans="1:4" x14ac:dyDescent="0.25">
      <c r="A10176" s="75">
        <v>38786</v>
      </c>
      <c r="B10176" s="74" t="s">
        <v>31260</v>
      </c>
      <c r="C10176" s="79" t="s">
        <v>16514</v>
      </c>
      <c r="D10176" s="79">
        <v>206.38</v>
      </c>
    </row>
    <row r="10177" spans="1:4" x14ac:dyDescent="0.25">
      <c r="A10177" s="75">
        <v>39385</v>
      </c>
      <c r="B10177" s="74" t="s">
        <v>31261</v>
      </c>
      <c r="C10177" s="79" t="s">
        <v>16514</v>
      </c>
      <c r="D10177" s="79">
        <v>19.600000000000001</v>
      </c>
    </row>
    <row r="10178" spans="1:4" x14ac:dyDescent="0.25">
      <c r="A10178" s="75">
        <v>39389</v>
      </c>
      <c r="B10178" s="74" t="s">
        <v>31262</v>
      </c>
      <c r="C10178" s="79" t="s">
        <v>16514</v>
      </c>
      <c r="D10178" s="79">
        <v>21.26</v>
      </c>
    </row>
    <row r="10179" spans="1:4" x14ac:dyDescent="0.25">
      <c r="A10179" s="75">
        <v>39390</v>
      </c>
      <c r="B10179" s="74" t="s">
        <v>31263</v>
      </c>
      <c r="C10179" s="79" t="s">
        <v>16514</v>
      </c>
      <c r="D10179" s="79">
        <v>44.57</v>
      </c>
    </row>
    <row r="10180" spans="1:4" x14ac:dyDescent="0.25">
      <c r="A10180" s="75">
        <v>39391</v>
      </c>
      <c r="B10180" s="74" t="s">
        <v>31264</v>
      </c>
      <c r="C10180" s="79" t="s">
        <v>16514</v>
      </c>
      <c r="D10180" s="79">
        <v>50.04</v>
      </c>
    </row>
    <row r="10181" spans="1:4" x14ac:dyDescent="0.25">
      <c r="A10181" s="75">
        <v>3803</v>
      </c>
      <c r="B10181" s="74" t="s">
        <v>31265</v>
      </c>
      <c r="C10181" s="79" t="s">
        <v>16514</v>
      </c>
      <c r="D10181" s="80">
        <v>59.84</v>
      </c>
    </row>
    <row r="10182" spans="1:4" x14ac:dyDescent="0.25">
      <c r="A10182" s="75">
        <v>38770</v>
      </c>
      <c r="B10182" s="74" t="s">
        <v>31266</v>
      </c>
      <c r="C10182" s="79" t="s">
        <v>16514</v>
      </c>
      <c r="D10182" s="79">
        <v>69.290000000000006</v>
      </c>
    </row>
    <row r="10183" spans="1:4" x14ac:dyDescent="0.25">
      <c r="A10183" s="75">
        <v>12267</v>
      </c>
      <c r="B10183" s="74" t="s">
        <v>31267</v>
      </c>
      <c r="C10183" s="79" t="s">
        <v>16514</v>
      </c>
      <c r="D10183" s="79">
        <v>203.06</v>
      </c>
    </row>
    <row r="10184" spans="1:4" x14ac:dyDescent="0.25">
      <c r="A10184" s="75">
        <v>43265</v>
      </c>
      <c r="B10184" s="74" t="s">
        <v>31268</v>
      </c>
      <c r="C10184" s="79" t="s">
        <v>16514</v>
      </c>
      <c r="D10184" s="79">
        <v>61.29</v>
      </c>
    </row>
    <row r="10185" spans="1:4" x14ac:dyDescent="0.25">
      <c r="A10185" s="75">
        <v>12266</v>
      </c>
      <c r="B10185" s="74" t="s">
        <v>31269</v>
      </c>
      <c r="C10185" s="79" t="s">
        <v>16514</v>
      </c>
      <c r="D10185" s="79">
        <v>103.93</v>
      </c>
    </row>
    <row r="10186" spans="1:4" x14ac:dyDescent="0.25">
      <c r="A10186" s="75">
        <v>39378</v>
      </c>
      <c r="B10186" s="74" t="s">
        <v>31270</v>
      </c>
      <c r="C10186" s="79" t="s">
        <v>16514</v>
      </c>
      <c r="D10186" s="79">
        <v>73.680000000000007</v>
      </c>
    </row>
    <row r="10187" spans="1:4" x14ac:dyDescent="0.25">
      <c r="A10187" s="75">
        <v>43543</v>
      </c>
      <c r="B10187" s="74" t="s">
        <v>31271</v>
      </c>
      <c r="C10187" s="79" t="s">
        <v>16514</v>
      </c>
      <c r="D10187" s="79">
        <v>153.51</v>
      </c>
    </row>
    <row r="10188" spans="1:4" x14ac:dyDescent="0.25">
      <c r="A10188" s="75">
        <v>38775</v>
      </c>
      <c r="B10188" s="74" t="s">
        <v>31272</v>
      </c>
      <c r="C10188" s="79" t="s">
        <v>16514</v>
      </c>
      <c r="D10188" s="79">
        <v>78.12</v>
      </c>
    </row>
    <row r="10189" spans="1:4" x14ac:dyDescent="0.25">
      <c r="A10189" s="75">
        <v>44252</v>
      </c>
      <c r="B10189" s="74" t="s">
        <v>31273</v>
      </c>
      <c r="C10189" s="79" t="s">
        <v>16514</v>
      </c>
      <c r="D10189" s="79">
        <v>181.86</v>
      </c>
    </row>
    <row r="10190" spans="1:4" x14ac:dyDescent="0.25">
      <c r="A10190" s="75">
        <v>21119</v>
      </c>
      <c r="B10190" s="74" t="s">
        <v>31274</v>
      </c>
      <c r="C10190" s="79" t="s">
        <v>16514</v>
      </c>
      <c r="D10190" s="79">
        <v>1.82</v>
      </c>
    </row>
    <row r="10191" spans="1:4" x14ac:dyDescent="0.25">
      <c r="A10191" s="75">
        <v>37974</v>
      </c>
      <c r="B10191" s="74" t="s">
        <v>31275</v>
      </c>
      <c r="C10191" s="79" t="s">
        <v>16514</v>
      </c>
      <c r="D10191" s="79">
        <v>2.36</v>
      </c>
    </row>
    <row r="10192" spans="1:4" x14ac:dyDescent="0.25">
      <c r="A10192" s="75">
        <v>37975</v>
      </c>
      <c r="B10192" s="74" t="s">
        <v>31276</v>
      </c>
      <c r="C10192" s="79" t="s">
        <v>16514</v>
      </c>
      <c r="D10192" s="79">
        <v>5.25</v>
      </c>
    </row>
    <row r="10193" spans="1:4" x14ac:dyDescent="0.25">
      <c r="A10193" s="75">
        <v>37976</v>
      </c>
      <c r="B10193" s="74" t="s">
        <v>31277</v>
      </c>
      <c r="C10193" s="79" t="s">
        <v>16514</v>
      </c>
      <c r="D10193" s="79">
        <v>11.69</v>
      </c>
    </row>
    <row r="10194" spans="1:4" x14ac:dyDescent="0.25">
      <c r="A10194" s="75">
        <v>37977</v>
      </c>
      <c r="B10194" s="74" t="s">
        <v>31278</v>
      </c>
      <c r="C10194" s="79" t="s">
        <v>16514</v>
      </c>
      <c r="D10194" s="79">
        <v>16.18</v>
      </c>
    </row>
    <row r="10195" spans="1:4" x14ac:dyDescent="0.25">
      <c r="A10195" s="75">
        <v>37978</v>
      </c>
      <c r="B10195" s="74" t="s">
        <v>31279</v>
      </c>
      <c r="C10195" s="79" t="s">
        <v>16514</v>
      </c>
      <c r="D10195" s="79">
        <v>32.08</v>
      </c>
    </row>
    <row r="10196" spans="1:4" x14ac:dyDescent="0.25">
      <c r="A10196" s="75">
        <v>37979</v>
      </c>
      <c r="B10196" s="74" t="s">
        <v>31280</v>
      </c>
      <c r="C10196" s="79" t="s">
        <v>16514</v>
      </c>
      <c r="D10196" s="79">
        <v>136.15</v>
      </c>
    </row>
    <row r="10197" spans="1:4" x14ac:dyDescent="0.25">
      <c r="A10197" s="75">
        <v>37980</v>
      </c>
      <c r="B10197" s="74" t="s">
        <v>31281</v>
      </c>
      <c r="C10197" s="79" t="s">
        <v>16514</v>
      </c>
      <c r="D10197" s="79">
        <v>156.38999999999999</v>
      </c>
    </row>
    <row r="10198" spans="1:4" x14ac:dyDescent="0.25">
      <c r="A10198" s="75">
        <v>36147</v>
      </c>
      <c r="B10198" s="74" t="s">
        <v>31282</v>
      </c>
      <c r="C10198" s="79" t="s">
        <v>1520</v>
      </c>
      <c r="D10198" s="79">
        <v>322.67</v>
      </c>
    </row>
    <row r="10199" spans="1:4" x14ac:dyDescent="0.25">
      <c r="A10199" s="75">
        <v>12731</v>
      </c>
      <c r="B10199" s="74" t="s">
        <v>31283</v>
      </c>
      <c r="C10199" s="79" t="s">
        <v>16514</v>
      </c>
      <c r="D10199" s="79">
        <v>363.14</v>
      </c>
    </row>
    <row r="10200" spans="1:4" x14ac:dyDescent="0.25">
      <c r="A10200" s="75">
        <v>12723</v>
      </c>
      <c r="B10200" s="74" t="s">
        <v>31284</v>
      </c>
      <c r="C10200" s="79" t="s">
        <v>16514</v>
      </c>
      <c r="D10200" s="79">
        <v>2.81</v>
      </c>
    </row>
    <row r="10201" spans="1:4" x14ac:dyDescent="0.25">
      <c r="A10201" s="75">
        <v>12724</v>
      </c>
      <c r="B10201" s="74" t="s">
        <v>31285</v>
      </c>
      <c r="C10201" s="79" t="s">
        <v>16514</v>
      </c>
      <c r="D10201" s="79">
        <v>5.41</v>
      </c>
    </row>
    <row r="10202" spans="1:4" x14ac:dyDescent="0.25">
      <c r="A10202" s="75">
        <v>12725</v>
      </c>
      <c r="B10202" s="74" t="s">
        <v>31286</v>
      </c>
      <c r="C10202" s="79" t="s">
        <v>16514</v>
      </c>
      <c r="D10202" s="79">
        <v>10.85</v>
      </c>
    </row>
    <row r="10203" spans="1:4" x14ac:dyDescent="0.25">
      <c r="A10203" s="75">
        <v>12726</v>
      </c>
      <c r="B10203" s="74" t="s">
        <v>31287</v>
      </c>
      <c r="C10203" s="79" t="s">
        <v>16514</v>
      </c>
      <c r="D10203" s="79">
        <v>23.96</v>
      </c>
    </row>
    <row r="10204" spans="1:4" x14ac:dyDescent="0.25">
      <c r="A10204" s="75">
        <v>12727</v>
      </c>
      <c r="B10204" s="74" t="s">
        <v>31288</v>
      </c>
      <c r="C10204" s="79" t="s">
        <v>16514</v>
      </c>
      <c r="D10204" s="79">
        <v>30.38</v>
      </c>
    </row>
    <row r="10205" spans="1:4" x14ac:dyDescent="0.25">
      <c r="A10205" s="75">
        <v>12728</v>
      </c>
      <c r="B10205" s="74" t="s">
        <v>31289</v>
      </c>
      <c r="C10205" s="79" t="s">
        <v>16514</v>
      </c>
      <c r="D10205" s="79">
        <v>49.63</v>
      </c>
    </row>
    <row r="10206" spans="1:4" x14ac:dyDescent="0.25">
      <c r="A10206" s="75">
        <v>12729</v>
      </c>
      <c r="B10206" s="74" t="s">
        <v>31290</v>
      </c>
      <c r="C10206" s="79" t="s">
        <v>16514</v>
      </c>
      <c r="D10206" s="79">
        <v>162.66</v>
      </c>
    </row>
    <row r="10207" spans="1:4" x14ac:dyDescent="0.25">
      <c r="A10207" s="75">
        <v>12730</v>
      </c>
      <c r="B10207" s="74" t="s">
        <v>31291</v>
      </c>
      <c r="C10207" s="79" t="s">
        <v>16514</v>
      </c>
      <c r="D10207" s="79">
        <v>249.04</v>
      </c>
    </row>
    <row r="10208" spans="1:4" x14ac:dyDescent="0.25">
      <c r="A10208" s="75">
        <v>3840</v>
      </c>
      <c r="B10208" s="74" t="s">
        <v>31292</v>
      </c>
      <c r="C10208" s="79" t="s">
        <v>16514</v>
      </c>
      <c r="D10208" s="79">
        <v>50.77</v>
      </c>
    </row>
    <row r="10209" spans="1:4" x14ac:dyDescent="0.25">
      <c r="A10209" s="75">
        <v>3838</v>
      </c>
      <c r="B10209" s="74" t="s">
        <v>31293</v>
      </c>
      <c r="C10209" s="79" t="s">
        <v>16514</v>
      </c>
      <c r="D10209" s="79">
        <v>112.06</v>
      </c>
    </row>
    <row r="10210" spans="1:4" x14ac:dyDescent="0.25">
      <c r="A10210" s="75">
        <v>3844</v>
      </c>
      <c r="B10210" s="74" t="s">
        <v>31294</v>
      </c>
      <c r="C10210" s="79" t="s">
        <v>16514</v>
      </c>
      <c r="D10210" s="79">
        <v>199.88</v>
      </c>
    </row>
    <row r="10211" spans="1:4" x14ac:dyDescent="0.25">
      <c r="A10211" s="75">
        <v>3839</v>
      </c>
      <c r="B10211" s="74" t="s">
        <v>31295</v>
      </c>
      <c r="C10211" s="79" t="s">
        <v>16514</v>
      </c>
      <c r="D10211" s="79">
        <v>364.07</v>
      </c>
    </row>
    <row r="10212" spans="1:4" x14ac:dyDescent="0.25">
      <c r="A10212" s="75">
        <v>3843</v>
      </c>
      <c r="B10212" s="74" t="s">
        <v>31296</v>
      </c>
      <c r="C10212" s="79" t="s">
        <v>16514</v>
      </c>
      <c r="D10212" s="79">
        <v>499.7</v>
      </c>
    </row>
    <row r="10213" spans="1:4" x14ac:dyDescent="0.25">
      <c r="A10213" s="75">
        <v>3900</v>
      </c>
      <c r="B10213" s="74" t="s">
        <v>31297</v>
      </c>
      <c r="C10213" s="79" t="s">
        <v>16514</v>
      </c>
      <c r="D10213" s="79">
        <v>50.52</v>
      </c>
    </row>
    <row r="10214" spans="1:4" x14ac:dyDescent="0.25">
      <c r="A10214" s="75">
        <v>3846</v>
      </c>
      <c r="B10214" s="74" t="s">
        <v>31298</v>
      </c>
      <c r="C10214" s="79" t="s">
        <v>16514</v>
      </c>
      <c r="D10214" s="79">
        <v>15.18</v>
      </c>
    </row>
    <row r="10215" spans="1:4" x14ac:dyDescent="0.25">
      <c r="A10215" s="75">
        <v>3886</v>
      </c>
      <c r="B10215" s="74" t="s">
        <v>31299</v>
      </c>
      <c r="C10215" s="79" t="s">
        <v>16514</v>
      </c>
      <c r="D10215" s="79">
        <v>20.149999999999999</v>
      </c>
    </row>
    <row r="10216" spans="1:4" x14ac:dyDescent="0.25">
      <c r="A10216" s="75">
        <v>3854</v>
      </c>
      <c r="B10216" s="74" t="s">
        <v>31300</v>
      </c>
      <c r="C10216" s="79" t="s">
        <v>16514</v>
      </c>
      <c r="D10216" s="79">
        <v>11.49</v>
      </c>
    </row>
    <row r="10217" spans="1:4" x14ac:dyDescent="0.25">
      <c r="A10217" s="75">
        <v>3873</v>
      </c>
      <c r="B10217" s="74" t="s">
        <v>31301</v>
      </c>
      <c r="C10217" s="79" t="s">
        <v>16514</v>
      </c>
      <c r="D10217" s="79">
        <v>13.37</v>
      </c>
    </row>
    <row r="10218" spans="1:4" x14ac:dyDescent="0.25">
      <c r="A10218" s="75">
        <v>38021</v>
      </c>
      <c r="B10218" s="74" t="s">
        <v>31302</v>
      </c>
      <c r="C10218" s="79" t="s">
        <v>16514</v>
      </c>
      <c r="D10218" s="79">
        <v>23.74</v>
      </c>
    </row>
    <row r="10219" spans="1:4" x14ac:dyDescent="0.25">
      <c r="A10219" s="75">
        <v>43838</v>
      </c>
      <c r="B10219" s="74" t="s">
        <v>31303</v>
      </c>
      <c r="C10219" s="79" t="s">
        <v>16514</v>
      </c>
      <c r="D10219" s="79">
        <v>30.69</v>
      </c>
    </row>
    <row r="10220" spans="1:4" x14ac:dyDescent="0.25">
      <c r="A10220" s="75">
        <v>3847</v>
      </c>
      <c r="B10220" s="74" t="s">
        <v>31304</v>
      </c>
      <c r="C10220" s="79" t="s">
        <v>16514</v>
      </c>
      <c r="D10220" s="79">
        <v>30.95</v>
      </c>
    </row>
    <row r="10221" spans="1:4" x14ac:dyDescent="0.25">
      <c r="A10221" s="75">
        <v>38022</v>
      </c>
      <c r="B10221" s="74" t="s">
        <v>31305</v>
      </c>
      <c r="C10221" s="79" t="s">
        <v>16514</v>
      </c>
      <c r="D10221" s="79">
        <v>42.53</v>
      </c>
    </row>
    <row r="10222" spans="1:4" x14ac:dyDescent="0.25">
      <c r="A10222" s="75">
        <v>3830</v>
      </c>
      <c r="B10222" s="74" t="s">
        <v>31306</v>
      </c>
      <c r="C10222" s="79" t="s">
        <v>16514</v>
      </c>
      <c r="D10222" s="79">
        <v>209.56</v>
      </c>
    </row>
    <row r="10223" spans="1:4" x14ac:dyDescent="0.25">
      <c r="A10223" s="75">
        <v>37981</v>
      </c>
      <c r="B10223" s="74" t="s">
        <v>31307</v>
      </c>
      <c r="C10223" s="79" t="s">
        <v>16514</v>
      </c>
      <c r="D10223" s="79">
        <v>6.81</v>
      </c>
    </row>
    <row r="10224" spans="1:4" x14ac:dyDescent="0.25">
      <c r="A10224" s="75">
        <v>37982</v>
      </c>
      <c r="B10224" s="74" t="s">
        <v>31308</v>
      </c>
      <c r="C10224" s="79" t="s">
        <v>16514</v>
      </c>
      <c r="D10224" s="79">
        <v>9.8800000000000008</v>
      </c>
    </row>
    <row r="10225" spans="1:4" x14ac:dyDescent="0.25">
      <c r="A10225" s="75">
        <v>37983</v>
      </c>
      <c r="B10225" s="74" t="s">
        <v>31309</v>
      </c>
      <c r="C10225" s="79" t="s">
        <v>16514</v>
      </c>
      <c r="D10225" s="79">
        <v>14.61</v>
      </c>
    </row>
    <row r="10226" spans="1:4" x14ac:dyDescent="0.25">
      <c r="A10226" s="75">
        <v>37984</v>
      </c>
      <c r="B10226" s="74" t="s">
        <v>31310</v>
      </c>
      <c r="C10226" s="79" t="s">
        <v>16514</v>
      </c>
      <c r="D10226" s="79">
        <v>20.53</v>
      </c>
    </row>
    <row r="10227" spans="1:4" x14ac:dyDescent="0.25">
      <c r="A10227" s="75">
        <v>37985</v>
      </c>
      <c r="B10227" s="74" t="s">
        <v>31311</v>
      </c>
      <c r="C10227" s="79" t="s">
        <v>16514</v>
      </c>
      <c r="D10227" s="79">
        <v>29.17</v>
      </c>
    </row>
    <row r="10228" spans="1:4" x14ac:dyDescent="0.25">
      <c r="A10228" s="75">
        <v>3826</v>
      </c>
      <c r="B10228" s="74" t="s">
        <v>31312</v>
      </c>
      <c r="C10228" s="79" t="s">
        <v>16514</v>
      </c>
      <c r="D10228" s="79">
        <v>50.38</v>
      </c>
    </row>
    <row r="10229" spans="1:4" x14ac:dyDescent="0.25">
      <c r="A10229" s="75">
        <v>3825</v>
      </c>
      <c r="B10229" s="74" t="s">
        <v>31313</v>
      </c>
      <c r="C10229" s="79" t="s">
        <v>16514</v>
      </c>
      <c r="D10229" s="79">
        <v>14.49</v>
      </c>
    </row>
    <row r="10230" spans="1:4" x14ac:dyDescent="0.25">
      <c r="A10230" s="75">
        <v>3827</v>
      </c>
      <c r="B10230" s="74" t="s">
        <v>31314</v>
      </c>
      <c r="C10230" s="79" t="s">
        <v>16514</v>
      </c>
      <c r="D10230" s="79">
        <v>31.65</v>
      </c>
    </row>
    <row r="10231" spans="1:4" x14ac:dyDescent="0.25">
      <c r="A10231" s="75">
        <v>20165</v>
      </c>
      <c r="B10231" s="74" t="s">
        <v>31315</v>
      </c>
      <c r="C10231" s="79" t="s">
        <v>16514</v>
      </c>
      <c r="D10231" s="79">
        <v>25.98</v>
      </c>
    </row>
    <row r="10232" spans="1:4" x14ac:dyDescent="0.25">
      <c r="A10232" s="75">
        <v>20166</v>
      </c>
      <c r="B10232" s="74" t="s">
        <v>31316</v>
      </c>
      <c r="C10232" s="79" t="s">
        <v>16514</v>
      </c>
      <c r="D10232" s="79">
        <v>79.34</v>
      </c>
    </row>
    <row r="10233" spans="1:4" x14ac:dyDescent="0.25">
      <c r="A10233" s="75">
        <v>20164</v>
      </c>
      <c r="B10233" s="74" t="s">
        <v>31317</v>
      </c>
      <c r="C10233" s="79" t="s">
        <v>16514</v>
      </c>
      <c r="D10233" s="79">
        <v>12.48</v>
      </c>
    </row>
    <row r="10234" spans="1:4" x14ac:dyDescent="0.25">
      <c r="A10234" s="75">
        <v>3893</v>
      </c>
      <c r="B10234" s="74" t="s">
        <v>31318</v>
      </c>
      <c r="C10234" s="79" t="s">
        <v>16514</v>
      </c>
      <c r="D10234" s="79">
        <v>19.559999999999999</v>
      </c>
    </row>
    <row r="10235" spans="1:4" x14ac:dyDescent="0.25">
      <c r="A10235" s="75">
        <v>3848</v>
      </c>
      <c r="B10235" s="74" t="s">
        <v>31319</v>
      </c>
      <c r="C10235" s="79" t="s">
        <v>16514</v>
      </c>
      <c r="D10235" s="79">
        <v>11.93</v>
      </c>
    </row>
    <row r="10236" spans="1:4" x14ac:dyDescent="0.25">
      <c r="A10236" s="75">
        <v>3895</v>
      </c>
      <c r="B10236" s="74" t="s">
        <v>31320</v>
      </c>
      <c r="C10236" s="79" t="s">
        <v>16514</v>
      </c>
      <c r="D10236" s="79">
        <v>13.25</v>
      </c>
    </row>
    <row r="10237" spans="1:4" x14ac:dyDescent="0.25">
      <c r="A10237" s="75">
        <v>12404</v>
      </c>
      <c r="B10237" s="74" t="s">
        <v>31321</v>
      </c>
      <c r="C10237" s="79" t="s">
        <v>16514</v>
      </c>
      <c r="D10237" s="79">
        <v>10.15</v>
      </c>
    </row>
    <row r="10238" spans="1:4" x14ac:dyDescent="0.25">
      <c r="A10238" s="75">
        <v>3939</v>
      </c>
      <c r="B10238" s="74" t="s">
        <v>31322</v>
      </c>
      <c r="C10238" s="79" t="s">
        <v>16514</v>
      </c>
      <c r="D10238" s="79">
        <v>20.9</v>
      </c>
    </row>
    <row r="10239" spans="1:4" x14ac:dyDescent="0.25">
      <c r="A10239" s="75">
        <v>3911</v>
      </c>
      <c r="B10239" s="74" t="s">
        <v>31323</v>
      </c>
      <c r="C10239" s="79" t="s">
        <v>16514</v>
      </c>
      <c r="D10239" s="79">
        <v>17.079999999999998</v>
      </c>
    </row>
    <row r="10240" spans="1:4" x14ac:dyDescent="0.25">
      <c r="A10240" s="75">
        <v>3908</v>
      </c>
      <c r="B10240" s="74" t="s">
        <v>31324</v>
      </c>
      <c r="C10240" s="79" t="s">
        <v>16514</v>
      </c>
      <c r="D10240" s="79">
        <v>5.52</v>
      </c>
    </row>
    <row r="10241" spans="1:4" x14ac:dyDescent="0.25">
      <c r="A10241" s="75">
        <v>3910</v>
      </c>
      <c r="B10241" s="74" t="s">
        <v>31325</v>
      </c>
      <c r="C10241" s="79" t="s">
        <v>16514</v>
      </c>
      <c r="D10241" s="79">
        <v>12.22</v>
      </c>
    </row>
    <row r="10242" spans="1:4" x14ac:dyDescent="0.25">
      <c r="A10242" s="75">
        <v>3913</v>
      </c>
      <c r="B10242" s="74" t="s">
        <v>31326</v>
      </c>
      <c r="C10242" s="79" t="s">
        <v>16514</v>
      </c>
      <c r="D10242" s="79">
        <v>58.4</v>
      </c>
    </row>
    <row r="10243" spans="1:4" x14ac:dyDescent="0.25">
      <c r="A10243" s="75">
        <v>3912</v>
      </c>
      <c r="B10243" s="74" t="s">
        <v>31327</v>
      </c>
      <c r="C10243" s="79" t="s">
        <v>16514</v>
      </c>
      <c r="D10243" s="79">
        <v>32.01</v>
      </c>
    </row>
    <row r="10244" spans="1:4" x14ac:dyDescent="0.25">
      <c r="A10244" s="75">
        <v>3909</v>
      </c>
      <c r="B10244" s="74" t="s">
        <v>31328</v>
      </c>
      <c r="C10244" s="79" t="s">
        <v>16514</v>
      </c>
      <c r="D10244" s="79">
        <v>7.51</v>
      </c>
    </row>
    <row r="10245" spans="1:4" x14ac:dyDescent="0.25">
      <c r="A10245" s="75">
        <v>3914</v>
      </c>
      <c r="B10245" s="74" t="s">
        <v>31329</v>
      </c>
      <c r="C10245" s="79" t="s">
        <v>16514</v>
      </c>
      <c r="D10245" s="79">
        <v>88.1</v>
      </c>
    </row>
    <row r="10246" spans="1:4" x14ac:dyDescent="0.25">
      <c r="A10246" s="75">
        <v>3915</v>
      </c>
      <c r="B10246" s="74" t="s">
        <v>31330</v>
      </c>
      <c r="C10246" s="79" t="s">
        <v>16514</v>
      </c>
      <c r="D10246" s="79">
        <v>138.94</v>
      </c>
    </row>
    <row r="10247" spans="1:4" x14ac:dyDescent="0.25">
      <c r="A10247" s="75">
        <v>3916</v>
      </c>
      <c r="B10247" s="74" t="s">
        <v>31331</v>
      </c>
      <c r="C10247" s="79" t="s">
        <v>16514</v>
      </c>
      <c r="D10247" s="79">
        <v>253.12</v>
      </c>
    </row>
    <row r="10248" spans="1:4" x14ac:dyDescent="0.25">
      <c r="A10248" s="75">
        <v>3917</v>
      </c>
      <c r="B10248" s="74" t="s">
        <v>31332</v>
      </c>
      <c r="C10248" s="79" t="s">
        <v>16514</v>
      </c>
      <c r="D10248" s="79">
        <v>417.49</v>
      </c>
    </row>
    <row r="10249" spans="1:4" x14ac:dyDescent="0.25">
      <c r="A10249" s="75">
        <v>1904</v>
      </c>
      <c r="B10249" s="74" t="s">
        <v>31333</v>
      </c>
      <c r="C10249" s="79" t="s">
        <v>16514</v>
      </c>
      <c r="D10249" s="79">
        <v>1.08</v>
      </c>
    </row>
    <row r="10250" spans="1:4" x14ac:dyDescent="0.25">
      <c r="A10250" s="75">
        <v>1899</v>
      </c>
      <c r="B10250" s="74" t="s">
        <v>31334</v>
      </c>
      <c r="C10250" s="79" t="s">
        <v>16514</v>
      </c>
      <c r="D10250" s="79">
        <v>1.23</v>
      </c>
    </row>
    <row r="10251" spans="1:4" x14ac:dyDescent="0.25">
      <c r="A10251" s="75">
        <v>1900</v>
      </c>
      <c r="B10251" s="74" t="s">
        <v>31335</v>
      </c>
      <c r="C10251" s="79" t="s">
        <v>16514</v>
      </c>
      <c r="D10251" s="79">
        <v>1.99</v>
      </c>
    </row>
    <row r="10252" spans="1:4" x14ac:dyDescent="0.25">
      <c r="A10252" s="75">
        <v>12407</v>
      </c>
      <c r="B10252" s="74" t="s">
        <v>31336</v>
      </c>
      <c r="C10252" s="79" t="s">
        <v>16514</v>
      </c>
      <c r="D10252" s="79">
        <v>31.6</v>
      </c>
    </row>
    <row r="10253" spans="1:4" x14ac:dyDescent="0.25">
      <c r="A10253" s="75">
        <v>12408</v>
      </c>
      <c r="B10253" s="74" t="s">
        <v>31337</v>
      </c>
      <c r="C10253" s="79" t="s">
        <v>16514</v>
      </c>
      <c r="D10253" s="79">
        <v>17.84</v>
      </c>
    </row>
    <row r="10254" spans="1:4" x14ac:dyDescent="0.25">
      <c r="A10254" s="75">
        <v>12409</v>
      </c>
      <c r="B10254" s="74" t="s">
        <v>31338</v>
      </c>
      <c r="C10254" s="79" t="s">
        <v>16514</v>
      </c>
      <c r="D10254" s="79">
        <v>17.84</v>
      </c>
    </row>
    <row r="10255" spans="1:4" x14ac:dyDescent="0.25">
      <c r="A10255" s="75">
        <v>12410</v>
      </c>
      <c r="B10255" s="74" t="s">
        <v>31339</v>
      </c>
      <c r="C10255" s="79" t="s">
        <v>16514</v>
      </c>
      <c r="D10255" s="79">
        <v>12.29</v>
      </c>
    </row>
    <row r="10256" spans="1:4" x14ac:dyDescent="0.25">
      <c r="A10256" s="75">
        <v>3936</v>
      </c>
      <c r="B10256" s="74" t="s">
        <v>31340</v>
      </c>
      <c r="C10256" s="79" t="s">
        <v>16514</v>
      </c>
      <c r="D10256" s="79">
        <v>22.2</v>
      </c>
    </row>
    <row r="10257" spans="1:4" x14ac:dyDescent="0.25">
      <c r="A10257" s="75">
        <v>3922</v>
      </c>
      <c r="B10257" s="74" t="s">
        <v>31341</v>
      </c>
      <c r="C10257" s="79" t="s">
        <v>16514</v>
      </c>
      <c r="D10257" s="79">
        <v>20.420000000000002</v>
      </c>
    </row>
    <row r="10258" spans="1:4" x14ac:dyDescent="0.25">
      <c r="A10258" s="75">
        <v>3924</v>
      </c>
      <c r="B10258" s="74" t="s">
        <v>31342</v>
      </c>
      <c r="C10258" s="79" t="s">
        <v>16514</v>
      </c>
      <c r="D10258" s="79">
        <v>22.2</v>
      </c>
    </row>
    <row r="10259" spans="1:4" x14ac:dyDescent="0.25">
      <c r="A10259" s="75">
        <v>3923</v>
      </c>
      <c r="B10259" s="74" t="s">
        <v>31343</v>
      </c>
      <c r="C10259" s="79" t="s">
        <v>16514</v>
      </c>
      <c r="D10259" s="79">
        <v>22.2</v>
      </c>
    </row>
    <row r="10260" spans="1:4" x14ac:dyDescent="0.25">
      <c r="A10260" s="75">
        <v>3937</v>
      </c>
      <c r="B10260" s="74" t="s">
        <v>31344</v>
      </c>
      <c r="C10260" s="79" t="s">
        <v>16514</v>
      </c>
      <c r="D10260" s="79">
        <v>18.32</v>
      </c>
    </row>
    <row r="10261" spans="1:4" x14ac:dyDescent="0.25">
      <c r="A10261" s="75">
        <v>3921</v>
      </c>
      <c r="B10261" s="74" t="s">
        <v>31345</v>
      </c>
      <c r="C10261" s="79" t="s">
        <v>16514</v>
      </c>
      <c r="D10261" s="79">
        <v>18.329999999999998</v>
      </c>
    </row>
    <row r="10262" spans="1:4" x14ac:dyDescent="0.25">
      <c r="A10262" s="75">
        <v>3920</v>
      </c>
      <c r="B10262" s="74" t="s">
        <v>31346</v>
      </c>
      <c r="C10262" s="79" t="s">
        <v>16514</v>
      </c>
      <c r="D10262" s="79">
        <v>18.32</v>
      </c>
    </row>
    <row r="10263" spans="1:4" x14ac:dyDescent="0.25">
      <c r="A10263" s="75">
        <v>3938</v>
      </c>
      <c r="B10263" s="74" t="s">
        <v>31347</v>
      </c>
      <c r="C10263" s="79" t="s">
        <v>16514</v>
      </c>
      <c r="D10263" s="79">
        <v>12.08</v>
      </c>
    </row>
    <row r="10264" spans="1:4" x14ac:dyDescent="0.25">
      <c r="A10264" s="75">
        <v>3919</v>
      </c>
      <c r="B10264" s="74" t="s">
        <v>31348</v>
      </c>
      <c r="C10264" s="79" t="s">
        <v>16514</v>
      </c>
      <c r="D10264" s="79">
        <v>12.31</v>
      </c>
    </row>
    <row r="10265" spans="1:4" x14ac:dyDescent="0.25">
      <c r="A10265" s="75">
        <v>3927</v>
      </c>
      <c r="B10265" s="74" t="s">
        <v>31349</v>
      </c>
      <c r="C10265" s="79" t="s">
        <v>16514</v>
      </c>
      <c r="D10265" s="79">
        <v>62.36</v>
      </c>
    </row>
    <row r="10266" spans="1:4" x14ac:dyDescent="0.25">
      <c r="A10266" s="75">
        <v>3928</v>
      </c>
      <c r="B10266" s="74" t="s">
        <v>31350</v>
      </c>
      <c r="C10266" s="79" t="s">
        <v>16514</v>
      </c>
      <c r="D10266" s="79">
        <v>62.36</v>
      </c>
    </row>
    <row r="10267" spans="1:4" x14ac:dyDescent="0.25">
      <c r="A10267" s="75">
        <v>3926</v>
      </c>
      <c r="B10267" s="74" t="s">
        <v>31351</v>
      </c>
      <c r="C10267" s="79" t="s">
        <v>16514</v>
      </c>
      <c r="D10267" s="79">
        <v>35.549999999999997</v>
      </c>
    </row>
    <row r="10268" spans="1:4" x14ac:dyDescent="0.25">
      <c r="A10268" s="75">
        <v>3935</v>
      </c>
      <c r="B10268" s="74" t="s">
        <v>31352</v>
      </c>
      <c r="C10268" s="79" t="s">
        <v>16514</v>
      </c>
      <c r="D10268" s="79">
        <v>35.549999999999997</v>
      </c>
    </row>
    <row r="10269" spans="1:4" x14ac:dyDescent="0.25">
      <c r="A10269" s="75">
        <v>3925</v>
      </c>
      <c r="B10269" s="74" t="s">
        <v>31353</v>
      </c>
      <c r="C10269" s="79" t="s">
        <v>16514</v>
      </c>
      <c r="D10269" s="79">
        <v>35.549999999999997</v>
      </c>
    </row>
    <row r="10270" spans="1:4" x14ac:dyDescent="0.25">
      <c r="A10270" s="75">
        <v>12406</v>
      </c>
      <c r="B10270" s="74" t="s">
        <v>31354</v>
      </c>
      <c r="C10270" s="79" t="s">
        <v>16514</v>
      </c>
      <c r="D10270" s="79">
        <v>8.73</v>
      </c>
    </row>
    <row r="10271" spans="1:4" x14ac:dyDescent="0.25">
      <c r="A10271" s="75">
        <v>3929</v>
      </c>
      <c r="B10271" s="74" t="s">
        <v>31355</v>
      </c>
      <c r="C10271" s="79" t="s">
        <v>16514</v>
      </c>
      <c r="D10271" s="79">
        <v>95.01</v>
      </c>
    </row>
    <row r="10272" spans="1:4" x14ac:dyDescent="0.25">
      <c r="A10272" s="75">
        <v>3931</v>
      </c>
      <c r="B10272" s="74" t="s">
        <v>31356</v>
      </c>
      <c r="C10272" s="79" t="s">
        <v>16514</v>
      </c>
      <c r="D10272" s="79">
        <v>95.01</v>
      </c>
    </row>
    <row r="10273" spans="1:4" x14ac:dyDescent="0.25">
      <c r="A10273" s="75">
        <v>3930</v>
      </c>
      <c r="B10273" s="74" t="s">
        <v>31357</v>
      </c>
      <c r="C10273" s="79" t="s">
        <v>16514</v>
      </c>
      <c r="D10273" s="79">
        <v>95.01</v>
      </c>
    </row>
    <row r="10274" spans="1:4" x14ac:dyDescent="0.25">
      <c r="A10274" s="75">
        <v>3932</v>
      </c>
      <c r="B10274" s="74" t="s">
        <v>31358</v>
      </c>
      <c r="C10274" s="79" t="s">
        <v>16514</v>
      </c>
      <c r="D10274" s="79">
        <v>164.06</v>
      </c>
    </row>
    <row r="10275" spans="1:4" x14ac:dyDescent="0.25">
      <c r="A10275" s="75">
        <v>3933</v>
      </c>
      <c r="B10275" s="74" t="s">
        <v>31359</v>
      </c>
      <c r="C10275" s="79" t="s">
        <v>16514</v>
      </c>
      <c r="D10275" s="79">
        <v>164.06</v>
      </c>
    </row>
    <row r="10276" spans="1:4" x14ac:dyDescent="0.25">
      <c r="A10276" s="75">
        <v>3934</v>
      </c>
      <c r="B10276" s="74" t="s">
        <v>31360</v>
      </c>
      <c r="C10276" s="79" t="s">
        <v>16514</v>
      </c>
      <c r="D10276" s="79">
        <v>164.06</v>
      </c>
    </row>
    <row r="10277" spans="1:4" x14ac:dyDescent="0.25">
      <c r="A10277" s="75">
        <v>40355</v>
      </c>
      <c r="B10277" s="74" t="s">
        <v>31361</v>
      </c>
      <c r="C10277" s="79" t="s">
        <v>16514</v>
      </c>
      <c r="D10277" s="79">
        <v>13.66</v>
      </c>
    </row>
    <row r="10278" spans="1:4" x14ac:dyDescent="0.25">
      <c r="A10278" s="75">
        <v>40364</v>
      </c>
      <c r="B10278" s="74" t="s">
        <v>31362</v>
      </c>
      <c r="C10278" s="79" t="s">
        <v>16514</v>
      </c>
      <c r="D10278" s="79">
        <v>64</v>
      </c>
    </row>
    <row r="10279" spans="1:4" x14ac:dyDescent="0.25">
      <c r="A10279" s="75">
        <v>40361</v>
      </c>
      <c r="B10279" s="74" t="s">
        <v>31363</v>
      </c>
      <c r="C10279" s="79" t="s">
        <v>16514</v>
      </c>
      <c r="D10279" s="79">
        <v>50.04</v>
      </c>
    </row>
    <row r="10280" spans="1:4" x14ac:dyDescent="0.25">
      <c r="A10280" s="75">
        <v>40358</v>
      </c>
      <c r="B10280" s="74" t="s">
        <v>31364</v>
      </c>
      <c r="C10280" s="79" t="s">
        <v>16514</v>
      </c>
      <c r="D10280" s="79">
        <v>19.079999999999998</v>
      </c>
    </row>
    <row r="10281" spans="1:4" x14ac:dyDescent="0.25">
      <c r="A10281" s="75">
        <v>40370</v>
      </c>
      <c r="B10281" s="74" t="s">
        <v>31365</v>
      </c>
      <c r="C10281" s="79" t="s">
        <v>16514</v>
      </c>
      <c r="D10281" s="79">
        <v>203.08</v>
      </c>
    </row>
    <row r="10282" spans="1:4" x14ac:dyDescent="0.25">
      <c r="A10282" s="75">
        <v>40367</v>
      </c>
      <c r="B10282" s="74" t="s">
        <v>31366</v>
      </c>
      <c r="C10282" s="79" t="s">
        <v>16514</v>
      </c>
      <c r="D10282" s="79">
        <v>100.94</v>
      </c>
    </row>
    <row r="10283" spans="1:4" x14ac:dyDescent="0.25">
      <c r="A10283" s="75">
        <v>40373</v>
      </c>
      <c r="B10283" s="74" t="s">
        <v>31367</v>
      </c>
      <c r="C10283" s="79" t="s">
        <v>16514</v>
      </c>
      <c r="D10283" s="79">
        <v>274.62</v>
      </c>
    </row>
    <row r="10284" spans="1:4" x14ac:dyDescent="0.25">
      <c r="A10284" s="75">
        <v>3907</v>
      </c>
      <c r="B10284" s="74" t="s">
        <v>31368</v>
      </c>
      <c r="C10284" s="79" t="s">
        <v>16514</v>
      </c>
      <c r="D10284" s="79">
        <v>5.82</v>
      </c>
    </row>
    <row r="10285" spans="1:4" x14ac:dyDescent="0.25">
      <c r="A10285" s="75">
        <v>3889</v>
      </c>
      <c r="B10285" s="74" t="s">
        <v>31369</v>
      </c>
      <c r="C10285" s="79" t="s">
        <v>16514</v>
      </c>
      <c r="D10285" s="79">
        <v>4.1399999999999997</v>
      </c>
    </row>
    <row r="10286" spans="1:4" x14ac:dyDescent="0.25">
      <c r="A10286" s="75">
        <v>3868</v>
      </c>
      <c r="B10286" s="74" t="s">
        <v>31370</v>
      </c>
      <c r="C10286" s="79" t="s">
        <v>16514</v>
      </c>
      <c r="D10286" s="79">
        <v>1.52</v>
      </c>
    </row>
    <row r="10287" spans="1:4" x14ac:dyDescent="0.25">
      <c r="A10287" s="75">
        <v>3869</v>
      </c>
      <c r="B10287" s="74" t="s">
        <v>31371</v>
      </c>
      <c r="C10287" s="79" t="s">
        <v>16514</v>
      </c>
      <c r="D10287" s="79">
        <v>3.36</v>
      </c>
    </row>
    <row r="10288" spans="1:4" x14ac:dyDescent="0.25">
      <c r="A10288" s="75">
        <v>3872</v>
      </c>
      <c r="B10288" s="74" t="s">
        <v>31372</v>
      </c>
      <c r="C10288" s="79" t="s">
        <v>16514</v>
      </c>
      <c r="D10288" s="79">
        <v>5.74</v>
      </c>
    </row>
    <row r="10289" spans="1:4" x14ac:dyDescent="0.25">
      <c r="A10289" s="75">
        <v>3850</v>
      </c>
      <c r="B10289" s="74" t="s">
        <v>31373</v>
      </c>
      <c r="C10289" s="79" t="s">
        <v>16514</v>
      </c>
      <c r="D10289" s="79">
        <v>13.25</v>
      </c>
    </row>
    <row r="10290" spans="1:4" x14ac:dyDescent="0.25">
      <c r="A10290" s="75">
        <v>38023</v>
      </c>
      <c r="B10290" s="74" t="s">
        <v>31374</v>
      </c>
      <c r="C10290" s="79" t="s">
        <v>16514</v>
      </c>
      <c r="D10290" s="79">
        <v>6.74</v>
      </c>
    </row>
    <row r="10291" spans="1:4" x14ac:dyDescent="0.25">
      <c r="A10291" s="75">
        <v>37986</v>
      </c>
      <c r="B10291" s="74" t="s">
        <v>31375</v>
      </c>
      <c r="C10291" s="79" t="s">
        <v>16514</v>
      </c>
      <c r="D10291" s="79">
        <v>2.3199999999999998</v>
      </c>
    </row>
    <row r="10292" spans="1:4" x14ac:dyDescent="0.25">
      <c r="A10292" s="75">
        <v>37987</v>
      </c>
      <c r="B10292" s="74" t="s">
        <v>31376</v>
      </c>
      <c r="C10292" s="79" t="s">
        <v>16514</v>
      </c>
      <c r="D10292" s="79">
        <v>116.01</v>
      </c>
    </row>
    <row r="10293" spans="1:4" x14ac:dyDescent="0.25">
      <c r="A10293" s="75">
        <v>37988</v>
      </c>
      <c r="B10293" s="74" t="s">
        <v>31377</v>
      </c>
      <c r="C10293" s="79" t="s">
        <v>16514</v>
      </c>
      <c r="D10293" s="79">
        <v>184.35</v>
      </c>
    </row>
    <row r="10294" spans="1:4" x14ac:dyDescent="0.25">
      <c r="A10294" s="75">
        <v>21120</v>
      </c>
      <c r="B10294" s="74" t="s">
        <v>31378</v>
      </c>
      <c r="C10294" s="79" t="s">
        <v>16514</v>
      </c>
      <c r="D10294" s="79">
        <v>11.86</v>
      </c>
    </row>
    <row r="10295" spans="1:4" x14ac:dyDescent="0.25">
      <c r="A10295" s="75">
        <v>39318</v>
      </c>
      <c r="B10295" s="74" t="s">
        <v>31379</v>
      </c>
      <c r="C10295" s="79" t="s">
        <v>16514</v>
      </c>
      <c r="D10295" s="79">
        <v>11.03</v>
      </c>
    </row>
    <row r="10296" spans="1:4" x14ac:dyDescent="0.25">
      <c r="A10296" s="75">
        <v>40366</v>
      </c>
      <c r="B10296" s="74" t="s">
        <v>31380</v>
      </c>
      <c r="C10296" s="79" t="s">
        <v>16514</v>
      </c>
      <c r="D10296" s="79">
        <v>49.92</v>
      </c>
    </row>
    <row r="10297" spans="1:4" x14ac:dyDescent="0.25">
      <c r="A10297" s="75">
        <v>40363</v>
      </c>
      <c r="B10297" s="74" t="s">
        <v>31381</v>
      </c>
      <c r="C10297" s="79" t="s">
        <v>16514</v>
      </c>
      <c r="D10297" s="79">
        <v>39.049999999999997</v>
      </c>
    </row>
    <row r="10298" spans="1:4" x14ac:dyDescent="0.25">
      <c r="A10298" s="75">
        <v>40354</v>
      </c>
      <c r="B10298" s="74" t="s">
        <v>31382</v>
      </c>
      <c r="C10298" s="79" t="s">
        <v>16514</v>
      </c>
      <c r="D10298" s="79">
        <v>17</v>
      </c>
    </row>
    <row r="10299" spans="1:4" x14ac:dyDescent="0.25">
      <c r="A10299" s="75">
        <v>40360</v>
      </c>
      <c r="B10299" s="74" t="s">
        <v>31383</v>
      </c>
      <c r="C10299" s="79" t="s">
        <v>16514</v>
      </c>
      <c r="D10299" s="79">
        <v>25.6</v>
      </c>
    </row>
    <row r="10300" spans="1:4" x14ac:dyDescent="0.25">
      <c r="A10300" s="75">
        <v>40372</v>
      </c>
      <c r="B10300" s="74" t="s">
        <v>31384</v>
      </c>
      <c r="C10300" s="79" t="s">
        <v>16514</v>
      </c>
      <c r="D10300" s="79">
        <v>158.08000000000001</v>
      </c>
    </row>
    <row r="10301" spans="1:4" x14ac:dyDescent="0.25">
      <c r="A10301" s="75">
        <v>40369</v>
      </c>
      <c r="B10301" s="74" t="s">
        <v>31385</v>
      </c>
      <c r="C10301" s="79" t="s">
        <v>16514</v>
      </c>
      <c r="D10301" s="79">
        <v>78.680000000000007</v>
      </c>
    </row>
    <row r="10302" spans="1:4" x14ac:dyDescent="0.25">
      <c r="A10302" s="75">
        <v>40357</v>
      </c>
      <c r="B10302" s="74" t="s">
        <v>31386</v>
      </c>
      <c r="C10302" s="79" t="s">
        <v>16514</v>
      </c>
      <c r="D10302" s="79">
        <v>19.079999999999998</v>
      </c>
    </row>
    <row r="10303" spans="1:4" x14ac:dyDescent="0.25">
      <c r="A10303" s="75">
        <v>40375</v>
      </c>
      <c r="B10303" s="74" t="s">
        <v>31387</v>
      </c>
      <c r="C10303" s="79" t="s">
        <v>16514</v>
      </c>
      <c r="D10303" s="79">
        <v>214</v>
      </c>
    </row>
    <row r="10304" spans="1:4" x14ac:dyDescent="0.25">
      <c r="A10304" s="75">
        <v>1893</v>
      </c>
      <c r="B10304" s="74" t="s">
        <v>31388</v>
      </c>
      <c r="C10304" s="79" t="s">
        <v>16514</v>
      </c>
      <c r="D10304" s="79">
        <v>4.0999999999999996</v>
      </c>
    </row>
    <row r="10305" spans="1:4" x14ac:dyDescent="0.25">
      <c r="A10305" s="75">
        <v>1902</v>
      </c>
      <c r="B10305" s="74" t="s">
        <v>31389</v>
      </c>
      <c r="C10305" s="79" t="s">
        <v>16514</v>
      </c>
      <c r="D10305" s="79">
        <v>2.98</v>
      </c>
    </row>
    <row r="10306" spans="1:4" x14ac:dyDescent="0.25">
      <c r="A10306" s="75">
        <v>1901</v>
      </c>
      <c r="B10306" s="74" t="s">
        <v>31390</v>
      </c>
      <c r="C10306" s="79" t="s">
        <v>16514</v>
      </c>
      <c r="D10306" s="79">
        <v>0.93</v>
      </c>
    </row>
    <row r="10307" spans="1:4" x14ac:dyDescent="0.25">
      <c r="A10307" s="75">
        <v>1892</v>
      </c>
      <c r="B10307" s="74" t="s">
        <v>31391</v>
      </c>
      <c r="C10307" s="79" t="s">
        <v>16514</v>
      </c>
      <c r="D10307" s="79">
        <v>1.92</v>
      </c>
    </row>
    <row r="10308" spans="1:4" x14ac:dyDescent="0.25">
      <c r="A10308" s="75">
        <v>1907</v>
      </c>
      <c r="B10308" s="74" t="s">
        <v>31392</v>
      </c>
      <c r="C10308" s="79" t="s">
        <v>16514</v>
      </c>
      <c r="D10308" s="79">
        <v>13.19</v>
      </c>
    </row>
    <row r="10309" spans="1:4" x14ac:dyDescent="0.25">
      <c r="A10309" s="75">
        <v>1894</v>
      </c>
      <c r="B10309" s="74" t="s">
        <v>31393</v>
      </c>
      <c r="C10309" s="79" t="s">
        <v>16514</v>
      </c>
      <c r="D10309" s="79">
        <v>5.93</v>
      </c>
    </row>
    <row r="10310" spans="1:4" x14ac:dyDescent="0.25">
      <c r="A10310" s="75">
        <v>1891</v>
      </c>
      <c r="B10310" s="74" t="s">
        <v>31394</v>
      </c>
      <c r="C10310" s="79" t="s">
        <v>16514</v>
      </c>
      <c r="D10310" s="79">
        <v>1.37</v>
      </c>
    </row>
    <row r="10311" spans="1:4" x14ac:dyDescent="0.25">
      <c r="A10311" s="75">
        <v>1896</v>
      </c>
      <c r="B10311" s="74" t="s">
        <v>31395</v>
      </c>
      <c r="C10311" s="79" t="s">
        <v>16514</v>
      </c>
      <c r="D10311" s="79">
        <v>17.7</v>
      </c>
    </row>
    <row r="10312" spans="1:4" x14ac:dyDescent="0.25">
      <c r="A10312" s="75">
        <v>1895</v>
      </c>
      <c r="B10312" s="74" t="s">
        <v>31396</v>
      </c>
      <c r="C10312" s="79" t="s">
        <v>16514</v>
      </c>
      <c r="D10312" s="79">
        <v>31.11</v>
      </c>
    </row>
    <row r="10313" spans="1:4" x14ac:dyDescent="0.25">
      <c r="A10313" s="75">
        <v>2641</v>
      </c>
      <c r="B10313" s="74" t="s">
        <v>31397</v>
      </c>
      <c r="C10313" s="79" t="s">
        <v>16514</v>
      </c>
      <c r="D10313" s="79">
        <v>29.43</v>
      </c>
    </row>
    <row r="10314" spans="1:4" x14ac:dyDescent="0.25">
      <c r="A10314" s="75">
        <v>2636</v>
      </c>
      <c r="B10314" s="74" t="s">
        <v>31398</v>
      </c>
      <c r="C10314" s="79" t="s">
        <v>16514</v>
      </c>
      <c r="D10314" s="79">
        <v>1.89</v>
      </c>
    </row>
    <row r="10315" spans="1:4" x14ac:dyDescent="0.25">
      <c r="A10315" s="75">
        <v>2637</v>
      </c>
      <c r="B10315" s="74" t="s">
        <v>31399</v>
      </c>
      <c r="C10315" s="79" t="s">
        <v>16514</v>
      </c>
      <c r="D10315" s="79">
        <v>2.0099999999999998</v>
      </c>
    </row>
    <row r="10316" spans="1:4" x14ac:dyDescent="0.25">
      <c r="A10316" s="75">
        <v>2638</v>
      </c>
      <c r="B10316" s="74" t="s">
        <v>31400</v>
      </c>
      <c r="C10316" s="79" t="s">
        <v>16514</v>
      </c>
      <c r="D10316" s="79">
        <v>2.34</v>
      </c>
    </row>
    <row r="10317" spans="1:4" x14ac:dyDescent="0.25">
      <c r="A10317" s="75">
        <v>2639</v>
      </c>
      <c r="B10317" s="74" t="s">
        <v>31401</v>
      </c>
      <c r="C10317" s="79" t="s">
        <v>16514</v>
      </c>
      <c r="D10317" s="79">
        <v>4.16</v>
      </c>
    </row>
    <row r="10318" spans="1:4" x14ac:dyDescent="0.25">
      <c r="A10318" s="75">
        <v>2644</v>
      </c>
      <c r="B10318" s="74" t="s">
        <v>31402</v>
      </c>
      <c r="C10318" s="79" t="s">
        <v>16514</v>
      </c>
      <c r="D10318" s="79">
        <v>6.02</v>
      </c>
    </row>
    <row r="10319" spans="1:4" x14ac:dyDescent="0.25">
      <c r="A10319" s="75">
        <v>2643</v>
      </c>
      <c r="B10319" s="74" t="s">
        <v>31403</v>
      </c>
      <c r="C10319" s="79" t="s">
        <v>16514</v>
      </c>
      <c r="D10319" s="79">
        <v>8.39</v>
      </c>
    </row>
    <row r="10320" spans="1:4" x14ac:dyDescent="0.25">
      <c r="A10320" s="75">
        <v>2640</v>
      </c>
      <c r="B10320" s="74" t="s">
        <v>31404</v>
      </c>
      <c r="C10320" s="79" t="s">
        <v>16514</v>
      </c>
      <c r="D10320" s="79">
        <v>12.25</v>
      </c>
    </row>
    <row r="10321" spans="1:4" x14ac:dyDescent="0.25">
      <c r="A10321" s="75">
        <v>2642</v>
      </c>
      <c r="B10321" s="74" t="s">
        <v>31405</v>
      </c>
      <c r="C10321" s="79" t="s">
        <v>16514</v>
      </c>
      <c r="D10321" s="79">
        <v>18.649999999999999</v>
      </c>
    </row>
    <row r="10322" spans="1:4" x14ac:dyDescent="0.25">
      <c r="A10322" s="75">
        <v>39855</v>
      </c>
      <c r="B10322" s="74" t="s">
        <v>31406</v>
      </c>
      <c r="C10322" s="79" t="s">
        <v>16514</v>
      </c>
      <c r="D10322" s="79">
        <v>2.84</v>
      </c>
    </row>
    <row r="10323" spans="1:4" x14ac:dyDescent="0.25">
      <c r="A10323" s="75">
        <v>39856</v>
      </c>
      <c r="B10323" s="74" t="s">
        <v>31407</v>
      </c>
      <c r="C10323" s="79" t="s">
        <v>16514</v>
      </c>
      <c r="D10323" s="79">
        <v>6.71</v>
      </c>
    </row>
    <row r="10324" spans="1:4" x14ac:dyDescent="0.25">
      <c r="A10324" s="75">
        <v>39857</v>
      </c>
      <c r="B10324" s="74" t="s">
        <v>31408</v>
      </c>
      <c r="C10324" s="79" t="s">
        <v>16514</v>
      </c>
      <c r="D10324" s="79">
        <v>10.85</v>
      </c>
    </row>
    <row r="10325" spans="1:4" x14ac:dyDescent="0.25">
      <c r="A10325" s="75">
        <v>39858</v>
      </c>
      <c r="B10325" s="74" t="s">
        <v>31409</v>
      </c>
      <c r="C10325" s="79" t="s">
        <v>16514</v>
      </c>
      <c r="D10325" s="79">
        <v>24.08</v>
      </c>
    </row>
    <row r="10326" spans="1:4" x14ac:dyDescent="0.25">
      <c r="A10326" s="75">
        <v>39859</v>
      </c>
      <c r="B10326" s="74" t="s">
        <v>31410</v>
      </c>
      <c r="C10326" s="79" t="s">
        <v>16514</v>
      </c>
      <c r="D10326" s="79">
        <v>37.119999999999997</v>
      </c>
    </row>
    <row r="10327" spans="1:4" x14ac:dyDescent="0.25">
      <c r="A10327" s="75">
        <v>39860</v>
      </c>
      <c r="B10327" s="74" t="s">
        <v>31411</v>
      </c>
      <c r="C10327" s="79" t="s">
        <v>16514</v>
      </c>
      <c r="D10327" s="79">
        <v>56.97</v>
      </c>
    </row>
    <row r="10328" spans="1:4" x14ac:dyDescent="0.25">
      <c r="A10328" s="75">
        <v>39861</v>
      </c>
      <c r="B10328" s="74" t="s">
        <v>31412</v>
      </c>
      <c r="C10328" s="79" t="s">
        <v>16514</v>
      </c>
      <c r="D10328" s="79">
        <v>162.66</v>
      </c>
    </row>
    <row r="10329" spans="1:4" x14ac:dyDescent="0.25">
      <c r="A10329" s="75">
        <v>3867</v>
      </c>
      <c r="B10329" s="74" t="s">
        <v>31413</v>
      </c>
      <c r="C10329" s="79" t="s">
        <v>16514</v>
      </c>
      <c r="D10329" s="79">
        <v>80.69</v>
      </c>
    </row>
    <row r="10330" spans="1:4" x14ac:dyDescent="0.25">
      <c r="A10330" s="75">
        <v>3861</v>
      </c>
      <c r="B10330" s="74" t="s">
        <v>31414</v>
      </c>
      <c r="C10330" s="79" t="s">
        <v>16514</v>
      </c>
      <c r="D10330" s="79">
        <v>0.83</v>
      </c>
    </row>
    <row r="10331" spans="1:4" x14ac:dyDescent="0.25">
      <c r="A10331" s="75">
        <v>3904</v>
      </c>
      <c r="B10331" s="74" t="s">
        <v>31415</v>
      </c>
      <c r="C10331" s="79" t="s">
        <v>16514</v>
      </c>
      <c r="D10331" s="79">
        <v>0.89</v>
      </c>
    </row>
    <row r="10332" spans="1:4" x14ac:dyDescent="0.25">
      <c r="A10332" s="75">
        <v>3903</v>
      </c>
      <c r="B10332" s="74" t="s">
        <v>31416</v>
      </c>
      <c r="C10332" s="79" t="s">
        <v>16514</v>
      </c>
      <c r="D10332" s="79">
        <v>2.16</v>
      </c>
    </row>
    <row r="10333" spans="1:4" x14ac:dyDescent="0.25">
      <c r="A10333" s="75">
        <v>3862</v>
      </c>
      <c r="B10333" s="74" t="s">
        <v>31417</v>
      </c>
      <c r="C10333" s="79" t="s">
        <v>16514</v>
      </c>
      <c r="D10333" s="79">
        <v>4.6100000000000003</v>
      </c>
    </row>
    <row r="10334" spans="1:4" x14ac:dyDescent="0.25">
      <c r="A10334" s="75">
        <v>3863</v>
      </c>
      <c r="B10334" s="74" t="s">
        <v>31418</v>
      </c>
      <c r="C10334" s="79" t="s">
        <v>16514</v>
      </c>
      <c r="D10334" s="79">
        <v>4.7300000000000004</v>
      </c>
    </row>
    <row r="10335" spans="1:4" x14ac:dyDescent="0.25">
      <c r="A10335" s="75">
        <v>3864</v>
      </c>
      <c r="B10335" s="74" t="s">
        <v>31419</v>
      </c>
      <c r="C10335" s="79" t="s">
        <v>16514</v>
      </c>
      <c r="D10335" s="79">
        <v>14.47</v>
      </c>
    </row>
    <row r="10336" spans="1:4" x14ac:dyDescent="0.25">
      <c r="A10336" s="75">
        <v>3865</v>
      </c>
      <c r="B10336" s="74" t="s">
        <v>31420</v>
      </c>
      <c r="C10336" s="79" t="s">
        <v>16514</v>
      </c>
      <c r="D10336" s="79">
        <v>21.16</v>
      </c>
    </row>
    <row r="10337" spans="1:4" x14ac:dyDescent="0.25">
      <c r="A10337" s="75">
        <v>3866</v>
      </c>
      <c r="B10337" s="74" t="s">
        <v>31421</v>
      </c>
      <c r="C10337" s="79" t="s">
        <v>16514</v>
      </c>
      <c r="D10337" s="79">
        <v>47.52</v>
      </c>
    </row>
    <row r="10338" spans="1:4" x14ac:dyDescent="0.25">
      <c r="A10338" s="75">
        <v>3878</v>
      </c>
      <c r="B10338" s="74" t="s">
        <v>31422</v>
      </c>
      <c r="C10338" s="79" t="s">
        <v>16514</v>
      </c>
      <c r="D10338" s="79">
        <v>12.96</v>
      </c>
    </row>
    <row r="10339" spans="1:4" x14ac:dyDescent="0.25">
      <c r="A10339" s="75">
        <v>3883</v>
      </c>
      <c r="B10339" s="74" t="s">
        <v>31423</v>
      </c>
      <c r="C10339" s="79" t="s">
        <v>16514</v>
      </c>
      <c r="D10339" s="79">
        <v>1.66</v>
      </c>
    </row>
    <row r="10340" spans="1:4" x14ac:dyDescent="0.25">
      <c r="A10340" s="75">
        <v>3876</v>
      </c>
      <c r="B10340" s="74" t="s">
        <v>31424</v>
      </c>
      <c r="C10340" s="79" t="s">
        <v>16514</v>
      </c>
      <c r="D10340" s="79">
        <v>5.16</v>
      </c>
    </row>
    <row r="10341" spans="1:4" x14ac:dyDescent="0.25">
      <c r="A10341" s="75">
        <v>3884</v>
      </c>
      <c r="B10341" s="74" t="s">
        <v>31425</v>
      </c>
      <c r="C10341" s="79" t="s">
        <v>16514</v>
      </c>
      <c r="D10341" s="79">
        <v>2.62</v>
      </c>
    </row>
    <row r="10342" spans="1:4" x14ac:dyDescent="0.25">
      <c r="A10342" s="75">
        <v>12892</v>
      </c>
      <c r="B10342" s="74" t="s">
        <v>31426</v>
      </c>
      <c r="C10342" s="79" t="s">
        <v>1520</v>
      </c>
      <c r="D10342" s="79">
        <v>11.22</v>
      </c>
    </row>
    <row r="10343" spans="1:4" x14ac:dyDescent="0.25">
      <c r="A10343" s="75">
        <v>38447</v>
      </c>
      <c r="B10343" s="74" t="s">
        <v>31427</v>
      </c>
      <c r="C10343" s="79" t="s">
        <v>16514</v>
      </c>
      <c r="D10343" s="79">
        <v>81.650000000000006</v>
      </c>
    </row>
    <row r="10344" spans="1:4" x14ac:dyDescent="0.25">
      <c r="A10344" s="75">
        <v>36320</v>
      </c>
      <c r="B10344" s="74" t="s">
        <v>31428</v>
      </c>
      <c r="C10344" s="79" t="s">
        <v>16514</v>
      </c>
      <c r="D10344" s="79">
        <v>2.19</v>
      </c>
    </row>
    <row r="10345" spans="1:4" x14ac:dyDescent="0.25">
      <c r="A10345" s="75">
        <v>36324</v>
      </c>
      <c r="B10345" s="74" t="s">
        <v>31429</v>
      </c>
      <c r="C10345" s="79" t="s">
        <v>16514</v>
      </c>
      <c r="D10345" s="79">
        <v>2</v>
      </c>
    </row>
    <row r="10346" spans="1:4" x14ac:dyDescent="0.25">
      <c r="A10346" s="75">
        <v>38441</v>
      </c>
      <c r="B10346" s="74" t="s">
        <v>31430</v>
      </c>
      <c r="C10346" s="79" t="s">
        <v>16514</v>
      </c>
      <c r="D10346" s="79">
        <v>3.59</v>
      </c>
    </row>
    <row r="10347" spans="1:4" x14ac:dyDescent="0.25">
      <c r="A10347" s="75">
        <v>38442</v>
      </c>
      <c r="B10347" s="74" t="s">
        <v>31431</v>
      </c>
      <c r="C10347" s="79" t="s">
        <v>16514</v>
      </c>
      <c r="D10347" s="79">
        <v>10.199999999999999</v>
      </c>
    </row>
    <row r="10348" spans="1:4" x14ac:dyDescent="0.25">
      <c r="A10348" s="75">
        <v>38443</v>
      </c>
      <c r="B10348" s="74" t="s">
        <v>31432</v>
      </c>
      <c r="C10348" s="79" t="s">
        <v>16514</v>
      </c>
      <c r="D10348" s="79">
        <v>12.38</v>
      </c>
    </row>
    <row r="10349" spans="1:4" x14ac:dyDescent="0.25">
      <c r="A10349" s="75">
        <v>38444</v>
      </c>
      <c r="B10349" s="74" t="s">
        <v>31433</v>
      </c>
      <c r="C10349" s="79" t="s">
        <v>16514</v>
      </c>
      <c r="D10349" s="79">
        <v>20.79</v>
      </c>
    </row>
    <row r="10350" spans="1:4" x14ac:dyDescent="0.25">
      <c r="A10350" s="75">
        <v>38445</v>
      </c>
      <c r="B10350" s="74" t="s">
        <v>31434</v>
      </c>
      <c r="C10350" s="79" t="s">
        <v>16514</v>
      </c>
      <c r="D10350" s="79">
        <v>38.54</v>
      </c>
    </row>
    <row r="10351" spans="1:4" x14ac:dyDescent="0.25">
      <c r="A10351" s="75">
        <v>38446</v>
      </c>
      <c r="B10351" s="74" t="s">
        <v>31435</v>
      </c>
      <c r="C10351" s="79" t="s">
        <v>16514</v>
      </c>
      <c r="D10351" s="79">
        <v>63.08</v>
      </c>
    </row>
    <row r="10352" spans="1:4" x14ac:dyDescent="0.25">
      <c r="A10352" s="75">
        <v>3837</v>
      </c>
      <c r="B10352" s="74" t="s">
        <v>31436</v>
      </c>
      <c r="C10352" s="79" t="s">
        <v>16514</v>
      </c>
      <c r="D10352" s="79">
        <v>43.73</v>
      </c>
    </row>
    <row r="10353" spans="1:4" x14ac:dyDescent="0.25">
      <c r="A10353" s="75">
        <v>3845</v>
      </c>
      <c r="B10353" s="74" t="s">
        <v>31437</v>
      </c>
      <c r="C10353" s="79" t="s">
        <v>16514</v>
      </c>
      <c r="D10353" s="79">
        <v>15.98</v>
      </c>
    </row>
    <row r="10354" spans="1:4" x14ac:dyDescent="0.25">
      <c r="A10354" s="75">
        <v>11045</v>
      </c>
      <c r="B10354" s="74" t="s">
        <v>31438</v>
      </c>
      <c r="C10354" s="79" t="s">
        <v>16514</v>
      </c>
      <c r="D10354" s="79">
        <v>30.82</v>
      </c>
    </row>
    <row r="10355" spans="1:4" x14ac:dyDescent="0.25">
      <c r="A10355" s="75">
        <v>20170</v>
      </c>
      <c r="B10355" s="74" t="s">
        <v>31439</v>
      </c>
      <c r="C10355" s="79" t="s">
        <v>16514</v>
      </c>
      <c r="D10355" s="79">
        <v>14.39</v>
      </c>
    </row>
    <row r="10356" spans="1:4" x14ac:dyDescent="0.25">
      <c r="A10356" s="75">
        <v>20171</v>
      </c>
      <c r="B10356" s="74" t="s">
        <v>31440</v>
      </c>
      <c r="C10356" s="79" t="s">
        <v>16514</v>
      </c>
      <c r="D10356" s="79">
        <v>41.49</v>
      </c>
    </row>
    <row r="10357" spans="1:4" x14ac:dyDescent="0.25">
      <c r="A10357" s="75">
        <v>20167</v>
      </c>
      <c r="B10357" s="74" t="s">
        <v>31441</v>
      </c>
      <c r="C10357" s="79" t="s">
        <v>16514</v>
      </c>
      <c r="D10357" s="79">
        <v>5.22</v>
      </c>
    </row>
    <row r="10358" spans="1:4" x14ac:dyDescent="0.25">
      <c r="A10358" s="75">
        <v>20168</v>
      </c>
      <c r="B10358" s="74" t="s">
        <v>31442</v>
      </c>
      <c r="C10358" s="79" t="s">
        <v>16514</v>
      </c>
      <c r="D10358" s="79">
        <v>10.74</v>
      </c>
    </row>
    <row r="10359" spans="1:4" x14ac:dyDescent="0.25">
      <c r="A10359" s="75">
        <v>20169</v>
      </c>
      <c r="B10359" s="74" t="s">
        <v>31443</v>
      </c>
      <c r="C10359" s="79" t="s">
        <v>16514</v>
      </c>
      <c r="D10359" s="79">
        <v>12.53</v>
      </c>
    </row>
    <row r="10360" spans="1:4" x14ac:dyDescent="0.25">
      <c r="A10360" s="75">
        <v>3899</v>
      </c>
      <c r="B10360" s="74" t="s">
        <v>31444</v>
      </c>
      <c r="C10360" s="79" t="s">
        <v>16514</v>
      </c>
      <c r="D10360" s="79">
        <v>6.95</v>
      </c>
    </row>
    <row r="10361" spans="1:4" x14ac:dyDescent="0.25">
      <c r="A10361" s="75">
        <v>38676</v>
      </c>
      <c r="B10361" s="74" t="s">
        <v>31445</v>
      </c>
      <c r="C10361" s="79" t="s">
        <v>16514</v>
      </c>
      <c r="D10361" s="79">
        <v>34.770000000000003</v>
      </c>
    </row>
    <row r="10362" spans="1:4" x14ac:dyDescent="0.25">
      <c r="A10362" s="75">
        <v>3897</v>
      </c>
      <c r="B10362" s="74" t="s">
        <v>31446</v>
      </c>
      <c r="C10362" s="79" t="s">
        <v>16514</v>
      </c>
      <c r="D10362" s="79">
        <v>1.7</v>
      </c>
    </row>
    <row r="10363" spans="1:4" x14ac:dyDescent="0.25">
      <c r="A10363" s="75">
        <v>3875</v>
      </c>
      <c r="B10363" s="74" t="s">
        <v>31447</v>
      </c>
      <c r="C10363" s="79" t="s">
        <v>16514</v>
      </c>
      <c r="D10363" s="79">
        <v>3.5</v>
      </c>
    </row>
    <row r="10364" spans="1:4" x14ac:dyDescent="0.25">
      <c r="A10364" s="75">
        <v>3898</v>
      </c>
      <c r="B10364" s="74" t="s">
        <v>31448</v>
      </c>
      <c r="C10364" s="79" t="s">
        <v>16514</v>
      </c>
      <c r="D10364" s="79">
        <v>7.11</v>
      </c>
    </row>
    <row r="10365" spans="1:4" x14ac:dyDescent="0.25">
      <c r="A10365" s="75">
        <v>3855</v>
      </c>
      <c r="B10365" s="74" t="s">
        <v>31449</v>
      </c>
      <c r="C10365" s="79" t="s">
        <v>16514</v>
      </c>
      <c r="D10365" s="79">
        <v>5.59</v>
      </c>
    </row>
    <row r="10366" spans="1:4" x14ac:dyDescent="0.25">
      <c r="A10366" s="75">
        <v>3874</v>
      </c>
      <c r="B10366" s="74" t="s">
        <v>31450</v>
      </c>
      <c r="C10366" s="79" t="s">
        <v>16514</v>
      </c>
      <c r="D10366" s="79">
        <v>6.48</v>
      </c>
    </row>
    <row r="10367" spans="1:4" x14ac:dyDescent="0.25">
      <c r="A10367" s="75">
        <v>3870</v>
      </c>
      <c r="B10367" s="74" t="s">
        <v>31451</v>
      </c>
      <c r="C10367" s="79" t="s">
        <v>16514</v>
      </c>
      <c r="D10367" s="79">
        <v>7.11</v>
      </c>
    </row>
    <row r="10368" spans="1:4" x14ac:dyDescent="0.25">
      <c r="A10368" s="75">
        <v>38678</v>
      </c>
      <c r="B10368" s="74" t="s">
        <v>31452</v>
      </c>
      <c r="C10368" s="79" t="s">
        <v>16514</v>
      </c>
      <c r="D10368" s="79">
        <v>18.829999999999998</v>
      </c>
    </row>
    <row r="10369" spans="1:4" x14ac:dyDescent="0.25">
      <c r="A10369" s="75">
        <v>3859</v>
      </c>
      <c r="B10369" s="74" t="s">
        <v>31453</v>
      </c>
      <c r="C10369" s="79" t="s">
        <v>16514</v>
      </c>
      <c r="D10369" s="79">
        <v>1.43</v>
      </c>
    </row>
    <row r="10370" spans="1:4" x14ac:dyDescent="0.25">
      <c r="A10370" s="75">
        <v>3856</v>
      </c>
      <c r="B10370" s="74" t="s">
        <v>31454</v>
      </c>
      <c r="C10370" s="79" t="s">
        <v>16514</v>
      </c>
      <c r="D10370" s="79">
        <v>1.99</v>
      </c>
    </row>
    <row r="10371" spans="1:4" x14ac:dyDescent="0.25">
      <c r="A10371" s="75">
        <v>3906</v>
      </c>
      <c r="B10371" s="74" t="s">
        <v>31455</v>
      </c>
      <c r="C10371" s="79" t="s">
        <v>16514</v>
      </c>
      <c r="D10371" s="79">
        <v>1.64</v>
      </c>
    </row>
    <row r="10372" spans="1:4" x14ac:dyDescent="0.25">
      <c r="A10372" s="75">
        <v>3860</v>
      </c>
      <c r="B10372" s="74" t="s">
        <v>31456</v>
      </c>
      <c r="C10372" s="79" t="s">
        <v>16514</v>
      </c>
      <c r="D10372" s="79">
        <v>4.88</v>
      </c>
    </row>
    <row r="10373" spans="1:4" x14ac:dyDescent="0.25">
      <c r="A10373" s="75">
        <v>3905</v>
      </c>
      <c r="B10373" s="74" t="s">
        <v>31457</v>
      </c>
      <c r="C10373" s="79" t="s">
        <v>16514</v>
      </c>
      <c r="D10373" s="79">
        <v>11.19</v>
      </c>
    </row>
    <row r="10374" spans="1:4" x14ac:dyDescent="0.25">
      <c r="A10374" s="75">
        <v>3871</v>
      </c>
      <c r="B10374" s="74" t="s">
        <v>31458</v>
      </c>
      <c r="C10374" s="79" t="s">
        <v>16514</v>
      </c>
      <c r="D10374" s="79">
        <v>19.8</v>
      </c>
    </row>
    <row r="10375" spans="1:4" x14ac:dyDescent="0.25">
      <c r="A10375" s="75">
        <v>39292</v>
      </c>
      <c r="B10375" s="74" t="s">
        <v>31459</v>
      </c>
      <c r="C10375" s="79" t="s">
        <v>16514</v>
      </c>
      <c r="D10375" s="79">
        <v>7.19</v>
      </c>
    </row>
    <row r="10376" spans="1:4" x14ac:dyDescent="0.25">
      <c r="A10376" s="75">
        <v>39293</v>
      </c>
      <c r="B10376" s="74" t="s">
        <v>31460</v>
      </c>
      <c r="C10376" s="79" t="s">
        <v>16514</v>
      </c>
      <c r="D10376" s="79">
        <v>11.17</v>
      </c>
    </row>
    <row r="10377" spans="1:4" x14ac:dyDescent="0.25">
      <c r="A10377" s="75">
        <v>39294</v>
      </c>
      <c r="B10377" s="74" t="s">
        <v>31461</v>
      </c>
      <c r="C10377" s="79" t="s">
        <v>16514</v>
      </c>
      <c r="D10377" s="79">
        <v>11.94</v>
      </c>
    </row>
    <row r="10378" spans="1:4" x14ac:dyDescent="0.25">
      <c r="A10378" s="75">
        <v>39295</v>
      </c>
      <c r="B10378" s="74" t="s">
        <v>31462</v>
      </c>
      <c r="C10378" s="79" t="s">
        <v>16514</v>
      </c>
      <c r="D10378" s="79">
        <v>16.420000000000002</v>
      </c>
    </row>
    <row r="10379" spans="1:4" x14ac:dyDescent="0.25">
      <c r="A10379" s="75">
        <v>39312</v>
      </c>
      <c r="B10379" s="74" t="s">
        <v>35182</v>
      </c>
      <c r="C10379" s="79" t="s">
        <v>16514</v>
      </c>
      <c r="D10379" s="79">
        <v>11.02</v>
      </c>
    </row>
    <row r="10380" spans="1:4" x14ac:dyDescent="0.25">
      <c r="A10380" s="75">
        <v>39313</v>
      </c>
      <c r="B10380" s="74" t="s">
        <v>35183</v>
      </c>
      <c r="C10380" s="79" t="s">
        <v>16514</v>
      </c>
      <c r="D10380" s="79">
        <v>14.8</v>
      </c>
    </row>
    <row r="10381" spans="1:4" x14ac:dyDescent="0.25">
      <c r="A10381" s="75">
        <v>39314</v>
      </c>
      <c r="B10381" s="74" t="s">
        <v>35184</v>
      </c>
      <c r="C10381" s="79" t="s">
        <v>16514</v>
      </c>
      <c r="D10381" s="79">
        <v>21.78</v>
      </c>
    </row>
    <row r="10382" spans="1:4" x14ac:dyDescent="0.25">
      <c r="A10382" s="75">
        <v>39296</v>
      </c>
      <c r="B10382" s="74" t="s">
        <v>31463</v>
      </c>
      <c r="C10382" s="79" t="s">
        <v>16514</v>
      </c>
      <c r="D10382" s="79">
        <v>6.55</v>
      </c>
    </row>
    <row r="10383" spans="1:4" x14ac:dyDescent="0.25">
      <c r="A10383" s="75">
        <v>39297</v>
      </c>
      <c r="B10383" s="74" t="s">
        <v>31464</v>
      </c>
      <c r="C10383" s="79" t="s">
        <v>16514</v>
      </c>
      <c r="D10383" s="79">
        <v>8.8800000000000008</v>
      </c>
    </row>
    <row r="10384" spans="1:4" x14ac:dyDescent="0.25">
      <c r="A10384" s="75">
        <v>39298</v>
      </c>
      <c r="B10384" s="74" t="s">
        <v>31465</v>
      </c>
      <c r="C10384" s="79" t="s">
        <v>16514</v>
      </c>
      <c r="D10384" s="79">
        <v>17.059999999999999</v>
      </c>
    </row>
    <row r="10385" spans="1:4" x14ac:dyDescent="0.25">
      <c r="A10385" s="75">
        <v>39299</v>
      </c>
      <c r="B10385" s="74" t="s">
        <v>31466</v>
      </c>
      <c r="C10385" s="79" t="s">
        <v>16514</v>
      </c>
      <c r="D10385" s="79">
        <v>20.22</v>
      </c>
    </row>
    <row r="10386" spans="1:4" x14ac:dyDescent="0.25">
      <c r="A10386" s="75">
        <v>39308</v>
      </c>
      <c r="B10386" s="74" t="s">
        <v>31467</v>
      </c>
      <c r="C10386" s="79" t="s">
        <v>16514</v>
      </c>
      <c r="D10386" s="79">
        <v>5.46</v>
      </c>
    </row>
    <row r="10387" spans="1:4" x14ac:dyDescent="0.25">
      <c r="A10387" s="75">
        <v>39309</v>
      </c>
      <c r="B10387" s="74" t="s">
        <v>31468</v>
      </c>
      <c r="C10387" s="79" t="s">
        <v>16514</v>
      </c>
      <c r="D10387" s="79">
        <v>6.23</v>
      </c>
    </row>
    <row r="10388" spans="1:4" x14ac:dyDescent="0.25">
      <c r="A10388" s="75">
        <v>39310</v>
      </c>
      <c r="B10388" s="74" t="s">
        <v>35185</v>
      </c>
      <c r="C10388" s="79" t="s">
        <v>16514</v>
      </c>
      <c r="D10388" s="79">
        <v>11.63</v>
      </c>
    </row>
    <row r="10389" spans="1:4" x14ac:dyDescent="0.25">
      <c r="A10389" s="75">
        <v>39311</v>
      </c>
      <c r="B10389" s="74" t="s">
        <v>35186</v>
      </c>
      <c r="C10389" s="79" t="s">
        <v>16514</v>
      </c>
      <c r="D10389" s="79">
        <v>16.47</v>
      </c>
    </row>
    <row r="10390" spans="1:4" x14ac:dyDescent="0.25">
      <c r="A10390" s="75">
        <v>37429</v>
      </c>
      <c r="B10390" s="74" t="s">
        <v>31469</v>
      </c>
      <c r="C10390" s="79" t="s">
        <v>16514</v>
      </c>
      <c r="D10390" s="79">
        <v>2794.13</v>
      </c>
    </row>
    <row r="10391" spans="1:4" x14ac:dyDescent="0.25">
      <c r="A10391" s="75">
        <v>37426</v>
      </c>
      <c r="B10391" s="74" t="s">
        <v>31470</v>
      </c>
      <c r="C10391" s="79" t="s">
        <v>16514</v>
      </c>
      <c r="D10391" s="79">
        <v>26.88</v>
      </c>
    </row>
    <row r="10392" spans="1:4" x14ac:dyDescent="0.25">
      <c r="A10392" s="75">
        <v>37427</v>
      </c>
      <c r="B10392" s="74" t="s">
        <v>31471</v>
      </c>
      <c r="C10392" s="79" t="s">
        <v>16514</v>
      </c>
      <c r="D10392" s="79">
        <v>64.11</v>
      </c>
    </row>
    <row r="10393" spans="1:4" x14ac:dyDescent="0.25">
      <c r="A10393" s="75">
        <v>37424</v>
      </c>
      <c r="B10393" s="74" t="s">
        <v>31472</v>
      </c>
      <c r="C10393" s="79" t="s">
        <v>16514</v>
      </c>
      <c r="D10393" s="79">
        <v>12.35</v>
      </c>
    </row>
    <row r="10394" spans="1:4" x14ac:dyDescent="0.25">
      <c r="A10394" s="75">
        <v>37428</v>
      </c>
      <c r="B10394" s="74" t="s">
        <v>31473</v>
      </c>
      <c r="C10394" s="79" t="s">
        <v>16514</v>
      </c>
      <c r="D10394" s="79">
        <v>220.95</v>
      </c>
    </row>
    <row r="10395" spans="1:4" x14ac:dyDescent="0.25">
      <c r="A10395" s="75">
        <v>37425</v>
      </c>
      <c r="B10395" s="74" t="s">
        <v>31474</v>
      </c>
      <c r="C10395" s="79" t="s">
        <v>16514</v>
      </c>
      <c r="D10395" s="79">
        <v>13.31</v>
      </c>
    </row>
    <row r="10396" spans="1:4" x14ac:dyDescent="0.25">
      <c r="A10396" s="75">
        <v>11519</v>
      </c>
      <c r="B10396" s="74" t="s">
        <v>31475</v>
      </c>
      <c r="C10396" s="79" t="s">
        <v>1520</v>
      </c>
      <c r="D10396" s="79">
        <v>49.32</v>
      </c>
    </row>
    <row r="10397" spans="1:4" x14ac:dyDescent="0.25">
      <c r="A10397" s="75">
        <v>11520</v>
      </c>
      <c r="B10397" s="74" t="s">
        <v>31476</v>
      </c>
      <c r="C10397" s="79" t="s">
        <v>1520</v>
      </c>
      <c r="D10397" s="79">
        <v>22.8</v>
      </c>
    </row>
    <row r="10398" spans="1:4" x14ac:dyDescent="0.25">
      <c r="A10398" s="75">
        <v>11518</v>
      </c>
      <c r="B10398" s="74" t="s">
        <v>31477</v>
      </c>
      <c r="C10398" s="79" t="s">
        <v>1520</v>
      </c>
      <c r="D10398" s="79">
        <v>82.9</v>
      </c>
    </row>
    <row r="10399" spans="1:4" x14ac:dyDescent="0.25">
      <c r="A10399" s="75">
        <v>38473</v>
      </c>
      <c r="B10399" s="74" t="s">
        <v>31478</v>
      </c>
      <c r="C10399" s="79" t="s">
        <v>16514</v>
      </c>
      <c r="D10399" s="79">
        <v>103.67</v>
      </c>
    </row>
    <row r="10400" spans="1:4" x14ac:dyDescent="0.25">
      <c r="A10400" s="75">
        <v>4244</v>
      </c>
      <c r="B10400" s="74" t="s">
        <v>31479</v>
      </c>
      <c r="C10400" s="79" t="s">
        <v>1514</v>
      </c>
      <c r="D10400" s="79">
        <v>19.12</v>
      </c>
    </row>
    <row r="10401" spans="1:4" x14ac:dyDescent="0.25">
      <c r="A10401" s="75">
        <v>40977</v>
      </c>
      <c r="B10401" s="74" t="s">
        <v>31480</v>
      </c>
      <c r="C10401" s="79" t="s">
        <v>3751</v>
      </c>
      <c r="D10401" s="79">
        <v>3377.1</v>
      </c>
    </row>
    <row r="10402" spans="1:4" x14ac:dyDescent="0.25">
      <c r="A10402" s="75">
        <v>4115</v>
      </c>
      <c r="B10402" s="74" t="s">
        <v>31481</v>
      </c>
      <c r="C10402" s="79" t="s">
        <v>1517</v>
      </c>
      <c r="D10402" s="79">
        <v>22.01</v>
      </c>
    </row>
    <row r="10403" spans="1:4" x14ac:dyDescent="0.25">
      <c r="A10403" s="75">
        <v>4119</v>
      </c>
      <c r="B10403" s="74" t="s">
        <v>31482</v>
      </c>
      <c r="C10403" s="79" t="s">
        <v>1517</v>
      </c>
      <c r="D10403" s="79">
        <v>44.46</v>
      </c>
    </row>
    <row r="10404" spans="1:4" x14ac:dyDescent="0.25">
      <c r="A10404" s="75">
        <v>2794</v>
      </c>
      <c r="B10404" s="74" t="s">
        <v>31483</v>
      </c>
      <c r="C10404" s="79" t="s">
        <v>1517</v>
      </c>
      <c r="D10404" s="79">
        <v>117.95</v>
      </c>
    </row>
    <row r="10405" spans="1:4" x14ac:dyDescent="0.25">
      <c r="A10405" s="75">
        <v>2788</v>
      </c>
      <c r="B10405" s="74" t="s">
        <v>31484</v>
      </c>
      <c r="C10405" s="79" t="s">
        <v>1517</v>
      </c>
      <c r="D10405" s="79">
        <v>171.83</v>
      </c>
    </row>
    <row r="10406" spans="1:4" x14ac:dyDescent="0.25">
      <c r="A10406" s="75">
        <v>4006</v>
      </c>
      <c r="B10406" s="74" t="s">
        <v>31485</v>
      </c>
      <c r="C10406" s="79" t="s">
        <v>1515</v>
      </c>
      <c r="D10406" s="79">
        <v>1947.89</v>
      </c>
    </row>
    <row r="10407" spans="1:4" x14ac:dyDescent="0.25">
      <c r="A10407" s="75">
        <v>36151</v>
      </c>
      <c r="B10407" s="74" t="s">
        <v>31486</v>
      </c>
      <c r="C10407" s="79" t="s">
        <v>16514</v>
      </c>
      <c r="D10407" s="79">
        <v>24.94</v>
      </c>
    </row>
    <row r="10408" spans="1:4" x14ac:dyDescent="0.25">
      <c r="A10408" s="75">
        <v>37457</v>
      </c>
      <c r="B10408" s="74" t="s">
        <v>31487</v>
      </c>
      <c r="C10408" s="79" t="s">
        <v>1517</v>
      </c>
      <c r="D10408" s="79">
        <v>3.36</v>
      </c>
    </row>
    <row r="10409" spans="1:4" x14ac:dyDescent="0.25">
      <c r="A10409" s="75">
        <v>37456</v>
      </c>
      <c r="B10409" s="74" t="s">
        <v>31488</v>
      </c>
      <c r="C10409" s="79" t="s">
        <v>1517</v>
      </c>
      <c r="D10409" s="79">
        <v>1.77</v>
      </c>
    </row>
    <row r="10410" spans="1:4" x14ac:dyDescent="0.25">
      <c r="A10410" s="75">
        <v>37461</v>
      </c>
      <c r="B10410" s="74" t="s">
        <v>31489</v>
      </c>
      <c r="C10410" s="79" t="s">
        <v>1517</v>
      </c>
      <c r="D10410" s="79">
        <v>12.49</v>
      </c>
    </row>
    <row r="10411" spans="1:4" x14ac:dyDescent="0.25">
      <c r="A10411" s="75">
        <v>37460</v>
      </c>
      <c r="B10411" s="74" t="s">
        <v>31490</v>
      </c>
      <c r="C10411" s="79" t="s">
        <v>1517</v>
      </c>
      <c r="D10411" s="79">
        <v>17.059999999999999</v>
      </c>
    </row>
    <row r="10412" spans="1:4" x14ac:dyDescent="0.25">
      <c r="A10412" s="75">
        <v>37458</v>
      </c>
      <c r="B10412" s="74" t="s">
        <v>31491</v>
      </c>
      <c r="C10412" s="79" t="s">
        <v>1517</v>
      </c>
      <c r="D10412" s="79">
        <v>5</v>
      </c>
    </row>
    <row r="10413" spans="1:4" x14ac:dyDescent="0.25">
      <c r="A10413" s="75">
        <v>37454</v>
      </c>
      <c r="B10413" s="74" t="s">
        <v>31492</v>
      </c>
      <c r="C10413" s="79" t="s">
        <v>1517</v>
      </c>
      <c r="D10413" s="79">
        <v>1.31</v>
      </c>
    </row>
    <row r="10414" spans="1:4" x14ac:dyDescent="0.25">
      <c r="A10414" s="75">
        <v>37455</v>
      </c>
      <c r="B10414" s="74" t="s">
        <v>31493</v>
      </c>
      <c r="C10414" s="79" t="s">
        <v>1517</v>
      </c>
      <c r="D10414" s="79">
        <v>2.2000000000000002</v>
      </c>
    </row>
    <row r="10415" spans="1:4" x14ac:dyDescent="0.25">
      <c r="A10415" s="75">
        <v>37459</v>
      </c>
      <c r="B10415" s="74" t="s">
        <v>31494</v>
      </c>
      <c r="C10415" s="79" t="s">
        <v>1517</v>
      </c>
      <c r="D10415" s="80">
        <v>7.02</v>
      </c>
    </row>
    <row r="10416" spans="1:4" x14ac:dyDescent="0.25">
      <c r="A10416" s="75">
        <v>21029</v>
      </c>
      <c r="B10416" s="74" t="s">
        <v>31495</v>
      </c>
      <c r="C10416" s="79" t="s">
        <v>16514</v>
      </c>
      <c r="D10416" s="79">
        <v>366</v>
      </c>
    </row>
    <row r="10417" spans="1:4" x14ac:dyDescent="0.25">
      <c r="A10417" s="75">
        <v>21030</v>
      </c>
      <c r="B10417" s="74" t="s">
        <v>31496</v>
      </c>
      <c r="C10417" s="79" t="s">
        <v>16514</v>
      </c>
      <c r="D10417" s="79">
        <v>451.15</v>
      </c>
    </row>
    <row r="10418" spans="1:4" x14ac:dyDescent="0.25">
      <c r="A10418" s="75">
        <v>21031</v>
      </c>
      <c r="B10418" s="74" t="s">
        <v>31497</v>
      </c>
      <c r="C10418" s="79" t="s">
        <v>16514</v>
      </c>
      <c r="D10418" s="79">
        <v>561.67999999999995</v>
      </c>
    </row>
    <row r="10419" spans="1:4" x14ac:dyDescent="0.25">
      <c r="A10419" s="75">
        <v>21032</v>
      </c>
      <c r="B10419" s="74" t="s">
        <v>31498</v>
      </c>
      <c r="C10419" s="79" t="s">
        <v>16514</v>
      </c>
      <c r="D10419" s="79">
        <v>599.73</v>
      </c>
    </row>
    <row r="10420" spans="1:4" x14ac:dyDescent="0.25">
      <c r="A10420" s="75">
        <v>37527</v>
      </c>
      <c r="B10420" s="74" t="s">
        <v>31499</v>
      </c>
      <c r="C10420" s="79" t="s">
        <v>16514</v>
      </c>
      <c r="D10420" s="79">
        <v>541.75</v>
      </c>
    </row>
    <row r="10421" spans="1:4" x14ac:dyDescent="0.25">
      <c r="A10421" s="75">
        <v>37528</v>
      </c>
      <c r="B10421" s="74" t="s">
        <v>31500</v>
      </c>
      <c r="C10421" s="79" t="s">
        <v>16514</v>
      </c>
      <c r="D10421" s="79">
        <v>645.92999999999995</v>
      </c>
    </row>
    <row r="10422" spans="1:4" x14ac:dyDescent="0.25">
      <c r="A10422" s="75">
        <v>37529</v>
      </c>
      <c r="B10422" s="74" t="s">
        <v>31501</v>
      </c>
      <c r="C10422" s="79" t="s">
        <v>16514</v>
      </c>
      <c r="D10422" s="79">
        <v>652.27</v>
      </c>
    </row>
    <row r="10423" spans="1:4" x14ac:dyDescent="0.25">
      <c r="A10423" s="75">
        <v>37530</v>
      </c>
      <c r="B10423" s="74" t="s">
        <v>31502</v>
      </c>
      <c r="C10423" s="79" t="s">
        <v>16514</v>
      </c>
      <c r="D10423" s="79">
        <v>851.58</v>
      </c>
    </row>
    <row r="10424" spans="1:4" x14ac:dyDescent="0.25">
      <c r="A10424" s="75">
        <v>21034</v>
      </c>
      <c r="B10424" s="74" t="s">
        <v>31503</v>
      </c>
      <c r="C10424" s="79" t="s">
        <v>16514</v>
      </c>
      <c r="D10424" s="79">
        <v>726.56</v>
      </c>
    </row>
    <row r="10425" spans="1:4" x14ac:dyDescent="0.25">
      <c r="A10425" s="75">
        <v>37531</v>
      </c>
      <c r="B10425" s="74" t="s">
        <v>31504</v>
      </c>
      <c r="C10425" s="79" t="s">
        <v>16514</v>
      </c>
      <c r="D10425" s="79">
        <v>915</v>
      </c>
    </row>
    <row r="10426" spans="1:4" x14ac:dyDescent="0.25">
      <c r="A10426" s="75">
        <v>21036</v>
      </c>
      <c r="B10426" s="74" t="s">
        <v>31505</v>
      </c>
      <c r="C10426" s="79" t="s">
        <v>16514</v>
      </c>
      <c r="D10426" s="80">
        <v>1112.49</v>
      </c>
    </row>
    <row r="10427" spans="1:4" x14ac:dyDescent="0.25">
      <c r="A10427" s="75">
        <v>21037</v>
      </c>
      <c r="B10427" s="74" t="s">
        <v>31506</v>
      </c>
      <c r="C10427" s="79" t="s">
        <v>16514</v>
      </c>
      <c r="D10427" s="79">
        <v>1268.31</v>
      </c>
    </row>
    <row r="10428" spans="1:4" x14ac:dyDescent="0.25">
      <c r="A10428" s="75">
        <v>20185</v>
      </c>
      <c r="B10428" s="74" t="s">
        <v>31507</v>
      </c>
      <c r="C10428" s="79" t="s">
        <v>1517</v>
      </c>
      <c r="D10428" s="79">
        <v>20.309999999999999</v>
      </c>
    </row>
    <row r="10429" spans="1:4" x14ac:dyDescent="0.25">
      <c r="A10429" s="75">
        <v>20260</v>
      </c>
      <c r="B10429" s="74" t="s">
        <v>31508</v>
      </c>
      <c r="C10429" s="79" t="s">
        <v>16514</v>
      </c>
      <c r="D10429" s="79">
        <v>16.329999999999998</v>
      </c>
    </row>
    <row r="10430" spans="1:4" x14ac:dyDescent="0.25">
      <c r="A10430" s="75">
        <v>37523</v>
      </c>
      <c r="B10430" s="74" t="s">
        <v>31509</v>
      </c>
      <c r="C10430" s="79" t="s">
        <v>16514</v>
      </c>
      <c r="D10430" s="79">
        <v>584893.24</v>
      </c>
    </row>
    <row r="10431" spans="1:4" x14ac:dyDescent="0.25">
      <c r="A10431" s="75">
        <v>37515</v>
      </c>
      <c r="B10431" s="74" t="s">
        <v>31510</v>
      </c>
      <c r="C10431" s="79" t="s">
        <v>16514</v>
      </c>
      <c r="D10431" s="80">
        <v>520000</v>
      </c>
    </row>
    <row r="10432" spans="1:4" x14ac:dyDescent="0.25">
      <c r="A10432" s="75">
        <v>12899</v>
      </c>
      <c r="B10432" s="74" t="s">
        <v>31511</v>
      </c>
      <c r="C10432" s="79" t="s">
        <v>16514</v>
      </c>
      <c r="D10432" s="79">
        <v>114.55</v>
      </c>
    </row>
    <row r="10433" spans="1:4" x14ac:dyDescent="0.25">
      <c r="A10433" s="75">
        <v>12898</v>
      </c>
      <c r="B10433" s="74" t="s">
        <v>31512</v>
      </c>
      <c r="C10433" s="79" t="s">
        <v>16514</v>
      </c>
      <c r="D10433" s="79">
        <v>181.71</v>
      </c>
    </row>
    <row r="10434" spans="1:4" x14ac:dyDescent="0.25">
      <c r="A10434" s="75">
        <v>39699</v>
      </c>
      <c r="B10434" s="74" t="s">
        <v>31513</v>
      </c>
      <c r="C10434" s="79" t="s">
        <v>1516</v>
      </c>
      <c r="D10434" s="79">
        <v>15.25</v>
      </c>
    </row>
    <row r="10435" spans="1:4" x14ac:dyDescent="0.25">
      <c r="A10435" s="75">
        <v>42528</v>
      </c>
      <c r="B10435" s="74" t="s">
        <v>31514</v>
      </c>
      <c r="C10435" s="79" t="s">
        <v>1516</v>
      </c>
      <c r="D10435" s="79">
        <v>9.67</v>
      </c>
    </row>
    <row r="10436" spans="1:4" x14ac:dyDescent="0.25">
      <c r="A10436" s="75">
        <v>39696</v>
      </c>
      <c r="B10436" s="74" t="s">
        <v>31515</v>
      </c>
      <c r="C10436" s="79" t="s">
        <v>1516</v>
      </c>
      <c r="D10436" s="79">
        <v>6.8</v>
      </c>
    </row>
    <row r="10437" spans="1:4" x14ac:dyDescent="0.25">
      <c r="A10437" s="75">
        <v>39700</v>
      </c>
      <c r="B10437" s="74" t="s">
        <v>31516</v>
      </c>
      <c r="C10437" s="79" t="s">
        <v>1516</v>
      </c>
      <c r="D10437" s="79">
        <v>25.46</v>
      </c>
    </row>
    <row r="10438" spans="1:4" x14ac:dyDescent="0.25">
      <c r="A10438" s="75">
        <v>11621</v>
      </c>
      <c r="B10438" s="74" t="s">
        <v>31517</v>
      </c>
      <c r="C10438" s="79" t="s">
        <v>1516</v>
      </c>
      <c r="D10438" s="79">
        <v>50.67</v>
      </c>
    </row>
    <row r="10439" spans="1:4" x14ac:dyDescent="0.25">
      <c r="A10439" s="75">
        <v>4014</v>
      </c>
      <c r="B10439" s="74" t="s">
        <v>31518</v>
      </c>
      <c r="C10439" s="79" t="s">
        <v>1516</v>
      </c>
      <c r="D10439" s="79">
        <v>52.43</v>
      </c>
    </row>
    <row r="10440" spans="1:4" x14ac:dyDescent="0.25">
      <c r="A10440" s="75">
        <v>4015</v>
      </c>
      <c r="B10440" s="74" t="s">
        <v>31519</v>
      </c>
      <c r="C10440" s="79" t="s">
        <v>1516</v>
      </c>
      <c r="D10440" s="79">
        <v>64.38</v>
      </c>
    </row>
    <row r="10441" spans="1:4" x14ac:dyDescent="0.25">
      <c r="A10441" s="75">
        <v>4017</v>
      </c>
      <c r="B10441" s="74" t="s">
        <v>31520</v>
      </c>
      <c r="C10441" s="79" t="s">
        <v>1516</v>
      </c>
      <c r="D10441" s="79">
        <v>93.68</v>
      </c>
    </row>
    <row r="10442" spans="1:4" x14ac:dyDescent="0.25">
      <c r="A10442" s="75">
        <v>4016</v>
      </c>
      <c r="B10442" s="74" t="s">
        <v>31521</v>
      </c>
      <c r="C10442" s="79" t="s">
        <v>1516</v>
      </c>
      <c r="D10442" s="79">
        <v>37</v>
      </c>
    </row>
    <row r="10443" spans="1:4" x14ac:dyDescent="0.25">
      <c r="A10443" s="75">
        <v>38544</v>
      </c>
      <c r="B10443" s="74" t="s">
        <v>31522</v>
      </c>
      <c r="C10443" s="79" t="s">
        <v>1516</v>
      </c>
      <c r="D10443" s="79">
        <v>9.49</v>
      </c>
    </row>
    <row r="10444" spans="1:4" x14ac:dyDescent="0.25">
      <c r="A10444" s="75">
        <v>38545</v>
      </c>
      <c r="B10444" s="74" t="s">
        <v>31523</v>
      </c>
      <c r="C10444" s="79" t="s">
        <v>1516</v>
      </c>
      <c r="D10444" s="79">
        <v>6.1</v>
      </c>
    </row>
    <row r="10445" spans="1:4" x14ac:dyDescent="0.25">
      <c r="A10445" s="75">
        <v>42527</v>
      </c>
      <c r="B10445" s="74" t="s">
        <v>31524</v>
      </c>
      <c r="C10445" s="79" t="s">
        <v>1516</v>
      </c>
      <c r="D10445" s="79">
        <v>25.55</v>
      </c>
    </row>
    <row r="10446" spans="1:4" x14ac:dyDescent="0.25">
      <c r="A10446" s="75">
        <v>39323</v>
      </c>
      <c r="B10446" s="74" t="s">
        <v>31525</v>
      </c>
      <c r="C10446" s="79" t="s">
        <v>1516</v>
      </c>
      <c r="D10446" s="79">
        <v>23.27</v>
      </c>
    </row>
    <row r="10447" spans="1:4" x14ac:dyDescent="0.25">
      <c r="A10447" s="75">
        <v>626</v>
      </c>
      <c r="B10447" s="74" t="s">
        <v>31526</v>
      </c>
      <c r="C10447" s="79" t="s">
        <v>1518</v>
      </c>
      <c r="D10447" s="79">
        <v>18.73</v>
      </c>
    </row>
    <row r="10448" spans="1:4" x14ac:dyDescent="0.25">
      <c r="A10448" s="75">
        <v>44504</v>
      </c>
      <c r="B10448" s="74" t="s">
        <v>31527</v>
      </c>
      <c r="C10448" s="79" t="s">
        <v>1516</v>
      </c>
      <c r="D10448" s="79">
        <v>14.1</v>
      </c>
    </row>
    <row r="10449" spans="1:4" x14ac:dyDescent="0.25">
      <c r="A10449" s="75">
        <v>44505</v>
      </c>
      <c r="B10449" s="74" t="s">
        <v>31528</v>
      </c>
      <c r="C10449" s="79" t="s">
        <v>1516</v>
      </c>
      <c r="D10449" s="79">
        <v>21.28</v>
      </c>
    </row>
    <row r="10450" spans="1:4" x14ac:dyDescent="0.25">
      <c r="A10450" s="75">
        <v>44506</v>
      </c>
      <c r="B10450" s="74" t="s">
        <v>31529</v>
      </c>
      <c r="C10450" s="79" t="s">
        <v>1516</v>
      </c>
      <c r="D10450" s="79">
        <v>22.58</v>
      </c>
    </row>
    <row r="10451" spans="1:4" x14ac:dyDescent="0.25">
      <c r="A10451" s="75">
        <v>44507</v>
      </c>
      <c r="B10451" s="74" t="s">
        <v>31530</v>
      </c>
      <c r="C10451" s="79" t="s">
        <v>1516</v>
      </c>
      <c r="D10451" s="80">
        <v>28.23</v>
      </c>
    </row>
    <row r="10452" spans="1:4" x14ac:dyDescent="0.25">
      <c r="A10452" s="75">
        <v>44508</v>
      </c>
      <c r="B10452" s="74" t="s">
        <v>31531</v>
      </c>
      <c r="C10452" s="79" t="s">
        <v>1516</v>
      </c>
      <c r="D10452" s="80">
        <v>42.34</v>
      </c>
    </row>
    <row r="10453" spans="1:4" x14ac:dyDescent="0.25">
      <c r="A10453" s="75">
        <v>44509</v>
      </c>
      <c r="B10453" s="74" t="s">
        <v>31532</v>
      </c>
      <c r="C10453" s="79" t="s">
        <v>1516</v>
      </c>
      <c r="D10453" s="79">
        <v>56.71</v>
      </c>
    </row>
    <row r="10454" spans="1:4" x14ac:dyDescent="0.25">
      <c r="A10454" s="75">
        <v>44510</v>
      </c>
      <c r="B10454" s="74" t="s">
        <v>31533</v>
      </c>
      <c r="C10454" s="79" t="s">
        <v>1516</v>
      </c>
      <c r="D10454" s="79">
        <v>70.430000000000007</v>
      </c>
    </row>
    <row r="10455" spans="1:4" x14ac:dyDescent="0.25">
      <c r="A10455" s="75">
        <v>44512</v>
      </c>
      <c r="B10455" s="74" t="s">
        <v>31534</v>
      </c>
      <c r="C10455" s="79" t="s">
        <v>1516</v>
      </c>
      <c r="D10455" s="80">
        <v>15.72</v>
      </c>
    </row>
    <row r="10456" spans="1:4" x14ac:dyDescent="0.25">
      <c r="A10456" s="75">
        <v>44513</v>
      </c>
      <c r="B10456" s="74" t="s">
        <v>31535</v>
      </c>
      <c r="C10456" s="79" t="s">
        <v>1516</v>
      </c>
      <c r="D10456" s="80">
        <v>22.19</v>
      </c>
    </row>
    <row r="10457" spans="1:4" x14ac:dyDescent="0.25">
      <c r="A10457" s="75">
        <v>44514</v>
      </c>
      <c r="B10457" s="74" t="s">
        <v>31536</v>
      </c>
      <c r="C10457" s="79" t="s">
        <v>1516</v>
      </c>
      <c r="D10457" s="79">
        <v>25.15</v>
      </c>
    </row>
    <row r="10458" spans="1:4" x14ac:dyDescent="0.25">
      <c r="A10458" s="75">
        <v>44515</v>
      </c>
      <c r="B10458" s="74" t="s">
        <v>31537</v>
      </c>
      <c r="C10458" s="79" t="s">
        <v>1516</v>
      </c>
      <c r="D10458" s="79">
        <v>30.88</v>
      </c>
    </row>
    <row r="10459" spans="1:4" x14ac:dyDescent="0.25">
      <c r="A10459" s="75">
        <v>44511</v>
      </c>
      <c r="B10459" s="74" t="s">
        <v>31538</v>
      </c>
      <c r="C10459" s="79" t="s">
        <v>1516</v>
      </c>
      <c r="D10459" s="79">
        <v>45.72</v>
      </c>
    </row>
    <row r="10460" spans="1:4" x14ac:dyDescent="0.25">
      <c r="A10460" s="75">
        <v>44516</v>
      </c>
      <c r="B10460" s="74" t="s">
        <v>31539</v>
      </c>
      <c r="C10460" s="79" t="s">
        <v>1516</v>
      </c>
      <c r="D10460" s="79">
        <v>61.78</v>
      </c>
    </row>
    <row r="10461" spans="1:4" x14ac:dyDescent="0.25">
      <c r="A10461" s="75">
        <v>44517</v>
      </c>
      <c r="B10461" s="74" t="s">
        <v>31540</v>
      </c>
      <c r="C10461" s="79" t="s">
        <v>1516</v>
      </c>
      <c r="D10461" s="79">
        <v>77.06</v>
      </c>
    </row>
    <row r="10462" spans="1:4" x14ac:dyDescent="0.25">
      <c r="A10462" s="75">
        <v>11479</v>
      </c>
      <c r="B10462" s="74" t="s">
        <v>31541</v>
      </c>
      <c r="C10462" s="79" t="s">
        <v>16514</v>
      </c>
      <c r="D10462" s="79">
        <v>34.630000000000003</v>
      </c>
    </row>
    <row r="10463" spans="1:4" x14ac:dyDescent="0.25">
      <c r="A10463" s="75">
        <v>11481</v>
      </c>
      <c r="B10463" s="74" t="s">
        <v>31542</v>
      </c>
      <c r="C10463" s="79" t="s">
        <v>16514</v>
      </c>
      <c r="D10463" s="79">
        <v>31.33</v>
      </c>
    </row>
    <row r="10464" spans="1:4" x14ac:dyDescent="0.25">
      <c r="A10464" s="75">
        <v>43609</v>
      </c>
      <c r="B10464" s="74" t="s">
        <v>31543</v>
      </c>
      <c r="C10464" s="79" t="s">
        <v>16514</v>
      </c>
      <c r="D10464" s="79">
        <v>31.33</v>
      </c>
    </row>
    <row r="10465" spans="1:4" x14ac:dyDescent="0.25">
      <c r="A10465" s="75">
        <v>11478</v>
      </c>
      <c r="B10465" s="74" t="s">
        <v>31544</v>
      </c>
      <c r="C10465" s="79" t="s">
        <v>16514</v>
      </c>
      <c r="D10465" s="79">
        <v>59.42</v>
      </c>
    </row>
    <row r="10466" spans="1:4" x14ac:dyDescent="0.25">
      <c r="A10466" s="75">
        <v>43608</v>
      </c>
      <c r="B10466" s="74" t="s">
        <v>31545</v>
      </c>
      <c r="C10466" s="79" t="s">
        <v>16514</v>
      </c>
      <c r="D10466" s="79">
        <v>45.34</v>
      </c>
    </row>
    <row r="10467" spans="1:4" x14ac:dyDescent="0.25">
      <c r="A10467" s="75">
        <v>11476</v>
      </c>
      <c r="B10467" s="74" t="s">
        <v>31546</v>
      </c>
      <c r="C10467" s="79" t="s">
        <v>16514</v>
      </c>
      <c r="D10467" s="79">
        <v>45.34</v>
      </c>
    </row>
    <row r="10468" spans="1:4" x14ac:dyDescent="0.25">
      <c r="A10468" s="75">
        <v>40637</v>
      </c>
      <c r="B10468" s="74" t="s">
        <v>31547</v>
      </c>
      <c r="C10468" s="79" t="s">
        <v>16514</v>
      </c>
      <c r="D10468" s="79">
        <v>793072.01</v>
      </c>
    </row>
    <row r="10469" spans="1:4" x14ac:dyDescent="0.25">
      <c r="A10469" s="75">
        <v>13836</v>
      </c>
      <c r="B10469" s="74" t="s">
        <v>31548</v>
      </c>
      <c r="C10469" s="79" t="s">
        <v>16514</v>
      </c>
      <c r="D10469" s="79">
        <v>82486.19</v>
      </c>
    </row>
    <row r="10470" spans="1:4" x14ac:dyDescent="0.25">
      <c r="A10470" s="75">
        <v>14534</v>
      </c>
      <c r="B10470" s="74" t="s">
        <v>31549</v>
      </c>
      <c r="C10470" s="79" t="s">
        <v>16514</v>
      </c>
      <c r="D10470" s="79">
        <v>34530.9</v>
      </c>
    </row>
    <row r="10471" spans="1:4" x14ac:dyDescent="0.25">
      <c r="A10471" s="75">
        <v>14619</v>
      </c>
      <c r="B10471" s="74" t="s">
        <v>31550</v>
      </c>
      <c r="C10471" s="79" t="s">
        <v>16514</v>
      </c>
      <c r="D10471" s="79">
        <v>14204.12</v>
      </c>
    </row>
    <row r="10472" spans="1:4" x14ac:dyDescent="0.25">
      <c r="A10472" s="75">
        <v>14535</v>
      </c>
      <c r="B10472" s="74" t="s">
        <v>31551</v>
      </c>
      <c r="C10472" s="79" t="s">
        <v>16514</v>
      </c>
      <c r="D10472" s="79">
        <v>342722.48</v>
      </c>
    </row>
    <row r="10473" spans="1:4" x14ac:dyDescent="0.25">
      <c r="A10473" s="75">
        <v>39813</v>
      </c>
      <c r="B10473" s="74" t="s">
        <v>35187</v>
      </c>
      <c r="C10473" s="79" t="s">
        <v>16514</v>
      </c>
      <c r="D10473" s="79">
        <v>33767.230000000003</v>
      </c>
    </row>
    <row r="10474" spans="1:4" x14ac:dyDescent="0.25">
      <c r="A10474" s="75">
        <v>40403</v>
      </c>
      <c r="B10474" s="74" t="s">
        <v>31552</v>
      </c>
      <c r="C10474" s="79" t="s">
        <v>16514</v>
      </c>
      <c r="D10474" s="79">
        <v>557.16999999999996</v>
      </c>
    </row>
    <row r="10475" spans="1:4" x14ac:dyDescent="0.25">
      <c r="A10475" s="75">
        <v>12868</v>
      </c>
      <c r="B10475" s="74" t="s">
        <v>31553</v>
      </c>
      <c r="C10475" s="79" t="s">
        <v>1514</v>
      </c>
      <c r="D10475" s="79">
        <v>21.38</v>
      </c>
    </row>
    <row r="10476" spans="1:4" x14ac:dyDescent="0.25">
      <c r="A10476" s="75">
        <v>40916</v>
      </c>
      <c r="B10476" s="74" t="s">
        <v>31554</v>
      </c>
      <c r="C10476" s="79" t="s">
        <v>3751</v>
      </c>
      <c r="D10476" s="79">
        <v>3772.34</v>
      </c>
    </row>
    <row r="10477" spans="1:4" x14ac:dyDescent="0.25">
      <c r="A10477" s="75">
        <v>4755</v>
      </c>
      <c r="B10477" s="74" t="s">
        <v>31555</v>
      </c>
      <c r="C10477" s="79" t="s">
        <v>1514</v>
      </c>
      <c r="D10477" s="79">
        <v>22.61</v>
      </c>
    </row>
    <row r="10478" spans="1:4" x14ac:dyDescent="0.25">
      <c r="A10478" s="75">
        <v>41067</v>
      </c>
      <c r="B10478" s="74" t="s">
        <v>31556</v>
      </c>
      <c r="C10478" s="79" t="s">
        <v>3751</v>
      </c>
      <c r="D10478" s="79">
        <v>3992.83</v>
      </c>
    </row>
    <row r="10479" spans="1:4" x14ac:dyDescent="0.25">
      <c r="A10479" s="75">
        <v>38463</v>
      </c>
      <c r="B10479" s="74" t="s">
        <v>31557</v>
      </c>
      <c r="C10479" s="79" t="s">
        <v>16514</v>
      </c>
      <c r="D10479" s="79">
        <v>25.18</v>
      </c>
    </row>
    <row r="10480" spans="1:4" x14ac:dyDescent="0.25">
      <c r="A10480" s="75">
        <v>40703</v>
      </c>
      <c r="B10480" s="74" t="s">
        <v>31558</v>
      </c>
      <c r="C10480" s="79" t="s">
        <v>16514</v>
      </c>
      <c r="D10480" s="79">
        <v>11252.03</v>
      </c>
    </row>
    <row r="10481" spans="1:4" x14ac:dyDescent="0.25">
      <c r="A10481" s="75">
        <v>14531</v>
      </c>
      <c r="B10481" s="74" t="s">
        <v>31559</v>
      </c>
      <c r="C10481" s="79" t="s">
        <v>16514</v>
      </c>
      <c r="D10481" s="79">
        <v>20978.02</v>
      </c>
    </row>
    <row r="10482" spans="1:4" x14ac:dyDescent="0.25">
      <c r="A10482" s="75">
        <v>36533</v>
      </c>
      <c r="B10482" s="74" t="s">
        <v>31560</v>
      </c>
      <c r="C10482" s="79" t="s">
        <v>16514</v>
      </c>
      <c r="D10482" s="79">
        <v>24140.34</v>
      </c>
    </row>
    <row r="10483" spans="1:4" x14ac:dyDescent="0.25">
      <c r="A10483" s="75">
        <v>11616</v>
      </c>
      <c r="B10483" s="74" t="s">
        <v>31561</v>
      </c>
      <c r="C10483" s="79" t="s">
        <v>16514</v>
      </c>
      <c r="D10483" s="79">
        <v>22800.19</v>
      </c>
    </row>
    <row r="10484" spans="1:4" x14ac:dyDescent="0.25">
      <c r="A10484" s="75">
        <v>41898</v>
      </c>
      <c r="B10484" s="74" t="s">
        <v>31562</v>
      </c>
      <c r="C10484" s="79" t="s">
        <v>16514</v>
      </c>
      <c r="D10484" s="79">
        <v>25653.32</v>
      </c>
    </row>
    <row r="10485" spans="1:4" x14ac:dyDescent="0.25">
      <c r="A10485" s="75">
        <v>13447</v>
      </c>
      <c r="B10485" s="74" t="s">
        <v>31563</v>
      </c>
      <c r="C10485" s="79" t="s">
        <v>16514</v>
      </c>
      <c r="D10485" s="79">
        <v>47203.87</v>
      </c>
    </row>
    <row r="10486" spans="1:4" x14ac:dyDescent="0.25">
      <c r="A10486" s="75">
        <v>14529</v>
      </c>
      <c r="B10486" s="74" t="s">
        <v>31564</v>
      </c>
      <c r="C10486" s="79" t="s">
        <v>16514</v>
      </c>
      <c r="D10486" s="79">
        <v>26399.93</v>
      </c>
    </row>
    <row r="10487" spans="1:4" x14ac:dyDescent="0.25">
      <c r="A10487" s="75">
        <v>10747</v>
      </c>
      <c r="B10487" s="74" t="s">
        <v>31565</v>
      </c>
      <c r="C10487" s="79" t="s">
        <v>16514</v>
      </c>
      <c r="D10487" s="79">
        <v>25902.36</v>
      </c>
    </row>
    <row r="10488" spans="1:4" x14ac:dyDescent="0.25">
      <c r="A10488" s="75">
        <v>36141</v>
      </c>
      <c r="B10488" s="74" t="s">
        <v>31566</v>
      </c>
      <c r="C10488" s="79" t="s">
        <v>16514</v>
      </c>
      <c r="D10488" s="79">
        <v>33.659999999999997</v>
      </c>
    </row>
    <row r="10489" spans="1:4" x14ac:dyDescent="0.25">
      <c r="A10489" s="75">
        <v>43651</v>
      </c>
      <c r="B10489" s="74" t="s">
        <v>31567</v>
      </c>
      <c r="C10489" s="79" t="s">
        <v>1518</v>
      </c>
      <c r="D10489" s="79">
        <v>7.39</v>
      </c>
    </row>
    <row r="10490" spans="1:4" x14ac:dyDescent="0.25">
      <c r="A10490" s="75">
        <v>43626</v>
      </c>
      <c r="B10490" s="74" t="s">
        <v>31568</v>
      </c>
      <c r="C10490" s="79" t="s">
        <v>1518</v>
      </c>
      <c r="D10490" s="79">
        <v>4.1100000000000003</v>
      </c>
    </row>
    <row r="10491" spans="1:4" x14ac:dyDescent="0.25">
      <c r="A10491" s="75">
        <v>39434</v>
      </c>
      <c r="B10491" s="74" t="s">
        <v>31569</v>
      </c>
      <c r="C10491" s="79" t="s">
        <v>1518</v>
      </c>
      <c r="D10491" s="79">
        <v>3.55</v>
      </c>
    </row>
    <row r="10492" spans="1:4" x14ac:dyDescent="0.25">
      <c r="A10492" s="75">
        <v>39433</v>
      </c>
      <c r="B10492" s="74" t="s">
        <v>31570</v>
      </c>
      <c r="C10492" s="79" t="s">
        <v>1518</v>
      </c>
      <c r="D10492" s="79">
        <v>2.82</v>
      </c>
    </row>
    <row r="10493" spans="1:4" x14ac:dyDescent="0.25">
      <c r="A10493" s="75">
        <v>4049</v>
      </c>
      <c r="B10493" s="74" t="s">
        <v>31571</v>
      </c>
      <c r="C10493" s="79" t="s">
        <v>1519</v>
      </c>
      <c r="D10493" s="80">
        <v>82.49</v>
      </c>
    </row>
    <row r="10494" spans="1:4" x14ac:dyDescent="0.25">
      <c r="A10494" s="75">
        <v>38120</v>
      </c>
      <c r="B10494" s="74" t="s">
        <v>31572</v>
      </c>
      <c r="C10494" s="79" t="s">
        <v>1518</v>
      </c>
      <c r="D10494" s="80">
        <v>133.29</v>
      </c>
    </row>
    <row r="10495" spans="1:4" x14ac:dyDescent="0.25">
      <c r="A10495" s="75">
        <v>43652</v>
      </c>
      <c r="B10495" s="74" t="s">
        <v>31573</v>
      </c>
      <c r="C10495" s="79" t="s">
        <v>1518</v>
      </c>
      <c r="D10495" s="80">
        <v>16.559999999999999</v>
      </c>
    </row>
    <row r="10496" spans="1:4" x14ac:dyDescent="0.25">
      <c r="A10496" s="75">
        <v>10498</v>
      </c>
      <c r="B10496" s="74" t="s">
        <v>31574</v>
      </c>
      <c r="C10496" s="79" t="s">
        <v>1518</v>
      </c>
      <c r="D10496" s="80">
        <v>7.83</v>
      </c>
    </row>
    <row r="10497" spans="1:4" x14ac:dyDescent="0.25">
      <c r="A10497" s="75">
        <v>4823</v>
      </c>
      <c r="B10497" s="74" t="s">
        <v>31575</v>
      </c>
      <c r="C10497" s="79" t="s">
        <v>1518</v>
      </c>
      <c r="D10497" s="80">
        <v>43.42</v>
      </c>
    </row>
    <row r="10498" spans="1:4" x14ac:dyDescent="0.25">
      <c r="A10498" s="75">
        <v>38877</v>
      </c>
      <c r="B10498" s="74" t="s">
        <v>31576</v>
      </c>
      <c r="C10498" s="79" t="s">
        <v>1518</v>
      </c>
      <c r="D10498" s="80">
        <v>6.16</v>
      </c>
    </row>
    <row r="10499" spans="1:4" x14ac:dyDescent="0.25">
      <c r="A10499" s="75">
        <v>34546</v>
      </c>
      <c r="B10499" s="74" t="s">
        <v>31577</v>
      </c>
      <c r="C10499" s="79" t="s">
        <v>1518</v>
      </c>
      <c r="D10499" s="79">
        <v>6.34</v>
      </c>
    </row>
    <row r="10500" spans="1:4" x14ac:dyDescent="0.25">
      <c r="A10500" s="75">
        <v>41387</v>
      </c>
      <c r="B10500" s="74" t="s">
        <v>31578</v>
      </c>
      <c r="C10500" s="79" t="s">
        <v>1517</v>
      </c>
      <c r="D10500" s="79">
        <v>48.83</v>
      </c>
    </row>
    <row r="10501" spans="1:4" x14ac:dyDescent="0.25">
      <c r="A10501" s="75">
        <v>41388</v>
      </c>
      <c r="B10501" s="74" t="s">
        <v>31579</v>
      </c>
      <c r="C10501" s="79" t="s">
        <v>1517</v>
      </c>
      <c r="D10501" s="80">
        <v>58.59</v>
      </c>
    </row>
    <row r="10502" spans="1:4" x14ac:dyDescent="0.25">
      <c r="A10502" s="75">
        <v>41380</v>
      </c>
      <c r="B10502" s="74" t="s">
        <v>31580</v>
      </c>
      <c r="C10502" s="79" t="s">
        <v>16514</v>
      </c>
      <c r="D10502" s="79">
        <v>389.81</v>
      </c>
    </row>
    <row r="10503" spans="1:4" x14ac:dyDescent="0.25">
      <c r="A10503" s="75">
        <v>41381</v>
      </c>
      <c r="B10503" s="74" t="s">
        <v>31581</v>
      </c>
      <c r="C10503" s="79" t="s">
        <v>16514</v>
      </c>
      <c r="D10503" s="80">
        <v>408.38</v>
      </c>
    </row>
    <row r="10504" spans="1:4" x14ac:dyDescent="0.25">
      <c r="A10504" s="75">
        <v>41382</v>
      </c>
      <c r="B10504" s="74" t="s">
        <v>31582</v>
      </c>
      <c r="C10504" s="79" t="s">
        <v>16514</v>
      </c>
      <c r="D10504" s="79">
        <v>395.29</v>
      </c>
    </row>
    <row r="10505" spans="1:4" x14ac:dyDescent="0.25">
      <c r="A10505" s="75">
        <v>41383</v>
      </c>
      <c r="B10505" s="74" t="s">
        <v>31583</v>
      </c>
      <c r="C10505" s="79" t="s">
        <v>16514</v>
      </c>
      <c r="D10505" s="80">
        <v>536.52</v>
      </c>
    </row>
    <row r="10506" spans="1:4" x14ac:dyDescent="0.25">
      <c r="A10506" s="75">
        <v>41385</v>
      </c>
      <c r="B10506" s="74" t="s">
        <v>31584</v>
      </c>
      <c r="C10506" s="79" t="s">
        <v>16514</v>
      </c>
      <c r="D10506" s="80">
        <v>667.63</v>
      </c>
    </row>
    <row r="10507" spans="1:4" x14ac:dyDescent="0.25">
      <c r="A10507" s="75">
        <v>11079</v>
      </c>
      <c r="B10507" s="74" t="s">
        <v>31585</v>
      </c>
      <c r="C10507" s="79" t="s">
        <v>1515</v>
      </c>
      <c r="D10507" s="80">
        <v>2279.11</v>
      </c>
    </row>
    <row r="10508" spans="1:4" x14ac:dyDescent="0.25">
      <c r="A10508" s="75">
        <v>11082</v>
      </c>
      <c r="B10508" s="74" t="s">
        <v>31586</v>
      </c>
      <c r="C10508" s="79" t="s">
        <v>1515</v>
      </c>
      <c r="D10508" s="80">
        <v>2279.11</v>
      </c>
    </row>
    <row r="10509" spans="1:4" x14ac:dyDescent="0.25">
      <c r="A10509" s="75">
        <v>4058</v>
      </c>
      <c r="B10509" s="74" t="s">
        <v>31587</v>
      </c>
      <c r="C10509" s="79" t="s">
        <v>1514</v>
      </c>
      <c r="D10509" s="80">
        <v>29.18</v>
      </c>
    </row>
    <row r="10510" spans="1:4" x14ac:dyDescent="0.25">
      <c r="A10510" s="75">
        <v>40974</v>
      </c>
      <c r="B10510" s="74" t="s">
        <v>31588</v>
      </c>
      <c r="C10510" s="79" t="s">
        <v>3751</v>
      </c>
      <c r="D10510" s="80">
        <v>5148.7</v>
      </c>
    </row>
    <row r="10511" spans="1:4" x14ac:dyDescent="0.25">
      <c r="A10511" s="75">
        <v>34794</v>
      </c>
      <c r="B10511" s="74" t="s">
        <v>31589</v>
      </c>
      <c r="C10511" s="79" t="s">
        <v>1514</v>
      </c>
      <c r="D10511" s="80">
        <v>23.07</v>
      </c>
    </row>
    <row r="10512" spans="1:4" x14ac:dyDescent="0.25">
      <c r="A10512" s="75">
        <v>40925</v>
      </c>
      <c r="B10512" s="74" t="s">
        <v>31590</v>
      </c>
      <c r="C10512" s="79" t="s">
        <v>3751</v>
      </c>
      <c r="D10512" s="80">
        <v>4070.71</v>
      </c>
    </row>
    <row r="10513" spans="1:4" x14ac:dyDescent="0.25">
      <c r="A10513" s="75">
        <v>13741</v>
      </c>
      <c r="B10513" s="74" t="s">
        <v>31591</v>
      </c>
      <c r="C10513" s="79" t="s">
        <v>16514</v>
      </c>
      <c r="D10513" s="79">
        <v>2797.99</v>
      </c>
    </row>
    <row r="10514" spans="1:4" x14ac:dyDescent="0.25">
      <c r="A10514" s="75">
        <v>3288</v>
      </c>
      <c r="B10514" s="74" t="s">
        <v>31592</v>
      </c>
      <c r="C10514" s="79" t="s">
        <v>1517</v>
      </c>
      <c r="D10514" s="79">
        <v>7.38</v>
      </c>
    </row>
    <row r="10515" spans="1:4" x14ac:dyDescent="0.25">
      <c r="A10515" s="75">
        <v>13587</v>
      </c>
      <c r="B10515" s="74" t="s">
        <v>31593</v>
      </c>
      <c r="C10515" s="79" t="s">
        <v>1517</v>
      </c>
      <c r="D10515" s="79">
        <v>4.46</v>
      </c>
    </row>
    <row r="10516" spans="1:4" x14ac:dyDescent="0.25">
      <c r="A10516" s="75">
        <v>38598</v>
      </c>
      <c r="B10516" s="74" t="s">
        <v>31594</v>
      </c>
      <c r="C10516" s="79" t="s">
        <v>16514</v>
      </c>
      <c r="D10516" s="79">
        <v>2.98</v>
      </c>
    </row>
    <row r="10517" spans="1:4" x14ac:dyDescent="0.25">
      <c r="A10517" s="75">
        <v>38595</v>
      </c>
      <c r="B10517" s="74" t="s">
        <v>31595</v>
      </c>
      <c r="C10517" s="79" t="s">
        <v>16514</v>
      </c>
      <c r="D10517" s="79">
        <v>2.5299999999999998</v>
      </c>
    </row>
    <row r="10518" spans="1:4" x14ac:dyDescent="0.25">
      <c r="A10518" s="75">
        <v>38592</v>
      </c>
      <c r="B10518" s="74" t="s">
        <v>31596</v>
      </c>
      <c r="C10518" s="79" t="s">
        <v>16514</v>
      </c>
      <c r="D10518" s="79">
        <v>2.5499999999999998</v>
      </c>
    </row>
    <row r="10519" spans="1:4" x14ac:dyDescent="0.25">
      <c r="A10519" s="75">
        <v>38588</v>
      </c>
      <c r="B10519" s="74" t="s">
        <v>31597</v>
      </c>
      <c r="C10519" s="79" t="s">
        <v>16514</v>
      </c>
      <c r="D10519" s="79">
        <v>2.04</v>
      </c>
    </row>
    <row r="10520" spans="1:4" x14ac:dyDescent="0.25">
      <c r="A10520" s="75">
        <v>38593</v>
      </c>
      <c r="B10520" s="74" t="s">
        <v>31598</v>
      </c>
      <c r="C10520" s="79" t="s">
        <v>16514</v>
      </c>
      <c r="D10520" s="79">
        <v>2.82</v>
      </c>
    </row>
    <row r="10521" spans="1:4" x14ac:dyDescent="0.25">
      <c r="A10521" s="75">
        <v>38589</v>
      </c>
      <c r="B10521" s="74" t="s">
        <v>31599</v>
      </c>
      <c r="C10521" s="79" t="s">
        <v>16514</v>
      </c>
      <c r="D10521" s="79">
        <v>2.14</v>
      </c>
    </row>
    <row r="10522" spans="1:4" x14ac:dyDescent="0.25">
      <c r="A10522" s="75">
        <v>38594</v>
      </c>
      <c r="B10522" s="74" t="s">
        <v>31600</v>
      </c>
      <c r="C10522" s="79" t="s">
        <v>16514</v>
      </c>
      <c r="D10522" s="79">
        <v>4.45</v>
      </c>
    </row>
    <row r="10523" spans="1:4" x14ac:dyDescent="0.25">
      <c r="A10523" s="75">
        <v>34773</v>
      </c>
      <c r="B10523" s="74" t="s">
        <v>31601</v>
      </c>
      <c r="C10523" s="79" t="s">
        <v>16514</v>
      </c>
      <c r="D10523" s="79">
        <v>2.11</v>
      </c>
    </row>
    <row r="10524" spans="1:4" x14ac:dyDescent="0.25">
      <c r="A10524" s="75">
        <v>34769</v>
      </c>
      <c r="B10524" s="74" t="s">
        <v>31602</v>
      </c>
      <c r="C10524" s="79" t="s">
        <v>16514</v>
      </c>
      <c r="D10524" s="79">
        <v>2.61</v>
      </c>
    </row>
    <row r="10525" spans="1:4" x14ac:dyDescent="0.25">
      <c r="A10525" s="75">
        <v>34763</v>
      </c>
      <c r="B10525" s="74" t="s">
        <v>31603</v>
      </c>
      <c r="C10525" s="79" t="s">
        <v>16514</v>
      </c>
      <c r="D10525" s="79">
        <v>1.61</v>
      </c>
    </row>
    <row r="10526" spans="1:4" x14ac:dyDescent="0.25">
      <c r="A10526" s="75">
        <v>34774</v>
      </c>
      <c r="B10526" s="74" t="s">
        <v>31604</v>
      </c>
      <c r="C10526" s="79" t="s">
        <v>16514</v>
      </c>
      <c r="D10526" s="79">
        <v>2</v>
      </c>
    </row>
    <row r="10527" spans="1:4" x14ac:dyDescent="0.25">
      <c r="A10527" s="75">
        <v>34771</v>
      </c>
      <c r="B10527" s="74" t="s">
        <v>31605</v>
      </c>
      <c r="C10527" s="79" t="s">
        <v>16514</v>
      </c>
      <c r="D10527" s="79">
        <v>2.41</v>
      </c>
    </row>
    <row r="10528" spans="1:4" x14ac:dyDescent="0.25">
      <c r="A10528" s="75">
        <v>34764</v>
      </c>
      <c r="B10528" s="74" t="s">
        <v>31606</v>
      </c>
      <c r="C10528" s="79" t="s">
        <v>16514</v>
      </c>
      <c r="D10528" s="79">
        <v>1.58</v>
      </c>
    </row>
    <row r="10529" spans="1:4" x14ac:dyDescent="0.25">
      <c r="A10529" s="75">
        <v>34788</v>
      </c>
      <c r="B10529" s="74" t="s">
        <v>31607</v>
      </c>
      <c r="C10529" s="79" t="s">
        <v>16514</v>
      </c>
      <c r="D10529" s="79">
        <v>1.38</v>
      </c>
    </row>
    <row r="10530" spans="1:4" x14ac:dyDescent="0.25">
      <c r="A10530" s="75">
        <v>34781</v>
      </c>
      <c r="B10530" s="74" t="s">
        <v>31608</v>
      </c>
      <c r="C10530" s="79" t="s">
        <v>16514</v>
      </c>
      <c r="D10530" s="79">
        <v>1.57</v>
      </c>
    </row>
    <row r="10531" spans="1:4" x14ac:dyDescent="0.25">
      <c r="A10531" s="75">
        <v>41682</v>
      </c>
      <c r="B10531" s="74" t="s">
        <v>31609</v>
      </c>
      <c r="C10531" s="79" t="s">
        <v>16514</v>
      </c>
      <c r="D10531" s="79">
        <v>50.26</v>
      </c>
    </row>
    <row r="10532" spans="1:4" x14ac:dyDescent="0.25">
      <c r="A10532" s="75">
        <v>41683</v>
      </c>
      <c r="B10532" s="74" t="s">
        <v>31610</v>
      </c>
      <c r="C10532" s="79" t="s">
        <v>16514</v>
      </c>
      <c r="D10532" s="80">
        <v>36.97</v>
      </c>
    </row>
    <row r="10533" spans="1:4" x14ac:dyDescent="0.25">
      <c r="A10533" s="75">
        <v>41680</v>
      </c>
      <c r="B10533" s="74" t="s">
        <v>31611</v>
      </c>
      <c r="C10533" s="79" t="s">
        <v>16514</v>
      </c>
      <c r="D10533" s="80">
        <v>19.91</v>
      </c>
    </row>
    <row r="10534" spans="1:4" x14ac:dyDescent="0.25">
      <c r="A10534" s="75">
        <v>41679</v>
      </c>
      <c r="B10534" s="74" t="s">
        <v>31612</v>
      </c>
      <c r="C10534" s="79" t="s">
        <v>16514</v>
      </c>
      <c r="D10534" s="79">
        <v>45.51</v>
      </c>
    </row>
    <row r="10535" spans="1:4" x14ac:dyDescent="0.25">
      <c r="A10535" s="75">
        <v>41681</v>
      </c>
      <c r="B10535" s="74" t="s">
        <v>31613</v>
      </c>
      <c r="C10535" s="79" t="s">
        <v>16514</v>
      </c>
      <c r="D10535" s="80">
        <v>31.14</v>
      </c>
    </row>
    <row r="10536" spans="1:4" x14ac:dyDescent="0.25">
      <c r="A10536" s="75">
        <v>43386</v>
      </c>
      <c r="B10536" s="74" t="s">
        <v>31614</v>
      </c>
      <c r="C10536" s="79" t="s">
        <v>16514</v>
      </c>
      <c r="D10536" s="79">
        <v>71.11</v>
      </c>
    </row>
    <row r="10537" spans="1:4" x14ac:dyDescent="0.25">
      <c r="A10537" s="75">
        <v>4059</v>
      </c>
      <c r="B10537" s="74" t="s">
        <v>31615</v>
      </c>
      <c r="C10537" s="79" t="s">
        <v>1517</v>
      </c>
      <c r="D10537" s="80">
        <v>50.26</v>
      </c>
    </row>
    <row r="10538" spans="1:4" x14ac:dyDescent="0.25">
      <c r="A10538" s="75">
        <v>4062</v>
      </c>
      <c r="B10538" s="74" t="s">
        <v>31616</v>
      </c>
      <c r="C10538" s="79" t="s">
        <v>16514</v>
      </c>
      <c r="D10538" s="80">
        <v>50.26</v>
      </c>
    </row>
    <row r="10539" spans="1:4" x14ac:dyDescent="0.25">
      <c r="A10539" s="75">
        <v>4061</v>
      </c>
      <c r="B10539" s="74" t="s">
        <v>31617</v>
      </c>
      <c r="C10539" s="79" t="s">
        <v>16514</v>
      </c>
      <c r="D10539" s="79">
        <v>62.58</v>
      </c>
    </row>
    <row r="10540" spans="1:4" x14ac:dyDescent="0.25">
      <c r="A10540" s="75">
        <v>41315</v>
      </c>
      <c r="B10540" s="74" t="s">
        <v>31618</v>
      </c>
      <c r="C10540" s="79" t="s">
        <v>1518</v>
      </c>
      <c r="D10540" s="79">
        <v>75.48</v>
      </c>
    </row>
    <row r="10541" spans="1:4" x14ac:dyDescent="0.25">
      <c r="A10541" s="75">
        <v>43148</v>
      </c>
      <c r="B10541" s="74" t="s">
        <v>31619</v>
      </c>
      <c r="C10541" s="79" t="s">
        <v>1518</v>
      </c>
      <c r="D10541" s="79">
        <v>51.24</v>
      </c>
    </row>
    <row r="10542" spans="1:4" x14ac:dyDescent="0.25">
      <c r="A10542" s="75">
        <v>43147</v>
      </c>
      <c r="B10542" s="74" t="s">
        <v>31620</v>
      </c>
      <c r="C10542" s="79" t="s">
        <v>1518</v>
      </c>
      <c r="D10542" s="79">
        <v>19.84</v>
      </c>
    </row>
    <row r="10543" spans="1:4" x14ac:dyDescent="0.25">
      <c r="A10543" s="75">
        <v>10608</v>
      </c>
      <c r="B10543" s="74" t="s">
        <v>31621</v>
      </c>
      <c r="C10543" s="79" t="s">
        <v>16514</v>
      </c>
      <c r="D10543" s="79">
        <v>11800</v>
      </c>
    </row>
    <row r="10544" spans="1:4" x14ac:dyDescent="0.25">
      <c r="A10544" s="75">
        <v>4069</v>
      </c>
      <c r="B10544" s="74" t="s">
        <v>31622</v>
      </c>
      <c r="C10544" s="79" t="s">
        <v>1514</v>
      </c>
      <c r="D10544" s="79">
        <v>88.14</v>
      </c>
    </row>
    <row r="10545" spans="1:4" x14ac:dyDescent="0.25">
      <c r="A10545" s="75">
        <v>40819</v>
      </c>
      <c r="B10545" s="74" t="s">
        <v>31623</v>
      </c>
      <c r="C10545" s="79" t="s">
        <v>3751</v>
      </c>
      <c r="D10545" s="79">
        <v>15551.11</v>
      </c>
    </row>
    <row r="10546" spans="1:4" x14ac:dyDescent="0.25">
      <c r="A10546" s="75">
        <v>34361</v>
      </c>
      <c r="B10546" s="74" t="s">
        <v>31624</v>
      </c>
      <c r="C10546" s="79" t="s">
        <v>1518</v>
      </c>
      <c r="D10546" s="79">
        <v>14.44</v>
      </c>
    </row>
    <row r="10547" spans="1:4" x14ac:dyDescent="0.25">
      <c r="A10547" s="75">
        <v>36512</v>
      </c>
      <c r="B10547" s="74" t="s">
        <v>31625</v>
      </c>
      <c r="C10547" s="79" t="s">
        <v>16514</v>
      </c>
      <c r="D10547" s="79">
        <v>24581.74</v>
      </c>
    </row>
    <row r="10548" spans="1:4" x14ac:dyDescent="0.25">
      <c r="A10548" s="75">
        <v>44478</v>
      </c>
      <c r="B10548" s="74" t="s">
        <v>31626</v>
      </c>
      <c r="C10548" s="79" t="s">
        <v>1518</v>
      </c>
      <c r="D10548" s="79">
        <v>10.24</v>
      </c>
    </row>
    <row r="10549" spans="1:4" x14ac:dyDescent="0.25">
      <c r="A10549" s="75">
        <v>44477</v>
      </c>
      <c r="B10549" s="74" t="s">
        <v>31627</v>
      </c>
      <c r="C10549" s="79" t="s">
        <v>1518</v>
      </c>
      <c r="D10549" s="79">
        <v>10.24</v>
      </c>
    </row>
    <row r="10550" spans="1:4" x14ac:dyDescent="0.25">
      <c r="A10550" s="75">
        <v>11697</v>
      </c>
      <c r="B10550" s="74" t="s">
        <v>31628</v>
      </c>
      <c r="C10550" s="79" t="s">
        <v>16514</v>
      </c>
      <c r="D10550" s="79">
        <v>668.58</v>
      </c>
    </row>
    <row r="10551" spans="1:4" x14ac:dyDescent="0.25">
      <c r="A10551" s="75">
        <v>11698</v>
      </c>
      <c r="B10551" s="74" t="s">
        <v>31629</v>
      </c>
      <c r="C10551" s="79" t="s">
        <v>16514</v>
      </c>
      <c r="D10551" s="79">
        <v>797.57</v>
      </c>
    </row>
    <row r="10552" spans="1:4" x14ac:dyDescent="0.25">
      <c r="A10552" s="75">
        <v>10432</v>
      </c>
      <c r="B10552" s="74" t="s">
        <v>31630</v>
      </c>
      <c r="C10552" s="79" t="s">
        <v>16514</v>
      </c>
      <c r="D10552" s="79">
        <v>355.16</v>
      </c>
    </row>
    <row r="10553" spans="1:4" x14ac:dyDescent="0.25">
      <c r="A10553" s="75">
        <v>11699</v>
      </c>
      <c r="B10553" s="74" t="s">
        <v>31631</v>
      </c>
      <c r="C10553" s="79" t="s">
        <v>16514</v>
      </c>
      <c r="D10553" s="79">
        <v>881.5</v>
      </c>
    </row>
    <row r="10554" spans="1:4" x14ac:dyDescent="0.25">
      <c r="A10554" s="75">
        <v>44020</v>
      </c>
      <c r="B10554" s="74" t="s">
        <v>31632</v>
      </c>
      <c r="C10554" s="79" t="s">
        <v>16514</v>
      </c>
      <c r="D10554" s="79">
        <v>876.22</v>
      </c>
    </row>
    <row r="10555" spans="1:4" x14ac:dyDescent="0.25">
      <c r="A10555" s="75">
        <v>41420</v>
      </c>
      <c r="B10555" s="74" t="s">
        <v>31633</v>
      </c>
      <c r="C10555" s="79" t="s">
        <v>16514</v>
      </c>
      <c r="D10555" s="79">
        <v>9.94</v>
      </c>
    </row>
    <row r="10556" spans="1:4" x14ac:dyDescent="0.25">
      <c r="A10556" s="75">
        <v>41422</v>
      </c>
      <c r="B10556" s="74" t="s">
        <v>31634</v>
      </c>
      <c r="C10556" s="79" t="s">
        <v>16514</v>
      </c>
      <c r="D10556" s="79">
        <v>13.57</v>
      </c>
    </row>
    <row r="10557" spans="1:4" x14ac:dyDescent="0.25">
      <c r="A10557" s="75">
        <v>41425</v>
      </c>
      <c r="B10557" s="74" t="s">
        <v>31635</v>
      </c>
      <c r="C10557" s="79" t="s">
        <v>16514</v>
      </c>
      <c r="D10557" s="79">
        <v>6.94</v>
      </c>
    </row>
    <row r="10558" spans="1:4" x14ac:dyDescent="0.25">
      <c r="A10558" s="75">
        <v>41426</v>
      </c>
      <c r="B10558" s="74" t="s">
        <v>31636</v>
      </c>
      <c r="C10558" s="79" t="s">
        <v>16514</v>
      </c>
      <c r="D10558" s="79">
        <v>12.52</v>
      </c>
    </row>
    <row r="10559" spans="1:4" x14ac:dyDescent="0.25">
      <c r="A10559" s="75">
        <v>41419</v>
      </c>
      <c r="B10559" s="74" t="s">
        <v>31637</v>
      </c>
      <c r="C10559" s="79" t="s">
        <v>16514</v>
      </c>
      <c r="D10559" s="79">
        <v>7.3</v>
      </c>
    </row>
    <row r="10560" spans="1:4" x14ac:dyDescent="0.25">
      <c r="A10560" s="75">
        <v>41421</v>
      </c>
      <c r="B10560" s="74" t="s">
        <v>31638</v>
      </c>
      <c r="C10560" s="79" t="s">
        <v>16514</v>
      </c>
      <c r="D10560" s="79">
        <v>9.91</v>
      </c>
    </row>
    <row r="10561" spans="1:4" x14ac:dyDescent="0.25">
      <c r="A10561" s="75">
        <v>41414</v>
      </c>
      <c r="B10561" s="74" t="s">
        <v>31639</v>
      </c>
      <c r="C10561" s="79" t="s">
        <v>16514</v>
      </c>
      <c r="D10561" s="79">
        <v>22.98</v>
      </c>
    </row>
    <row r="10562" spans="1:4" x14ac:dyDescent="0.25">
      <c r="A10562" s="75">
        <v>41415</v>
      </c>
      <c r="B10562" s="74" t="s">
        <v>31640</v>
      </c>
      <c r="C10562" s="79" t="s">
        <v>16514</v>
      </c>
      <c r="D10562" s="79">
        <v>26.77</v>
      </c>
    </row>
    <row r="10563" spans="1:4" x14ac:dyDescent="0.25">
      <c r="A10563" s="75">
        <v>37514</v>
      </c>
      <c r="B10563" s="74" t="s">
        <v>31641</v>
      </c>
      <c r="C10563" s="79" t="s">
        <v>16514</v>
      </c>
      <c r="D10563" s="79">
        <v>275000</v>
      </c>
    </row>
    <row r="10564" spans="1:4" x14ac:dyDescent="0.25">
      <c r="A10564" s="75">
        <v>37519</v>
      </c>
      <c r="B10564" s="74" t="s">
        <v>31642</v>
      </c>
      <c r="C10564" s="79" t="s">
        <v>16514</v>
      </c>
      <c r="D10564" s="79">
        <v>424405.68</v>
      </c>
    </row>
    <row r="10565" spans="1:4" x14ac:dyDescent="0.25">
      <c r="A10565" s="75">
        <v>37520</v>
      </c>
      <c r="B10565" s="74" t="s">
        <v>31643</v>
      </c>
      <c r="C10565" s="79" t="s">
        <v>16514</v>
      </c>
      <c r="D10565" s="79">
        <v>417448.21</v>
      </c>
    </row>
    <row r="10566" spans="1:4" x14ac:dyDescent="0.25">
      <c r="A10566" s="75">
        <v>37521</v>
      </c>
      <c r="B10566" s="74" t="s">
        <v>31644</v>
      </c>
      <c r="C10566" s="79" t="s">
        <v>16514</v>
      </c>
      <c r="D10566" s="79">
        <v>509286.82</v>
      </c>
    </row>
    <row r="10567" spans="1:4" x14ac:dyDescent="0.25">
      <c r="A10567" s="75">
        <v>37522</v>
      </c>
      <c r="B10567" s="74" t="s">
        <v>31645</v>
      </c>
      <c r="C10567" s="79" t="s">
        <v>16514</v>
      </c>
      <c r="D10567" s="79">
        <v>524609.11</v>
      </c>
    </row>
    <row r="10568" spans="1:4" x14ac:dyDescent="0.25">
      <c r="A10568" s="75">
        <v>21109</v>
      </c>
      <c r="B10568" s="74" t="s">
        <v>31646</v>
      </c>
      <c r="C10568" s="79" t="s">
        <v>16514</v>
      </c>
      <c r="D10568" s="80">
        <v>75.38</v>
      </c>
    </row>
    <row r="10569" spans="1:4" x14ac:dyDescent="0.25">
      <c r="A10569" s="75">
        <v>37546</v>
      </c>
      <c r="B10569" s="74" t="s">
        <v>31647</v>
      </c>
      <c r="C10569" s="79" t="s">
        <v>16514</v>
      </c>
      <c r="D10569" s="79">
        <v>15178.66</v>
      </c>
    </row>
    <row r="10570" spans="1:4" x14ac:dyDescent="0.25">
      <c r="A10570" s="75">
        <v>37544</v>
      </c>
      <c r="B10570" s="74" t="s">
        <v>31648</v>
      </c>
      <c r="C10570" s="79" t="s">
        <v>16514</v>
      </c>
      <c r="D10570" s="80">
        <v>16053.99</v>
      </c>
    </row>
    <row r="10571" spans="1:4" x14ac:dyDescent="0.25">
      <c r="A10571" s="75">
        <v>37545</v>
      </c>
      <c r="B10571" s="74" t="s">
        <v>31649</v>
      </c>
      <c r="C10571" s="79" t="s">
        <v>16514</v>
      </c>
      <c r="D10571" s="79">
        <v>19102.09</v>
      </c>
    </row>
    <row r="10572" spans="1:4" x14ac:dyDescent="0.25">
      <c r="A10572" s="75">
        <v>36793</v>
      </c>
      <c r="B10572" s="74" t="s">
        <v>31650</v>
      </c>
      <c r="C10572" s="79" t="s">
        <v>16514</v>
      </c>
      <c r="D10572" s="80">
        <v>731.59</v>
      </c>
    </row>
    <row r="10573" spans="1:4" x14ac:dyDescent="0.25">
      <c r="A10573" s="75">
        <v>11769</v>
      </c>
      <c r="B10573" s="74" t="s">
        <v>31651</v>
      </c>
      <c r="C10573" s="79" t="s">
        <v>16514</v>
      </c>
      <c r="D10573" s="79">
        <v>323.31</v>
      </c>
    </row>
    <row r="10574" spans="1:4" x14ac:dyDescent="0.25">
      <c r="A10574" s="75">
        <v>11771</v>
      </c>
      <c r="B10574" s="74" t="s">
        <v>31652</v>
      </c>
      <c r="C10574" s="79" t="s">
        <v>16514</v>
      </c>
      <c r="D10574" s="79">
        <v>396.01</v>
      </c>
    </row>
    <row r="10575" spans="1:4" x14ac:dyDescent="0.25">
      <c r="A10575" s="75">
        <v>39919</v>
      </c>
      <c r="B10575" s="74" t="s">
        <v>31653</v>
      </c>
      <c r="C10575" s="79" t="s">
        <v>16514</v>
      </c>
      <c r="D10575" s="79">
        <v>75977.59</v>
      </c>
    </row>
    <row r="10576" spans="1:4" x14ac:dyDescent="0.25">
      <c r="A10576" s="75">
        <v>38385</v>
      </c>
      <c r="B10576" s="74" t="s">
        <v>31654</v>
      </c>
      <c r="C10576" s="79" t="s">
        <v>16514</v>
      </c>
      <c r="D10576" s="79">
        <v>52.78</v>
      </c>
    </row>
    <row r="10577" spans="1:4" x14ac:dyDescent="0.25">
      <c r="A10577" s="75">
        <v>36800</v>
      </c>
      <c r="B10577" s="74" t="s">
        <v>31655</v>
      </c>
      <c r="C10577" s="79" t="s">
        <v>16514</v>
      </c>
      <c r="D10577" s="79">
        <v>194.27</v>
      </c>
    </row>
    <row r="10578" spans="1:4" x14ac:dyDescent="0.25">
      <c r="A10578" s="75">
        <v>37587</v>
      </c>
      <c r="B10578" s="74" t="s">
        <v>31656</v>
      </c>
      <c r="C10578" s="79" t="s">
        <v>16514</v>
      </c>
      <c r="D10578" s="79">
        <v>426.81</v>
      </c>
    </row>
    <row r="10579" spans="1:4" x14ac:dyDescent="0.25">
      <c r="A10579" s="75">
        <v>11561</v>
      </c>
      <c r="B10579" s="74" t="s">
        <v>31657</v>
      </c>
      <c r="C10579" s="79" t="s">
        <v>16514</v>
      </c>
      <c r="D10579" s="79">
        <v>242.59</v>
      </c>
    </row>
    <row r="10580" spans="1:4" x14ac:dyDescent="0.25">
      <c r="A10580" s="75">
        <v>43604</v>
      </c>
      <c r="B10580" s="74" t="s">
        <v>31658</v>
      </c>
      <c r="C10580" s="79" t="s">
        <v>16514</v>
      </c>
      <c r="D10580" s="79">
        <v>129.33000000000001</v>
      </c>
    </row>
    <row r="10581" spans="1:4" x14ac:dyDescent="0.25">
      <c r="A10581" s="75">
        <v>11560</v>
      </c>
      <c r="B10581" s="74" t="s">
        <v>31659</v>
      </c>
      <c r="C10581" s="79" t="s">
        <v>16514</v>
      </c>
      <c r="D10581" s="79">
        <v>187.24</v>
      </c>
    </row>
    <row r="10582" spans="1:4" x14ac:dyDescent="0.25">
      <c r="A10582" s="75">
        <v>11499</v>
      </c>
      <c r="B10582" s="74" t="s">
        <v>31660</v>
      </c>
      <c r="C10582" s="79" t="s">
        <v>16514</v>
      </c>
      <c r="D10582" s="79">
        <v>818.55</v>
      </c>
    </row>
    <row r="10583" spans="1:4" x14ac:dyDescent="0.25">
      <c r="A10583" s="75">
        <v>34761</v>
      </c>
      <c r="B10583" s="74" t="s">
        <v>31661</v>
      </c>
      <c r="C10583" s="79" t="s">
        <v>1514</v>
      </c>
      <c r="D10583" s="79">
        <v>16.829999999999998</v>
      </c>
    </row>
    <row r="10584" spans="1:4" x14ac:dyDescent="0.25">
      <c r="A10584" s="75">
        <v>40924</v>
      </c>
      <c r="B10584" s="74" t="s">
        <v>31662</v>
      </c>
      <c r="C10584" s="79" t="s">
        <v>3751</v>
      </c>
      <c r="D10584" s="79">
        <v>2970.93</v>
      </c>
    </row>
    <row r="10585" spans="1:4" x14ac:dyDescent="0.25">
      <c r="A10585" s="75">
        <v>40983</v>
      </c>
      <c r="B10585" s="74" t="s">
        <v>31663</v>
      </c>
      <c r="C10585" s="79" t="s">
        <v>3751</v>
      </c>
      <c r="D10585" s="79">
        <v>3666.87</v>
      </c>
    </row>
    <row r="10586" spans="1:4" x14ac:dyDescent="0.25">
      <c r="A10586" s="75">
        <v>44497</v>
      </c>
      <c r="B10586" s="74" t="s">
        <v>31664</v>
      </c>
      <c r="C10586" s="79" t="s">
        <v>1514</v>
      </c>
      <c r="D10586" s="79">
        <v>20.77</v>
      </c>
    </row>
    <row r="10587" spans="1:4" x14ac:dyDescent="0.25">
      <c r="A10587" s="75">
        <v>2437</v>
      </c>
      <c r="B10587" s="74" t="s">
        <v>31665</v>
      </c>
      <c r="C10587" s="79" t="s">
        <v>1514</v>
      </c>
      <c r="D10587" s="79">
        <v>24.67</v>
      </c>
    </row>
    <row r="10588" spans="1:4" x14ac:dyDescent="0.25">
      <c r="A10588" s="75">
        <v>40921</v>
      </c>
      <c r="B10588" s="74" t="s">
        <v>31666</v>
      </c>
      <c r="C10588" s="79" t="s">
        <v>3751</v>
      </c>
      <c r="D10588" s="80">
        <v>4354.1899999999996</v>
      </c>
    </row>
    <row r="10589" spans="1:4" x14ac:dyDescent="0.25">
      <c r="A10589" s="75">
        <v>14252</v>
      </c>
      <c r="B10589" s="74" t="s">
        <v>31667</v>
      </c>
      <c r="C10589" s="79" t="s">
        <v>16514</v>
      </c>
      <c r="D10589" s="80">
        <v>3862.28</v>
      </c>
    </row>
    <row r="10590" spans="1:4" x14ac:dyDescent="0.25">
      <c r="A10590" s="75">
        <v>730</v>
      </c>
      <c r="B10590" s="74" t="s">
        <v>31668</v>
      </c>
      <c r="C10590" s="79" t="s">
        <v>16514</v>
      </c>
      <c r="D10590" s="80">
        <v>10319.290000000001</v>
      </c>
    </row>
    <row r="10591" spans="1:4" x14ac:dyDescent="0.25">
      <c r="A10591" s="75">
        <v>723</v>
      </c>
      <c r="B10591" s="74" t="s">
        <v>31669</v>
      </c>
      <c r="C10591" s="79" t="s">
        <v>16514</v>
      </c>
      <c r="D10591" s="80">
        <v>5129.05</v>
      </c>
    </row>
    <row r="10592" spans="1:4" x14ac:dyDescent="0.25">
      <c r="A10592" s="75">
        <v>36502</v>
      </c>
      <c r="B10592" s="74" t="s">
        <v>31670</v>
      </c>
      <c r="C10592" s="79" t="s">
        <v>16514</v>
      </c>
      <c r="D10592" s="80">
        <v>4820.6899999999996</v>
      </c>
    </row>
    <row r="10593" spans="1:4" x14ac:dyDescent="0.25">
      <c r="A10593" s="75">
        <v>36503</v>
      </c>
      <c r="B10593" s="74" t="s">
        <v>31671</v>
      </c>
      <c r="C10593" s="79" t="s">
        <v>16514</v>
      </c>
      <c r="D10593" s="79">
        <v>5944.48</v>
      </c>
    </row>
    <row r="10594" spans="1:4" x14ac:dyDescent="0.25">
      <c r="A10594" s="75">
        <v>4090</v>
      </c>
      <c r="B10594" s="74" t="s">
        <v>31672</v>
      </c>
      <c r="C10594" s="79" t="s">
        <v>16514</v>
      </c>
      <c r="D10594" s="80">
        <v>1234000</v>
      </c>
    </row>
    <row r="10595" spans="1:4" x14ac:dyDescent="0.25">
      <c r="A10595" s="75">
        <v>13227</v>
      </c>
      <c r="B10595" s="74" t="s">
        <v>31673</v>
      </c>
      <c r="C10595" s="79" t="s">
        <v>16514</v>
      </c>
      <c r="D10595" s="80">
        <v>1533398.87</v>
      </c>
    </row>
    <row r="10596" spans="1:4" x14ac:dyDescent="0.25">
      <c r="A10596" s="75">
        <v>10597</v>
      </c>
      <c r="B10596" s="74" t="s">
        <v>31674</v>
      </c>
      <c r="C10596" s="79" t="s">
        <v>16514</v>
      </c>
      <c r="D10596" s="80">
        <v>1614100.13</v>
      </c>
    </row>
    <row r="10597" spans="1:4" x14ac:dyDescent="0.25">
      <c r="A10597" s="75">
        <v>39628</v>
      </c>
      <c r="B10597" s="74" t="s">
        <v>31675</v>
      </c>
      <c r="C10597" s="79" t="s">
        <v>16514</v>
      </c>
      <c r="D10597" s="79">
        <v>4562.5600000000004</v>
      </c>
    </row>
    <row r="10598" spans="1:4" x14ac:dyDescent="0.25">
      <c r="A10598" s="75">
        <v>39404</v>
      </c>
      <c r="B10598" s="74" t="s">
        <v>31676</v>
      </c>
      <c r="C10598" s="79" t="s">
        <v>16514</v>
      </c>
      <c r="D10598" s="79">
        <v>2262.4299999999998</v>
      </c>
    </row>
    <row r="10599" spans="1:4" x14ac:dyDescent="0.25">
      <c r="A10599" s="75">
        <v>39402</v>
      </c>
      <c r="B10599" s="74" t="s">
        <v>31677</v>
      </c>
      <c r="C10599" s="79" t="s">
        <v>16514</v>
      </c>
      <c r="D10599" s="79">
        <v>1863.81</v>
      </c>
    </row>
    <row r="10600" spans="1:4" x14ac:dyDescent="0.25">
      <c r="A10600" s="75">
        <v>39403</v>
      </c>
      <c r="B10600" s="74" t="s">
        <v>31678</v>
      </c>
      <c r="C10600" s="79" t="s">
        <v>16514</v>
      </c>
      <c r="D10600" s="80">
        <v>1823.27</v>
      </c>
    </row>
    <row r="10601" spans="1:4" x14ac:dyDescent="0.25">
      <c r="A10601" s="75">
        <v>4093</v>
      </c>
      <c r="B10601" s="74" t="s">
        <v>33749</v>
      </c>
      <c r="C10601" s="79" t="s">
        <v>1514</v>
      </c>
      <c r="D10601" s="79">
        <v>24.19</v>
      </c>
    </row>
    <row r="10602" spans="1:4" x14ac:dyDescent="0.25">
      <c r="A10602" s="75">
        <v>10512</v>
      </c>
      <c r="B10602" s="74" t="s">
        <v>31679</v>
      </c>
      <c r="C10602" s="79" t="s">
        <v>3751</v>
      </c>
      <c r="D10602" s="79">
        <v>4268.01</v>
      </c>
    </row>
    <row r="10603" spans="1:4" x14ac:dyDescent="0.25">
      <c r="A10603" s="75">
        <v>20020</v>
      </c>
      <c r="B10603" s="74" t="s">
        <v>33750</v>
      </c>
      <c r="C10603" s="79" t="s">
        <v>1514</v>
      </c>
      <c r="D10603" s="79">
        <v>25.12</v>
      </c>
    </row>
    <row r="10604" spans="1:4" x14ac:dyDescent="0.25">
      <c r="A10604" s="75">
        <v>41038</v>
      </c>
      <c r="B10604" s="74" t="s">
        <v>31680</v>
      </c>
      <c r="C10604" s="79" t="s">
        <v>3751</v>
      </c>
      <c r="D10604" s="79">
        <v>4435.33</v>
      </c>
    </row>
    <row r="10605" spans="1:4" x14ac:dyDescent="0.25">
      <c r="A10605" s="75">
        <v>4094</v>
      </c>
      <c r="B10605" s="74" t="s">
        <v>33751</v>
      </c>
      <c r="C10605" s="79" t="s">
        <v>1514</v>
      </c>
      <c r="D10605" s="79">
        <v>30.08</v>
      </c>
    </row>
    <row r="10606" spans="1:4" x14ac:dyDescent="0.25">
      <c r="A10606" s="75">
        <v>40988</v>
      </c>
      <c r="B10606" s="74" t="s">
        <v>31681</v>
      </c>
      <c r="C10606" s="79" t="s">
        <v>3751</v>
      </c>
      <c r="D10606" s="79">
        <v>5308.65</v>
      </c>
    </row>
    <row r="10607" spans="1:4" x14ac:dyDescent="0.25">
      <c r="A10607" s="75">
        <v>4095</v>
      </c>
      <c r="B10607" s="74" t="s">
        <v>33752</v>
      </c>
      <c r="C10607" s="79" t="s">
        <v>1514</v>
      </c>
      <c r="D10607" s="79">
        <v>21.22</v>
      </c>
    </row>
    <row r="10608" spans="1:4" x14ac:dyDescent="0.25">
      <c r="A10608" s="75">
        <v>40990</v>
      </c>
      <c r="B10608" s="74" t="s">
        <v>31682</v>
      </c>
      <c r="C10608" s="79" t="s">
        <v>3751</v>
      </c>
      <c r="D10608" s="79">
        <v>3746.36</v>
      </c>
    </row>
    <row r="10609" spans="1:4" x14ac:dyDescent="0.25">
      <c r="A10609" s="75">
        <v>4097</v>
      </c>
      <c r="B10609" s="74" t="s">
        <v>33753</v>
      </c>
      <c r="C10609" s="79" t="s">
        <v>1514</v>
      </c>
      <c r="D10609" s="80">
        <v>23.5</v>
      </c>
    </row>
    <row r="10610" spans="1:4" x14ac:dyDescent="0.25">
      <c r="A10610" s="75">
        <v>40994</v>
      </c>
      <c r="B10610" s="74" t="s">
        <v>31683</v>
      </c>
      <c r="C10610" s="79" t="s">
        <v>3751</v>
      </c>
      <c r="D10610" s="80">
        <v>4149.4399999999996</v>
      </c>
    </row>
    <row r="10611" spans="1:4" x14ac:dyDescent="0.25">
      <c r="A10611" s="75">
        <v>4096</v>
      </c>
      <c r="B10611" s="74" t="s">
        <v>33754</v>
      </c>
      <c r="C10611" s="79" t="s">
        <v>1514</v>
      </c>
      <c r="D10611" s="79">
        <v>27.12</v>
      </c>
    </row>
    <row r="10612" spans="1:4" x14ac:dyDescent="0.25">
      <c r="A10612" s="75">
        <v>40992</v>
      </c>
      <c r="B10612" s="74" t="s">
        <v>31684</v>
      </c>
      <c r="C10612" s="79" t="s">
        <v>3751</v>
      </c>
      <c r="D10612" s="79">
        <v>4786.03</v>
      </c>
    </row>
    <row r="10613" spans="1:4" x14ac:dyDescent="0.25">
      <c r="A10613" s="75">
        <v>4114</v>
      </c>
      <c r="B10613" s="74" t="s">
        <v>31685</v>
      </c>
      <c r="C10613" s="79" t="s">
        <v>16514</v>
      </c>
      <c r="D10613" s="80">
        <v>115.2</v>
      </c>
    </row>
    <row r="10614" spans="1:4" x14ac:dyDescent="0.25">
      <c r="A10614" s="75">
        <v>36797</v>
      </c>
      <c r="B10614" s="74" t="s">
        <v>31686</v>
      </c>
      <c r="C10614" s="79" t="s">
        <v>16514</v>
      </c>
      <c r="D10614" s="80">
        <v>102.57</v>
      </c>
    </row>
    <row r="10615" spans="1:4" x14ac:dyDescent="0.25">
      <c r="A10615" s="75">
        <v>4107</v>
      </c>
      <c r="B10615" s="74" t="s">
        <v>31687</v>
      </c>
      <c r="C10615" s="79" t="s">
        <v>16514</v>
      </c>
      <c r="D10615" s="80">
        <v>96.71</v>
      </c>
    </row>
    <row r="10616" spans="1:4" x14ac:dyDescent="0.25">
      <c r="A10616" s="75">
        <v>4102</v>
      </c>
      <c r="B10616" s="74" t="s">
        <v>31688</v>
      </c>
      <c r="C10616" s="79" t="s">
        <v>16514</v>
      </c>
      <c r="D10616" s="80">
        <v>118.05</v>
      </c>
    </row>
    <row r="10617" spans="1:4" x14ac:dyDescent="0.25">
      <c r="A10617" s="75">
        <v>36799</v>
      </c>
      <c r="B10617" s="74" t="s">
        <v>31689</v>
      </c>
      <c r="C10617" s="79" t="s">
        <v>16514</v>
      </c>
      <c r="D10617" s="80">
        <v>99.56</v>
      </c>
    </row>
    <row r="10618" spans="1:4" x14ac:dyDescent="0.25">
      <c r="A10618" s="75">
        <v>2747</v>
      </c>
      <c r="B10618" s="74" t="s">
        <v>31690</v>
      </c>
      <c r="C10618" s="79" t="s">
        <v>1517</v>
      </c>
      <c r="D10618" s="80">
        <v>24.95</v>
      </c>
    </row>
    <row r="10619" spans="1:4" x14ac:dyDescent="0.25">
      <c r="A10619" s="75">
        <v>21138</v>
      </c>
      <c r="B10619" s="74" t="s">
        <v>31691</v>
      </c>
      <c r="C10619" s="79" t="s">
        <v>1517</v>
      </c>
      <c r="D10619" s="80">
        <v>7.91</v>
      </c>
    </row>
    <row r="10620" spans="1:4" x14ac:dyDescent="0.25">
      <c r="A10620" s="75">
        <v>10826</v>
      </c>
      <c r="B10620" s="74" t="s">
        <v>31692</v>
      </c>
      <c r="C10620" s="79" t="s">
        <v>16514</v>
      </c>
      <c r="D10620" s="80">
        <v>93.39</v>
      </c>
    </row>
    <row r="10621" spans="1:4" x14ac:dyDescent="0.25">
      <c r="A10621" s="75">
        <v>365</v>
      </c>
      <c r="B10621" s="74" t="s">
        <v>31693</v>
      </c>
      <c r="C10621" s="79" t="s">
        <v>16514</v>
      </c>
      <c r="D10621" s="80">
        <v>57.9</v>
      </c>
    </row>
    <row r="10622" spans="1:4" x14ac:dyDescent="0.25">
      <c r="A10622" s="75">
        <v>38639</v>
      </c>
      <c r="B10622" s="74" t="s">
        <v>31694</v>
      </c>
      <c r="C10622" s="79" t="s">
        <v>16514</v>
      </c>
      <c r="D10622" s="80">
        <v>224.13</v>
      </c>
    </row>
    <row r="10623" spans="1:4" x14ac:dyDescent="0.25">
      <c r="A10623" s="75">
        <v>38640</v>
      </c>
      <c r="B10623" s="74" t="s">
        <v>31695</v>
      </c>
      <c r="C10623" s="79" t="s">
        <v>16514</v>
      </c>
      <c r="D10623" s="80">
        <v>3.36</v>
      </c>
    </row>
    <row r="10624" spans="1:4" x14ac:dyDescent="0.25">
      <c r="A10624" s="75">
        <v>358</v>
      </c>
      <c r="B10624" s="74" t="s">
        <v>31696</v>
      </c>
      <c r="C10624" s="79" t="s">
        <v>16514</v>
      </c>
      <c r="D10624" s="80">
        <v>69.099999999999994</v>
      </c>
    </row>
    <row r="10625" spans="1:4" x14ac:dyDescent="0.25">
      <c r="A10625" s="75">
        <v>359</v>
      </c>
      <c r="B10625" s="74" t="s">
        <v>31697</v>
      </c>
      <c r="C10625" s="79" t="s">
        <v>16514</v>
      </c>
      <c r="D10625" s="80">
        <v>141.94999999999999</v>
      </c>
    </row>
    <row r="10626" spans="1:4" x14ac:dyDescent="0.25">
      <c r="A10626" s="75">
        <v>38641</v>
      </c>
      <c r="B10626" s="74" t="s">
        <v>31698</v>
      </c>
      <c r="C10626" s="79" t="s">
        <v>16514</v>
      </c>
      <c r="D10626" s="79">
        <v>140.08000000000001</v>
      </c>
    </row>
    <row r="10627" spans="1:4" x14ac:dyDescent="0.25">
      <c r="A10627" s="75">
        <v>360</v>
      </c>
      <c r="B10627" s="74" t="s">
        <v>31699</v>
      </c>
      <c r="C10627" s="79" t="s">
        <v>16514</v>
      </c>
      <c r="D10627" s="80">
        <v>3.25</v>
      </c>
    </row>
    <row r="10628" spans="1:4" x14ac:dyDescent="0.25">
      <c r="A10628" s="75">
        <v>42430</v>
      </c>
      <c r="B10628" s="74" t="s">
        <v>31700</v>
      </c>
      <c r="C10628" s="79" t="s">
        <v>16514</v>
      </c>
      <c r="D10628" s="79">
        <v>6434.22</v>
      </c>
    </row>
    <row r="10629" spans="1:4" x14ac:dyDescent="0.25">
      <c r="A10629" s="75">
        <v>4209</v>
      </c>
      <c r="B10629" s="74" t="s">
        <v>31701</v>
      </c>
      <c r="C10629" s="79" t="s">
        <v>16514</v>
      </c>
      <c r="D10629" s="80">
        <v>20.6</v>
      </c>
    </row>
    <row r="10630" spans="1:4" x14ac:dyDescent="0.25">
      <c r="A10630" s="75">
        <v>4180</v>
      </c>
      <c r="B10630" s="74" t="s">
        <v>31702</v>
      </c>
      <c r="C10630" s="79" t="s">
        <v>16514</v>
      </c>
      <c r="D10630" s="79">
        <v>15.51</v>
      </c>
    </row>
    <row r="10631" spans="1:4" x14ac:dyDescent="0.25">
      <c r="A10631" s="75">
        <v>4177</v>
      </c>
      <c r="B10631" s="74" t="s">
        <v>31703</v>
      </c>
      <c r="C10631" s="79" t="s">
        <v>16514</v>
      </c>
      <c r="D10631" s="80">
        <v>5.15</v>
      </c>
    </row>
    <row r="10632" spans="1:4" x14ac:dyDescent="0.25">
      <c r="A10632" s="75">
        <v>4179</v>
      </c>
      <c r="B10632" s="74" t="s">
        <v>31704</v>
      </c>
      <c r="C10632" s="79" t="s">
        <v>16514</v>
      </c>
      <c r="D10632" s="79">
        <v>10.53</v>
      </c>
    </row>
    <row r="10633" spans="1:4" x14ac:dyDescent="0.25">
      <c r="A10633" s="75">
        <v>4208</v>
      </c>
      <c r="B10633" s="74" t="s">
        <v>31705</v>
      </c>
      <c r="C10633" s="79" t="s">
        <v>16514</v>
      </c>
      <c r="D10633" s="80">
        <v>49.04</v>
      </c>
    </row>
    <row r="10634" spans="1:4" x14ac:dyDescent="0.25">
      <c r="A10634" s="75">
        <v>4181</v>
      </c>
      <c r="B10634" s="74" t="s">
        <v>31706</v>
      </c>
      <c r="C10634" s="79" t="s">
        <v>16514</v>
      </c>
      <c r="D10634" s="79">
        <v>32.04</v>
      </c>
    </row>
    <row r="10635" spans="1:4" x14ac:dyDescent="0.25">
      <c r="A10635" s="75">
        <v>4178</v>
      </c>
      <c r="B10635" s="74" t="s">
        <v>31707</v>
      </c>
      <c r="C10635" s="79" t="s">
        <v>16514</v>
      </c>
      <c r="D10635" s="80">
        <v>7.14</v>
      </c>
    </row>
    <row r="10636" spans="1:4" x14ac:dyDescent="0.25">
      <c r="A10636" s="75">
        <v>4182</v>
      </c>
      <c r="B10636" s="74" t="s">
        <v>31708</v>
      </c>
      <c r="C10636" s="79" t="s">
        <v>16514</v>
      </c>
      <c r="D10636" s="79">
        <v>79.77</v>
      </c>
    </row>
    <row r="10637" spans="1:4" x14ac:dyDescent="0.25">
      <c r="A10637" s="75">
        <v>4183</v>
      </c>
      <c r="B10637" s="74" t="s">
        <v>31709</v>
      </c>
      <c r="C10637" s="79" t="s">
        <v>16514</v>
      </c>
      <c r="D10637" s="80">
        <v>128.41999999999999</v>
      </c>
    </row>
    <row r="10638" spans="1:4" x14ac:dyDescent="0.25">
      <c r="A10638" s="75">
        <v>4184</v>
      </c>
      <c r="B10638" s="74" t="s">
        <v>31710</v>
      </c>
      <c r="C10638" s="79" t="s">
        <v>16514</v>
      </c>
      <c r="D10638" s="79">
        <v>283.49</v>
      </c>
    </row>
    <row r="10639" spans="1:4" x14ac:dyDescent="0.25">
      <c r="A10639" s="75">
        <v>4185</v>
      </c>
      <c r="B10639" s="74" t="s">
        <v>31711</v>
      </c>
      <c r="C10639" s="79" t="s">
        <v>16514</v>
      </c>
      <c r="D10639" s="79">
        <v>471.03</v>
      </c>
    </row>
    <row r="10640" spans="1:4" x14ac:dyDescent="0.25">
      <c r="A10640" s="75">
        <v>4205</v>
      </c>
      <c r="B10640" s="74" t="s">
        <v>31712</v>
      </c>
      <c r="C10640" s="79" t="s">
        <v>16514</v>
      </c>
      <c r="D10640" s="79">
        <v>27.2</v>
      </c>
    </row>
    <row r="10641" spans="1:4" x14ac:dyDescent="0.25">
      <c r="A10641" s="75">
        <v>4192</v>
      </c>
      <c r="B10641" s="74" t="s">
        <v>31713</v>
      </c>
      <c r="C10641" s="79" t="s">
        <v>16514</v>
      </c>
      <c r="D10641" s="79">
        <v>27.2</v>
      </c>
    </row>
    <row r="10642" spans="1:4" x14ac:dyDescent="0.25">
      <c r="A10642" s="75">
        <v>4191</v>
      </c>
      <c r="B10642" s="74" t="s">
        <v>31714</v>
      </c>
      <c r="C10642" s="79" t="s">
        <v>16514</v>
      </c>
      <c r="D10642" s="79">
        <v>27.2</v>
      </c>
    </row>
    <row r="10643" spans="1:4" x14ac:dyDescent="0.25">
      <c r="A10643" s="75">
        <v>4207</v>
      </c>
      <c r="B10643" s="74" t="s">
        <v>31715</v>
      </c>
      <c r="C10643" s="79" t="s">
        <v>16514</v>
      </c>
      <c r="D10643" s="79">
        <v>21.89</v>
      </c>
    </row>
    <row r="10644" spans="1:4" x14ac:dyDescent="0.25">
      <c r="A10644" s="75">
        <v>4206</v>
      </c>
      <c r="B10644" s="74" t="s">
        <v>31716</v>
      </c>
      <c r="C10644" s="79" t="s">
        <v>16514</v>
      </c>
      <c r="D10644" s="79">
        <v>21.26</v>
      </c>
    </row>
    <row r="10645" spans="1:4" x14ac:dyDescent="0.25">
      <c r="A10645" s="75">
        <v>4190</v>
      </c>
      <c r="B10645" s="74" t="s">
        <v>31717</v>
      </c>
      <c r="C10645" s="79" t="s">
        <v>16514</v>
      </c>
      <c r="D10645" s="79">
        <v>21.26</v>
      </c>
    </row>
    <row r="10646" spans="1:4" x14ac:dyDescent="0.25">
      <c r="A10646" s="75">
        <v>4186</v>
      </c>
      <c r="B10646" s="74" t="s">
        <v>31718</v>
      </c>
      <c r="C10646" s="79" t="s">
        <v>16514</v>
      </c>
      <c r="D10646" s="79">
        <v>6.28</v>
      </c>
    </row>
    <row r="10647" spans="1:4" x14ac:dyDescent="0.25">
      <c r="A10647" s="75">
        <v>4188</v>
      </c>
      <c r="B10647" s="74" t="s">
        <v>31719</v>
      </c>
      <c r="C10647" s="79" t="s">
        <v>16514</v>
      </c>
      <c r="D10647" s="79">
        <v>12.83</v>
      </c>
    </row>
    <row r="10648" spans="1:4" x14ac:dyDescent="0.25">
      <c r="A10648" s="75">
        <v>4189</v>
      </c>
      <c r="B10648" s="74" t="s">
        <v>31720</v>
      </c>
      <c r="C10648" s="79" t="s">
        <v>16514</v>
      </c>
      <c r="D10648" s="79">
        <v>12.83</v>
      </c>
    </row>
    <row r="10649" spans="1:4" x14ac:dyDescent="0.25">
      <c r="A10649" s="75">
        <v>4197</v>
      </c>
      <c r="B10649" s="74" t="s">
        <v>31721</v>
      </c>
      <c r="C10649" s="79" t="s">
        <v>16514</v>
      </c>
      <c r="D10649" s="79">
        <v>67.92</v>
      </c>
    </row>
    <row r="10650" spans="1:4" x14ac:dyDescent="0.25">
      <c r="A10650" s="75">
        <v>4194</v>
      </c>
      <c r="B10650" s="74" t="s">
        <v>31722</v>
      </c>
      <c r="C10650" s="79" t="s">
        <v>16514</v>
      </c>
      <c r="D10650" s="79">
        <v>41.04</v>
      </c>
    </row>
    <row r="10651" spans="1:4" x14ac:dyDescent="0.25">
      <c r="A10651" s="75">
        <v>4193</v>
      </c>
      <c r="B10651" s="74" t="s">
        <v>31723</v>
      </c>
      <c r="C10651" s="79" t="s">
        <v>16514</v>
      </c>
      <c r="D10651" s="79">
        <v>41.04</v>
      </c>
    </row>
    <row r="10652" spans="1:4" x14ac:dyDescent="0.25">
      <c r="A10652" s="75">
        <v>4204</v>
      </c>
      <c r="B10652" s="74" t="s">
        <v>31724</v>
      </c>
      <c r="C10652" s="79" t="s">
        <v>16514</v>
      </c>
      <c r="D10652" s="79">
        <v>41.04</v>
      </c>
    </row>
    <row r="10653" spans="1:4" x14ac:dyDescent="0.25">
      <c r="A10653" s="75">
        <v>4187</v>
      </c>
      <c r="B10653" s="74" t="s">
        <v>31725</v>
      </c>
      <c r="C10653" s="79" t="s">
        <v>16514</v>
      </c>
      <c r="D10653" s="80">
        <v>8.18</v>
      </c>
    </row>
    <row r="10654" spans="1:4" x14ac:dyDescent="0.25">
      <c r="A10654" s="75">
        <v>4202</v>
      </c>
      <c r="B10654" s="74" t="s">
        <v>31726</v>
      </c>
      <c r="C10654" s="79" t="s">
        <v>16514</v>
      </c>
      <c r="D10654" s="79">
        <v>124.05</v>
      </c>
    </row>
    <row r="10655" spans="1:4" x14ac:dyDescent="0.25">
      <c r="A10655" s="75">
        <v>4203</v>
      </c>
      <c r="B10655" s="74" t="s">
        <v>31727</v>
      </c>
      <c r="C10655" s="79" t="s">
        <v>16514</v>
      </c>
      <c r="D10655" s="79">
        <v>109.55</v>
      </c>
    </row>
    <row r="10656" spans="1:4" x14ac:dyDescent="0.25">
      <c r="A10656" s="75">
        <v>40368</v>
      </c>
      <c r="B10656" s="74" t="s">
        <v>31728</v>
      </c>
      <c r="C10656" s="79" t="s">
        <v>16514</v>
      </c>
      <c r="D10656" s="79">
        <v>61.16</v>
      </c>
    </row>
    <row r="10657" spans="1:4" x14ac:dyDescent="0.25">
      <c r="A10657" s="75">
        <v>40365</v>
      </c>
      <c r="B10657" s="74" t="s">
        <v>31729</v>
      </c>
      <c r="C10657" s="79" t="s">
        <v>16514</v>
      </c>
      <c r="D10657" s="79">
        <v>41.26</v>
      </c>
    </row>
    <row r="10658" spans="1:4" x14ac:dyDescent="0.25">
      <c r="A10658" s="75">
        <v>40356</v>
      </c>
      <c r="B10658" s="74" t="s">
        <v>31730</v>
      </c>
      <c r="C10658" s="79" t="s">
        <v>16514</v>
      </c>
      <c r="D10658" s="79">
        <v>14.1</v>
      </c>
    </row>
    <row r="10659" spans="1:4" x14ac:dyDescent="0.25">
      <c r="A10659" s="75">
        <v>40362</v>
      </c>
      <c r="B10659" s="74" t="s">
        <v>31731</v>
      </c>
      <c r="C10659" s="79" t="s">
        <v>16514</v>
      </c>
      <c r="D10659" s="79">
        <v>27.33</v>
      </c>
    </row>
    <row r="10660" spans="1:4" x14ac:dyDescent="0.25">
      <c r="A10660" s="75">
        <v>40374</v>
      </c>
      <c r="B10660" s="74" t="s">
        <v>31732</v>
      </c>
      <c r="C10660" s="79" t="s">
        <v>16514</v>
      </c>
      <c r="D10660" s="79">
        <v>159.85</v>
      </c>
    </row>
    <row r="10661" spans="1:4" x14ac:dyDescent="0.25">
      <c r="A10661" s="75">
        <v>40371</v>
      </c>
      <c r="B10661" s="74" t="s">
        <v>31733</v>
      </c>
      <c r="C10661" s="79" t="s">
        <v>16514</v>
      </c>
      <c r="D10661" s="79">
        <v>100.62</v>
      </c>
    </row>
    <row r="10662" spans="1:4" x14ac:dyDescent="0.25">
      <c r="A10662" s="75">
        <v>40359</v>
      </c>
      <c r="B10662" s="74" t="s">
        <v>31734</v>
      </c>
      <c r="C10662" s="79" t="s">
        <v>16514</v>
      </c>
      <c r="D10662" s="79">
        <v>18.21</v>
      </c>
    </row>
    <row r="10663" spans="1:4" x14ac:dyDescent="0.25">
      <c r="A10663" s="75">
        <v>7595</v>
      </c>
      <c r="B10663" s="74" t="s">
        <v>31735</v>
      </c>
      <c r="C10663" s="79" t="s">
        <v>1514</v>
      </c>
      <c r="D10663" s="79">
        <v>23.24</v>
      </c>
    </row>
    <row r="10664" spans="1:4" x14ac:dyDescent="0.25">
      <c r="A10664" s="75">
        <v>41094</v>
      </c>
      <c r="B10664" s="74" t="s">
        <v>31736</v>
      </c>
      <c r="C10664" s="79" t="s">
        <v>3751</v>
      </c>
      <c r="D10664" s="79">
        <v>4102.7299999999996</v>
      </c>
    </row>
    <row r="10665" spans="1:4" x14ac:dyDescent="0.25">
      <c r="A10665" s="75">
        <v>39609</v>
      </c>
      <c r="B10665" s="74" t="s">
        <v>31737</v>
      </c>
      <c r="C10665" s="79" t="s">
        <v>16514</v>
      </c>
      <c r="D10665" s="79">
        <v>71190.7</v>
      </c>
    </row>
    <row r="10666" spans="1:4" x14ac:dyDescent="0.25">
      <c r="A10666" s="75">
        <v>39610</v>
      </c>
      <c r="B10666" s="74" t="s">
        <v>31738</v>
      </c>
      <c r="C10666" s="79" t="s">
        <v>16514</v>
      </c>
      <c r="D10666" s="79">
        <v>103916.21</v>
      </c>
    </row>
    <row r="10667" spans="1:4" x14ac:dyDescent="0.25">
      <c r="A10667" s="75">
        <v>39611</v>
      </c>
      <c r="B10667" s="74" t="s">
        <v>31739</v>
      </c>
      <c r="C10667" s="79" t="s">
        <v>16514</v>
      </c>
      <c r="D10667" s="79">
        <v>125755.63</v>
      </c>
    </row>
    <row r="10668" spans="1:4" x14ac:dyDescent="0.25">
      <c r="A10668" s="75">
        <v>39612</v>
      </c>
      <c r="B10668" s="74" t="s">
        <v>31740</v>
      </c>
      <c r="C10668" s="79" t="s">
        <v>16514</v>
      </c>
      <c r="D10668" s="79">
        <v>196999.02</v>
      </c>
    </row>
    <row r="10669" spans="1:4" x14ac:dyDescent="0.25">
      <c r="A10669" s="75">
        <v>39608</v>
      </c>
      <c r="B10669" s="74" t="s">
        <v>31741</v>
      </c>
      <c r="C10669" s="79" t="s">
        <v>16514</v>
      </c>
      <c r="D10669" s="79">
        <v>56923.33</v>
      </c>
    </row>
    <row r="10670" spans="1:4" x14ac:dyDescent="0.25">
      <c r="A10670" s="75">
        <v>38175</v>
      </c>
      <c r="B10670" s="74" t="s">
        <v>31742</v>
      </c>
      <c r="C10670" s="79" t="s">
        <v>16514</v>
      </c>
      <c r="D10670" s="79">
        <v>4.8600000000000003</v>
      </c>
    </row>
    <row r="10671" spans="1:4" x14ac:dyDescent="0.25">
      <c r="A10671" s="75">
        <v>38176</v>
      </c>
      <c r="B10671" s="74" t="s">
        <v>31743</v>
      </c>
      <c r="C10671" s="79" t="s">
        <v>16514</v>
      </c>
      <c r="D10671" s="79">
        <v>14.31</v>
      </c>
    </row>
    <row r="10672" spans="1:4" x14ac:dyDescent="0.25">
      <c r="A10672" s="75">
        <v>36152</v>
      </c>
      <c r="B10672" s="74" t="s">
        <v>31744</v>
      </c>
      <c r="C10672" s="79" t="s">
        <v>16514</v>
      </c>
      <c r="D10672" s="79">
        <v>4.8600000000000003</v>
      </c>
    </row>
    <row r="10673" spans="1:4" x14ac:dyDescent="0.25">
      <c r="A10673" s="75">
        <v>11138</v>
      </c>
      <c r="B10673" s="74" t="s">
        <v>31745</v>
      </c>
      <c r="C10673" s="79" t="s">
        <v>1519</v>
      </c>
      <c r="D10673" s="79">
        <v>2.98</v>
      </c>
    </row>
    <row r="10674" spans="1:4" x14ac:dyDescent="0.25">
      <c r="A10674" s="75">
        <v>4221</v>
      </c>
      <c r="B10674" s="74" t="s">
        <v>31746</v>
      </c>
      <c r="C10674" s="79" t="s">
        <v>1519</v>
      </c>
      <c r="D10674" s="79">
        <v>4.63</v>
      </c>
    </row>
    <row r="10675" spans="1:4" x14ac:dyDescent="0.25">
      <c r="A10675" s="75">
        <v>4227</v>
      </c>
      <c r="B10675" s="74" t="s">
        <v>31747</v>
      </c>
      <c r="C10675" s="79" t="s">
        <v>1519</v>
      </c>
      <c r="D10675" s="79">
        <v>27.02</v>
      </c>
    </row>
    <row r="10676" spans="1:4" x14ac:dyDescent="0.25">
      <c r="A10676" s="75">
        <v>38170</v>
      </c>
      <c r="B10676" s="74" t="s">
        <v>31748</v>
      </c>
      <c r="C10676" s="79" t="s">
        <v>16514</v>
      </c>
      <c r="D10676" s="79">
        <v>21.26</v>
      </c>
    </row>
    <row r="10677" spans="1:4" x14ac:dyDescent="0.25">
      <c r="A10677" s="75">
        <v>4252</v>
      </c>
      <c r="B10677" s="74" t="s">
        <v>31749</v>
      </c>
      <c r="C10677" s="79" t="s">
        <v>1514</v>
      </c>
      <c r="D10677" s="79">
        <v>26.25</v>
      </c>
    </row>
    <row r="10678" spans="1:4" x14ac:dyDescent="0.25">
      <c r="A10678" s="75">
        <v>40980</v>
      </c>
      <c r="B10678" s="74" t="s">
        <v>31750</v>
      </c>
      <c r="C10678" s="79" t="s">
        <v>3751</v>
      </c>
      <c r="D10678" s="79">
        <v>4634.5200000000004</v>
      </c>
    </row>
    <row r="10679" spans="1:4" x14ac:dyDescent="0.25">
      <c r="A10679" s="75">
        <v>4243</v>
      </c>
      <c r="B10679" s="74" t="s">
        <v>31751</v>
      </c>
      <c r="C10679" s="79" t="s">
        <v>1514</v>
      </c>
      <c r="D10679" s="79">
        <v>19.079999999999998</v>
      </c>
    </row>
    <row r="10680" spans="1:4" x14ac:dyDescent="0.25">
      <c r="A10680" s="75">
        <v>41031</v>
      </c>
      <c r="B10680" s="74" t="s">
        <v>31752</v>
      </c>
      <c r="C10680" s="79" t="s">
        <v>3751</v>
      </c>
      <c r="D10680" s="79">
        <v>3369.63</v>
      </c>
    </row>
    <row r="10681" spans="1:4" x14ac:dyDescent="0.25">
      <c r="A10681" s="75">
        <v>37666</v>
      </c>
      <c r="B10681" s="74" t="s">
        <v>31753</v>
      </c>
      <c r="C10681" s="79" t="s">
        <v>1514</v>
      </c>
      <c r="D10681" s="79">
        <v>18.43</v>
      </c>
    </row>
    <row r="10682" spans="1:4" x14ac:dyDescent="0.25">
      <c r="A10682" s="75">
        <v>40986</v>
      </c>
      <c r="B10682" s="74" t="s">
        <v>31754</v>
      </c>
      <c r="C10682" s="79" t="s">
        <v>3751</v>
      </c>
      <c r="D10682" s="79">
        <v>3251.81</v>
      </c>
    </row>
    <row r="10683" spans="1:4" x14ac:dyDescent="0.25">
      <c r="A10683" s="75">
        <v>4250</v>
      </c>
      <c r="B10683" s="74" t="s">
        <v>31755</v>
      </c>
      <c r="C10683" s="79" t="s">
        <v>1514</v>
      </c>
      <c r="D10683" s="79">
        <v>20.399999999999999</v>
      </c>
    </row>
    <row r="10684" spans="1:4" x14ac:dyDescent="0.25">
      <c r="A10684" s="75">
        <v>40978</v>
      </c>
      <c r="B10684" s="74" t="s">
        <v>31756</v>
      </c>
      <c r="C10684" s="79" t="s">
        <v>3751</v>
      </c>
      <c r="D10684" s="79">
        <v>3600.66</v>
      </c>
    </row>
    <row r="10685" spans="1:4" x14ac:dyDescent="0.25">
      <c r="A10685" s="75">
        <v>41043</v>
      </c>
      <c r="B10685" s="74" t="s">
        <v>31757</v>
      </c>
      <c r="C10685" s="79" t="s">
        <v>3751</v>
      </c>
      <c r="D10685" s="79">
        <v>4147.2299999999996</v>
      </c>
    </row>
    <row r="10686" spans="1:4" x14ac:dyDescent="0.25">
      <c r="A10686" s="75">
        <v>44501</v>
      </c>
      <c r="B10686" s="74" t="s">
        <v>31758</v>
      </c>
      <c r="C10686" s="79" t="s">
        <v>1514</v>
      </c>
      <c r="D10686" s="79">
        <v>23.5</v>
      </c>
    </row>
    <row r="10687" spans="1:4" x14ac:dyDescent="0.25">
      <c r="A10687" s="75">
        <v>4234</v>
      </c>
      <c r="B10687" s="74" t="s">
        <v>31759</v>
      </c>
      <c r="C10687" s="79" t="s">
        <v>1514</v>
      </c>
      <c r="D10687" s="79">
        <v>25.75</v>
      </c>
    </row>
    <row r="10688" spans="1:4" x14ac:dyDescent="0.25">
      <c r="A10688" s="75">
        <v>40987</v>
      </c>
      <c r="B10688" s="74" t="s">
        <v>31760</v>
      </c>
      <c r="C10688" s="79" t="s">
        <v>3751</v>
      </c>
      <c r="D10688" s="79">
        <v>4543.12</v>
      </c>
    </row>
    <row r="10689" spans="1:4" x14ac:dyDescent="0.25">
      <c r="A10689" s="75">
        <v>4253</v>
      </c>
      <c r="B10689" s="74" t="s">
        <v>31761</v>
      </c>
      <c r="C10689" s="79" t="s">
        <v>1514</v>
      </c>
      <c r="D10689" s="80">
        <v>20.77</v>
      </c>
    </row>
    <row r="10690" spans="1:4" x14ac:dyDescent="0.25">
      <c r="A10690" s="75">
        <v>40981</v>
      </c>
      <c r="B10690" s="74" t="s">
        <v>31762</v>
      </c>
      <c r="C10690" s="79" t="s">
        <v>3751</v>
      </c>
      <c r="D10690" s="80">
        <v>3666.87</v>
      </c>
    </row>
    <row r="10691" spans="1:4" x14ac:dyDescent="0.25">
      <c r="A10691" s="75">
        <v>4254</v>
      </c>
      <c r="B10691" s="74" t="s">
        <v>31763</v>
      </c>
      <c r="C10691" s="79" t="s">
        <v>1514</v>
      </c>
      <c r="D10691" s="80">
        <v>19.38</v>
      </c>
    </row>
    <row r="10692" spans="1:4" x14ac:dyDescent="0.25">
      <c r="A10692" s="75">
        <v>41036</v>
      </c>
      <c r="B10692" s="74" t="s">
        <v>31764</v>
      </c>
      <c r="C10692" s="79" t="s">
        <v>3751</v>
      </c>
      <c r="D10692" s="80">
        <v>3422.41</v>
      </c>
    </row>
    <row r="10693" spans="1:4" x14ac:dyDescent="0.25">
      <c r="A10693" s="75">
        <v>4251</v>
      </c>
      <c r="B10693" s="74" t="s">
        <v>31765</v>
      </c>
      <c r="C10693" s="79" t="s">
        <v>1514</v>
      </c>
      <c r="D10693" s="80">
        <v>23.04</v>
      </c>
    </row>
    <row r="10694" spans="1:4" x14ac:dyDescent="0.25">
      <c r="A10694" s="75">
        <v>40979</v>
      </c>
      <c r="B10694" s="74" t="s">
        <v>31766</v>
      </c>
      <c r="C10694" s="79" t="s">
        <v>3751</v>
      </c>
      <c r="D10694" s="80">
        <v>4067.11</v>
      </c>
    </row>
    <row r="10695" spans="1:4" x14ac:dyDescent="0.25">
      <c r="A10695" s="75">
        <v>4230</v>
      </c>
      <c r="B10695" s="74" t="s">
        <v>31767</v>
      </c>
      <c r="C10695" s="79" t="s">
        <v>1514</v>
      </c>
      <c r="D10695" s="79">
        <v>21.96</v>
      </c>
    </row>
    <row r="10696" spans="1:4" x14ac:dyDescent="0.25">
      <c r="A10696" s="75">
        <v>40998</v>
      </c>
      <c r="B10696" s="74" t="s">
        <v>31768</v>
      </c>
      <c r="C10696" s="79" t="s">
        <v>3751</v>
      </c>
      <c r="D10696" s="79">
        <v>3875.68</v>
      </c>
    </row>
    <row r="10697" spans="1:4" x14ac:dyDescent="0.25">
      <c r="A10697" s="75">
        <v>4257</v>
      </c>
      <c r="B10697" s="74" t="s">
        <v>31769</v>
      </c>
      <c r="C10697" s="79" t="s">
        <v>1514</v>
      </c>
      <c r="D10697" s="79">
        <v>18.239999999999998</v>
      </c>
    </row>
    <row r="10698" spans="1:4" x14ac:dyDescent="0.25">
      <c r="A10698" s="75">
        <v>40982</v>
      </c>
      <c r="B10698" s="74" t="s">
        <v>31770</v>
      </c>
      <c r="C10698" s="79" t="s">
        <v>3751</v>
      </c>
      <c r="D10698" s="79">
        <v>3218.7</v>
      </c>
    </row>
    <row r="10699" spans="1:4" x14ac:dyDescent="0.25">
      <c r="A10699" s="75">
        <v>4240</v>
      </c>
      <c r="B10699" s="74" t="s">
        <v>31771</v>
      </c>
      <c r="C10699" s="79" t="s">
        <v>1514</v>
      </c>
      <c r="D10699" s="79">
        <v>23.89</v>
      </c>
    </row>
    <row r="10700" spans="1:4" x14ac:dyDescent="0.25">
      <c r="A10700" s="75">
        <v>41026</v>
      </c>
      <c r="B10700" s="74" t="s">
        <v>31772</v>
      </c>
      <c r="C10700" s="79" t="s">
        <v>3751</v>
      </c>
      <c r="D10700" s="79">
        <v>4217.92</v>
      </c>
    </row>
    <row r="10701" spans="1:4" x14ac:dyDescent="0.25">
      <c r="A10701" s="75">
        <v>4239</v>
      </c>
      <c r="B10701" s="74" t="s">
        <v>31773</v>
      </c>
      <c r="C10701" s="79" t="s">
        <v>1514</v>
      </c>
      <c r="D10701" s="79">
        <v>29.33</v>
      </c>
    </row>
    <row r="10702" spans="1:4" x14ac:dyDescent="0.25">
      <c r="A10702" s="75">
        <v>41024</v>
      </c>
      <c r="B10702" s="74" t="s">
        <v>31774</v>
      </c>
      <c r="C10702" s="79" t="s">
        <v>3751</v>
      </c>
      <c r="D10702" s="79">
        <v>5174.62</v>
      </c>
    </row>
    <row r="10703" spans="1:4" x14ac:dyDescent="0.25">
      <c r="A10703" s="75">
        <v>4248</v>
      </c>
      <c r="B10703" s="74" t="s">
        <v>31775</v>
      </c>
      <c r="C10703" s="79" t="s">
        <v>1514</v>
      </c>
      <c r="D10703" s="80">
        <v>25.64</v>
      </c>
    </row>
    <row r="10704" spans="1:4" x14ac:dyDescent="0.25">
      <c r="A10704" s="75">
        <v>41033</v>
      </c>
      <c r="B10704" s="74" t="s">
        <v>31776</v>
      </c>
      <c r="C10704" s="79" t="s">
        <v>3751</v>
      </c>
      <c r="D10704" s="79">
        <v>4525.7299999999996</v>
      </c>
    </row>
    <row r="10705" spans="1:4" x14ac:dyDescent="0.25">
      <c r="A10705" s="75">
        <v>41040</v>
      </c>
      <c r="B10705" s="74" t="s">
        <v>31777</v>
      </c>
      <c r="C10705" s="79" t="s">
        <v>3751</v>
      </c>
      <c r="D10705" s="80">
        <v>4354.6000000000004</v>
      </c>
    </row>
    <row r="10706" spans="1:4" x14ac:dyDescent="0.25">
      <c r="A10706" s="75">
        <v>44500</v>
      </c>
      <c r="B10706" s="74" t="s">
        <v>31778</v>
      </c>
      <c r="C10706" s="79" t="s">
        <v>1514</v>
      </c>
      <c r="D10706" s="79">
        <v>24.67</v>
      </c>
    </row>
    <row r="10707" spans="1:4" x14ac:dyDescent="0.25">
      <c r="A10707" s="75">
        <v>4238</v>
      </c>
      <c r="B10707" s="74" t="s">
        <v>31779</v>
      </c>
      <c r="C10707" s="79" t="s">
        <v>1514</v>
      </c>
      <c r="D10707" s="80">
        <v>18.97</v>
      </c>
    </row>
    <row r="10708" spans="1:4" x14ac:dyDescent="0.25">
      <c r="A10708" s="75">
        <v>41012</v>
      </c>
      <c r="B10708" s="74" t="s">
        <v>31780</v>
      </c>
      <c r="C10708" s="79" t="s">
        <v>3751</v>
      </c>
      <c r="D10708" s="79">
        <v>3350.2</v>
      </c>
    </row>
    <row r="10709" spans="1:4" x14ac:dyDescent="0.25">
      <c r="A10709" s="75">
        <v>4237</v>
      </c>
      <c r="B10709" s="74" t="s">
        <v>31781</v>
      </c>
      <c r="C10709" s="79" t="s">
        <v>1514</v>
      </c>
      <c r="D10709" s="80">
        <v>23.09</v>
      </c>
    </row>
    <row r="10710" spans="1:4" x14ac:dyDescent="0.25">
      <c r="A10710" s="75">
        <v>41002</v>
      </c>
      <c r="B10710" s="74" t="s">
        <v>31782</v>
      </c>
      <c r="C10710" s="79" t="s">
        <v>3751</v>
      </c>
      <c r="D10710" s="80">
        <v>4074.3</v>
      </c>
    </row>
    <row r="10711" spans="1:4" x14ac:dyDescent="0.25">
      <c r="A10711" s="75">
        <v>4233</v>
      </c>
      <c r="B10711" s="74" t="s">
        <v>31783</v>
      </c>
      <c r="C10711" s="79" t="s">
        <v>1514</v>
      </c>
      <c r="D10711" s="79">
        <v>21.18</v>
      </c>
    </row>
    <row r="10712" spans="1:4" x14ac:dyDescent="0.25">
      <c r="A10712" s="75">
        <v>41001</v>
      </c>
      <c r="B10712" s="74" t="s">
        <v>31784</v>
      </c>
      <c r="C10712" s="79" t="s">
        <v>3751</v>
      </c>
      <c r="D10712" s="79">
        <v>3739.59</v>
      </c>
    </row>
    <row r="10713" spans="1:4" x14ac:dyDescent="0.25">
      <c r="A10713" s="75">
        <v>2</v>
      </c>
      <c r="B10713" s="74" t="s">
        <v>31785</v>
      </c>
      <c r="C10713" s="79" t="s">
        <v>1515</v>
      </c>
      <c r="D10713" s="80">
        <v>21.36</v>
      </c>
    </row>
    <row r="10714" spans="1:4" x14ac:dyDescent="0.25">
      <c r="A10714" s="75">
        <v>36517</v>
      </c>
      <c r="B10714" s="74" t="s">
        <v>31786</v>
      </c>
      <c r="C10714" s="79" t="s">
        <v>16514</v>
      </c>
      <c r="D10714" s="79">
        <v>745920</v>
      </c>
    </row>
    <row r="10715" spans="1:4" x14ac:dyDescent="0.25">
      <c r="A10715" s="75">
        <v>4262</v>
      </c>
      <c r="B10715" s="74" t="s">
        <v>31787</v>
      </c>
      <c r="C10715" s="79" t="s">
        <v>16514</v>
      </c>
      <c r="D10715" s="80">
        <v>840000</v>
      </c>
    </row>
    <row r="10716" spans="1:4" x14ac:dyDescent="0.25">
      <c r="A10716" s="75">
        <v>4263</v>
      </c>
      <c r="B10716" s="74" t="s">
        <v>31788</v>
      </c>
      <c r="C10716" s="79" t="s">
        <v>16514</v>
      </c>
      <c r="D10716" s="79">
        <v>1164799.94</v>
      </c>
    </row>
    <row r="10717" spans="1:4" x14ac:dyDescent="0.25">
      <c r="A10717" s="75">
        <v>36518</v>
      </c>
      <c r="B10717" s="74" t="s">
        <v>31789</v>
      </c>
      <c r="C10717" s="79" t="s">
        <v>16514</v>
      </c>
      <c r="D10717" s="80">
        <v>1326079.94</v>
      </c>
    </row>
    <row r="10718" spans="1:4" x14ac:dyDescent="0.25">
      <c r="A10718" s="75">
        <v>14221</v>
      </c>
      <c r="B10718" s="74" t="s">
        <v>31790</v>
      </c>
      <c r="C10718" s="79" t="s">
        <v>16514</v>
      </c>
      <c r="D10718" s="79">
        <v>773919.97</v>
      </c>
    </row>
    <row r="10719" spans="1:4" x14ac:dyDescent="0.25">
      <c r="A10719" s="75">
        <v>38402</v>
      </c>
      <c r="B10719" s="74" t="s">
        <v>31791</v>
      </c>
      <c r="C10719" s="79" t="s">
        <v>16514</v>
      </c>
      <c r="D10719" s="80">
        <v>13.26</v>
      </c>
    </row>
    <row r="10720" spans="1:4" x14ac:dyDescent="0.25">
      <c r="A10720" s="75">
        <v>3412</v>
      </c>
      <c r="B10720" s="74" t="s">
        <v>31792</v>
      </c>
      <c r="C10720" s="79" t="s">
        <v>1516</v>
      </c>
      <c r="D10720" s="79">
        <v>14.26</v>
      </c>
    </row>
    <row r="10721" spans="1:4" x14ac:dyDescent="0.25">
      <c r="A10721" s="75">
        <v>3413</v>
      </c>
      <c r="B10721" s="74" t="s">
        <v>31793</v>
      </c>
      <c r="C10721" s="79" t="s">
        <v>1516</v>
      </c>
      <c r="D10721" s="80">
        <v>32.11</v>
      </c>
    </row>
    <row r="10722" spans="1:4" x14ac:dyDescent="0.25">
      <c r="A10722" s="75">
        <v>39744</v>
      </c>
      <c r="B10722" s="74" t="s">
        <v>31794</v>
      </c>
      <c r="C10722" s="79" t="s">
        <v>1516</v>
      </c>
      <c r="D10722" s="79">
        <v>24.93</v>
      </c>
    </row>
    <row r="10723" spans="1:4" x14ac:dyDescent="0.25">
      <c r="A10723" s="75">
        <v>39745</v>
      </c>
      <c r="B10723" s="74" t="s">
        <v>31795</v>
      </c>
      <c r="C10723" s="79" t="s">
        <v>1516</v>
      </c>
      <c r="D10723" s="80">
        <v>52.63</v>
      </c>
    </row>
    <row r="10724" spans="1:4" x14ac:dyDescent="0.25">
      <c r="A10724" s="75">
        <v>39637</v>
      </c>
      <c r="B10724" s="74" t="s">
        <v>31796</v>
      </c>
      <c r="C10724" s="79" t="s">
        <v>1516</v>
      </c>
      <c r="D10724" s="79">
        <v>79.78</v>
      </c>
    </row>
    <row r="10725" spans="1:4" x14ac:dyDescent="0.25">
      <c r="A10725" s="75">
        <v>39638</v>
      </c>
      <c r="B10725" s="74" t="s">
        <v>31797</v>
      </c>
      <c r="C10725" s="79" t="s">
        <v>1516</v>
      </c>
      <c r="D10725" s="80">
        <v>90.27</v>
      </c>
    </row>
    <row r="10726" spans="1:4" x14ac:dyDescent="0.25">
      <c r="A10726" s="75">
        <v>39639</v>
      </c>
      <c r="B10726" s="74" t="s">
        <v>31798</v>
      </c>
      <c r="C10726" s="79" t="s">
        <v>1516</v>
      </c>
      <c r="D10726" s="79">
        <v>136.19999999999999</v>
      </c>
    </row>
    <row r="10727" spans="1:4" x14ac:dyDescent="0.25">
      <c r="A10727" s="75">
        <v>39517</v>
      </c>
      <c r="B10727" s="74" t="s">
        <v>31799</v>
      </c>
      <c r="C10727" s="79" t="s">
        <v>1516</v>
      </c>
      <c r="D10727" s="80">
        <v>206.2</v>
      </c>
    </row>
    <row r="10728" spans="1:4" x14ac:dyDescent="0.25">
      <c r="A10728" s="75">
        <v>39518</v>
      </c>
      <c r="B10728" s="74" t="s">
        <v>31800</v>
      </c>
      <c r="C10728" s="79" t="s">
        <v>1516</v>
      </c>
      <c r="D10728" s="79">
        <v>244.46</v>
      </c>
    </row>
    <row r="10729" spans="1:4" x14ac:dyDescent="0.25">
      <c r="A10729" s="75">
        <v>38366</v>
      </c>
      <c r="B10729" s="74" t="s">
        <v>31801</v>
      </c>
      <c r="C10729" s="79" t="s">
        <v>1516</v>
      </c>
      <c r="D10729" s="80">
        <v>5.38</v>
      </c>
    </row>
    <row r="10730" spans="1:4" x14ac:dyDescent="0.25">
      <c r="A10730" s="75">
        <v>11703</v>
      </c>
      <c r="B10730" s="74" t="s">
        <v>31802</v>
      </c>
      <c r="C10730" s="79" t="s">
        <v>16514</v>
      </c>
      <c r="D10730" s="80">
        <v>28.48</v>
      </c>
    </row>
    <row r="10731" spans="1:4" x14ac:dyDescent="0.25">
      <c r="A10731" s="75">
        <v>37400</v>
      </c>
      <c r="B10731" s="74" t="s">
        <v>31803</v>
      </c>
      <c r="C10731" s="79" t="s">
        <v>16514</v>
      </c>
      <c r="D10731" s="79">
        <v>36.32</v>
      </c>
    </row>
    <row r="10732" spans="1:4" x14ac:dyDescent="0.25">
      <c r="A10732" s="75">
        <v>25400</v>
      </c>
      <c r="B10732" s="74" t="s">
        <v>31804</v>
      </c>
      <c r="C10732" s="79" t="s">
        <v>16514</v>
      </c>
      <c r="D10732" s="79">
        <v>2739.02</v>
      </c>
    </row>
    <row r="10733" spans="1:4" x14ac:dyDescent="0.25">
      <c r="A10733" s="75">
        <v>4276</v>
      </c>
      <c r="B10733" s="74" t="s">
        <v>31805</v>
      </c>
      <c r="C10733" s="79" t="s">
        <v>16514</v>
      </c>
      <c r="D10733" s="80">
        <v>184.98</v>
      </c>
    </row>
    <row r="10734" spans="1:4" x14ac:dyDescent="0.25">
      <c r="A10734" s="75">
        <v>4273</v>
      </c>
      <c r="B10734" s="74" t="s">
        <v>31806</v>
      </c>
      <c r="C10734" s="79" t="s">
        <v>16514</v>
      </c>
      <c r="D10734" s="79">
        <v>335.86</v>
      </c>
    </row>
    <row r="10735" spans="1:4" x14ac:dyDescent="0.25">
      <c r="A10735" s="75">
        <v>4274</v>
      </c>
      <c r="B10735" s="74" t="s">
        <v>31807</v>
      </c>
      <c r="C10735" s="79" t="s">
        <v>16514</v>
      </c>
      <c r="D10735" s="80">
        <v>122.87</v>
      </c>
    </row>
    <row r="10736" spans="1:4" x14ac:dyDescent="0.25">
      <c r="A10736" s="75">
        <v>39438</v>
      </c>
      <c r="B10736" s="74" t="s">
        <v>31808</v>
      </c>
      <c r="C10736" s="79" t="s">
        <v>16514</v>
      </c>
      <c r="D10736" s="79">
        <v>0.33</v>
      </c>
    </row>
    <row r="10737" spans="1:4" x14ac:dyDescent="0.25">
      <c r="A10737" s="75">
        <v>11963</v>
      </c>
      <c r="B10737" s="74" t="s">
        <v>31809</v>
      </c>
      <c r="C10737" s="79" t="s">
        <v>16514</v>
      </c>
      <c r="D10737" s="80">
        <v>12.24</v>
      </c>
    </row>
    <row r="10738" spans="1:4" x14ac:dyDescent="0.25">
      <c r="A10738" s="75">
        <v>11964</v>
      </c>
      <c r="B10738" s="74" t="s">
        <v>31810</v>
      </c>
      <c r="C10738" s="79" t="s">
        <v>16514</v>
      </c>
      <c r="D10738" s="79">
        <v>3.09</v>
      </c>
    </row>
    <row r="10739" spans="1:4" x14ac:dyDescent="0.25">
      <c r="A10739" s="75">
        <v>4379</v>
      </c>
      <c r="B10739" s="74" t="s">
        <v>31811</v>
      </c>
      <c r="C10739" s="79" t="s">
        <v>16514</v>
      </c>
      <c r="D10739" s="80">
        <v>0.06</v>
      </c>
    </row>
    <row r="10740" spans="1:4" x14ac:dyDescent="0.25">
      <c r="A10740" s="75">
        <v>4377</v>
      </c>
      <c r="B10740" s="74" t="s">
        <v>31812</v>
      </c>
      <c r="C10740" s="79" t="s">
        <v>16514</v>
      </c>
      <c r="D10740" s="80">
        <v>0.24</v>
      </c>
    </row>
    <row r="10741" spans="1:4" x14ac:dyDescent="0.25">
      <c r="A10741" s="75">
        <v>4356</v>
      </c>
      <c r="B10741" s="74" t="s">
        <v>31813</v>
      </c>
      <c r="C10741" s="79" t="s">
        <v>16514</v>
      </c>
      <c r="D10741" s="80">
        <v>0.34</v>
      </c>
    </row>
    <row r="10742" spans="1:4" x14ac:dyDescent="0.25">
      <c r="A10742" s="75">
        <v>13246</v>
      </c>
      <c r="B10742" s="74" t="s">
        <v>31814</v>
      </c>
      <c r="C10742" s="79" t="s">
        <v>16514</v>
      </c>
      <c r="D10742" s="80">
        <v>0.57999999999999996</v>
      </c>
    </row>
    <row r="10743" spans="1:4" x14ac:dyDescent="0.25">
      <c r="A10743" s="75">
        <v>4346</v>
      </c>
      <c r="B10743" s="74" t="s">
        <v>31815</v>
      </c>
      <c r="C10743" s="79" t="s">
        <v>16514</v>
      </c>
      <c r="D10743" s="80">
        <v>13.12</v>
      </c>
    </row>
    <row r="10744" spans="1:4" x14ac:dyDescent="0.25">
      <c r="A10744" s="75">
        <v>11955</v>
      </c>
      <c r="B10744" s="74" t="s">
        <v>31816</v>
      </c>
      <c r="C10744" s="79" t="s">
        <v>16514</v>
      </c>
      <c r="D10744" s="79">
        <v>5.74</v>
      </c>
    </row>
    <row r="10745" spans="1:4" x14ac:dyDescent="0.25">
      <c r="A10745" s="75">
        <v>11960</v>
      </c>
      <c r="B10745" s="74" t="s">
        <v>31817</v>
      </c>
      <c r="C10745" s="79" t="s">
        <v>16514</v>
      </c>
      <c r="D10745" s="79">
        <v>0.19</v>
      </c>
    </row>
    <row r="10746" spans="1:4" x14ac:dyDescent="0.25">
      <c r="A10746" s="75">
        <v>4333</v>
      </c>
      <c r="B10746" s="74" t="s">
        <v>31818</v>
      </c>
      <c r="C10746" s="79" t="s">
        <v>16514</v>
      </c>
      <c r="D10746" s="79">
        <v>0.34</v>
      </c>
    </row>
    <row r="10747" spans="1:4" x14ac:dyDescent="0.25">
      <c r="A10747" s="75">
        <v>4358</v>
      </c>
      <c r="B10747" s="74" t="s">
        <v>31819</v>
      </c>
      <c r="C10747" s="79" t="s">
        <v>16514</v>
      </c>
      <c r="D10747" s="79">
        <v>2.62</v>
      </c>
    </row>
    <row r="10748" spans="1:4" x14ac:dyDescent="0.25">
      <c r="A10748" s="75">
        <v>39435</v>
      </c>
      <c r="B10748" s="74" t="s">
        <v>31820</v>
      </c>
      <c r="C10748" s="79" t="s">
        <v>16514</v>
      </c>
      <c r="D10748" s="79">
        <v>0.13</v>
      </c>
    </row>
    <row r="10749" spans="1:4" x14ac:dyDescent="0.25">
      <c r="A10749" s="75">
        <v>39436</v>
      </c>
      <c r="B10749" s="74" t="s">
        <v>31821</v>
      </c>
      <c r="C10749" s="79" t="s">
        <v>16514</v>
      </c>
      <c r="D10749" s="79">
        <v>0.22</v>
      </c>
    </row>
    <row r="10750" spans="1:4" x14ac:dyDescent="0.25">
      <c r="A10750" s="75">
        <v>39437</v>
      </c>
      <c r="B10750" s="74" t="s">
        <v>31822</v>
      </c>
      <c r="C10750" s="79" t="s">
        <v>16514</v>
      </c>
      <c r="D10750" s="79">
        <v>0.28999999999999998</v>
      </c>
    </row>
    <row r="10751" spans="1:4" x14ac:dyDescent="0.25">
      <c r="A10751" s="75">
        <v>39439</v>
      </c>
      <c r="B10751" s="74" t="s">
        <v>31823</v>
      </c>
      <c r="C10751" s="79" t="s">
        <v>16514</v>
      </c>
      <c r="D10751" s="79">
        <v>0.2</v>
      </c>
    </row>
    <row r="10752" spans="1:4" x14ac:dyDescent="0.25">
      <c r="A10752" s="75">
        <v>39440</v>
      </c>
      <c r="B10752" s="74" t="s">
        <v>31824</v>
      </c>
      <c r="C10752" s="79" t="s">
        <v>16514</v>
      </c>
      <c r="D10752" s="79">
        <v>0.26</v>
      </c>
    </row>
    <row r="10753" spans="1:4" x14ac:dyDescent="0.25">
      <c r="A10753" s="75">
        <v>39441</v>
      </c>
      <c r="B10753" s="74" t="s">
        <v>31825</v>
      </c>
      <c r="C10753" s="79" t="s">
        <v>16514</v>
      </c>
      <c r="D10753" s="79">
        <v>0.33</v>
      </c>
    </row>
    <row r="10754" spans="1:4" x14ac:dyDescent="0.25">
      <c r="A10754" s="75">
        <v>39442</v>
      </c>
      <c r="B10754" s="74" t="s">
        <v>31826</v>
      </c>
      <c r="C10754" s="79" t="s">
        <v>16514</v>
      </c>
      <c r="D10754" s="79">
        <v>0.24</v>
      </c>
    </row>
    <row r="10755" spans="1:4" x14ac:dyDescent="0.25">
      <c r="A10755" s="75">
        <v>39443</v>
      </c>
      <c r="B10755" s="74" t="s">
        <v>31827</v>
      </c>
      <c r="C10755" s="79" t="s">
        <v>16514</v>
      </c>
      <c r="D10755" s="79">
        <v>0.31</v>
      </c>
    </row>
    <row r="10756" spans="1:4" x14ac:dyDescent="0.25">
      <c r="A10756" s="75">
        <v>4329</v>
      </c>
      <c r="B10756" s="74" t="s">
        <v>31828</v>
      </c>
      <c r="C10756" s="79" t="s">
        <v>16514</v>
      </c>
      <c r="D10756" s="79">
        <v>2.8</v>
      </c>
    </row>
    <row r="10757" spans="1:4" x14ac:dyDescent="0.25">
      <c r="A10757" s="75">
        <v>4383</v>
      </c>
      <c r="B10757" s="74" t="s">
        <v>31829</v>
      </c>
      <c r="C10757" s="79" t="s">
        <v>16514</v>
      </c>
      <c r="D10757" s="80">
        <v>25.32</v>
      </c>
    </row>
    <row r="10758" spans="1:4" x14ac:dyDescent="0.25">
      <c r="A10758" s="75">
        <v>4344</v>
      </c>
      <c r="B10758" s="74" t="s">
        <v>31830</v>
      </c>
      <c r="C10758" s="79" t="s">
        <v>16514</v>
      </c>
      <c r="D10758" s="79">
        <v>26.53</v>
      </c>
    </row>
    <row r="10759" spans="1:4" x14ac:dyDescent="0.25">
      <c r="A10759" s="75">
        <v>436</v>
      </c>
      <c r="B10759" s="74" t="s">
        <v>31831</v>
      </c>
      <c r="C10759" s="79" t="s">
        <v>16514</v>
      </c>
      <c r="D10759" s="79">
        <v>13.25</v>
      </c>
    </row>
    <row r="10760" spans="1:4" x14ac:dyDescent="0.25">
      <c r="A10760" s="75">
        <v>442</v>
      </c>
      <c r="B10760" s="74" t="s">
        <v>31832</v>
      </c>
      <c r="C10760" s="79" t="s">
        <v>16514</v>
      </c>
      <c r="D10760" s="79">
        <v>7.83</v>
      </c>
    </row>
    <row r="10761" spans="1:4" x14ac:dyDescent="0.25">
      <c r="A10761" s="75">
        <v>11953</v>
      </c>
      <c r="B10761" s="74" t="s">
        <v>31833</v>
      </c>
      <c r="C10761" s="79" t="s">
        <v>16514</v>
      </c>
      <c r="D10761" s="79">
        <v>4.21</v>
      </c>
    </row>
    <row r="10762" spans="1:4" x14ac:dyDescent="0.25">
      <c r="A10762" s="75">
        <v>4335</v>
      </c>
      <c r="B10762" s="74" t="s">
        <v>31834</v>
      </c>
      <c r="C10762" s="79" t="s">
        <v>16514</v>
      </c>
      <c r="D10762" s="79">
        <v>17.82</v>
      </c>
    </row>
    <row r="10763" spans="1:4" x14ac:dyDescent="0.25">
      <c r="A10763" s="75">
        <v>4334</v>
      </c>
      <c r="B10763" s="74" t="s">
        <v>31835</v>
      </c>
      <c r="C10763" s="79" t="s">
        <v>16514</v>
      </c>
      <c r="D10763" s="79">
        <v>24.44</v>
      </c>
    </row>
    <row r="10764" spans="1:4" x14ac:dyDescent="0.25">
      <c r="A10764" s="75">
        <v>4343</v>
      </c>
      <c r="B10764" s="74" t="s">
        <v>31836</v>
      </c>
      <c r="C10764" s="79" t="s">
        <v>16514</v>
      </c>
      <c r="D10764" s="79">
        <v>6.01</v>
      </c>
    </row>
    <row r="10765" spans="1:4" x14ac:dyDescent="0.25">
      <c r="A10765" s="75">
        <v>430</v>
      </c>
      <c r="B10765" s="74" t="s">
        <v>31837</v>
      </c>
      <c r="C10765" s="79" t="s">
        <v>16514</v>
      </c>
      <c r="D10765" s="79">
        <v>11.85</v>
      </c>
    </row>
    <row r="10766" spans="1:4" x14ac:dyDescent="0.25">
      <c r="A10766" s="75">
        <v>441</v>
      </c>
      <c r="B10766" s="74" t="s">
        <v>31838</v>
      </c>
      <c r="C10766" s="79" t="s">
        <v>16514</v>
      </c>
      <c r="D10766" s="79">
        <v>13.05</v>
      </c>
    </row>
    <row r="10767" spans="1:4" x14ac:dyDescent="0.25">
      <c r="A10767" s="75">
        <v>431</v>
      </c>
      <c r="B10767" s="74" t="s">
        <v>31839</v>
      </c>
      <c r="C10767" s="79" t="s">
        <v>16514</v>
      </c>
      <c r="D10767" s="79">
        <v>15.75</v>
      </c>
    </row>
    <row r="10768" spans="1:4" x14ac:dyDescent="0.25">
      <c r="A10768" s="75">
        <v>432</v>
      </c>
      <c r="B10768" s="74" t="s">
        <v>31840</v>
      </c>
      <c r="C10768" s="79" t="s">
        <v>16514</v>
      </c>
      <c r="D10768" s="79">
        <v>17.38</v>
      </c>
    </row>
    <row r="10769" spans="1:4" x14ac:dyDescent="0.25">
      <c r="A10769" s="75">
        <v>429</v>
      </c>
      <c r="B10769" s="74" t="s">
        <v>31841</v>
      </c>
      <c r="C10769" s="79" t="s">
        <v>16514</v>
      </c>
      <c r="D10769" s="79">
        <v>23.43</v>
      </c>
    </row>
    <row r="10770" spans="1:4" x14ac:dyDescent="0.25">
      <c r="A10770" s="75">
        <v>439</v>
      </c>
      <c r="B10770" s="74" t="s">
        <v>31842</v>
      </c>
      <c r="C10770" s="79" t="s">
        <v>16514</v>
      </c>
      <c r="D10770" s="79">
        <v>19.97</v>
      </c>
    </row>
    <row r="10771" spans="1:4" x14ac:dyDescent="0.25">
      <c r="A10771" s="75">
        <v>433</v>
      </c>
      <c r="B10771" s="74" t="s">
        <v>31843</v>
      </c>
      <c r="C10771" s="79" t="s">
        <v>16514</v>
      </c>
      <c r="D10771" s="79">
        <v>23.31</v>
      </c>
    </row>
    <row r="10772" spans="1:4" x14ac:dyDescent="0.25">
      <c r="A10772" s="75">
        <v>437</v>
      </c>
      <c r="B10772" s="74" t="s">
        <v>31844</v>
      </c>
      <c r="C10772" s="79" t="s">
        <v>16514</v>
      </c>
      <c r="D10772" s="79">
        <v>30.97</v>
      </c>
    </row>
    <row r="10773" spans="1:4" x14ac:dyDescent="0.25">
      <c r="A10773" s="75">
        <v>11790</v>
      </c>
      <c r="B10773" s="74" t="s">
        <v>31845</v>
      </c>
      <c r="C10773" s="79" t="s">
        <v>16514</v>
      </c>
      <c r="D10773" s="79">
        <v>35.130000000000003</v>
      </c>
    </row>
    <row r="10774" spans="1:4" x14ac:dyDescent="0.25">
      <c r="A10774" s="75">
        <v>428</v>
      </c>
      <c r="B10774" s="74" t="s">
        <v>31846</v>
      </c>
      <c r="C10774" s="79" t="s">
        <v>16514</v>
      </c>
      <c r="D10774" s="79">
        <v>38.200000000000003</v>
      </c>
    </row>
    <row r="10775" spans="1:4" x14ac:dyDescent="0.25">
      <c r="A10775" s="75">
        <v>4384</v>
      </c>
      <c r="B10775" s="74" t="s">
        <v>31847</v>
      </c>
      <c r="C10775" s="79" t="s">
        <v>16514</v>
      </c>
      <c r="D10775" s="79">
        <v>29.09</v>
      </c>
    </row>
    <row r="10776" spans="1:4" x14ac:dyDescent="0.25">
      <c r="A10776" s="75">
        <v>4351</v>
      </c>
      <c r="B10776" s="74" t="s">
        <v>31848</v>
      </c>
      <c r="C10776" s="79" t="s">
        <v>16514</v>
      </c>
      <c r="D10776" s="79">
        <v>21.57</v>
      </c>
    </row>
    <row r="10777" spans="1:4" x14ac:dyDescent="0.25">
      <c r="A10777" s="75">
        <v>11054</v>
      </c>
      <c r="B10777" s="74" t="s">
        <v>31849</v>
      </c>
      <c r="C10777" s="79" t="s">
        <v>16514</v>
      </c>
      <c r="D10777" s="79">
        <v>0.06</v>
      </c>
    </row>
    <row r="10778" spans="1:4" x14ac:dyDescent="0.25">
      <c r="A10778" s="75">
        <v>11055</v>
      </c>
      <c r="B10778" s="74" t="s">
        <v>31850</v>
      </c>
      <c r="C10778" s="79" t="s">
        <v>16514</v>
      </c>
      <c r="D10778" s="79">
        <v>0.1</v>
      </c>
    </row>
    <row r="10779" spans="1:4" x14ac:dyDescent="0.25">
      <c r="A10779" s="75">
        <v>11056</v>
      </c>
      <c r="B10779" s="74" t="s">
        <v>31851</v>
      </c>
      <c r="C10779" s="79" t="s">
        <v>16514</v>
      </c>
      <c r="D10779" s="79">
        <v>0.11</v>
      </c>
    </row>
    <row r="10780" spans="1:4" x14ac:dyDescent="0.25">
      <c r="A10780" s="75">
        <v>11057</v>
      </c>
      <c r="B10780" s="74" t="s">
        <v>31852</v>
      </c>
      <c r="C10780" s="79" t="s">
        <v>16514</v>
      </c>
      <c r="D10780" s="79">
        <v>0.23</v>
      </c>
    </row>
    <row r="10781" spans="1:4" x14ac:dyDescent="0.25">
      <c r="A10781" s="75">
        <v>11059</v>
      </c>
      <c r="B10781" s="74" t="s">
        <v>31853</v>
      </c>
      <c r="C10781" s="79" t="s">
        <v>16514</v>
      </c>
      <c r="D10781" s="79">
        <v>0.45</v>
      </c>
    </row>
    <row r="10782" spans="1:4" x14ac:dyDescent="0.25">
      <c r="A10782" s="75">
        <v>11058</v>
      </c>
      <c r="B10782" s="74" t="s">
        <v>31854</v>
      </c>
      <c r="C10782" s="79" t="s">
        <v>16514</v>
      </c>
      <c r="D10782" s="79">
        <v>0.57999999999999996</v>
      </c>
    </row>
    <row r="10783" spans="1:4" x14ac:dyDescent="0.25">
      <c r="A10783" s="75">
        <v>4380</v>
      </c>
      <c r="B10783" s="74" t="s">
        <v>31855</v>
      </c>
      <c r="C10783" s="79" t="s">
        <v>16514</v>
      </c>
      <c r="D10783" s="79">
        <v>1.96</v>
      </c>
    </row>
    <row r="10784" spans="1:4" x14ac:dyDescent="0.25">
      <c r="A10784" s="75">
        <v>4299</v>
      </c>
      <c r="B10784" s="74" t="s">
        <v>31856</v>
      </c>
      <c r="C10784" s="79" t="s">
        <v>16514</v>
      </c>
      <c r="D10784" s="79">
        <v>1.85</v>
      </c>
    </row>
    <row r="10785" spans="1:4" x14ac:dyDescent="0.25">
      <c r="A10785" s="75">
        <v>4304</v>
      </c>
      <c r="B10785" s="74" t="s">
        <v>31857</v>
      </c>
      <c r="C10785" s="79" t="s">
        <v>16514</v>
      </c>
      <c r="D10785" s="79">
        <v>2.52</v>
      </c>
    </row>
    <row r="10786" spans="1:4" x14ac:dyDescent="0.25">
      <c r="A10786" s="75">
        <v>4305</v>
      </c>
      <c r="B10786" s="74" t="s">
        <v>31858</v>
      </c>
      <c r="C10786" s="79" t="s">
        <v>16514</v>
      </c>
      <c r="D10786" s="79">
        <v>2.93</v>
      </c>
    </row>
    <row r="10787" spans="1:4" x14ac:dyDescent="0.25">
      <c r="A10787" s="75">
        <v>4306</v>
      </c>
      <c r="B10787" s="74" t="s">
        <v>31859</v>
      </c>
      <c r="C10787" s="79" t="s">
        <v>16514</v>
      </c>
      <c r="D10787" s="79">
        <v>3.4</v>
      </c>
    </row>
    <row r="10788" spans="1:4" x14ac:dyDescent="0.25">
      <c r="A10788" s="75">
        <v>4308</v>
      </c>
      <c r="B10788" s="74" t="s">
        <v>31860</v>
      </c>
      <c r="C10788" s="79" t="s">
        <v>16514</v>
      </c>
      <c r="D10788" s="79">
        <v>7.04</v>
      </c>
    </row>
    <row r="10789" spans="1:4" x14ac:dyDescent="0.25">
      <c r="A10789" s="75">
        <v>4302</v>
      </c>
      <c r="B10789" s="74" t="s">
        <v>31861</v>
      </c>
      <c r="C10789" s="79" t="s">
        <v>16514</v>
      </c>
      <c r="D10789" s="79">
        <v>5.28</v>
      </c>
    </row>
    <row r="10790" spans="1:4" x14ac:dyDescent="0.25">
      <c r="A10790" s="75">
        <v>4300</v>
      </c>
      <c r="B10790" s="74" t="s">
        <v>31862</v>
      </c>
      <c r="C10790" s="79" t="s">
        <v>16514</v>
      </c>
      <c r="D10790" s="79">
        <v>1.26</v>
      </c>
    </row>
    <row r="10791" spans="1:4" x14ac:dyDescent="0.25">
      <c r="A10791" s="75">
        <v>4301</v>
      </c>
      <c r="B10791" s="74" t="s">
        <v>31863</v>
      </c>
      <c r="C10791" s="79" t="s">
        <v>16514</v>
      </c>
      <c r="D10791" s="79">
        <v>1.54</v>
      </c>
    </row>
    <row r="10792" spans="1:4" x14ac:dyDescent="0.25">
      <c r="A10792" s="75">
        <v>4320</v>
      </c>
      <c r="B10792" s="74" t="s">
        <v>31864</v>
      </c>
      <c r="C10792" s="79" t="s">
        <v>16514</v>
      </c>
      <c r="D10792" s="79">
        <v>4.66</v>
      </c>
    </row>
    <row r="10793" spans="1:4" x14ac:dyDescent="0.25">
      <c r="A10793" s="75">
        <v>4318</v>
      </c>
      <c r="B10793" s="74" t="s">
        <v>31865</v>
      </c>
      <c r="C10793" s="79" t="s">
        <v>16514</v>
      </c>
      <c r="D10793" s="79">
        <v>2.27</v>
      </c>
    </row>
    <row r="10794" spans="1:4" x14ac:dyDescent="0.25">
      <c r="A10794" s="75">
        <v>40547</v>
      </c>
      <c r="B10794" s="74" t="s">
        <v>31866</v>
      </c>
      <c r="C10794" s="79" t="s">
        <v>1526</v>
      </c>
      <c r="D10794" s="79">
        <v>35.35</v>
      </c>
    </row>
    <row r="10795" spans="1:4" x14ac:dyDescent="0.25">
      <c r="A10795" s="75">
        <v>11962</v>
      </c>
      <c r="B10795" s="74" t="s">
        <v>31867</v>
      </c>
      <c r="C10795" s="79" t="s">
        <v>16514</v>
      </c>
      <c r="D10795" s="79">
        <v>0.28999999999999998</v>
      </c>
    </row>
    <row r="10796" spans="1:4" x14ac:dyDescent="0.25">
      <c r="A10796" s="75">
        <v>4332</v>
      </c>
      <c r="B10796" s="74" t="s">
        <v>31868</v>
      </c>
      <c r="C10796" s="79" t="s">
        <v>16514</v>
      </c>
      <c r="D10796" s="79">
        <v>1.41</v>
      </c>
    </row>
    <row r="10797" spans="1:4" x14ac:dyDescent="0.25">
      <c r="A10797" s="75">
        <v>4331</v>
      </c>
      <c r="B10797" s="74" t="s">
        <v>31869</v>
      </c>
      <c r="C10797" s="79" t="s">
        <v>16514</v>
      </c>
      <c r="D10797" s="79">
        <v>5.3</v>
      </c>
    </row>
    <row r="10798" spans="1:4" x14ac:dyDescent="0.25">
      <c r="A10798" s="75">
        <v>4336</v>
      </c>
      <c r="B10798" s="74" t="s">
        <v>31870</v>
      </c>
      <c r="C10798" s="79" t="s">
        <v>16514</v>
      </c>
      <c r="D10798" s="79">
        <v>6.79</v>
      </c>
    </row>
    <row r="10799" spans="1:4" x14ac:dyDescent="0.25">
      <c r="A10799" s="75">
        <v>13294</v>
      </c>
      <c r="B10799" s="74" t="s">
        <v>31871</v>
      </c>
      <c r="C10799" s="79" t="s">
        <v>16514</v>
      </c>
      <c r="D10799" s="79">
        <v>1.94</v>
      </c>
    </row>
    <row r="10800" spans="1:4" x14ac:dyDescent="0.25">
      <c r="A10800" s="75">
        <v>11948</v>
      </c>
      <c r="B10800" s="74" t="s">
        <v>31872</v>
      </c>
      <c r="C10800" s="79" t="s">
        <v>16514</v>
      </c>
      <c r="D10800" s="79">
        <v>0.87</v>
      </c>
    </row>
    <row r="10801" spans="1:4" x14ac:dyDescent="0.25">
      <c r="A10801" s="75">
        <v>4382</v>
      </c>
      <c r="B10801" s="74" t="s">
        <v>31873</v>
      </c>
      <c r="C10801" s="79" t="s">
        <v>16514</v>
      </c>
      <c r="D10801" s="79">
        <v>1.46</v>
      </c>
    </row>
    <row r="10802" spans="1:4" x14ac:dyDescent="0.25">
      <c r="A10802" s="75">
        <v>4354</v>
      </c>
      <c r="B10802" s="74" t="s">
        <v>31874</v>
      </c>
      <c r="C10802" s="79" t="s">
        <v>16514</v>
      </c>
      <c r="D10802" s="79">
        <v>60.86</v>
      </c>
    </row>
    <row r="10803" spans="1:4" x14ac:dyDescent="0.25">
      <c r="A10803" s="75">
        <v>40839</v>
      </c>
      <c r="B10803" s="74" t="s">
        <v>31875</v>
      </c>
      <c r="C10803" s="79" t="s">
        <v>1526</v>
      </c>
      <c r="D10803" s="79">
        <v>146.46</v>
      </c>
    </row>
    <row r="10804" spans="1:4" x14ac:dyDescent="0.25">
      <c r="A10804" s="75">
        <v>40552</v>
      </c>
      <c r="B10804" s="74" t="s">
        <v>31876</v>
      </c>
      <c r="C10804" s="79" t="s">
        <v>1526</v>
      </c>
      <c r="D10804" s="79">
        <v>60.6</v>
      </c>
    </row>
    <row r="10805" spans="1:4" x14ac:dyDescent="0.25">
      <c r="A10805" s="75">
        <v>40549</v>
      </c>
      <c r="B10805" s="74" t="s">
        <v>31877</v>
      </c>
      <c r="C10805" s="79" t="s">
        <v>1526</v>
      </c>
      <c r="D10805" s="79">
        <v>239.89</v>
      </c>
    </row>
    <row r="10806" spans="1:4" x14ac:dyDescent="0.25">
      <c r="A10806" s="75">
        <v>4385</v>
      </c>
      <c r="B10806" s="74" t="s">
        <v>31878</v>
      </c>
      <c r="C10806" s="79" t="s">
        <v>1522</v>
      </c>
      <c r="D10806" s="79">
        <v>4083.52</v>
      </c>
    </row>
    <row r="10807" spans="1:4" x14ac:dyDescent="0.25">
      <c r="A10807" s="75">
        <v>20078</v>
      </c>
      <c r="B10807" s="74" t="s">
        <v>31879</v>
      </c>
      <c r="C10807" s="79" t="s">
        <v>16514</v>
      </c>
      <c r="D10807" s="79">
        <v>23.81</v>
      </c>
    </row>
    <row r="10808" spans="1:4" x14ac:dyDescent="0.25">
      <c r="A10808" s="75">
        <v>39897</v>
      </c>
      <c r="B10808" s="74" t="s">
        <v>31880</v>
      </c>
      <c r="C10808" s="79" t="s">
        <v>16514</v>
      </c>
      <c r="D10808" s="79">
        <v>52.22</v>
      </c>
    </row>
    <row r="10809" spans="1:4" x14ac:dyDescent="0.25">
      <c r="A10809" s="75">
        <v>118</v>
      </c>
      <c r="B10809" s="74" t="s">
        <v>31881</v>
      </c>
      <c r="C10809" s="79" t="s">
        <v>16514</v>
      </c>
      <c r="D10809" s="79">
        <v>50.35</v>
      </c>
    </row>
    <row r="10810" spans="1:4" x14ac:dyDescent="0.25">
      <c r="A10810" s="75">
        <v>4396</v>
      </c>
      <c r="B10810" s="74" t="s">
        <v>31882</v>
      </c>
      <c r="C10810" s="79" t="s">
        <v>1516</v>
      </c>
      <c r="D10810" s="79">
        <v>193.17</v>
      </c>
    </row>
    <row r="10811" spans="1:4" x14ac:dyDescent="0.25">
      <c r="A10811" s="75">
        <v>36881</v>
      </c>
      <c r="B10811" s="74" t="s">
        <v>31883</v>
      </c>
      <c r="C10811" s="79" t="s">
        <v>1516</v>
      </c>
      <c r="D10811" s="79">
        <v>124.41</v>
      </c>
    </row>
    <row r="10812" spans="1:4" x14ac:dyDescent="0.25">
      <c r="A10812" s="75">
        <v>4397</v>
      </c>
      <c r="B10812" s="74" t="s">
        <v>31884</v>
      </c>
      <c r="C10812" s="79" t="s">
        <v>1516</v>
      </c>
      <c r="D10812" s="79">
        <v>210.13</v>
      </c>
    </row>
    <row r="10813" spans="1:4" x14ac:dyDescent="0.25">
      <c r="A10813" s="75">
        <v>36882</v>
      </c>
      <c r="B10813" s="74" t="s">
        <v>31885</v>
      </c>
      <c r="C10813" s="79" t="s">
        <v>1516</v>
      </c>
      <c r="D10813" s="79">
        <v>148.76</v>
      </c>
    </row>
    <row r="10814" spans="1:4" x14ac:dyDescent="0.25">
      <c r="A10814" s="75">
        <v>4751</v>
      </c>
      <c r="B10814" s="74" t="s">
        <v>31886</v>
      </c>
      <c r="C10814" s="79" t="s">
        <v>1514</v>
      </c>
      <c r="D10814" s="79">
        <v>21.35</v>
      </c>
    </row>
    <row r="10815" spans="1:4" x14ac:dyDescent="0.25">
      <c r="A10815" s="75">
        <v>41066</v>
      </c>
      <c r="B10815" s="74" t="s">
        <v>31887</v>
      </c>
      <c r="C10815" s="79" t="s">
        <v>3751</v>
      </c>
      <c r="D10815" s="79">
        <v>3768</v>
      </c>
    </row>
    <row r="10816" spans="1:4" x14ac:dyDescent="0.25">
      <c r="A10816" s="75">
        <v>39604</v>
      </c>
      <c r="B10816" s="74" t="s">
        <v>31888</v>
      </c>
      <c r="C10816" s="79" t="s">
        <v>16514</v>
      </c>
      <c r="D10816" s="79">
        <v>11.61</v>
      </c>
    </row>
    <row r="10817" spans="1:4" x14ac:dyDescent="0.25">
      <c r="A10817" s="75">
        <v>39605</v>
      </c>
      <c r="B10817" s="74" t="s">
        <v>31889</v>
      </c>
      <c r="C10817" s="79" t="s">
        <v>16514</v>
      </c>
      <c r="D10817" s="79">
        <v>12.61</v>
      </c>
    </row>
    <row r="10818" spans="1:4" x14ac:dyDescent="0.25">
      <c r="A10818" s="75">
        <v>39606</v>
      </c>
      <c r="B10818" s="74" t="s">
        <v>31890</v>
      </c>
      <c r="C10818" s="79" t="s">
        <v>16514</v>
      </c>
      <c r="D10818" s="79">
        <v>22.08</v>
      </c>
    </row>
    <row r="10819" spans="1:4" x14ac:dyDescent="0.25">
      <c r="A10819" s="75">
        <v>39607</v>
      </c>
      <c r="B10819" s="74" t="s">
        <v>31891</v>
      </c>
      <c r="C10819" s="79" t="s">
        <v>16514</v>
      </c>
      <c r="D10819" s="79">
        <v>29.88</v>
      </c>
    </row>
    <row r="10820" spans="1:4" x14ac:dyDescent="0.25">
      <c r="A10820" s="75">
        <v>39594</v>
      </c>
      <c r="B10820" s="74" t="s">
        <v>31892</v>
      </c>
      <c r="C10820" s="79" t="s">
        <v>16514</v>
      </c>
      <c r="D10820" s="79">
        <v>290.52</v>
      </c>
    </row>
    <row r="10821" spans="1:4" x14ac:dyDescent="0.25">
      <c r="A10821" s="75">
        <v>39596</v>
      </c>
      <c r="B10821" s="74" t="s">
        <v>31893</v>
      </c>
      <c r="C10821" s="79" t="s">
        <v>16514</v>
      </c>
      <c r="D10821" s="79">
        <v>778.03</v>
      </c>
    </row>
    <row r="10822" spans="1:4" x14ac:dyDescent="0.25">
      <c r="A10822" s="75">
        <v>39595</v>
      </c>
      <c r="B10822" s="74" t="s">
        <v>31894</v>
      </c>
      <c r="C10822" s="79" t="s">
        <v>16514</v>
      </c>
      <c r="D10822" s="79">
        <v>1748.14</v>
      </c>
    </row>
    <row r="10823" spans="1:4" x14ac:dyDescent="0.25">
      <c r="A10823" s="75">
        <v>39597</v>
      </c>
      <c r="B10823" s="74" t="s">
        <v>31895</v>
      </c>
      <c r="C10823" s="79" t="s">
        <v>16514</v>
      </c>
      <c r="D10823" s="79">
        <v>2742.19</v>
      </c>
    </row>
    <row r="10824" spans="1:4" x14ac:dyDescent="0.25">
      <c r="A10824" s="75">
        <v>10731</v>
      </c>
      <c r="B10824" s="74" t="s">
        <v>31896</v>
      </c>
      <c r="C10824" s="79" t="s">
        <v>1516</v>
      </c>
      <c r="D10824" s="79">
        <v>37.380000000000003</v>
      </c>
    </row>
    <row r="10825" spans="1:4" x14ac:dyDescent="0.25">
      <c r="A10825" s="75">
        <v>4704</v>
      </c>
      <c r="B10825" s="74" t="s">
        <v>31897</v>
      </c>
      <c r="C10825" s="79" t="s">
        <v>1516</v>
      </c>
      <c r="D10825" s="79">
        <v>33.729999999999997</v>
      </c>
    </row>
    <row r="10826" spans="1:4" x14ac:dyDescent="0.25">
      <c r="A10826" s="75">
        <v>10730</v>
      </c>
      <c r="B10826" s="74" t="s">
        <v>31898</v>
      </c>
      <c r="C10826" s="79" t="s">
        <v>1516</v>
      </c>
      <c r="D10826" s="79">
        <v>36.14</v>
      </c>
    </row>
    <row r="10827" spans="1:4" x14ac:dyDescent="0.25">
      <c r="A10827" s="75">
        <v>4729</v>
      </c>
      <c r="B10827" s="74" t="s">
        <v>31899</v>
      </c>
      <c r="C10827" s="79" t="s">
        <v>1515</v>
      </c>
      <c r="D10827" s="79">
        <v>110.25</v>
      </c>
    </row>
    <row r="10828" spans="1:4" x14ac:dyDescent="0.25">
      <c r="A10828" s="75">
        <v>4720</v>
      </c>
      <c r="B10828" s="74" t="s">
        <v>31900</v>
      </c>
      <c r="C10828" s="79" t="s">
        <v>1515</v>
      </c>
      <c r="D10828" s="79">
        <v>126.33</v>
      </c>
    </row>
    <row r="10829" spans="1:4" x14ac:dyDescent="0.25">
      <c r="A10829" s="75">
        <v>4721</v>
      </c>
      <c r="B10829" s="74" t="s">
        <v>31901</v>
      </c>
      <c r="C10829" s="79" t="s">
        <v>1515</v>
      </c>
      <c r="D10829" s="79">
        <v>109.42</v>
      </c>
    </row>
    <row r="10830" spans="1:4" x14ac:dyDescent="0.25">
      <c r="A10830" s="75">
        <v>4718</v>
      </c>
      <c r="B10830" s="74" t="s">
        <v>31902</v>
      </c>
      <c r="C10830" s="79" t="s">
        <v>1515</v>
      </c>
      <c r="D10830" s="79">
        <v>110</v>
      </c>
    </row>
    <row r="10831" spans="1:4" x14ac:dyDescent="0.25">
      <c r="A10831" s="75">
        <v>4722</v>
      </c>
      <c r="B10831" s="74" t="s">
        <v>31903</v>
      </c>
      <c r="C10831" s="79" t="s">
        <v>1515</v>
      </c>
      <c r="D10831" s="80">
        <v>103.36</v>
      </c>
    </row>
    <row r="10832" spans="1:4" x14ac:dyDescent="0.25">
      <c r="A10832" s="75">
        <v>4723</v>
      </c>
      <c r="B10832" s="74" t="s">
        <v>31904</v>
      </c>
      <c r="C10832" s="79" t="s">
        <v>1515</v>
      </c>
      <c r="D10832" s="79">
        <v>102.47</v>
      </c>
    </row>
    <row r="10833" spans="1:4" x14ac:dyDescent="0.25">
      <c r="A10833" s="75">
        <v>4727</v>
      </c>
      <c r="B10833" s="74" t="s">
        <v>31905</v>
      </c>
      <c r="C10833" s="79" t="s">
        <v>1515</v>
      </c>
      <c r="D10833" s="79">
        <v>93.79</v>
      </c>
    </row>
    <row r="10834" spans="1:4" x14ac:dyDescent="0.25">
      <c r="A10834" s="75">
        <v>4748</v>
      </c>
      <c r="B10834" s="74" t="s">
        <v>31906</v>
      </c>
      <c r="C10834" s="79" t="s">
        <v>1515</v>
      </c>
      <c r="D10834" s="79">
        <v>101.06</v>
      </c>
    </row>
    <row r="10835" spans="1:4" x14ac:dyDescent="0.25">
      <c r="A10835" s="75">
        <v>4730</v>
      </c>
      <c r="B10835" s="74" t="s">
        <v>31907</v>
      </c>
      <c r="C10835" s="79" t="s">
        <v>1515</v>
      </c>
      <c r="D10835" s="79">
        <v>102.85</v>
      </c>
    </row>
    <row r="10836" spans="1:4" x14ac:dyDescent="0.25">
      <c r="A10836" s="75">
        <v>13186</v>
      </c>
      <c r="B10836" s="74" t="s">
        <v>31908</v>
      </c>
      <c r="C10836" s="79" t="s">
        <v>1515</v>
      </c>
      <c r="D10836" s="79">
        <v>118.67</v>
      </c>
    </row>
    <row r="10837" spans="1:4" x14ac:dyDescent="0.25">
      <c r="A10837" s="75">
        <v>10737</v>
      </c>
      <c r="B10837" s="74" t="s">
        <v>31909</v>
      </c>
      <c r="C10837" s="79" t="s">
        <v>1516</v>
      </c>
      <c r="D10837" s="79">
        <v>117.47</v>
      </c>
    </row>
    <row r="10838" spans="1:4" x14ac:dyDescent="0.25">
      <c r="A10838" s="75">
        <v>10734</v>
      </c>
      <c r="B10838" s="74" t="s">
        <v>31910</v>
      </c>
      <c r="C10838" s="79" t="s">
        <v>1516</v>
      </c>
      <c r="D10838" s="79">
        <v>69.88</v>
      </c>
    </row>
    <row r="10839" spans="1:4" x14ac:dyDescent="0.25">
      <c r="A10839" s="75">
        <v>4708</v>
      </c>
      <c r="B10839" s="74" t="s">
        <v>31911</v>
      </c>
      <c r="C10839" s="79" t="s">
        <v>1516</v>
      </c>
      <c r="D10839" s="79">
        <v>135.54</v>
      </c>
    </row>
    <row r="10840" spans="1:4" x14ac:dyDescent="0.25">
      <c r="A10840" s="75">
        <v>4712</v>
      </c>
      <c r="B10840" s="74" t="s">
        <v>31912</v>
      </c>
      <c r="C10840" s="79" t="s">
        <v>1516</v>
      </c>
      <c r="D10840" s="80">
        <v>66.260000000000005</v>
      </c>
    </row>
    <row r="10841" spans="1:4" x14ac:dyDescent="0.25">
      <c r="A10841" s="75">
        <v>4710</v>
      </c>
      <c r="B10841" s="74" t="s">
        <v>31913</v>
      </c>
      <c r="C10841" s="79" t="s">
        <v>1516</v>
      </c>
      <c r="D10841" s="79">
        <v>212.5</v>
      </c>
    </row>
    <row r="10842" spans="1:4" x14ac:dyDescent="0.25">
      <c r="A10842" s="75">
        <v>4746</v>
      </c>
      <c r="B10842" s="74" t="s">
        <v>31914</v>
      </c>
      <c r="C10842" s="79" t="s">
        <v>1515</v>
      </c>
      <c r="D10842" s="79">
        <v>76.819999999999993</v>
      </c>
    </row>
    <row r="10843" spans="1:4" x14ac:dyDescent="0.25">
      <c r="A10843" s="75">
        <v>4750</v>
      </c>
      <c r="B10843" s="74" t="s">
        <v>31915</v>
      </c>
      <c r="C10843" s="79" t="s">
        <v>1514</v>
      </c>
      <c r="D10843" s="79">
        <v>21.35</v>
      </c>
    </row>
    <row r="10844" spans="1:4" x14ac:dyDescent="0.25">
      <c r="A10844" s="75">
        <v>41065</v>
      </c>
      <c r="B10844" s="74" t="s">
        <v>31916</v>
      </c>
      <c r="C10844" s="79" t="s">
        <v>3751</v>
      </c>
      <c r="D10844" s="79">
        <v>3767.46</v>
      </c>
    </row>
    <row r="10845" spans="1:4" x14ac:dyDescent="0.25">
      <c r="A10845" s="75">
        <v>34747</v>
      </c>
      <c r="B10845" s="74" t="s">
        <v>31917</v>
      </c>
      <c r="C10845" s="79" t="s">
        <v>1517</v>
      </c>
      <c r="D10845" s="79">
        <v>72.61</v>
      </c>
    </row>
    <row r="10846" spans="1:4" x14ac:dyDescent="0.25">
      <c r="A10846" s="75">
        <v>4826</v>
      </c>
      <c r="B10846" s="74" t="s">
        <v>31918</v>
      </c>
      <c r="C10846" s="79" t="s">
        <v>1517</v>
      </c>
      <c r="D10846" s="79">
        <v>78.08</v>
      </c>
    </row>
    <row r="10847" spans="1:4" x14ac:dyDescent="0.25">
      <c r="A10847" s="75">
        <v>41975</v>
      </c>
      <c r="B10847" s="74" t="s">
        <v>31919</v>
      </c>
      <c r="C10847" s="79" t="s">
        <v>1516</v>
      </c>
      <c r="D10847" s="80">
        <v>94.34</v>
      </c>
    </row>
    <row r="10848" spans="1:4" x14ac:dyDescent="0.25">
      <c r="A10848" s="75">
        <v>4825</v>
      </c>
      <c r="B10848" s="74" t="s">
        <v>31920</v>
      </c>
      <c r="C10848" s="79" t="s">
        <v>1517</v>
      </c>
      <c r="D10848" s="80">
        <v>108.07</v>
      </c>
    </row>
    <row r="10849" spans="1:4" x14ac:dyDescent="0.25">
      <c r="A10849" s="75">
        <v>34744</v>
      </c>
      <c r="B10849" s="74" t="s">
        <v>31921</v>
      </c>
      <c r="C10849" s="79" t="s">
        <v>1516</v>
      </c>
      <c r="D10849" s="79">
        <v>23.25</v>
      </c>
    </row>
    <row r="10850" spans="1:4" x14ac:dyDescent="0.25">
      <c r="A10850" s="75">
        <v>39430</v>
      </c>
      <c r="B10850" s="74" t="s">
        <v>31922</v>
      </c>
      <c r="C10850" s="79" t="s">
        <v>16514</v>
      </c>
      <c r="D10850" s="79">
        <v>2.0699999999999998</v>
      </c>
    </row>
    <row r="10851" spans="1:4" x14ac:dyDescent="0.25">
      <c r="A10851" s="75">
        <v>39573</v>
      </c>
      <c r="B10851" s="74" t="s">
        <v>31923</v>
      </c>
      <c r="C10851" s="79" t="s">
        <v>16514</v>
      </c>
      <c r="D10851" s="79">
        <v>2.04</v>
      </c>
    </row>
    <row r="10852" spans="1:4" x14ac:dyDescent="0.25">
      <c r="A10852" s="75">
        <v>38410</v>
      </c>
      <c r="B10852" s="74" t="s">
        <v>31924</v>
      </c>
      <c r="C10852" s="79" t="s">
        <v>16514</v>
      </c>
      <c r="D10852" s="79">
        <v>17774</v>
      </c>
    </row>
    <row r="10853" spans="1:4" x14ac:dyDescent="0.25">
      <c r="A10853" s="75">
        <v>41596</v>
      </c>
      <c r="B10853" s="74" t="s">
        <v>31925</v>
      </c>
      <c r="C10853" s="79" t="s">
        <v>1518</v>
      </c>
      <c r="D10853" s="79">
        <v>11.18</v>
      </c>
    </row>
    <row r="10854" spans="1:4" x14ac:dyDescent="0.25">
      <c r="A10854" s="75">
        <v>41598</v>
      </c>
      <c r="B10854" s="74" t="s">
        <v>31926</v>
      </c>
      <c r="C10854" s="79" t="s">
        <v>1518</v>
      </c>
      <c r="D10854" s="79">
        <v>11.18</v>
      </c>
    </row>
    <row r="10855" spans="1:4" x14ac:dyDescent="0.25">
      <c r="A10855" s="75">
        <v>41594</v>
      </c>
      <c r="B10855" s="74" t="s">
        <v>31927</v>
      </c>
      <c r="C10855" s="79" t="s">
        <v>1518</v>
      </c>
      <c r="D10855" s="79">
        <v>11.36</v>
      </c>
    </row>
    <row r="10856" spans="1:4" x14ac:dyDescent="0.25">
      <c r="A10856" s="75">
        <v>43663</v>
      </c>
      <c r="B10856" s="74" t="s">
        <v>31928</v>
      </c>
      <c r="C10856" s="79" t="s">
        <v>1518</v>
      </c>
      <c r="D10856" s="79">
        <v>9.35</v>
      </c>
    </row>
    <row r="10857" spans="1:4" x14ac:dyDescent="0.25">
      <c r="A10857" s="75">
        <v>4766</v>
      </c>
      <c r="B10857" s="74" t="s">
        <v>31929</v>
      </c>
      <c r="C10857" s="79" t="s">
        <v>1518</v>
      </c>
      <c r="D10857" s="79">
        <v>8.81</v>
      </c>
    </row>
    <row r="10858" spans="1:4" x14ac:dyDescent="0.25">
      <c r="A10858" s="75">
        <v>43664</v>
      </c>
      <c r="B10858" s="74" t="s">
        <v>31930</v>
      </c>
      <c r="C10858" s="79" t="s">
        <v>1518</v>
      </c>
      <c r="D10858" s="79">
        <v>9.4</v>
      </c>
    </row>
    <row r="10859" spans="1:4" x14ac:dyDescent="0.25">
      <c r="A10859" s="75">
        <v>43082</v>
      </c>
      <c r="B10859" s="74" t="s">
        <v>31931</v>
      </c>
      <c r="C10859" s="79" t="s">
        <v>1518</v>
      </c>
      <c r="D10859" s="79">
        <v>10.25</v>
      </c>
    </row>
    <row r="10860" spans="1:4" x14ac:dyDescent="0.25">
      <c r="A10860" s="75">
        <v>43665</v>
      </c>
      <c r="B10860" s="74" t="s">
        <v>31932</v>
      </c>
      <c r="C10860" s="79" t="s">
        <v>1518</v>
      </c>
      <c r="D10860" s="79">
        <v>8.81</v>
      </c>
    </row>
    <row r="10861" spans="1:4" x14ac:dyDescent="0.25">
      <c r="A10861" s="75">
        <v>10966</v>
      </c>
      <c r="B10861" s="74" t="s">
        <v>31933</v>
      </c>
      <c r="C10861" s="79" t="s">
        <v>1518</v>
      </c>
      <c r="D10861" s="79">
        <v>9.35</v>
      </c>
    </row>
    <row r="10862" spans="1:4" x14ac:dyDescent="0.25">
      <c r="A10862" s="75">
        <v>43692</v>
      </c>
      <c r="B10862" s="74" t="s">
        <v>31934</v>
      </c>
      <c r="C10862" s="79" t="s">
        <v>1518</v>
      </c>
      <c r="D10862" s="79">
        <v>9.35</v>
      </c>
    </row>
    <row r="10863" spans="1:4" x14ac:dyDescent="0.25">
      <c r="A10863" s="75">
        <v>43083</v>
      </c>
      <c r="B10863" s="74" t="s">
        <v>31935</v>
      </c>
      <c r="C10863" s="79" t="s">
        <v>1518</v>
      </c>
      <c r="D10863" s="79">
        <v>8.8800000000000008</v>
      </c>
    </row>
    <row r="10864" spans="1:4" x14ac:dyDescent="0.25">
      <c r="A10864" s="75">
        <v>40535</v>
      </c>
      <c r="B10864" s="74" t="s">
        <v>31936</v>
      </c>
      <c r="C10864" s="79" t="s">
        <v>1518</v>
      </c>
      <c r="D10864" s="79">
        <v>8.8800000000000008</v>
      </c>
    </row>
    <row r="10865" spans="1:4" x14ac:dyDescent="0.25">
      <c r="A10865" s="75">
        <v>39427</v>
      </c>
      <c r="B10865" s="74" t="s">
        <v>31937</v>
      </c>
      <c r="C10865" s="79" t="s">
        <v>1517</v>
      </c>
      <c r="D10865" s="79">
        <v>5.5</v>
      </c>
    </row>
    <row r="10866" spans="1:4" x14ac:dyDescent="0.25">
      <c r="A10866" s="75">
        <v>39424</v>
      </c>
      <c r="B10866" s="74" t="s">
        <v>31938</v>
      </c>
      <c r="C10866" s="79" t="s">
        <v>1517</v>
      </c>
      <c r="D10866" s="79">
        <v>3.27</v>
      </c>
    </row>
    <row r="10867" spans="1:4" x14ac:dyDescent="0.25">
      <c r="A10867" s="75">
        <v>39425</v>
      </c>
      <c r="B10867" s="74" t="s">
        <v>31939</v>
      </c>
      <c r="C10867" s="79" t="s">
        <v>1517</v>
      </c>
      <c r="D10867" s="79">
        <v>3.23</v>
      </c>
    </row>
    <row r="10868" spans="1:4" x14ac:dyDescent="0.25">
      <c r="A10868" s="75">
        <v>40664</v>
      </c>
      <c r="B10868" s="74" t="s">
        <v>31940</v>
      </c>
      <c r="C10868" s="79" t="s">
        <v>1518</v>
      </c>
      <c r="D10868" s="79">
        <v>18.22</v>
      </c>
    </row>
    <row r="10869" spans="1:4" x14ac:dyDescent="0.25">
      <c r="A10869" s="75">
        <v>34360</v>
      </c>
      <c r="B10869" s="74" t="s">
        <v>31941</v>
      </c>
      <c r="C10869" s="79" t="s">
        <v>1518</v>
      </c>
      <c r="D10869" s="80">
        <v>65.95</v>
      </c>
    </row>
    <row r="10870" spans="1:4" x14ac:dyDescent="0.25">
      <c r="A10870" s="75">
        <v>20259</v>
      </c>
      <c r="B10870" s="74" t="s">
        <v>31942</v>
      </c>
      <c r="C10870" s="79" t="s">
        <v>1517</v>
      </c>
      <c r="D10870" s="79">
        <v>12.9</v>
      </c>
    </row>
    <row r="10871" spans="1:4" x14ac:dyDescent="0.25">
      <c r="A10871" s="75">
        <v>14077</v>
      </c>
      <c r="B10871" s="74" t="s">
        <v>31943</v>
      </c>
      <c r="C10871" s="79" t="s">
        <v>1517</v>
      </c>
      <c r="D10871" s="79">
        <v>197.44</v>
      </c>
    </row>
    <row r="10872" spans="1:4" x14ac:dyDescent="0.25">
      <c r="A10872" s="75">
        <v>3678</v>
      </c>
      <c r="B10872" s="74" t="s">
        <v>31944</v>
      </c>
      <c r="C10872" s="79" t="s">
        <v>1517</v>
      </c>
      <c r="D10872" s="79">
        <v>89.24</v>
      </c>
    </row>
    <row r="10873" spans="1:4" x14ac:dyDescent="0.25">
      <c r="A10873" s="75">
        <v>39418</v>
      </c>
      <c r="B10873" s="74" t="s">
        <v>31945</v>
      </c>
      <c r="C10873" s="79" t="s">
        <v>1517</v>
      </c>
      <c r="D10873" s="79">
        <v>6.14</v>
      </c>
    </row>
    <row r="10874" spans="1:4" x14ac:dyDescent="0.25">
      <c r="A10874" s="75">
        <v>39419</v>
      </c>
      <c r="B10874" s="74" t="s">
        <v>31946</v>
      </c>
      <c r="C10874" s="79" t="s">
        <v>1517</v>
      </c>
      <c r="D10874" s="79">
        <v>7.48</v>
      </c>
    </row>
    <row r="10875" spans="1:4" x14ac:dyDescent="0.25">
      <c r="A10875" s="75">
        <v>39420</v>
      </c>
      <c r="B10875" s="74" t="s">
        <v>31947</v>
      </c>
      <c r="C10875" s="79" t="s">
        <v>1517</v>
      </c>
      <c r="D10875" s="79">
        <v>8.26</v>
      </c>
    </row>
    <row r="10876" spans="1:4" x14ac:dyDescent="0.25">
      <c r="A10876" s="75">
        <v>39571</v>
      </c>
      <c r="B10876" s="74" t="s">
        <v>31948</v>
      </c>
      <c r="C10876" s="79" t="s">
        <v>1517</v>
      </c>
      <c r="D10876" s="79">
        <v>4.99</v>
      </c>
    </row>
    <row r="10877" spans="1:4" x14ac:dyDescent="0.25">
      <c r="A10877" s="75">
        <v>39421</v>
      </c>
      <c r="B10877" s="74" t="s">
        <v>31949</v>
      </c>
      <c r="C10877" s="79" t="s">
        <v>1517</v>
      </c>
      <c r="D10877" s="80">
        <v>7.27</v>
      </c>
    </row>
    <row r="10878" spans="1:4" x14ac:dyDescent="0.25">
      <c r="A10878" s="75">
        <v>39422</v>
      </c>
      <c r="B10878" s="74" t="s">
        <v>31950</v>
      </c>
      <c r="C10878" s="79" t="s">
        <v>1517</v>
      </c>
      <c r="D10878" s="79">
        <v>8.49</v>
      </c>
    </row>
    <row r="10879" spans="1:4" x14ac:dyDescent="0.25">
      <c r="A10879" s="75">
        <v>39423</v>
      </c>
      <c r="B10879" s="74" t="s">
        <v>31951</v>
      </c>
      <c r="C10879" s="79" t="s">
        <v>1517</v>
      </c>
      <c r="D10879" s="79">
        <v>9.86</v>
      </c>
    </row>
    <row r="10880" spans="1:4" x14ac:dyDescent="0.25">
      <c r="A10880" s="75">
        <v>39426</v>
      </c>
      <c r="B10880" s="74" t="s">
        <v>31952</v>
      </c>
      <c r="C10880" s="79" t="s">
        <v>1517</v>
      </c>
      <c r="D10880" s="79">
        <v>22.16</v>
      </c>
    </row>
    <row r="10881" spans="1:4" x14ac:dyDescent="0.25">
      <c r="A10881" s="75">
        <v>39429</v>
      </c>
      <c r="B10881" s="74" t="s">
        <v>31953</v>
      </c>
      <c r="C10881" s="79" t="s">
        <v>1517</v>
      </c>
      <c r="D10881" s="79">
        <v>6.99</v>
      </c>
    </row>
    <row r="10882" spans="1:4" x14ac:dyDescent="0.25">
      <c r="A10882" s="75">
        <v>39428</v>
      </c>
      <c r="B10882" s="74" t="s">
        <v>31954</v>
      </c>
      <c r="C10882" s="79" t="s">
        <v>1517</v>
      </c>
      <c r="D10882" s="79">
        <v>5.34</v>
      </c>
    </row>
    <row r="10883" spans="1:4" x14ac:dyDescent="0.25">
      <c r="A10883" s="75">
        <v>39572</v>
      </c>
      <c r="B10883" s="74" t="s">
        <v>31955</v>
      </c>
      <c r="C10883" s="79" t="s">
        <v>1517</v>
      </c>
      <c r="D10883" s="79">
        <v>4.62</v>
      </c>
    </row>
    <row r="10884" spans="1:4" x14ac:dyDescent="0.25">
      <c r="A10884" s="75">
        <v>39570</v>
      </c>
      <c r="B10884" s="74" t="s">
        <v>31956</v>
      </c>
      <c r="C10884" s="79" t="s">
        <v>1517</v>
      </c>
      <c r="D10884" s="79">
        <v>4.9000000000000004</v>
      </c>
    </row>
    <row r="10885" spans="1:4" x14ac:dyDescent="0.25">
      <c r="A10885" s="75">
        <v>39569</v>
      </c>
      <c r="B10885" s="74" t="s">
        <v>31957</v>
      </c>
      <c r="C10885" s="79" t="s">
        <v>1517</v>
      </c>
      <c r="D10885" s="79">
        <v>4.84</v>
      </c>
    </row>
    <row r="10886" spans="1:4" x14ac:dyDescent="0.25">
      <c r="A10886" s="75">
        <v>11552</v>
      </c>
      <c r="B10886" s="74" t="s">
        <v>31958</v>
      </c>
      <c r="C10886" s="79" t="s">
        <v>1517</v>
      </c>
      <c r="D10886" s="79">
        <v>7.5</v>
      </c>
    </row>
    <row r="10887" spans="1:4" x14ac:dyDescent="0.25">
      <c r="A10887" s="75">
        <v>40598</v>
      </c>
      <c r="B10887" s="74" t="s">
        <v>31959</v>
      </c>
      <c r="C10887" s="79" t="s">
        <v>1518</v>
      </c>
      <c r="D10887" s="79">
        <v>8.66</v>
      </c>
    </row>
    <row r="10888" spans="1:4" x14ac:dyDescent="0.25">
      <c r="A10888" s="75">
        <v>39029</v>
      </c>
      <c r="B10888" s="74" t="s">
        <v>31960</v>
      </c>
      <c r="C10888" s="79" t="s">
        <v>1517</v>
      </c>
      <c r="D10888" s="79">
        <v>15.64</v>
      </c>
    </row>
    <row r="10889" spans="1:4" x14ac:dyDescent="0.25">
      <c r="A10889" s="75">
        <v>39028</v>
      </c>
      <c r="B10889" s="74" t="s">
        <v>31961</v>
      </c>
      <c r="C10889" s="79" t="s">
        <v>1517</v>
      </c>
      <c r="D10889" s="79">
        <v>9.11</v>
      </c>
    </row>
    <row r="10890" spans="1:4" x14ac:dyDescent="0.25">
      <c r="A10890" s="75">
        <v>39328</v>
      </c>
      <c r="B10890" s="74" t="s">
        <v>31962</v>
      </c>
      <c r="C10890" s="79" t="s">
        <v>1517</v>
      </c>
      <c r="D10890" s="79">
        <v>5.01</v>
      </c>
    </row>
    <row r="10891" spans="1:4" x14ac:dyDescent="0.25">
      <c r="A10891" s="75">
        <v>38541</v>
      </c>
      <c r="B10891" s="74" t="s">
        <v>31963</v>
      </c>
      <c r="C10891" s="79" t="s">
        <v>16514</v>
      </c>
      <c r="D10891" s="79">
        <v>4267414.4400000004</v>
      </c>
    </row>
    <row r="10892" spans="1:4" x14ac:dyDescent="0.25">
      <c r="A10892" s="75">
        <v>38542</v>
      </c>
      <c r="B10892" s="74" t="s">
        <v>31964</v>
      </c>
      <c r="C10892" s="79" t="s">
        <v>16514</v>
      </c>
      <c r="D10892" s="79">
        <v>6635657.8499999996</v>
      </c>
    </row>
    <row r="10893" spans="1:4" x14ac:dyDescent="0.25">
      <c r="A10893" s="75">
        <v>38543</v>
      </c>
      <c r="B10893" s="74" t="s">
        <v>31965</v>
      </c>
      <c r="C10893" s="79" t="s">
        <v>16514</v>
      </c>
      <c r="D10893" s="79">
        <v>1624592.14</v>
      </c>
    </row>
    <row r="10894" spans="1:4" x14ac:dyDescent="0.25">
      <c r="A10894" s="75">
        <v>40406</v>
      </c>
      <c r="B10894" s="74" t="s">
        <v>31966</v>
      </c>
      <c r="C10894" s="79" t="s">
        <v>16514</v>
      </c>
      <c r="D10894" s="79">
        <v>75773.8</v>
      </c>
    </row>
    <row r="10895" spans="1:4" x14ac:dyDescent="0.25">
      <c r="A10895" s="75">
        <v>40789</v>
      </c>
      <c r="B10895" s="74" t="s">
        <v>31967</v>
      </c>
      <c r="C10895" s="79" t="s">
        <v>16514</v>
      </c>
      <c r="D10895" s="79">
        <v>10919.78</v>
      </c>
    </row>
    <row r="10896" spans="1:4" x14ac:dyDescent="0.25">
      <c r="A10896" s="75">
        <v>40791</v>
      </c>
      <c r="B10896" s="74" t="s">
        <v>31968</v>
      </c>
      <c r="C10896" s="79" t="s">
        <v>16514</v>
      </c>
      <c r="D10896" s="79">
        <v>34183.67</v>
      </c>
    </row>
    <row r="10897" spans="1:4" x14ac:dyDescent="0.25">
      <c r="A10897" s="75">
        <v>11651</v>
      </c>
      <c r="B10897" s="74" t="s">
        <v>31969</v>
      </c>
      <c r="C10897" s="79" t="s">
        <v>16514</v>
      </c>
      <c r="D10897" s="79">
        <v>18695.53</v>
      </c>
    </row>
    <row r="10898" spans="1:4" x14ac:dyDescent="0.25">
      <c r="A10898" s="75">
        <v>40435</v>
      </c>
      <c r="B10898" s="74" t="s">
        <v>31970</v>
      </c>
      <c r="C10898" s="79" t="s">
        <v>16514</v>
      </c>
      <c r="D10898" s="79">
        <v>891237.5</v>
      </c>
    </row>
    <row r="10899" spans="1:4" x14ac:dyDescent="0.25">
      <c r="A10899" s="75">
        <v>39012</v>
      </c>
      <c r="B10899" s="74" t="s">
        <v>31971</v>
      </c>
      <c r="C10899" s="79" t="s">
        <v>16514</v>
      </c>
      <c r="D10899" s="79">
        <v>929883.12</v>
      </c>
    </row>
    <row r="10900" spans="1:4" x14ac:dyDescent="0.25">
      <c r="A10900" s="75">
        <v>13617</v>
      </c>
      <c r="B10900" s="74" t="s">
        <v>31972</v>
      </c>
      <c r="C10900" s="79" t="s">
        <v>16514</v>
      </c>
      <c r="D10900" s="79">
        <v>101696.95</v>
      </c>
    </row>
    <row r="10901" spans="1:4" x14ac:dyDescent="0.25">
      <c r="A10901" s="75">
        <v>35274</v>
      </c>
      <c r="B10901" s="74" t="s">
        <v>31973</v>
      </c>
      <c r="C10901" s="79" t="s">
        <v>1517</v>
      </c>
      <c r="D10901" s="79">
        <v>83.73</v>
      </c>
    </row>
    <row r="10902" spans="1:4" x14ac:dyDescent="0.25">
      <c r="A10902" s="75">
        <v>35275</v>
      </c>
      <c r="B10902" s="74" t="s">
        <v>31974</v>
      </c>
      <c r="C10902" s="79" t="s">
        <v>1517</v>
      </c>
      <c r="D10902" s="79">
        <v>177.73</v>
      </c>
    </row>
    <row r="10903" spans="1:4" x14ac:dyDescent="0.25">
      <c r="A10903" s="75">
        <v>35276</v>
      </c>
      <c r="B10903" s="74" t="s">
        <v>31975</v>
      </c>
      <c r="C10903" s="79" t="s">
        <v>1517</v>
      </c>
      <c r="D10903" s="79">
        <v>309.24</v>
      </c>
    </row>
    <row r="10904" spans="1:4" x14ac:dyDescent="0.25">
      <c r="A10904" s="75">
        <v>38386</v>
      </c>
      <c r="B10904" s="74" t="s">
        <v>31976</v>
      </c>
      <c r="C10904" s="79" t="s">
        <v>16514</v>
      </c>
      <c r="D10904" s="79">
        <v>5.66</v>
      </c>
    </row>
    <row r="10905" spans="1:4" x14ac:dyDescent="0.25">
      <c r="A10905" s="75">
        <v>11091</v>
      </c>
      <c r="B10905" s="74" t="s">
        <v>31977</v>
      </c>
      <c r="C10905" s="79" t="s">
        <v>16514</v>
      </c>
      <c r="D10905" s="79">
        <v>2.2599999999999998</v>
      </c>
    </row>
    <row r="10906" spans="1:4" x14ac:dyDescent="0.25">
      <c r="A10906" s="75">
        <v>37586</v>
      </c>
      <c r="B10906" s="74" t="s">
        <v>31978</v>
      </c>
      <c r="C10906" s="79" t="s">
        <v>1526</v>
      </c>
      <c r="D10906" s="79">
        <v>86.51</v>
      </c>
    </row>
    <row r="10907" spans="1:4" x14ac:dyDescent="0.25">
      <c r="A10907" s="75">
        <v>37395</v>
      </c>
      <c r="B10907" s="74" t="s">
        <v>31979</v>
      </c>
      <c r="C10907" s="79" t="s">
        <v>1526</v>
      </c>
      <c r="D10907" s="79">
        <v>74.38</v>
      </c>
    </row>
    <row r="10908" spans="1:4" x14ac:dyDescent="0.25">
      <c r="A10908" s="75">
        <v>14147</v>
      </c>
      <c r="B10908" s="74" t="s">
        <v>31980</v>
      </c>
      <c r="C10908" s="79" t="s">
        <v>1526</v>
      </c>
      <c r="D10908" s="79">
        <v>98.67</v>
      </c>
    </row>
    <row r="10909" spans="1:4" x14ac:dyDescent="0.25">
      <c r="A10909" s="75">
        <v>37396</v>
      </c>
      <c r="B10909" s="74" t="s">
        <v>31981</v>
      </c>
      <c r="C10909" s="79" t="s">
        <v>1526</v>
      </c>
      <c r="D10909" s="79">
        <v>60.86</v>
      </c>
    </row>
    <row r="10910" spans="1:4" x14ac:dyDescent="0.25">
      <c r="A10910" s="75">
        <v>37397</v>
      </c>
      <c r="B10910" s="74" t="s">
        <v>31982</v>
      </c>
      <c r="C10910" s="79" t="s">
        <v>1526</v>
      </c>
      <c r="D10910" s="79">
        <v>63.76</v>
      </c>
    </row>
    <row r="10911" spans="1:4" x14ac:dyDescent="0.25">
      <c r="A10911" s="75">
        <v>43606</v>
      </c>
      <c r="B10911" s="74" t="s">
        <v>31983</v>
      </c>
      <c r="C10911" s="79" t="s">
        <v>16514</v>
      </c>
      <c r="D10911" s="79">
        <v>8.99</v>
      </c>
    </row>
    <row r="10912" spans="1:4" x14ac:dyDescent="0.25">
      <c r="A10912" s="75">
        <v>444</v>
      </c>
      <c r="B10912" s="74" t="s">
        <v>31984</v>
      </c>
      <c r="C10912" s="79" t="s">
        <v>16514</v>
      </c>
      <c r="D10912" s="79">
        <v>25.4</v>
      </c>
    </row>
    <row r="10913" spans="1:4" x14ac:dyDescent="0.25">
      <c r="A10913" s="75">
        <v>445</v>
      </c>
      <c r="B10913" s="74" t="s">
        <v>31985</v>
      </c>
      <c r="C10913" s="79" t="s">
        <v>16514</v>
      </c>
      <c r="D10913" s="79">
        <v>34.76</v>
      </c>
    </row>
    <row r="10914" spans="1:4" x14ac:dyDescent="0.25">
      <c r="A10914" s="75">
        <v>4783</v>
      </c>
      <c r="B10914" s="74" t="s">
        <v>31986</v>
      </c>
      <c r="C10914" s="79" t="s">
        <v>1514</v>
      </c>
      <c r="D10914" s="79">
        <v>21.35</v>
      </c>
    </row>
    <row r="10915" spans="1:4" x14ac:dyDescent="0.25">
      <c r="A10915" s="75">
        <v>41079</v>
      </c>
      <c r="B10915" s="74" t="s">
        <v>31987</v>
      </c>
      <c r="C10915" s="79" t="s">
        <v>3751</v>
      </c>
      <c r="D10915" s="79">
        <v>3767.46</v>
      </c>
    </row>
    <row r="10916" spans="1:4" x14ac:dyDescent="0.25">
      <c r="A10916" s="75">
        <v>12874</v>
      </c>
      <c r="B10916" s="74" t="s">
        <v>31988</v>
      </c>
      <c r="C10916" s="79" t="s">
        <v>1514</v>
      </c>
      <c r="D10916" s="80">
        <v>20.73</v>
      </c>
    </row>
    <row r="10917" spans="1:4" x14ac:dyDescent="0.25">
      <c r="A10917" s="75">
        <v>41082</v>
      </c>
      <c r="B10917" s="74" t="s">
        <v>31989</v>
      </c>
      <c r="C10917" s="79" t="s">
        <v>3751</v>
      </c>
      <c r="D10917" s="80">
        <v>3658.46</v>
      </c>
    </row>
    <row r="10918" spans="1:4" x14ac:dyDescent="0.25">
      <c r="A10918" s="75">
        <v>4785</v>
      </c>
      <c r="B10918" s="74" t="s">
        <v>31990</v>
      </c>
      <c r="C10918" s="79" t="s">
        <v>1514</v>
      </c>
      <c r="D10918" s="80">
        <v>21.35</v>
      </c>
    </row>
    <row r="10919" spans="1:4" x14ac:dyDescent="0.25">
      <c r="A10919" s="75">
        <v>41081</v>
      </c>
      <c r="B10919" s="74" t="s">
        <v>31991</v>
      </c>
      <c r="C10919" s="79" t="s">
        <v>3751</v>
      </c>
      <c r="D10919" s="80">
        <v>3767.46</v>
      </c>
    </row>
    <row r="10920" spans="1:4" x14ac:dyDescent="0.25">
      <c r="A10920" s="75">
        <v>4801</v>
      </c>
      <c r="B10920" s="74" t="s">
        <v>31992</v>
      </c>
      <c r="C10920" s="79" t="s">
        <v>1516</v>
      </c>
      <c r="D10920" s="80">
        <v>72.680000000000007</v>
      </c>
    </row>
    <row r="10921" spans="1:4" x14ac:dyDescent="0.25">
      <c r="A10921" s="75">
        <v>4794</v>
      </c>
      <c r="B10921" s="74" t="s">
        <v>31993</v>
      </c>
      <c r="C10921" s="79" t="s">
        <v>1516</v>
      </c>
      <c r="D10921" s="80">
        <v>331.02</v>
      </c>
    </row>
    <row r="10922" spans="1:4" x14ac:dyDescent="0.25">
      <c r="A10922" s="75">
        <v>4796</v>
      </c>
      <c r="B10922" s="74" t="s">
        <v>31994</v>
      </c>
      <c r="C10922" s="79" t="s">
        <v>1516</v>
      </c>
      <c r="D10922" s="80">
        <v>201.06</v>
      </c>
    </row>
    <row r="10923" spans="1:4" x14ac:dyDescent="0.25">
      <c r="A10923" s="75">
        <v>4800</v>
      </c>
      <c r="B10923" s="74" t="s">
        <v>31995</v>
      </c>
      <c r="C10923" s="79" t="s">
        <v>1516</v>
      </c>
      <c r="D10923" s="80">
        <v>55.29</v>
      </c>
    </row>
    <row r="10924" spans="1:4" x14ac:dyDescent="0.25">
      <c r="A10924" s="75">
        <v>4795</v>
      </c>
      <c r="B10924" s="74" t="s">
        <v>31996</v>
      </c>
      <c r="C10924" s="79" t="s">
        <v>1516</v>
      </c>
      <c r="D10924" s="80">
        <v>322.23</v>
      </c>
    </row>
    <row r="10925" spans="1:4" x14ac:dyDescent="0.25">
      <c r="A10925" s="75">
        <v>39694</v>
      </c>
      <c r="B10925" s="74" t="s">
        <v>31997</v>
      </c>
      <c r="C10925" s="79" t="s">
        <v>1516</v>
      </c>
      <c r="D10925" s="80">
        <v>386.7</v>
      </c>
    </row>
    <row r="10926" spans="1:4" x14ac:dyDescent="0.25">
      <c r="A10926" s="75">
        <v>1292</v>
      </c>
      <c r="B10926" s="74" t="s">
        <v>31998</v>
      </c>
      <c r="C10926" s="79" t="s">
        <v>1516</v>
      </c>
      <c r="D10926" s="79">
        <v>63.19</v>
      </c>
    </row>
    <row r="10927" spans="1:4" x14ac:dyDescent="0.25">
      <c r="A10927" s="75">
        <v>1287</v>
      </c>
      <c r="B10927" s="74" t="s">
        <v>31999</v>
      </c>
      <c r="C10927" s="79" t="s">
        <v>1516</v>
      </c>
      <c r="D10927" s="79">
        <v>31</v>
      </c>
    </row>
    <row r="10928" spans="1:4" x14ac:dyDescent="0.25">
      <c r="A10928" s="75">
        <v>1297</v>
      </c>
      <c r="B10928" s="74" t="s">
        <v>32000</v>
      </c>
      <c r="C10928" s="79" t="s">
        <v>1516</v>
      </c>
      <c r="D10928" s="79">
        <v>25.71</v>
      </c>
    </row>
    <row r="10929" spans="1:4" x14ac:dyDescent="0.25">
      <c r="A10929" s="75">
        <v>4786</v>
      </c>
      <c r="B10929" s="74" t="s">
        <v>32001</v>
      </c>
      <c r="C10929" s="79" t="s">
        <v>1516</v>
      </c>
      <c r="D10929" s="79">
        <v>108.5</v>
      </c>
    </row>
    <row r="10930" spans="1:4" x14ac:dyDescent="0.25">
      <c r="A10930" s="75">
        <v>10840</v>
      </c>
      <c r="B10930" s="74" t="s">
        <v>32002</v>
      </c>
      <c r="C10930" s="79" t="s">
        <v>1516</v>
      </c>
      <c r="D10930" s="79">
        <v>295</v>
      </c>
    </row>
    <row r="10931" spans="1:4" x14ac:dyDescent="0.25">
      <c r="A10931" s="75">
        <v>10841</v>
      </c>
      <c r="B10931" s="74" t="s">
        <v>32003</v>
      </c>
      <c r="C10931" s="79" t="s">
        <v>1516</v>
      </c>
      <c r="D10931" s="79">
        <v>222.64</v>
      </c>
    </row>
    <row r="10932" spans="1:4" x14ac:dyDescent="0.25">
      <c r="A10932" s="75">
        <v>44540</v>
      </c>
      <c r="B10932" s="74" t="s">
        <v>32004</v>
      </c>
      <c r="C10932" s="79" t="s">
        <v>1516</v>
      </c>
      <c r="D10932" s="79">
        <v>284.48</v>
      </c>
    </row>
    <row r="10933" spans="1:4" x14ac:dyDescent="0.25">
      <c r="A10933" s="75">
        <v>10842</v>
      </c>
      <c r="B10933" s="74" t="s">
        <v>32005</v>
      </c>
      <c r="C10933" s="79" t="s">
        <v>1516</v>
      </c>
      <c r="D10933" s="79">
        <v>321.58999999999997</v>
      </c>
    </row>
    <row r="10934" spans="1:4" x14ac:dyDescent="0.25">
      <c r="A10934" s="75">
        <v>21108</v>
      </c>
      <c r="B10934" s="74" t="s">
        <v>32006</v>
      </c>
      <c r="C10934" s="79" t="s">
        <v>1516</v>
      </c>
      <c r="D10934" s="79">
        <v>84.22</v>
      </c>
    </row>
    <row r="10935" spans="1:4" x14ac:dyDescent="0.25">
      <c r="A10935" s="75">
        <v>38180</v>
      </c>
      <c r="B10935" s="74" t="s">
        <v>32007</v>
      </c>
      <c r="C10935" s="79" t="s">
        <v>1516</v>
      </c>
      <c r="D10935" s="79">
        <v>161.88</v>
      </c>
    </row>
    <row r="10936" spans="1:4" x14ac:dyDescent="0.25">
      <c r="A10936" s="75">
        <v>40648</v>
      </c>
      <c r="B10936" s="74" t="s">
        <v>32008</v>
      </c>
      <c r="C10936" s="79" t="s">
        <v>1516</v>
      </c>
      <c r="D10936" s="79">
        <v>208.32</v>
      </c>
    </row>
    <row r="10937" spans="1:4" x14ac:dyDescent="0.25">
      <c r="A10937" s="75">
        <v>40649</v>
      </c>
      <c r="B10937" s="74" t="s">
        <v>32009</v>
      </c>
      <c r="C10937" s="79" t="s">
        <v>1516</v>
      </c>
      <c r="D10937" s="79">
        <v>121.34</v>
      </c>
    </row>
    <row r="10938" spans="1:4" x14ac:dyDescent="0.25">
      <c r="A10938" s="75">
        <v>40650</v>
      </c>
      <c r="B10938" s="74" t="s">
        <v>32010</v>
      </c>
      <c r="C10938" s="79" t="s">
        <v>1516</v>
      </c>
      <c r="D10938" s="79">
        <v>156.24</v>
      </c>
    </row>
    <row r="10939" spans="1:4" x14ac:dyDescent="0.25">
      <c r="A10939" s="75">
        <v>40651</v>
      </c>
      <c r="B10939" s="74" t="s">
        <v>32011</v>
      </c>
      <c r="C10939" s="79" t="s">
        <v>1516</v>
      </c>
      <c r="D10939" s="79">
        <v>288.17</v>
      </c>
    </row>
    <row r="10940" spans="1:4" x14ac:dyDescent="0.25">
      <c r="A10940" s="75">
        <v>40652</v>
      </c>
      <c r="B10940" s="74" t="s">
        <v>32012</v>
      </c>
      <c r="C10940" s="79" t="s">
        <v>1516</v>
      </c>
      <c r="D10940" s="80">
        <v>154.5</v>
      </c>
    </row>
    <row r="10941" spans="1:4" x14ac:dyDescent="0.25">
      <c r="A10941" s="75">
        <v>40647</v>
      </c>
      <c r="B10941" s="74" t="s">
        <v>32013</v>
      </c>
      <c r="C10941" s="79" t="s">
        <v>1516</v>
      </c>
      <c r="D10941" s="79">
        <v>170.12</v>
      </c>
    </row>
    <row r="10942" spans="1:4" x14ac:dyDescent="0.25">
      <c r="A10942" s="75">
        <v>40653</v>
      </c>
      <c r="B10942" s="74" t="s">
        <v>32014</v>
      </c>
      <c r="C10942" s="79" t="s">
        <v>1516</v>
      </c>
      <c r="D10942" s="80">
        <v>130.19999999999999</v>
      </c>
    </row>
    <row r="10943" spans="1:4" x14ac:dyDescent="0.25">
      <c r="A10943" s="75">
        <v>36178</v>
      </c>
      <c r="B10943" s="74" t="s">
        <v>32015</v>
      </c>
      <c r="C10943" s="79" t="s">
        <v>16514</v>
      </c>
      <c r="D10943" s="79">
        <v>12.57</v>
      </c>
    </row>
    <row r="10944" spans="1:4" x14ac:dyDescent="0.25">
      <c r="A10944" s="75">
        <v>38195</v>
      </c>
      <c r="B10944" s="74" t="s">
        <v>32016</v>
      </c>
      <c r="C10944" s="79" t="s">
        <v>1516</v>
      </c>
      <c r="D10944" s="80">
        <v>99.47</v>
      </c>
    </row>
    <row r="10945" spans="1:4" x14ac:dyDescent="0.25">
      <c r="A10945" s="75">
        <v>38181</v>
      </c>
      <c r="B10945" s="74" t="s">
        <v>32017</v>
      </c>
      <c r="C10945" s="79" t="s">
        <v>1516</v>
      </c>
      <c r="D10945" s="79">
        <v>220.99</v>
      </c>
    </row>
    <row r="10946" spans="1:4" x14ac:dyDescent="0.25">
      <c r="A10946" s="75">
        <v>38182</v>
      </c>
      <c r="B10946" s="74" t="s">
        <v>32018</v>
      </c>
      <c r="C10946" s="79" t="s">
        <v>1516</v>
      </c>
      <c r="D10946" s="79">
        <v>210.5</v>
      </c>
    </row>
    <row r="10947" spans="1:4" x14ac:dyDescent="0.25">
      <c r="A10947" s="75">
        <v>38186</v>
      </c>
      <c r="B10947" s="74" t="s">
        <v>32019</v>
      </c>
      <c r="C10947" s="79" t="s">
        <v>1516</v>
      </c>
      <c r="D10947" s="79">
        <v>547.16</v>
      </c>
    </row>
    <row r="10948" spans="1:4" x14ac:dyDescent="0.25">
      <c r="A10948" s="75">
        <v>38185</v>
      </c>
      <c r="B10948" s="74" t="s">
        <v>32020</v>
      </c>
      <c r="C10948" s="79" t="s">
        <v>1516</v>
      </c>
      <c r="D10948" s="79">
        <v>487.17</v>
      </c>
    </row>
    <row r="10949" spans="1:4" x14ac:dyDescent="0.25">
      <c r="A10949" s="75">
        <v>40654</v>
      </c>
      <c r="B10949" s="74" t="s">
        <v>32021</v>
      </c>
      <c r="C10949" s="79" t="s">
        <v>1516</v>
      </c>
      <c r="D10949" s="79">
        <v>202.24</v>
      </c>
    </row>
    <row r="10950" spans="1:4" x14ac:dyDescent="0.25">
      <c r="A10950" s="75">
        <v>44541</v>
      </c>
      <c r="B10950" s="74" t="s">
        <v>32022</v>
      </c>
      <c r="C10950" s="79" t="s">
        <v>1516</v>
      </c>
      <c r="D10950" s="79">
        <v>235.01</v>
      </c>
    </row>
    <row r="10951" spans="1:4" x14ac:dyDescent="0.25">
      <c r="A10951" s="75">
        <v>4822</v>
      </c>
      <c r="B10951" s="74" t="s">
        <v>32023</v>
      </c>
      <c r="C10951" s="79" t="s">
        <v>1516</v>
      </c>
      <c r="D10951" s="79">
        <v>299.14999999999998</v>
      </c>
    </row>
    <row r="10952" spans="1:4" x14ac:dyDescent="0.25">
      <c r="A10952" s="75">
        <v>4818</v>
      </c>
      <c r="B10952" s="74" t="s">
        <v>32024</v>
      </c>
      <c r="C10952" s="79" t="s">
        <v>1516</v>
      </c>
      <c r="D10952" s="79">
        <v>307.49</v>
      </c>
    </row>
    <row r="10953" spans="1:4" x14ac:dyDescent="0.25">
      <c r="A10953" s="75">
        <v>39567</v>
      </c>
      <c r="B10953" s="74" t="s">
        <v>32025</v>
      </c>
      <c r="C10953" s="79" t="s">
        <v>1516</v>
      </c>
      <c r="D10953" s="79">
        <v>43.03</v>
      </c>
    </row>
    <row r="10954" spans="1:4" x14ac:dyDescent="0.25">
      <c r="A10954" s="75">
        <v>39566</v>
      </c>
      <c r="B10954" s="74" t="s">
        <v>32026</v>
      </c>
      <c r="C10954" s="79" t="s">
        <v>1516</v>
      </c>
      <c r="D10954" s="79">
        <v>45.55</v>
      </c>
    </row>
    <row r="10955" spans="1:4" x14ac:dyDescent="0.25">
      <c r="A10955" s="75">
        <v>39416</v>
      </c>
      <c r="B10955" s="74" t="s">
        <v>32027</v>
      </c>
      <c r="C10955" s="79" t="s">
        <v>1516</v>
      </c>
      <c r="D10955" s="79">
        <v>27.76</v>
      </c>
    </row>
    <row r="10956" spans="1:4" x14ac:dyDescent="0.25">
      <c r="A10956" s="75">
        <v>39417</v>
      </c>
      <c r="B10956" s="74" t="s">
        <v>32028</v>
      </c>
      <c r="C10956" s="79" t="s">
        <v>1516</v>
      </c>
      <c r="D10956" s="79">
        <v>27.08</v>
      </c>
    </row>
    <row r="10957" spans="1:4" x14ac:dyDescent="0.25">
      <c r="A10957" s="75">
        <v>43742</v>
      </c>
      <c r="B10957" s="74" t="s">
        <v>32029</v>
      </c>
      <c r="C10957" s="79" t="s">
        <v>1516</v>
      </c>
      <c r="D10957" s="79">
        <v>29.2</v>
      </c>
    </row>
    <row r="10958" spans="1:4" x14ac:dyDescent="0.25">
      <c r="A10958" s="75">
        <v>39414</v>
      </c>
      <c r="B10958" s="74" t="s">
        <v>32030</v>
      </c>
      <c r="C10958" s="79" t="s">
        <v>1516</v>
      </c>
      <c r="D10958" s="79">
        <v>26.29</v>
      </c>
    </row>
    <row r="10959" spans="1:4" x14ac:dyDescent="0.25">
      <c r="A10959" s="75">
        <v>39415</v>
      </c>
      <c r="B10959" s="74" t="s">
        <v>32031</v>
      </c>
      <c r="C10959" s="79" t="s">
        <v>1516</v>
      </c>
      <c r="D10959" s="79">
        <v>22.66</v>
      </c>
    </row>
    <row r="10960" spans="1:4" x14ac:dyDescent="0.25">
      <c r="A10960" s="75">
        <v>43740</v>
      </c>
      <c r="B10960" s="74" t="s">
        <v>32032</v>
      </c>
      <c r="C10960" s="79" t="s">
        <v>1516</v>
      </c>
      <c r="D10960" s="79">
        <v>27.67</v>
      </c>
    </row>
    <row r="10961" spans="1:4" x14ac:dyDescent="0.25">
      <c r="A10961" s="75">
        <v>39412</v>
      </c>
      <c r="B10961" s="74" t="s">
        <v>32033</v>
      </c>
      <c r="C10961" s="79" t="s">
        <v>1516</v>
      </c>
      <c r="D10961" s="79">
        <v>18.98</v>
      </c>
    </row>
    <row r="10962" spans="1:4" x14ac:dyDescent="0.25">
      <c r="A10962" s="75">
        <v>39413</v>
      </c>
      <c r="B10962" s="74" t="s">
        <v>32034</v>
      </c>
      <c r="C10962" s="79" t="s">
        <v>1516</v>
      </c>
      <c r="D10962" s="79">
        <v>20.52</v>
      </c>
    </row>
    <row r="10963" spans="1:4" x14ac:dyDescent="0.25">
      <c r="A10963" s="75">
        <v>43741</v>
      </c>
      <c r="B10963" s="74" t="s">
        <v>32035</v>
      </c>
      <c r="C10963" s="79" t="s">
        <v>1516</v>
      </c>
      <c r="D10963" s="79">
        <v>21.88</v>
      </c>
    </row>
    <row r="10964" spans="1:4" x14ac:dyDescent="0.25">
      <c r="A10964" s="75">
        <v>11062</v>
      </c>
      <c r="B10964" s="74" t="s">
        <v>32036</v>
      </c>
      <c r="C10964" s="79" t="s">
        <v>1516</v>
      </c>
      <c r="D10964" s="79">
        <v>41.52</v>
      </c>
    </row>
    <row r="10965" spans="1:4" x14ac:dyDescent="0.25">
      <c r="A10965" s="75">
        <v>11063</v>
      </c>
      <c r="B10965" s="74" t="s">
        <v>32037</v>
      </c>
      <c r="C10965" s="79" t="s">
        <v>1516</v>
      </c>
      <c r="D10965" s="79">
        <v>25.41</v>
      </c>
    </row>
    <row r="10966" spans="1:4" x14ac:dyDescent="0.25">
      <c r="A10966" s="75">
        <v>13521</v>
      </c>
      <c r="B10966" s="74" t="s">
        <v>32038</v>
      </c>
      <c r="C10966" s="79" t="s">
        <v>16514</v>
      </c>
      <c r="D10966" s="79">
        <v>82.5</v>
      </c>
    </row>
    <row r="10967" spans="1:4" x14ac:dyDescent="0.25">
      <c r="A10967" s="75">
        <v>10851</v>
      </c>
      <c r="B10967" s="74" t="s">
        <v>32039</v>
      </c>
      <c r="C10967" s="79" t="s">
        <v>16514</v>
      </c>
      <c r="D10967" s="79">
        <v>94.28</v>
      </c>
    </row>
    <row r="10968" spans="1:4" x14ac:dyDescent="0.25">
      <c r="A10968" s="75">
        <v>39515</v>
      </c>
      <c r="B10968" s="74" t="s">
        <v>32040</v>
      </c>
      <c r="C10968" s="79" t="s">
        <v>16514</v>
      </c>
      <c r="D10968" s="79">
        <v>65.95</v>
      </c>
    </row>
    <row r="10969" spans="1:4" x14ac:dyDescent="0.25">
      <c r="A10969" s="75">
        <v>39516</v>
      </c>
      <c r="B10969" s="74" t="s">
        <v>32041</v>
      </c>
      <c r="C10969" s="79" t="s">
        <v>16514</v>
      </c>
      <c r="D10969" s="79">
        <v>55.6</v>
      </c>
    </row>
    <row r="10970" spans="1:4" x14ac:dyDescent="0.25">
      <c r="A10970" s="75">
        <v>39514</v>
      </c>
      <c r="B10970" s="74" t="s">
        <v>32042</v>
      </c>
      <c r="C10970" s="79" t="s">
        <v>16514</v>
      </c>
      <c r="D10970" s="79">
        <v>34.590000000000003</v>
      </c>
    </row>
    <row r="10971" spans="1:4" x14ac:dyDescent="0.25">
      <c r="A10971" s="75">
        <v>4812</v>
      </c>
      <c r="B10971" s="74" t="s">
        <v>32043</v>
      </c>
      <c r="C10971" s="79" t="s">
        <v>1516</v>
      </c>
      <c r="D10971" s="79">
        <v>11.38</v>
      </c>
    </row>
    <row r="10972" spans="1:4" x14ac:dyDescent="0.25">
      <c r="A10972" s="75">
        <v>10849</v>
      </c>
      <c r="B10972" s="74" t="s">
        <v>32044</v>
      </c>
      <c r="C10972" s="79" t="s">
        <v>16514</v>
      </c>
      <c r="D10972" s="79">
        <v>1200.01</v>
      </c>
    </row>
    <row r="10973" spans="1:4" x14ac:dyDescent="0.25">
      <c r="A10973" s="75">
        <v>10848</v>
      </c>
      <c r="B10973" s="74" t="s">
        <v>32045</v>
      </c>
      <c r="C10973" s="79" t="s">
        <v>16514</v>
      </c>
      <c r="D10973" s="79">
        <v>753.75</v>
      </c>
    </row>
    <row r="10974" spans="1:4" x14ac:dyDescent="0.25">
      <c r="A10974" s="75">
        <v>4813</v>
      </c>
      <c r="B10974" s="74" t="s">
        <v>32046</v>
      </c>
      <c r="C10974" s="79" t="s">
        <v>1516</v>
      </c>
      <c r="D10974" s="79">
        <v>250</v>
      </c>
    </row>
    <row r="10975" spans="1:4" x14ac:dyDescent="0.25">
      <c r="A10975" s="75">
        <v>37560</v>
      </c>
      <c r="B10975" s="74" t="s">
        <v>32047</v>
      </c>
      <c r="C10975" s="79" t="s">
        <v>16514</v>
      </c>
      <c r="D10975" s="79">
        <v>50.99</v>
      </c>
    </row>
    <row r="10976" spans="1:4" x14ac:dyDescent="0.25">
      <c r="A10976" s="75">
        <v>37557</v>
      </c>
      <c r="B10976" s="74" t="s">
        <v>32048</v>
      </c>
      <c r="C10976" s="79" t="s">
        <v>16514</v>
      </c>
      <c r="D10976" s="79">
        <v>15.48</v>
      </c>
    </row>
    <row r="10977" spans="1:4" x14ac:dyDescent="0.25">
      <c r="A10977" s="75">
        <v>37556</v>
      </c>
      <c r="B10977" s="74" t="s">
        <v>32049</v>
      </c>
      <c r="C10977" s="79" t="s">
        <v>16514</v>
      </c>
      <c r="D10977" s="79">
        <v>29.95</v>
      </c>
    </row>
    <row r="10978" spans="1:4" x14ac:dyDescent="0.25">
      <c r="A10978" s="75">
        <v>37559</v>
      </c>
      <c r="B10978" s="74" t="s">
        <v>32050</v>
      </c>
      <c r="C10978" s="79" t="s">
        <v>16514</v>
      </c>
      <c r="D10978" s="79">
        <v>36.74</v>
      </c>
    </row>
    <row r="10979" spans="1:4" x14ac:dyDescent="0.25">
      <c r="A10979" s="75">
        <v>37539</v>
      </c>
      <c r="B10979" s="74" t="s">
        <v>32051</v>
      </c>
      <c r="C10979" s="79" t="s">
        <v>16514</v>
      </c>
      <c r="D10979" s="79">
        <v>25.9</v>
      </c>
    </row>
    <row r="10980" spans="1:4" x14ac:dyDescent="0.25">
      <c r="A10980" s="75">
        <v>37558</v>
      </c>
      <c r="B10980" s="74" t="s">
        <v>32052</v>
      </c>
      <c r="C10980" s="79" t="s">
        <v>16514</v>
      </c>
      <c r="D10980" s="79">
        <v>48.29</v>
      </c>
    </row>
    <row r="10981" spans="1:4" x14ac:dyDescent="0.25">
      <c r="A10981" s="75">
        <v>34723</v>
      </c>
      <c r="B10981" s="74" t="s">
        <v>32053</v>
      </c>
      <c r="C10981" s="79" t="s">
        <v>1516</v>
      </c>
      <c r="D10981" s="79">
        <v>577.5</v>
      </c>
    </row>
    <row r="10982" spans="1:4" x14ac:dyDescent="0.25">
      <c r="A10982" s="75">
        <v>34721</v>
      </c>
      <c r="B10982" s="74" t="s">
        <v>32054</v>
      </c>
      <c r="C10982" s="79" t="s">
        <v>1516</v>
      </c>
      <c r="D10982" s="79">
        <v>720</v>
      </c>
    </row>
    <row r="10983" spans="1:4" x14ac:dyDescent="0.25">
      <c r="A10983" s="75">
        <v>4309</v>
      </c>
      <c r="B10983" s="74" t="s">
        <v>32055</v>
      </c>
      <c r="C10983" s="79" t="s">
        <v>16514</v>
      </c>
      <c r="D10983" s="79">
        <v>10.130000000000001</v>
      </c>
    </row>
    <row r="10984" spans="1:4" x14ac:dyDescent="0.25">
      <c r="A10984" s="75">
        <v>4307</v>
      </c>
      <c r="B10984" s="74" t="s">
        <v>32056</v>
      </c>
      <c r="C10984" s="79" t="s">
        <v>16514</v>
      </c>
      <c r="D10984" s="79">
        <v>17.32</v>
      </c>
    </row>
    <row r="10985" spans="1:4" x14ac:dyDescent="0.25">
      <c r="A10985" s="75">
        <v>10850</v>
      </c>
      <c r="B10985" s="74" t="s">
        <v>32057</v>
      </c>
      <c r="C10985" s="79" t="s">
        <v>16514</v>
      </c>
      <c r="D10985" s="79">
        <v>37.5</v>
      </c>
    </row>
    <row r="10986" spans="1:4" x14ac:dyDescent="0.25">
      <c r="A10986" s="75">
        <v>42438</v>
      </c>
      <c r="B10986" s="74" t="s">
        <v>32058</v>
      </c>
      <c r="C10986" s="79" t="s">
        <v>16514</v>
      </c>
      <c r="D10986" s="79">
        <v>2090.75</v>
      </c>
    </row>
    <row r="10987" spans="1:4" x14ac:dyDescent="0.25">
      <c r="A10987" s="75">
        <v>4792</v>
      </c>
      <c r="B10987" s="74" t="s">
        <v>32059</v>
      </c>
      <c r="C10987" s="79" t="s">
        <v>1516</v>
      </c>
      <c r="D10987" s="79">
        <v>155.38999999999999</v>
      </c>
    </row>
    <row r="10988" spans="1:4" x14ac:dyDescent="0.25">
      <c r="A10988" s="75">
        <v>4790</v>
      </c>
      <c r="B10988" s="74" t="s">
        <v>32060</v>
      </c>
      <c r="C10988" s="79" t="s">
        <v>1516</v>
      </c>
      <c r="D10988" s="79">
        <v>93.43</v>
      </c>
    </row>
    <row r="10989" spans="1:4" x14ac:dyDescent="0.25">
      <c r="A10989" s="75">
        <v>40671</v>
      </c>
      <c r="B10989" s="74" t="s">
        <v>32061</v>
      </c>
      <c r="C10989" s="79" t="s">
        <v>1516</v>
      </c>
      <c r="D10989" s="79">
        <v>82.53</v>
      </c>
    </row>
    <row r="10990" spans="1:4" x14ac:dyDescent="0.25">
      <c r="A10990" s="75">
        <v>7552</v>
      </c>
      <c r="B10990" s="74" t="s">
        <v>32062</v>
      </c>
      <c r="C10990" s="79" t="s">
        <v>16514</v>
      </c>
      <c r="D10990" s="79">
        <v>27.37</v>
      </c>
    </row>
    <row r="10991" spans="1:4" x14ac:dyDescent="0.25">
      <c r="A10991" s="75">
        <v>4893</v>
      </c>
      <c r="B10991" s="74" t="s">
        <v>32063</v>
      </c>
      <c r="C10991" s="79" t="s">
        <v>16514</v>
      </c>
      <c r="D10991" s="79">
        <v>12.85</v>
      </c>
    </row>
    <row r="10992" spans="1:4" x14ac:dyDescent="0.25">
      <c r="A10992" s="75">
        <v>4894</v>
      </c>
      <c r="B10992" s="74" t="s">
        <v>32064</v>
      </c>
      <c r="C10992" s="79" t="s">
        <v>16514</v>
      </c>
      <c r="D10992" s="79">
        <v>11.02</v>
      </c>
    </row>
    <row r="10993" spans="1:4" x14ac:dyDescent="0.25">
      <c r="A10993" s="75">
        <v>4888</v>
      </c>
      <c r="B10993" s="74" t="s">
        <v>32065</v>
      </c>
      <c r="C10993" s="79" t="s">
        <v>16514</v>
      </c>
      <c r="D10993" s="79">
        <v>3.75</v>
      </c>
    </row>
    <row r="10994" spans="1:4" x14ac:dyDescent="0.25">
      <c r="A10994" s="75">
        <v>4890</v>
      </c>
      <c r="B10994" s="74" t="s">
        <v>32066</v>
      </c>
      <c r="C10994" s="79" t="s">
        <v>16514</v>
      </c>
      <c r="D10994" s="79">
        <v>7.05</v>
      </c>
    </row>
    <row r="10995" spans="1:4" x14ac:dyDescent="0.25">
      <c r="A10995" s="75">
        <v>12411</v>
      </c>
      <c r="B10995" s="74" t="s">
        <v>32067</v>
      </c>
      <c r="C10995" s="79" t="s">
        <v>16514</v>
      </c>
      <c r="D10995" s="79">
        <v>38</v>
      </c>
    </row>
    <row r="10996" spans="1:4" x14ac:dyDescent="0.25">
      <c r="A10996" s="75">
        <v>4891</v>
      </c>
      <c r="B10996" s="74" t="s">
        <v>32068</v>
      </c>
      <c r="C10996" s="79" t="s">
        <v>16514</v>
      </c>
      <c r="D10996" s="79">
        <v>19</v>
      </c>
    </row>
    <row r="10997" spans="1:4" x14ac:dyDescent="0.25">
      <c r="A10997" s="75">
        <v>4889</v>
      </c>
      <c r="B10997" s="74" t="s">
        <v>32069</v>
      </c>
      <c r="C10997" s="79" t="s">
        <v>16514</v>
      </c>
      <c r="D10997" s="80">
        <v>5.08</v>
      </c>
    </row>
    <row r="10998" spans="1:4" x14ac:dyDescent="0.25">
      <c r="A10998" s="75">
        <v>4892</v>
      </c>
      <c r="B10998" s="74" t="s">
        <v>32070</v>
      </c>
      <c r="C10998" s="79" t="s">
        <v>16514</v>
      </c>
      <c r="D10998" s="79">
        <v>53.2</v>
      </c>
    </row>
    <row r="10999" spans="1:4" x14ac:dyDescent="0.25">
      <c r="A10999" s="75">
        <v>12412</v>
      </c>
      <c r="B10999" s="74" t="s">
        <v>32071</v>
      </c>
      <c r="C10999" s="79" t="s">
        <v>16514</v>
      </c>
      <c r="D10999" s="79">
        <v>98.89</v>
      </c>
    </row>
    <row r="11000" spans="1:4" x14ac:dyDescent="0.25">
      <c r="A11000" s="75">
        <v>4907</v>
      </c>
      <c r="B11000" s="74" t="s">
        <v>32072</v>
      </c>
      <c r="C11000" s="79" t="s">
        <v>16514</v>
      </c>
      <c r="D11000" s="79">
        <v>22.59</v>
      </c>
    </row>
    <row r="11001" spans="1:4" x14ac:dyDescent="0.25">
      <c r="A11001" s="75">
        <v>4902</v>
      </c>
      <c r="B11001" s="74" t="s">
        <v>32073</v>
      </c>
      <c r="C11001" s="79" t="s">
        <v>16514</v>
      </c>
      <c r="D11001" s="79">
        <v>58.59</v>
      </c>
    </row>
    <row r="11002" spans="1:4" x14ac:dyDescent="0.25">
      <c r="A11002" s="75">
        <v>11096</v>
      </c>
      <c r="B11002" s="74" t="s">
        <v>32074</v>
      </c>
      <c r="C11002" s="79" t="s">
        <v>1518</v>
      </c>
      <c r="D11002" s="79">
        <v>1.5</v>
      </c>
    </row>
    <row r="11003" spans="1:4" x14ac:dyDescent="0.25">
      <c r="A11003" s="75">
        <v>4741</v>
      </c>
      <c r="B11003" s="74" t="s">
        <v>32075</v>
      </c>
      <c r="C11003" s="79" t="s">
        <v>1515</v>
      </c>
      <c r="D11003" s="79">
        <v>103.36</v>
      </c>
    </row>
    <row r="11004" spans="1:4" x14ac:dyDescent="0.25">
      <c r="A11004" s="75">
        <v>4752</v>
      </c>
      <c r="B11004" s="74" t="s">
        <v>32076</v>
      </c>
      <c r="C11004" s="79" t="s">
        <v>1514</v>
      </c>
      <c r="D11004" s="79">
        <v>19.38</v>
      </c>
    </row>
    <row r="11005" spans="1:4" x14ac:dyDescent="0.25">
      <c r="A11005" s="75">
        <v>41091</v>
      </c>
      <c r="B11005" s="74" t="s">
        <v>32077</v>
      </c>
      <c r="C11005" s="79" t="s">
        <v>3751</v>
      </c>
      <c r="D11005" s="79">
        <v>3422.41</v>
      </c>
    </row>
    <row r="11006" spans="1:4" x14ac:dyDescent="0.25">
      <c r="A11006" s="75">
        <v>13954</v>
      </c>
      <c r="B11006" s="74" t="s">
        <v>32078</v>
      </c>
      <c r="C11006" s="79" t="s">
        <v>16514</v>
      </c>
      <c r="D11006" s="79">
        <v>7532.65</v>
      </c>
    </row>
    <row r="11007" spans="1:4" x14ac:dyDescent="0.25">
      <c r="A11007" s="75">
        <v>3411</v>
      </c>
      <c r="B11007" s="74" t="s">
        <v>32079</v>
      </c>
      <c r="C11007" s="79" t="s">
        <v>1518</v>
      </c>
      <c r="D11007" s="79">
        <v>40.04</v>
      </c>
    </row>
    <row r="11008" spans="1:4" x14ac:dyDescent="0.25">
      <c r="A11008" s="75">
        <v>39995</v>
      </c>
      <c r="B11008" s="74" t="s">
        <v>32080</v>
      </c>
      <c r="C11008" s="79" t="s">
        <v>1515</v>
      </c>
      <c r="D11008" s="79">
        <v>308.08</v>
      </c>
    </row>
    <row r="11009" spans="1:4" x14ac:dyDescent="0.25">
      <c r="A11009" s="75">
        <v>11615</v>
      </c>
      <c r="B11009" s="74" t="s">
        <v>32081</v>
      </c>
      <c r="C11009" s="79" t="s">
        <v>1516</v>
      </c>
      <c r="D11009" s="79">
        <v>2.61</v>
      </c>
    </row>
    <row r="11010" spans="1:4" x14ac:dyDescent="0.25">
      <c r="A11010" s="75">
        <v>3408</v>
      </c>
      <c r="B11010" s="74" t="s">
        <v>32082</v>
      </c>
      <c r="C11010" s="79" t="s">
        <v>1516</v>
      </c>
      <c r="D11010" s="79">
        <v>6.94</v>
      </c>
    </row>
    <row r="11011" spans="1:4" x14ac:dyDescent="0.25">
      <c r="A11011" s="75">
        <v>3409</v>
      </c>
      <c r="B11011" s="74" t="s">
        <v>32083</v>
      </c>
      <c r="C11011" s="79" t="s">
        <v>1516</v>
      </c>
      <c r="D11011" s="80">
        <v>17.350000000000001</v>
      </c>
    </row>
    <row r="11012" spans="1:4" x14ac:dyDescent="0.25">
      <c r="A11012" s="75">
        <v>11427</v>
      </c>
      <c r="B11012" s="74" t="s">
        <v>32084</v>
      </c>
      <c r="C11012" s="79" t="s">
        <v>1518</v>
      </c>
      <c r="D11012" s="79">
        <v>87.53</v>
      </c>
    </row>
    <row r="11013" spans="1:4" x14ac:dyDescent="0.25">
      <c r="A11013" s="75">
        <v>4491</v>
      </c>
      <c r="B11013" s="74" t="s">
        <v>32085</v>
      </c>
      <c r="C11013" s="79" t="s">
        <v>1517</v>
      </c>
      <c r="D11013" s="79">
        <v>8.65</v>
      </c>
    </row>
    <row r="11014" spans="1:4" x14ac:dyDescent="0.25">
      <c r="A11014" s="75">
        <v>2745</v>
      </c>
      <c r="B11014" s="74" t="s">
        <v>32086</v>
      </c>
      <c r="C11014" s="79" t="s">
        <v>1517</v>
      </c>
      <c r="D11014" s="79">
        <v>2.91</v>
      </c>
    </row>
    <row r="11015" spans="1:4" x14ac:dyDescent="0.25">
      <c r="A11015" s="75">
        <v>14439</v>
      </c>
      <c r="B11015" s="74" t="s">
        <v>32087</v>
      </c>
      <c r="C11015" s="79" t="s">
        <v>1517</v>
      </c>
      <c r="D11015" s="79">
        <v>3.61</v>
      </c>
    </row>
    <row r="11016" spans="1:4" x14ac:dyDescent="0.25">
      <c r="A11016" s="75">
        <v>44496</v>
      </c>
      <c r="B11016" s="74" t="s">
        <v>32088</v>
      </c>
      <c r="C11016" s="79" t="s">
        <v>16514</v>
      </c>
      <c r="D11016" s="79">
        <v>212.05</v>
      </c>
    </row>
    <row r="11017" spans="1:4" x14ac:dyDescent="0.25">
      <c r="A11017" s="75">
        <v>12362</v>
      </c>
      <c r="B11017" s="74" t="s">
        <v>32089</v>
      </c>
      <c r="C11017" s="79" t="s">
        <v>16514</v>
      </c>
      <c r="D11017" s="79">
        <v>13.8</v>
      </c>
    </row>
    <row r="11018" spans="1:4" x14ac:dyDescent="0.25">
      <c r="A11018" s="75">
        <v>421</v>
      </c>
      <c r="B11018" s="74" t="s">
        <v>32090</v>
      </c>
      <c r="C11018" s="79" t="s">
        <v>16514</v>
      </c>
      <c r="D11018" s="79">
        <v>23.07</v>
      </c>
    </row>
    <row r="11019" spans="1:4" x14ac:dyDescent="0.25">
      <c r="A11019" s="75">
        <v>14148</v>
      </c>
      <c r="B11019" s="74" t="s">
        <v>32091</v>
      </c>
      <c r="C11019" s="79" t="s">
        <v>16514</v>
      </c>
      <c r="D11019" s="79">
        <v>1.68</v>
      </c>
    </row>
    <row r="11020" spans="1:4" x14ac:dyDescent="0.25">
      <c r="A11020" s="75">
        <v>4341</v>
      </c>
      <c r="B11020" s="74" t="s">
        <v>32092</v>
      </c>
      <c r="C11020" s="79" t="s">
        <v>16514</v>
      </c>
      <c r="D11020" s="79">
        <v>1.31</v>
      </c>
    </row>
    <row r="11021" spans="1:4" x14ac:dyDescent="0.25">
      <c r="A11021" s="75">
        <v>4337</v>
      </c>
      <c r="B11021" s="74" t="s">
        <v>32093</v>
      </c>
      <c r="C11021" s="79" t="s">
        <v>16514</v>
      </c>
      <c r="D11021" s="79">
        <v>3.31</v>
      </c>
    </row>
    <row r="11022" spans="1:4" x14ac:dyDescent="0.25">
      <c r="A11022" s="75">
        <v>4339</v>
      </c>
      <c r="B11022" s="74" t="s">
        <v>32094</v>
      </c>
      <c r="C11022" s="79" t="s">
        <v>16514</v>
      </c>
      <c r="D11022" s="79">
        <v>0.7</v>
      </c>
    </row>
    <row r="11023" spans="1:4" x14ac:dyDescent="0.25">
      <c r="A11023" s="75">
        <v>39997</v>
      </c>
      <c r="B11023" s="74" t="s">
        <v>32095</v>
      </c>
      <c r="C11023" s="79" t="s">
        <v>16514</v>
      </c>
      <c r="D11023" s="79">
        <v>0.39</v>
      </c>
    </row>
    <row r="11024" spans="1:4" x14ac:dyDescent="0.25">
      <c r="A11024" s="75">
        <v>11971</v>
      </c>
      <c r="B11024" s="74" t="s">
        <v>32096</v>
      </c>
      <c r="C11024" s="79" t="s">
        <v>16514</v>
      </c>
      <c r="D11024" s="79">
        <v>5.47</v>
      </c>
    </row>
    <row r="11025" spans="1:4" x14ac:dyDescent="0.25">
      <c r="A11025" s="75">
        <v>4342</v>
      </c>
      <c r="B11025" s="74" t="s">
        <v>32097</v>
      </c>
      <c r="C11025" s="79" t="s">
        <v>16514</v>
      </c>
      <c r="D11025" s="79">
        <v>0.28999999999999998</v>
      </c>
    </row>
    <row r="11026" spans="1:4" x14ac:dyDescent="0.25">
      <c r="A11026" s="75">
        <v>4330</v>
      </c>
      <c r="B11026" s="74" t="s">
        <v>32098</v>
      </c>
      <c r="C11026" s="79" t="s">
        <v>16514</v>
      </c>
      <c r="D11026" s="79">
        <v>0.19</v>
      </c>
    </row>
    <row r="11027" spans="1:4" x14ac:dyDescent="0.25">
      <c r="A11027" s="75">
        <v>4340</v>
      </c>
      <c r="B11027" s="74" t="s">
        <v>32099</v>
      </c>
      <c r="C11027" s="79" t="s">
        <v>16514</v>
      </c>
      <c r="D11027" s="79">
        <v>1.53</v>
      </c>
    </row>
    <row r="11028" spans="1:4" x14ac:dyDescent="0.25">
      <c r="A11028" s="75">
        <v>5088</v>
      </c>
      <c r="B11028" s="74" t="s">
        <v>32100</v>
      </c>
      <c r="C11028" s="79" t="s">
        <v>16514</v>
      </c>
      <c r="D11028" s="79">
        <v>7.01</v>
      </c>
    </row>
    <row r="11029" spans="1:4" x14ac:dyDescent="0.25">
      <c r="A11029" s="75">
        <v>11154</v>
      </c>
      <c r="B11029" s="74" t="s">
        <v>32101</v>
      </c>
      <c r="C11029" s="79" t="s">
        <v>16514</v>
      </c>
      <c r="D11029" s="79">
        <v>1509.43</v>
      </c>
    </row>
    <row r="11030" spans="1:4" x14ac:dyDescent="0.25">
      <c r="A11030" s="75">
        <v>4989</v>
      </c>
      <c r="B11030" s="74" t="s">
        <v>32102</v>
      </c>
      <c r="C11030" s="79" t="s">
        <v>16514</v>
      </c>
      <c r="D11030" s="80">
        <v>300.86</v>
      </c>
    </row>
    <row r="11031" spans="1:4" x14ac:dyDescent="0.25">
      <c r="A11031" s="75">
        <v>4982</v>
      </c>
      <c r="B11031" s="74" t="s">
        <v>32103</v>
      </c>
      <c r="C11031" s="79" t="s">
        <v>16514</v>
      </c>
      <c r="D11031" s="80">
        <v>282.19</v>
      </c>
    </row>
    <row r="11032" spans="1:4" x14ac:dyDescent="0.25">
      <c r="A11032" s="75">
        <v>4962</v>
      </c>
      <c r="B11032" s="74" t="s">
        <v>32104</v>
      </c>
      <c r="C11032" s="79" t="s">
        <v>16514</v>
      </c>
      <c r="D11032" s="79">
        <v>222.54</v>
      </c>
    </row>
    <row r="11033" spans="1:4" x14ac:dyDescent="0.25">
      <c r="A11033" s="75">
        <v>4981</v>
      </c>
      <c r="B11033" s="74" t="s">
        <v>32105</v>
      </c>
      <c r="C11033" s="79" t="s">
        <v>16514</v>
      </c>
      <c r="D11033" s="79">
        <v>198.12</v>
      </c>
    </row>
    <row r="11034" spans="1:4" x14ac:dyDescent="0.25">
      <c r="A11034" s="75">
        <v>4964</v>
      </c>
      <c r="B11034" s="74" t="s">
        <v>32106</v>
      </c>
      <c r="C11034" s="79" t="s">
        <v>16514</v>
      </c>
      <c r="D11034" s="79">
        <v>251.34</v>
      </c>
    </row>
    <row r="11035" spans="1:4" x14ac:dyDescent="0.25">
      <c r="A11035" s="75">
        <v>4992</v>
      </c>
      <c r="B11035" s="74" t="s">
        <v>32107</v>
      </c>
      <c r="C11035" s="79" t="s">
        <v>16514</v>
      </c>
      <c r="D11035" s="79">
        <v>245.51</v>
      </c>
    </row>
    <row r="11036" spans="1:4" x14ac:dyDescent="0.25">
      <c r="A11036" s="75">
        <v>4987</v>
      </c>
      <c r="B11036" s="74" t="s">
        <v>32108</v>
      </c>
      <c r="C11036" s="79" t="s">
        <v>16514</v>
      </c>
      <c r="D11036" s="79">
        <v>280.88</v>
      </c>
    </row>
    <row r="11037" spans="1:4" x14ac:dyDescent="0.25">
      <c r="A11037" s="75">
        <v>4930</v>
      </c>
      <c r="B11037" s="74" t="s">
        <v>32109</v>
      </c>
      <c r="C11037" s="79" t="s">
        <v>1516</v>
      </c>
      <c r="D11037" s="79">
        <v>639.34</v>
      </c>
    </row>
    <row r="11038" spans="1:4" x14ac:dyDescent="0.25">
      <c r="A11038" s="75">
        <v>39021</v>
      </c>
      <c r="B11038" s="74" t="s">
        <v>32110</v>
      </c>
      <c r="C11038" s="79" t="s">
        <v>16514</v>
      </c>
      <c r="D11038" s="79">
        <v>679.78</v>
      </c>
    </row>
    <row r="11039" spans="1:4" x14ac:dyDescent="0.25">
      <c r="A11039" s="75">
        <v>39022</v>
      </c>
      <c r="B11039" s="74" t="s">
        <v>32111</v>
      </c>
      <c r="C11039" s="79" t="s">
        <v>16514</v>
      </c>
      <c r="D11039" s="79">
        <v>608.9</v>
      </c>
    </row>
    <row r="11040" spans="1:4" x14ac:dyDescent="0.25">
      <c r="A11040" s="75">
        <v>39024</v>
      </c>
      <c r="B11040" s="74" t="s">
        <v>32112</v>
      </c>
      <c r="C11040" s="79" t="s">
        <v>16514</v>
      </c>
      <c r="D11040" s="79">
        <v>755.08</v>
      </c>
    </row>
    <row r="11041" spans="1:4" x14ac:dyDescent="0.25">
      <c r="A11041" s="75">
        <v>4914</v>
      </c>
      <c r="B11041" s="74" t="s">
        <v>32113</v>
      </c>
      <c r="C11041" s="79" t="s">
        <v>1516</v>
      </c>
      <c r="D11041" s="79">
        <v>612.24</v>
      </c>
    </row>
    <row r="11042" spans="1:4" x14ac:dyDescent="0.25">
      <c r="A11042" s="75">
        <v>4917</v>
      </c>
      <c r="B11042" s="74" t="s">
        <v>32114</v>
      </c>
      <c r="C11042" s="79" t="s">
        <v>1516</v>
      </c>
      <c r="D11042" s="79">
        <v>422.82</v>
      </c>
    </row>
    <row r="11043" spans="1:4" x14ac:dyDescent="0.25">
      <c r="A11043" s="75">
        <v>39025</v>
      </c>
      <c r="B11043" s="74" t="s">
        <v>32115</v>
      </c>
      <c r="C11043" s="79" t="s">
        <v>16514</v>
      </c>
      <c r="D11043" s="79">
        <v>774.26</v>
      </c>
    </row>
    <row r="11044" spans="1:4" x14ac:dyDescent="0.25">
      <c r="A11044" s="75">
        <v>4922</v>
      </c>
      <c r="B11044" s="74" t="s">
        <v>32116</v>
      </c>
      <c r="C11044" s="79" t="s">
        <v>1516</v>
      </c>
      <c r="D11044" s="79">
        <v>392.2</v>
      </c>
    </row>
    <row r="11045" spans="1:4" x14ac:dyDescent="0.25">
      <c r="A11045" s="75">
        <v>4911</v>
      </c>
      <c r="B11045" s="74" t="s">
        <v>32117</v>
      </c>
      <c r="C11045" s="79" t="s">
        <v>1516</v>
      </c>
      <c r="D11045" s="79">
        <v>375.48</v>
      </c>
    </row>
    <row r="11046" spans="1:4" x14ac:dyDescent="0.25">
      <c r="A11046" s="75">
        <v>37518</v>
      </c>
      <c r="B11046" s="74" t="s">
        <v>32118</v>
      </c>
      <c r="C11046" s="79" t="s">
        <v>1516</v>
      </c>
      <c r="D11046" s="79">
        <v>610.15</v>
      </c>
    </row>
    <row r="11047" spans="1:4" x14ac:dyDescent="0.25">
      <c r="A11047" s="75">
        <v>4910</v>
      </c>
      <c r="B11047" s="74" t="s">
        <v>32119</v>
      </c>
      <c r="C11047" s="79" t="s">
        <v>1516</v>
      </c>
      <c r="D11047" s="79">
        <v>514.36</v>
      </c>
    </row>
    <row r="11048" spans="1:4" x14ac:dyDescent="0.25">
      <c r="A11048" s="75">
        <v>4943</v>
      </c>
      <c r="B11048" s="74" t="s">
        <v>32120</v>
      </c>
      <c r="C11048" s="79" t="s">
        <v>1516</v>
      </c>
      <c r="D11048" s="79">
        <v>766.28</v>
      </c>
    </row>
    <row r="11049" spans="1:4" x14ac:dyDescent="0.25">
      <c r="A11049" s="75">
        <v>5002</v>
      </c>
      <c r="B11049" s="74" t="s">
        <v>32121</v>
      </c>
      <c r="C11049" s="79" t="s">
        <v>1516</v>
      </c>
      <c r="D11049" s="79">
        <v>622.79</v>
      </c>
    </row>
    <row r="11050" spans="1:4" x14ac:dyDescent="0.25">
      <c r="A11050" s="75">
        <v>4977</v>
      </c>
      <c r="B11050" s="74" t="s">
        <v>32122</v>
      </c>
      <c r="C11050" s="79" t="s">
        <v>1516</v>
      </c>
      <c r="D11050" s="79">
        <v>420.41</v>
      </c>
    </row>
    <row r="11051" spans="1:4" x14ac:dyDescent="0.25">
      <c r="A11051" s="75">
        <v>5028</v>
      </c>
      <c r="B11051" s="74" t="s">
        <v>32123</v>
      </c>
      <c r="C11051" s="79" t="s">
        <v>1516</v>
      </c>
      <c r="D11051" s="79">
        <v>1028.6600000000001</v>
      </c>
    </row>
    <row r="11052" spans="1:4" x14ac:dyDescent="0.25">
      <c r="A11052" s="75">
        <v>4998</v>
      </c>
      <c r="B11052" s="74" t="s">
        <v>32124</v>
      </c>
      <c r="C11052" s="79" t="s">
        <v>1516</v>
      </c>
      <c r="D11052" s="79">
        <v>854.33</v>
      </c>
    </row>
    <row r="11053" spans="1:4" x14ac:dyDescent="0.25">
      <c r="A11053" s="75">
        <v>4969</v>
      </c>
      <c r="B11053" s="74" t="s">
        <v>32125</v>
      </c>
      <c r="C11053" s="79" t="s">
        <v>1516</v>
      </c>
      <c r="D11053" s="79">
        <v>594.58000000000004</v>
      </c>
    </row>
    <row r="11054" spans="1:4" x14ac:dyDescent="0.25">
      <c r="A11054" s="75">
        <v>11364</v>
      </c>
      <c r="B11054" s="74" t="s">
        <v>32126</v>
      </c>
      <c r="C11054" s="79" t="s">
        <v>16514</v>
      </c>
      <c r="D11054" s="80">
        <v>170.2</v>
      </c>
    </row>
    <row r="11055" spans="1:4" x14ac:dyDescent="0.25">
      <c r="A11055" s="75">
        <v>11365</v>
      </c>
      <c r="B11055" s="74" t="s">
        <v>32127</v>
      </c>
      <c r="C11055" s="79" t="s">
        <v>16514</v>
      </c>
      <c r="D11055" s="79">
        <v>176.63</v>
      </c>
    </row>
    <row r="11056" spans="1:4" x14ac:dyDescent="0.25">
      <c r="A11056" s="75">
        <v>11366</v>
      </c>
      <c r="B11056" s="74" t="s">
        <v>32128</v>
      </c>
      <c r="C11056" s="79" t="s">
        <v>16514</v>
      </c>
      <c r="D11056" s="79">
        <v>187.75</v>
      </c>
    </row>
    <row r="11057" spans="1:4" x14ac:dyDescent="0.25">
      <c r="A11057" s="75">
        <v>43777</v>
      </c>
      <c r="B11057" s="74" t="s">
        <v>32129</v>
      </c>
      <c r="C11057" s="79" t="s">
        <v>16514</v>
      </c>
      <c r="D11057" s="79">
        <v>220.54</v>
      </c>
    </row>
    <row r="11058" spans="1:4" x14ac:dyDescent="0.25">
      <c r="A11058" s="75">
        <v>20322</v>
      </c>
      <c r="B11058" s="74" t="s">
        <v>32130</v>
      </c>
      <c r="C11058" s="79" t="s">
        <v>16514</v>
      </c>
      <c r="D11058" s="79">
        <v>204.73</v>
      </c>
    </row>
    <row r="11059" spans="1:4" x14ac:dyDescent="0.25">
      <c r="A11059" s="75">
        <v>10553</v>
      </c>
      <c r="B11059" s="74" t="s">
        <v>32131</v>
      </c>
      <c r="C11059" s="79" t="s">
        <v>16514</v>
      </c>
      <c r="D11059" s="79">
        <v>185.9</v>
      </c>
    </row>
    <row r="11060" spans="1:4" x14ac:dyDescent="0.25">
      <c r="A11060" s="75">
        <v>5020</v>
      </c>
      <c r="B11060" s="74" t="s">
        <v>32132</v>
      </c>
      <c r="C11060" s="79" t="s">
        <v>16514</v>
      </c>
      <c r="D11060" s="79">
        <v>195.99</v>
      </c>
    </row>
    <row r="11061" spans="1:4" x14ac:dyDescent="0.25">
      <c r="A11061" s="75">
        <v>10554</v>
      </c>
      <c r="B11061" s="74" t="s">
        <v>32133</v>
      </c>
      <c r="C11061" s="79" t="s">
        <v>16514</v>
      </c>
      <c r="D11061" s="79">
        <v>187.55</v>
      </c>
    </row>
    <row r="11062" spans="1:4" x14ac:dyDescent="0.25">
      <c r="A11062" s="75">
        <v>10555</v>
      </c>
      <c r="B11062" s="74" t="s">
        <v>32134</v>
      </c>
      <c r="C11062" s="79" t="s">
        <v>16514</v>
      </c>
      <c r="D11062" s="79">
        <v>204.52</v>
      </c>
    </row>
    <row r="11063" spans="1:4" x14ac:dyDescent="0.25">
      <c r="A11063" s="75">
        <v>10556</v>
      </c>
      <c r="B11063" s="74" t="s">
        <v>32135</v>
      </c>
      <c r="C11063" s="79" t="s">
        <v>16514</v>
      </c>
      <c r="D11063" s="79">
        <v>271.94</v>
      </c>
    </row>
    <row r="11064" spans="1:4" x14ac:dyDescent="0.25">
      <c r="A11064" s="75">
        <v>39502</v>
      </c>
      <c r="B11064" s="74" t="s">
        <v>32136</v>
      </c>
      <c r="C11064" s="79" t="s">
        <v>16514</v>
      </c>
      <c r="D11064" s="79">
        <v>381.86</v>
      </c>
    </row>
    <row r="11065" spans="1:4" x14ac:dyDescent="0.25">
      <c r="A11065" s="75">
        <v>39504</v>
      </c>
      <c r="B11065" s="74" t="s">
        <v>32137</v>
      </c>
      <c r="C11065" s="79" t="s">
        <v>16514</v>
      </c>
      <c r="D11065" s="79">
        <v>422.27</v>
      </c>
    </row>
    <row r="11066" spans="1:4" x14ac:dyDescent="0.25">
      <c r="A11066" s="75">
        <v>39503</v>
      </c>
      <c r="B11066" s="74" t="s">
        <v>32138</v>
      </c>
      <c r="C11066" s="79" t="s">
        <v>16514</v>
      </c>
      <c r="D11066" s="79">
        <v>444.42</v>
      </c>
    </row>
    <row r="11067" spans="1:4" x14ac:dyDescent="0.25">
      <c r="A11067" s="75">
        <v>39505</v>
      </c>
      <c r="B11067" s="74" t="s">
        <v>32139</v>
      </c>
      <c r="C11067" s="79" t="s">
        <v>16514</v>
      </c>
      <c r="D11067" s="79">
        <v>478.93</v>
      </c>
    </row>
    <row r="11068" spans="1:4" x14ac:dyDescent="0.25">
      <c r="A11068" s="75">
        <v>44471</v>
      </c>
      <c r="B11068" s="74" t="s">
        <v>32140</v>
      </c>
      <c r="C11068" s="79" t="s">
        <v>16514</v>
      </c>
      <c r="D11068" s="79">
        <v>558.38</v>
      </c>
    </row>
    <row r="11069" spans="1:4" x14ac:dyDescent="0.25">
      <c r="A11069" s="75">
        <v>4944</v>
      </c>
      <c r="B11069" s="74" t="s">
        <v>32141</v>
      </c>
      <c r="C11069" s="79" t="s">
        <v>1516</v>
      </c>
      <c r="D11069" s="79">
        <v>1145.5899999999999</v>
      </c>
    </row>
    <row r="11070" spans="1:4" x14ac:dyDescent="0.25">
      <c r="A11070" s="75">
        <v>21102</v>
      </c>
      <c r="B11070" s="74" t="s">
        <v>32142</v>
      </c>
      <c r="C11070" s="79" t="s">
        <v>16514</v>
      </c>
      <c r="D11070" s="79">
        <v>33.89</v>
      </c>
    </row>
    <row r="11071" spans="1:4" x14ac:dyDescent="0.25">
      <c r="A11071" s="75">
        <v>21101</v>
      </c>
      <c r="B11071" s="74" t="s">
        <v>32143</v>
      </c>
      <c r="C11071" s="79" t="s">
        <v>16514</v>
      </c>
      <c r="D11071" s="79">
        <v>21.76</v>
      </c>
    </row>
    <row r="11072" spans="1:4" x14ac:dyDescent="0.25">
      <c r="A11072" s="75">
        <v>34713</v>
      </c>
      <c r="B11072" s="74" t="s">
        <v>32144</v>
      </c>
      <c r="C11072" s="79" t="s">
        <v>1516</v>
      </c>
      <c r="D11072" s="79">
        <v>355.49</v>
      </c>
    </row>
    <row r="11073" spans="1:4" x14ac:dyDescent="0.25">
      <c r="A11073" s="75">
        <v>37563</v>
      </c>
      <c r="B11073" s="74" t="s">
        <v>32145</v>
      </c>
      <c r="C11073" s="79" t="s">
        <v>1516</v>
      </c>
      <c r="D11073" s="79">
        <v>703.51</v>
      </c>
    </row>
    <row r="11074" spans="1:4" x14ac:dyDescent="0.25">
      <c r="A11074" s="75">
        <v>4948</v>
      </c>
      <c r="B11074" s="74" t="s">
        <v>32146</v>
      </c>
      <c r="C11074" s="79" t="s">
        <v>1516</v>
      </c>
      <c r="D11074" s="79">
        <v>612.07000000000005</v>
      </c>
    </row>
    <row r="11075" spans="1:4" x14ac:dyDescent="0.25">
      <c r="A11075" s="75">
        <v>37561</v>
      </c>
      <c r="B11075" s="74" t="s">
        <v>32147</v>
      </c>
      <c r="C11075" s="79" t="s">
        <v>1516</v>
      </c>
      <c r="D11075" s="79">
        <v>570.84</v>
      </c>
    </row>
    <row r="11076" spans="1:4" x14ac:dyDescent="0.25">
      <c r="A11076" s="75">
        <v>37562</v>
      </c>
      <c r="B11076" s="74" t="s">
        <v>32148</v>
      </c>
      <c r="C11076" s="79" t="s">
        <v>1516</v>
      </c>
      <c r="D11076" s="80">
        <v>748.43</v>
      </c>
    </row>
    <row r="11077" spans="1:4" x14ac:dyDescent="0.25">
      <c r="A11077" s="75">
        <v>14164</v>
      </c>
      <c r="B11077" s="74" t="s">
        <v>32149</v>
      </c>
      <c r="C11077" s="79" t="s">
        <v>16514</v>
      </c>
      <c r="D11077" s="79">
        <v>2009.86</v>
      </c>
    </row>
    <row r="11078" spans="1:4" x14ac:dyDescent="0.25">
      <c r="A11078" s="75">
        <v>14163</v>
      </c>
      <c r="B11078" s="74" t="s">
        <v>32150</v>
      </c>
      <c r="C11078" s="79" t="s">
        <v>16514</v>
      </c>
      <c r="D11078" s="79">
        <v>2284.34</v>
      </c>
    </row>
    <row r="11079" spans="1:4" x14ac:dyDescent="0.25">
      <c r="A11079" s="75">
        <v>5051</v>
      </c>
      <c r="B11079" s="74" t="s">
        <v>32151</v>
      </c>
      <c r="C11079" s="79" t="s">
        <v>16514</v>
      </c>
      <c r="D11079" s="79">
        <v>1942.8</v>
      </c>
    </row>
    <row r="11080" spans="1:4" x14ac:dyDescent="0.25">
      <c r="A11080" s="75">
        <v>14162</v>
      </c>
      <c r="B11080" s="74" t="s">
        <v>32152</v>
      </c>
      <c r="C11080" s="79" t="s">
        <v>16514</v>
      </c>
      <c r="D11080" s="79">
        <v>1939.98</v>
      </c>
    </row>
    <row r="11081" spans="1:4" x14ac:dyDescent="0.25">
      <c r="A11081" s="75">
        <v>5052</v>
      </c>
      <c r="B11081" s="74" t="s">
        <v>32153</v>
      </c>
      <c r="C11081" s="79" t="s">
        <v>16514</v>
      </c>
      <c r="D11081" s="79">
        <v>1447.5</v>
      </c>
    </row>
    <row r="11082" spans="1:4" x14ac:dyDescent="0.25">
      <c r="A11082" s="75">
        <v>14166</v>
      </c>
      <c r="B11082" s="74" t="s">
        <v>32154</v>
      </c>
      <c r="C11082" s="79" t="s">
        <v>16514</v>
      </c>
      <c r="D11082" s="79">
        <v>1465.88</v>
      </c>
    </row>
    <row r="11083" spans="1:4" x14ac:dyDescent="0.25">
      <c r="A11083" s="75">
        <v>14165</v>
      </c>
      <c r="B11083" s="74" t="s">
        <v>32155</v>
      </c>
      <c r="C11083" s="79" t="s">
        <v>16514</v>
      </c>
      <c r="D11083" s="79">
        <v>2030.77</v>
      </c>
    </row>
    <row r="11084" spans="1:4" x14ac:dyDescent="0.25">
      <c r="A11084" s="75">
        <v>5050</v>
      </c>
      <c r="B11084" s="74" t="s">
        <v>32156</v>
      </c>
      <c r="C11084" s="79" t="s">
        <v>16514</v>
      </c>
      <c r="D11084" s="79">
        <v>499.82</v>
      </c>
    </row>
    <row r="11085" spans="1:4" x14ac:dyDescent="0.25">
      <c r="A11085" s="75">
        <v>12366</v>
      </c>
      <c r="B11085" s="74" t="s">
        <v>32157</v>
      </c>
      <c r="C11085" s="79" t="s">
        <v>16514</v>
      </c>
      <c r="D11085" s="79">
        <v>1440.99</v>
      </c>
    </row>
    <row r="11086" spans="1:4" x14ac:dyDescent="0.25">
      <c r="A11086" s="75">
        <v>5045</v>
      </c>
      <c r="B11086" s="74" t="s">
        <v>32158</v>
      </c>
      <c r="C11086" s="79" t="s">
        <v>16514</v>
      </c>
      <c r="D11086" s="79">
        <v>1990.64</v>
      </c>
    </row>
    <row r="11087" spans="1:4" x14ac:dyDescent="0.25">
      <c r="A11087" s="75">
        <v>5035</v>
      </c>
      <c r="B11087" s="74" t="s">
        <v>32159</v>
      </c>
      <c r="C11087" s="79" t="s">
        <v>16514</v>
      </c>
      <c r="D11087" s="79">
        <v>2288.7600000000002</v>
      </c>
    </row>
    <row r="11088" spans="1:4" x14ac:dyDescent="0.25">
      <c r="A11088" s="75">
        <v>41180</v>
      </c>
      <c r="B11088" s="74" t="s">
        <v>32160</v>
      </c>
      <c r="C11088" s="79" t="s">
        <v>16514</v>
      </c>
      <c r="D11088" s="79">
        <v>5145.1099999999997</v>
      </c>
    </row>
    <row r="11089" spans="1:4" x14ac:dyDescent="0.25">
      <c r="A11089" s="75">
        <v>41181</v>
      </c>
      <c r="B11089" s="74" t="s">
        <v>32161</v>
      </c>
      <c r="C11089" s="79" t="s">
        <v>16514</v>
      </c>
      <c r="D11089" s="79">
        <v>6811.96</v>
      </c>
    </row>
    <row r="11090" spans="1:4" x14ac:dyDescent="0.25">
      <c r="A11090" s="75">
        <v>41182</v>
      </c>
      <c r="B11090" s="74" t="s">
        <v>32162</v>
      </c>
      <c r="C11090" s="79" t="s">
        <v>16514</v>
      </c>
      <c r="D11090" s="79">
        <v>9772.32</v>
      </c>
    </row>
    <row r="11091" spans="1:4" x14ac:dyDescent="0.25">
      <c r="A11091" s="75">
        <v>41183</v>
      </c>
      <c r="B11091" s="74" t="s">
        <v>32163</v>
      </c>
      <c r="C11091" s="79" t="s">
        <v>16514</v>
      </c>
      <c r="D11091" s="79">
        <v>12200.94</v>
      </c>
    </row>
    <row r="11092" spans="1:4" x14ac:dyDescent="0.25">
      <c r="A11092" s="75">
        <v>41184</v>
      </c>
      <c r="B11092" s="74" t="s">
        <v>32164</v>
      </c>
      <c r="C11092" s="79" t="s">
        <v>16514</v>
      </c>
      <c r="D11092" s="79">
        <v>18576.68</v>
      </c>
    </row>
    <row r="11093" spans="1:4" x14ac:dyDescent="0.25">
      <c r="A11093" s="75">
        <v>41185</v>
      </c>
      <c r="B11093" s="74" t="s">
        <v>32165</v>
      </c>
      <c r="C11093" s="79" t="s">
        <v>16514</v>
      </c>
      <c r="D11093" s="79">
        <v>6889.07</v>
      </c>
    </row>
    <row r="11094" spans="1:4" x14ac:dyDescent="0.25">
      <c r="A11094" s="75">
        <v>41186</v>
      </c>
      <c r="B11094" s="74" t="s">
        <v>32166</v>
      </c>
      <c r="C11094" s="79" t="s">
        <v>16514</v>
      </c>
      <c r="D11094" s="80">
        <v>9654.23</v>
      </c>
    </row>
    <row r="11095" spans="1:4" x14ac:dyDescent="0.25">
      <c r="A11095" s="75">
        <v>41187</v>
      </c>
      <c r="B11095" s="74" t="s">
        <v>32167</v>
      </c>
      <c r="C11095" s="79" t="s">
        <v>16514</v>
      </c>
      <c r="D11095" s="79">
        <v>12947.13</v>
      </c>
    </row>
    <row r="11096" spans="1:4" x14ac:dyDescent="0.25">
      <c r="A11096" s="75">
        <v>41188</v>
      </c>
      <c r="B11096" s="74" t="s">
        <v>32168</v>
      </c>
      <c r="C11096" s="79" t="s">
        <v>16514</v>
      </c>
      <c r="D11096" s="79">
        <v>16556.490000000002</v>
      </c>
    </row>
    <row r="11097" spans="1:4" x14ac:dyDescent="0.25">
      <c r="A11097" s="75">
        <v>5036</v>
      </c>
      <c r="B11097" s="74" t="s">
        <v>32169</v>
      </c>
      <c r="C11097" s="79" t="s">
        <v>16514</v>
      </c>
      <c r="D11097" s="79">
        <v>3511.38</v>
      </c>
    </row>
    <row r="11098" spans="1:4" x14ac:dyDescent="0.25">
      <c r="A11098" s="75">
        <v>41189</v>
      </c>
      <c r="B11098" s="74" t="s">
        <v>32170</v>
      </c>
      <c r="C11098" s="79" t="s">
        <v>16514</v>
      </c>
      <c r="D11098" s="79">
        <v>21285.1</v>
      </c>
    </row>
    <row r="11099" spans="1:4" x14ac:dyDescent="0.25">
      <c r="A11099" s="75">
        <v>41190</v>
      </c>
      <c r="B11099" s="74" t="s">
        <v>32171</v>
      </c>
      <c r="C11099" s="79" t="s">
        <v>16514</v>
      </c>
      <c r="D11099" s="79">
        <v>7402.21</v>
      </c>
    </row>
    <row r="11100" spans="1:4" x14ac:dyDescent="0.25">
      <c r="A11100" s="75">
        <v>41191</v>
      </c>
      <c r="B11100" s="74" t="s">
        <v>32172</v>
      </c>
      <c r="C11100" s="79" t="s">
        <v>16514</v>
      </c>
      <c r="D11100" s="79">
        <v>11351.01</v>
      </c>
    </row>
    <row r="11101" spans="1:4" x14ac:dyDescent="0.25">
      <c r="A11101" s="75">
        <v>41192</v>
      </c>
      <c r="B11101" s="74" t="s">
        <v>32173</v>
      </c>
      <c r="C11101" s="79" t="s">
        <v>16514</v>
      </c>
      <c r="D11101" s="79">
        <v>11833.34</v>
      </c>
    </row>
    <row r="11102" spans="1:4" x14ac:dyDescent="0.25">
      <c r="A11102" s="75">
        <v>41193</v>
      </c>
      <c r="B11102" s="74" t="s">
        <v>32174</v>
      </c>
      <c r="C11102" s="79" t="s">
        <v>16514</v>
      </c>
      <c r="D11102" s="80">
        <v>19335.29</v>
      </c>
    </row>
    <row r="11103" spans="1:4" x14ac:dyDescent="0.25">
      <c r="A11103" s="75">
        <v>41194</v>
      </c>
      <c r="B11103" s="74" t="s">
        <v>32175</v>
      </c>
      <c r="C11103" s="79" t="s">
        <v>16514</v>
      </c>
      <c r="D11103" s="80">
        <v>23071.39</v>
      </c>
    </row>
    <row r="11104" spans="1:4" x14ac:dyDescent="0.25">
      <c r="A11104" s="75">
        <v>5044</v>
      </c>
      <c r="B11104" s="74" t="s">
        <v>32176</v>
      </c>
      <c r="C11104" s="79" t="s">
        <v>16514</v>
      </c>
      <c r="D11104" s="80">
        <v>1241.48</v>
      </c>
    </row>
    <row r="11105" spans="1:4" x14ac:dyDescent="0.25">
      <c r="A11105" s="75">
        <v>5059</v>
      </c>
      <c r="B11105" s="74" t="s">
        <v>32177</v>
      </c>
      <c r="C11105" s="79" t="s">
        <v>16514</v>
      </c>
      <c r="D11105" s="80">
        <v>1484.65</v>
      </c>
    </row>
    <row r="11106" spans="1:4" x14ac:dyDescent="0.25">
      <c r="A11106" s="75">
        <v>41201</v>
      </c>
      <c r="B11106" s="74" t="s">
        <v>32178</v>
      </c>
      <c r="C11106" s="79" t="s">
        <v>16514</v>
      </c>
      <c r="D11106" s="80">
        <v>3012.98</v>
      </c>
    </row>
    <row r="11107" spans="1:4" x14ac:dyDescent="0.25">
      <c r="A11107" s="75">
        <v>41199</v>
      </c>
      <c r="B11107" s="74" t="s">
        <v>32179</v>
      </c>
      <c r="C11107" s="79" t="s">
        <v>16514</v>
      </c>
      <c r="D11107" s="80">
        <v>968.19</v>
      </c>
    </row>
    <row r="11108" spans="1:4" x14ac:dyDescent="0.25">
      <c r="A11108" s="75">
        <v>5057</v>
      </c>
      <c r="B11108" s="74" t="s">
        <v>32180</v>
      </c>
      <c r="C11108" s="79" t="s">
        <v>16514</v>
      </c>
      <c r="D11108" s="80">
        <v>1310.74</v>
      </c>
    </row>
    <row r="11109" spans="1:4" x14ac:dyDescent="0.25">
      <c r="A11109" s="75">
        <v>41200</v>
      </c>
      <c r="B11109" s="74" t="s">
        <v>32181</v>
      </c>
      <c r="C11109" s="79" t="s">
        <v>16514</v>
      </c>
      <c r="D11109" s="79">
        <v>1884.43</v>
      </c>
    </row>
    <row r="11110" spans="1:4" x14ac:dyDescent="0.25">
      <c r="A11110" s="75">
        <v>41205</v>
      </c>
      <c r="B11110" s="74" t="s">
        <v>32182</v>
      </c>
      <c r="C11110" s="79" t="s">
        <v>16514</v>
      </c>
      <c r="D11110" s="80">
        <v>3491.8</v>
      </c>
    </row>
    <row r="11111" spans="1:4" x14ac:dyDescent="0.25">
      <c r="A11111" s="75">
        <v>41202</v>
      </c>
      <c r="B11111" s="74" t="s">
        <v>32183</v>
      </c>
      <c r="C11111" s="79" t="s">
        <v>16514</v>
      </c>
      <c r="D11111" s="80">
        <v>1018.93</v>
      </c>
    </row>
    <row r="11112" spans="1:4" x14ac:dyDescent="0.25">
      <c r="A11112" s="75">
        <v>41206</v>
      </c>
      <c r="B11112" s="74" t="s">
        <v>32184</v>
      </c>
      <c r="C11112" s="79" t="s">
        <v>16514</v>
      </c>
      <c r="D11112" s="80">
        <v>4603.79</v>
      </c>
    </row>
    <row r="11113" spans="1:4" x14ac:dyDescent="0.25">
      <c r="A11113" s="75">
        <v>12372</v>
      </c>
      <c r="B11113" s="74" t="s">
        <v>32185</v>
      </c>
      <c r="C11113" s="79" t="s">
        <v>16514</v>
      </c>
      <c r="D11113" s="80">
        <v>1069.8800000000001</v>
      </c>
    </row>
    <row r="11114" spans="1:4" x14ac:dyDescent="0.25">
      <c r="A11114" s="75">
        <v>41207</v>
      </c>
      <c r="B11114" s="74" t="s">
        <v>32186</v>
      </c>
      <c r="C11114" s="79" t="s">
        <v>16514</v>
      </c>
      <c r="D11114" s="80">
        <v>6197.62</v>
      </c>
    </row>
    <row r="11115" spans="1:4" x14ac:dyDescent="0.25">
      <c r="A11115" s="75">
        <v>41203</v>
      </c>
      <c r="B11115" s="74" t="s">
        <v>32187</v>
      </c>
      <c r="C11115" s="79" t="s">
        <v>16514</v>
      </c>
      <c r="D11115" s="80">
        <v>1632.22</v>
      </c>
    </row>
    <row r="11116" spans="1:4" x14ac:dyDescent="0.25">
      <c r="A11116" s="75">
        <v>41204</v>
      </c>
      <c r="B11116" s="74" t="s">
        <v>32188</v>
      </c>
      <c r="C11116" s="79" t="s">
        <v>16514</v>
      </c>
      <c r="D11116" s="80">
        <v>2307.54</v>
      </c>
    </row>
    <row r="11117" spans="1:4" x14ac:dyDescent="0.25">
      <c r="A11117" s="75">
        <v>41210</v>
      </c>
      <c r="B11117" s="74" t="s">
        <v>32189</v>
      </c>
      <c r="C11117" s="79" t="s">
        <v>16514</v>
      </c>
      <c r="D11117" s="80">
        <v>3854.69</v>
      </c>
    </row>
    <row r="11118" spans="1:4" x14ac:dyDescent="0.25">
      <c r="A11118" s="75">
        <v>41208</v>
      </c>
      <c r="B11118" s="74" t="s">
        <v>32190</v>
      </c>
      <c r="C11118" s="79" t="s">
        <v>16514</v>
      </c>
      <c r="D11118" s="80">
        <v>1349.36</v>
      </c>
    </row>
    <row r="11119" spans="1:4" x14ac:dyDescent="0.25">
      <c r="A11119" s="75">
        <v>41211</v>
      </c>
      <c r="B11119" s="74" t="s">
        <v>32191</v>
      </c>
      <c r="C11119" s="79" t="s">
        <v>16514</v>
      </c>
      <c r="D11119" s="80">
        <v>5431.2</v>
      </c>
    </row>
    <row r="11120" spans="1:4" x14ac:dyDescent="0.25">
      <c r="A11120" s="75">
        <v>13339</v>
      </c>
      <c r="B11120" s="74" t="s">
        <v>32192</v>
      </c>
      <c r="C11120" s="79" t="s">
        <v>16514</v>
      </c>
      <c r="D11120" s="80">
        <v>1828.72</v>
      </c>
    </row>
    <row r="11121" spans="1:4" x14ac:dyDescent="0.25">
      <c r="A11121" s="75">
        <v>41213</v>
      </c>
      <c r="B11121" s="74" t="s">
        <v>32193</v>
      </c>
      <c r="C11121" s="79" t="s">
        <v>16514</v>
      </c>
      <c r="D11121" s="80">
        <v>11257.54</v>
      </c>
    </row>
    <row r="11122" spans="1:4" x14ac:dyDescent="0.25">
      <c r="A11122" s="75">
        <v>41209</v>
      </c>
      <c r="B11122" s="74" t="s">
        <v>32194</v>
      </c>
      <c r="C11122" s="79" t="s">
        <v>16514</v>
      </c>
      <c r="D11122" s="80">
        <v>2516.09</v>
      </c>
    </row>
    <row r="11123" spans="1:4" x14ac:dyDescent="0.25">
      <c r="A11123" s="75">
        <v>41216</v>
      </c>
      <c r="B11123" s="74" t="s">
        <v>32195</v>
      </c>
      <c r="C11123" s="79" t="s">
        <v>16514</v>
      </c>
      <c r="D11123" s="80">
        <v>4712.96</v>
      </c>
    </row>
    <row r="11124" spans="1:4" x14ac:dyDescent="0.25">
      <c r="A11124" s="75">
        <v>41217</v>
      </c>
      <c r="B11124" s="74" t="s">
        <v>32196</v>
      </c>
      <c r="C11124" s="79" t="s">
        <v>16514</v>
      </c>
      <c r="D11124" s="80">
        <v>7556.55</v>
      </c>
    </row>
    <row r="11125" spans="1:4" x14ac:dyDescent="0.25">
      <c r="A11125" s="75">
        <v>41218</v>
      </c>
      <c r="B11125" s="74" t="s">
        <v>32197</v>
      </c>
      <c r="C11125" s="79" t="s">
        <v>16514</v>
      </c>
      <c r="D11125" s="80">
        <v>10133.56</v>
      </c>
    </row>
    <row r="11126" spans="1:4" x14ac:dyDescent="0.25">
      <c r="A11126" s="75">
        <v>41214</v>
      </c>
      <c r="B11126" s="74" t="s">
        <v>32198</v>
      </c>
      <c r="C11126" s="79" t="s">
        <v>16514</v>
      </c>
      <c r="D11126" s="80">
        <v>2136.64</v>
      </c>
    </row>
    <row r="11127" spans="1:4" x14ac:dyDescent="0.25">
      <c r="A11127" s="75">
        <v>41215</v>
      </c>
      <c r="B11127" s="74" t="s">
        <v>32199</v>
      </c>
      <c r="C11127" s="79" t="s">
        <v>16514</v>
      </c>
      <c r="D11127" s="80">
        <v>3217.01</v>
      </c>
    </row>
    <row r="11128" spans="1:4" x14ac:dyDescent="0.25">
      <c r="A11128" s="75">
        <v>41221</v>
      </c>
      <c r="B11128" s="74" t="s">
        <v>32200</v>
      </c>
      <c r="C11128" s="79" t="s">
        <v>16514</v>
      </c>
      <c r="D11128" s="80">
        <v>9314.89</v>
      </c>
    </row>
    <row r="11129" spans="1:4" x14ac:dyDescent="0.25">
      <c r="A11129" s="75">
        <v>41222</v>
      </c>
      <c r="B11129" s="74" t="s">
        <v>32201</v>
      </c>
      <c r="C11129" s="79" t="s">
        <v>16514</v>
      </c>
      <c r="D11129" s="80">
        <v>13329.72</v>
      </c>
    </row>
    <row r="11130" spans="1:4" x14ac:dyDescent="0.25">
      <c r="A11130" s="75">
        <v>41195</v>
      </c>
      <c r="B11130" s="74" t="s">
        <v>32202</v>
      </c>
      <c r="C11130" s="79" t="s">
        <v>16514</v>
      </c>
      <c r="D11130" s="80">
        <v>685.11</v>
      </c>
    </row>
    <row r="11131" spans="1:4" x14ac:dyDescent="0.25">
      <c r="A11131" s="75">
        <v>41198</v>
      </c>
      <c r="B11131" s="74" t="s">
        <v>32203</v>
      </c>
      <c r="C11131" s="79" t="s">
        <v>16514</v>
      </c>
      <c r="D11131" s="80">
        <v>2677.24</v>
      </c>
    </row>
    <row r="11132" spans="1:4" x14ac:dyDescent="0.25">
      <c r="A11132" s="75">
        <v>41196</v>
      </c>
      <c r="B11132" s="74" t="s">
        <v>32204</v>
      </c>
      <c r="C11132" s="79" t="s">
        <v>16514</v>
      </c>
      <c r="D11132" s="80">
        <v>849.23</v>
      </c>
    </row>
    <row r="11133" spans="1:4" x14ac:dyDescent="0.25">
      <c r="A11133" s="75">
        <v>5033</v>
      </c>
      <c r="B11133" s="74" t="s">
        <v>32205</v>
      </c>
      <c r="C11133" s="79" t="s">
        <v>16514</v>
      </c>
      <c r="D11133" s="80">
        <v>1115</v>
      </c>
    </row>
    <row r="11134" spans="1:4" x14ac:dyDescent="0.25">
      <c r="A11134" s="75">
        <v>41197</v>
      </c>
      <c r="B11134" s="74" t="s">
        <v>32206</v>
      </c>
      <c r="C11134" s="79" t="s">
        <v>16514</v>
      </c>
      <c r="D11134" s="80">
        <v>1656.19</v>
      </c>
    </row>
    <row r="11135" spans="1:4" x14ac:dyDescent="0.25">
      <c r="A11135" s="75">
        <v>12388</v>
      </c>
      <c r="B11135" s="74" t="s">
        <v>32207</v>
      </c>
      <c r="C11135" s="79" t="s">
        <v>16514</v>
      </c>
      <c r="D11135" s="80">
        <v>295.85000000000002</v>
      </c>
    </row>
    <row r="11136" spans="1:4" x14ac:dyDescent="0.25">
      <c r="A11136" s="75">
        <v>2731</v>
      </c>
      <c r="B11136" s="74" t="s">
        <v>32208</v>
      </c>
      <c r="C11136" s="79" t="s">
        <v>1517</v>
      </c>
      <c r="D11136" s="80">
        <v>83.12</v>
      </c>
    </row>
    <row r="11137" spans="1:4" x14ac:dyDescent="0.25">
      <c r="A11137" s="75">
        <v>41457</v>
      </c>
      <c r="B11137" s="74" t="s">
        <v>32209</v>
      </c>
      <c r="C11137" s="79" t="s">
        <v>16514</v>
      </c>
      <c r="D11137" s="80">
        <v>1448.77</v>
      </c>
    </row>
    <row r="11138" spans="1:4" x14ac:dyDescent="0.25">
      <c r="A11138" s="75">
        <v>41458</v>
      </c>
      <c r="B11138" s="74" t="s">
        <v>32210</v>
      </c>
      <c r="C11138" s="79" t="s">
        <v>16514</v>
      </c>
      <c r="D11138" s="80">
        <v>2022.56</v>
      </c>
    </row>
    <row r="11139" spans="1:4" x14ac:dyDescent="0.25">
      <c r="A11139" s="75">
        <v>41459</v>
      </c>
      <c r="B11139" s="74" t="s">
        <v>32211</v>
      </c>
      <c r="C11139" s="79" t="s">
        <v>16514</v>
      </c>
      <c r="D11139" s="80">
        <v>2821.31</v>
      </c>
    </row>
    <row r="11140" spans="1:4" x14ac:dyDescent="0.25">
      <c r="A11140" s="75">
        <v>41461</v>
      </c>
      <c r="B11140" s="74" t="s">
        <v>32212</v>
      </c>
      <c r="C11140" s="79" t="s">
        <v>16514</v>
      </c>
      <c r="D11140" s="80">
        <v>3846.72</v>
      </c>
    </row>
    <row r="11141" spans="1:4" x14ac:dyDescent="0.25">
      <c r="A11141" s="75">
        <v>44537</v>
      </c>
      <c r="B11141" s="74" t="s">
        <v>32213</v>
      </c>
      <c r="C11141" s="79" t="s">
        <v>1523</v>
      </c>
      <c r="D11141" s="80">
        <v>300</v>
      </c>
    </row>
    <row r="11142" spans="1:4" x14ac:dyDescent="0.25">
      <c r="A11142" s="75">
        <v>11844</v>
      </c>
      <c r="B11142" s="74" t="s">
        <v>32214</v>
      </c>
      <c r="C11142" s="79" t="s">
        <v>1517</v>
      </c>
      <c r="D11142" s="80">
        <v>87.68</v>
      </c>
    </row>
    <row r="11143" spans="1:4" x14ac:dyDescent="0.25">
      <c r="A11143" s="75">
        <v>4465</v>
      </c>
      <c r="B11143" s="74" t="s">
        <v>32215</v>
      </c>
      <c r="C11143" s="79" t="s">
        <v>1517</v>
      </c>
      <c r="D11143" s="80">
        <v>72.87</v>
      </c>
    </row>
    <row r="11144" spans="1:4" x14ac:dyDescent="0.25">
      <c r="A11144" s="75">
        <v>35273</v>
      </c>
      <c r="B11144" s="74" t="s">
        <v>32216</v>
      </c>
      <c r="C11144" s="79" t="s">
        <v>1517</v>
      </c>
      <c r="D11144" s="80">
        <v>87.39</v>
      </c>
    </row>
    <row r="11145" spans="1:4" x14ac:dyDescent="0.25">
      <c r="A11145" s="75">
        <v>4470</v>
      </c>
      <c r="B11145" s="74" t="s">
        <v>32217</v>
      </c>
      <c r="C11145" s="79" t="s">
        <v>1517</v>
      </c>
      <c r="D11145" s="80">
        <v>201.68</v>
      </c>
    </row>
    <row r="11146" spans="1:4" x14ac:dyDescent="0.25">
      <c r="A11146" s="75">
        <v>20208</v>
      </c>
      <c r="B11146" s="74" t="s">
        <v>32218</v>
      </c>
      <c r="C11146" s="79" t="s">
        <v>1517</v>
      </c>
      <c r="D11146" s="80">
        <v>181.51</v>
      </c>
    </row>
    <row r="11147" spans="1:4" x14ac:dyDescent="0.25">
      <c r="A11147" s="75">
        <v>20204</v>
      </c>
      <c r="B11147" s="74" t="s">
        <v>32219</v>
      </c>
      <c r="C11147" s="79" t="s">
        <v>1517</v>
      </c>
      <c r="D11147" s="80">
        <v>134.44999999999999</v>
      </c>
    </row>
    <row r="11148" spans="1:4" x14ac:dyDescent="0.25">
      <c r="A11148" s="75">
        <v>4437</v>
      </c>
      <c r="B11148" s="74" t="s">
        <v>32220</v>
      </c>
      <c r="C11148" s="79" t="s">
        <v>1517</v>
      </c>
      <c r="D11148" s="80">
        <v>151.26</v>
      </c>
    </row>
    <row r="11149" spans="1:4" x14ac:dyDescent="0.25">
      <c r="A11149" s="75">
        <v>14580</v>
      </c>
      <c r="B11149" s="74" t="s">
        <v>32221</v>
      </c>
      <c r="C11149" s="79" t="s">
        <v>1517</v>
      </c>
      <c r="D11149" s="80">
        <v>151.26</v>
      </c>
    </row>
    <row r="11150" spans="1:4" x14ac:dyDescent="0.25">
      <c r="A11150" s="75">
        <v>40304</v>
      </c>
      <c r="B11150" s="74" t="s">
        <v>32222</v>
      </c>
      <c r="C11150" s="79" t="s">
        <v>1518</v>
      </c>
      <c r="D11150" s="80">
        <v>25.17</v>
      </c>
    </row>
    <row r="11151" spans="1:4" x14ac:dyDescent="0.25">
      <c r="A11151" s="75">
        <v>5065</v>
      </c>
      <c r="B11151" s="74" t="s">
        <v>32223</v>
      </c>
      <c r="C11151" s="79" t="s">
        <v>1518</v>
      </c>
      <c r="D11151" s="80">
        <v>38.799999999999997</v>
      </c>
    </row>
    <row r="11152" spans="1:4" x14ac:dyDescent="0.25">
      <c r="A11152" s="75">
        <v>5072</v>
      </c>
      <c r="B11152" s="74" t="s">
        <v>32224</v>
      </c>
      <c r="C11152" s="79" t="s">
        <v>1518</v>
      </c>
      <c r="D11152" s="80">
        <v>35.89</v>
      </c>
    </row>
    <row r="11153" spans="1:4" x14ac:dyDescent="0.25">
      <c r="A11153" s="75">
        <v>5066</v>
      </c>
      <c r="B11153" s="74" t="s">
        <v>32225</v>
      </c>
      <c r="C11153" s="79" t="s">
        <v>1518</v>
      </c>
      <c r="D11153" s="80">
        <v>26.87</v>
      </c>
    </row>
    <row r="11154" spans="1:4" x14ac:dyDescent="0.25">
      <c r="A11154" s="75">
        <v>5063</v>
      </c>
      <c r="B11154" s="74" t="s">
        <v>32226</v>
      </c>
      <c r="C11154" s="79" t="s">
        <v>1518</v>
      </c>
      <c r="D11154" s="80">
        <v>24.34</v>
      </c>
    </row>
    <row r="11155" spans="1:4" x14ac:dyDescent="0.25">
      <c r="A11155" s="75">
        <v>20247</v>
      </c>
      <c r="B11155" s="74" t="s">
        <v>32227</v>
      </c>
      <c r="C11155" s="79" t="s">
        <v>1518</v>
      </c>
      <c r="D11155" s="79">
        <v>22.58</v>
      </c>
    </row>
    <row r="11156" spans="1:4" x14ac:dyDescent="0.25">
      <c r="A11156" s="75">
        <v>5074</v>
      </c>
      <c r="B11156" s="74" t="s">
        <v>32228</v>
      </c>
      <c r="C11156" s="79" t="s">
        <v>1518</v>
      </c>
      <c r="D11156" s="80">
        <v>22.85</v>
      </c>
    </row>
    <row r="11157" spans="1:4" x14ac:dyDescent="0.25">
      <c r="A11157" s="75">
        <v>5067</v>
      </c>
      <c r="B11157" s="74" t="s">
        <v>32229</v>
      </c>
      <c r="C11157" s="79" t="s">
        <v>1518</v>
      </c>
      <c r="D11157" s="79">
        <v>21.74</v>
      </c>
    </row>
    <row r="11158" spans="1:4" x14ac:dyDescent="0.25">
      <c r="A11158" s="75">
        <v>5078</v>
      </c>
      <c r="B11158" s="74" t="s">
        <v>32230</v>
      </c>
      <c r="C11158" s="79" t="s">
        <v>1518</v>
      </c>
      <c r="D11158" s="80">
        <v>21.49</v>
      </c>
    </row>
    <row r="11159" spans="1:4" x14ac:dyDescent="0.25">
      <c r="A11159" s="75">
        <v>5068</v>
      </c>
      <c r="B11159" s="74" t="s">
        <v>32231</v>
      </c>
      <c r="C11159" s="79" t="s">
        <v>1518</v>
      </c>
      <c r="D11159" s="80">
        <v>20.399999999999999</v>
      </c>
    </row>
    <row r="11160" spans="1:4" x14ac:dyDescent="0.25">
      <c r="A11160" s="75">
        <v>5073</v>
      </c>
      <c r="B11160" s="74" t="s">
        <v>32232</v>
      </c>
      <c r="C11160" s="79" t="s">
        <v>1518</v>
      </c>
      <c r="D11160" s="79">
        <v>20.79</v>
      </c>
    </row>
    <row r="11161" spans="1:4" x14ac:dyDescent="0.25">
      <c r="A11161" s="75">
        <v>5069</v>
      </c>
      <c r="B11161" s="74" t="s">
        <v>32233</v>
      </c>
      <c r="C11161" s="79" t="s">
        <v>1518</v>
      </c>
      <c r="D11161" s="79">
        <v>20.79</v>
      </c>
    </row>
    <row r="11162" spans="1:4" x14ac:dyDescent="0.25">
      <c r="A11162" s="75">
        <v>5070</v>
      </c>
      <c r="B11162" s="74" t="s">
        <v>32234</v>
      </c>
      <c r="C11162" s="79" t="s">
        <v>1518</v>
      </c>
      <c r="D11162" s="80">
        <v>21.01</v>
      </c>
    </row>
    <row r="11163" spans="1:4" x14ac:dyDescent="0.25">
      <c r="A11163" s="75">
        <v>5071</v>
      </c>
      <c r="B11163" s="74" t="s">
        <v>32235</v>
      </c>
      <c r="C11163" s="79" t="s">
        <v>1518</v>
      </c>
      <c r="D11163" s="80">
        <v>20.399999999999999</v>
      </c>
    </row>
    <row r="11164" spans="1:4" x14ac:dyDescent="0.25">
      <c r="A11164" s="75">
        <v>5061</v>
      </c>
      <c r="B11164" s="74" t="s">
        <v>32236</v>
      </c>
      <c r="C11164" s="79" t="s">
        <v>1518</v>
      </c>
      <c r="D11164" s="80">
        <v>20.05</v>
      </c>
    </row>
    <row r="11165" spans="1:4" x14ac:dyDescent="0.25">
      <c r="A11165" s="75">
        <v>5075</v>
      </c>
      <c r="B11165" s="74" t="s">
        <v>32237</v>
      </c>
      <c r="C11165" s="79" t="s">
        <v>1518</v>
      </c>
      <c r="D11165" s="80">
        <v>20.399999999999999</v>
      </c>
    </row>
    <row r="11166" spans="1:4" x14ac:dyDescent="0.25">
      <c r="A11166" s="75">
        <v>39027</v>
      </c>
      <c r="B11166" s="74" t="s">
        <v>32238</v>
      </c>
      <c r="C11166" s="79" t="s">
        <v>1518</v>
      </c>
      <c r="D11166" s="79">
        <v>20.38</v>
      </c>
    </row>
    <row r="11167" spans="1:4" x14ac:dyDescent="0.25">
      <c r="A11167" s="75">
        <v>5062</v>
      </c>
      <c r="B11167" s="74" t="s">
        <v>32239</v>
      </c>
      <c r="C11167" s="79" t="s">
        <v>1518</v>
      </c>
      <c r="D11167" s="79">
        <v>20.66</v>
      </c>
    </row>
    <row r="11168" spans="1:4" x14ac:dyDescent="0.25">
      <c r="A11168" s="75">
        <v>40568</v>
      </c>
      <c r="B11168" s="74" t="s">
        <v>32240</v>
      </c>
      <c r="C11168" s="79" t="s">
        <v>1518</v>
      </c>
      <c r="D11168" s="79">
        <v>20.55</v>
      </c>
    </row>
    <row r="11169" spans="1:4" x14ac:dyDescent="0.25">
      <c r="A11169" s="75">
        <v>39026</v>
      </c>
      <c r="B11169" s="74" t="s">
        <v>32241</v>
      </c>
      <c r="C11169" s="79" t="s">
        <v>1518</v>
      </c>
      <c r="D11169" s="79">
        <v>22.93</v>
      </c>
    </row>
    <row r="11170" spans="1:4" x14ac:dyDescent="0.25">
      <c r="A11170" s="75">
        <v>42431</v>
      </c>
      <c r="B11170" s="74" t="s">
        <v>32242</v>
      </c>
      <c r="C11170" s="79" t="s">
        <v>16514</v>
      </c>
      <c r="D11170" s="79">
        <v>3957.85</v>
      </c>
    </row>
    <row r="11171" spans="1:4" x14ac:dyDescent="0.25">
      <c r="A11171" s="75">
        <v>44074</v>
      </c>
      <c r="B11171" s="74" t="s">
        <v>32243</v>
      </c>
      <c r="C11171" s="79" t="s">
        <v>1519</v>
      </c>
      <c r="D11171" s="79">
        <v>479.19</v>
      </c>
    </row>
    <row r="11172" spans="1:4" x14ac:dyDescent="0.25">
      <c r="A11172" s="75">
        <v>44072</v>
      </c>
      <c r="B11172" s="74" t="s">
        <v>32244</v>
      </c>
      <c r="C11172" s="79" t="s">
        <v>1519</v>
      </c>
      <c r="D11172" s="79">
        <v>133.76</v>
      </c>
    </row>
    <row r="11173" spans="1:4" x14ac:dyDescent="0.25">
      <c r="A11173" s="75">
        <v>511</v>
      </c>
      <c r="B11173" s="74" t="s">
        <v>32245</v>
      </c>
      <c r="C11173" s="79" t="s">
        <v>1519</v>
      </c>
      <c r="D11173" s="79">
        <v>18.25</v>
      </c>
    </row>
    <row r="11174" spans="1:4" x14ac:dyDescent="0.25">
      <c r="A11174" s="75">
        <v>37540</v>
      </c>
      <c r="B11174" s="74" t="s">
        <v>32246</v>
      </c>
      <c r="C11174" s="79" t="s">
        <v>16514</v>
      </c>
      <c r="D11174" s="79">
        <v>98761.44</v>
      </c>
    </row>
    <row r="11175" spans="1:4" x14ac:dyDescent="0.25">
      <c r="A11175" s="75">
        <v>37548</v>
      </c>
      <c r="B11175" s="74" t="s">
        <v>32247</v>
      </c>
      <c r="C11175" s="79" t="s">
        <v>16514</v>
      </c>
      <c r="D11175" s="79">
        <v>130907.79</v>
      </c>
    </row>
    <row r="11176" spans="1:4" x14ac:dyDescent="0.25">
      <c r="A11176" s="75">
        <v>39828</v>
      </c>
      <c r="B11176" s="74" t="s">
        <v>32248</v>
      </c>
      <c r="C11176" s="79" t="s">
        <v>16514</v>
      </c>
      <c r="D11176" s="79">
        <v>785.32</v>
      </c>
    </row>
    <row r="11177" spans="1:4" x14ac:dyDescent="0.25">
      <c r="A11177" s="75">
        <v>12273</v>
      </c>
      <c r="B11177" s="74" t="s">
        <v>32249</v>
      </c>
      <c r="C11177" s="79" t="s">
        <v>16514</v>
      </c>
      <c r="D11177" s="79">
        <v>104.43</v>
      </c>
    </row>
    <row r="11178" spans="1:4" x14ac:dyDescent="0.25">
      <c r="A11178" s="75">
        <v>38392</v>
      </c>
      <c r="B11178" s="74" t="s">
        <v>32250</v>
      </c>
      <c r="C11178" s="79" t="s">
        <v>16514</v>
      </c>
      <c r="D11178" s="79">
        <v>62.48</v>
      </c>
    </row>
    <row r="11179" spans="1:4" x14ac:dyDescent="0.25">
      <c r="A11179" s="75">
        <v>11735</v>
      </c>
      <c r="B11179" s="74" t="s">
        <v>32251</v>
      </c>
      <c r="C11179" s="79" t="s">
        <v>16514</v>
      </c>
      <c r="D11179" s="79">
        <v>7.86</v>
      </c>
    </row>
    <row r="11180" spans="1:4" x14ac:dyDescent="0.25">
      <c r="A11180" s="75">
        <v>11737</v>
      </c>
      <c r="B11180" s="74" t="s">
        <v>32252</v>
      </c>
      <c r="C11180" s="79" t="s">
        <v>16514</v>
      </c>
      <c r="D11180" s="79">
        <v>11.15</v>
      </c>
    </row>
    <row r="11181" spans="1:4" x14ac:dyDescent="0.25">
      <c r="A11181" s="75">
        <v>11738</v>
      </c>
      <c r="B11181" s="74" t="s">
        <v>32253</v>
      </c>
      <c r="C11181" s="79" t="s">
        <v>16514</v>
      </c>
      <c r="D11181" s="79">
        <v>14.06</v>
      </c>
    </row>
    <row r="11182" spans="1:4" x14ac:dyDescent="0.25">
      <c r="A11182" s="75">
        <v>36143</v>
      </c>
      <c r="B11182" s="74" t="s">
        <v>32254</v>
      </c>
      <c r="C11182" s="79" t="s">
        <v>16514</v>
      </c>
      <c r="D11182" s="79">
        <v>25.56</v>
      </c>
    </row>
    <row r="11183" spans="1:4" x14ac:dyDescent="0.25">
      <c r="A11183" s="75">
        <v>36142</v>
      </c>
      <c r="B11183" s="74" t="s">
        <v>32255</v>
      </c>
      <c r="C11183" s="79" t="s">
        <v>16514</v>
      </c>
      <c r="D11183" s="79">
        <v>1.87</v>
      </c>
    </row>
    <row r="11184" spans="1:4" x14ac:dyDescent="0.25">
      <c r="A11184" s="75">
        <v>36146</v>
      </c>
      <c r="B11184" s="74" t="s">
        <v>32256</v>
      </c>
      <c r="C11184" s="79" t="s">
        <v>16514</v>
      </c>
      <c r="D11184" s="79">
        <v>211.99</v>
      </c>
    </row>
    <row r="11185" spans="1:4" x14ac:dyDescent="0.25">
      <c r="A11185" s="75">
        <v>39015</v>
      </c>
      <c r="B11185" s="74" t="s">
        <v>32257</v>
      </c>
      <c r="C11185" s="79" t="s">
        <v>16514</v>
      </c>
      <c r="D11185" s="79">
        <v>0.88</v>
      </c>
    </row>
    <row r="11186" spans="1:4" x14ac:dyDescent="0.25">
      <c r="A11186" s="75">
        <v>38377</v>
      </c>
      <c r="B11186" s="74" t="s">
        <v>32258</v>
      </c>
      <c r="C11186" s="79" t="s">
        <v>16514</v>
      </c>
      <c r="D11186" s="79">
        <v>44.77</v>
      </c>
    </row>
    <row r="11187" spans="1:4" x14ac:dyDescent="0.25">
      <c r="A11187" s="75">
        <v>38376</v>
      </c>
      <c r="B11187" s="74" t="s">
        <v>32259</v>
      </c>
      <c r="C11187" s="79" t="s">
        <v>16514</v>
      </c>
      <c r="D11187" s="79">
        <v>51.04</v>
      </c>
    </row>
    <row r="11188" spans="1:4" x14ac:dyDescent="0.25">
      <c r="A11188" s="75">
        <v>38116</v>
      </c>
      <c r="B11188" s="74" t="s">
        <v>32260</v>
      </c>
      <c r="C11188" s="79" t="s">
        <v>16514</v>
      </c>
      <c r="D11188" s="79">
        <v>5.88</v>
      </c>
    </row>
    <row r="11189" spans="1:4" x14ac:dyDescent="0.25">
      <c r="A11189" s="75">
        <v>38066</v>
      </c>
      <c r="B11189" s="74" t="s">
        <v>32261</v>
      </c>
      <c r="C11189" s="79" t="s">
        <v>16514</v>
      </c>
      <c r="D11189" s="79">
        <v>9.6999999999999993</v>
      </c>
    </row>
    <row r="11190" spans="1:4" x14ac:dyDescent="0.25">
      <c r="A11190" s="75">
        <v>38117</v>
      </c>
      <c r="B11190" s="74" t="s">
        <v>32262</v>
      </c>
      <c r="C11190" s="79" t="s">
        <v>16514</v>
      </c>
      <c r="D11190" s="79">
        <v>10.01</v>
      </c>
    </row>
    <row r="11191" spans="1:4" x14ac:dyDescent="0.25">
      <c r="A11191" s="75">
        <v>38067</v>
      </c>
      <c r="B11191" s="74" t="s">
        <v>32263</v>
      </c>
      <c r="C11191" s="79" t="s">
        <v>16514</v>
      </c>
      <c r="D11191" s="79">
        <v>13.66</v>
      </c>
    </row>
    <row r="11192" spans="1:4" x14ac:dyDescent="0.25">
      <c r="A11192" s="75">
        <v>11522</v>
      </c>
      <c r="B11192" s="74" t="s">
        <v>32264</v>
      </c>
      <c r="C11192" s="79" t="s">
        <v>16514</v>
      </c>
      <c r="D11192" s="79">
        <v>13.6</v>
      </c>
    </row>
    <row r="11193" spans="1:4" x14ac:dyDescent="0.25">
      <c r="A11193" s="75">
        <v>43600</v>
      </c>
      <c r="B11193" s="74" t="s">
        <v>32265</v>
      </c>
      <c r="C11193" s="79" t="s">
        <v>16514</v>
      </c>
      <c r="D11193" s="79">
        <v>54.49</v>
      </c>
    </row>
    <row r="11194" spans="1:4" x14ac:dyDescent="0.25">
      <c r="A11194" s="75">
        <v>5080</v>
      </c>
      <c r="B11194" s="74" t="s">
        <v>32266</v>
      </c>
      <c r="C11194" s="79" t="s">
        <v>16514</v>
      </c>
      <c r="D11194" s="79">
        <v>21.25</v>
      </c>
    </row>
    <row r="11195" spans="1:4" x14ac:dyDescent="0.25">
      <c r="A11195" s="75">
        <v>38168</v>
      </c>
      <c r="B11195" s="74" t="s">
        <v>32267</v>
      </c>
      <c r="C11195" s="79" t="s">
        <v>16514</v>
      </c>
      <c r="D11195" s="80">
        <v>148.35</v>
      </c>
    </row>
    <row r="11196" spans="1:4" x14ac:dyDescent="0.25">
      <c r="A11196" s="75">
        <v>43601</v>
      </c>
      <c r="B11196" s="74" t="s">
        <v>32268</v>
      </c>
      <c r="C11196" s="79" t="s">
        <v>16514</v>
      </c>
      <c r="D11196" s="79">
        <v>74.17</v>
      </c>
    </row>
    <row r="11197" spans="1:4" x14ac:dyDescent="0.25">
      <c r="A11197" s="75">
        <v>13393</v>
      </c>
      <c r="B11197" s="74" t="s">
        <v>32269</v>
      </c>
      <c r="C11197" s="79" t="s">
        <v>16514</v>
      </c>
      <c r="D11197" s="79">
        <v>389.59</v>
      </c>
    </row>
    <row r="11198" spans="1:4" x14ac:dyDescent="0.25">
      <c r="A11198" s="75">
        <v>13395</v>
      </c>
      <c r="B11198" s="74" t="s">
        <v>32270</v>
      </c>
      <c r="C11198" s="79" t="s">
        <v>16514</v>
      </c>
      <c r="D11198" s="79">
        <v>545.97</v>
      </c>
    </row>
    <row r="11199" spans="1:4" x14ac:dyDescent="0.25">
      <c r="A11199" s="75">
        <v>12039</v>
      </c>
      <c r="B11199" s="74" t="s">
        <v>32271</v>
      </c>
      <c r="C11199" s="79" t="s">
        <v>16514</v>
      </c>
      <c r="D11199" s="80">
        <v>573.76</v>
      </c>
    </row>
    <row r="11200" spans="1:4" x14ac:dyDescent="0.25">
      <c r="A11200" s="75">
        <v>13396</v>
      </c>
      <c r="B11200" s="74" t="s">
        <v>32272</v>
      </c>
      <c r="C11200" s="79" t="s">
        <v>16514</v>
      </c>
      <c r="D11200" s="80">
        <v>805.81</v>
      </c>
    </row>
    <row r="11201" spans="1:4" x14ac:dyDescent="0.25">
      <c r="A11201" s="75">
        <v>12041</v>
      </c>
      <c r="B11201" s="74" t="s">
        <v>32273</v>
      </c>
      <c r="C11201" s="79" t="s">
        <v>16514</v>
      </c>
      <c r="D11201" s="79">
        <v>657.99</v>
      </c>
    </row>
    <row r="11202" spans="1:4" x14ac:dyDescent="0.25">
      <c r="A11202" s="75">
        <v>12043</v>
      </c>
      <c r="B11202" s="74" t="s">
        <v>32274</v>
      </c>
      <c r="C11202" s="79" t="s">
        <v>16514</v>
      </c>
      <c r="D11202" s="79">
        <v>1389.25</v>
      </c>
    </row>
    <row r="11203" spans="1:4" x14ac:dyDescent="0.25">
      <c r="A11203" s="75">
        <v>39762</v>
      </c>
      <c r="B11203" s="74" t="s">
        <v>32275</v>
      </c>
      <c r="C11203" s="79" t="s">
        <v>16514</v>
      </c>
      <c r="D11203" s="79">
        <v>661.32</v>
      </c>
    </row>
    <row r="11204" spans="1:4" x14ac:dyDescent="0.25">
      <c r="A11204" s="75">
        <v>12042</v>
      </c>
      <c r="B11204" s="74" t="s">
        <v>32276</v>
      </c>
      <c r="C11204" s="79" t="s">
        <v>16514</v>
      </c>
      <c r="D11204" s="79">
        <v>965.51</v>
      </c>
    </row>
    <row r="11205" spans="1:4" x14ac:dyDescent="0.25">
      <c r="A11205" s="75">
        <v>39763</v>
      </c>
      <c r="B11205" s="74" t="s">
        <v>32277</v>
      </c>
      <c r="C11205" s="79" t="s">
        <v>16514</v>
      </c>
      <c r="D11205" s="79">
        <v>1130</v>
      </c>
    </row>
    <row r="11206" spans="1:4" x14ac:dyDescent="0.25">
      <c r="A11206" s="75">
        <v>39760</v>
      </c>
      <c r="B11206" s="74" t="s">
        <v>32278</v>
      </c>
      <c r="C11206" s="79" t="s">
        <v>16514</v>
      </c>
      <c r="D11206" s="79">
        <v>1126.28</v>
      </c>
    </row>
    <row r="11207" spans="1:4" x14ac:dyDescent="0.25">
      <c r="A11207" s="75">
        <v>39756</v>
      </c>
      <c r="B11207" s="74" t="s">
        <v>32279</v>
      </c>
      <c r="C11207" s="79" t="s">
        <v>16514</v>
      </c>
      <c r="D11207" s="79">
        <v>404.4</v>
      </c>
    </row>
    <row r="11208" spans="1:4" x14ac:dyDescent="0.25">
      <c r="A11208" s="75">
        <v>12038</v>
      </c>
      <c r="B11208" s="74" t="s">
        <v>32280</v>
      </c>
      <c r="C11208" s="79" t="s">
        <v>16514</v>
      </c>
      <c r="D11208" s="79">
        <v>505.31</v>
      </c>
    </row>
    <row r="11209" spans="1:4" x14ac:dyDescent="0.25">
      <c r="A11209" s="75">
        <v>39757</v>
      </c>
      <c r="B11209" s="74" t="s">
        <v>32281</v>
      </c>
      <c r="C11209" s="79" t="s">
        <v>16514</v>
      </c>
      <c r="D11209" s="79">
        <v>467.26</v>
      </c>
    </row>
    <row r="11210" spans="1:4" x14ac:dyDescent="0.25">
      <c r="A11210" s="75">
        <v>39758</v>
      </c>
      <c r="B11210" s="74" t="s">
        <v>32282</v>
      </c>
      <c r="C11210" s="79" t="s">
        <v>16514</v>
      </c>
      <c r="D11210" s="79">
        <v>680.96</v>
      </c>
    </row>
    <row r="11211" spans="1:4" x14ac:dyDescent="0.25">
      <c r="A11211" s="75">
        <v>39759</v>
      </c>
      <c r="B11211" s="74" t="s">
        <v>32283</v>
      </c>
      <c r="C11211" s="79" t="s">
        <v>16514</v>
      </c>
      <c r="D11211" s="79">
        <v>840.99</v>
      </c>
    </row>
    <row r="11212" spans="1:4" x14ac:dyDescent="0.25">
      <c r="A11212" s="75">
        <v>39761</v>
      </c>
      <c r="B11212" s="74" t="s">
        <v>32284</v>
      </c>
      <c r="C11212" s="79" t="s">
        <v>16514</v>
      </c>
      <c r="D11212" s="79">
        <v>1010.9</v>
      </c>
    </row>
    <row r="11213" spans="1:4" x14ac:dyDescent="0.25">
      <c r="A11213" s="75">
        <v>39805</v>
      </c>
      <c r="B11213" s="74" t="s">
        <v>32285</v>
      </c>
      <c r="C11213" s="79" t="s">
        <v>16514</v>
      </c>
      <c r="D11213" s="79">
        <v>150.72</v>
      </c>
    </row>
    <row r="11214" spans="1:4" x14ac:dyDescent="0.25">
      <c r="A11214" s="75">
        <v>39806</v>
      </c>
      <c r="B11214" s="74" t="s">
        <v>32286</v>
      </c>
      <c r="C11214" s="79" t="s">
        <v>16514</v>
      </c>
      <c r="D11214" s="79">
        <v>279.25</v>
      </c>
    </row>
    <row r="11215" spans="1:4" x14ac:dyDescent="0.25">
      <c r="A11215" s="75">
        <v>39807</v>
      </c>
      <c r="B11215" s="74" t="s">
        <v>32287</v>
      </c>
      <c r="C11215" s="79" t="s">
        <v>16514</v>
      </c>
      <c r="D11215" s="79">
        <v>605.20000000000005</v>
      </c>
    </row>
    <row r="11216" spans="1:4" x14ac:dyDescent="0.25">
      <c r="A11216" s="75">
        <v>43100</v>
      </c>
      <c r="B11216" s="74" t="s">
        <v>32288</v>
      </c>
      <c r="C11216" s="79" t="s">
        <v>16514</v>
      </c>
      <c r="D11216" s="79">
        <v>473.14</v>
      </c>
    </row>
    <row r="11217" spans="1:4" x14ac:dyDescent="0.25">
      <c r="A11217" s="75">
        <v>39804</v>
      </c>
      <c r="B11217" s="74" t="s">
        <v>32289</v>
      </c>
      <c r="C11217" s="79" t="s">
        <v>16514</v>
      </c>
      <c r="D11217" s="79">
        <v>88.5</v>
      </c>
    </row>
    <row r="11218" spans="1:4" x14ac:dyDescent="0.25">
      <c r="A11218" s="75">
        <v>39796</v>
      </c>
      <c r="B11218" s="74" t="s">
        <v>32290</v>
      </c>
      <c r="C11218" s="79" t="s">
        <v>16514</v>
      </c>
      <c r="D11218" s="79">
        <v>91.67</v>
      </c>
    </row>
    <row r="11219" spans="1:4" x14ac:dyDescent="0.25">
      <c r="A11219" s="75">
        <v>39797</v>
      </c>
      <c r="B11219" s="74" t="s">
        <v>32291</v>
      </c>
      <c r="C11219" s="79" t="s">
        <v>16514</v>
      </c>
      <c r="D11219" s="79">
        <v>143.9</v>
      </c>
    </row>
    <row r="11220" spans="1:4" x14ac:dyDescent="0.25">
      <c r="A11220" s="75">
        <v>39798</v>
      </c>
      <c r="B11220" s="74" t="s">
        <v>32292</v>
      </c>
      <c r="C11220" s="79" t="s">
        <v>16514</v>
      </c>
      <c r="D11220" s="79">
        <v>246.83</v>
      </c>
    </row>
    <row r="11221" spans="1:4" x14ac:dyDescent="0.25">
      <c r="A11221" s="75">
        <v>39794</v>
      </c>
      <c r="B11221" s="74" t="s">
        <v>32293</v>
      </c>
      <c r="C11221" s="79" t="s">
        <v>16514</v>
      </c>
      <c r="D11221" s="79">
        <v>38.909999999999997</v>
      </c>
    </row>
    <row r="11222" spans="1:4" x14ac:dyDescent="0.25">
      <c r="A11222" s="75">
        <v>39795</v>
      </c>
      <c r="B11222" s="74" t="s">
        <v>32294</v>
      </c>
      <c r="C11222" s="79" t="s">
        <v>16514</v>
      </c>
      <c r="D11222" s="79">
        <v>61.47</v>
      </c>
    </row>
    <row r="11223" spans="1:4" x14ac:dyDescent="0.25">
      <c r="A11223" s="75">
        <v>39799</v>
      </c>
      <c r="B11223" s="74" t="s">
        <v>32295</v>
      </c>
      <c r="C11223" s="79" t="s">
        <v>16514</v>
      </c>
      <c r="D11223" s="79">
        <v>45.35</v>
      </c>
    </row>
    <row r="11224" spans="1:4" x14ac:dyDescent="0.25">
      <c r="A11224" s="75">
        <v>39801</v>
      </c>
      <c r="B11224" s="74" t="s">
        <v>32296</v>
      </c>
      <c r="C11224" s="79" t="s">
        <v>16514</v>
      </c>
      <c r="D11224" s="79">
        <v>129.81</v>
      </c>
    </row>
    <row r="11225" spans="1:4" x14ac:dyDescent="0.25">
      <c r="A11225" s="75">
        <v>39802</v>
      </c>
      <c r="B11225" s="74" t="s">
        <v>32297</v>
      </c>
      <c r="C11225" s="79" t="s">
        <v>16514</v>
      </c>
      <c r="D11225" s="79">
        <v>190.27</v>
      </c>
    </row>
    <row r="11226" spans="1:4" x14ac:dyDescent="0.25">
      <c r="A11226" s="75">
        <v>39803</v>
      </c>
      <c r="B11226" s="74" t="s">
        <v>32298</v>
      </c>
      <c r="C11226" s="79" t="s">
        <v>16514</v>
      </c>
      <c r="D11226" s="79">
        <v>265.43</v>
      </c>
    </row>
    <row r="11227" spans="1:4" x14ac:dyDescent="0.25">
      <c r="A11227" s="75">
        <v>39800</v>
      </c>
      <c r="B11227" s="74" t="s">
        <v>32299</v>
      </c>
      <c r="C11227" s="79" t="s">
        <v>16514</v>
      </c>
      <c r="D11227" s="80">
        <v>77.260000000000005</v>
      </c>
    </row>
    <row r="11228" spans="1:4" x14ac:dyDescent="0.25">
      <c r="A11228" s="75">
        <v>43837</v>
      </c>
      <c r="B11228" s="74" t="s">
        <v>32300</v>
      </c>
      <c r="C11228" s="79" t="s">
        <v>16514</v>
      </c>
      <c r="D11228" s="79">
        <v>1161.8699999999999</v>
      </c>
    </row>
    <row r="11229" spans="1:4" x14ac:dyDescent="0.25">
      <c r="A11229" s="75">
        <v>43836</v>
      </c>
      <c r="B11229" s="74" t="s">
        <v>32301</v>
      </c>
      <c r="C11229" s="79" t="s">
        <v>16514</v>
      </c>
      <c r="D11229" s="80">
        <v>2364.1999999999998</v>
      </c>
    </row>
    <row r="11230" spans="1:4" x14ac:dyDescent="0.25">
      <c r="A11230" s="75">
        <v>21059</v>
      </c>
      <c r="B11230" s="74" t="s">
        <v>32302</v>
      </c>
      <c r="C11230" s="79" t="s">
        <v>16514</v>
      </c>
      <c r="D11230" s="80">
        <v>42.91</v>
      </c>
    </row>
    <row r="11231" spans="1:4" x14ac:dyDescent="0.25">
      <c r="A11231" s="75">
        <v>11234</v>
      </c>
      <c r="B11231" s="74" t="s">
        <v>32303</v>
      </c>
      <c r="C11231" s="79" t="s">
        <v>16514</v>
      </c>
      <c r="D11231" s="80">
        <v>64.680000000000007</v>
      </c>
    </row>
    <row r="11232" spans="1:4" x14ac:dyDescent="0.25">
      <c r="A11232" s="75">
        <v>21060</v>
      </c>
      <c r="B11232" s="74" t="s">
        <v>32304</v>
      </c>
      <c r="C11232" s="79" t="s">
        <v>16514</v>
      </c>
      <c r="D11232" s="79">
        <v>79.61</v>
      </c>
    </row>
    <row r="11233" spans="1:4" x14ac:dyDescent="0.25">
      <c r="A11233" s="75">
        <v>21061</v>
      </c>
      <c r="B11233" s="74" t="s">
        <v>32305</v>
      </c>
      <c r="C11233" s="79" t="s">
        <v>16514</v>
      </c>
      <c r="D11233" s="79">
        <v>99.51</v>
      </c>
    </row>
    <row r="11234" spans="1:4" x14ac:dyDescent="0.25">
      <c r="A11234" s="75">
        <v>21062</v>
      </c>
      <c r="B11234" s="74" t="s">
        <v>32306</v>
      </c>
      <c r="C11234" s="79" t="s">
        <v>16514</v>
      </c>
      <c r="D11234" s="79">
        <v>156.74</v>
      </c>
    </row>
    <row r="11235" spans="1:4" x14ac:dyDescent="0.25">
      <c r="A11235" s="75">
        <v>11708</v>
      </c>
      <c r="B11235" s="74" t="s">
        <v>32307</v>
      </c>
      <c r="C11235" s="79" t="s">
        <v>16514</v>
      </c>
      <c r="D11235" s="79">
        <v>17.100000000000001</v>
      </c>
    </row>
    <row r="11236" spans="1:4" x14ac:dyDescent="0.25">
      <c r="A11236" s="75">
        <v>11709</v>
      </c>
      <c r="B11236" s="74" t="s">
        <v>32308</v>
      </c>
      <c r="C11236" s="79" t="s">
        <v>16514</v>
      </c>
      <c r="D11236" s="79">
        <v>40.18</v>
      </c>
    </row>
    <row r="11237" spans="1:4" x14ac:dyDescent="0.25">
      <c r="A11237" s="75">
        <v>11710</v>
      </c>
      <c r="B11237" s="74" t="s">
        <v>32309</v>
      </c>
      <c r="C11237" s="79" t="s">
        <v>16514</v>
      </c>
      <c r="D11237" s="80">
        <v>92.36</v>
      </c>
    </row>
    <row r="11238" spans="1:4" x14ac:dyDescent="0.25">
      <c r="A11238" s="75">
        <v>11707</v>
      </c>
      <c r="B11238" s="74" t="s">
        <v>32310</v>
      </c>
      <c r="C11238" s="79" t="s">
        <v>16514</v>
      </c>
      <c r="D11238" s="79">
        <v>12.81</v>
      </c>
    </row>
    <row r="11239" spans="1:4" x14ac:dyDescent="0.25">
      <c r="A11239" s="75">
        <v>5102</v>
      </c>
      <c r="B11239" s="74" t="s">
        <v>32311</v>
      </c>
      <c r="C11239" s="79" t="s">
        <v>16514</v>
      </c>
      <c r="D11239" s="79">
        <v>11.05</v>
      </c>
    </row>
    <row r="11240" spans="1:4" x14ac:dyDescent="0.25">
      <c r="A11240" s="75">
        <v>11739</v>
      </c>
      <c r="B11240" s="74" t="s">
        <v>32312</v>
      </c>
      <c r="C11240" s="79" t="s">
        <v>16514</v>
      </c>
      <c r="D11240" s="79">
        <v>7.87</v>
      </c>
    </row>
    <row r="11241" spans="1:4" x14ac:dyDescent="0.25">
      <c r="A11241" s="75">
        <v>11711</v>
      </c>
      <c r="B11241" s="74" t="s">
        <v>32313</v>
      </c>
      <c r="C11241" s="79" t="s">
        <v>16514</v>
      </c>
      <c r="D11241" s="79">
        <v>9.1999999999999993</v>
      </c>
    </row>
    <row r="11242" spans="1:4" x14ac:dyDescent="0.25">
      <c r="A11242" s="75">
        <v>11741</v>
      </c>
      <c r="B11242" s="74" t="s">
        <v>32314</v>
      </c>
      <c r="C11242" s="79" t="s">
        <v>16514</v>
      </c>
      <c r="D11242" s="79">
        <v>10.02</v>
      </c>
    </row>
    <row r="11243" spans="1:4" x14ac:dyDescent="0.25">
      <c r="A11243" s="75">
        <v>11745</v>
      </c>
      <c r="B11243" s="74" t="s">
        <v>32315</v>
      </c>
      <c r="C11243" s="79" t="s">
        <v>16514</v>
      </c>
      <c r="D11243" s="79">
        <v>13.21</v>
      </c>
    </row>
    <row r="11244" spans="1:4" x14ac:dyDescent="0.25">
      <c r="A11244" s="75">
        <v>11743</v>
      </c>
      <c r="B11244" s="74" t="s">
        <v>32316</v>
      </c>
      <c r="C11244" s="79" t="s">
        <v>16514</v>
      </c>
      <c r="D11244" s="79">
        <v>8.42</v>
      </c>
    </row>
    <row r="11245" spans="1:4" x14ac:dyDescent="0.25">
      <c r="A11245" s="75">
        <v>40985</v>
      </c>
      <c r="B11245" s="74" t="s">
        <v>32317</v>
      </c>
      <c r="C11245" s="79" t="s">
        <v>3751</v>
      </c>
      <c r="D11245" s="79">
        <v>2945.47</v>
      </c>
    </row>
    <row r="11246" spans="1:4" x14ac:dyDescent="0.25">
      <c r="A11246" s="75">
        <v>44502</v>
      </c>
      <c r="B11246" s="74" t="s">
        <v>32318</v>
      </c>
      <c r="C11246" s="79" t="s">
        <v>1514</v>
      </c>
      <c r="D11246" s="79">
        <v>16.68</v>
      </c>
    </row>
    <row r="11247" spans="1:4" x14ac:dyDescent="0.25">
      <c r="A11247" s="75">
        <v>1088</v>
      </c>
      <c r="B11247" s="74" t="s">
        <v>32319</v>
      </c>
      <c r="C11247" s="79" t="s">
        <v>16514</v>
      </c>
      <c r="D11247" s="79">
        <v>27.74</v>
      </c>
    </row>
    <row r="11248" spans="1:4" x14ac:dyDescent="0.25">
      <c r="A11248" s="75">
        <v>1087</v>
      </c>
      <c r="B11248" s="74" t="s">
        <v>32320</v>
      </c>
      <c r="C11248" s="79" t="s">
        <v>16514</v>
      </c>
      <c r="D11248" s="79">
        <v>34.65</v>
      </c>
    </row>
    <row r="11249" spans="1:4" x14ac:dyDescent="0.25">
      <c r="A11249" s="75">
        <v>38777</v>
      </c>
      <c r="B11249" s="74" t="s">
        <v>32321</v>
      </c>
      <c r="C11249" s="79" t="s">
        <v>16514</v>
      </c>
      <c r="D11249" s="79">
        <v>69.02</v>
      </c>
    </row>
    <row r="11250" spans="1:4" x14ac:dyDescent="0.25">
      <c r="A11250" s="75">
        <v>1086</v>
      </c>
      <c r="B11250" s="74" t="s">
        <v>32322</v>
      </c>
      <c r="C11250" s="79" t="s">
        <v>16514</v>
      </c>
      <c r="D11250" s="79">
        <v>36.42</v>
      </c>
    </row>
    <row r="11251" spans="1:4" x14ac:dyDescent="0.25">
      <c r="A11251" s="75">
        <v>1079</v>
      </c>
      <c r="B11251" s="74" t="s">
        <v>32323</v>
      </c>
      <c r="C11251" s="79" t="s">
        <v>16514</v>
      </c>
      <c r="D11251" s="79">
        <v>37.65</v>
      </c>
    </row>
    <row r="11252" spans="1:4" x14ac:dyDescent="0.25">
      <c r="A11252" s="75">
        <v>39374</v>
      </c>
      <c r="B11252" s="74" t="s">
        <v>32324</v>
      </c>
      <c r="C11252" s="79" t="s">
        <v>16514</v>
      </c>
      <c r="D11252" s="79">
        <v>161.77000000000001</v>
      </c>
    </row>
    <row r="11253" spans="1:4" x14ac:dyDescent="0.25">
      <c r="A11253" s="75">
        <v>1082</v>
      </c>
      <c r="B11253" s="74" t="s">
        <v>32325</v>
      </c>
      <c r="C11253" s="79" t="s">
        <v>16514</v>
      </c>
      <c r="D11253" s="80">
        <v>236.71</v>
      </c>
    </row>
    <row r="11254" spans="1:4" x14ac:dyDescent="0.25">
      <c r="A11254" s="75">
        <v>12316</v>
      </c>
      <c r="B11254" s="74" t="s">
        <v>32326</v>
      </c>
      <c r="C11254" s="79" t="s">
        <v>16514</v>
      </c>
      <c r="D11254" s="80">
        <v>108.49</v>
      </c>
    </row>
    <row r="11255" spans="1:4" x14ac:dyDescent="0.25">
      <c r="A11255" s="75">
        <v>12317</v>
      </c>
      <c r="B11255" s="74" t="s">
        <v>32327</v>
      </c>
      <c r="C11255" s="79" t="s">
        <v>16514</v>
      </c>
      <c r="D11255" s="79">
        <v>129.37</v>
      </c>
    </row>
    <row r="11256" spans="1:4" x14ac:dyDescent="0.25">
      <c r="A11256" s="75">
        <v>12318</v>
      </c>
      <c r="B11256" s="74" t="s">
        <v>32328</v>
      </c>
      <c r="C11256" s="79" t="s">
        <v>16514</v>
      </c>
      <c r="D11256" s="79">
        <v>149.04</v>
      </c>
    </row>
    <row r="11257" spans="1:4" x14ac:dyDescent="0.25">
      <c r="A11257" s="75">
        <v>5104</v>
      </c>
      <c r="B11257" s="74" t="s">
        <v>32329</v>
      </c>
      <c r="C11257" s="79" t="s">
        <v>1518</v>
      </c>
      <c r="D11257" s="79">
        <v>107.52</v>
      </c>
    </row>
    <row r="11258" spans="1:4" x14ac:dyDescent="0.25">
      <c r="A11258" s="75">
        <v>44530</v>
      </c>
      <c r="B11258" s="74" t="s">
        <v>32330</v>
      </c>
      <c r="C11258" s="79" t="s">
        <v>16514</v>
      </c>
      <c r="D11258" s="79">
        <v>75.33</v>
      </c>
    </row>
    <row r="11259" spans="1:4" x14ac:dyDescent="0.25">
      <c r="A11259" s="75">
        <v>2710</v>
      </c>
      <c r="B11259" s="74" t="s">
        <v>32331</v>
      </c>
      <c r="C11259" s="79" t="s">
        <v>16514</v>
      </c>
      <c r="D11259" s="79">
        <v>60.16</v>
      </c>
    </row>
    <row r="11260" spans="1:4" x14ac:dyDescent="0.25">
      <c r="A11260" s="75">
        <v>14575</v>
      </c>
      <c r="B11260" s="74" t="s">
        <v>32332</v>
      </c>
      <c r="C11260" s="79" t="s">
        <v>16514</v>
      </c>
      <c r="D11260" s="79">
        <v>5640117.8700000001</v>
      </c>
    </row>
    <row r="11261" spans="1:4" x14ac:dyDescent="0.25">
      <c r="A11261" s="75">
        <v>20043</v>
      </c>
      <c r="B11261" s="74" t="s">
        <v>32333</v>
      </c>
      <c r="C11261" s="79" t="s">
        <v>16514</v>
      </c>
      <c r="D11261" s="79">
        <v>9.51</v>
      </c>
    </row>
    <row r="11262" spans="1:4" x14ac:dyDescent="0.25">
      <c r="A11262" s="75">
        <v>20044</v>
      </c>
      <c r="B11262" s="74" t="s">
        <v>32334</v>
      </c>
      <c r="C11262" s="79" t="s">
        <v>16514</v>
      </c>
      <c r="D11262" s="79">
        <v>11.03</v>
      </c>
    </row>
    <row r="11263" spans="1:4" x14ac:dyDescent="0.25">
      <c r="A11263" s="75">
        <v>20042</v>
      </c>
      <c r="B11263" s="74" t="s">
        <v>32335</v>
      </c>
      <c r="C11263" s="79" t="s">
        <v>16514</v>
      </c>
      <c r="D11263" s="79">
        <v>8.25</v>
      </c>
    </row>
    <row r="11264" spans="1:4" x14ac:dyDescent="0.25">
      <c r="A11264" s="75">
        <v>20046</v>
      </c>
      <c r="B11264" s="74" t="s">
        <v>32336</v>
      </c>
      <c r="C11264" s="79" t="s">
        <v>16514</v>
      </c>
      <c r="D11264" s="79">
        <v>19.53</v>
      </c>
    </row>
    <row r="11265" spans="1:4" x14ac:dyDescent="0.25">
      <c r="A11265" s="75">
        <v>20047</v>
      </c>
      <c r="B11265" s="74" t="s">
        <v>32337</v>
      </c>
      <c r="C11265" s="79" t="s">
        <v>16514</v>
      </c>
      <c r="D11265" s="79">
        <v>58.57</v>
      </c>
    </row>
    <row r="11266" spans="1:4" x14ac:dyDescent="0.25">
      <c r="A11266" s="75">
        <v>20045</v>
      </c>
      <c r="B11266" s="74" t="s">
        <v>32338</v>
      </c>
      <c r="C11266" s="79" t="s">
        <v>16514</v>
      </c>
      <c r="D11266" s="79">
        <v>9.8800000000000008</v>
      </c>
    </row>
    <row r="11267" spans="1:4" x14ac:dyDescent="0.25">
      <c r="A11267" s="75">
        <v>20972</v>
      </c>
      <c r="B11267" s="74" t="s">
        <v>32339</v>
      </c>
      <c r="C11267" s="79" t="s">
        <v>16514</v>
      </c>
      <c r="D11267" s="79">
        <v>128.57</v>
      </c>
    </row>
    <row r="11268" spans="1:4" x14ac:dyDescent="0.25">
      <c r="A11268" s="75">
        <v>11321</v>
      </c>
      <c r="B11268" s="74" t="s">
        <v>32340</v>
      </c>
      <c r="C11268" s="79" t="s">
        <v>16514</v>
      </c>
      <c r="D11268" s="79">
        <v>28.42</v>
      </c>
    </row>
    <row r="11269" spans="1:4" x14ac:dyDescent="0.25">
      <c r="A11269" s="75">
        <v>11323</v>
      </c>
      <c r="B11269" s="74" t="s">
        <v>32341</v>
      </c>
      <c r="C11269" s="79" t="s">
        <v>16514</v>
      </c>
      <c r="D11269" s="79">
        <v>32.69</v>
      </c>
    </row>
    <row r="11270" spans="1:4" x14ac:dyDescent="0.25">
      <c r="A11270" s="75">
        <v>20327</v>
      </c>
      <c r="B11270" s="74" t="s">
        <v>32342</v>
      </c>
      <c r="C11270" s="79" t="s">
        <v>16514</v>
      </c>
      <c r="D11270" s="80">
        <v>18.55</v>
      </c>
    </row>
    <row r="11271" spans="1:4" x14ac:dyDescent="0.25">
      <c r="A11271" s="75">
        <v>13390</v>
      </c>
      <c r="B11271" s="74" t="s">
        <v>32343</v>
      </c>
      <c r="C11271" s="79" t="s">
        <v>16514</v>
      </c>
      <c r="D11271" s="79">
        <v>136.91999999999999</v>
      </c>
    </row>
    <row r="11272" spans="1:4" x14ac:dyDescent="0.25">
      <c r="A11272" s="75">
        <v>6034</v>
      </c>
      <c r="B11272" s="74" t="s">
        <v>32344</v>
      </c>
      <c r="C11272" s="79" t="s">
        <v>16514</v>
      </c>
      <c r="D11272" s="79">
        <v>8.68</v>
      </c>
    </row>
    <row r="11273" spans="1:4" x14ac:dyDescent="0.25">
      <c r="A11273" s="75">
        <v>6036</v>
      </c>
      <c r="B11273" s="74" t="s">
        <v>32345</v>
      </c>
      <c r="C11273" s="79" t="s">
        <v>16514</v>
      </c>
      <c r="D11273" s="79">
        <v>11.83</v>
      </c>
    </row>
    <row r="11274" spans="1:4" x14ac:dyDescent="0.25">
      <c r="A11274" s="75">
        <v>6031</v>
      </c>
      <c r="B11274" s="74" t="s">
        <v>32346</v>
      </c>
      <c r="C11274" s="79" t="s">
        <v>16514</v>
      </c>
      <c r="D11274" s="79">
        <v>13.9</v>
      </c>
    </row>
    <row r="11275" spans="1:4" x14ac:dyDescent="0.25">
      <c r="A11275" s="75">
        <v>6029</v>
      </c>
      <c r="B11275" s="74" t="s">
        <v>32347</v>
      </c>
      <c r="C11275" s="79" t="s">
        <v>16514</v>
      </c>
      <c r="D11275" s="79">
        <v>14.04</v>
      </c>
    </row>
    <row r="11276" spans="1:4" x14ac:dyDescent="0.25">
      <c r="A11276" s="75">
        <v>6033</v>
      </c>
      <c r="B11276" s="74" t="s">
        <v>32348</v>
      </c>
      <c r="C11276" s="79" t="s">
        <v>16514</v>
      </c>
      <c r="D11276" s="79">
        <v>18.510000000000002</v>
      </c>
    </row>
    <row r="11277" spans="1:4" x14ac:dyDescent="0.25">
      <c r="A11277" s="75">
        <v>11672</v>
      </c>
      <c r="B11277" s="74" t="s">
        <v>32349</v>
      </c>
      <c r="C11277" s="79" t="s">
        <v>16514</v>
      </c>
      <c r="D11277" s="79">
        <v>40.270000000000003</v>
      </c>
    </row>
    <row r="11278" spans="1:4" x14ac:dyDescent="0.25">
      <c r="A11278" s="75">
        <v>11669</v>
      </c>
      <c r="B11278" s="74" t="s">
        <v>32350</v>
      </c>
      <c r="C11278" s="79" t="s">
        <v>16514</v>
      </c>
      <c r="D11278" s="79">
        <v>38.35</v>
      </c>
    </row>
    <row r="11279" spans="1:4" x14ac:dyDescent="0.25">
      <c r="A11279" s="75">
        <v>11670</v>
      </c>
      <c r="B11279" s="74" t="s">
        <v>32351</v>
      </c>
      <c r="C11279" s="79" t="s">
        <v>16514</v>
      </c>
      <c r="D11279" s="79">
        <v>14.69</v>
      </c>
    </row>
    <row r="11280" spans="1:4" x14ac:dyDescent="0.25">
      <c r="A11280" s="75">
        <v>20055</v>
      </c>
      <c r="B11280" s="74" t="s">
        <v>32352</v>
      </c>
      <c r="C11280" s="79" t="s">
        <v>16514</v>
      </c>
      <c r="D11280" s="79">
        <v>28.72</v>
      </c>
    </row>
    <row r="11281" spans="1:4" x14ac:dyDescent="0.25">
      <c r="A11281" s="75">
        <v>11671</v>
      </c>
      <c r="B11281" s="74" t="s">
        <v>32353</v>
      </c>
      <c r="C11281" s="79" t="s">
        <v>16514</v>
      </c>
      <c r="D11281" s="79">
        <v>61.63</v>
      </c>
    </row>
    <row r="11282" spans="1:4" x14ac:dyDescent="0.25">
      <c r="A11282" s="75">
        <v>6032</v>
      </c>
      <c r="B11282" s="74" t="s">
        <v>32354</v>
      </c>
      <c r="C11282" s="79" t="s">
        <v>16514</v>
      </c>
      <c r="D11282" s="79">
        <v>17.600000000000001</v>
      </c>
    </row>
    <row r="11283" spans="1:4" x14ac:dyDescent="0.25">
      <c r="A11283" s="75">
        <v>11673</v>
      </c>
      <c r="B11283" s="74" t="s">
        <v>32355</v>
      </c>
      <c r="C11283" s="79" t="s">
        <v>16514</v>
      </c>
      <c r="D11283" s="79">
        <v>13.86</v>
      </c>
    </row>
    <row r="11284" spans="1:4" x14ac:dyDescent="0.25">
      <c r="A11284" s="75">
        <v>11674</v>
      </c>
      <c r="B11284" s="74" t="s">
        <v>32356</v>
      </c>
      <c r="C11284" s="79" t="s">
        <v>16514</v>
      </c>
      <c r="D11284" s="79">
        <v>17.850000000000001</v>
      </c>
    </row>
    <row r="11285" spans="1:4" x14ac:dyDescent="0.25">
      <c r="A11285" s="75">
        <v>11675</v>
      </c>
      <c r="B11285" s="74" t="s">
        <v>32357</v>
      </c>
      <c r="C11285" s="79" t="s">
        <v>16514</v>
      </c>
      <c r="D11285" s="80">
        <v>28.34</v>
      </c>
    </row>
    <row r="11286" spans="1:4" x14ac:dyDescent="0.25">
      <c r="A11286" s="75">
        <v>11676</v>
      </c>
      <c r="B11286" s="74" t="s">
        <v>32358</v>
      </c>
      <c r="C11286" s="79" t="s">
        <v>16514</v>
      </c>
      <c r="D11286" s="79">
        <v>37.909999999999997</v>
      </c>
    </row>
    <row r="11287" spans="1:4" x14ac:dyDescent="0.25">
      <c r="A11287" s="75">
        <v>11677</v>
      </c>
      <c r="B11287" s="74" t="s">
        <v>32359</v>
      </c>
      <c r="C11287" s="79" t="s">
        <v>16514</v>
      </c>
      <c r="D11287" s="79">
        <v>39.15</v>
      </c>
    </row>
    <row r="11288" spans="1:4" x14ac:dyDescent="0.25">
      <c r="A11288" s="75">
        <v>11678</v>
      </c>
      <c r="B11288" s="74" t="s">
        <v>32360</v>
      </c>
      <c r="C11288" s="79" t="s">
        <v>16514</v>
      </c>
      <c r="D11288" s="79">
        <v>71.7</v>
      </c>
    </row>
    <row r="11289" spans="1:4" x14ac:dyDescent="0.25">
      <c r="A11289" s="75">
        <v>6038</v>
      </c>
      <c r="B11289" s="74" t="s">
        <v>32361</v>
      </c>
      <c r="C11289" s="79" t="s">
        <v>16514</v>
      </c>
      <c r="D11289" s="79">
        <v>4.55</v>
      </c>
    </row>
    <row r="11290" spans="1:4" x14ac:dyDescent="0.25">
      <c r="A11290" s="75">
        <v>11718</v>
      </c>
      <c r="B11290" s="74" t="s">
        <v>32362</v>
      </c>
      <c r="C11290" s="79" t="s">
        <v>16514</v>
      </c>
      <c r="D11290" s="79">
        <v>12.97</v>
      </c>
    </row>
    <row r="11291" spans="1:4" x14ac:dyDescent="0.25">
      <c r="A11291" s="75">
        <v>6037</v>
      </c>
      <c r="B11291" s="74" t="s">
        <v>32363</v>
      </c>
      <c r="C11291" s="79" t="s">
        <v>16514</v>
      </c>
      <c r="D11291" s="79">
        <v>9.4600000000000009</v>
      </c>
    </row>
    <row r="11292" spans="1:4" x14ac:dyDescent="0.25">
      <c r="A11292" s="75">
        <v>11719</v>
      </c>
      <c r="B11292" s="74" t="s">
        <v>32364</v>
      </c>
      <c r="C11292" s="79" t="s">
        <v>16514</v>
      </c>
      <c r="D11292" s="79">
        <v>10.52</v>
      </c>
    </row>
    <row r="11293" spans="1:4" x14ac:dyDescent="0.25">
      <c r="A11293" s="75">
        <v>6019</v>
      </c>
      <c r="B11293" s="74" t="s">
        <v>32365</v>
      </c>
      <c r="C11293" s="79" t="s">
        <v>16514</v>
      </c>
      <c r="D11293" s="79">
        <v>75.25</v>
      </c>
    </row>
    <row r="11294" spans="1:4" x14ac:dyDescent="0.25">
      <c r="A11294" s="75">
        <v>6010</v>
      </c>
      <c r="B11294" s="74" t="s">
        <v>32366</v>
      </c>
      <c r="C11294" s="79" t="s">
        <v>16514</v>
      </c>
      <c r="D11294" s="79">
        <v>129.47</v>
      </c>
    </row>
    <row r="11295" spans="1:4" x14ac:dyDescent="0.25">
      <c r="A11295" s="75">
        <v>6017</v>
      </c>
      <c r="B11295" s="74" t="s">
        <v>32367</v>
      </c>
      <c r="C11295" s="79" t="s">
        <v>16514</v>
      </c>
      <c r="D11295" s="79">
        <v>102.55</v>
      </c>
    </row>
    <row r="11296" spans="1:4" x14ac:dyDescent="0.25">
      <c r="A11296" s="75">
        <v>6020</v>
      </c>
      <c r="B11296" s="74" t="s">
        <v>32368</v>
      </c>
      <c r="C11296" s="79" t="s">
        <v>16514</v>
      </c>
      <c r="D11296" s="79">
        <v>45.19</v>
      </c>
    </row>
    <row r="11297" spans="1:4" x14ac:dyDescent="0.25">
      <c r="A11297" s="75">
        <v>6028</v>
      </c>
      <c r="B11297" s="74" t="s">
        <v>32369</v>
      </c>
      <c r="C11297" s="79" t="s">
        <v>16514</v>
      </c>
      <c r="D11297" s="79">
        <v>180.34</v>
      </c>
    </row>
    <row r="11298" spans="1:4" x14ac:dyDescent="0.25">
      <c r="A11298" s="75">
        <v>6011</v>
      </c>
      <c r="B11298" s="74" t="s">
        <v>32370</v>
      </c>
      <c r="C11298" s="79" t="s">
        <v>16514</v>
      </c>
      <c r="D11298" s="79">
        <v>374.01</v>
      </c>
    </row>
    <row r="11299" spans="1:4" x14ac:dyDescent="0.25">
      <c r="A11299" s="75">
        <v>6012</v>
      </c>
      <c r="B11299" s="74" t="s">
        <v>32371</v>
      </c>
      <c r="C11299" s="79" t="s">
        <v>16514</v>
      </c>
      <c r="D11299" s="79">
        <v>452.8</v>
      </c>
    </row>
    <row r="11300" spans="1:4" x14ac:dyDescent="0.25">
      <c r="A11300" s="75">
        <v>6016</v>
      </c>
      <c r="B11300" s="74" t="s">
        <v>32372</v>
      </c>
      <c r="C11300" s="79" t="s">
        <v>16514</v>
      </c>
      <c r="D11300" s="79">
        <v>47.67</v>
      </c>
    </row>
    <row r="11301" spans="1:4" x14ac:dyDescent="0.25">
      <c r="A11301" s="75">
        <v>6027</v>
      </c>
      <c r="B11301" s="74" t="s">
        <v>32373</v>
      </c>
      <c r="C11301" s="79" t="s">
        <v>16514</v>
      </c>
      <c r="D11301" s="79">
        <v>943.47</v>
      </c>
    </row>
    <row r="11302" spans="1:4" x14ac:dyDescent="0.25">
      <c r="A11302" s="75">
        <v>6013</v>
      </c>
      <c r="B11302" s="74" t="s">
        <v>32374</v>
      </c>
      <c r="C11302" s="79" t="s">
        <v>16514</v>
      </c>
      <c r="D11302" s="79">
        <v>142.37</v>
      </c>
    </row>
    <row r="11303" spans="1:4" x14ac:dyDescent="0.25">
      <c r="A11303" s="75">
        <v>6015</v>
      </c>
      <c r="B11303" s="74" t="s">
        <v>32375</v>
      </c>
      <c r="C11303" s="79" t="s">
        <v>16514</v>
      </c>
      <c r="D11303" s="79">
        <v>207.03</v>
      </c>
    </row>
    <row r="11304" spans="1:4" x14ac:dyDescent="0.25">
      <c r="A11304" s="75">
        <v>6014</v>
      </c>
      <c r="B11304" s="74" t="s">
        <v>32376</v>
      </c>
      <c r="C11304" s="79" t="s">
        <v>16514</v>
      </c>
      <c r="D11304" s="79">
        <v>197.94</v>
      </c>
    </row>
    <row r="11305" spans="1:4" x14ac:dyDescent="0.25">
      <c r="A11305" s="75">
        <v>6006</v>
      </c>
      <c r="B11305" s="74" t="s">
        <v>32377</v>
      </c>
      <c r="C11305" s="79" t="s">
        <v>16514</v>
      </c>
      <c r="D11305" s="79">
        <v>103.1</v>
      </c>
    </row>
    <row r="11306" spans="1:4" x14ac:dyDescent="0.25">
      <c r="A11306" s="75">
        <v>6005</v>
      </c>
      <c r="B11306" s="74" t="s">
        <v>32378</v>
      </c>
      <c r="C11306" s="79" t="s">
        <v>16514</v>
      </c>
      <c r="D11306" s="79">
        <v>116.3</v>
      </c>
    </row>
    <row r="11307" spans="1:4" x14ac:dyDescent="0.25">
      <c r="A11307" s="75">
        <v>11756</v>
      </c>
      <c r="B11307" s="74" t="s">
        <v>32379</v>
      </c>
      <c r="C11307" s="79" t="s">
        <v>16514</v>
      </c>
      <c r="D11307" s="79">
        <v>55.54</v>
      </c>
    </row>
    <row r="11308" spans="1:4" x14ac:dyDescent="0.25">
      <c r="A11308" s="75">
        <v>10904</v>
      </c>
      <c r="B11308" s="74" t="s">
        <v>32380</v>
      </c>
      <c r="C11308" s="79" t="s">
        <v>16514</v>
      </c>
      <c r="D11308" s="79">
        <v>180</v>
      </c>
    </row>
    <row r="11309" spans="1:4" x14ac:dyDescent="0.25">
      <c r="A11309" s="75">
        <v>11752</v>
      </c>
      <c r="B11309" s="74" t="s">
        <v>32381</v>
      </c>
      <c r="C11309" s="79" t="s">
        <v>16514</v>
      </c>
      <c r="D11309" s="79">
        <v>32.03</v>
      </c>
    </row>
    <row r="11310" spans="1:4" x14ac:dyDescent="0.25">
      <c r="A11310" s="75">
        <v>11753</v>
      </c>
      <c r="B11310" s="74" t="s">
        <v>32382</v>
      </c>
      <c r="C11310" s="79" t="s">
        <v>16514</v>
      </c>
      <c r="D11310" s="79">
        <v>38.24</v>
      </c>
    </row>
    <row r="11311" spans="1:4" x14ac:dyDescent="0.25">
      <c r="A11311" s="75">
        <v>6021</v>
      </c>
      <c r="B11311" s="74" t="s">
        <v>32383</v>
      </c>
      <c r="C11311" s="79" t="s">
        <v>16514</v>
      </c>
      <c r="D11311" s="79">
        <v>106.12</v>
      </c>
    </row>
    <row r="11312" spans="1:4" x14ac:dyDescent="0.25">
      <c r="A11312" s="75">
        <v>6024</v>
      </c>
      <c r="B11312" s="74" t="s">
        <v>32384</v>
      </c>
      <c r="C11312" s="79" t="s">
        <v>16514</v>
      </c>
      <c r="D11312" s="79">
        <v>109.69</v>
      </c>
    </row>
    <row r="11313" spans="1:4" x14ac:dyDescent="0.25">
      <c r="A11313" s="75">
        <v>38379</v>
      </c>
      <c r="B11313" s="74" t="s">
        <v>32385</v>
      </c>
      <c r="C11313" s="79" t="s">
        <v>1517</v>
      </c>
      <c r="D11313" s="79">
        <v>59.89</v>
      </c>
    </row>
    <row r="11314" spans="1:4" x14ac:dyDescent="0.25">
      <c r="A11314" s="75">
        <v>13897</v>
      </c>
      <c r="B11314" s="74" t="s">
        <v>32386</v>
      </c>
      <c r="C11314" s="79" t="s">
        <v>16514</v>
      </c>
      <c r="D11314" s="79">
        <v>6869.77</v>
      </c>
    </row>
    <row r="11315" spans="1:4" x14ac:dyDescent="0.25">
      <c r="A11315" s="75">
        <v>10640</v>
      </c>
      <c r="B11315" s="74" t="s">
        <v>32387</v>
      </c>
      <c r="C11315" s="79" t="s">
        <v>16514</v>
      </c>
      <c r="D11315" s="79">
        <v>14878.49</v>
      </c>
    </row>
    <row r="11316" spans="1:4" x14ac:dyDescent="0.25">
      <c r="A11316" s="75">
        <v>34357</v>
      </c>
      <c r="B11316" s="74" t="s">
        <v>32388</v>
      </c>
      <c r="C11316" s="79" t="s">
        <v>1518</v>
      </c>
      <c r="D11316" s="79">
        <v>4.1100000000000003</v>
      </c>
    </row>
    <row r="11317" spans="1:4" x14ac:dyDescent="0.25">
      <c r="A11317" s="75">
        <v>37329</v>
      </c>
      <c r="B11317" s="74" t="s">
        <v>32389</v>
      </c>
      <c r="C11317" s="79" t="s">
        <v>1518</v>
      </c>
      <c r="D11317" s="79">
        <v>86.57</v>
      </c>
    </row>
    <row r="11318" spans="1:4" x14ac:dyDescent="0.25">
      <c r="A11318" s="75">
        <v>2510</v>
      </c>
      <c r="B11318" s="74" t="s">
        <v>32390</v>
      </c>
      <c r="C11318" s="79" t="s">
        <v>16514</v>
      </c>
      <c r="D11318" s="79">
        <v>34.29</v>
      </c>
    </row>
    <row r="11319" spans="1:4" x14ac:dyDescent="0.25">
      <c r="A11319" s="75">
        <v>12359</v>
      </c>
      <c r="B11319" s="74" t="s">
        <v>32391</v>
      </c>
      <c r="C11319" s="79" t="s">
        <v>16514</v>
      </c>
      <c r="D11319" s="79">
        <v>167.81</v>
      </c>
    </row>
    <row r="11320" spans="1:4" x14ac:dyDescent="0.25">
      <c r="A11320" s="75">
        <v>7353</v>
      </c>
      <c r="B11320" s="74" t="s">
        <v>32392</v>
      </c>
      <c r="C11320" s="79" t="s">
        <v>1519</v>
      </c>
      <c r="D11320" s="79">
        <v>28.62</v>
      </c>
    </row>
    <row r="11321" spans="1:4" x14ac:dyDescent="0.25">
      <c r="A11321" s="75">
        <v>36144</v>
      </c>
      <c r="B11321" s="74" t="s">
        <v>32393</v>
      </c>
      <c r="C11321" s="79" t="s">
        <v>16514</v>
      </c>
      <c r="D11321" s="79">
        <v>1.39</v>
      </c>
    </row>
    <row r="11322" spans="1:4" x14ac:dyDescent="0.25">
      <c r="A11322" s="75">
        <v>10518</v>
      </c>
      <c r="B11322" s="74" t="s">
        <v>32394</v>
      </c>
      <c r="C11322" s="79" t="s">
        <v>16514</v>
      </c>
      <c r="D11322" s="79">
        <v>119.98</v>
      </c>
    </row>
    <row r="11323" spans="1:4" x14ac:dyDescent="0.25">
      <c r="A11323" s="75">
        <v>36530</v>
      </c>
      <c r="B11323" s="74" t="s">
        <v>32395</v>
      </c>
      <c r="C11323" s="79" t="s">
        <v>16514</v>
      </c>
      <c r="D11323" s="79">
        <v>442536.57</v>
      </c>
    </row>
    <row r="11324" spans="1:4" x14ac:dyDescent="0.25">
      <c r="A11324" s="75">
        <v>6046</v>
      </c>
      <c r="B11324" s="74" t="s">
        <v>32396</v>
      </c>
      <c r="C11324" s="79" t="s">
        <v>16514</v>
      </c>
      <c r="D11324" s="79">
        <v>480000</v>
      </c>
    </row>
    <row r="11325" spans="1:4" x14ac:dyDescent="0.25">
      <c r="A11325" s="75">
        <v>36531</v>
      </c>
      <c r="B11325" s="74" t="s">
        <v>32397</v>
      </c>
      <c r="C11325" s="79" t="s">
        <v>16514</v>
      </c>
      <c r="D11325" s="79">
        <v>497560.94</v>
      </c>
    </row>
    <row r="11326" spans="1:4" x14ac:dyDescent="0.25">
      <c r="A11326" s="75">
        <v>34684</v>
      </c>
      <c r="B11326" s="74" t="s">
        <v>32398</v>
      </c>
      <c r="C11326" s="79" t="s">
        <v>1516</v>
      </c>
      <c r="D11326" s="79">
        <v>256.62</v>
      </c>
    </row>
    <row r="11327" spans="1:4" x14ac:dyDescent="0.25">
      <c r="A11327" s="75">
        <v>34683</v>
      </c>
      <c r="B11327" s="74" t="s">
        <v>32399</v>
      </c>
      <c r="C11327" s="79" t="s">
        <v>1516</v>
      </c>
      <c r="D11327" s="79">
        <v>160.38999999999999</v>
      </c>
    </row>
    <row r="11328" spans="1:4" x14ac:dyDescent="0.25">
      <c r="A11328" s="75">
        <v>533</v>
      </c>
      <c r="B11328" s="74" t="s">
        <v>32400</v>
      </c>
      <c r="C11328" s="79" t="s">
        <v>1516</v>
      </c>
      <c r="D11328" s="79">
        <v>23.03</v>
      </c>
    </row>
    <row r="11329" spans="1:4" x14ac:dyDescent="0.25">
      <c r="A11329" s="75">
        <v>10515</v>
      </c>
      <c r="B11329" s="74" t="s">
        <v>32401</v>
      </c>
      <c r="C11329" s="79" t="s">
        <v>1516</v>
      </c>
      <c r="D11329" s="79">
        <v>43.46</v>
      </c>
    </row>
    <row r="11330" spans="1:4" x14ac:dyDescent="0.25">
      <c r="A11330" s="75">
        <v>536</v>
      </c>
      <c r="B11330" s="74" t="s">
        <v>32402</v>
      </c>
      <c r="C11330" s="79" t="s">
        <v>1516</v>
      </c>
      <c r="D11330" s="79">
        <v>31.44</v>
      </c>
    </row>
    <row r="11331" spans="1:4" x14ac:dyDescent="0.25">
      <c r="A11331" s="75">
        <v>153</v>
      </c>
      <c r="B11331" s="74" t="s">
        <v>32403</v>
      </c>
      <c r="C11331" s="79" t="s">
        <v>1519</v>
      </c>
      <c r="D11331" s="79">
        <v>83.08</v>
      </c>
    </row>
    <row r="11332" spans="1:4" x14ac:dyDescent="0.25">
      <c r="A11332" s="75">
        <v>34682</v>
      </c>
      <c r="B11332" s="74" t="s">
        <v>32404</v>
      </c>
      <c r="C11332" s="79" t="s">
        <v>1516</v>
      </c>
      <c r="D11332" s="79">
        <v>122.65</v>
      </c>
    </row>
    <row r="11333" spans="1:4" x14ac:dyDescent="0.25">
      <c r="A11333" s="75">
        <v>20205</v>
      </c>
      <c r="B11333" s="74" t="s">
        <v>32405</v>
      </c>
      <c r="C11333" s="79" t="s">
        <v>1517</v>
      </c>
      <c r="D11333" s="79">
        <v>5.6</v>
      </c>
    </row>
    <row r="11334" spans="1:4" x14ac:dyDescent="0.25">
      <c r="A11334" s="75">
        <v>4412</v>
      </c>
      <c r="B11334" s="74" t="s">
        <v>32406</v>
      </c>
      <c r="C11334" s="79" t="s">
        <v>1517</v>
      </c>
      <c r="D11334" s="79">
        <v>3.36</v>
      </c>
    </row>
    <row r="11335" spans="1:4" x14ac:dyDescent="0.25">
      <c r="A11335" s="75">
        <v>4408</v>
      </c>
      <c r="B11335" s="74" t="s">
        <v>32407</v>
      </c>
      <c r="C11335" s="79" t="s">
        <v>1517</v>
      </c>
      <c r="D11335" s="79">
        <v>4.1900000000000004</v>
      </c>
    </row>
    <row r="11336" spans="1:4" x14ac:dyDescent="0.25">
      <c r="A11336" s="75">
        <v>36250</v>
      </c>
      <c r="B11336" s="74" t="s">
        <v>32408</v>
      </c>
      <c r="C11336" s="79" t="s">
        <v>1517</v>
      </c>
      <c r="D11336" s="79">
        <v>4.58</v>
      </c>
    </row>
    <row r="11337" spans="1:4" x14ac:dyDescent="0.25">
      <c r="A11337" s="75">
        <v>10857</v>
      </c>
      <c r="B11337" s="74" t="s">
        <v>32409</v>
      </c>
      <c r="C11337" s="79" t="s">
        <v>1517</v>
      </c>
      <c r="D11337" s="79">
        <v>14.56</v>
      </c>
    </row>
    <row r="11338" spans="1:4" x14ac:dyDescent="0.25">
      <c r="A11338" s="75">
        <v>4803</v>
      </c>
      <c r="B11338" s="74" t="s">
        <v>32410</v>
      </c>
      <c r="C11338" s="79" t="s">
        <v>1517</v>
      </c>
      <c r="D11338" s="79">
        <v>29.55</v>
      </c>
    </row>
    <row r="11339" spans="1:4" x14ac:dyDescent="0.25">
      <c r="A11339" s="75">
        <v>6186</v>
      </c>
      <c r="B11339" s="74" t="s">
        <v>32411</v>
      </c>
      <c r="C11339" s="79" t="s">
        <v>1517</v>
      </c>
      <c r="D11339" s="80">
        <v>18.05</v>
      </c>
    </row>
    <row r="11340" spans="1:4" x14ac:dyDescent="0.25">
      <c r="A11340" s="75">
        <v>4829</v>
      </c>
      <c r="B11340" s="74" t="s">
        <v>32412</v>
      </c>
      <c r="C11340" s="79" t="s">
        <v>1517</v>
      </c>
      <c r="D11340" s="80">
        <v>36.6</v>
      </c>
    </row>
    <row r="11341" spans="1:4" x14ac:dyDescent="0.25">
      <c r="A11341" s="75">
        <v>39829</v>
      </c>
      <c r="B11341" s="74" t="s">
        <v>32413</v>
      </c>
      <c r="C11341" s="79" t="s">
        <v>1517</v>
      </c>
      <c r="D11341" s="79">
        <v>35.46</v>
      </c>
    </row>
    <row r="11342" spans="1:4" x14ac:dyDescent="0.25">
      <c r="A11342" s="75">
        <v>20231</v>
      </c>
      <c r="B11342" s="74" t="s">
        <v>32414</v>
      </c>
      <c r="C11342" s="79" t="s">
        <v>1517</v>
      </c>
      <c r="D11342" s="79">
        <v>43.9</v>
      </c>
    </row>
    <row r="11343" spans="1:4" x14ac:dyDescent="0.25">
      <c r="A11343" s="75">
        <v>4804</v>
      </c>
      <c r="B11343" s="74" t="s">
        <v>32415</v>
      </c>
      <c r="C11343" s="79" t="s">
        <v>1517</v>
      </c>
      <c r="D11343" s="79">
        <v>22.69</v>
      </c>
    </row>
    <row r="11344" spans="1:4" x14ac:dyDescent="0.25">
      <c r="A11344" s="75">
        <v>34680</v>
      </c>
      <c r="B11344" s="74" t="s">
        <v>32416</v>
      </c>
      <c r="C11344" s="79" t="s">
        <v>1517</v>
      </c>
      <c r="D11344" s="79">
        <v>37.729999999999997</v>
      </c>
    </row>
    <row r="11345" spans="1:4" x14ac:dyDescent="0.25">
      <c r="A11345" s="75">
        <v>11573</v>
      </c>
      <c r="B11345" s="74" t="s">
        <v>32417</v>
      </c>
      <c r="C11345" s="79" t="s">
        <v>16514</v>
      </c>
      <c r="D11345" s="79">
        <v>6.08</v>
      </c>
    </row>
    <row r="11346" spans="1:4" x14ac:dyDescent="0.25">
      <c r="A11346" s="75">
        <v>38401</v>
      </c>
      <c r="B11346" s="74" t="s">
        <v>32418</v>
      </c>
      <c r="C11346" s="79" t="s">
        <v>16514</v>
      </c>
      <c r="D11346" s="79">
        <v>15.78</v>
      </c>
    </row>
    <row r="11347" spans="1:4" x14ac:dyDescent="0.25">
      <c r="A11347" s="75">
        <v>11575</v>
      </c>
      <c r="B11347" s="74" t="s">
        <v>32419</v>
      </c>
      <c r="C11347" s="79" t="s">
        <v>16514</v>
      </c>
      <c r="D11347" s="79">
        <v>58.68</v>
      </c>
    </row>
    <row r="11348" spans="1:4" x14ac:dyDescent="0.25">
      <c r="A11348" s="75">
        <v>38179</v>
      </c>
      <c r="B11348" s="74" t="s">
        <v>32420</v>
      </c>
      <c r="C11348" s="79" t="s">
        <v>16514</v>
      </c>
      <c r="D11348" s="80">
        <v>48.52</v>
      </c>
    </row>
    <row r="11349" spans="1:4" x14ac:dyDescent="0.25">
      <c r="A11349" s="75">
        <v>20256</v>
      </c>
      <c r="B11349" s="74" t="s">
        <v>32421</v>
      </c>
      <c r="C11349" s="79" t="s">
        <v>16514</v>
      </c>
      <c r="D11349" s="80">
        <v>0.32</v>
      </c>
    </row>
    <row r="11350" spans="1:4" x14ac:dyDescent="0.25">
      <c r="A11350" s="75">
        <v>14511</v>
      </c>
      <c r="B11350" s="74" t="s">
        <v>32422</v>
      </c>
      <c r="C11350" s="79" t="s">
        <v>16514</v>
      </c>
      <c r="D11350" s="80">
        <v>976595.08</v>
      </c>
    </row>
    <row r="11351" spans="1:4" x14ac:dyDescent="0.25">
      <c r="A11351" s="75">
        <v>10642</v>
      </c>
      <c r="B11351" s="74" t="s">
        <v>32423</v>
      </c>
      <c r="C11351" s="79" t="s">
        <v>16514</v>
      </c>
      <c r="D11351" s="79">
        <v>920000</v>
      </c>
    </row>
    <row r="11352" spans="1:4" x14ac:dyDescent="0.25">
      <c r="A11352" s="75">
        <v>14489</v>
      </c>
      <c r="B11352" s="74" t="s">
        <v>32424</v>
      </c>
      <c r="C11352" s="79" t="s">
        <v>16514</v>
      </c>
      <c r="D11352" s="79">
        <v>816022.88</v>
      </c>
    </row>
    <row r="11353" spans="1:4" x14ac:dyDescent="0.25">
      <c r="A11353" s="75">
        <v>14513</v>
      </c>
      <c r="B11353" s="74" t="s">
        <v>32425</v>
      </c>
      <c r="C11353" s="79" t="s">
        <v>16514</v>
      </c>
      <c r="D11353" s="79">
        <v>612036.53</v>
      </c>
    </row>
    <row r="11354" spans="1:4" x14ac:dyDescent="0.25">
      <c r="A11354" s="75">
        <v>13600</v>
      </c>
      <c r="B11354" s="74" t="s">
        <v>32426</v>
      </c>
      <c r="C11354" s="79" t="s">
        <v>16514</v>
      </c>
      <c r="D11354" s="79">
        <v>789699.48</v>
      </c>
    </row>
    <row r="11355" spans="1:4" x14ac:dyDescent="0.25">
      <c r="A11355" s="75">
        <v>10646</v>
      </c>
      <c r="B11355" s="74" t="s">
        <v>32427</v>
      </c>
      <c r="C11355" s="79" t="s">
        <v>16514</v>
      </c>
      <c r="D11355" s="79">
        <v>588668.34</v>
      </c>
    </row>
    <row r="11356" spans="1:4" x14ac:dyDescent="0.25">
      <c r="A11356" s="75">
        <v>6070</v>
      </c>
      <c r="B11356" s="74" t="s">
        <v>32428</v>
      </c>
      <c r="C11356" s="79" t="s">
        <v>16514</v>
      </c>
      <c r="D11356" s="79">
        <v>804342.84</v>
      </c>
    </row>
    <row r="11357" spans="1:4" x14ac:dyDescent="0.25">
      <c r="A11357" s="75">
        <v>6069</v>
      </c>
      <c r="B11357" s="74" t="s">
        <v>32429</v>
      </c>
      <c r="C11357" s="79" t="s">
        <v>16514</v>
      </c>
      <c r="D11357" s="79">
        <v>177691.46</v>
      </c>
    </row>
    <row r="11358" spans="1:4" x14ac:dyDescent="0.25">
      <c r="A11358" s="75">
        <v>14626</v>
      </c>
      <c r="B11358" s="74" t="s">
        <v>32430</v>
      </c>
      <c r="C11358" s="79" t="s">
        <v>16514</v>
      </c>
      <c r="D11358" s="79">
        <v>880571.46</v>
      </c>
    </row>
    <row r="11359" spans="1:4" x14ac:dyDescent="0.25">
      <c r="A11359" s="75">
        <v>6067</v>
      </c>
      <c r="B11359" s="74" t="s">
        <v>32431</v>
      </c>
      <c r="C11359" s="79" t="s">
        <v>16514</v>
      </c>
      <c r="D11359" s="79">
        <v>722857.15</v>
      </c>
    </row>
    <row r="11360" spans="1:4" x14ac:dyDescent="0.25">
      <c r="A11360" s="75">
        <v>38393</v>
      </c>
      <c r="B11360" s="74" t="s">
        <v>32432</v>
      </c>
      <c r="C11360" s="79" t="s">
        <v>16514</v>
      </c>
      <c r="D11360" s="79">
        <v>17.5</v>
      </c>
    </row>
    <row r="11361" spans="1:4" x14ac:dyDescent="0.25">
      <c r="A11361" s="75">
        <v>38390</v>
      </c>
      <c r="B11361" s="74" t="s">
        <v>32433</v>
      </c>
      <c r="C11361" s="79" t="s">
        <v>16514</v>
      </c>
      <c r="D11361" s="79">
        <v>38.81</v>
      </c>
    </row>
    <row r="11362" spans="1:4" x14ac:dyDescent="0.25">
      <c r="A11362" s="75">
        <v>36532</v>
      </c>
      <c r="B11362" s="74" t="s">
        <v>32434</v>
      </c>
      <c r="C11362" s="79" t="s">
        <v>16514</v>
      </c>
      <c r="D11362" s="79">
        <v>29236.880000000001</v>
      </c>
    </row>
    <row r="11363" spans="1:4" x14ac:dyDescent="0.25">
      <c r="A11363" s="75">
        <v>11578</v>
      </c>
      <c r="B11363" s="74" t="s">
        <v>32435</v>
      </c>
      <c r="C11363" s="79" t="s">
        <v>16514</v>
      </c>
      <c r="D11363" s="79">
        <v>12.67</v>
      </c>
    </row>
    <row r="11364" spans="1:4" x14ac:dyDescent="0.25">
      <c r="A11364" s="75">
        <v>11577</v>
      </c>
      <c r="B11364" s="74" t="s">
        <v>32436</v>
      </c>
      <c r="C11364" s="79" t="s">
        <v>16514</v>
      </c>
      <c r="D11364" s="79">
        <v>12.09</v>
      </c>
    </row>
    <row r="11365" spans="1:4" x14ac:dyDescent="0.25">
      <c r="A11365" s="75">
        <v>42432</v>
      </c>
      <c r="B11365" s="74" t="s">
        <v>32437</v>
      </c>
      <c r="C11365" s="79" t="s">
        <v>16514</v>
      </c>
      <c r="D11365" s="79">
        <v>2424.64</v>
      </c>
    </row>
    <row r="11366" spans="1:4" x14ac:dyDescent="0.25">
      <c r="A11366" s="75">
        <v>42437</v>
      </c>
      <c r="B11366" s="74" t="s">
        <v>32438</v>
      </c>
      <c r="C11366" s="79" t="s">
        <v>16514</v>
      </c>
      <c r="D11366" s="79">
        <v>1843.37</v>
      </c>
    </row>
    <row r="11367" spans="1:4" x14ac:dyDescent="0.25">
      <c r="A11367" s="75">
        <v>1116</v>
      </c>
      <c r="B11367" s="74" t="s">
        <v>32439</v>
      </c>
      <c r="C11367" s="79" t="s">
        <v>1517</v>
      </c>
      <c r="D11367" s="79">
        <v>22.38</v>
      </c>
    </row>
    <row r="11368" spans="1:4" x14ac:dyDescent="0.25">
      <c r="A11368" s="75">
        <v>1115</v>
      </c>
      <c r="B11368" s="74" t="s">
        <v>32440</v>
      </c>
      <c r="C11368" s="79" t="s">
        <v>1517</v>
      </c>
      <c r="D11368" s="79">
        <v>26.82</v>
      </c>
    </row>
    <row r="11369" spans="1:4" x14ac:dyDescent="0.25">
      <c r="A11369" s="75">
        <v>1113</v>
      </c>
      <c r="B11369" s="74" t="s">
        <v>32441</v>
      </c>
      <c r="C11369" s="79" t="s">
        <v>1517</v>
      </c>
      <c r="D11369" s="79">
        <v>31.36</v>
      </c>
    </row>
    <row r="11370" spans="1:4" x14ac:dyDescent="0.25">
      <c r="A11370" s="75">
        <v>1114</v>
      </c>
      <c r="B11370" s="74" t="s">
        <v>32442</v>
      </c>
      <c r="C11370" s="79" t="s">
        <v>1517</v>
      </c>
      <c r="D11370" s="79">
        <v>37.35</v>
      </c>
    </row>
    <row r="11371" spans="1:4" x14ac:dyDescent="0.25">
      <c r="A11371" s="75">
        <v>40873</v>
      </c>
      <c r="B11371" s="74" t="s">
        <v>32443</v>
      </c>
      <c r="C11371" s="79" t="s">
        <v>1517</v>
      </c>
      <c r="D11371" s="79">
        <v>29.23</v>
      </c>
    </row>
    <row r="11372" spans="1:4" x14ac:dyDescent="0.25">
      <c r="A11372" s="75">
        <v>20214</v>
      </c>
      <c r="B11372" s="74" t="s">
        <v>32444</v>
      </c>
      <c r="C11372" s="79" t="s">
        <v>16514</v>
      </c>
      <c r="D11372" s="79">
        <v>46.57</v>
      </c>
    </row>
    <row r="11373" spans="1:4" x14ac:dyDescent="0.25">
      <c r="A11373" s="75">
        <v>7237</v>
      </c>
      <c r="B11373" s="74" t="s">
        <v>32445</v>
      </c>
      <c r="C11373" s="79" t="s">
        <v>16514</v>
      </c>
      <c r="D11373" s="79">
        <v>45.59</v>
      </c>
    </row>
    <row r="11374" spans="1:4" x14ac:dyDescent="0.25">
      <c r="A11374" s="75">
        <v>11757</v>
      </c>
      <c r="B11374" s="74" t="s">
        <v>32446</v>
      </c>
      <c r="C11374" s="79" t="s">
        <v>16514</v>
      </c>
      <c r="D11374" s="79">
        <v>27.77</v>
      </c>
    </row>
    <row r="11375" spans="1:4" x14ac:dyDescent="0.25">
      <c r="A11375" s="75">
        <v>11758</v>
      </c>
      <c r="B11375" s="74" t="s">
        <v>32447</v>
      </c>
      <c r="C11375" s="79" t="s">
        <v>16514</v>
      </c>
      <c r="D11375" s="80">
        <v>34.89</v>
      </c>
    </row>
    <row r="11376" spans="1:4" x14ac:dyDescent="0.25">
      <c r="A11376" s="75">
        <v>37526</v>
      </c>
      <c r="B11376" s="74" t="s">
        <v>32448</v>
      </c>
      <c r="C11376" s="79" t="s">
        <v>16514</v>
      </c>
      <c r="D11376" s="80">
        <v>2.88</v>
      </c>
    </row>
    <row r="11377" spans="1:4" x14ac:dyDescent="0.25">
      <c r="A11377" s="75">
        <v>6076</v>
      </c>
      <c r="B11377" s="74" t="s">
        <v>32449</v>
      </c>
      <c r="C11377" s="79" t="s">
        <v>1515</v>
      </c>
      <c r="D11377" s="80">
        <v>65</v>
      </c>
    </row>
    <row r="11378" spans="1:4" x14ac:dyDescent="0.25">
      <c r="A11378" s="75">
        <v>13109</v>
      </c>
      <c r="B11378" s="74" t="s">
        <v>32450</v>
      </c>
      <c r="C11378" s="79" t="s">
        <v>16514</v>
      </c>
      <c r="D11378" s="80">
        <v>270.47000000000003</v>
      </c>
    </row>
    <row r="11379" spans="1:4" x14ac:dyDescent="0.25">
      <c r="A11379" s="75">
        <v>13110</v>
      </c>
      <c r="B11379" s="74" t="s">
        <v>32451</v>
      </c>
      <c r="C11379" s="79" t="s">
        <v>16514</v>
      </c>
      <c r="D11379" s="80">
        <v>355.96</v>
      </c>
    </row>
    <row r="11380" spans="1:4" x14ac:dyDescent="0.25">
      <c r="A11380" s="75">
        <v>7581</v>
      </c>
      <c r="B11380" s="74" t="s">
        <v>32452</v>
      </c>
      <c r="C11380" s="79" t="s">
        <v>16514</v>
      </c>
      <c r="D11380" s="80">
        <v>3.64</v>
      </c>
    </row>
    <row r="11381" spans="1:4" x14ac:dyDescent="0.25">
      <c r="A11381" s="75">
        <v>4509</v>
      </c>
      <c r="B11381" s="74" t="s">
        <v>32453</v>
      </c>
      <c r="C11381" s="79" t="s">
        <v>1517</v>
      </c>
      <c r="D11381" s="80">
        <v>4.3899999999999997</v>
      </c>
    </row>
    <row r="11382" spans="1:4" x14ac:dyDescent="0.25">
      <c r="A11382" s="75">
        <v>4512</v>
      </c>
      <c r="B11382" s="74" t="s">
        <v>32454</v>
      </c>
      <c r="C11382" s="79" t="s">
        <v>1517</v>
      </c>
      <c r="D11382" s="80">
        <v>2.09</v>
      </c>
    </row>
    <row r="11383" spans="1:4" x14ac:dyDescent="0.25">
      <c r="A11383" s="75">
        <v>4517</v>
      </c>
      <c r="B11383" s="74" t="s">
        <v>32455</v>
      </c>
      <c r="C11383" s="79" t="s">
        <v>1517</v>
      </c>
      <c r="D11383" s="80">
        <v>3.03</v>
      </c>
    </row>
    <row r="11384" spans="1:4" x14ac:dyDescent="0.25">
      <c r="A11384" s="75">
        <v>20206</v>
      </c>
      <c r="B11384" s="74" t="s">
        <v>32456</v>
      </c>
      <c r="C11384" s="79" t="s">
        <v>1517</v>
      </c>
      <c r="D11384" s="80">
        <v>15.12</v>
      </c>
    </row>
    <row r="11385" spans="1:4" x14ac:dyDescent="0.25">
      <c r="A11385" s="75">
        <v>4460</v>
      </c>
      <c r="B11385" s="74" t="s">
        <v>32457</v>
      </c>
      <c r="C11385" s="79" t="s">
        <v>1517</v>
      </c>
      <c r="D11385" s="79">
        <v>15.52</v>
      </c>
    </row>
    <row r="11386" spans="1:4" x14ac:dyDescent="0.25">
      <c r="A11386" s="75">
        <v>4417</v>
      </c>
      <c r="B11386" s="74" t="s">
        <v>32458</v>
      </c>
      <c r="C11386" s="79" t="s">
        <v>1517</v>
      </c>
      <c r="D11386" s="79">
        <v>11.97</v>
      </c>
    </row>
    <row r="11387" spans="1:4" x14ac:dyDescent="0.25">
      <c r="A11387" s="75">
        <v>4415</v>
      </c>
      <c r="B11387" s="74" t="s">
        <v>32459</v>
      </c>
      <c r="C11387" s="79" t="s">
        <v>1517</v>
      </c>
      <c r="D11387" s="80">
        <v>8.31</v>
      </c>
    </row>
    <row r="11388" spans="1:4" x14ac:dyDescent="0.25">
      <c r="A11388" s="75">
        <v>37373</v>
      </c>
      <c r="B11388" s="74" t="s">
        <v>32460</v>
      </c>
      <c r="C11388" s="79" t="s">
        <v>1514</v>
      </c>
      <c r="D11388" s="79">
        <v>7.0000000000000007E-2</v>
      </c>
    </row>
    <row r="11389" spans="1:4" x14ac:dyDescent="0.25">
      <c r="A11389" s="75">
        <v>40864</v>
      </c>
      <c r="B11389" s="74" t="s">
        <v>32461</v>
      </c>
      <c r="C11389" s="79" t="s">
        <v>3751</v>
      </c>
      <c r="D11389" s="79">
        <v>12.89</v>
      </c>
    </row>
    <row r="11390" spans="1:4" x14ac:dyDescent="0.25">
      <c r="A11390" s="75">
        <v>4734</v>
      </c>
      <c r="B11390" s="74" t="s">
        <v>32462</v>
      </c>
      <c r="C11390" s="79" t="s">
        <v>1515</v>
      </c>
      <c r="D11390" s="80">
        <v>359.7</v>
      </c>
    </row>
    <row r="11391" spans="1:4" x14ac:dyDescent="0.25">
      <c r="A11391" s="75">
        <v>6085</v>
      </c>
      <c r="B11391" s="74" t="s">
        <v>32463</v>
      </c>
      <c r="C11391" s="79" t="s">
        <v>1519</v>
      </c>
      <c r="D11391" s="80">
        <v>10.89</v>
      </c>
    </row>
    <row r="11392" spans="1:4" x14ac:dyDescent="0.25">
      <c r="A11392" s="75">
        <v>38396</v>
      </c>
      <c r="B11392" s="74" t="s">
        <v>32464</v>
      </c>
      <c r="C11392" s="79" t="s">
        <v>16514</v>
      </c>
      <c r="D11392" s="79">
        <v>425.26</v>
      </c>
    </row>
    <row r="11393" spans="1:4" x14ac:dyDescent="0.25">
      <c r="A11393" s="75">
        <v>11622</v>
      </c>
      <c r="B11393" s="74" t="s">
        <v>32465</v>
      </c>
      <c r="C11393" s="79" t="s">
        <v>1518</v>
      </c>
      <c r="D11393" s="79">
        <v>62.61</v>
      </c>
    </row>
    <row r="11394" spans="1:4" x14ac:dyDescent="0.25">
      <c r="A11394" s="75">
        <v>43143</v>
      </c>
      <c r="B11394" s="74" t="s">
        <v>32466</v>
      </c>
      <c r="C11394" s="79" t="s">
        <v>1519</v>
      </c>
      <c r="D11394" s="79">
        <v>23.64</v>
      </c>
    </row>
    <row r="11395" spans="1:4" x14ac:dyDescent="0.25">
      <c r="A11395" s="75">
        <v>7317</v>
      </c>
      <c r="B11395" s="74" t="s">
        <v>32467</v>
      </c>
      <c r="C11395" s="79" t="s">
        <v>1518</v>
      </c>
      <c r="D11395" s="79">
        <v>39.47</v>
      </c>
    </row>
    <row r="11396" spans="1:4" x14ac:dyDescent="0.25">
      <c r="A11396" s="75">
        <v>142</v>
      </c>
      <c r="B11396" s="74" t="s">
        <v>32468</v>
      </c>
      <c r="C11396" s="79" t="s">
        <v>1529</v>
      </c>
      <c r="D11396" s="79">
        <v>29.54</v>
      </c>
    </row>
    <row r="11397" spans="1:4" x14ac:dyDescent="0.25">
      <c r="A11397" s="75">
        <v>43142</v>
      </c>
      <c r="B11397" s="74" t="s">
        <v>32469</v>
      </c>
      <c r="C11397" s="79" t="s">
        <v>1519</v>
      </c>
      <c r="D11397" s="79">
        <v>134.19</v>
      </c>
    </row>
    <row r="11398" spans="1:4" x14ac:dyDescent="0.25">
      <c r="A11398" s="75">
        <v>38123</v>
      </c>
      <c r="B11398" s="74" t="s">
        <v>32470</v>
      </c>
      <c r="C11398" s="79" t="s">
        <v>1518</v>
      </c>
      <c r="D11398" s="79">
        <v>68.84</v>
      </c>
    </row>
    <row r="11399" spans="1:4" x14ac:dyDescent="0.25">
      <c r="A11399" s="75">
        <v>42699</v>
      </c>
      <c r="B11399" s="74" t="s">
        <v>32471</v>
      </c>
      <c r="C11399" s="79" t="s">
        <v>16514</v>
      </c>
      <c r="D11399" s="79">
        <v>34.22</v>
      </c>
    </row>
    <row r="11400" spans="1:4" x14ac:dyDescent="0.25">
      <c r="A11400" s="75">
        <v>37743</v>
      </c>
      <c r="B11400" s="74" t="s">
        <v>32472</v>
      </c>
      <c r="C11400" s="79" t="s">
        <v>16514</v>
      </c>
      <c r="D11400" s="79">
        <v>237300.69</v>
      </c>
    </row>
    <row r="11401" spans="1:4" x14ac:dyDescent="0.25">
      <c r="A11401" s="75">
        <v>37744</v>
      </c>
      <c r="B11401" s="74" t="s">
        <v>32473</v>
      </c>
      <c r="C11401" s="79" t="s">
        <v>16514</v>
      </c>
      <c r="D11401" s="79">
        <v>279020.96999999997</v>
      </c>
    </row>
    <row r="11402" spans="1:4" x14ac:dyDescent="0.25">
      <c r="A11402" s="75">
        <v>37741</v>
      </c>
      <c r="B11402" s="74" t="s">
        <v>32474</v>
      </c>
      <c r="C11402" s="79" t="s">
        <v>16514</v>
      </c>
      <c r="D11402" s="79">
        <v>215776.22</v>
      </c>
    </row>
    <row r="11403" spans="1:4" x14ac:dyDescent="0.25">
      <c r="A11403" s="75">
        <v>39396</v>
      </c>
      <c r="B11403" s="74" t="s">
        <v>32475</v>
      </c>
      <c r="C11403" s="79" t="s">
        <v>16514</v>
      </c>
      <c r="D11403" s="79">
        <v>67.150000000000006</v>
      </c>
    </row>
    <row r="11404" spans="1:4" x14ac:dyDescent="0.25">
      <c r="A11404" s="75">
        <v>39392</v>
      </c>
      <c r="B11404" s="74" t="s">
        <v>32476</v>
      </c>
      <c r="C11404" s="79" t="s">
        <v>16514</v>
      </c>
      <c r="D11404" s="79">
        <v>75.739999999999995</v>
      </c>
    </row>
    <row r="11405" spans="1:4" x14ac:dyDescent="0.25">
      <c r="A11405" s="75">
        <v>39393</v>
      </c>
      <c r="B11405" s="74" t="s">
        <v>32477</v>
      </c>
      <c r="C11405" s="79" t="s">
        <v>16514</v>
      </c>
      <c r="D11405" s="79">
        <v>46.84</v>
      </c>
    </row>
    <row r="11406" spans="1:4" x14ac:dyDescent="0.25">
      <c r="A11406" s="75">
        <v>39394</v>
      </c>
      <c r="B11406" s="74" t="s">
        <v>32478</v>
      </c>
      <c r="C11406" s="79" t="s">
        <v>16514</v>
      </c>
      <c r="D11406" s="79">
        <v>52.72</v>
      </c>
    </row>
    <row r="11407" spans="1:4" x14ac:dyDescent="0.25">
      <c r="A11407" s="75">
        <v>39395</v>
      </c>
      <c r="B11407" s="74" t="s">
        <v>32479</v>
      </c>
      <c r="C11407" s="79" t="s">
        <v>16514</v>
      </c>
      <c r="D11407" s="79">
        <v>49.03</v>
      </c>
    </row>
    <row r="11408" spans="1:4" x14ac:dyDescent="0.25">
      <c r="A11408" s="75">
        <v>14618</v>
      </c>
      <c r="B11408" s="74" t="s">
        <v>32480</v>
      </c>
      <c r="C11408" s="79" t="s">
        <v>16514</v>
      </c>
      <c r="D11408" s="79">
        <v>1212.9100000000001</v>
      </c>
    </row>
    <row r="11409" spans="1:4" x14ac:dyDescent="0.25">
      <c r="A11409" s="75">
        <v>40269</v>
      </c>
      <c r="B11409" s="74" t="s">
        <v>32481</v>
      </c>
      <c r="C11409" s="79" t="s">
        <v>16514</v>
      </c>
      <c r="D11409" s="79">
        <v>4886.74</v>
      </c>
    </row>
    <row r="11410" spans="1:4" x14ac:dyDescent="0.25">
      <c r="A11410" s="75">
        <v>6110</v>
      </c>
      <c r="B11410" s="74" t="s">
        <v>32482</v>
      </c>
      <c r="C11410" s="79" t="s">
        <v>1514</v>
      </c>
      <c r="D11410" s="79">
        <v>21.35</v>
      </c>
    </row>
    <row r="11411" spans="1:4" x14ac:dyDescent="0.25">
      <c r="A11411" s="75">
        <v>40910</v>
      </c>
      <c r="B11411" s="74" t="s">
        <v>32483</v>
      </c>
      <c r="C11411" s="79" t="s">
        <v>3751</v>
      </c>
      <c r="D11411" s="79">
        <v>3767.46</v>
      </c>
    </row>
    <row r="11412" spans="1:4" x14ac:dyDescent="0.25">
      <c r="A11412" s="75">
        <v>6111</v>
      </c>
      <c r="B11412" s="74" t="s">
        <v>32484</v>
      </c>
      <c r="C11412" s="79" t="s">
        <v>1514</v>
      </c>
      <c r="D11412" s="79">
        <v>13.99</v>
      </c>
    </row>
    <row r="11413" spans="1:4" x14ac:dyDescent="0.25">
      <c r="A11413" s="75">
        <v>41084</v>
      </c>
      <c r="B11413" s="74" t="s">
        <v>32485</v>
      </c>
      <c r="C11413" s="79" t="s">
        <v>3751</v>
      </c>
      <c r="D11413" s="79">
        <v>2468.34</v>
      </c>
    </row>
    <row r="11414" spans="1:4" x14ac:dyDescent="0.25">
      <c r="A11414" s="75">
        <v>44535</v>
      </c>
      <c r="B11414" s="74" t="s">
        <v>32486</v>
      </c>
      <c r="C11414" s="79" t="s">
        <v>1515</v>
      </c>
      <c r="D11414" s="79">
        <v>56.55</v>
      </c>
    </row>
    <row r="11415" spans="1:4" x14ac:dyDescent="0.25">
      <c r="A11415" s="75">
        <v>44945</v>
      </c>
      <c r="B11415" s="74" t="s">
        <v>32487</v>
      </c>
      <c r="C11415" s="79" t="s">
        <v>16514</v>
      </c>
      <c r="D11415" s="79">
        <v>9.1999999999999993</v>
      </c>
    </row>
    <row r="11416" spans="1:4" x14ac:dyDescent="0.25">
      <c r="A11416" s="75">
        <v>38637</v>
      </c>
      <c r="B11416" s="74" t="s">
        <v>32488</v>
      </c>
      <c r="C11416" s="79" t="s">
        <v>16514</v>
      </c>
      <c r="D11416" s="79">
        <v>306.49</v>
      </c>
    </row>
    <row r="11417" spans="1:4" x14ac:dyDescent="0.25">
      <c r="A11417" s="75">
        <v>6150</v>
      </c>
      <c r="B11417" s="74" t="s">
        <v>32489</v>
      </c>
      <c r="C11417" s="79" t="s">
        <v>16514</v>
      </c>
      <c r="D11417" s="79">
        <v>310.23</v>
      </c>
    </row>
    <row r="11418" spans="1:4" x14ac:dyDescent="0.25">
      <c r="A11418" s="75">
        <v>6136</v>
      </c>
      <c r="B11418" s="74" t="s">
        <v>32490</v>
      </c>
      <c r="C11418" s="79" t="s">
        <v>16514</v>
      </c>
      <c r="D11418" s="79">
        <v>243.86</v>
      </c>
    </row>
    <row r="11419" spans="1:4" x14ac:dyDescent="0.25">
      <c r="A11419" s="75">
        <v>38638</v>
      </c>
      <c r="B11419" s="74" t="s">
        <v>32491</v>
      </c>
      <c r="C11419" s="79" t="s">
        <v>16514</v>
      </c>
      <c r="D11419" s="79">
        <v>258.26</v>
      </c>
    </row>
    <row r="11420" spans="1:4" x14ac:dyDescent="0.25">
      <c r="A11420" s="75">
        <v>20262</v>
      </c>
      <c r="B11420" s="74" t="s">
        <v>32492</v>
      </c>
      <c r="C11420" s="79" t="s">
        <v>16514</v>
      </c>
      <c r="D11420" s="79">
        <v>16.850000000000001</v>
      </c>
    </row>
    <row r="11421" spans="1:4" x14ac:dyDescent="0.25">
      <c r="A11421" s="75">
        <v>6145</v>
      </c>
      <c r="B11421" s="74" t="s">
        <v>32493</v>
      </c>
      <c r="C11421" s="79" t="s">
        <v>16514</v>
      </c>
      <c r="D11421" s="79">
        <v>18.61</v>
      </c>
    </row>
    <row r="11422" spans="1:4" x14ac:dyDescent="0.25">
      <c r="A11422" s="75">
        <v>6149</v>
      </c>
      <c r="B11422" s="74" t="s">
        <v>32494</v>
      </c>
      <c r="C11422" s="79" t="s">
        <v>16514</v>
      </c>
      <c r="D11422" s="79">
        <v>12.3</v>
      </c>
    </row>
    <row r="11423" spans="1:4" x14ac:dyDescent="0.25">
      <c r="A11423" s="75">
        <v>6146</v>
      </c>
      <c r="B11423" s="74" t="s">
        <v>32495</v>
      </c>
      <c r="C11423" s="79" t="s">
        <v>16514</v>
      </c>
      <c r="D11423" s="79">
        <v>17.68</v>
      </c>
    </row>
    <row r="11424" spans="1:4" x14ac:dyDescent="0.25">
      <c r="A11424" s="75">
        <v>44536</v>
      </c>
      <c r="B11424" s="74" t="s">
        <v>32496</v>
      </c>
      <c r="C11424" s="79" t="s">
        <v>1518</v>
      </c>
      <c r="D11424" s="79">
        <v>2.48</v>
      </c>
    </row>
    <row r="11425" spans="1:4" x14ac:dyDescent="0.25">
      <c r="A11425" s="75">
        <v>39961</v>
      </c>
      <c r="B11425" s="74" t="s">
        <v>32497</v>
      </c>
      <c r="C11425" s="79" t="s">
        <v>16514</v>
      </c>
      <c r="D11425" s="80">
        <v>19.52</v>
      </c>
    </row>
    <row r="11426" spans="1:4" x14ac:dyDescent="0.25">
      <c r="A11426" s="75">
        <v>42433</v>
      </c>
      <c r="B11426" s="74" t="s">
        <v>32498</v>
      </c>
      <c r="C11426" s="79" t="s">
        <v>16514</v>
      </c>
      <c r="D11426" s="80">
        <v>4789.18</v>
      </c>
    </row>
    <row r="11427" spans="1:4" x14ac:dyDescent="0.25">
      <c r="A11427" s="75">
        <v>42434</v>
      </c>
      <c r="B11427" s="74" t="s">
        <v>32499</v>
      </c>
      <c r="C11427" s="79" t="s">
        <v>16514</v>
      </c>
      <c r="D11427" s="80">
        <v>5175.3999999999996</v>
      </c>
    </row>
    <row r="11428" spans="1:4" x14ac:dyDescent="0.25">
      <c r="A11428" s="75">
        <v>42435</v>
      </c>
      <c r="B11428" s="74" t="s">
        <v>32500</v>
      </c>
      <c r="C11428" s="79" t="s">
        <v>16514</v>
      </c>
      <c r="D11428" s="79">
        <v>2580.7800000000002</v>
      </c>
    </row>
    <row r="11429" spans="1:4" x14ac:dyDescent="0.25">
      <c r="A11429" s="75">
        <v>38061</v>
      </c>
      <c r="B11429" s="74" t="s">
        <v>32501</v>
      </c>
      <c r="C11429" s="79" t="s">
        <v>16514</v>
      </c>
      <c r="D11429" s="79">
        <v>43.81</v>
      </c>
    </row>
    <row r="11430" spans="1:4" x14ac:dyDescent="0.25">
      <c r="A11430" s="75">
        <v>20250</v>
      </c>
      <c r="B11430" s="74" t="s">
        <v>32502</v>
      </c>
      <c r="C11430" s="79" t="s">
        <v>1518</v>
      </c>
      <c r="D11430" s="79">
        <v>13</v>
      </c>
    </row>
    <row r="11431" spans="1:4" x14ac:dyDescent="0.25">
      <c r="A11431" s="75">
        <v>13388</v>
      </c>
      <c r="B11431" s="74" t="s">
        <v>32503</v>
      </c>
      <c r="C11431" s="79" t="s">
        <v>1518</v>
      </c>
      <c r="D11431" s="79">
        <v>280.79000000000002</v>
      </c>
    </row>
    <row r="11432" spans="1:4" x14ac:dyDescent="0.25">
      <c r="A11432" s="75">
        <v>39914</v>
      </c>
      <c r="B11432" s="74" t="s">
        <v>32504</v>
      </c>
      <c r="C11432" s="79" t="s">
        <v>1518</v>
      </c>
      <c r="D11432" s="79">
        <v>246.88</v>
      </c>
    </row>
    <row r="11433" spans="1:4" x14ac:dyDescent="0.25">
      <c r="A11433" s="75">
        <v>12732</v>
      </c>
      <c r="B11433" s="74" t="s">
        <v>32505</v>
      </c>
      <c r="C11433" s="79" t="s">
        <v>16514</v>
      </c>
      <c r="D11433" s="80">
        <v>284.87</v>
      </c>
    </row>
    <row r="11434" spans="1:4" x14ac:dyDescent="0.25">
      <c r="A11434" s="75">
        <v>6160</v>
      </c>
      <c r="B11434" s="74" t="s">
        <v>32506</v>
      </c>
      <c r="C11434" s="79" t="s">
        <v>1514</v>
      </c>
      <c r="D11434" s="80">
        <v>21.35</v>
      </c>
    </row>
    <row r="11435" spans="1:4" x14ac:dyDescent="0.25">
      <c r="A11435" s="75">
        <v>41087</v>
      </c>
      <c r="B11435" s="74" t="s">
        <v>32507</v>
      </c>
      <c r="C11435" s="79" t="s">
        <v>3751</v>
      </c>
      <c r="D11435" s="79">
        <v>3767.46</v>
      </c>
    </row>
    <row r="11436" spans="1:4" x14ac:dyDescent="0.25">
      <c r="A11436" s="75">
        <v>6166</v>
      </c>
      <c r="B11436" s="74" t="s">
        <v>32508</v>
      </c>
      <c r="C11436" s="79" t="s">
        <v>1514</v>
      </c>
      <c r="D11436" s="80">
        <v>29.11</v>
      </c>
    </row>
    <row r="11437" spans="1:4" x14ac:dyDescent="0.25">
      <c r="A11437" s="75">
        <v>41088</v>
      </c>
      <c r="B11437" s="74" t="s">
        <v>32509</v>
      </c>
      <c r="C11437" s="79" t="s">
        <v>3751</v>
      </c>
      <c r="D11437" s="79">
        <v>5136.93</v>
      </c>
    </row>
    <row r="11438" spans="1:4" x14ac:dyDescent="0.25">
      <c r="A11438" s="75">
        <v>20232</v>
      </c>
      <c r="B11438" s="74" t="s">
        <v>32510</v>
      </c>
      <c r="C11438" s="79" t="s">
        <v>1517</v>
      </c>
      <c r="D11438" s="80">
        <v>62.15</v>
      </c>
    </row>
    <row r="11439" spans="1:4" x14ac:dyDescent="0.25">
      <c r="A11439" s="75">
        <v>10856</v>
      </c>
      <c r="B11439" s="74" t="s">
        <v>32511</v>
      </c>
      <c r="C11439" s="79" t="s">
        <v>1517</v>
      </c>
      <c r="D11439" s="79">
        <v>103.78</v>
      </c>
    </row>
    <row r="11440" spans="1:4" x14ac:dyDescent="0.25">
      <c r="A11440" s="75">
        <v>4828</v>
      </c>
      <c r="B11440" s="74" t="s">
        <v>32512</v>
      </c>
      <c r="C11440" s="79" t="s">
        <v>1517</v>
      </c>
      <c r="D11440" s="79">
        <v>54.64</v>
      </c>
    </row>
    <row r="11441" spans="1:4" x14ac:dyDescent="0.25">
      <c r="A11441" s="75">
        <v>20249</v>
      </c>
      <c r="B11441" s="74" t="s">
        <v>32513</v>
      </c>
      <c r="C11441" s="79" t="s">
        <v>1517</v>
      </c>
      <c r="D11441" s="79">
        <v>29.92</v>
      </c>
    </row>
    <row r="11442" spans="1:4" x14ac:dyDescent="0.25">
      <c r="A11442" s="75">
        <v>11609</v>
      </c>
      <c r="B11442" s="74" t="s">
        <v>32514</v>
      </c>
      <c r="C11442" s="79" t="s">
        <v>1519</v>
      </c>
      <c r="D11442" s="79">
        <v>10.4</v>
      </c>
    </row>
    <row r="11443" spans="1:4" x14ac:dyDescent="0.25">
      <c r="A11443" s="75">
        <v>20083</v>
      </c>
      <c r="B11443" s="74" t="s">
        <v>32515</v>
      </c>
      <c r="C11443" s="79" t="s">
        <v>16514</v>
      </c>
      <c r="D11443" s="79">
        <v>65.38</v>
      </c>
    </row>
    <row r="11444" spans="1:4" x14ac:dyDescent="0.25">
      <c r="A11444" s="75">
        <v>10691</v>
      </c>
      <c r="B11444" s="74" t="s">
        <v>32516</v>
      </c>
      <c r="C11444" s="79" t="s">
        <v>1519</v>
      </c>
      <c r="D11444" s="79">
        <v>83.23</v>
      </c>
    </row>
    <row r="11445" spans="1:4" x14ac:dyDescent="0.25">
      <c r="A11445" s="75">
        <v>12295</v>
      </c>
      <c r="B11445" s="74" t="s">
        <v>32517</v>
      </c>
      <c r="C11445" s="79" t="s">
        <v>16514</v>
      </c>
      <c r="D11445" s="79">
        <v>2.76</v>
      </c>
    </row>
    <row r="11446" spans="1:4" x14ac:dyDescent="0.25">
      <c r="A11446" s="75">
        <v>12296</v>
      </c>
      <c r="B11446" s="74" t="s">
        <v>32518</v>
      </c>
      <c r="C11446" s="79" t="s">
        <v>16514</v>
      </c>
      <c r="D11446" s="79">
        <v>3.58</v>
      </c>
    </row>
    <row r="11447" spans="1:4" x14ac:dyDescent="0.25">
      <c r="A11447" s="75">
        <v>12294</v>
      </c>
      <c r="B11447" s="74" t="s">
        <v>32519</v>
      </c>
      <c r="C11447" s="79" t="s">
        <v>16514</v>
      </c>
      <c r="D11447" s="79">
        <v>8.59</v>
      </c>
    </row>
    <row r="11448" spans="1:4" x14ac:dyDescent="0.25">
      <c r="A11448" s="75">
        <v>14543</v>
      </c>
      <c r="B11448" s="74" t="s">
        <v>32520</v>
      </c>
      <c r="C11448" s="79" t="s">
        <v>16514</v>
      </c>
      <c r="D11448" s="79">
        <v>6.13</v>
      </c>
    </row>
    <row r="11449" spans="1:4" x14ac:dyDescent="0.25">
      <c r="A11449" s="75">
        <v>13329</v>
      </c>
      <c r="B11449" s="74" t="s">
        <v>32521</v>
      </c>
      <c r="C11449" s="79" t="s">
        <v>16514</v>
      </c>
      <c r="D11449" s="79">
        <v>3.6</v>
      </c>
    </row>
    <row r="11450" spans="1:4" x14ac:dyDescent="0.25">
      <c r="A11450" s="75">
        <v>21047</v>
      </c>
      <c r="B11450" s="74" t="s">
        <v>32522</v>
      </c>
      <c r="C11450" s="79" t="s">
        <v>16514</v>
      </c>
      <c r="D11450" s="79">
        <v>39.549999999999997</v>
      </c>
    </row>
    <row r="11451" spans="1:4" x14ac:dyDescent="0.25">
      <c r="A11451" s="75">
        <v>21042</v>
      </c>
      <c r="B11451" s="74" t="s">
        <v>32523</v>
      </c>
      <c r="C11451" s="79" t="s">
        <v>16514</v>
      </c>
      <c r="D11451" s="80">
        <v>30.48</v>
      </c>
    </row>
    <row r="11452" spans="1:4" x14ac:dyDescent="0.25">
      <c r="A11452" s="75">
        <v>21043</v>
      </c>
      <c r="B11452" s="74" t="s">
        <v>32524</v>
      </c>
      <c r="C11452" s="79" t="s">
        <v>16514</v>
      </c>
      <c r="D11452" s="80">
        <v>38.5</v>
      </c>
    </row>
    <row r="11453" spans="1:4" x14ac:dyDescent="0.25">
      <c r="A11453" s="75">
        <v>21044</v>
      </c>
      <c r="B11453" s="74" t="s">
        <v>32525</v>
      </c>
      <c r="C11453" s="79" t="s">
        <v>16514</v>
      </c>
      <c r="D11453" s="80">
        <v>26.82</v>
      </c>
    </row>
    <row r="11454" spans="1:4" x14ac:dyDescent="0.25">
      <c r="A11454" s="75">
        <v>21045</v>
      </c>
      <c r="B11454" s="74" t="s">
        <v>32526</v>
      </c>
      <c r="C11454" s="79" t="s">
        <v>16514</v>
      </c>
      <c r="D11454" s="79">
        <v>36.74</v>
      </c>
    </row>
    <row r="11455" spans="1:4" x14ac:dyDescent="0.25">
      <c r="A11455" s="75">
        <v>21041</v>
      </c>
      <c r="B11455" s="74" t="s">
        <v>32527</v>
      </c>
      <c r="C11455" s="79" t="s">
        <v>16514</v>
      </c>
      <c r="D11455" s="79">
        <v>31.68</v>
      </c>
    </row>
    <row r="11456" spans="1:4" x14ac:dyDescent="0.25">
      <c r="A11456" s="75">
        <v>21040</v>
      </c>
      <c r="B11456" s="74" t="s">
        <v>32528</v>
      </c>
      <c r="C11456" s="79" t="s">
        <v>16514</v>
      </c>
      <c r="D11456" s="79">
        <v>26.25</v>
      </c>
    </row>
    <row r="11457" spans="1:4" x14ac:dyDescent="0.25">
      <c r="A11457" s="75">
        <v>14149</v>
      </c>
      <c r="B11457" s="74" t="s">
        <v>32529</v>
      </c>
      <c r="C11457" s="79" t="s">
        <v>1526</v>
      </c>
      <c r="D11457" s="79">
        <v>351.12</v>
      </c>
    </row>
    <row r="11458" spans="1:4" x14ac:dyDescent="0.25">
      <c r="A11458" s="75">
        <v>38099</v>
      </c>
      <c r="B11458" s="74" t="s">
        <v>32530</v>
      </c>
      <c r="C11458" s="79" t="s">
        <v>16514</v>
      </c>
      <c r="D11458" s="79">
        <v>1.54</v>
      </c>
    </row>
    <row r="11459" spans="1:4" x14ac:dyDescent="0.25">
      <c r="A11459" s="75">
        <v>38100</v>
      </c>
      <c r="B11459" s="74" t="s">
        <v>32531</v>
      </c>
      <c r="C11459" s="79" t="s">
        <v>16514</v>
      </c>
      <c r="D11459" s="79">
        <v>2.52</v>
      </c>
    </row>
    <row r="11460" spans="1:4" x14ac:dyDescent="0.25">
      <c r="A11460" s="75">
        <v>7576</v>
      </c>
      <c r="B11460" s="74" t="s">
        <v>32532</v>
      </c>
      <c r="C11460" s="79" t="s">
        <v>16514</v>
      </c>
      <c r="D11460" s="80">
        <v>149.54</v>
      </c>
    </row>
    <row r="11461" spans="1:4" x14ac:dyDescent="0.25">
      <c r="A11461" s="75">
        <v>3384</v>
      </c>
      <c r="B11461" s="74" t="s">
        <v>32533</v>
      </c>
      <c r="C11461" s="79" t="s">
        <v>16514</v>
      </c>
      <c r="D11461" s="79">
        <v>11.97</v>
      </c>
    </row>
    <row r="11462" spans="1:4" x14ac:dyDescent="0.25">
      <c r="A11462" s="75">
        <v>7572</v>
      </c>
      <c r="B11462" s="74" t="s">
        <v>32534</v>
      </c>
      <c r="C11462" s="79" t="s">
        <v>16514</v>
      </c>
      <c r="D11462" s="80">
        <v>7.16</v>
      </c>
    </row>
    <row r="11463" spans="1:4" x14ac:dyDescent="0.25">
      <c r="A11463" s="75">
        <v>3396</v>
      </c>
      <c r="B11463" s="74" t="s">
        <v>32535</v>
      </c>
      <c r="C11463" s="79" t="s">
        <v>16514</v>
      </c>
      <c r="D11463" s="79">
        <v>4.84</v>
      </c>
    </row>
    <row r="11464" spans="1:4" x14ac:dyDescent="0.25">
      <c r="A11464" s="75">
        <v>37590</v>
      </c>
      <c r="B11464" s="74" t="s">
        <v>32536</v>
      </c>
      <c r="C11464" s="79" t="s">
        <v>16514</v>
      </c>
      <c r="D11464" s="79">
        <v>17.28</v>
      </c>
    </row>
    <row r="11465" spans="1:4" x14ac:dyDescent="0.25">
      <c r="A11465" s="75">
        <v>37591</v>
      </c>
      <c r="B11465" s="74" t="s">
        <v>32537</v>
      </c>
      <c r="C11465" s="79" t="s">
        <v>16514</v>
      </c>
      <c r="D11465" s="79">
        <v>20.77</v>
      </c>
    </row>
    <row r="11466" spans="1:4" x14ac:dyDescent="0.25">
      <c r="A11466" s="75">
        <v>12626</v>
      </c>
      <c r="B11466" s="74" t="s">
        <v>32538</v>
      </c>
      <c r="C11466" s="79" t="s">
        <v>16514</v>
      </c>
      <c r="D11466" s="79">
        <v>43.29</v>
      </c>
    </row>
    <row r="11467" spans="1:4" x14ac:dyDescent="0.25">
      <c r="A11467" s="75">
        <v>11033</v>
      </c>
      <c r="B11467" s="74" t="s">
        <v>32539</v>
      </c>
      <c r="C11467" s="79" t="s">
        <v>16514</v>
      </c>
      <c r="D11467" s="79">
        <v>9.69</v>
      </c>
    </row>
    <row r="11468" spans="1:4" x14ac:dyDescent="0.25">
      <c r="A11468" s="75">
        <v>390</v>
      </c>
      <c r="B11468" s="74" t="s">
        <v>32540</v>
      </c>
      <c r="C11468" s="79" t="s">
        <v>16514</v>
      </c>
      <c r="D11468" s="79">
        <v>8.76</v>
      </c>
    </row>
    <row r="11469" spans="1:4" x14ac:dyDescent="0.25">
      <c r="A11469" s="75">
        <v>42436</v>
      </c>
      <c r="B11469" s="74" t="s">
        <v>32541</v>
      </c>
      <c r="C11469" s="79" t="s">
        <v>16514</v>
      </c>
      <c r="D11469" s="79">
        <v>2701.34</v>
      </c>
    </row>
    <row r="11470" spans="1:4" x14ac:dyDescent="0.25">
      <c r="A11470" s="75">
        <v>6193</v>
      </c>
      <c r="B11470" s="74" t="s">
        <v>32542</v>
      </c>
      <c r="C11470" s="79" t="s">
        <v>1517</v>
      </c>
      <c r="D11470" s="79">
        <v>31.09</v>
      </c>
    </row>
    <row r="11471" spans="1:4" x14ac:dyDescent="0.25">
      <c r="A11471" s="75">
        <v>6194</v>
      </c>
      <c r="B11471" s="74" t="s">
        <v>32543</v>
      </c>
      <c r="C11471" s="79" t="s">
        <v>1517</v>
      </c>
      <c r="D11471" s="79">
        <v>6.17</v>
      </c>
    </row>
    <row r="11472" spans="1:4" x14ac:dyDescent="0.25">
      <c r="A11472" s="75">
        <v>10567</v>
      </c>
      <c r="B11472" s="74" t="s">
        <v>32544</v>
      </c>
      <c r="C11472" s="79" t="s">
        <v>1517</v>
      </c>
      <c r="D11472" s="79">
        <v>9.7799999999999994</v>
      </c>
    </row>
    <row r="11473" spans="1:4" x14ac:dyDescent="0.25">
      <c r="A11473" s="75">
        <v>6212</v>
      </c>
      <c r="B11473" s="74" t="s">
        <v>32545</v>
      </c>
      <c r="C11473" s="79" t="s">
        <v>1517</v>
      </c>
      <c r="D11473" s="79">
        <v>14.35</v>
      </c>
    </row>
    <row r="11474" spans="1:4" x14ac:dyDescent="0.25">
      <c r="A11474" s="75">
        <v>3993</v>
      </c>
      <c r="B11474" s="74" t="s">
        <v>32546</v>
      </c>
      <c r="C11474" s="79" t="s">
        <v>1516</v>
      </c>
      <c r="D11474" s="79">
        <v>200.95</v>
      </c>
    </row>
    <row r="11475" spans="1:4" x14ac:dyDescent="0.25">
      <c r="A11475" s="75">
        <v>3990</v>
      </c>
      <c r="B11475" s="74" t="s">
        <v>32547</v>
      </c>
      <c r="C11475" s="79" t="s">
        <v>1517</v>
      </c>
      <c r="D11475" s="79">
        <v>37.81</v>
      </c>
    </row>
    <row r="11476" spans="1:4" x14ac:dyDescent="0.25">
      <c r="A11476" s="75">
        <v>3992</v>
      </c>
      <c r="B11476" s="74" t="s">
        <v>32548</v>
      </c>
      <c r="C11476" s="79" t="s">
        <v>1517</v>
      </c>
      <c r="D11476" s="79">
        <v>51.05</v>
      </c>
    </row>
    <row r="11477" spans="1:4" x14ac:dyDescent="0.25">
      <c r="A11477" s="75">
        <v>6178</v>
      </c>
      <c r="B11477" s="74" t="s">
        <v>32549</v>
      </c>
      <c r="C11477" s="79" t="s">
        <v>1516</v>
      </c>
      <c r="D11477" s="79">
        <v>301.13</v>
      </c>
    </row>
    <row r="11478" spans="1:4" x14ac:dyDescent="0.25">
      <c r="A11478" s="75">
        <v>6180</v>
      </c>
      <c r="B11478" s="74" t="s">
        <v>32550</v>
      </c>
      <c r="C11478" s="79" t="s">
        <v>1516</v>
      </c>
      <c r="D11478" s="79">
        <v>325</v>
      </c>
    </row>
    <row r="11479" spans="1:4" x14ac:dyDescent="0.25">
      <c r="A11479" s="75">
        <v>6182</v>
      </c>
      <c r="B11479" s="74" t="s">
        <v>32551</v>
      </c>
      <c r="C11479" s="79" t="s">
        <v>1516</v>
      </c>
      <c r="D11479" s="79">
        <v>403.4</v>
      </c>
    </row>
    <row r="11480" spans="1:4" x14ac:dyDescent="0.25">
      <c r="A11480" s="75">
        <v>43614</v>
      </c>
      <c r="B11480" s="74" t="s">
        <v>32552</v>
      </c>
      <c r="C11480" s="79" t="s">
        <v>1517</v>
      </c>
      <c r="D11480" s="79">
        <v>25.54</v>
      </c>
    </row>
    <row r="11481" spans="1:4" x14ac:dyDescent="0.25">
      <c r="A11481" s="75">
        <v>6189</v>
      </c>
      <c r="B11481" s="74" t="s">
        <v>32553</v>
      </c>
      <c r="C11481" s="79" t="s">
        <v>1517</v>
      </c>
      <c r="D11481" s="79">
        <v>45.37</v>
      </c>
    </row>
    <row r="11482" spans="1:4" x14ac:dyDescent="0.25">
      <c r="A11482" s="75">
        <v>6214</v>
      </c>
      <c r="B11482" s="74" t="s">
        <v>32554</v>
      </c>
      <c r="C11482" s="79" t="s">
        <v>1516</v>
      </c>
      <c r="D11482" s="79">
        <v>188.63</v>
      </c>
    </row>
    <row r="11483" spans="1:4" x14ac:dyDescent="0.25">
      <c r="A11483" s="75">
        <v>36153</v>
      </c>
      <c r="B11483" s="74" t="s">
        <v>32555</v>
      </c>
      <c r="C11483" s="79" t="s">
        <v>16514</v>
      </c>
      <c r="D11483" s="79">
        <v>166.78</v>
      </c>
    </row>
    <row r="11484" spans="1:4" x14ac:dyDescent="0.25">
      <c r="A11484" s="75">
        <v>10740</v>
      </c>
      <c r="B11484" s="74" t="s">
        <v>32556</v>
      </c>
      <c r="C11484" s="79" t="s">
        <v>16514</v>
      </c>
      <c r="D11484" s="79">
        <v>8938.9699999999993</v>
      </c>
    </row>
    <row r="11485" spans="1:4" x14ac:dyDescent="0.25">
      <c r="A11485" s="75">
        <v>13914</v>
      </c>
      <c r="B11485" s="74" t="s">
        <v>32557</v>
      </c>
      <c r="C11485" s="79" t="s">
        <v>16514</v>
      </c>
      <c r="D11485" s="79">
        <v>646.77</v>
      </c>
    </row>
    <row r="11486" spans="1:4" x14ac:dyDescent="0.25">
      <c r="A11486" s="75">
        <v>10742</v>
      </c>
      <c r="B11486" s="74" t="s">
        <v>32558</v>
      </c>
      <c r="C11486" s="79" t="s">
        <v>16514</v>
      </c>
      <c r="D11486" s="79">
        <v>943.32</v>
      </c>
    </row>
    <row r="11487" spans="1:4" x14ac:dyDescent="0.25">
      <c r="A11487" s="75">
        <v>38465</v>
      </c>
      <c r="B11487" s="74" t="s">
        <v>32559</v>
      </c>
      <c r="C11487" s="79" t="s">
        <v>16514</v>
      </c>
      <c r="D11487" s="79">
        <v>25.68</v>
      </c>
    </row>
    <row r="11488" spans="1:4" x14ac:dyDescent="0.25">
      <c r="A11488" s="75">
        <v>7543</v>
      </c>
      <c r="B11488" s="74" t="s">
        <v>32560</v>
      </c>
      <c r="C11488" s="79" t="s">
        <v>16514</v>
      </c>
      <c r="D11488" s="79">
        <v>6.16</v>
      </c>
    </row>
    <row r="11489" spans="1:4" x14ac:dyDescent="0.25">
      <c r="A11489" s="75">
        <v>43427</v>
      </c>
      <c r="B11489" s="74" t="s">
        <v>32561</v>
      </c>
      <c r="C11489" s="79" t="s">
        <v>16514</v>
      </c>
      <c r="D11489" s="79">
        <v>2115.41</v>
      </c>
    </row>
    <row r="11490" spans="1:4" x14ac:dyDescent="0.25">
      <c r="A11490" s="75">
        <v>41613</v>
      </c>
      <c r="B11490" s="74" t="s">
        <v>32562</v>
      </c>
      <c r="C11490" s="79" t="s">
        <v>16514</v>
      </c>
      <c r="D11490" s="79">
        <v>135.97999999999999</v>
      </c>
    </row>
    <row r="11491" spans="1:4" x14ac:dyDescent="0.25">
      <c r="A11491" s="75">
        <v>41614</v>
      </c>
      <c r="B11491" s="74" t="s">
        <v>32563</v>
      </c>
      <c r="C11491" s="79" t="s">
        <v>16514</v>
      </c>
      <c r="D11491" s="79">
        <v>173.26</v>
      </c>
    </row>
    <row r="11492" spans="1:4" x14ac:dyDescent="0.25">
      <c r="A11492" s="75">
        <v>41615</v>
      </c>
      <c r="B11492" s="74" t="s">
        <v>32564</v>
      </c>
      <c r="C11492" s="79" t="s">
        <v>16514</v>
      </c>
      <c r="D11492" s="79">
        <v>267.79000000000002</v>
      </c>
    </row>
    <row r="11493" spans="1:4" x14ac:dyDescent="0.25">
      <c r="A11493" s="75">
        <v>41616</v>
      </c>
      <c r="B11493" s="74" t="s">
        <v>32565</v>
      </c>
      <c r="C11493" s="79" t="s">
        <v>16514</v>
      </c>
      <c r="D11493" s="79">
        <v>400.13</v>
      </c>
    </row>
    <row r="11494" spans="1:4" x14ac:dyDescent="0.25">
      <c r="A11494" s="75">
        <v>41617</v>
      </c>
      <c r="B11494" s="74" t="s">
        <v>32566</v>
      </c>
      <c r="C11494" s="79" t="s">
        <v>16514</v>
      </c>
      <c r="D11494" s="80">
        <v>795.61</v>
      </c>
    </row>
    <row r="11495" spans="1:4" x14ac:dyDescent="0.25">
      <c r="A11495" s="75">
        <v>41618</v>
      </c>
      <c r="B11495" s="74" t="s">
        <v>32567</v>
      </c>
      <c r="C11495" s="79" t="s">
        <v>16514</v>
      </c>
      <c r="D11495" s="79">
        <v>1464.67</v>
      </c>
    </row>
    <row r="11496" spans="1:4" x14ac:dyDescent="0.25">
      <c r="A11496" s="75">
        <v>43428</v>
      </c>
      <c r="B11496" s="74" t="s">
        <v>32568</v>
      </c>
      <c r="C11496" s="79" t="s">
        <v>16514</v>
      </c>
      <c r="D11496" s="79">
        <v>2572.71</v>
      </c>
    </row>
    <row r="11497" spans="1:4" x14ac:dyDescent="0.25">
      <c r="A11497" s="75">
        <v>41619</v>
      </c>
      <c r="B11497" s="74" t="s">
        <v>32569</v>
      </c>
      <c r="C11497" s="79" t="s">
        <v>16514</v>
      </c>
      <c r="D11497" s="79">
        <v>166.68</v>
      </c>
    </row>
    <row r="11498" spans="1:4" x14ac:dyDescent="0.25">
      <c r="A11498" s="75">
        <v>41620</v>
      </c>
      <c r="B11498" s="74" t="s">
        <v>32570</v>
      </c>
      <c r="C11498" s="79" t="s">
        <v>16514</v>
      </c>
      <c r="D11498" s="79">
        <v>210.55</v>
      </c>
    </row>
    <row r="11499" spans="1:4" x14ac:dyDescent="0.25">
      <c r="A11499" s="75">
        <v>41622</v>
      </c>
      <c r="B11499" s="74" t="s">
        <v>32571</v>
      </c>
      <c r="C11499" s="79" t="s">
        <v>16514</v>
      </c>
      <c r="D11499" s="79">
        <v>365.18</v>
      </c>
    </row>
    <row r="11500" spans="1:4" x14ac:dyDescent="0.25">
      <c r="A11500" s="75">
        <v>41623</v>
      </c>
      <c r="B11500" s="74" t="s">
        <v>32572</v>
      </c>
      <c r="C11500" s="79" t="s">
        <v>16514</v>
      </c>
      <c r="D11500" s="79">
        <v>561.47</v>
      </c>
    </row>
    <row r="11501" spans="1:4" x14ac:dyDescent="0.25">
      <c r="A11501" s="75">
        <v>41624</v>
      </c>
      <c r="B11501" s="74" t="s">
        <v>32573</v>
      </c>
      <c r="C11501" s="79" t="s">
        <v>16514</v>
      </c>
      <c r="D11501" s="79">
        <v>1052.77</v>
      </c>
    </row>
    <row r="11502" spans="1:4" x14ac:dyDescent="0.25">
      <c r="A11502" s="75">
        <v>41625</v>
      </c>
      <c r="B11502" s="74" t="s">
        <v>32574</v>
      </c>
      <c r="C11502" s="79" t="s">
        <v>16514</v>
      </c>
      <c r="D11502" s="79">
        <v>1619.73</v>
      </c>
    </row>
    <row r="11503" spans="1:4" x14ac:dyDescent="0.25">
      <c r="A11503" s="75">
        <v>39352</v>
      </c>
      <c r="B11503" s="74" t="s">
        <v>32575</v>
      </c>
      <c r="C11503" s="79" t="s">
        <v>16514</v>
      </c>
      <c r="D11503" s="79">
        <v>3.81</v>
      </c>
    </row>
    <row r="11504" spans="1:4" x14ac:dyDescent="0.25">
      <c r="A11504" s="75">
        <v>39346</v>
      </c>
      <c r="B11504" s="74" t="s">
        <v>32576</v>
      </c>
      <c r="C11504" s="79" t="s">
        <v>16514</v>
      </c>
      <c r="D11504" s="79">
        <v>3.81</v>
      </c>
    </row>
    <row r="11505" spans="1:4" x14ac:dyDescent="0.25">
      <c r="A11505" s="75">
        <v>39350</v>
      </c>
      <c r="B11505" s="74" t="s">
        <v>32577</v>
      </c>
      <c r="C11505" s="79" t="s">
        <v>16514</v>
      </c>
      <c r="D11505" s="79">
        <v>4.0999999999999996</v>
      </c>
    </row>
    <row r="11506" spans="1:4" x14ac:dyDescent="0.25">
      <c r="A11506" s="75">
        <v>39351</v>
      </c>
      <c r="B11506" s="74" t="s">
        <v>32578</v>
      </c>
      <c r="C11506" s="79" t="s">
        <v>16514</v>
      </c>
      <c r="D11506" s="79">
        <v>4.74</v>
      </c>
    </row>
    <row r="11507" spans="1:4" x14ac:dyDescent="0.25">
      <c r="A11507" s="75">
        <v>38837</v>
      </c>
      <c r="B11507" s="74" t="s">
        <v>32579</v>
      </c>
      <c r="C11507" s="79" t="s">
        <v>16514</v>
      </c>
      <c r="D11507" s="79">
        <v>7.14</v>
      </c>
    </row>
    <row r="11508" spans="1:4" x14ac:dyDescent="0.25">
      <c r="A11508" s="75">
        <v>38836</v>
      </c>
      <c r="B11508" s="74" t="s">
        <v>32580</v>
      </c>
      <c r="C11508" s="79" t="s">
        <v>16514</v>
      </c>
      <c r="D11508" s="79">
        <v>4.99</v>
      </c>
    </row>
    <row r="11509" spans="1:4" x14ac:dyDescent="0.25">
      <c r="A11509" s="75">
        <v>2666</v>
      </c>
      <c r="B11509" s="74" t="s">
        <v>32581</v>
      </c>
      <c r="C11509" s="79" t="s">
        <v>16514</v>
      </c>
      <c r="D11509" s="80">
        <v>6.86</v>
      </c>
    </row>
    <row r="11510" spans="1:4" x14ac:dyDescent="0.25">
      <c r="A11510" s="75">
        <v>2668</v>
      </c>
      <c r="B11510" s="74" t="s">
        <v>32582</v>
      </c>
      <c r="C11510" s="79" t="s">
        <v>16514</v>
      </c>
      <c r="D11510" s="79">
        <v>7.84</v>
      </c>
    </row>
    <row r="11511" spans="1:4" x14ac:dyDescent="0.25">
      <c r="A11511" s="75">
        <v>2664</v>
      </c>
      <c r="B11511" s="74" t="s">
        <v>32583</v>
      </c>
      <c r="C11511" s="79" t="s">
        <v>16514</v>
      </c>
      <c r="D11511" s="79">
        <v>11.56</v>
      </c>
    </row>
    <row r="11512" spans="1:4" x14ac:dyDescent="0.25">
      <c r="A11512" s="75">
        <v>2662</v>
      </c>
      <c r="B11512" s="74" t="s">
        <v>32584</v>
      </c>
      <c r="C11512" s="79" t="s">
        <v>16514</v>
      </c>
      <c r="D11512" s="79">
        <v>14.18</v>
      </c>
    </row>
    <row r="11513" spans="1:4" x14ac:dyDescent="0.25">
      <c r="A11513" s="75">
        <v>20964</v>
      </c>
      <c r="B11513" s="74" t="s">
        <v>32585</v>
      </c>
      <c r="C11513" s="79" t="s">
        <v>16514</v>
      </c>
      <c r="D11513" s="79">
        <v>70.28</v>
      </c>
    </row>
    <row r="11514" spans="1:4" x14ac:dyDescent="0.25">
      <c r="A11514" s="75">
        <v>10905</v>
      </c>
      <c r="B11514" s="74" t="s">
        <v>32586</v>
      </c>
      <c r="C11514" s="79" t="s">
        <v>16514</v>
      </c>
      <c r="D11514" s="80">
        <v>94.28</v>
      </c>
    </row>
    <row r="11515" spans="1:4" x14ac:dyDescent="0.25">
      <c r="A11515" s="75">
        <v>11289</v>
      </c>
      <c r="B11515" s="74" t="s">
        <v>32587</v>
      </c>
      <c r="C11515" s="79" t="s">
        <v>16514</v>
      </c>
      <c r="D11515" s="79">
        <v>69.66</v>
      </c>
    </row>
    <row r="11516" spans="1:4" x14ac:dyDescent="0.25">
      <c r="A11516" s="75">
        <v>11241</v>
      </c>
      <c r="B11516" s="74" t="s">
        <v>32588</v>
      </c>
      <c r="C11516" s="79" t="s">
        <v>16514</v>
      </c>
      <c r="D11516" s="79">
        <v>174.15</v>
      </c>
    </row>
    <row r="11517" spans="1:4" x14ac:dyDescent="0.25">
      <c r="A11517" s="75">
        <v>11301</v>
      </c>
      <c r="B11517" s="74" t="s">
        <v>32589</v>
      </c>
      <c r="C11517" s="79" t="s">
        <v>16514</v>
      </c>
      <c r="D11517" s="79">
        <v>441.61</v>
      </c>
    </row>
    <row r="11518" spans="1:4" x14ac:dyDescent="0.25">
      <c r="A11518" s="75">
        <v>21090</v>
      </c>
      <c r="B11518" s="74" t="s">
        <v>32590</v>
      </c>
      <c r="C11518" s="79" t="s">
        <v>16514</v>
      </c>
      <c r="D11518" s="79">
        <v>541.13</v>
      </c>
    </row>
    <row r="11519" spans="1:4" x14ac:dyDescent="0.25">
      <c r="A11519" s="75">
        <v>11315</v>
      </c>
      <c r="B11519" s="74" t="s">
        <v>32591</v>
      </c>
      <c r="C11519" s="79" t="s">
        <v>16514</v>
      </c>
      <c r="D11519" s="79">
        <v>105.73</v>
      </c>
    </row>
    <row r="11520" spans="1:4" x14ac:dyDescent="0.25">
      <c r="A11520" s="75">
        <v>21071</v>
      </c>
      <c r="B11520" s="74" t="s">
        <v>32592</v>
      </c>
      <c r="C11520" s="79" t="s">
        <v>16514</v>
      </c>
      <c r="D11520" s="80">
        <v>161.71</v>
      </c>
    </row>
    <row r="11521" spans="1:4" x14ac:dyDescent="0.25">
      <c r="A11521" s="75">
        <v>14112</v>
      </c>
      <c r="B11521" s="74" t="s">
        <v>32593</v>
      </c>
      <c r="C11521" s="79" t="s">
        <v>16514</v>
      </c>
      <c r="D11521" s="80">
        <v>225.78</v>
      </c>
    </row>
    <row r="11522" spans="1:4" x14ac:dyDescent="0.25">
      <c r="A11522" s="75">
        <v>11316</v>
      </c>
      <c r="B11522" s="74" t="s">
        <v>32594</v>
      </c>
      <c r="C11522" s="79" t="s">
        <v>16514</v>
      </c>
      <c r="D11522" s="79">
        <v>348.31</v>
      </c>
    </row>
    <row r="11523" spans="1:4" x14ac:dyDescent="0.25">
      <c r="A11523" s="75">
        <v>6243</v>
      </c>
      <c r="B11523" s="74" t="s">
        <v>32595</v>
      </c>
      <c r="C11523" s="79" t="s">
        <v>16514</v>
      </c>
      <c r="D11523" s="79">
        <v>401.19</v>
      </c>
    </row>
    <row r="11524" spans="1:4" x14ac:dyDescent="0.25">
      <c r="A11524" s="75">
        <v>6240</v>
      </c>
      <c r="B11524" s="74" t="s">
        <v>32596</v>
      </c>
      <c r="C11524" s="79" t="s">
        <v>16514</v>
      </c>
      <c r="D11524" s="79">
        <v>531.17999999999995</v>
      </c>
    </row>
    <row r="11525" spans="1:4" x14ac:dyDescent="0.25">
      <c r="A11525" s="75">
        <v>11296</v>
      </c>
      <c r="B11525" s="74" t="s">
        <v>32597</v>
      </c>
      <c r="C11525" s="79" t="s">
        <v>16514</v>
      </c>
      <c r="D11525" s="79">
        <v>1692.46</v>
      </c>
    </row>
    <row r="11526" spans="1:4" x14ac:dyDescent="0.25">
      <c r="A11526" s="75">
        <v>11299</v>
      </c>
      <c r="B11526" s="74" t="s">
        <v>32598</v>
      </c>
      <c r="C11526" s="79" t="s">
        <v>16514</v>
      </c>
      <c r="D11526" s="80">
        <v>572.86</v>
      </c>
    </row>
    <row r="11527" spans="1:4" x14ac:dyDescent="0.25">
      <c r="A11527" s="75">
        <v>11688</v>
      </c>
      <c r="B11527" s="74" t="s">
        <v>32599</v>
      </c>
      <c r="C11527" s="79" t="s">
        <v>16514</v>
      </c>
      <c r="D11527" s="80">
        <v>478.7</v>
      </c>
    </row>
    <row r="11528" spans="1:4" x14ac:dyDescent="0.25">
      <c r="A11528" s="75">
        <v>37736</v>
      </c>
      <c r="B11528" s="74" t="s">
        <v>32600</v>
      </c>
      <c r="C11528" s="79" t="s">
        <v>16514</v>
      </c>
      <c r="D11528" s="79">
        <v>92450</v>
      </c>
    </row>
    <row r="11529" spans="1:4" x14ac:dyDescent="0.25">
      <c r="A11529" s="75">
        <v>37739</v>
      </c>
      <c r="B11529" s="74" t="s">
        <v>32601</v>
      </c>
      <c r="C11529" s="79" t="s">
        <v>16514</v>
      </c>
      <c r="D11529" s="79">
        <v>113784.61</v>
      </c>
    </row>
    <row r="11530" spans="1:4" x14ac:dyDescent="0.25">
      <c r="A11530" s="75">
        <v>37740</v>
      </c>
      <c r="B11530" s="74" t="s">
        <v>32602</v>
      </c>
      <c r="C11530" s="79" t="s">
        <v>16514</v>
      </c>
      <c r="D11530" s="79">
        <v>64931.43</v>
      </c>
    </row>
    <row r="11531" spans="1:4" x14ac:dyDescent="0.25">
      <c r="A11531" s="75">
        <v>37738</v>
      </c>
      <c r="B11531" s="74" t="s">
        <v>32603</v>
      </c>
      <c r="C11531" s="79" t="s">
        <v>16514</v>
      </c>
      <c r="D11531" s="79">
        <v>77144.73</v>
      </c>
    </row>
    <row r="11532" spans="1:4" x14ac:dyDescent="0.25">
      <c r="A11532" s="75">
        <v>37737</v>
      </c>
      <c r="B11532" s="74" t="s">
        <v>32604</v>
      </c>
      <c r="C11532" s="79" t="s">
        <v>16514</v>
      </c>
      <c r="D11532" s="79">
        <v>61375.66</v>
      </c>
    </row>
    <row r="11533" spans="1:4" x14ac:dyDescent="0.25">
      <c r="A11533" s="75">
        <v>25014</v>
      </c>
      <c r="B11533" s="74" t="s">
        <v>32605</v>
      </c>
      <c r="C11533" s="79" t="s">
        <v>16514</v>
      </c>
      <c r="D11533" s="79">
        <v>128548.78</v>
      </c>
    </row>
    <row r="11534" spans="1:4" x14ac:dyDescent="0.25">
      <c r="A11534" s="75">
        <v>25013</v>
      </c>
      <c r="B11534" s="74" t="s">
        <v>32606</v>
      </c>
      <c r="C11534" s="79" t="s">
        <v>16514</v>
      </c>
      <c r="D11534" s="79">
        <v>134732.73000000001</v>
      </c>
    </row>
    <row r="11535" spans="1:4" x14ac:dyDescent="0.25">
      <c r="A11535" s="75">
        <v>14405</v>
      </c>
      <c r="B11535" s="74" t="s">
        <v>32607</v>
      </c>
      <c r="C11535" s="79" t="s">
        <v>16514</v>
      </c>
      <c r="D11535" s="79">
        <v>158154.42000000001</v>
      </c>
    </row>
    <row r="11536" spans="1:4" x14ac:dyDescent="0.25">
      <c r="A11536" s="75">
        <v>20271</v>
      </c>
      <c r="B11536" s="74" t="s">
        <v>32608</v>
      </c>
      <c r="C11536" s="79" t="s">
        <v>16514</v>
      </c>
      <c r="D11536" s="79">
        <v>532.13</v>
      </c>
    </row>
    <row r="11537" spans="1:4" x14ac:dyDescent="0.25">
      <c r="A11537" s="75">
        <v>10423</v>
      </c>
      <c r="B11537" s="74" t="s">
        <v>32609</v>
      </c>
      <c r="C11537" s="79" t="s">
        <v>16514</v>
      </c>
      <c r="D11537" s="79">
        <v>390.7</v>
      </c>
    </row>
    <row r="11538" spans="1:4" x14ac:dyDescent="0.25">
      <c r="A11538" s="75">
        <v>36790</v>
      </c>
      <c r="B11538" s="74" t="s">
        <v>32610</v>
      </c>
      <c r="C11538" s="79" t="s">
        <v>16514</v>
      </c>
      <c r="D11538" s="79">
        <v>286.26</v>
      </c>
    </row>
    <row r="11539" spans="1:4" x14ac:dyDescent="0.25">
      <c r="A11539" s="75">
        <v>37589</v>
      </c>
      <c r="B11539" s="74" t="s">
        <v>32611</v>
      </c>
      <c r="C11539" s="79" t="s">
        <v>16514</v>
      </c>
      <c r="D11539" s="79">
        <v>350.74</v>
      </c>
    </row>
    <row r="11540" spans="1:4" x14ac:dyDescent="0.25">
      <c r="A11540" s="75">
        <v>11690</v>
      </c>
      <c r="B11540" s="74" t="s">
        <v>32612</v>
      </c>
      <c r="C11540" s="79" t="s">
        <v>16514</v>
      </c>
      <c r="D11540" s="79">
        <v>186.32</v>
      </c>
    </row>
    <row r="11541" spans="1:4" x14ac:dyDescent="0.25">
      <c r="A11541" s="75">
        <v>20234</v>
      </c>
      <c r="B11541" s="74" t="s">
        <v>32613</v>
      </c>
      <c r="C11541" s="79" t="s">
        <v>16514</v>
      </c>
      <c r="D11541" s="79">
        <v>235.8</v>
      </c>
    </row>
    <row r="11542" spans="1:4" x14ac:dyDescent="0.25">
      <c r="A11542" s="75">
        <v>4763</v>
      </c>
      <c r="B11542" s="74" t="s">
        <v>32614</v>
      </c>
      <c r="C11542" s="79" t="s">
        <v>1514</v>
      </c>
      <c r="D11542" s="79">
        <v>21.35</v>
      </c>
    </row>
    <row r="11543" spans="1:4" x14ac:dyDescent="0.25">
      <c r="A11543" s="75">
        <v>41070</v>
      </c>
      <c r="B11543" s="74" t="s">
        <v>32615</v>
      </c>
      <c r="C11543" s="79" t="s">
        <v>3751</v>
      </c>
      <c r="D11543" s="79">
        <v>3767.46</v>
      </c>
    </row>
    <row r="11544" spans="1:4" x14ac:dyDescent="0.25">
      <c r="A11544" s="75">
        <v>44480</v>
      </c>
      <c r="B11544" s="74" t="s">
        <v>32616</v>
      </c>
      <c r="C11544" s="79" t="s">
        <v>1515</v>
      </c>
      <c r="D11544" s="79">
        <v>16.27</v>
      </c>
    </row>
    <row r="11545" spans="1:4" x14ac:dyDescent="0.25">
      <c r="A11545" s="75">
        <v>11457</v>
      </c>
      <c r="B11545" s="74" t="s">
        <v>32617</v>
      </c>
      <c r="C11545" s="79" t="s">
        <v>16514</v>
      </c>
      <c r="D11545" s="79">
        <v>47.97</v>
      </c>
    </row>
    <row r="11546" spans="1:4" x14ac:dyDescent="0.25">
      <c r="A11546" s="75">
        <v>44073</v>
      </c>
      <c r="B11546" s="74" t="s">
        <v>32618</v>
      </c>
      <c r="C11546" s="79" t="s">
        <v>1517</v>
      </c>
      <c r="D11546" s="79">
        <v>0.94</v>
      </c>
    </row>
    <row r="11547" spans="1:4" x14ac:dyDescent="0.25">
      <c r="A11547" s="75">
        <v>44253</v>
      </c>
      <c r="B11547" s="74" t="s">
        <v>32619</v>
      </c>
      <c r="C11547" s="79" t="s">
        <v>16514</v>
      </c>
      <c r="D11547" s="79">
        <v>268.64</v>
      </c>
    </row>
    <row r="11548" spans="1:4" x14ac:dyDescent="0.25">
      <c r="A11548" s="75">
        <v>21121</v>
      </c>
      <c r="B11548" s="74" t="s">
        <v>32620</v>
      </c>
      <c r="C11548" s="79" t="s">
        <v>16514</v>
      </c>
      <c r="D11548" s="79">
        <v>3.85</v>
      </c>
    </row>
    <row r="11549" spans="1:4" x14ac:dyDescent="0.25">
      <c r="A11549" s="75">
        <v>38010</v>
      </c>
      <c r="B11549" s="74" t="s">
        <v>32621</v>
      </c>
      <c r="C11549" s="79" t="s">
        <v>16514</v>
      </c>
      <c r="D11549" s="79">
        <v>4.8</v>
      </c>
    </row>
    <row r="11550" spans="1:4" x14ac:dyDescent="0.25">
      <c r="A11550" s="75">
        <v>38011</v>
      </c>
      <c r="B11550" s="74" t="s">
        <v>32622</v>
      </c>
      <c r="C11550" s="79" t="s">
        <v>16514</v>
      </c>
      <c r="D11550" s="79">
        <v>9.6199999999999992</v>
      </c>
    </row>
    <row r="11551" spans="1:4" x14ac:dyDescent="0.25">
      <c r="A11551" s="75">
        <v>38012</v>
      </c>
      <c r="B11551" s="74" t="s">
        <v>32623</v>
      </c>
      <c r="C11551" s="79" t="s">
        <v>16514</v>
      </c>
      <c r="D11551" s="79">
        <v>36.67</v>
      </c>
    </row>
    <row r="11552" spans="1:4" x14ac:dyDescent="0.25">
      <c r="A11552" s="75">
        <v>38013</v>
      </c>
      <c r="B11552" s="74" t="s">
        <v>32624</v>
      </c>
      <c r="C11552" s="79" t="s">
        <v>16514</v>
      </c>
      <c r="D11552" s="79">
        <v>47.11</v>
      </c>
    </row>
    <row r="11553" spans="1:4" x14ac:dyDescent="0.25">
      <c r="A11553" s="75">
        <v>38014</v>
      </c>
      <c r="B11553" s="74" t="s">
        <v>32625</v>
      </c>
      <c r="C11553" s="79" t="s">
        <v>16514</v>
      </c>
      <c r="D11553" s="80">
        <v>78.67</v>
      </c>
    </row>
    <row r="11554" spans="1:4" x14ac:dyDescent="0.25">
      <c r="A11554" s="75">
        <v>38015</v>
      </c>
      <c r="B11554" s="74" t="s">
        <v>32626</v>
      </c>
      <c r="C11554" s="79" t="s">
        <v>16514</v>
      </c>
      <c r="D11554" s="79">
        <v>184.96</v>
      </c>
    </row>
    <row r="11555" spans="1:4" x14ac:dyDescent="0.25">
      <c r="A11555" s="75">
        <v>38016</v>
      </c>
      <c r="B11555" s="74" t="s">
        <v>32627</v>
      </c>
      <c r="C11555" s="79" t="s">
        <v>16514</v>
      </c>
      <c r="D11555" s="79">
        <v>215.09</v>
      </c>
    </row>
    <row r="11556" spans="1:4" x14ac:dyDescent="0.25">
      <c r="A11556" s="75">
        <v>12741</v>
      </c>
      <c r="B11556" s="74" t="s">
        <v>32628</v>
      </c>
      <c r="C11556" s="79" t="s">
        <v>16514</v>
      </c>
      <c r="D11556" s="80">
        <v>1367.86</v>
      </c>
    </row>
    <row r="11557" spans="1:4" x14ac:dyDescent="0.25">
      <c r="A11557" s="75">
        <v>12733</v>
      </c>
      <c r="B11557" s="74" t="s">
        <v>32629</v>
      </c>
      <c r="C11557" s="79" t="s">
        <v>16514</v>
      </c>
      <c r="D11557" s="80">
        <v>6.88</v>
      </c>
    </row>
    <row r="11558" spans="1:4" x14ac:dyDescent="0.25">
      <c r="A11558" s="75">
        <v>12734</v>
      </c>
      <c r="B11558" s="74" t="s">
        <v>32630</v>
      </c>
      <c r="C11558" s="79" t="s">
        <v>16514</v>
      </c>
      <c r="D11558" s="80">
        <v>14.67</v>
      </c>
    </row>
    <row r="11559" spans="1:4" x14ac:dyDescent="0.25">
      <c r="A11559" s="75">
        <v>12735</v>
      </c>
      <c r="B11559" s="74" t="s">
        <v>32631</v>
      </c>
      <c r="C11559" s="79" t="s">
        <v>16514</v>
      </c>
      <c r="D11559" s="80">
        <v>24.13</v>
      </c>
    </row>
    <row r="11560" spans="1:4" x14ac:dyDescent="0.25">
      <c r="A11560" s="75">
        <v>12736</v>
      </c>
      <c r="B11560" s="74" t="s">
        <v>32632</v>
      </c>
      <c r="C11560" s="79" t="s">
        <v>16514</v>
      </c>
      <c r="D11560" s="80">
        <v>55.17</v>
      </c>
    </row>
    <row r="11561" spans="1:4" x14ac:dyDescent="0.25">
      <c r="A11561" s="75">
        <v>12737</v>
      </c>
      <c r="B11561" s="74" t="s">
        <v>32633</v>
      </c>
      <c r="C11561" s="79" t="s">
        <v>16514</v>
      </c>
      <c r="D11561" s="80">
        <v>71.069999999999993</v>
      </c>
    </row>
    <row r="11562" spans="1:4" x14ac:dyDescent="0.25">
      <c r="A11562" s="75">
        <v>12738</v>
      </c>
      <c r="B11562" s="74" t="s">
        <v>32634</v>
      </c>
      <c r="C11562" s="79" t="s">
        <v>16514</v>
      </c>
      <c r="D11562" s="80">
        <v>140.47</v>
      </c>
    </row>
    <row r="11563" spans="1:4" x14ac:dyDescent="0.25">
      <c r="A11563" s="75">
        <v>12739</v>
      </c>
      <c r="B11563" s="74" t="s">
        <v>32635</v>
      </c>
      <c r="C11563" s="79" t="s">
        <v>16514</v>
      </c>
      <c r="D11563" s="80">
        <v>399.86</v>
      </c>
    </row>
    <row r="11564" spans="1:4" x14ac:dyDescent="0.25">
      <c r="A11564" s="75">
        <v>12740</v>
      </c>
      <c r="B11564" s="74" t="s">
        <v>32636</v>
      </c>
      <c r="C11564" s="79" t="s">
        <v>16514</v>
      </c>
      <c r="D11564" s="79">
        <v>625.61</v>
      </c>
    </row>
    <row r="11565" spans="1:4" x14ac:dyDescent="0.25">
      <c r="A11565" s="75">
        <v>6297</v>
      </c>
      <c r="B11565" s="74" t="s">
        <v>32637</v>
      </c>
      <c r="C11565" s="79" t="s">
        <v>16514</v>
      </c>
      <c r="D11565" s="79">
        <v>38.17</v>
      </c>
    </row>
    <row r="11566" spans="1:4" x14ac:dyDescent="0.25">
      <c r="A11566" s="75">
        <v>6296</v>
      </c>
      <c r="B11566" s="74" t="s">
        <v>32638</v>
      </c>
      <c r="C11566" s="79" t="s">
        <v>16514</v>
      </c>
      <c r="D11566" s="79">
        <v>30.13</v>
      </c>
    </row>
    <row r="11567" spans="1:4" x14ac:dyDescent="0.25">
      <c r="A11567" s="75">
        <v>6294</v>
      </c>
      <c r="B11567" s="74" t="s">
        <v>32639</v>
      </c>
      <c r="C11567" s="79" t="s">
        <v>16514</v>
      </c>
      <c r="D11567" s="79">
        <v>8.59</v>
      </c>
    </row>
    <row r="11568" spans="1:4" x14ac:dyDescent="0.25">
      <c r="A11568" s="75">
        <v>6323</v>
      </c>
      <c r="B11568" s="74" t="s">
        <v>32640</v>
      </c>
      <c r="C11568" s="79" t="s">
        <v>16514</v>
      </c>
      <c r="D11568" s="79">
        <v>19.690000000000001</v>
      </c>
    </row>
    <row r="11569" spans="1:4" x14ac:dyDescent="0.25">
      <c r="A11569" s="75">
        <v>6299</v>
      </c>
      <c r="B11569" s="74" t="s">
        <v>32641</v>
      </c>
      <c r="C11569" s="79" t="s">
        <v>16514</v>
      </c>
      <c r="D11569" s="79">
        <v>114.81</v>
      </c>
    </row>
    <row r="11570" spans="1:4" x14ac:dyDescent="0.25">
      <c r="A11570" s="75">
        <v>6298</v>
      </c>
      <c r="B11570" s="74" t="s">
        <v>32642</v>
      </c>
      <c r="C11570" s="79" t="s">
        <v>16514</v>
      </c>
      <c r="D11570" s="79">
        <v>60.46</v>
      </c>
    </row>
    <row r="11571" spans="1:4" x14ac:dyDescent="0.25">
      <c r="A11571" s="75">
        <v>6295</v>
      </c>
      <c r="B11571" s="74" t="s">
        <v>32643</v>
      </c>
      <c r="C11571" s="79" t="s">
        <v>16514</v>
      </c>
      <c r="D11571" s="80">
        <v>12.23</v>
      </c>
    </row>
    <row r="11572" spans="1:4" x14ac:dyDescent="0.25">
      <c r="A11572" s="75">
        <v>6322</v>
      </c>
      <c r="B11572" s="74" t="s">
        <v>32644</v>
      </c>
      <c r="C11572" s="79" t="s">
        <v>16514</v>
      </c>
      <c r="D11572" s="79">
        <v>153.77000000000001</v>
      </c>
    </row>
    <row r="11573" spans="1:4" x14ac:dyDescent="0.25">
      <c r="A11573" s="75">
        <v>6300</v>
      </c>
      <c r="B11573" s="74" t="s">
        <v>32645</v>
      </c>
      <c r="C11573" s="79" t="s">
        <v>16514</v>
      </c>
      <c r="D11573" s="79">
        <v>283.5</v>
      </c>
    </row>
    <row r="11574" spans="1:4" x14ac:dyDescent="0.25">
      <c r="A11574" s="75">
        <v>6321</v>
      </c>
      <c r="B11574" s="74" t="s">
        <v>32646</v>
      </c>
      <c r="C11574" s="79" t="s">
        <v>16514</v>
      </c>
      <c r="D11574" s="79">
        <v>404.96</v>
      </c>
    </row>
    <row r="11575" spans="1:4" x14ac:dyDescent="0.25">
      <c r="A11575" s="75">
        <v>6301</v>
      </c>
      <c r="B11575" s="74" t="s">
        <v>32647</v>
      </c>
      <c r="C11575" s="79" t="s">
        <v>16514</v>
      </c>
      <c r="D11575" s="79">
        <v>949.19</v>
      </c>
    </row>
    <row r="11576" spans="1:4" x14ac:dyDescent="0.25">
      <c r="A11576" s="75">
        <v>7105</v>
      </c>
      <c r="B11576" s="74" t="s">
        <v>32648</v>
      </c>
      <c r="C11576" s="79" t="s">
        <v>16514</v>
      </c>
      <c r="D11576" s="79">
        <v>43.5</v>
      </c>
    </row>
    <row r="11577" spans="1:4" x14ac:dyDescent="0.25">
      <c r="A11577" s="75">
        <v>20183</v>
      </c>
      <c r="B11577" s="74" t="s">
        <v>32649</v>
      </c>
      <c r="C11577" s="79" t="s">
        <v>16514</v>
      </c>
      <c r="D11577" s="79">
        <v>53.6</v>
      </c>
    </row>
    <row r="11578" spans="1:4" x14ac:dyDescent="0.25">
      <c r="A11578" s="75">
        <v>38448</v>
      </c>
      <c r="B11578" s="74" t="s">
        <v>32650</v>
      </c>
      <c r="C11578" s="79" t="s">
        <v>16514</v>
      </c>
      <c r="D11578" s="79">
        <v>243.23</v>
      </c>
    </row>
    <row r="11579" spans="1:4" x14ac:dyDescent="0.25">
      <c r="A11579" s="75">
        <v>20182</v>
      </c>
      <c r="B11579" s="74" t="s">
        <v>32651</v>
      </c>
      <c r="C11579" s="79" t="s">
        <v>16514</v>
      </c>
      <c r="D11579" s="79">
        <v>31.16</v>
      </c>
    </row>
    <row r="11580" spans="1:4" x14ac:dyDescent="0.25">
      <c r="A11580" s="75">
        <v>7119</v>
      </c>
      <c r="B11580" s="74" t="s">
        <v>32652</v>
      </c>
      <c r="C11580" s="79" t="s">
        <v>16514</v>
      </c>
      <c r="D11580" s="79">
        <v>12.22</v>
      </c>
    </row>
    <row r="11581" spans="1:4" x14ac:dyDescent="0.25">
      <c r="A11581" s="75">
        <v>7126</v>
      </c>
      <c r="B11581" s="74" t="s">
        <v>32653</v>
      </c>
      <c r="C11581" s="79" t="s">
        <v>16514</v>
      </c>
      <c r="D11581" s="79">
        <v>24.93</v>
      </c>
    </row>
    <row r="11582" spans="1:4" x14ac:dyDescent="0.25">
      <c r="A11582" s="75">
        <v>7120</v>
      </c>
      <c r="B11582" s="74" t="s">
        <v>32654</v>
      </c>
      <c r="C11582" s="79" t="s">
        <v>16514</v>
      </c>
      <c r="D11582" s="79">
        <v>9.3699999999999992</v>
      </c>
    </row>
    <row r="11583" spans="1:4" x14ac:dyDescent="0.25">
      <c r="A11583" s="75">
        <v>6319</v>
      </c>
      <c r="B11583" s="74" t="s">
        <v>32655</v>
      </c>
      <c r="C11583" s="79" t="s">
        <v>16514</v>
      </c>
      <c r="D11583" s="79">
        <v>44.85</v>
      </c>
    </row>
    <row r="11584" spans="1:4" x14ac:dyDescent="0.25">
      <c r="A11584" s="75">
        <v>6304</v>
      </c>
      <c r="B11584" s="74" t="s">
        <v>32656</v>
      </c>
      <c r="C11584" s="79" t="s">
        <v>16514</v>
      </c>
      <c r="D11584" s="80">
        <v>44.85</v>
      </c>
    </row>
    <row r="11585" spans="1:4" x14ac:dyDescent="0.25">
      <c r="A11585" s="75">
        <v>21116</v>
      </c>
      <c r="B11585" s="74" t="s">
        <v>32657</v>
      </c>
      <c r="C11585" s="79" t="s">
        <v>16514</v>
      </c>
      <c r="D11585" s="79">
        <v>33.96</v>
      </c>
    </row>
    <row r="11586" spans="1:4" x14ac:dyDescent="0.25">
      <c r="A11586" s="75">
        <v>6320</v>
      </c>
      <c r="B11586" s="74" t="s">
        <v>32658</v>
      </c>
      <c r="C11586" s="79" t="s">
        <v>16514</v>
      </c>
      <c r="D11586" s="79">
        <v>23.09</v>
      </c>
    </row>
    <row r="11587" spans="1:4" x14ac:dyDescent="0.25">
      <c r="A11587" s="75">
        <v>6303</v>
      </c>
      <c r="B11587" s="74" t="s">
        <v>32659</v>
      </c>
      <c r="C11587" s="79" t="s">
        <v>16514</v>
      </c>
      <c r="D11587" s="79">
        <v>23.09</v>
      </c>
    </row>
    <row r="11588" spans="1:4" x14ac:dyDescent="0.25">
      <c r="A11588" s="75">
        <v>6308</v>
      </c>
      <c r="B11588" s="74" t="s">
        <v>32660</v>
      </c>
      <c r="C11588" s="79" t="s">
        <v>16514</v>
      </c>
      <c r="D11588" s="79">
        <v>124.09</v>
      </c>
    </row>
    <row r="11589" spans="1:4" x14ac:dyDescent="0.25">
      <c r="A11589" s="75">
        <v>6317</v>
      </c>
      <c r="B11589" s="74" t="s">
        <v>32661</v>
      </c>
      <c r="C11589" s="79" t="s">
        <v>16514</v>
      </c>
      <c r="D11589" s="79">
        <v>124.09</v>
      </c>
    </row>
    <row r="11590" spans="1:4" x14ac:dyDescent="0.25">
      <c r="A11590" s="75">
        <v>6307</v>
      </c>
      <c r="B11590" s="74" t="s">
        <v>32662</v>
      </c>
      <c r="C11590" s="79" t="s">
        <v>16514</v>
      </c>
      <c r="D11590" s="79">
        <v>124.09</v>
      </c>
    </row>
    <row r="11591" spans="1:4" x14ac:dyDescent="0.25">
      <c r="A11591" s="75">
        <v>6309</v>
      </c>
      <c r="B11591" s="74" t="s">
        <v>32663</v>
      </c>
      <c r="C11591" s="79" t="s">
        <v>16514</v>
      </c>
      <c r="D11591" s="79">
        <v>127.7</v>
      </c>
    </row>
    <row r="11592" spans="1:4" x14ac:dyDescent="0.25">
      <c r="A11592" s="75">
        <v>6318</v>
      </c>
      <c r="B11592" s="74" t="s">
        <v>32664</v>
      </c>
      <c r="C11592" s="79" t="s">
        <v>16514</v>
      </c>
      <c r="D11592" s="79">
        <v>66.94</v>
      </c>
    </row>
    <row r="11593" spans="1:4" x14ac:dyDescent="0.25">
      <c r="A11593" s="75">
        <v>6306</v>
      </c>
      <c r="B11593" s="74" t="s">
        <v>32665</v>
      </c>
      <c r="C11593" s="79" t="s">
        <v>16514</v>
      </c>
      <c r="D11593" s="79">
        <v>66.94</v>
      </c>
    </row>
    <row r="11594" spans="1:4" x14ac:dyDescent="0.25">
      <c r="A11594" s="75">
        <v>6305</v>
      </c>
      <c r="B11594" s="74" t="s">
        <v>32666</v>
      </c>
      <c r="C11594" s="79" t="s">
        <v>16514</v>
      </c>
      <c r="D11594" s="79">
        <v>66.94</v>
      </c>
    </row>
    <row r="11595" spans="1:4" x14ac:dyDescent="0.25">
      <c r="A11595" s="75">
        <v>6302</v>
      </c>
      <c r="B11595" s="74" t="s">
        <v>32667</v>
      </c>
      <c r="C11595" s="79" t="s">
        <v>16514</v>
      </c>
      <c r="D11595" s="79">
        <v>14.2</v>
      </c>
    </row>
    <row r="11596" spans="1:4" x14ac:dyDescent="0.25">
      <c r="A11596" s="75">
        <v>6312</v>
      </c>
      <c r="B11596" s="74" t="s">
        <v>32668</v>
      </c>
      <c r="C11596" s="79" t="s">
        <v>16514</v>
      </c>
      <c r="D11596" s="79">
        <v>178.5</v>
      </c>
    </row>
    <row r="11597" spans="1:4" x14ac:dyDescent="0.25">
      <c r="A11597" s="75">
        <v>6311</v>
      </c>
      <c r="B11597" s="74" t="s">
        <v>32669</v>
      </c>
      <c r="C11597" s="79" t="s">
        <v>16514</v>
      </c>
      <c r="D11597" s="79">
        <v>178.5</v>
      </c>
    </row>
    <row r="11598" spans="1:4" x14ac:dyDescent="0.25">
      <c r="A11598" s="75">
        <v>6310</v>
      </c>
      <c r="B11598" s="74" t="s">
        <v>32670</v>
      </c>
      <c r="C11598" s="79" t="s">
        <v>16514</v>
      </c>
      <c r="D11598" s="79">
        <v>178.5</v>
      </c>
    </row>
    <row r="11599" spans="1:4" x14ac:dyDescent="0.25">
      <c r="A11599" s="75">
        <v>6314</v>
      </c>
      <c r="B11599" s="74" t="s">
        <v>32671</v>
      </c>
      <c r="C11599" s="79" t="s">
        <v>16514</v>
      </c>
      <c r="D11599" s="79">
        <v>178.5</v>
      </c>
    </row>
    <row r="11600" spans="1:4" x14ac:dyDescent="0.25">
      <c r="A11600" s="75">
        <v>6313</v>
      </c>
      <c r="B11600" s="74" t="s">
        <v>32672</v>
      </c>
      <c r="C11600" s="79" t="s">
        <v>16514</v>
      </c>
      <c r="D11600" s="79">
        <v>178.5</v>
      </c>
    </row>
    <row r="11601" spans="1:4" x14ac:dyDescent="0.25">
      <c r="A11601" s="75">
        <v>6315</v>
      </c>
      <c r="B11601" s="74" t="s">
        <v>32673</v>
      </c>
      <c r="C11601" s="79" t="s">
        <v>16514</v>
      </c>
      <c r="D11601" s="79">
        <v>337.97</v>
      </c>
    </row>
    <row r="11602" spans="1:4" x14ac:dyDescent="0.25">
      <c r="A11602" s="75">
        <v>6316</v>
      </c>
      <c r="B11602" s="74" t="s">
        <v>32674</v>
      </c>
      <c r="C11602" s="79" t="s">
        <v>16514</v>
      </c>
      <c r="D11602" s="79">
        <v>337.97</v>
      </c>
    </row>
    <row r="11603" spans="1:4" x14ac:dyDescent="0.25">
      <c r="A11603" s="75">
        <v>39324</v>
      </c>
      <c r="B11603" s="74" t="s">
        <v>32675</v>
      </c>
      <c r="C11603" s="79" t="s">
        <v>16514</v>
      </c>
      <c r="D11603" s="80">
        <v>5.01</v>
      </c>
    </row>
    <row r="11604" spans="1:4" x14ac:dyDescent="0.25">
      <c r="A11604" s="75">
        <v>39325</v>
      </c>
      <c r="B11604" s="74" t="s">
        <v>32676</v>
      </c>
      <c r="C11604" s="79" t="s">
        <v>16514</v>
      </c>
      <c r="D11604" s="79">
        <v>7.56</v>
      </c>
    </row>
    <row r="11605" spans="1:4" x14ac:dyDescent="0.25">
      <c r="A11605" s="75">
        <v>39326</v>
      </c>
      <c r="B11605" s="74" t="s">
        <v>32677</v>
      </c>
      <c r="C11605" s="79" t="s">
        <v>16514</v>
      </c>
      <c r="D11605" s="79">
        <v>27.12</v>
      </c>
    </row>
    <row r="11606" spans="1:4" x14ac:dyDescent="0.25">
      <c r="A11606" s="75">
        <v>39327</v>
      </c>
      <c r="B11606" s="74" t="s">
        <v>32678</v>
      </c>
      <c r="C11606" s="79" t="s">
        <v>16514</v>
      </c>
      <c r="D11606" s="79">
        <v>40.909999999999997</v>
      </c>
    </row>
    <row r="11607" spans="1:4" x14ac:dyDescent="0.25">
      <c r="A11607" s="75">
        <v>11378</v>
      </c>
      <c r="B11607" s="74" t="s">
        <v>32679</v>
      </c>
      <c r="C11607" s="79" t="s">
        <v>16514</v>
      </c>
      <c r="D11607" s="79">
        <v>88.91</v>
      </c>
    </row>
    <row r="11608" spans="1:4" x14ac:dyDescent="0.25">
      <c r="A11608" s="75">
        <v>11379</v>
      </c>
      <c r="B11608" s="74" t="s">
        <v>32680</v>
      </c>
      <c r="C11608" s="79" t="s">
        <v>16514</v>
      </c>
      <c r="D11608" s="79">
        <v>75.13</v>
      </c>
    </row>
    <row r="11609" spans="1:4" x14ac:dyDescent="0.25">
      <c r="A11609" s="75">
        <v>11493</v>
      </c>
      <c r="B11609" s="74" t="s">
        <v>32681</v>
      </c>
      <c r="C11609" s="79" t="s">
        <v>16514</v>
      </c>
      <c r="D11609" s="79">
        <v>43.33</v>
      </c>
    </row>
    <row r="11610" spans="1:4" x14ac:dyDescent="0.25">
      <c r="A11610" s="75">
        <v>7106</v>
      </c>
      <c r="B11610" s="74" t="s">
        <v>32682</v>
      </c>
      <c r="C11610" s="79" t="s">
        <v>16514</v>
      </c>
      <c r="D11610" s="79">
        <v>154.28</v>
      </c>
    </row>
    <row r="11611" spans="1:4" x14ac:dyDescent="0.25">
      <c r="A11611" s="75">
        <v>7104</v>
      </c>
      <c r="B11611" s="74" t="s">
        <v>32683</v>
      </c>
      <c r="C11611" s="79" t="s">
        <v>16514</v>
      </c>
      <c r="D11611" s="79">
        <v>4.16</v>
      </c>
    </row>
    <row r="11612" spans="1:4" x14ac:dyDescent="0.25">
      <c r="A11612" s="75">
        <v>7136</v>
      </c>
      <c r="B11612" s="74" t="s">
        <v>32684</v>
      </c>
      <c r="C11612" s="79" t="s">
        <v>16514</v>
      </c>
      <c r="D11612" s="79">
        <v>7.24</v>
      </c>
    </row>
    <row r="11613" spans="1:4" x14ac:dyDescent="0.25">
      <c r="A11613" s="75">
        <v>7128</v>
      </c>
      <c r="B11613" s="74" t="s">
        <v>32685</v>
      </c>
      <c r="C11613" s="79" t="s">
        <v>16514</v>
      </c>
      <c r="D11613" s="79">
        <v>9.4</v>
      </c>
    </row>
    <row r="11614" spans="1:4" x14ac:dyDescent="0.25">
      <c r="A11614" s="75">
        <v>7108</v>
      </c>
      <c r="B11614" s="74" t="s">
        <v>32686</v>
      </c>
      <c r="C11614" s="79" t="s">
        <v>16514</v>
      </c>
      <c r="D11614" s="79">
        <v>9.3699999999999992</v>
      </c>
    </row>
    <row r="11615" spans="1:4" x14ac:dyDescent="0.25">
      <c r="A11615" s="75">
        <v>7129</v>
      </c>
      <c r="B11615" s="74" t="s">
        <v>32687</v>
      </c>
      <c r="C11615" s="79" t="s">
        <v>16514</v>
      </c>
      <c r="D11615" s="79">
        <v>11.03</v>
      </c>
    </row>
    <row r="11616" spans="1:4" x14ac:dyDescent="0.25">
      <c r="A11616" s="75">
        <v>7130</v>
      </c>
      <c r="B11616" s="74" t="s">
        <v>32688</v>
      </c>
      <c r="C11616" s="79" t="s">
        <v>16514</v>
      </c>
      <c r="D11616" s="79">
        <v>16.03</v>
      </c>
    </row>
    <row r="11617" spans="1:4" x14ac:dyDescent="0.25">
      <c r="A11617" s="75">
        <v>7131</v>
      </c>
      <c r="B11617" s="74" t="s">
        <v>32689</v>
      </c>
      <c r="C11617" s="79" t="s">
        <v>16514</v>
      </c>
      <c r="D11617" s="79">
        <v>19.600000000000001</v>
      </c>
    </row>
    <row r="11618" spans="1:4" x14ac:dyDescent="0.25">
      <c r="A11618" s="75">
        <v>7132</v>
      </c>
      <c r="B11618" s="74" t="s">
        <v>32690</v>
      </c>
      <c r="C11618" s="79" t="s">
        <v>16514</v>
      </c>
      <c r="D11618" s="79">
        <v>46.15</v>
      </c>
    </row>
    <row r="11619" spans="1:4" x14ac:dyDescent="0.25">
      <c r="A11619" s="75">
        <v>7133</v>
      </c>
      <c r="B11619" s="74" t="s">
        <v>32691</v>
      </c>
      <c r="C11619" s="79" t="s">
        <v>16514</v>
      </c>
      <c r="D11619" s="79">
        <v>106.64</v>
      </c>
    </row>
    <row r="11620" spans="1:4" x14ac:dyDescent="0.25">
      <c r="A11620" s="75">
        <v>37420</v>
      </c>
      <c r="B11620" s="74" t="s">
        <v>32692</v>
      </c>
      <c r="C11620" s="79" t="s">
        <v>16514</v>
      </c>
      <c r="D11620" s="79">
        <v>43.02</v>
      </c>
    </row>
    <row r="11621" spans="1:4" x14ac:dyDescent="0.25">
      <c r="A11621" s="75">
        <v>37421</v>
      </c>
      <c r="B11621" s="74" t="s">
        <v>32693</v>
      </c>
      <c r="C11621" s="79" t="s">
        <v>16514</v>
      </c>
      <c r="D11621" s="79">
        <v>58.8</v>
      </c>
    </row>
    <row r="11622" spans="1:4" x14ac:dyDescent="0.25">
      <c r="A11622" s="75">
        <v>37422</v>
      </c>
      <c r="B11622" s="74" t="s">
        <v>32694</v>
      </c>
      <c r="C11622" s="79" t="s">
        <v>16514</v>
      </c>
      <c r="D11622" s="79">
        <v>55.03</v>
      </c>
    </row>
    <row r="11623" spans="1:4" x14ac:dyDescent="0.25">
      <c r="A11623" s="75">
        <v>37443</v>
      </c>
      <c r="B11623" s="74" t="s">
        <v>32695</v>
      </c>
      <c r="C11623" s="79" t="s">
        <v>16514</v>
      </c>
      <c r="D11623" s="79">
        <v>200.61</v>
      </c>
    </row>
    <row r="11624" spans="1:4" x14ac:dyDescent="0.25">
      <c r="A11624" s="75">
        <v>37444</v>
      </c>
      <c r="B11624" s="74" t="s">
        <v>32696</v>
      </c>
      <c r="C11624" s="79" t="s">
        <v>16514</v>
      </c>
      <c r="D11624" s="79">
        <v>204.01</v>
      </c>
    </row>
    <row r="11625" spans="1:4" x14ac:dyDescent="0.25">
      <c r="A11625" s="75">
        <v>37445</v>
      </c>
      <c r="B11625" s="74" t="s">
        <v>32697</v>
      </c>
      <c r="C11625" s="79" t="s">
        <v>16514</v>
      </c>
      <c r="D11625" s="79">
        <v>309.23</v>
      </c>
    </row>
    <row r="11626" spans="1:4" x14ac:dyDescent="0.25">
      <c r="A11626" s="75">
        <v>37446</v>
      </c>
      <c r="B11626" s="74" t="s">
        <v>32698</v>
      </c>
      <c r="C11626" s="79" t="s">
        <v>16514</v>
      </c>
      <c r="D11626" s="79">
        <v>337.11</v>
      </c>
    </row>
    <row r="11627" spans="1:4" x14ac:dyDescent="0.25">
      <c r="A11627" s="75">
        <v>37447</v>
      </c>
      <c r="B11627" s="74" t="s">
        <v>32699</v>
      </c>
      <c r="C11627" s="79" t="s">
        <v>16514</v>
      </c>
      <c r="D11627" s="79">
        <v>342.38</v>
      </c>
    </row>
    <row r="11628" spans="1:4" x14ac:dyDescent="0.25">
      <c r="A11628" s="75">
        <v>37448</v>
      </c>
      <c r="B11628" s="74" t="s">
        <v>32700</v>
      </c>
      <c r="C11628" s="79" t="s">
        <v>16514</v>
      </c>
      <c r="D11628" s="79">
        <v>469.63</v>
      </c>
    </row>
    <row r="11629" spans="1:4" x14ac:dyDescent="0.25">
      <c r="A11629" s="75">
        <v>37440</v>
      </c>
      <c r="B11629" s="74" t="s">
        <v>32701</v>
      </c>
      <c r="C11629" s="79" t="s">
        <v>16514</v>
      </c>
      <c r="D11629" s="79">
        <v>159.22999999999999</v>
      </c>
    </row>
    <row r="11630" spans="1:4" x14ac:dyDescent="0.25">
      <c r="A11630" s="75">
        <v>37441</v>
      </c>
      <c r="B11630" s="74" t="s">
        <v>32702</v>
      </c>
      <c r="C11630" s="79" t="s">
        <v>16514</v>
      </c>
      <c r="D11630" s="79">
        <v>159.22999999999999</v>
      </c>
    </row>
    <row r="11631" spans="1:4" x14ac:dyDescent="0.25">
      <c r="A11631" s="75">
        <v>37442</v>
      </c>
      <c r="B11631" s="74" t="s">
        <v>32703</v>
      </c>
      <c r="C11631" s="79" t="s">
        <v>16514</v>
      </c>
      <c r="D11631" s="79">
        <v>191.78</v>
      </c>
    </row>
    <row r="11632" spans="1:4" x14ac:dyDescent="0.25">
      <c r="A11632" s="75">
        <v>38017</v>
      </c>
      <c r="B11632" s="74" t="s">
        <v>32704</v>
      </c>
      <c r="C11632" s="79" t="s">
        <v>16514</v>
      </c>
      <c r="D11632" s="79">
        <v>10.25</v>
      </c>
    </row>
    <row r="11633" spans="1:4" x14ac:dyDescent="0.25">
      <c r="A11633" s="75">
        <v>38018</v>
      </c>
      <c r="B11633" s="74" t="s">
        <v>32705</v>
      </c>
      <c r="C11633" s="79" t="s">
        <v>16514</v>
      </c>
      <c r="D11633" s="79">
        <v>11.53</v>
      </c>
    </row>
    <row r="11634" spans="1:4" x14ac:dyDescent="0.25">
      <c r="A11634" s="75">
        <v>39895</v>
      </c>
      <c r="B11634" s="74" t="s">
        <v>32706</v>
      </c>
      <c r="C11634" s="79" t="s">
        <v>16514</v>
      </c>
      <c r="D11634" s="79">
        <v>49.69</v>
      </c>
    </row>
    <row r="11635" spans="1:4" x14ac:dyDescent="0.25">
      <c r="A11635" s="75">
        <v>39896</v>
      </c>
      <c r="B11635" s="74" t="s">
        <v>32707</v>
      </c>
      <c r="C11635" s="79" t="s">
        <v>16514</v>
      </c>
      <c r="D11635" s="79">
        <v>72.83</v>
      </c>
    </row>
    <row r="11636" spans="1:4" x14ac:dyDescent="0.25">
      <c r="A11636" s="75">
        <v>38873</v>
      </c>
      <c r="B11636" s="74" t="s">
        <v>32708</v>
      </c>
      <c r="C11636" s="79" t="s">
        <v>16514</v>
      </c>
      <c r="D11636" s="79">
        <v>13.6</v>
      </c>
    </row>
    <row r="11637" spans="1:4" x14ac:dyDescent="0.25">
      <c r="A11637" s="75">
        <v>38874</v>
      </c>
      <c r="B11637" s="74" t="s">
        <v>32709</v>
      </c>
      <c r="C11637" s="79" t="s">
        <v>16514</v>
      </c>
      <c r="D11637" s="79">
        <v>17.22</v>
      </c>
    </row>
    <row r="11638" spans="1:4" x14ac:dyDescent="0.25">
      <c r="A11638" s="75">
        <v>38875</v>
      </c>
      <c r="B11638" s="74" t="s">
        <v>32710</v>
      </c>
      <c r="C11638" s="79" t="s">
        <v>16514</v>
      </c>
      <c r="D11638" s="79">
        <v>27.3</v>
      </c>
    </row>
    <row r="11639" spans="1:4" x14ac:dyDescent="0.25">
      <c r="A11639" s="75">
        <v>38876</v>
      </c>
      <c r="B11639" s="74" t="s">
        <v>32711</v>
      </c>
      <c r="C11639" s="79" t="s">
        <v>16514</v>
      </c>
      <c r="D11639" s="79">
        <v>36.69</v>
      </c>
    </row>
    <row r="11640" spans="1:4" x14ac:dyDescent="0.25">
      <c r="A11640" s="75">
        <v>39000</v>
      </c>
      <c r="B11640" s="74" t="s">
        <v>32712</v>
      </c>
      <c r="C11640" s="79" t="s">
        <v>16514</v>
      </c>
      <c r="D11640" s="79">
        <v>29.79</v>
      </c>
    </row>
    <row r="11641" spans="1:4" x14ac:dyDescent="0.25">
      <c r="A11641" s="75">
        <v>38674</v>
      </c>
      <c r="B11641" s="74" t="s">
        <v>32713</v>
      </c>
      <c r="C11641" s="79" t="s">
        <v>16514</v>
      </c>
      <c r="D11641" s="79">
        <v>34.5</v>
      </c>
    </row>
    <row r="11642" spans="1:4" x14ac:dyDescent="0.25">
      <c r="A11642" s="75">
        <v>38019</v>
      </c>
      <c r="B11642" s="74" t="s">
        <v>32714</v>
      </c>
      <c r="C11642" s="79" t="s">
        <v>16514</v>
      </c>
      <c r="D11642" s="79">
        <v>7.3</v>
      </c>
    </row>
    <row r="11643" spans="1:4" x14ac:dyDescent="0.25">
      <c r="A11643" s="75">
        <v>38020</v>
      </c>
      <c r="B11643" s="74" t="s">
        <v>32715</v>
      </c>
      <c r="C11643" s="79" t="s">
        <v>16514</v>
      </c>
      <c r="D11643" s="79">
        <v>8.99</v>
      </c>
    </row>
    <row r="11644" spans="1:4" x14ac:dyDescent="0.25">
      <c r="A11644" s="75">
        <v>38454</v>
      </c>
      <c r="B11644" s="74" t="s">
        <v>32716</v>
      </c>
      <c r="C11644" s="79" t="s">
        <v>16514</v>
      </c>
      <c r="D11644" s="79">
        <v>11.17</v>
      </c>
    </row>
    <row r="11645" spans="1:4" x14ac:dyDescent="0.25">
      <c r="A11645" s="75">
        <v>38455</v>
      </c>
      <c r="B11645" s="74" t="s">
        <v>32717</v>
      </c>
      <c r="C11645" s="79" t="s">
        <v>16514</v>
      </c>
      <c r="D11645" s="79">
        <v>14.95</v>
      </c>
    </row>
    <row r="11646" spans="1:4" x14ac:dyDescent="0.25">
      <c r="A11646" s="75">
        <v>38462</v>
      </c>
      <c r="B11646" s="74" t="s">
        <v>32718</v>
      </c>
      <c r="C11646" s="79" t="s">
        <v>16514</v>
      </c>
      <c r="D11646" s="79">
        <v>241.08</v>
      </c>
    </row>
    <row r="11647" spans="1:4" x14ac:dyDescent="0.25">
      <c r="A11647" s="75">
        <v>36362</v>
      </c>
      <c r="B11647" s="74" t="s">
        <v>32719</v>
      </c>
      <c r="C11647" s="79" t="s">
        <v>16514</v>
      </c>
      <c r="D11647" s="79">
        <v>3.33</v>
      </c>
    </row>
    <row r="11648" spans="1:4" x14ac:dyDescent="0.25">
      <c r="A11648" s="75">
        <v>36298</v>
      </c>
      <c r="B11648" s="74" t="s">
        <v>32720</v>
      </c>
      <c r="C11648" s="79" t="s">
        <v>16514</v>
      </c>
      <c r="D11648" s="79">
        <v>2.86</v>
      </c>
    </row>
    <row r="11649" spans="1:4" x14ac:dyDescent="0.25">
      <c r="A11649" s="75">
        <v>38456</v>
      </c>
      <c r="B11649" s="74" t="s">
        <v>32721</v>
      </c>
      <c r="C11649" s="79" t="s">
        <v>16514</v>
      </c>
      <c r="D11649" s="79">
        <v>7.13</v>
      </c>
    </row>
    <row r="11650" spans="1:4" x14ac:dyDescent="0.25">
      <c r="A11650" s="75">
        <v>38457</v>
      </c>
      <c r="B11650" s="74" t="s">
        <v>32722</v>
      </c>
      <c r="C11650" s="79" t="s">
        <v>16514</v>
      </c>
      <c r="D11650" s="79">
        <v>12.99</v>
      </c>
    </row>
    <row r="11651" spans="1:4" x14ac:dyDescent="0.25">
      <c r="A11651" s="75">
        <v>38458</v>
      </c>
      <c r="B11651" s="74" t="s">
        <v>32723</v>
      </c>
      <c r="C11651" s="79" t="s">
        <v>16514</v>
      </c>
      <c r="D11651" s="79">
        <v>25.02</v>
      </c>
    </row>
    <row r="11652" spans="1:4" x14ac:dyDescent="0.25">
      <c r="A11652" s="75">
        <v>38459</v>
      </c>
      <c r="B11652" s="74" t="s">
        <v>32724</v>
      </c>
      <c r="C11652" s="79" t="s">
        <v>16514</v>
      </c>
      <c r="D11652" s="79">
        <v>39.340000000000003</v>
      </c>
    </row>
    <row r="11653" spans="1:4" x14ac:dyDescent="0.25">
      <c r="A11653" s="75">
        <v>38460</v>
      </c>
      <c r="B11653" s="74" t="s">
        <v>32725</v>
      </c>
      <c r="C11653" s="79" t="s">
        <v>16514</v>
      </c>
      <c r="D11653" s="79">
        <v>84.39</v>
      </c>
    </row>
    <row r="11654" spans="1:4" x14ac:dyDescent="0.25">
      <c r="A11654" s="75">
        <v>38461</v>
      </c>
      <c r="B11654" s="74" t="s">
        <v>32726</v>
      </c>
      <c r="C11654" s="79" t="s">
        <v>16514</v>
      </c>
      <c r="D11654" s="79">
        <v>113.25</v>
      </c>
    </row>
    <row r="11655" spans="1:4" x14ac:dyDescent="0.25">
      <c r="A11655" s="75">
        <v>7094</v>
      </c>
      <c r="B11655" s="74" t="s">
        <v>32727</v>
      </c>
      <c r="C11655" s="79" t="s">
        <v>16514</v>
      </c>
      <c r="D11655" s="79">
        <v>13.58</v>
      </c>
    </row>
    <row r="11656" spans="1:4" x14ac:dyDescent="0.25">
      <c r="A11656" s="75">
        <v>7116</v>
      </c>
      <c r="B11656" s="74" t="s">
        <v>32728</v>
      </c>
      <c r="C11656" s="79" t="s">
        <v>16514</v>
      </c>
      <c r="D11656" s="79">
        <v>3.9</v>
      </c>
    </row>
    <row r="11657" spans="1:4" x14ac:dyDescent="0.25">
      <c r="A11657" s="75">
        <v>7118</v>
      </c>
      <c r="B11657" s="74" t="s">
        <v>32729</v>
      </c>
      <c r="C11657" s="79" t="s">
        <v>16514</v>
      </c>
      <c r="D11657" s="79">
        <v>27.92</v>
      </c>
    </row>
    <row r="11658" spans="1:4" x14ac:dyDescent="0.25">
      <c r="A11658" s="75">
        <v>7098</v>
      </c>
      <c r="B11658" s="74" t="s">
        <v>32730</v>
      </c>
      <c r="C11658" s="79" t="s">
        <v>16514</v>
      </c>
      <c r="D11658" s="79">
        <v>4.1500000000000004</v>
      </c>
    </row>
    <row r="11659" spans="1:4" x14ac:dyDescent="0.25">
      <c r="A11659" s="75">
        <v>7110</v>
      </c>
      <c r="B11659" s="74" t="s">
        <v>32731</v>
      </c>
      <c r="C11659" s="79" t="s">
        <v>16514</v>
      </c>
      <c r="D11659" s="79">
        <v>53.08</v>
      </c>
    </row>
    <row r="11660" spans="1:4" x14ac:dyDescent="0.25">
      <c r="A11660" s="75">
        <v>7123</v>
      </c>
      <c r="B11660" s="74" t="s">
        <v>32732</v>
      </c>
      <c r="C11660" s="79" t="s">
        <v>16514</v>
      </c>
      <c r="D11660" s="79">
        <v>5.0199999999999996</v>
      </c>
    </row>
    <row r="11661" spans="1:4" x14ac:dyDescent="0.25">
      <c r="A11661" s="75">
        <v>7121</v>
      </c>
      <c r="B11661" s="74" t="s">
        <v>32733</v>
      </c>
      <c r="C11661" s="79" t="s">
        <v>16514</v>
      </c>
      <c r="D11661" s="79">
        <v>9.93</v>
      </c>
    </row>
    <row r="11662" spans="1:4" x14ac:dyDescent="0.25">
      <c r="A11662" s="75">
        <v>7137</v>
      </c>
      <c r="B11662" s="74" t="s">
        <v>32734</v>
      </c>
      <c r="C11662" s="79" t="s">
        <v>16514</v>
      </c>
      <c r="D11662" s="79">
        <v>10.84</v>
      </c>
    </row>
    <row r="11663" spans="1:4" x14ac:dyDescent="0.25">
      <c r="A11663" s="75">
        <v>7122</v>
      </c>
      <c r="B11663" s="74" t="s">
        <v>32735</v>
      </c>
      <c r="C11663" s="79" t="s">
        <v>16514</v>
      </c>
      <c r="D11663" s="79">
        <v>11.93</v>
      </c>
    </row>
    <row r="11664" spans="1:4" x14ac:dyDescent="0.25">
      <c r="A11664" s="75">
        <v>7114</v>
      </c>
      <c r="B11664" s="74" t="s">
        <v>32736</v>
      </c>
      <c r="C11664" s="79" t="s">
        <v>16514</v>
      </c>
      <c r="D11664" s="79">
        <v>13.88</v>
      </c>
    </row>
    <row r="11665" spans="1:4" x14ac:dyDescent="0.25">
      <c r="A11665" s="75">
        <v>7109</v>
      </c>
      <c r="B11665" s="74" t="s">
        <v>32737</v>
      </c>
      <c r="C11665" s="79" t="s">
        <v>16514</v>
      </c>
      <c r="D11665" s="79">
        <v>2.75</v>
      </c>
    </row>
    <row r="11666" spans="1:4" x14ac:dyDescent="0.25">
      <c r="A11666" s="75">
        <v>7135</v>
      </c>
      <c r="B11666" s="74" t="s">
        <v>32738</v>
      </c>
      <c r="C11666" s="79" t="s">
        <v>16514</v>
      </c>
      <c r="D11666" s="79">
        <v>5.63</v>
      </c>
    </row>
    <row r="11667" spans="1:4" x14ac:dyDescent="0.25">
      <c r="A11667" s="75">
        <v>37947</v>
      </c>
      <c r="B11667" s="74" t="s">
        <v>32739</v>
      </c>
      <c r="C11667" s="79" t="s">
        <v>16514</v>
      </c>
      <c r="D11667" s="79">
        <v>4.58</v>
      </c>
    </row>
    <row r="11668" spans="1:4" x14ac:dyDescent="0.25">
      <c r="A11668" s="75">
        <v>7103</v>
      </c>
      <c r="B11668" s="74" t="s">
        <v>32740</v>
      </c>
      <c r="C11668" s="79" t="s">
        <v>16514</v>
      </c>
      <c r="D11668" s="79">
        <v>14.93</v>
      </c>
    </row>
    <row r="11669" spans="1:4" x14ac:dyDescent="0.25">
      <c r="A11669" s="75">
        <v>40419</v>
      </c>
      <c r="B11669" s="74" t="s">
        <v>32741</v>
      </c>
      <c r="C11669" s="79" t="s">
        <v>16514</v>
      </c>
      <c r="D11669" s="79">
        <v>36.93</v>
      </c>
    </row>
    <row r="11670" spans="1:4" x14ac:dyDescent="0.25">
      <c r="A11670" s="75">
        <v>40420</v>
      </c>
      <c r="B11670" s="74" t="s">
        <v>32742</v>
      </c>
      <c r="C11670" s="79" t="s">
        <v>16514</v>
      </c>
      <c r="D11670" s="79">
        <v>53.88</v>
      </c>
    </row>
    <row r="11671" spans="1:4" x14ac:dyDescent="0.25">
      <c r="A11671" s="75">
        <v>40421</v>
      </c>
      <c r="B11671" s="74" t="s">
        <v>32743</v>
      </c>
      <c r="C11671" s="79" t="s">
        <v>16514</v>
      </c>
      <c r="D11671" s="79">
        <v>57.36</v>
      </c>
    </row>
    <row r="11672" spans="1:4" x14ac:dyDescent="0.25">
      <c r="A11672" s="75">
        <v>38905</v>
      </c>
      <c r="B11672" s="74" t="s">
        <v>32744</v>
      </c>
      <c r="C11672" s="79" t="s">
        <v>16514</v>
      </c>
      <c r="D11672" s="79">
        <v>17.600000000000001</v>
      </c>
    </row>
    <row r="11673" spans="1:4" x14ac:dyDescent="0.25">
      <c r="A11673" s="75">
        <v>38907</v>
      </c>
      <c r="B11673" s="74" t="s">
        <v>32745</v>
      </c>
      <c r="C11673" s="79" t="s">
        <v>16514</v>
      </c>
      <c r="D11673" s="79">
        <v>16.97</v>
      </c>
    </row>
    <row r="11674" spans="1:4" x14ac:dyDescent="0.25">
      <c r="A11674" s="75">
        <v>38910</v>
      </c>
      <c r="B11674" s="74" t="s">
        <v>32746</v>
      </c>
      <c r="C11674" s="79" t="s">
        <v>16514</v>
      </c>
      <c r="D11674" s="79">
        <v>19.850000000000001</v>
      </c>
    </row>
    <row r="11675" spans="1:4" x14ac:dyDescent="0.25">
      <c r="A11675" s="75">
        <v>11655</v>
      </c>
      <c r="B11675" s="74" t="s">
        <v>32747</v>
      </c>
      <c r="C11675" s="79" t="s">
        <v>16514</v>
      </c>
      <c r="D11675" s="79">
        <v>18.03</v>
      </c>
    </row>
    <row r="11676" spans="1:4" x14ac:dyDescent="0.25">
      <c r="A11676" s="75">
        <v>11656</v>
      </c>
      <c r="B11676" s="74" t="s">
        <v>32748</v>
      </c>
      <c r="C11676" s="79" t="s">
        <v>16514</v>
      </c>
      <c r="D11676" s="79">
        <v>20.7</v>
      </c>
    </row>
    <row r="11677" spans="1:4" x14ac:dyDescent="0.25">
      <c r="A11677" s="75">
        <v>7091</v>
      </c>
      <c r="B11677" s="74" t="s">
        <v>32749</v>
      </c>
      <c r="C11677" s="79" t="s">
        <v>16514</v>
      </c>
      <c r="D11677" s="79">
        <v>16.96</v>
      </c>
    </row>
    <row r="11678" spans="1:4" x14ac:dyDescent="0.25">
      <c r="A11678" s="75">
        <v>37948</v>
      </c>
      <c r="B11678" s="74" t="s">
        <v>32750</v>
      </c>
      <c r="C11678" s="79" t="s">
        <v>16514</v>
      </c>
      <c r="D11678" s="79">
        <v>3.93</v>
      </c>
    </row>
    <row r="11679" spans="1:4" x14ac:dyDescent="0.25">
      <c r="A11679" s="75">
        <v>7097</v>
      </c>
      <c r="B11679" s="74" t="s">
        <v>32751</v>
      </c>
      <c r="C11679" s="79" t="s">
        <v>16514</v>
      </c>
      <c r="D11679" s="79">
        <v>7.96</v>
      </c>
    </row>
    <row r="11680" spans="1:4" x14ac:dyDescent="0.25">
      <c r="A11680" s="75">
        <v>11658</v>
      </c>
      <c r="B11680" s="74" t="s">
        <v>32752</v>
      </c>
      <c r="C11680" s="79" t="s">
        <v>16514</v>
      </c>
      <c r="D11680" s="79">
        <v>17.600000000000001</v>
      </c>
    </row>
    <row r="11681" spans="1:4" x14ac:dyDescent="0.25">
      <c r="A11681" s="75">
        <v>7146</v>
      </c>
      <c r="B11681" s="74" t="s">
        <v>32753</v>
      </c>
      <c r="C11681" s="79" t="s">
        <v>16514</v>
      </c>
      <c r="D11681" s="79">
        <v>181.68</v>
      </c>
    </row>
    <row r="11682" spans="1:4" x14ac:dyDescent="0.25">
      <c r="A11682" s="75">
        <v>7138</v>
      </c>
      <c r="B11682" s="74" t="s">
        <v>32754</v>
      </c>
      <c r="C11682" s="79" t="s">
        <v>16514</v>
      </c>
      <c r="D11682" s="79">
        <v>1.1499999999999999</v>
      </c>
    </row>
    <row r="11683" spans="1:4" x14ac:dyDescent="0.25">
      <c r="A11683" s="75">
        <v>7139</v>
      </c>
      <c r="B11683" s="74" t="s">
        <v>32755</v>
      </c>
      <c r="C11683" s="79" t="s">
        <v>16514</v>
      </c>
      <c r="D11683" s="79">
        <v>1.3</v>
      </c>
    </row>
    <row r="11684" spans="1:4" x14ac:dyDescent="0.25">
      <c r="A11684" s="75">
        <v>7140</v>
      </c>
      <c r="B11684" s="74" t="s">
        <v>32756</v>
      </c>
      <c r="C11684" s="79" t="s">
        <v>16514</v>
      </c>
      <c r="D11684" s="79">
        <v>4.09</v>
      </c>
    </row>
    <row r="11685" spans="1:4" x14ac:dyDescent="0.25">
      <c r="A11685" s="75">
        <v>7141</v>
      </c>
      <c r="B11685" s="74" t="s">
        <v>32757</v>
      </c>
      <c r="C11685" s="79" t="s">
        <v>16514</v>
      </c>
      <c r="D11685" s="79">
        <v>9.99</v>
      </c>
    </row>
    <row r="11686" spans="1:4" x14ac:dyDescent="0.25">
      <c r="A11686" s="75">
        <v>7143</v>
      </c>
      <c r="B11686" s="74" t="s">
        <v>32758</v>
      </c>
      <c r="C11686" s="79" t="s">
        <v>16514</v>
      </c>
      <c r="D11686" s="79">
        <v>33.54</v>
      </c>
    </row>
    <row r="11687" spans="1:4" x14ac:dyDescent="0.25">
      <c r="A11687" s="75">
        <v>7144</v>
      </c>
      <c r="B11687" s="74" t="s">
        <v>32759</v>
      </c>
      <c r="C11687" s="79" t="s">
        <v>16514</v>
      </c>
      <c r="D11687" s="79">
        <v>62.23</v>
      </c>
    </row>
    <row r="11688" spans="1:4" x14ac:dyDescent="0.25">
      <c r="A11688" s="75">
        <v>7145</v>
      </c>
      <c r="B11688" s="74" t="s">
        <v>32760</v>
      </c>
      <c r="C11688" s="79" t="s">
        <v>16514</v>
      </c>
      <c r="D11688" s="79">
        <v>84.61</v>
      </c>
    </row>
    <row r="11689" spans="1:4" x14ac:dyDescent="0.25">
      <c r="A11689" s="75">
        <v>7142</v>
      </c>
      <c r="B11689" s="74" t="s">
        <v>32761</v>
      </c>
      <c r="C11689" s="79" t="s">
        <v>16514</v>
      </c>
      <c r="D11689" s="79">
        <v>10.45</v>
      </c>
    </row>
    <row r="11690" spans="1:4" x14ac:dyDescent="0.25">
      <c r="A11690" s="75">
        <v>3593</v>
      </c>
      <c r="B11690" s="74" t="s">
        <v>32762</v>
      </c>
      <c r="C11690" s="79" t="s">
        <v>16514</v>
      </c>
      <c r="D11690" s="79">
        <v>82.85</v>
      </c>
    </row>
    <row r="11691" spans="1:4" x14ac:dyDescent="0.25">
      <c r="A11691" s="75">
        <v>3588</v>
      </c>
      <c r="B11691" s="74" t="s">
        <v>32763</v>
      </c>
      <c r="C11691" s="79" t="s">
        <v>16514</v>
      </c>
      <c r="D11691" s="79">
        <v>63.86</v>
      </c>
    </row>
    <row r="11692" spans="1:4" x14ac:dyDescent="0.25">
      <c r="A11692" s="75">
        <v>3585</v>
      </c>
      <c r="B11692" s="74" t="s">
        <v>32764</v>
      </c>
      <c r="C11692" s="79" t="s">
        <v>16514</v>
      </c>
      <c r="D11692" s="79">
        <v>19.72</v>
      </c>
    </row>
    <row r="11693" spans="1:4" x14ac:dyDescent="0.25">
      <c r="A11693" s="75">
        <v>3587</v>
      </c>
      <c r="B11693" s="74" t="s">
        <v>32765</v>
      </c>
      <c r="C11693" s="79" t="s">
        <v>16514</v>
      </c>
      <c r="D11693" s="79">
        <v>39.619999999999997</v>
      </c>
    </row>
    <row r="11694" spans="1:4" x14ac:dyDescent="0.25">
      <c r="A11694" s="75">
        <v>3590</v>
      </c>
      <c r="B11694" s="74" t="s">
        <v>32766</v>
      </c>
      <c r="C11694" s="79" t="s">
        <v>16514</v>
      </c>
      <c r="D11694" s="79">
        <v>235.23</v>
      </c>
    </row>
    <row r="11695" spans="1:4" x14ac:dyDescent="0.25">
      <c r="A11695" s="75">
        <v>3589</v>
      </c>
      <c r="B11695" s="74" t="s">
        <v>32767</v>
      </c>
      <c r="C11695" s="79" t="s">
        <v>16514</v>
      </c>
      <c r="D11695" s="79">
        <v>126.26</v>
      </c>
    </row>
    <row r="11696" spans="1:4" x14ac:dyDescent="0.25">
      <c r="A11696" s="75">
        <v>3586</v>
      </c>
      <c r="B11696" s="74" t="s">
        <v>32768</v>
      </c>
      <c r="C11696" s="79" t="s">
        <v>16514</v>
      </c>
      <c r="D11696" s="79">
        <v>25.83</v>
      </c>
    </row>
    <row r="11697" spans="1:4" x14ac:dyDescent="0.25">
      <c r="A11697" s="75">
        <v>3592</v>
      </c>
      <c r="B11697" s="74" t="s">
        <v>32769</v>
      </c>
      <c r="C11697" s="79" t="s">
        <v>16514</v>
      </c>
      <c r="D11697" s="79">
        <v>371.83</v>
      </c>
    </row>
    <row r="11698" spans="1:4" x14ac:dyDescent="0.25">
      <c r="A11698" s="75">
        <v>3591</v>
      </c>
      <c r="B11698" s="74" t="s">
        <v>32770</v>
      </c>
      <c r="C11698" s="79" t="s">
        <v>16514</v>
      </c>
      <c r="D11698" s="79">
        <v>596.05999999999995</v>
      </c>
    </row>
    <row r="11699" spans="1:4" x14ac:dyDescent="0.25">
      <c r="A11699" s="75">
        <v>40396</v>
      </c>
      <c r="B11699" s="74" t="s">
        <v>32771</v>
      </c>
      <c r="C11699" s="79" t="s">
        <v>16514</v>
      </c>
      <c r="D11699" s="79">
        <v>142.06</v>
      </c>
    </row>
    <row r="11700" spans="1:4" x14ac:dyDescent="0.25">
      <c r="A11700" s="75">
        <v>40395</v>
      </c>
      <c r="B11700" s="74" t="s">
        <v>32772</v>
      </c>
      <c r="C11700" s="79" t="s">
        <v>16514</v>
      </c>
      <c r="D11700" s="79">
        <v>109.02</v>
      </c>
    </row>
    <row r="11701" spans="1:4" x14ac:dyDescent="0.25">
      <c r="A11701" s="75">
        <v>40392</v>
      </c>
      <c r="B11701" s="74" t="s">
        <v>32773</v>
      </c>
      <c r="C11701" s="79" t="s">
        <v>16514</v>
      </c>
      <c r="D11701" s="79">
        <v>35.08</v>
      </c>
    </row>
    <row r="11702" spans="1:4" x14ac:dyDescent="0.25">
      <c r="A11702" s="75">
        <v>40394</v>
      </c>
      <c r="B11702" s="74" t="s">
        <v>32774</v>
      </c>
      <c r="C11702" s="79" t="s">
        <v>16514</v>
      </c>
      <c r="D11702" s="79">
        <v>70.98</v>
      </c>
    </row>
    <row r="11703" spans="1:4" x14ac:dyDescent="0.25">
      <c r="A11703" s="75">
        <v>40398</v>
      </c>
      <c r="B11703" s="74" t="s">
        <v>32775</v>
      </c>
      <c r="C11703" s="79" t="s">
        <v>16514</v>
      </c>
      <c r="D11703" s="79">
        <v>455.76</v>
      </c>
    </row>
    <row r="11704" spans="1:4" x14ac:dyDescent="0.25">
      <c r="A11704" s="75">
        <v>40397</v>
      </c>
      <c r="B11704" s="74" t="s">
        <v>32776</v>
      </c>
      <c r="C11704" s="79" t="s">
        <v>16514</v>
      </c>
      <c r="D11704" s="79">
        <v>233.4</v>
      </c>
    </row>
    <row r="11705" spans="1:4" x14ac:dyDescent="0.25">
      <c r="A11705" s="75">
        <v>40393</v>
      </c>
      <c r="B11705" s="74" t="s">
        <v>32777</v>
      </c>
      <c r="C11705" s="79" t="s">
        <v>16514</v>
      </c>
      <c r="D11705" s="79">
        <v>45.18</v>
      </c>
    </row>
    <row r="11706" spans="1:4" x14ac:dyDescent="0.25">
      <c r="A11706" s="75">
        <v>40399</v>
      </c>
      <c r="B11706" s="74" t="s">
        <v>32778</v>
      </c>
      <c r="C11706" s="79" t="s">
        <v>16514</v>
      </c>
      <c r="D11706" s="79">
        <v>745.61</v>
      </c>
    </row>
    <row r="11707" spans="1:4" x14ac:dyDescent="0.25">
      <c r="A11707" s="75">
        <v>39322</v>
      </c>
      <c r="B11707" s="74" t="s">
        <v>35188</v>
      </c>
      <c r="C11707" s="79" t="s">
        <v>16514</v>
      </c>
      <c r="D11707" s="79">
        <v>8.3699999999999992</v>
      </c>
    </row>
    <row r="11708" spans="1:4" x14ac:dyDescent="0.25">
      <c r="A11708" s="75">
        <v>39289</v>
      </c>
      <c r="B11708" s="74" t="s">
        <v>32779</v>
      </c>
      <c r="C11708" s="79" t="s">
        <v>16514</v>
      </c>
      <c r="D11708" s="79">
        <v>15.61</v>
      </c>
    </row>
    <row r="11709" spans="1:4" x14ac:dyDescent="0.25">
      <c r="A11709" s="75">
        <v>39290</v>
      </c>
      <c r="B11709" s="74" t="s">
        <v>32780</v>
      </c>
      <c r="C11709" s="79" t="s">
        <v>16514</v>
      </c>
      <c r="D11709" s="79">
        <v>26.35</v>
      </c>
    </row>
    <row r="11710" spans="1:4" x14ac:dyDescent="0.25">
      <c r="A11710" s="75">
        <v>39291</v>
      </c>
      <c r="B11710" s="74" t="s">
        <v>32781</v>
      </c>
      <c r="C11710" s="79" t="s">
        <v>16514</v>
      </c>
      <c r="D11710" s="79">
        <v>29.14</v>
      </c>
    </row>
    <row r="11711" spans="1:4" x14ac:dyDescent="0.25">
      <c r="A11711" s="75">
        <v>41892</v>
      </c>
      <c r="B11711" s="74" t="s">
        <v>32782</v>
      </c>
      <c r="C11711" s="79" t="s">
        <v>16514</v>
      </c>
      <c r="D11711" s="79">
        <v>111.89</v>
      </c>
    </row>
    <row r="11712" spans="1:4" x14ac:dyDescent="0.25">
      <c r="A11712" s="75">
        <v>7048</v>
      </c>
      <c r="B11712" s="74" t="s">
        <v>32783</v>
      </c>
      <c r="C11712" s="79" t="s">
        <v>16514</v>
      </c>
      <c r="D11712" s="79">
        <v>24.15</v>
      </c>
    </row>
    <row r="11713" spans="1:4" x14ac:dyDescent="0.25">
      <c r="A11713" s="75">
        <v>7088</v>
      </c>
      <c r="B11713" s="74" t="s">
        <v>32784</v>
      </c>
      <c r="C11713" s="79" t="s">
        <v>16514</v>
      </c>
      <c r="D11713" s="79">
        <v>52.81</v>
      </c>
    </row>
    <row r="11714" spans="1:4" x14ac:dyDescent="0.25">
      <c r="A11714" s="75">
        <v>20179</v>
      </c>
      <c r="B11714" s="74" t="s">
        <v>32785</v>
      </c>
      <c r="C11714" s="79" t="s">
        <v>16514</v>
      </c>
      <c r="D11714" s="79">
        <v>46.4</v>
      </c>
    </row>
    <row r="11715" spans="1:4" x14ac:dyDescent="0.25">
      <c r="A11715" s="75">
        <v>20178</v>
      </c>
      <c r="B11715" s="74" t="s">
        <v>32786</v>
      </c>
      <c r="C11715" s="79" t="s">
        <v>16514</v>
      </c>
      <c r="D11715" s="79">
        <v>55.62</v>
      </c>
    </row>
    <row r="11716" spans="1:4" x14ac:dyDescent="0.25">
      <c r="A11716" s="75">
        <v>20180</v>
      </c>
      <c r="B11716" s="74" t="s">
        <v>32787</v>
      </c>
      <c r="C11716" s="79" t="s">
        <v>16514</v>
      </c>
      <c r="D11716" s="79">
        <v>91.8</v>
      </c>
    </row>
    <row r="11717" spans="1:4" x14ac:dyDescent="0.25">
      <c r="A11717" s="75">
        <v>20181</v>
      </c>
      <c r="B11717" s="74" t="s">
        <v>32788</v>
      </c>
      <c r="C11717" s="79" t="s">
        <v>16514</v>
      </c>
      <c r="D11717" s="79">
        <v>122.91</v>
      </c>
    </row>
    <row r="11718" spans="1:4" x14ac:dyDescent="0.25">
      <c r="A11718" s="75">
        <v>20177</v>
      </c>
      <c r="B11718" s="74" t="s">
        <v>32789</v>
      </c>
      <c r="C11718" s="79" t="s">
        <v>16514</v>
      </c>
      <c r="D11718" s="79">
        <v>30.4</v>
      </c>
    </row>
    <row r="11719" spans="1:4" x14ac:dyDescent="0.25">
      <c r="A11719" s="75">
        <v>7070</v>
      </c>
      <c r="B11719" s="74" t="s">
        <v>32790</v>
      </c>
      <c r="C11719" s="79" t="s">
        <v>16514</v>
      </c>
      <c r="D11719" s="79">
        <v>218.17</v>
      </c>
    </row>
    <row r="11720" spans="1:4" x14ac:dyDescent="0.25">
      <c r="A11720" s="75">
        <v>40945</v>
      </c>
      <c r="B11720" s="74" t="s">
        <v>32791</v>
      </c>
      <c r="C11720" s="79" t="s">
        <v>1514</v>
      </c>
      <c r="D11720" s="79">
        <v>31.99</v>
      </c>
    </row>
    <row r="11721" spans="1:4" x14ac:dyDescent="0.25">
      <c r="A11721" s="75">
        <v>40946</v>
      </c>
      <c r="B11721" s="74" t="s">
        <v>32792</v>
      </c>
      <c r="C11721" s="79" t="s">
        <v>3751</v>
      </c>
      <c r="D11721" s="79">
        <v>5645.6</v>
      </c>
    </row>
    <row r="11722" spans="1:4" x14ac:dyDescent="0.25">
      <c r="A11722" s="75">
        <v>7153</v>
      </c>
      <c r="B11722" s="74" t="s">
        <v>32793</v>
      </c>
      <c r="C11722" s="79" t="s">
        <v>1514</v>
      </c>
      <c r="D11722" s="79">
        <v>43.28</v>
      </c>
    </row>
    <row r="11723" spans="1:4" x14ac:dyDescent="0.25">
      <c r="A11723" s="75">
        <v>41089</v>
      </c>
      <c r="B11723" s="74" t="s">
        <v>32794</v>
      </c>
      <c r="C11723" s="79" t="s">
        <v>3751</v>
      </c>
      <c r="D11723" s="79">
        <v>7634.45</v>
      </c>
    </row>
    <row r="11724" spans="1:4" x14ac:dyDescent="0.25">
      <c r="A11724" s="75">
        <v>40943</v>
      </c>
      <c r="B11724" s="74" t="s">
        <v>32795</v>
      </c>
      <c r="C11724" s="79" t="s">
        <v>1514</v>
      </c>
      <c r="D11724" s="79">
        <v>43.1</v>
      </c>
    </row>
    <row r="11725" spans="1:4" x14ac:dyDescent="0.25">
      <c r="A11725" s="75">
        <v>40944</v>
      </c>
      <c r="B11725" s="74" t="s">
        <v>32796</v>
      </c>
      <c r="C11725" s="79" t="s">
        <v>3751</v>
      </c>
      <c r="D11725" s="79">
        <v>7604.89</v>
      </c>
    </row>
    <row r="11726" spans="1:4" x14ac:dyDescent="0.25">
      <c r="A11726" s="75">
        <v>6175</v>
      </c>
      <c r="B11726" s="74" t="s">
        <v>32797</v>
      </c>
      <c r="C11726" s="79" t="s">
        <v>1514</v>
      </c>
      <c r="D11726" s="79">
        <v>35.5</v>
      </c>
    </row>
    <row r="11727" spans="1:4" x14ac:dyDescent="0.25">
      <c r="A11727" s="75">
        <v>41092</v>
      </c>
      <c r="B11727" s="74" t="s">
        <v>32798</v>
      </c>
      <c r="C11727" s="79" t="s">
        <v>3751</v>
      </c>
      <c r="D11727" s="79">
        <v>6264.25</v>
      </c>
    </row>
    <row r="11728" spans="1:4" x14ac:dyDescent="0.25">
      <c r="A11728" s="75">
        <v>37712</v>
      </c>
      <c r="B11728" s="74" t="s">
        <v>32799</v>
      </c>
      <c r="C11728" s="79" t="s">
        <v>1516</v>
      </c>
      <c r="D11728" s="79">
        <v>77.59</v>
      </c>
    </row>
    <row r="11729" spans="1:4" x14ac:dyDescent="0.25">
      <c r="A11729" s="75">
        <v>34547</v>
      </c>
      <c r="B11729" s="74" t="s">
        <v>32800</v>
      </c>
      <c r="C11729" s="79" t="s">
        <v>1517</v>
      </c>
      <c r="D11729" s="79">
        <v>4.28</v>
      </c>
    </row>
    <row r="11730" spans="1:4" x14ac:dyDescent="0.25">
      <c r="A11730" s="75">
        <v>34548</v>
      </c>
      <c r="B11730" s="74" t="s">
        <v>32801</v>
      </c>
      <c r="C11730" s="79" t="s">
        <v>1517</v>
      </c>
      <c r="D11730" s="79">
        <v>7.02</v>
      </c>
    </row>
    <row r="11731" spans="1:4" x14ac:dyDescent="0.25">
      <c r="A11731" s="75">
        <v>34558</v>
      </c>
      <c r="B11731" s="74" t="s">
        <v>32802</v>
      </c>
      <c r="C11731" s="79" t="s">
        <v>1517</v>
      </c>
      <c r="D11731" s="79">
        <v>3.48</v>
      </c>
    </row>
    <row r="11732" spans="1:4" x14ac:dyDescent="0.25">
      <c r="A11732" s="75">
        <v>34550</v>
      </c>
      <c r="B11732" s="74" t="s">
        <v>32803</v>
      </c>
      <c r="C11732" s="79" t="s">
        <v>1517</v>
      </c>
      <c r="D11732" s="79">
        <v>1.85</v>
      </c>
    </row>
    <row r="11733" spans="1:4" x14ac:dyDescent="0.25">
      <c r="A11733" s="75">
        <v>34557</v>
      </c>
      <c r="B11733" s="74" t="s">
        <v>32804</v>
      </c>
      <c r="C11733" s="79" t="s">
        <v>1517</v>
      </c>
      <c r="D11733" s="79">
        <v>2.71</v>
      </c>
    </row>
    <row r="11734" spans="1:4" x14ac:dyDescent="0.25">
      <c r="A11734" s="75">
        <v>37411</v>
      </c>
      <c r="B11734" s="74" t="s">
        <v>32805</v>
      </c>
      <c r="C11734" s="79" t="s">
        <v>1516</v>
      </c>
      <c r="D11734" s="79">
        <v>19.809999999999999</v>
      </c>
    </row>
    <row r="11735" spans="1:4" x14ac:dyDescent="0.25">
      <c r="A11735" s="75">
        <v>39508</v>
      </c>
      <c r="B11735" s="74" t="s">
        <v>32806</v>
      </c>
      <c r="C11735" s="79" t="s">
        <v>1516</v>
      </c>
      <c r="D11735" s="79">
        <v>11.13</v>
      </c>
    </row>
    <row r="11736" spans="1:4" x14ac:dyDescent="0.25">
      <c r="A11736" s="75">
        <v>39507</v>
      </c>
      <c r="B11736" s="74" t="s">
        <v>32807</v>
      </c>
      <c r="C11736" s="79" t="s">
        <v>1516</v>
      </c>
      <c r="D11736" s="79">
        <v>16.600000000000001</v>
      </c>
    </row>
    <row r="11737" spans="1:4" x14ac:dyDescent="0.25">
      <c r="A11737" s="75">
        <v>7155</v>
      </c>
      <c r="B11737" s="74" t="s">
        <v>32808</v>
      </c>
      <c r="C11737" s="79" t="s">
        <v>1516</v>
      </c>
      <c r="D11737" s="79">
        <v>21.31</v>
      </c>
    </row>
    <row r="11738" spans="1:4" x14ac:dyDescent="0.25">
      <c r="A11738" s="75">
        <v>42406</v>
      </c>
      <c r="B11738" s="74" t="s">
        <v>32809</v>
      </c>
      <c r="C11738" s="79" t="s">
        <v>1516</v>
      </c>
      <c r="D11738" s="79">
        <v>24.44</v>
      </c>
    </row>
    <row r="11739" spans="1:4" x14ac:dyDescent="0.25">
      <c r="A11739" s="75">
        <v>7156</v>
      </c>
      <c r="B11739" s="74" t="s">
        <v>32810</v>
      </c>
      <c r="C11739" s="79" t="s">
        <v>1516</v>
      </c>
      <c r="D11739" s="79">
        <v>30.58</v>
      </c>
    </row>
    <row r="11740" spans="1:4" x14ac:dyDescent="0.25">
      <c r="A11740" s="75">
        <v>43127</v>
      </c>
      <c r="B11740" s="74" t="s">
        <v>32811</v>
      </c>
      <c r="C11740" s="79" t="s">
        <v>1516</v>
      </c>
      <c r="D11740" s="79">
        <v>43.76</v>
      </c>
    </row>
    <row r="11741" spans="1:4" x14ac:dyDescent="0.25">
      <c r="A11741" s="75">
        <v>10917</v>
      </c>
      <c r="B11741" s="74" t="s">
        <v>32812</v>
      </c>
      <c r="C11741" s="79" t="s">
        <v>1516</v>
      </c>
      <c r="D11741" s="79">
        <v>9.23</v>
      </c>
    </row>
    <row r="11742" spans="1:4" x14ac:dyDescent="0.25">
      <c r="A11742" s="75">
        <v>21141</v>
      </c>
      <c r="B11742" s="74" t="s">
        <v>32813</v>
      </c>
      <c r="C11742" s="79" t="s">
        <v>1516</v>
      </c>
      <c r="D11742" s="79">
        <v>14.3</v>
      </c>
    </row>
    <row r="11743" spans="1:4" x14ac:dyDescent="0.25">
      <c r="A11743" s="75">
        <v>39509</v>
      </c>
      <c r="B11743" s="74" t="s">
        <v>32814</v>
      </c>
      <c r="C11743" s="79" t="s">
        <v>1516</v>
      </c>
      <c r="D11743" s="79">
        <v>13.75</v>
      </c>
    </row>
    <row r="11744" spans="1:4" x14ac:dyDescent="0.25">
      <c r="A11744" s="75">
        <v>44529</v>
      </c>
      <c r="B11744" s="74" t="s">
        <v>32815</v>
      </c>
      <c r="C11744" s="79" t="s">
        <v>1516</v>
      </c>
      <c r="D11744" s="79">
        <v>11.67</v>
      </c>
    </row>
    <row r="11745" spans="1:4" x14ac:dyDescent="0.25">
      <c r="A11745" s="75">
        <v>7167</v>
      </c>
      <c r="B11745" s="74" t="s">
        <v>32816</v>
      </c>
      <c r="C11745" s="79" t="s">
        <v>1516</v>
      </c>
      <c r="D11745" s="79">
        <v>26.4</v>
      </c>
    </row>
    <row r="11746" spans="1:4" x14ac:dyDescent="0.25">
      <c r="A11746" s="75">
        <v>10928</v>
      </c>
      <c r="B11746" s="74" t="s">
        <v>32817</v>
      </c>
      <c r="C11746" s="79" t="s">
        <v>1516</v>
      </c>
      <c r="D11746" s="79">
        <v>15.17</v>
      </c>
    </row>
    <row r="11747" spans="1:4" x14ac:dyDescent="0.25">
      <c r="A11747" s="75">
        <v>10933</v>
      </c>
      <c r="B11747" s="74" t="s">
        <v>32818</v>
      </c>
      <c r="C11747" s="79" t="s">
        <v>1516</v>
      </c>
      <c r="D11747" s="79">
        <v>22.88</v>
      </c>
    </row>
    <row r="11748" spans="1:4" x14ac:dyDescent="0.25">
      <c r="A11748" s="75">
        <v>7158</v>
      </c>
      <c r="B11748" s="74" t="s">
        <v>32819</v>
      </c>
      <c r="C11748" s="79" t="s">
        <v>1516</v>
      </c>
      <c r="D11748" s="79">
        <v>38.799999999999997</v>
      </c>
    </row>
    <row r="11749" spans="1:4" x14ac:dyDescent="0.25">
      <c r="A11749" s="75">
        <v>10927</v>
      </c>
      <c r="B11749" s="74" t="s">
        <v>32820</v>
      </c>
      <c r="C11749" s="79" t="s">
        <v>1516</v>
      </c>
      <c r="D11749" s="79">
        <v>24.81</v>
      </c>
    </row>
    <row r="11750" spans="1:4" x14ac:dyDescent="0.25">
      <c r="A11750" s="75">
        <v>7162</v>
      </c>
      <c r="B11750" s="74" t="s">
        <v>32821</v>
      </c>
      <c r="C11750" s="79" t="s">
        <v>1516</v>
      </c>
      <c r="D11750" s="79">
        <v>60.72</v>
      </c>
    </row>
    <row r="11751" spans="1:4" x14ac:dyDescent="0.25">
      <c r="A11751" s="75">
        <v>10932</v>
      </c>
      <c r="B11751" s="74" t="s">
        <v>32822</v>
      </c>
      <c r="C11751" s="79" t="s">
        <v>1516</v>
      </c>
      <c r="D11751" s="79">
        <v>105.61</v>
      </c>
    </row>
    <row r="11752" spans="1:4" x14ac:dyDescent="0.25">
      <c r="A11752" s="75">
        <v>10937</v>
      </c>
      <c r="B11752" s="74" t="s">
        <v>32823</v>
      </c>
      <c r="C11752" s="79" t="s">
        <v>1516</v>
      </c>
      <c r="D11752" s="79">
        <v>27.14</v>
      </c>
    </row>
    <row r="11753" spans="1:4" x14ac:dyDescent="0.25">
      <c r="A11753" s="75">
        <v>10935</v>
      </c>
      <c r="B11753" s="74" t="s">
        <v>32824</v>
      </c>
      <c r="C11753" s="79" t="s">
        <v>1516</v>
      </c>
      <c r="D11753" s="79">
        <v>47.08</v>
      </c>
    </row>
    <row r="11754" spans="1:4" x14ac:dyDescent="0.25">
      <c r="A11754" s="75">
        <v>10931</v>
      </c>
      <c r="B11754" s="74" t="s">
        <v>32825</v>
      </c>
      <c r="C11754" s="79" t="s">
        <v>1516</v>
      </c>
      <c r="D11754" s="79">
        <v>13.24</v>
      </c>
    </row>
    <row r="11755" spans="1:4" x14ac:dyDescent="0.25">
      <c r="A11755" s="75">
        <v>7164</v>
      </c>
      <c r="B11755" s="74" t="s">
        <v>32826</v>
      </c>
      <c r="C11755" s="79" t="s">
        <v>1516</v>
      </c>
      <c r="D11755" s="79">
        <v>43.82</v>
      </c>
    </row>
    <row r="11756" spans="1:4" x14ac:dyDescent="0.25">
      <c r="A11756" s="75">
        <v>36887</v>
      </c>
      <c r="B11756" s="74" t="s">
        <v>32827</v>
      </c>
      <c r="C11756" s="79" t="s">
        <v>1516</v>
      </c>
      <c r="D11756" s="79">
        <v>12.23</v>
      </c>
    </row>
    <row r="11757" spans="1:4" x14ac:dyDescent="0.25">
      <c r="A11757" s="75">
        <v>34630</v>
      </c>
      <c r="B11757" s="74" t="s">
        <v>32828</v>
      </c>
      <c r="C11757" s="79" t="s">
        <v>16514</v>
      </c>
      <c r="D11757" s="79">
        <v>1261.06</v>
      </c>
    </row>
    <row r="11758" spans="1:4" x14ac:dyDescent="0.25">
      <c r="A11758" s="75">
        <v>7161</v>
      </c>
      <c r="B11758" s="74" t="s">
        <v>32829</v>
      </c>
      <c r="C11758" s="79" t="s">
        <v>1516</v>
      </c>
      <c r="D11758" s="79">
        <v>5.45</v>
      </c>
    </row>
    <row r="11759" spans="1:4" x14ac:dyDescent="0.25">
      <c r="A11759" s="75">
        <v>7170</v>
      </c>
      <c r="B11759" s="74" t="s">
        <v>32830</v>
      </c>
      <c r="C11759" s="79" t="s">
        <v>1516</v>
      </c>
      <c r="D11759" s="79">
        <v>2.95</v>
      </c>
    </row>
    <row r="11760" spans="1:4" x14ac:dyDescent="0.25">
      <c r="A11760" s="75">
        <v>37524</v>
      </c>
      <c r="B11760" s="74" t="s">
        <v>32831</v>
      </c>
      <c r="C11760" s="79" t="s">
        <v>1517</v>
      </c>
      <c r="D11760" s="79">
        <v>2.7</v>
      </c>
    </row>
    <row r="11761" spans="1:4" x14ac:dyDescent="0.25">
      <c r="A11761" s="75">
        <v>37525</v>
      </c>
      <c r="B11761" s="74" t="s">
        <v>32832</v>
      </c>
      <c r="C11761" s="79" t="s">
        <v>1517</v>
      </c>
      <c r="D11761" s="79">
        <v>3.69</v>
      </c>
    </row>
    <row r="11762" spans="1:4" x14ac:dyDescent="0.25">
      <c r="A11762" s="75">
        <v>36789</v>
      </c>
      <c r="B11762" s="74" t="s">
        <v>32833</v>
      </c>
      <c r="C11762" s="79" t="s">
        <v>16514</v>
      </c>
      <c r="D11762" s="79">
        <v>2.7</v>
      </c>
    </row>
    <row r="11763" spans="1:4" x14ac:dyDescent="0.25">
      <c r="A11763" s="75">
        <v>7173</v>
      </c>
      <c r="B11763" s="74" t="s">
        <v>32834</v>
      </c>
      <c r="C11763" s="79" t="s">
        <v>1522</v>
      </c>
      <c r="D11763" s="79">
        <v>1750</v>
      </c>
    </row>
    <row r="11764" spans="1:4" x14ac:dyDescent="0.25">
      <c r="A11764" s="75">
        <v>7175</v>
      </c>
      <c r="B11764" s="74" t="s">
        <v>32835</v>
      </c>
      <c r="C11764" s="79" t="s">
        <v>16514</v>
      </c>
      <c r="D11764" s="79">
        <v>1.98</v>
      </c>
    </row>
    <row r="11765" spans="1:4" x14ac:dyDescent="0.25">
      <c r="A11765" s="75">
        <v>40741</v>
      </c>
      <c r="B11765" s="74" t="s">
        <v>32836</v>
      </c>
      <c r="C11765" s="79" t="s">
        <v>16514</v>
      </c>
      <c r="D11765" s="79">
        <v>2.72</v>
      </c>
    </row>
    <row r="11766" spans="1:4" x14ac:dyDescent="0.25">
      <c r="A11766" s="75">
        <v>7184</v>
      </c>
      <c r="B11766" s="74" t="s">
        <v>32837</v>
      </c>
      <c r="C11766" s="79" t="s">
        <v>1516</v>
      </c>
      <c r="D11766" s="79">
        <v>60</v>
      </c>
    </row>
    <row r="11767" spans="1:4" x14ac:dyDescent="0.25">
      <c r="A11767" s="75">
        <v>34458</v>
      </c>
      <c r="B11767" s="74" t="s">
        <v>32838</v>
      </c>
      <c r="C11767" s="79" t="s">
        <v>16514</v>
      </c>
      <c r="D11767" s="79">
        <v>127.19</v>
      </c>
    </row>
    <row r="11768" spans="1:4" x14ac:dyDescent="0.25">
      <c r="A11768" s="75">
        <v>34464</v>
      </c>
      <c r="B11768" s="74" t="s">
        <v>32839</v>
      </c>
      <c r="C11768" s="79" t="s">
        <v>16514</v>
      </c>
      <c r="D11768" s="79">
        <v>189.33</v>
      </c>
    </row>
    <row r="11769" spans="1:4" x14ac:dyDescent="0.25">
      <c r="A11769" s="75">
        <v>34468</v>
      </c>
      <c r="B11769" s="74" t="s">
        <v>32840</v>
      </c>
      <c r="C11769" s="79" t="s">
        <v>16514</v>
      </c>
      <c r="D11769" s="79">
        <v>238.7</v>
      </c>
    </row>
    <row r="11770" spans="1:4" x14ac:dyDescent="0.25">
      <c r="A11770" s="75">
        <v>34473</v>
      </c>
      <c r="B11770" s="74" t="s">
        <v>32841</v>
      </c>
      <c r="C11770" s="79" t="s">
        <v>16514</v>
      </c>
      <c r="D11770" s="79">
        <v>144.80000000000001</v>
      </c>
    </row>
    <row r="11771" spans="1:4" x14ac:dyDescent="0.25">
      <c r="A11771" s="75">
        <v>34480</v>
      </c>
      <c r="B11771" s="74" t="s">
        <v>32842</v>
      </c>
      <c r="C11771" s="79" t="s">
        <v>16514</v>
      </c>
      <c r="D11771" s="79">
        <v>267.58999999999997</v>
      </c>
    </row>
    <row r="11772" spans="1:4" x14ac:dyDescent="0.25">
      <c r="A11772" s="75">
        <v>34486</v>
      </c>
      <c r="B11772" s="74" t="s">
        <v>32843</v>
      </c>
      <c r="C11772" s="79" t="s">
        <v>16514</v>
      </c>
      <c r="D11772" s="79">
        <v>316.82</v>
      </c>
    </row>
    <row r="11773" spans="1:4" x14ac:dyDescent="0.25">
      <c r="A11773" s="75">
        <v>7190</v>
      </c>
      <c r="B11773" s="74" t="s">
        <v>32844</v>
      </c>
      <c r="C11773" s="79" t="s">
        <v>16514</v>
      </c>
      <c r="D11773" s="79">
        <v>10.58</v>
      </c>
    </row>
    <row r="11774" spans="1:4" x14ac:dyDescent="0.25">
      <c r="A11774" s="75">
        <v>34417</v>
      </c>
      <c r="B11774" s="74" t="s">
        <v>32845</v>
      </c>
      <c r="C11774" s="79" t="s">
        <v>16514</v>
      </c>
      <c r="D11774" s="80">
        <v>16.93</v>
      </c>
    </row>
    <row r="11775" spans="1:4" x14ac:dyDescent="0.25">
      <c r="A11775" s="75">
        <v>7213</v>
      </c>
      <c r="B11775" s="74" t="s">
        <v>32846</v>
      </c>
      <c r="C11775" s="79" t="s">
        <v>1516</v>
      </c>
      <c r="D11775" s="79">
        <v>15.52</v>
      </c>
    </row>
    <row r="11776" spans="1:4" x14ac:dyDescent="0.25">
      <c r="A11776" s="75">
        <v>7195</v>
      </c>
      <c r="B11776" s="74" t="s">
        <v>32847</v>
      </c>
      <c r="C11776" s="79" t="s">
        <v>16514</v>
      </c>
      <c r="D11776" s="80">
        <v>45.58</v>
      </c>
    </row>
    <row r="11777" spans="1:4" x14ac:dyDescent="0.25">
      <c r="A11777" s="75">
        <v>7186</v>
      </c>
      <c r="B11777" s="74" t="s">
        <v>32848</v>
      </c>
      <c r="C11777" s="79" t="s">
        <v>16514</v>
      </c>
      <c r="D11777" s="79">
        <v>49.65</v>
      </c>
    </row>
    <row r="11778" spans="1:4" x14ac:dyDescent="0.25">
      <c r="A11778" s="75">
        <v>7194</v>
      </c>
      <c r="B11778" s="74" t="s">
        <v>32849</v>
      </c>
      <c r="C11778" s="79" t="s">
        <v>1516</v>
      </c>
      <c r="D11778" s="80">
        <v>22.89</v>
      </c>
    </row>
    <row r="11779" spans="1:4" x14ac:dyDescent="0.25">
      <c r="A11779" s="75">
        <v>7197</v>
      </c>
      <c r="B11779" s="74" t="s">
        <v>32850</v>
      </c>
      <c r="C11779" s="79" t="s">
        <v>16514</v>
      </c>
      <c r="D11779" s="79">
        <v>96.62</v>
      </c>
    </row>
    <row r="11780" spans="1:4" x14ac:dyDescent="0.25">
      <c r="A11780" s="75">
        <v>7192</v>
      </c>
      <c r="B11780" s="74" t="s">
        <v>32851</v>
      </c>
      <c r="C11780" s="79" t="s">
        <v>16514</v>
      </c>
      <c r="D11780" s="80">
        <v>86.56</v>
      </c>
    </row>
    <row r="11781" spans="1:4" x14ac:dyDescent="0.25">
      <c r="A11781" s="75">
        <v>7193</v>
      </c>
      <c r="B11781" s="74" t="s">
        <v>32852</v>
      </c>
      <c r="C11781" s="79" t="s">
        <v>16514</v>
      </c>
      <c r="D11781" s="79">
        <v>97.45</v>
      </c>
    </row>
    <row r="11782" spans="1:4" x14ac:dyDescent="0.25">
      <c r="A11782" s="75">
        <v>7189</v>
      </c>
      <c r="B11782" s="74" t="s">
        <v>32853</v>
      </c>
      <c r="C11782" s="79" t="s">
        <v>16514</v>
      </c>
      <c r="D11782" s="79">
        <v>113.25</v>
      </c>
    </row>
    <row r="11783" spans="1:4" x14ac:dyDescent="0.25">
      <c r="A11783" s="75">
        <v>34402</v>
      </c>
      <c r="B11783" s="74" t="s">
        <v>32854</v>
      </c>
      <c r="C11783" s="79" t="s">
        <v>16514</v>
      </c>
      <c r="D11783" s="79">
        <v>159.88999999999999</v>
      </c>
    </row>
    <row r="11784" spans="1:4" x14ac:dyDescent="0.25">
      <c r="A11784" s="75">
        <v>7245</v>
      </c>
      <c r="B11784" s="74" t="s">
        <v>32855</v>
      </c>
      <c r="C11784" s="79" t="s">
        <v>16514</v>
      </c>
      <c r="D11784" s="79">
        <v>32.950000000000003</v>
      </c>
    </row>
    <row r="11785" spans="1:4" x14ac:dyDescent="0.25">
      <c r="A11785" s="75">
        <v>34425</v>
      </c>
      <c r="B11785" s="74" t="s">
        <v>32856</v>
      </c>
      <c r="C11785" s="79" t="s">
        <v>16514</v>
      </c>
      <c r="D11785" s="79">
        <v>102.71</v>
      </c>
    </row>
    <row r="11786" spans="1:4" x14ac:dyDescent="0.25">
      <c r="A11786" s="75">
        <v>7223</v>
      </c>
      <c r="B11786" s="74" t="s">
        <v>32857</v>
      </c>
      <c r="C11786" s="79" t="s">
        <v>16514</v>
      </c>
      <c r="D11786" s="79">
        <v>114.46</v>
      </c>
    </row>
    <row r="11787" spans="1:4" x14ac:dyDescent="0.25">
      <c r="A11787" s="75">
        <v>7234</v>
      </c>
      <c r="B11787" s="74" t="s">
        <v>32858</v>
      </c>
      <c r="C11787" s="79" t="s">
        <v>16514</v>
      </c>
      <c r="D11787" s="79">
        <v>172.72</v>
      </c>
    </row>
    <row r="11788" spans="1:4" x14ac:dyDescent="0.25">
      <c r="A11788" s="75">
        <v>7224</v>
      </c>
      <c r="B11788" s="74" t="s">
        <v>32859</v>
      </c>
      <c r="C11788" s="79" t="s">
        <v>16514</v>
      </c>
      <c r="D11788" s="79">
        <v>210.42</v>
      </c>
    </row>
    <row r="11789" spans="1:4" x14ac:dyDescent="0.25">
      <c r="A11789" s="75">
        <v>7225</v>
      </c>
      <c r="B11789" s="74" t="s">
        <v>32860</v>
      </c>
      <c r="C11789" s="79" t="s">
        <v>16514</v>
      </c>
      <c r="D11789" s="79">
        <v>225.63</v>
      </c>
    </row>
    <row r="11790" spans="1:4" x14ac:dyDescent="0.25">
      <c r="A11790" s="75">
        <v>7226</v>
      </c>
      <c r="B11790" s="74" t="s">
        <v>32861</v>
      </c>
      <c r="C11790" s="79" t="s">
        <v>16514</v>
      </c>
      <c r="D11790" s="79">
        <v>240.78</v>
      </c>
    </row>
    <row r="11791" spans="1:4" x14ac:dyDescent="0.25">
      <c r="A11791" s="75">
        <v>7227</v>
      </c>
      <c r="B11791" s="74" t="s">
        <v>32862</v>
      </c>
      <c r="C11791" s="79" t="s">
        <v>16514</v>
      </c>
      <c r="D11791" s="79">
        <v>274.07</v>
      </c>
    </row>
    <row r="11792" spans="1:4" x14ac:dyDescent="0.25">
      <c r="A11792" s="75">
        <v>7212</v>
      </c>
      <c r="B11792" s="74" t="s">
        <v>32863</v>
      </c>
      <c r="C11792" s="79" t="s">
        <v>16514</v>
      </c>
      <c r="D11792" s="79">
        <v>301.14</v>
      </c>
    </row>
    <row r="11793" spans="1:4" x14ac:dyDescent="0.25">
      <c r="A11793" s="75">
        <v>7229</v>
      </c>
      <c r="B11793" s="74" t="s">
        <v>32864</v>
      </c>
      <c r="C11793" s="79" t="s">
        <v>16514</v>
      </c>
      <c r="D11793" s="79">
        <v>190.88</v>
      </c>
    </row>
    <row r="11794" spans="1:4" x14ac:dyDescent="0.25">
      <c r="A11794" s="75">
        <v>7230</v>
      </c>
      <c r="B11794" s="74" t="s">
        <v>32865</v>
      </c>
      <c r="C11794" s="79" t="s">
        <v>16514</v>
      </c>
      <c r="D11794" s="79">
        <v>317.77999999999997</v>
      </c>
    </row>
    <row r="11795" spans="1:4" x14ac:dyDescent="0.25">
      <c r="A11795" s="75">
        <v>7231</v>
      </c>
      <c r="B11795" s="74" t="s">
        <v>32866</v>
      </c>
      <c r="C11795" s="79" t="s">
        <v>16514</v>
      </c>
      <c r="D11795" s="79">
        <v>450.8</v>
      </c>
    </row>
    <row r="11796" spans="1:4" x14ac:dyDescent="0.25">
      <c r="A11796" s="75">
        <v>7220</v>
      </c>
      <c r="B11796" s="74" t="s">
        <v>32867</v>
      </c>
      <c r="C11796" s="79" t="s">
        <v>16514</v>
      </c>
      <c r="D11796" s="79">
        <v>556.46</v>
      </c>
    </row>
    <row r="11797" spans="1:4" x14ac:dyDescent="0.25">
      <c r="A11797" s="75">
        <v>34447</v>
      </c>
      <c r="B11797" s="74" t="s">
        <v>32868</v>
      </c>
      <c r="C11797" s="79" t="s">
        <v>16514</v>
      </c>
      <c r="D11797" s="79">
        <v>622.20000000000005</v>
      </c>
    </row>
    <row r="11798" spans="1:4" x14ac:dyDescent="0.25">
      <c r="A11798" s="75">
        <v>7233</v>
      </c>
      <c r="B11798" s="74" t="s">
        <v>32869</v>
      </c>
      <c r="C11798" s="79" t="s">
        <v>16514</v>
      </c>
      <c r="D11798" s="79">
        <v>713.77</v>
      </c>
    </row>
    <row r="11799" spans="1:4" x14ac:dyDescent="0.25">
      <c r="A11799" s="75">
        <v>40740</v>
      </c>
      <c r="B11799" s="74" t="s">
        <v>32870</v>
      </c>
      <c r="C11799" s="79" t="s">
        <v>1516</v>
      </c>
      <c r="D11799" s="79">
        <v>148.16999999999999</v>
      </c>
    </row>
    <row r="11800" spans="1:4" x14ac:dyDescent="0.25">
      <c r="A11800" s="75">
        <v>25007</v>
      </c>
      <c r="B11800" s="74" t="s">
        <v>32871</v>
      </c>
      <c r="C11800" s="79" t="s">
        <v>1516</v>
      </c>
      <c r="D11800" s="79">
        <v>42.4</v>
      </c>
    </row>
    <row r="11801" spans="1:4" x14ac:dyDescent="0.25">
      <c r="A11801" s="75">
        <v>43071</v>
      </c>
      <c r="B11801" s="74" t="s">
        <v>32872</v>
      </c>
      <c r="C11801" s="79" t="s">
        <v>1516</v>
      </c>
      <c r="D11801" s="79">
        <v>166.84</v>
      </c>
    </row>
    <row r="11802" spans="1:4" x14ac:dyDescent="0.25">
      <c r="A11802" s="75">
        <v>39520</v>
      </c>
      <c r="B11802" s="74" t="s">
        <v>32873</v>
      </c>
      <c r="C11802" s="79" t="s">
        <v>1516</v>
      </c>
      <c r="D11802" s="79">
        <v>136.12</v>
      </c>
    </row>
    <row r="11803" spans="1:4" x14ac:dyDescent="0.25">
      <c r="A11803" s="75">
        <v>39521</v>
      </c>
      <c r="B11803" s="74" t="s">
        <v>32874</v>
      </c>
      <c r="C11803" s="79" t="s">
        <v>1516</v>
      </c>
      <c r="D11803" s="79">
        <v>140.56</v>
      </c>
    </row>
    <row r="11804" spans="1:4" x14ac:dyDescent="0.25">
      <c r="A11804" s="75">
        <v>39522</v>
      </c>
      <c r="B11804" s="74" t="s">
        <v>32875</v>
      </c>
      <c r="C11804" s="79" t="s">
        <v>1516</v>
      </c>
      <c r="D11804" s="79">
        <v>145.15</v>
      </c>
    </row>
    <row r="11805" spans="1:4" x14ac:dyDescent="0.25">
      <c r="A11805" s="75">
        <v>7243</v>
      </c>
      <c r="B11805" s="74" t="s">
        <v>32876</v>
      </c>
      <c r="C11805" s="79" t="s">
        <v>1516</v>
      </c>
      <c r="D11805" s="79">
        <v>44.3</v>
      </c>
    </row>
    <row r="11806" spans="1:4" x14ac:dyDescent="0.25">
      <c r="A11806" s="75">
        <v>11067</v>
      </c>
      <c r="B11806" s="74" t="s">
        <v>32877</v>
      </c>
      <c r="C11806" s="79" t="s">
        <v>16514</v>
      </c>
      <c r="D11806" s="79">
        <v>604.05999999999995</v>
      </c>
    </row>
    <row r="11807" spans="1:4" x14ac:dyDescent="0.25">
      <c r="A11807" s="75">
        <v>11068</v>
      </c>
      <c r="B11807" s="74" t="s">
        <v>32878</v>
      </c>
      <c r="C11807" s="79" t="s">
        <v>16514</v>
      </c>
      <c r="D11807" s="79">
        <v>763.14</v>
      </c>
    </row>
    <row r="11808" spans="1:4" x14ac:dyDescent="0.25">
      <c r="A11808" s="75">
        <v>7246</v>
      </c>
      <c r="B11808" s="74" t="s">
        <v>32879</v>
      </c>
      <c r="C11808" s="79" t="s">
        <v>16514</v>
      </c>
      <c r="D11808" s="79">
        <v>36.39</v>
      </c>
    </row>
    <row r="11809" spans="1:4" x14ac:dyDescent="0.25">
      <c r="A11809" s="75">
        <v>41097</v>
      </c>
      <c r="B11809" s="74" t="s">
        <v>32880</v>
      </c>
      <c r="C11809" s="79" t="s">
        <v>3751</v>
      </c>
      <c r="D11809" s="79">
        <v>3722.67</v>
      </c>
    </row>
    <row r="11810" spans="1:4" x14ac:dyDescent="0.25">
      <c r="A11810" s="75">
        <v>12869</v>
      </c>
      <c r="B11810" s="74" t="s">
        <v>32881</v>
      </c>
      <c r="C11810" s="79" t="s">
        <v>1514</v>
      </c>
      <c r="D11810" s="80">
        <v>21.09</v>
      </c>
    </row>
    <row r="11811" spans="1:4" x14ac:dyDescent="0.25">
      <c r="A11811" s="75">
        <v>1574</v>
      </c>
      <c r="B11811" s="74" t="s">
        <v>32882</v>
      </c>
      <c r="C11811" s="79" t="s">
        <v>16514</v>
      </c>
      <c r="D11811" s="79">
        <v>2.15</v>
      </c>
    </row>
    <row r="11812" spans="1:4" x14ac:dyDescent="0.25">
      <c r="A11812" s="75">
        <v>1581</v>
      </c>
      <c r="B11812" s="74" t="s">
        <v>32883</v>
      </c>
      <c r="C11812" s="79" t="s">
        <v>16514</v>
      </c>
      <c r="D11812" s="79">
        <v>14.92</v>
      </c>
    </row>
    <row r="11813" spans="1:4" x14ac:dyDescent="0.25">
      <c r="A11813" s="75">
        <v>1575</v>
      </c>
      <c r="B11813" s="74" t="s">
        <v>32884</v>
      </c>
      <c r="C11813" s="79" t="s">
        <v>16514</v>
      </c>
      <c r="D11813" s="79">
        <v>2.5499999999999998</v>
      </c>
    </row>
    <row r="11814" spans="1:4" x14ac:dyDescent="0.25">
      <c r="A11814" s="75">
        <v>1570</v>
      </c>
      <c r="B11814" s="74" t="s">
        <v>32885</v>
      </c>
      <c r="C11814" s="79" t="s">
        <v>16514</v>
      </c>
      <c r="D11814" s="79">
        <v>1.28</v>
      </c>
    </row>
    <row r="11815" spans="1:4" x14ac:dyDescent="0.25">
      <c r="A11815" s="75">
        <v>1576</v>
      </c>
      <c r="B11815" s="74" t="s">
        <v>32886</v>
      </c>
      <c r="C11815" s="79" t="s">
        <v>16514</v>
      </c>
      <c r="D11815" s="79">
        <v>3.53</v>
      </c>
    </row>
    <row r="11816" spans="1:4" x14ac:dyDescent="0.25">
      <c r="A11816" s="75">
        <v>1577</v>
      </c>
      <c r="B11816" s="74" t="s">
        <v>32887</v>
      </c>
      <c r="C11816" s="79" t="s">
        <v>16514</v>
      </c>
      <c r="D11816" s="80">
        <v>3.98</v>
      </c>
    </row>
    <row r="11817" spans="1:4" x14ac:dyDescent="0.25">
      <c r="A11817" s="75">
        <v>1571</v>
      </c>
      <c r="B11817" s="74" t="s">
        <v>32888</v>
      </c>
      <c r="C11817" s="79" t="s">
        <v>16514</v>
      </c>
      <c r="D11817" s="79">
        <v>1.67</v>
      </c>
    </row>
    <row r="11818" spans="1:4" x14ac:dyDescent="0.25">
      <c r="A11818" s="75">
        <v>1578</v>
      </c>
      <c r="B11818" s="74" t="s">
        <v>32889</v>
      </c>
      <c r="C11818" s="79" t="s">
        <v>16514</v>
      </c>
      <c r="D11818" s="79">
        <v>6.91</v>
      </c>
    </row>
    <row r="11819" spans="1:4" x14ac:dyDescent="0.25">
      <c r="A11819" s="75">
        <v>1573</v>
      </c>
      <c r="B11819" s="74" t="s">
        <v>32890</v>
      </c>
      <c r="C11819" s="79" t="s">
        <v>16514</v>
      </c>
      <c r="D11819" s="79">
        <v>1.99</v>
      </c>
    </row>
    <row r="11820" spans="1:4" x14ac:dyDescent="0.25">
      <c r="A11820" s="75">
        <v>1579</v>
      </c>
      <c r="B11820" s="74" t="s">
        <v>32891</v>
      </c>
      <c r="C11820" s="79" t="s">
        <v>16514</v>
      </c>
      <c r="D11820" s="79">
        <v>8.6199999999999992</v>
      </c>
    </row>
    <row r="11821" spans="1:4" x14ac:dyDescent="0.25">
      <c r="A11821" s="75">
        <v>1580</v>
      </c>
      <c r="B11821" s="74" t="s">
        <v>32892</v>
      </c>
      <c r="C11821" s="79" t="s">
        <v>16514</v>
      </c>
      <c r="D11821" s="79">
        <v>10.61</v>
      </c>
    </row>
    <row r="11822" spans="1:4" x14ac:dyDescent="0.25">
      <c r="A11822" s="75">
        <v>39321</v>
      </c>
      <c r="B11822" s="74" t="s">
        <v>32893</v>
      </c>
      <c r="C11822" s="79" t="s">
        <v>16514</v>
      </c>
      <c r="D11822" s="79">
        <v>23.25</v>
      </c>
    </row>
    <row r="11823" spans="1:4" x14ac:dyDescent="0.25">
      <c r="A11823" s="75">
        <v>39319</v>
      </c>
      <c r="B11823" s="74" t="s">
        <v>32894</v>
      </c>
      <c r="C11823" s="79" t="s">
        <v>16514</v>
      </c>
      <c r="D11823" s="79">
        <v>9.67</v>
      </c>
    </row>
    <row r="11824" spans="1:4" x14ac:dyDescent="0.25">
      <c r="A11824" s="75">
        <v>39320</v>
      </c>
      <c r="B11824" s="74" t="s">
        <v>32895</v>
      </c>
      <c r="C11824" s="79" t="s">
        <v>16514</v>
      </c>
      <c r="D11824" s="79">
        <v>18.600000000000001</v>
      </c>
    </row>
    <row r="11825" spans="1:4" x14ac:dyDescent="0.25">
      <c r="A11825" s="75">
        <v>1591</v>
      </c>
      <c r="B11825" s="74" t="s">
        <v>32896</v>
      </c>
      <c r="C11825" s="79" t="s">
        <v>16514</v>
      </c>
      <c r="D11825" s="79">
        <v>32.909999999999997</v>
      </c>
    </row>
    <row r="11826" spans="1:4" x14ac:dyDescent="0.25">
      <c r="A11826" s="75">
        <v>1547</v>
      </c>
      <c r="B11826" s="74" t="s">
        <v>32897</v>
      </c>
      <c r="C11826" s="79" t="s">
        <v>16514</v>
      </c>
      <c r="D11826" s="79">
        <v>172.46</v>
      </c>
    </row>
    <row r="11827" spans="1:4" x14ac:dyDescent="0.25">
      <c r="A11827" s="75">
        <v>38196</v>
      </c>
      <c r="B11827" s="74" t="s">
        <v>32898</v>
      </c>
      <c r="C11827" s="79" t="s">
        <v>16514</v>
      </c>
      <c r="D11827" s="79">
        <v>33.590000000000003</v>
      </c>
    </row>
    <row r="11828" spans="1:4" x14ac:dyDescent="0.25">
      <c r="A11828" s="75">
        <v>1543</v>
      </c>
      <c r="B11828" s="74" t="s">
        <v>32899</v>
      </c>
      <c r="C11828" s="79" t="s">
        <v>16514</v>
      </c>
      <c r="D11828" s="79">
        <v>35.69</v>
      </c>
    </row>
    <row r="11829" spans="1:4" x14ac:dyDescent="0.25">
      <c r="A11829" s="75">
        <v>1585</v>
      </c>
      <c r="B11829" s="74" t="s">
        <v>32900</v>
      </c>
      <c r="C11829" s="79" t="s">
        <v>16514</v>
      </c>
      <c r="D11829" s="79">
        <v>6.91</v>
      </c>
    </row>
    <row r="11830" spans="1:4" x14ac:dyDescent="0.25">
      <c r="A11830" s="75">
        <v>1593</v>
      </c>
      <c r="B11830" s="74" t="s">
        <v>32901</v>
      </c>
      <c r="C11830" s="79" t="s">
        <v>16514</v>
      </c>
      <c r="D11830" s="79">
        <v>36.71</v>
      </c>
    </row>
    <row r="11831" spans="1:4" x14ac:dyDescent="0.25">
      <c r="A11831" s="75">
        <v>11838</v>
      </c>
      <c r="B11831" s="74" t="s">
        <v>32902</v>
      </c>
      <c r="C11831" s="79" t="s">
        <v>16514</v>
      </c>
      <c r="D11831" s="79">
        <v>48.44</v>
      </c>
    </row>
    <row r="11832" spans="1:4" x14ac:dyDescent="0.25">
      <c r="A11832" s="75">
        <v>1594</v>
      </c>
      <c r="B11832" s="74" t="s">
        <v>32903</v>
      </c>
      <c r="C11832" s="79" t="s">
        <v>16514</v>
      </c>
      <c r="D11832" s="79">
        <v>48.97</v>
      </c>
    </row>
    <row r="11833" spans="1:4" x14ac:dyDescent="0.25">
      <c r="A11833" s="75">
        <v>1586</v>
      </c>
      <c r="B11833" s="74" t="s">
        <v>32904</v>
      </c>
      <c r="C11833" s="79" t="s">
        <v>16514</v>
      </c>
      <c r="D11833" s="79">
        <v>8.75</v>
      </c>
    </row>
    <row r="11834" spans="1:4" x14ac:dyDescent="0.25">
      <c r="A11834" s="75">
        <v>11839</v>
      </c>
      <c r="B11834" s="74" t="s">
        <v>32905</v>
      </c>
      <c r="C11834" s="79" t="s">
        <v>16514</v>
      </c>
      <c r="D11834" s="79">
        <v>70.48</v>
      </c>
    </row>
    <row r="11835" spans="1:4" x14ac:dyDescent="0.25">
      <c r="A11835" s="75">
        <v>1587</v>
      </c>
      <c r="B11835" s="74" t="s">
        <v>32906</v>
      </c>
      <c r="C11835" s="79" t="s">
        <v>16514</v>
      </c>
      <c r="D11835" s="79">
        <v>8.91</v>
      </c>
    </row>
    <row r="11836" spans="1:4" x14ac:dyDescent="0.25">
      <c r="A11836" s="75">
        <v>1545</v>
      </c>
      <c r="B11836" s="74" t="s">
        <v>32907</v>
      </c>
      <c r="C11836" s="79" t="s">
        <v>16514</v>
      </c>
      <c r="D11836" s="79">
        <v>84.57</v>
      </c>
    </row>
    <row r="11837" spans="1:4" x14ac:dyDescent="0.25">
      <c r="A11837" s="75">
        <v>1588</v>
      </c>
      <c r="B11837" s="74" t="s">
        <v>32908</v>
      </c>
      <c r="C11837" s="79" t="s">
        <v>16514</v>
      </c>
      <c r="D11837" s="79">
        <v>12.22</v>
      </c>
    </row>
    <row r="11838" spans="1:4" x14ac:dyDescent="0.25">
      <c r="A11838" s="75">
        <v>1535</v>
      </c>
      <c r="B11838" s="74" t="s">
        <v>32909</v>
      </c>
      <c r="C11838" s="79" t="s">
        <v>16514</v>
      </c>
      <c r="D11838" s="79">
        <v>7.04</v>
      </c>
    </row>
    <row r="11839" spans="1:4" x14ac:dyDescent="0.25">
      <c r="A11839" s="75">
        <v>1589</v>
      </c>
      <c r="B11839" s="74" t="s">
        <v>32910</v>
      </c>
      <c r="C11839" s="79" t="s">
        <v>16514</v>
      </c>
      <c r="D11839" s="79">
        <v>12.61</v>
      </c>
    </row>
    <row r="11840" spans="1:4" x14ac:dyDescent="0.25">
      <c r="A11840" s="75">
        <v>1546</v>
      </c>
      <c r="B11840" s="74" t="s">
        <v>32911</v>
      </c>
      <c r="C11840" s="79" t="s">
        <v>16514</v>
      </c>
      <c r="D11840" s="79">
        <v>142.71</v>
      </c>
    </row>
    <row r="11841" spans="1:4" x14ac:dyDescent="0.25">
      <c r="A11841" s="75">
        <v>1590</v>
      </c>
      <c r="B11841" s="74" t="s">
        <v>32912</v>
      </c>
      <c r="C11841" s="79" t="s">
        <v>16514</v>
      </c>
      <c r="D11841" s="79">
        <v>22.2</v>
      </c>
    </row>
    <row r="11842" spans="1:4" x14ac:dyDescent="0.25">
      <c r="A11842" s="75">
        <v>1542</v>
      </c>
      <c r="B11842" s="74" t="s">
        <v>32913</v>
      </c>
      <c r="C11842" s="79" t="s">
        <v>16514</v>
      </c>
      <c r="D11842" s="79">
        <v>29.4</v>
      </c>
    </row>
    <row r="11843" spans="1:4" x14ac:dyDescent="0.25">
      <c r="A11843" s="75">
        <v>38415</v>
      </c>
      <c r="B11843" s="74" t="s">
        <v>32914</v>
      </c>
      <c r="C11843" s="79" t="s">
        <v>16514</v>
      </c>
      <c r="D11843" s="79">
        <v>899.43</v>
      </c>
    </row>
    <row r="11844" spans="1:4" x14ac:dyDescent="0.25">
      <c r="A11844" s="75">
        <v>38414</v>
      </c>
      <c r="B11844" s="74" t="s">
        <v>32915</v>
      </c>
      <c r="C11844" s="79" t="s">
        <v>16514</v>
      </c>
      <c r="D11844" s="79">
        <v>1262.3599999999999</v>
      </c>
    </row>
    <row r="11845" spans="1:4" x14ac:dyDescent="0.25">
      <c r="A11845" s="75">
        <v>38128</v>
      </c>
      <c r="B11845" s="74" t="s">
        <v>32916</v>
      </c>
      <c r="C11845" s="79" t="s">
        <v>1518</v>
      </c>
      <c r="D11845" s="79">
        <v>1.1100000000000001</v>
      </c>
    </row>
    <row r="11846" spans="1:4" x14ac:dyDescent="0.25">
      <c r="A11846" s="75">
        <v>7253</v>
      </c>
      <c r="B11846" s="74" t="s">
        <v>32917</v>
      </c>
      <c r="C11846" s="79" t="s">
        <v>1515</v>
      </c>
      <c r="D11846" s="79">
        <v>237.85</v>
      </c>
    </row>
    <row r="11847" spans="1:4" x14ac:dyDescent="0.25">
      <c r="A11847" s="75">
        <v>4806</v>
      </c>
      <c r="B11847" s="74" t="s">
        <v>32918</v>
      </c>
      <c r="C11847" s="79" t="s">
        <v>1517</v>
      </c>
      <c r="D11847" s="79">
        <v>17.16</v>
      </c>
    </row>
    <row r="11848" spans="1:4" x14ac:dyDescent="0.25">
      <c r="A11848" s="75">
        <v>34401</v>
      </c>
      <c r="B11848" s="74" t="s">
        <v>32919</v>
      </c>
      <c r="C11848" s="79" t="s">
        <v>16514</v>
      </c>
      <c r="D11848" s="79">
        <v>1.79</v>
      </c>
    </row>
    <row r="11849" spans="1:4" x14ac:dyDescent="0.25">
      <c r="A11849" s="75">
        <v>7260</v>
      </c>
      <c r="B11849" s="74" t="s">
        <v>32920</v>
      </c>
      <c r="C11849" s="79" t="s">
        <v>16514</v>
      </c>
      <c r="D11849" s="79">
        <v>1.59</v>
      </c>
    </row>
    <row r="11850" spans="1:4" x14ac:dyDescent="0.25">
      <c r="A11850" s="75">
        <v>7256</v>
      </c>
      <c r="B11850" s="74" t="s">
        <v>32921</v>
      </c>
      <c r="C11850" s="79" t="s">
        <v>16514</v>
      </c>
      <c r="D11850" s="79">
        <v>1.57</v>
      </c>
    </row>
    <row r="11851" spans="1:4" x14ac:dyDescent="0.25">
      <c r="A11851" s="75">
        <v>7258</v>
      </c>
      <c r="B11851" s="74" t="s">
        <v>32922</v>
      </c>
      <c r="C11851" s="79" t="s">
        <v>16514</v>
      </c>
      <c r="D11851" s="79">
        <v>0.64</v>
      </c>
    </row>
    <row r="11852" spans="1:4" x14ac:dyDescent="0.25">
      <c r="A11852" s="75">
        <v>34400</v>
      </c>
      <c r="B11852" s="74" t="s">
        <v>32923</v>
      </c>
      <c r="C11852" s="79" t="s">
        <v>16514</v>
      </c>
      <c r="D11852" s="79">
        <v>2.76</v>
      </c>
    </row>
    <row r="11853" spans="1:4" x14ac:dyDescent="0.25">
      <c r="A11853" s="75">
        <v>10617</v>
      </c>
      <c r="B11853" s="74" t="s">
        <v>32924</v>
      </c>
      <c r="C11853" s="79" t="s">
        <v>16514</v>
      </c>
      <c r="D11853" s="79">
        <v>5.27</v>
      </c>
    </row>
    <row r="11854" spans="1:4" x14ac:dyDescent="0.25">
      <c r="A11854" s="75">
        <v>44261</v>
      </c>
      <c r="B11854" s="74" t="s">
        <v>32925</v>
      </c>
      <c r="C11854" s="79" t="s">
        <v>16514</v>
      </c>
      <c r="D11854" s="79">
        <v>154.47</v>
      </c>
    </row>
    <row r="11855" spans="1:4" x14ac:dyDescent="0.25">
      <c r="A11855" s="75">
        <v>7274</v>
      </c>
      <c r="B11855" s="74" t="s">
        <v>32926</v>
      </c>
      <c r="C11855" s="79" t="s">
        <v>16514</v>
      </c>
      <c r="D11855" s="79">
        <v>74.78</v>
      </c>
    </row>
    <row r="11856" spans="1:4" x14ac:dyDescent="0.25">
      <c r="A11856" s="75">
        <v>44326</v>
      </c>
      <c r="B11856" s="74" t="s">
        <v>32927</v>
      </c>
      <c r="C11856" s="79" t="s">
        <v>16514</v>
      </c>
      <c r="D11856" s="79">
        <v>1615.14</v>
      </c>
    </row>
    <row r="11857" spans="1:4" x14ac:dyDescent="0.25">
      <c r="A11857" s="75">
        <v>154</v>
      </c>
      <c r="B11857" s="74" t="s">
        <v>32928</v>
      </c>
      <c r="C11857" s="79" t="s">
        <v>1519</v>
      </c>
      <c r="D11857" s="79">
        <v>62.46</v>
      </c>
    </row>
    <row r="11858" spans="1:4" x14ac:dyDescent="0.25">
      <c r="A11858" s="75">
        <v>38121</v>
      </c>
      <c r="B11858" s="74" t="s">
        <v>32929</v>
      </c>
      <c r="C11858" s="79" t="s">
        <v>1519</v>
      </c>
      <c r="D11858" s="79">
        <v>20.11</v>
      </c>
    </row>
    <row r="11859" spans="1:4" x14ac:dyDescent="0.25">
      <c r="A11859" s="75">
        <v>43776</v>
      </c>
      <c r="B11859" s="74" t="s">
        <v>32930</v>
      </c>
      <c r="C11859" s="79" t="s">
        <v>1519</v>
      </c>
      <c r="D11859" s="79">
        <v>29.98</v>
      </c>
    </row>
    <row r="11860" spans="1:4" x14ac:dyDescent="0.25">
      <c r="A11860" s="75">
        <v>7343</v>
      </c>
      <c r="B11860" s="74" t="s">
        <v>32931</v>
      </c>
      <c r="C11860" s="79" t="s">
        <v>1519</v>
      </c>
      <c r="D11860" s="79">
        <v>17.79</v>
      </c>
    </row>
    <row r="11861" spans="1:4" x14ac:dyDescent="0.25">
      <c r="A11861" s="75">
        <v>7348</v>
      </c>
      <c r="B11861" s="74" t="s">
        <v>32932</v>
      </c>
      <c r="C11861" s="79" t="s">
        <v>1519</v>
      </c>
      <c r="D11861" s="79">
        <v>17.32</v>
      </c>
    </row>
    <row r="11862" spans="1:4" x14ac:dyDescent="0.25">
      <c r="A11862" s="75">
        <v>7313</v>
      </c>
      <c r="B11862" s="74" t="s">
        <v>32933</v>
      </c>
      <c r="C11862" s="79" t="s">
        <v>1519</v>
      </c>
      <c r="D11862" s="80">
        <v>20.84</v>
      </c>
    </row>
    <row r="11863" spans="1:4" x14ac:dyDescent="0.25">
      <c r="A11863" s="75">
        <v>7319</v>
      </c>
      <c r="B11863" s="74" t="s">
        <v>32934</v>
      </c>
      <c r="C11863" s="79" t="s">
        <v>1519</v>
      </c>
      <c r="D11863" s="79">
        <v>11.93</v>
      </c>
    </row>
    <row r="11864" spans="1:4" x14ac:dyDescent="0.25">
      <c r="A11864" s="75">
        <v>7314</v>
      </c>
      <c r="B11864" s="74" t="s">
        <v>32935</v>
      </c>
      <c r="C11864" s="79" t="s">
        <v>1519</v>
      </c>
      <c r="D11864" s="79">
        <v>79.63</v>
      </c>
    </row>
    <row r="11865" spans="1:4" x14ac:dyDescent="0.25">
      <c r="A11865" s="75">
        <v>7304</v>
      </c>
      <c r="B11865" s="74" t="s">
        <v>32936</v>
      </c>
      <c r="C11865" s="79" t="s">
        <v>1519</v>
      </c>
      <c r="D11865" s="79">
        <v>88.84</v>
      </c>
    </row>
    <row r="11866" spans="1:4" x14ac:dyDescent="0.25">
      <c r="A11866" s="75">
        <v>43649</v>
      </c>
      <c r="B11866" s="74" t="s">
        <v>32937</v>
      </c>
      <c r="C11866" s="79" t="s">
        <v>1519</v>
      </c>
      <c r="D11866" s="79">
        <v>45.94</v>
      </c>
    </row>
    <row r="11867" spans="1:4" x14ac:dyDescent="0.25">
      <c r="A11867" s="75">
        <v>43650</v>
      </c>
      <c r="B11867" s="74" t="s">
        <v>32938</v>
      </c>
      <c r="C11867" s="79" t="s">
        <v>1519</v>
      </c>
      <c r="D11867" s="79">
        <v>43.42</v>
      </c>
    </row>
    <row r="11868" spans="1:4" x14ac:dyDescent="0.25">
      <c r="A11868" s="75">
        <v>7311</v>
      </c>
      <c r="B11868" s="74" t="s">
        <v>32939</v>
      </c>
      <c r="C11868" s="79" t="s">
        <v>1519</v>
      </c>
      <c r="D11868" s="79">
        <v>44.48</v>
      </c>
    </row>
    <row r="11869" spans="1:4" x14ac:dyDescent="0.25">
      <c r="A11869" s="75">
        <v>7292</v>
      </c>
      <c r="B11869" s="74" t="s">
        <v>32940</v>
      </c>
      <c r="C11869" s="79" t="s">
        <v>1519</v>
      </c>
      <c r="D11869" s="79">
        <v>43.06</v>
      </c>
    </row>
    <row r="11870" spans="1:4" x14ac:dyDescent="0.25">
      <c r="A11870" s="75">
        <v>7293</v>
      </c>
      <c r="B11870" s="74" t="s">
        <v>32941</v>
      </c>
      <c r="C11870" s="79" t="s">
        <v>1519</v>
      </c>
      <c r="D11870" s="79">
        <v>47.64</v>
      </c>
    </row>
    <row r="11871" spans="1:4" x14ac:dyDescent="0.25">
      <c r="A11871" s="75">
        <v>7306</v>
      </c>
      <c r="B11871" s="74" t="s">
        <v>32942</v>
      </c>
      <c r="C11871" s="79" t="s">
        <v>1519</v>
      </c>
      <c r="D11871" s="79">
        <v>52.57</v>
      </c>
    </row>
    <row r="11872" spans="1:4" x14ac:dyDescent="0.25">
      <c r="A11872" s="75">
        <v>7288</v>
      </c>
      <c r="B11872" s="74" t="s">
        <v>32943</v>
      </c>
      <c r="C11872" s="79" t="s">
        <v>1519</v>
      </c>
      <c r="D11872" s="79">
        <v>43.65</v>
      </c>
    </row>
    <row r="11873" spans="1:4" x14ac:dyDescent="0.25">
      <c r="A11873" s="75">
        <v>43625</v>
      </c>
      <c r="B11873" s="74" t="s">
        <v>32944</v>
      </c>
      <c r="C11873" s="79" t="s">
        <v>1519</v>
      </c>
      <c r="D11873" s="79">
        <v>35.24</v>
      </c>
    </row>
    <row r="11874" spans="1:4" x14ac:dyDescent="0.25">
      <c r="A11874" s="75">
        <v>43647</v>
      </c>
      <c r="B11874" s="74" t="s">
        <v>32945</v>
      </c>
      <c r="C11874" s="79" t="s">
        <v>1519</v>
      </c>
      <c r="D11874" s="79">
        <v>32.020000000000003</v>
      </c>
    </row>
    <row r="11875" spans="1:4" x14ac:dyDescent="0.25">
      <c r="A11875" s="75">
        <v>43648</v>
      </c>
      <c r="B11875" s="74" t="s">
        <v>32946</v>
      </c>
      <c r="C11875" s="79" t="s">
        <v>1519</v>
      </c>
      <c r="D11875" s="79">
        <v>30.89</v>
      </c>
    </row>
    <row r="11876" spans="1:4" x14ac:dyDescent="0.25">
      <c r="A11876" s="75">
        <v>35693</v>
      </c>
      <c r="B11876" s="74" t="s">
        <v>32947</v>
      </c>
      <c r="C11876" s="79" t="s">
        <v>1519</v>
      </c>
      <c r="D11876" s="79">
        <v>10.77</v>
      </c>
    </row>
    <row r="11877" spans="1:4" x14ac:dyDescent="0.25">
      <c r="A11877" s="75">
        <v>7356</v>
      </c>
      <c r="B11877" s="74" t="s">
        <v>32948</v>
      </c>
      <c r="C11877" s="79" t="s">
        <v>1519</v>
      </c>
      <c r="D11877" s="79">
        <v>25.83</v>
      </c>
    </row>
    <row r="11878" spans="1:4" x14ac:dyDescent="0.25">
      <c r="A11878" s="75">
        <v>35692</v>
      </c>
      <c r="B11878" s="74" t="s">
        <v>32949</v>
      </c>
      <c r="C11878" s="79" t="s">
        <v>1519</v>
      </c>
      <c r="D11878" s="79">
        <v>16.899999999999999</v>
      </c>
    </row>
    <row r="11879" spans="1:4" x14ac:dyDescent="0.25">
      <c r="A11879" s="75">
        <v>43624</v>
      </c>
      <c r="B11879" s="74" t="s">
        <v>32950</v>
      </c>
      <c r="C11879" s="79" t="s">
        <v>1519</v>
      </c>
      <c r="D11879" s="79">
        <v>31.48</v>
      </c>
    </row>
    <row r="11880" spans="1:4" x14ac:dyDescent="0.25">
      <c r="A11880" s="75">
        <v>7342</v>
      </c>
      <c r="B11880" s="74" t="s">
        <v>32951</v>
      </c>
      <c r="C11880" s="79" t="s">
        <v>1518</v>
      </c>
      <c r="D11880" s="79">
        <v>2.2799999999999998</v>
      </c>
    </row>
    <row r="11881" spans="1:4" x14ac:dyDescent="0.25">
      <c r="A11881" s="75">
        <v>7350</v>
      </c>
      <c r="B11881" s="74" t="s">
        <v>32952</v>
      </c>
      <c r="C11881" s="79" t="s">
        <v>1519</v>
      </c>
      <c r="D11881" s="79">
        <v>37.28</v>
      </c>
    </row>
    <row r="11882" spans="1:4" x14ac:dyDescent="0.25">
      <c r="A11882" s="75">
        <v>39574</v>
      </c>
      <c r="B11882" s="74" t="s">
        <v>32953</v>
      </c>
      <c r="C11882" s="79" t="s">
        <v>16514</v>
      </c>
      <c r="D11882" s="79">
        <v>4.66</v>
      </c>
    </row>
    <row r="11883" spans="1:4" x14ac:dyDescent="0.25">
      <c r="A11883" s="75">
        <v>11060</v>
      </c>
      <c r="B11883" s="74" t="s">
        <v>32954</v>
      </c>
      <c r="C11883" s="79" t="s">
        <v>16514</v>
      </c>
      <c r="D11883" s="79">
        <v>57.4</v>
      </c>
    </row>
    <row r="11884" spans="1:4" x14ac:dyDescent="0.25">
      <c r="A11884" s="75">
        <v>37401</v>
      </c>
      <c r="B11884" s="74" t="s">
        <v>32955</v>
      </c>
      <c r="C11884" s="79" t="s">
        <v>16514</v>
      </c>
      <c r="D11884" s="79">
        <v>36.32</v>
      </c>
    </row>
    <row r="11885" spans="1:4" x14ac:dyDescent="0.25">
      <c r="A11885" s="75">
        <v>7525</v>
      </c>
      <c r="B11885" s="74" t="s">
        <v>32956</v>
      </c>
      <c r="C11885" s="79" t="s">
        <v>16514</v>
      </c>
      <c r="D11885" s="79">
        <v>46.18</v>
      </c>
    </row>
    <row r="11886" spans="1:4" x14ac:dyDescent="0.25">
      <c r="A11886" s="75">
        <v>7524</v>
      </c>
      <c r="B11886" s="74" t="s">
        <v>32957</v>
      </c>
      <c r="C11886" s="79" t="s">
        <v>16514</v>
      </c>
      <c r="D11886" s="79">
        <v>43.52</v>
      </c>
    </row>
    <row r="11887" spans="1:4" x14ac:dyDescent="0.25">
      <c r="A11887" s="75">
        <v>38105</v>
      </c>
      <c r="B11887" s="74" t="s">
        <v>32958</v>
      </c>
      <c r="C11887" s="79" t="s">
        <v>16514</v>
      </c>
      <c r="D11887" s="79">
        <v>11.18</v>
      </c>
    </row>
    <row r="11888" spans="1:4" x14ac:dyDescent="0.25">
      <c r="A11888" s="75">
        <v>38084</v>
      </c>
      <c r="B11888" s="74" t="s">
        <v>32959</v>
      </c>
      <c r="C11888" s="79" t="s">
        <v>16514</v>
      </c>
      <c r="D11888" s="79">
        <v>15.88</v>
      </c>
    </row>
    <row r="11889" spans="1:4" x14ac:dyDescent="0.25">
      <c r="A11889" s="75">
        <v>38103</v>
      </c>
      <c r="B11889" s="74" t="s">
        <v>32960</v>
      </c>
      <c r="C11889" s="79" t="s">
        <v>16514</v>
      </c>
      <c r="D11889" s="79">
        <v>16.78</v>
      </c>
    </row>
    <row r="11890" spans="1:4" x14ac:dyDescent="0.25">
      <c r="A11890" s="75">
        <v>38082</v>
      </c>
      <c r="B11890" s="74" t="s">
        <v>32961</v>
      </c>
      <c r="C11890" s="79" t="s">
        <v>16514</v>
      </c>
      <c r="D11890" s="79">
        <v>20.67</v>
      </c>
    </row>
    <row r="11891" spans="1:4" x14ac:dyDescent="0.25">
      <c r="A11891" s="75">
        <v>38104</v>
      </c>
      <c r="B11891" s="74" t="s">
        <v>32962</v>
      </c>
      <c r="C11891" s="79" t="s">
        <v>16514</v>
      </c>
      <c r="D11891" s="79">
        <v>32.86</v>
      </c>
    </row>
    <row r="11892" spans="1:4" x14ac:dyDescent="0.25">
      <c r="A11892" s="75">
        <v>38083</v>
      </c>
      <c r="B11892" s="74" t="s">
        <v>32963</v>
      </c>
      <c r="C11892" s="79" t="s">
        <v>16514</v>
      </c>
      <c r="D11892" s="79">
        <v>36.479999999999997</v>
      </c>
    </row>
    <row r="11893" spans="1:4" x14ac:dyDescent="0.25">
      <c r="A11893" s="75">
        <v>38101</v>
      </c>
      <c r="B11893" s="74" t="s">
        <v>32964</v>
      </c>
      <c r="C11893" s="79" t="s">
        <v>16514</v>
      </c>
      <c r="D11893" s="79">
        <v>7.98</v>
      </c>
    </row>
    <row r="11894" spans="1:4" x14ac:dyDescent="0.25">
      <c r="A11894" s="75">
        <v>7528</v>
      </c>
      <c r="B11894" s="74" t="s">
        <v>32965</v>
      </c>
      <c r="C11894" s="79" t="s">
        <v>16514</v>
      </c>
      <c r="D11894" s="79">
        <v>9.3800000000000008</v>
      </c>
    </row>
    <row r="11895" spans="1:4" x14ac:dyDescent="0.25">
      <c r="A11895" s="75">
        <v>12147</v>
      </c>
      <c r="B11895" s="74" t="s">
        <v>32966</v>
      </c>
      <c r="C11895" s="79" t="s">
        <v>16514</v>
      </c>
      <c r="D11895" s="79">
        <v>14.3</v>
      </c>
    </row>
    <row r="11896" spans="1:4" x14ac:dyDescent="0.25">
      <c r="A11896" s="75">
        <v>38075</v>
      </c>
      <c r="B11896" s="74" t="s">
        <v>32967</v>
      </c>
      <c r="C11896" s="79" t="s">
        <v>16514</v>
      </c>
      <c r="D11896" s="79">
        <v>16.25</v>
      </c>
    </row>
    <row r="11897" spans="1:4" x14ac:dyDescent="0.25">
      <c r="A11897" s="75">
        <v>38102</v>
      </c>
      <c r="B11897" s="74" t="s">
        <v>32968</v>
      </c>
      <c r="C11897" s="79" t="s">
        <v>16514</v>
      </c>
      <c r="D11897" s="80">
        <v>10.210000000000001</v>
      </c>
    </row>
    <row r="11898" spans="1:4" x14ac:dyDescent="0.25">
      <c r="A11898" s="75">
        <v>38076</v>
      </c>
      <c r="B11898" s="74" t="s">
        <v>32969</v>
      </c>
      <c r="C11898" s="79" t="s">
        <v>16514</v>
      </c>
      <c r="D11898" s="79">
        <v>18.21</v>
      </c>
    </row>
    <row r="11899" spans="1:4" x14ac:dyDescent="0.25">
      <c r="A11899" s="75">
        <v>7592</v>
      </c>
      <c r="B11899" s="74" t="s">
        <v>32970</v>
      </c>
      <c r="C11899" s="79" t="s">
        <v>1514</v>
      </c>
      <c r="D11899" s="79">
        <v>40.5</v>
      </c>
    </row>
    <row r="11900" spans="1:4" x14ac:dyDescent="0.25">
      <c r="A11900" s="75">
        <v>40820</v>
      </c>
      <c r="B11900" s="74" t="s">
        <v>32971</v>
      </c>
      <c r="C11900" s="79" t="s">
        <v>3751</v>
      </c>
      <c r="D11900" s="79">
        <v>7145.19</v>
      </c>
    </row>
    <row r="11901" spans="1:4" x14ac:dyDescent="0.25">
      <c r="A11901" s="75">
        <v>11826</v>
      </c>
      <c r="B11901" s="74" t="s">
        <v>32972</v>
      </c>
      <c r="C11901" s="79" t="s">
        <v>16514</v>
      </c>
      <c r="D11901" s="79">
        <v>41.37</v>
      </c>
    </row>
    <row r="11902" spans="1:4" x14ac:dyDescent="0.25">
      <c r="A11902" s="75">
        <v>7606</v>
      </c>
      <c r="B11902" s="74" t="s">
        <v>32973</v>
      </c>
      <c r="C11902" s="79" t="s">
        <v>16514</v>
      </c>
      <c r="D11902" s="79">
        <v>49.75</v>
      </c>
    </row>
    <row r="11903" spans="1:4" x14ac:dyDescent="0.25">
      <c r="A11903" s="75">
        <v>11763</v>
      </c>
      <c r="B11903" s="74" t="s">
        <v>32974</v>
      </c>
      <c r="C11903" s="79" t="s">
        <v>16514</v>
      </c>
      <c r="D11903" s="79">
        <v>108.64</v>
      </c>
    </row>
    <row r="11904" spans="1:4" x14ac:dyDescent="0.25">
      <c r="A11904" s="75">
        <v>11764</v>
      </c>
      <c r="B11904" s="74" t="s">
        <v>32975</v>
      </c>
      <c r="C11904" s="79" t="s">
        <v>16514</v>
      </c>
      <c r="D11904" s="79">
        <v>89.13</v>
      </c>
    </row>
    <row r="11905" spans="1:4" x14ac:dyDescent="0.25">
      <c r="A11905" s="75">
        <v>11829</v>
      </c>
      <c r="B11905" s="74" t="s">
        <v>32976</v>
      </c>
      <c r="C11905" s="79" t="s">
        <v>16514</v>
      </c>
      <c r="D11905" s="79">
        <v>21.54</v>
      </c>
    </row>
    <row r="11906" spans="1:4" x14ac:dyDescent="0.25">
      <c r="A11906" s="75">
        <v>11830</v>
      </c>
      <c r="B11906" s="74" t="s">
        <v>32977</v>
      </c>
      <c r="C11906" s="79" t="s">
        <v>16514</v>
      </c>
      <c r="D11906" s="79">
        <v>23.26</v>
      </c>
    </row>
    <row r="11907" spans="1:4" x14ac:dyDescent="0.25">
      <c r="A11907" s="75">
        <v>11825</v>
      </c>
      <c r="B11907" s="74" t="s">
        <v>32978</v>
      </c>
      <c r="C11907" s="79" t="s">
        <v>16514</v>
      </c>
      <c r="D11907" s="79">
        <v>52.33</v>
      </c>
    </row>
    <row r="11908" spans="1:4" x14ac:dyDescent="0.25">
      <c r="A11908" s="75">
        <v>11767</v>
      </c>
      <c r="B11908" s="74" t="s">
        <v>32979</v>
      </c>
      <c r="C11908" s="79" t="s">
        <v>16514</v>
      </c>
      <c r="D11908" s="79">
        <v>139.38999999999999</v>
      </c>
    </row>
    <row r="11909" spans="1:4" x14ac:dyDescent="0.25">
      <c r="A11909" s="75">
        <v>11766</v>
      </c>
      <c r="B11909" s="74" t="s">
        <v>32980</v>
      </c>
      <c r="C11909" s="79" t="s">
        <v>16514</v>
      </c>
      <c r="D11909" s="80">
        <v>32.49</v>
      </c>
    </row>
    <row r="11910" spans="1:4" x14ac:dyDescent="0.25">
      <c r="A11910" s="75">
        <v>11765</v>
      </c>
      <c r="B11910" s="74" t="s">
        <v>32981</v>
      </c>
      <c r="C11910" s="79" t="s">
        <v>16514</v>
      </c>
      <c r="D11910" s="79">
        <v>59.4</v>
      </c>
    </row>
    <row r="11911" spans="1:4" x14ac:dyDescent="0.25">
      <c r="A11911" s="75">
        <v>11824</v>
      </c>
      <c r="B11911" s="74" t="s">
        <v>32982</v>
      </c>
      <c r="C11911" s="79" t="s">
        <v>16514</v>
      </c>
      <c r="D11911" s="79">
        <v>38.22</v>
      </c>
    </row>
    <row r="11912" spans="1:4" x14ac:dyDescent="0.25">
      <c r="A11912" s="75">
        <v>44045</v>
      </c>
      <c r="B11912" s="74" t="s">
        <v>32983</v>
      </c>
      <c r="C11912" s="79" t="s">
        <v>16514</v>
      </c>
      <c r="D11912" s="79">
        <v>272.88</v>
      </c>
    </row>
    <row r="11913" spans="1:4" x14ac:dyDescent="0.25">
      <c r="A11913" s="75">
        <v>39702</v>
      </c>
      <c r="B11913" s="74" t="s">
        <v>32984</v>
      </c>
      <c r="C11913" s="79" t="s">
        <v>16514</v>
      </c>
      <c r="D11913" s="79">
        <v>1812.32</v>
      </c>
    </row>
    <row r="11914" spans="1:4" x14ac:dyDescent="0.25">
      <c r="A11914" s="75">
        <v>13415</v>
      </c>
      <c r="B11914" s="74" t="s">
        <v>32985</v>
      </c>
      <c r="C11914" s="79" t="s">
        <v>16514</v>
      </c>
      <c r="D11914" s="79">
        <v>59.5</v>
      </c>
    </row>
    <row r="11915" spans="1:4" x14ac:dyDescent="0.25">
      <c r="A11915" s="75">
        <v>7602</v>
      </c>
      <c r="B11915" s="74" t="s">
        <v>32986</v>
      </c>
      <c r="C11915" s="79" t="s">
        <v>16514</v>
      </c>
      <c r="D11915" s="79">
        <v>37.97</v>
      </c>
    </row>
    <row r="11916" spans="1:4" x14ac:dyDescent="0.25">
      <c r="A11916" s="75">
        <v>7603</v>
      </c>
      <c r="B11916" s="74" t="s">
        <v>32987</v>
      </c>
      <c r="C11916" s="79" t="s">
        <v>16514</v>
      </c>
      <c r="D11916" s="79">
        <v>32.21</v>
      </c>
    </row>
    <row r="11917" spans="1:4" x14ac:dyDescent="0.25">
      <c r="A11917" s="75">
        <v>11777</v>
      </c>
      <c r="B11917" s="74" t="s">
        <v>32988</v>
      </c>
      <c r="C11917" s="79" t="s">
        <v>16514</v>
      </c>
      <c r="D11917" s="79">
        <v>158.72</v>
      </c>
    </row>
    <row r="11918" spans="1:4" x14ac:dyDescent="0.25">
      <c r="A11918" s="75">
        <v>13417</v>
      </c>
      <c r="B11918" s="74" t="s">
        <v>32989</v>
      </c>
      <c r="C11918" s="79" t="s">
        <v>16514</v>
      </c>
      <c r="D11918" s="79">
        <v>77.489999999999995</v>
      </c>
    </row>
    <row r="11919" spans="1:4" x14ac:dyDescent="0.25">
      <c r="A11919" s="75">
        <v>36791</v>
      </c>
      <c r="B11919" s="74" t="s">
        <v>32990</v>
      </c>
      <c r="C11919" s="79" t="s">
        <v>16514</v>
      </c>
      <c r="D11919" s="79">
        <v>116.3</v>
      </c>
    </row>
    <row r="11920" spans="1:4" x14ac:dyDescent="0.25">
      <c r="A11920" s="75">
        <v>36795</v>
      </c>
      <c r="B11920" s="74" t="s">
        <v>32991</v>
      </c>
      <c r="C11920" s="79" t="s">
        <v>16514</v>
      </c>
      <c r="D11920" s="79">
        <v>1470.53</v>
      </c>
    </row>
    <row r="11921" spans="1:4" x14ac:dyDescent="0.25">
      <c r="A11921" s="75">
        <v>36796</v>
      </c>
      <c r="B11921" s="74" t="s">
        <v>32992</v>
      </c>
      <c r="C11921" s="79" t="s">
        <v>16514</v>
      </c>
      <c r="D11921" s="79">
        <v>122.2</v>
      </c>
    </row>
    <row r="11922" spans="1:4" x14ac:dyDescent="0.25">
      <c r="A11922" s="75">
        <v>36792</v>
      </c>
      <c r="B11922" s="74" t="s">
        <v>32993</v>
      </c>
      <c r="C11922" s="79" t="s">
        <v>16514</v>
      </c>
      <c r="D11922" s="79">
        <v>154.79</v>
      </c>
    </row>
    <row r="11923" spans="1:4" x14ac:dyDescent="0.25">
      <c r="A11923" s="75">
        <v>11773</v>
      </c>
      <c r="B11923" s="74" t="s">
        <v>32994</v>
      </c>
      <c r="C11923" s="79" t="s">
        <v>16514</v>
      </c>
      <c r="D11923" s="79">
        <v>103.04</v>
      </c>
    </row>
    <row r="11924" spans="1:4" x14ac:dyDescent="0.25">
      <c r="A11924" s="75">
        <v>11762</v>
      </c>
      <c r="B11924" s="74" t="s">
        <v>32995</v>
      </c>
      <c r="C11924" s="79" t="s">
        <v>16514</v>
      </c>
      <c r="D11924" s="79">
        <v>48.87</v>
      </c>
    </row>
    <row r="11925" spans="1:4" x14ac:dyDescent="0.25">
      <c r="A11925" s="75">
        <v>7604</v>
      </c>
      <c r="B11925" s="74" t="s">
        <v>32996</v>
      </c>
      <c r="C11925" s="79" t="s">
        <v>16514</v>
      </c>
      <c r="D11925" s="79">
        <v>41.38</v>
      </c>
    </row>
    <row r="11926" spans="1:4" x14ac:dyDescent="0.25">
      <c r="A11926" s="75">
        <v>13984</v>
      </c>
      <c r="B11926" s="74" t="s">
        <v>32997</v>
      </c>
      <c r="C11926" s="79" t="s">
        <v>16514</v>
      </c>
      <c r="D11926" s="79">
        <v>60.14</v>
      </c>
    </row>
    <row r="11927" spans="1:4" x14ac:dyDescent="0.25">
      <c r="A11927" s="75">
        <v>11772</v>
      </c>
      <c r="B11927" s="74" t="s">
        <v>32998</v>
      </c>
      <c r="C11927" s="79" t="s">
        <v>16514</v>
      </c>
      <c r="D11927" s="79">
        <v>103.37</v>
      </c>
    </row>
    <row r="11928" spans="1:4" x14ac:dyDescent="0.25">
      <c r="A11928" s="75">
        <v>13983</v>
      </c>
      <c r="B11928" s="74" t="s">
        <v>32999</v>
      </c>
      <c r="C11928" s="79" t="s">
        <v>16514</v>
      </c>
      <c r="D11928" s="79">
        <v>78.28</v>
      </c>
    </row>
    <row r="11929" spans="1:4" x14ac:dyDescent="0.25">
      <c r="A11929" s="75">
        <v>13416</v>
      </c>
      <c r="B11929" s="74" t="s">
        <v>33000</v>
      </c>
      <c r="C11929" s="79" t="s">
        <v>16514</v>
      </c>
      <c r="D11929" s="79">
        <v>69.53</v>
      </c>
    </row>
    <row r="11930" spans="1:4" x14ac:dyDescent="0.25">
      <c r="A11930" s="75">
        <v>40329</v>
      </c>
      <c r="B11930" s="74" t="s">
        <v>33001</v>
      </c>
      <c r="C11930" s="79" t="s">
        <v>16514</v>
      </c>
      <c r="D11930" s="79">
        <v>13.5</v>
      </c>
    </row>
    <row r="11931" spans="1:4" x14ac:dyDescent="0.25">
      <c r="A11931" s="75">
        <v>11823</v>
      </c>
      <c r="B11931" s="74" t="s">
        <v>33002</v>
      </c>
      <c r="C11931" s="79" t="s">
        <v>16514</v>
      </c>
      <c r="D11931" s="79">
        <v>5.68</v>
      </c>
    </row>
    <row r="11932" spans="1:4" x14ac:dyDescent="0.25">
      <c r="A11932" s="75">
        <v>11822</v>
      </c>
      <c r="B11932" s="74" t="s">
        <v>33003</v>
      </c>
      <c r="C11932" s="79" t="s">
        <v>16514</v>
      </c>
      <c r="D11932" s="79">
        <v>29.25</v>
      </c>
    </row>
    <row r="11933" spans="1:4" x14ac:dyDescent="0.25">
      <c r="A11933" s="75">
        <v>11831</v>
      </c>
      <c r="B11933" s="74" t="s">
        <v>33004</v>
      </c>
      <c r="C11933" s="79" t="s">
        <v>16514</v>
      </c>
      <c r="D11933" s="79">
        <v>17.600000000000001</v>
      </c>
    </row>
    <row r="11934" spans="1:4" x14ac:dyDescent="0.25">
      <c r="A11934" s="75">
        <v>7613</v>
      </c>
      <c r="B11934" s="74" t="s">
        <v>33005</v>
      </c>
      <c r="C11934" s="79" t="s">
        <v>16514</v>
      </c>
      <c r="D11934" s="79">
        <v>112428.88</v>
      </c>
    </row>
    <row r="11935" spans="1:4" x14ac:dyDescent="0.25">
      <c r="A11935" s="75">
        <v>7619</v>
      </c>
      <c r="B11935" s="74" t="s">
        <v>33006</v>
      </c>
      <c r="C11935" s="79" t="s">
        <v>16514</v>
      </c>
      <c r="D11935" s="79">
        <v>17379.099999999999</v>
      </c>
    </row>
    <row r="11936" spans="1:4" x14ac:dyDescent="0.25">
      <c r="A11936" s="75">
        <v>12076</v>
      </c>
      <c r="B11936" s="74" t="s">
        <v>33007</v>
      </c>
      <c r="C11936" s="79" t="s">
        <v>16514</v>
      </c>
      <c r="D11936" s="79">
        <v>7972.06</v>
      </c>
    </row>
    <row r="11937" spans="1:4" x14ac:dyDescent="0.25">
      <c r="A11937" s="75">
        <v>7614</v>
      </c>
      <c r="B11937" s="74" t="s">
        <v>33008</v>
      </c>
      <c r="C11937" s="79" t="s">
        <v>16514</v>
      </c>
      <c r="D11937" s="79">
        <v>21919.19</v>
      </c>
    </row>
    <row r="11938" spans="1:4" x14ac:dyDescent="0.25">
      <c r="A11938" s="75">
        <v>7618</v>
      </c>
      <c r="B11938" s="74" t="s">
        <v>33009</v>
      </c>
      <c r="C11938" s="79" t="s">
        <v>16514</v>
      </c>
      <c r="D11938" s="79">
        <v>142162.41</v>
      </c>
    </row>
    <row r="11939" spans="1:4" x14ac:dyDescent="0.25">
      <c r="A11939" s="75">
        <v>7620</v>
      </c>
      <c r="B11939" s="74" t="s">
        <v>33010</v>
      </c>
      <c r="C11939" s="79" t="s">
        <v>16514</v>
      </c>
      <c r="D11939" s="79">
        <v>30749.39</v>
      </c>
    </row>
    <row r="11940" spans="1:4" x14ac:dyDescent="0.25">
      <c r="A11940" s="75">
        <v>7610</v>
      </c>
      <c r="B11940" s="74" t="s">
        <v>33011</v>
      </c>
      <c r="C11940" s="79" t="s">
        <v>16514</v>
      </c>
      <c r="D11940" s="79">
        <v>9737.2999999999993</v>
      </c>
    </row>
    <row r="11941" spans="1:4" x14ac:dyDescent="0.25">
      <c r="A11941" s="75">
        <v>7615</v>
      </c>
      <c r="B11941" s="74" t="s">
        <v>33012</v>
      </c>
      <c r="C11941" s="79" t="s">
        <v>16514</v>
      </c>
      <c r="D11941" s="79">
        <v>35874.29</v>
      </c>
    </row>
    <row r="11942" spans="1:4" x14ac:dyDescent="0.25">
      <c r="A11942" s="75">
        <v>7617</v>
      </c>
      <c r="B11942" s="74" t="s">
        <v>33013</v>
      </c>
      <c r="C11942" s="79" t="s">
        <v>16514</v>
      </c>
      <c r="D11942" s="79">
        <v>10876.17</v>
      </c>
    </row>
    <row r="11943" spans="1:4" x14ac:dyDescent="0.25">
      <c r="A11943" s="75">
        <v>7616</v>
      </c>
      <c r="B11943" s="74" t="s">
        <v>33014</v>
      </c>
      <c r="C11943" s="79" t="s">
        <v>16514</v>
      </c>
      <c r="D11943" s="79">
        <v>58541.14</v>
      </c>
    </row>
    <row r="11944" spans="1:4" x14ac:dyDescent="0.25">
      <c r="A11944" s="75">
        <v>7611</v>
      </c>
      <c r="B11944" s="74" t="s">
        <v>33015</v>
      </c>
      <c r="C11944" s="79" t="s">
        <v>16514</v>
      </c>
      <c r="D11944" s="79">
        <v>14065</v>
      </c>
    </row>
    <row r="11945" spans="1:4" x14ac:dyDescent="0.25">
      <c r="A11945" s="75">
        <v>7612</v>
      </c>
      <c r="B11945" s="74" t="s">
        <v>33016</v>
      </c>
      <c r="C11945" s="79" t="s">
        <v>16514</v>
      </c>
      <c r="D11945" s="79">
        <v>80299.19</v>
      </c>
    </row>
    <row r="11946" spans="1:4" x14ac:dyDescent="0.25">
      <c r="A11946" s="75">
        <v>37371</v>
      </c>
      <c r="B11946" s="74" t="s">
        <v>33017</v>
      </c>
      <c r="C11946" s="79" t="s">
        <v>1514</v>
      </c>
      <c r="D11946" s="79">
        <v>0.72</v>
      </c>
    </row>
    <row r="11947" spans="1:4" x14ac:dyDescent="0.25">
      <c r="A11947" s="75">
        <v>40861</v>
      </c>
      <c r="B11947" s="74" t="s">
        <v>33018</v>
      </c>
      <c r="C11947" s="79" t="s">
        <v>3751</v>
      </c>
      <c r="D11947" s="79">
        <v>135.01</v>
      </c>
    </row>
    <row r="11948" spans="1:4" x14ac:dyDescent="0.25">
      <c r="A11948" s="75">
        <v>36510</v>
      </c>
      <c r="B11948" s="74" t="s">
        <v>33019</v>
      </c>
      <c r="C11948" s="79" t="s">
        <v>16514</v>
      </c>
      <c r="D11948" s="79">
        <v>914373.05</v>
      </c>
    </row>
    <row r="11949" spans="1:4" x14ac:dyDescent="0.25">
      <c r="A11949" s="75">
        <v>25020</v>
      </c>
      <c r="B11949" s="74" t="s">
        <v>33020</v>
      </c>
      <c r="C11949" s="79" t="s">
        <v>16514</v>
      </c>
      <c r="D11949" s="79">
        <v>3766895.26</v>
      </c>
    </row>
    <row r="11950" spans="1:4" x14ac:dyDescent="0.25">
      <c r="A11950" s="75">
        <v>7622</v>
      </c>
      <c r="B11950" s="74" t="s">
        <v>33021</v>
      </c>
      <c r="C11950" s="79" t="s">
        <v>16514</v>
      </c>
      <c r="D11950" s="79">
        <v>887075.5</v>
      </c>
    </row>
    <row r="11951" spans="1:4" x14ac:dyDescent="0.25">
      <c r="A11951" s="75">
        <v>7624</v>
      </c>
      <c r="B11951" s="74" t="s">
        <v>33022</v>
      </c>
      <c r="C11951" s="79" t="s">
        <v>16514</v>
      </c>
      <c r="D11951" s="79">
        <v>1150000</v>
      </c>
    </row>
    <row r="11952" spans="1:4" x14ac:dyDescent="0.25">
      <c r="A11952" s="75">
        <v>7625</v>
      </c>
      <c r="B11952" s="74" t="s">
        <v>33023</v>
      </c>
      <c r="C11952" s="79" t="s">
        <v>16514</v>
      </c>
      <c r="D11952" s="79">
        <v>1142966.25</v>
      </c>
    </row>
    <row r="11953" spans="1:4" x14ac:dyDescent="0.25">
      <c r="A11953" s="75">
        <v>7623</v>
      </c>
      <c r="B11953" s="74" t="s">
        <v>33024</v>
      </c>
      <c r="C11953" s="79" t="s">
        <v>16514</v>
      </c>
      <c r="D11953" s="80">
        <v>3766895.26</v>
      </c>
    </row>
    <row r="11954" spans="1:4" x14ac:dyDescent="0.25">
      <c r="A11954" s="75">
        <v>36508</v>
      </c>
      <c r="B11954" s="74" t="s">
        <v>33025</v>
      </c>
      <c r="C11954" s="79" t="s">
        <v>16514</v>
      </c>
      <c r="D11954" s="79">
        <v>1694122.27</v>
      </c>
    </row>
    <row r="11955" spans="1:4" x14ac:dyDescent="0.25">
      <c r="A11955" s="75">
        <v>36509</v>
      </c>
      <c r="B11955" s="74" t="s">
        <v>33026</v>
      </c>
      <c r="C11955" s="79" t="s">
        <v>16514</v>
      </c>
      <c r="D11955" s="79">
        <v>928440.31</v>
      </c>
    </row>
    <row r="11956" spans="1:4" x14ac:dyDescent="0.25">
      <c r="A11956" s="75">
        <v>13238</v>
      </c>
      <c r="B11956" s="74" t="s">
        <v>33027</v>
      </c>
      <c r="C11956" s="79" t="s">
        <v>16514</v>
      </c>
      <c r="D11956" s="79">
        <v>370934.55</v>
      </c>
    </row>
    <row r="11957" spans="1:4" x14ac:dyDescent="0.25">
      <c r="A11957" s="75">
        <v>36511</v>
      </c>
      <c r="B11957" s="74" t="s">
        <v>33028</v>
      </c>
      <c r="C11957" s="79" t="s">
        <v>16514</v>
      </c>
      <c r="D11957" s="79">
        <v>429813.05</v>
      </c>
    </row>
    <row r="11958" spans="1:4" x14ac:dyDescent="0.25">
      <c r="A11958" s="75">
        <v>36515</v>
      </c>
      <c r="B11958" s="74" t="s">
        <v>33029</v>
      </c>
      <c r="C11958" s="79" t="s">
        <v>16514</v>
      </c>
      <c r="D11958" s="79">
        <v>126588.76</v>
      </c>
    </row>
    <row r="11959" spans="1:4" x14ac:dyDescent="0.25">
      <c r="A11959" s="75">
        <v>10598</v>
      </c>
      <c r="B11959" s="74" t="s">
        <v>33030</v>
      </c>
      <c r="C11959" s="79" t="s">
        <v>16514</v>
      </c>
      <c r="D11959" s="79">
        <v>205282.82</v>
      </c>
    </row>
    <row r="11960" spans="1:4" x14ac:dyDescent="0.25">
      <c r="A11960" s="75">
        <v>7640</v>
      </c>
      <c r="B11960" s="74" t="s">
        <v>33031</v>
      </c>
      <c r="C11960" s="79" t="s">
        <v>16514</v>
      </c>
      <c r="D11960" s="79">
        <v>315000</v>
      </c>
    </row>
    <row r="11961" spans="1:4" x14ac:dyDescent="0.25">
      <c r="A11961" s="75">
        <v>36513</v>
      </c>
      <c r="B11961" s="74" t="s">
        <v>33032</v>
      </c>
      <c r="C11961" s="79" t="s">
        <v>16514</v>
      </c>
      <c r="D11961" s="79">
        <v>303445.07</v>
      </c>
    </row>
    <row r="11962" spans="1:4" x14ac:dyDescent="0.25">
      <c r="A11962" s="75">
        <v>36514</v>
      </c>
      <c r="B11962" s="74" t="s">
        <v>33033</v>
      </c>
      <c r="C11962" s="79" t="s">
        <v>16514</v>
      </c>
      <c r="D11962" s="79">
        <v>338551.38</v>
      </c>
    </row>
    <row r="11963" spans="1:4" x14ac:dyDescent="0.25">
      <c r="A11963" s="75">
        <v>11572</v>
      </c>
      <c r="B11963" s="74" t="s">
        <v>33034</v>
      </c>
      <c r="C11963" s="79" t="s">
        <v>16514</v>
      </c>
      <c r="D11963" s="79">
        <v>32.61</v>
      </c>
    </row>
    <row r="11964" spans="1:4" x14ac:dyDescent="0.25">
      <c r="A11964" s="75">
        <v>36149</v>
      </c>
      <c r="B11964" s="74" t="s">
        <v>33035</v>
      </c>
      <c r="C11964" s="79" t="s">
        <v>16514</v>
      </c>
      <c r="D11964" s="79">
        <v>146.52000000000001</v>
      </c>
    </row>
    <row r="11965" spans="1:4" x14ac:dyDescent="0.25">
      <c r="A11965" s="75">
        <v>42407</v>
      </c>
      <c r="B11965" s="74" t="s">
        <v>33036</v>
      </c>
      <c r="C11965" s="79" t="s">
        <v>1517</v>
      </c>
      <c r="D11965" s="79">
        <v>6.98</v>
      </c>
    </row>
    <row r="11966" spans="1:4" x14ac:dyDescent="0.25">
      <c r="A11966" s="75">
        <v>11581</v>
      </c>
      <c r="B11966" s="74" t="s">
        <v>33037</v>
      </c>
      <c r="C11966" s="79" t="s">
        <v>1517</v>
      </c>
      <c r="D11966" s="80">
        <v>21.52</v>
      </c>
    </row>
    <row r="11967" spans="1:4" x14ac:dyDescent="0.25">
      <c r="A11967" s="75">
        <v>43605</v>
      </c>
      <c r="B11967" s="74" t="s">
        <v>33038</v>
      </c>
      <c r="C11967" s="79" t="s">
        <v>1517</v>
      </c>
      <c r="D11967" s="79">
        <v>44.03</v>
      </c>
    </row>
    <row r="11968" spans="1:4" x14ac:dyDescent="0.25">
      <c r="A11968" s="75">
        <v>11580</v>
      </c>
      <c r="B11968" s="74" t="s">
        <v>33039</v>
      </c>
      <c r="C11968" s="79" t="s">
        <v>1517</v>
      </c>
      <c r="D11968" s="79">
        <v>8.6300000000000008</v>
      </c>
    </row>
    <row r="11969" spans="1:4" x14ac:dyDescent="0.25">
      <c r="A11969" s="75">
        <v>10743</v>
      </c>
      <c r="B11969" s="74" t="s">
        <v>33040</v>
      </c>
      <c r="C11969" s="79" t="s">
        <v>16514</v>
      </c>
      <c r="D11969" s="79">
        <v>522.23</v>
      </c>
    </row>
    <row r="11970" spans="1:4" x14ac:dyDescent="0.25">
      <c r="A11970" s="75">
        <v>39848</v>
      </c>
      <c r="B11970" s="74" t="s">
        <v>33041</v>
      </c>
      <c r="C11970" s="79" t="s">
        <v>1517</v>
      </c>
      <c r="D11970" s="79">
        <v>1.9</v>
      </c>
    </row>
    <row r="11971" spans="1:4" x14ac:dyDescent="0.25">
      <c r="A11971" s="75">
        <v>20999</v>
      </c>
      <c r="B11971" s="74" t="s">
        <v>33042</v>
      </c>
      <c r="C11971" s="79" t="s">
        <v>1517</v>
      </c>
      <c r="D11971" s="79">
        <v>14.29</v>
      </c>
    </row>
    <row r="11972" spans="1:4" x14ac:dyDescent="0.25">
      <c r="A11972" s="75">
        <v>21001</v>
      </c>
      <c r="B11972" s="74" t="s">
        <v>33043</v>
      </c>
      <c r="C11972" s="79" t="s">
        <v>1517</v>
      </c>
      <c r="D11972" s="79">
        <v>26.67</v>
      </c>
    </row>
    <row r="11973" spans="1:4" x14ac:dyDescent="0.25">
      <c r="A11973" s="75">
        <v>21003</v>
      </c>
      <c r="B11973" s="74" t="s">
        <v>33044</v>
      </c>
      <c r="C11973" s="79" t="s">
        <v>1517</v>
      </c>
      <c r="D11973" s="80">
        <v>43.83</v>
      </c>
    </row>
    <row r="11974" spans="1:4" x14ac:dyDescent="0.25">
      <c r="A11974" s="75">
        <v>21006</v>
      </c>
      <c r="B11974" s="74" t="s">
        <v>33045</v>
      </c>
      <c r="C11974" s="79" t="s">
        <v>1517</v>
      </c>
      <c r="D11974" s="79">
        <v>93.01</v>
      </c>
    </row>
    <row r="11975" spans="1:4" x14ac:dyDescent="0.25">
      <c r="A11975" s="75">
        <v>21019</v>
      </c>
      <c r="B11975" s="74" t="s">
        <v>33046</v>
      </c>
      <c r="C11975" s="79" t="s">
        <v>1517</v>
      </c>
      <c r="D11975" s="79">
        <v>32.33</v>
      </c>
    </row>
    <row r="11976" spans="1:4" x14ac:dyDescent="0.25">
      <c r="A11976" s="75">
        <v>21021</v>
      </c>
      <c r="B11976" s="74" t="s">
        <v>33047</v>
      </c>
      <c r="C11976" s="79" t="s">
        <v>1517</v>
      </c>
      <c r="D11976" s="79">
        <v>51.11</v>
      </c>
    </row>
    <row r="11977" spans="1:4" x14ac:dyDescent="0.25">
      <c r="A11977" s="75">
        <v>21024</v>
      </c>
      <c r="B11977" s="74" t="s">
        <v>33048</v>
      </c>
      <c r="C11977" s="79" t="s">
        <v>1517</v>
      </c>
      <c r="D11977" s="79">
        <v>109.5</v>
      </c>
    </row>
    <row r="11978" spans="1:4" x14ac:dyDescent="0.25">
      <c r="A11978" s="75">
        <v>40624</v>
      </c>
      <c r="B11978" s="74" t="s">
        <v>33049</v>
      </c>
      <c r="C11978" s="79" t="s">
        <v>1517</v>
      </c>
      <c r="D11978" s="79">
        <v>118.51</v>
      </c>
    </row>
    <row r="11979" spans="1:4" x14ac:dyDescent="0.25">
      <c r="A11979" s="75">
        <v>42575</v>
      </c>
      <c r="B11979" s="74" t="s">
        <v>33050</v>
      </c>
      <c r="C11979" s="79" t="s">
        <v>1517</v>
      </c>
      <c r="D11979" s="79">
        <v>108.75</v>
      </c>
    </row>
    <row r="11980" spans="1:4" x14ac:dyDescent="0.25">
      <c r="A11980" s="75">
        <v>13127</v>
      </c>
      <c r="B11980" s="74" t="s">
        <v>33051</v>
      </c>
      <c r="C11980" s="79" t="s">
        <v>1517</v>
      </c>
      <c r="D11980" s="79">
        <v>52.86</v>
      </c>
    </row>
    <row r="11981" spans="1:4" x14ac:dyDescent="0.25">
      <c r="A11981" s="75">
        <v>13137</v>
      </c>
      <c r="B11981" s="74" t="s">
        <v>33052</v>
      </c>
      <c r="C11981" s="79" t="s">
        <v>1517</v>
      </c>
      <c r="D11981" s="79">
        <v>70.14</v>
      </c>
    </row>
    <row r="11982" spans="1:4" x14ac:dyDescent="0.25">
      <c r="A11982" s="75">
        <v>42574</v>
      </c>
      <c r="B11982" s="74" t="s">
        <v>33053</v>
      </c>
      <c r="C11982" s="79" t="s">
        <v>1517</v>
      </c>
      <c r="D11982" s="79">
        <v>81.150000000000006</v>
      </c>
    </row>
    <row r="11983" spans="1:4" x14ac:dyDescent="0.25">
      <c r="A11983" s="75">
        <v>20989</v>
      </c>
      <c r="B11983" s="74" t="s">
        <v>33054</v>
      </c>
      <c r="C11983" s="79" t="s">
        <v>1517</v>
      </c>
      <c r="D11983" s="79">
        <v>2512.89</v>
      </c>
    </row>
    <row r="11984" spans="1:4" x14ac:dyDescent="0.25">
      <c r="A11984" s="75">
        <v>21147</v>
      </c>
      <c r="B11984" s="74" t="s">
        <v>33055</v>
      </c>
      <c r="C11984" s="79" t="s">
        <v>1517</v>
      </c>
      <c r="D11984" s="79">
        <v>235.61</v>
      </c>
    </row>
    <row r="11985" spans="1:4" x14ac:dyDescent="0.25">
      <c r="A11985" s="75">
        <v>21148</v>
      </c>
      <c r="B11985" s="74" t="s">
        <v>33056</v>
      </c>
      <c r="C11985" s="79" t="s">
        <v>1517</v>
      </c>
      <c r="D11985" s="79">
        <v>145.41999999999999</v>
      </c>
    </row>
    <row r="11986" spans="1:4" x14ac:dyDescent="0.25">
      <c r="A11986" s="75">
        <v>20984</v>
      </c>
      <c r="B11986" s="74" t="s">
        <v>33057</v>
      </c>
      <c r="C11986" s="79" t="s">
        <v>1517</v>
      </c>
      <c r="D11986" s="79">
        <v>4821.75</v>
      </c>
    </row>
    <row r="11987" spans="1:4" x14ac:dyDescent="0.25">
      <c r="A11987" s="75">
        <v>13042</v>
      </c>
      <c r="B11987" s="74" t="s">
        <v>33058</v>
      </c>
      <c r="C11987" s="79" t="s">
        <v>1517</v>
      </c>
      <c r="D11987" s="80">
        <v>2671.96</v>
      </c>
    </row>
    <row r="11988" spans="1:4" x14ac:dyDescent="0.25">
      <c r="A11988" s="75">
        <v>21150</v>
      </c>
      <c r="B11988" s="74" t="s">
        <v>33059</v>
      </c>
      <c r="C11988" s="79" t="s">
        <v>1517</v>
      </c>
      <c r="D11988" s="80">
        <v>72.11</v>
      </c>
    </row>
    <row r="11989" spans="1:4" x14ac:dyDescent="0.25">
      <c r="A11989" s="75">
        <v>13141</v>
      </c>
      <c r="B11989" s="74" t="s">
        <v>33060</v>
      </c>
      <c r="C11989" s="79" t="s">
        <v>1517</v>
      </c>
      <c r="D11989" s="80">
        <v>90.85</v>
      </c>
    </row>
    <row r="11990" spans="1:4" x14ac:dyDescent="0.25">
      <c r="A11990" s="75">
        <v>42576</v>
      </c>
      <c r="B11990" s="74" t="s">
        <v>33061</v>
      </c>
      <c r="C11990" s="79" t="s">
        <v>1517</v>
      </c>
      <c r="D11990" s="80">
        <v>296.63</v>
      </c>
    </row>
    <row r="11991" spans="1:4" x14ac:dyDescent="0.25">
      <c r="A11991" s="75">
        <v>21151</v>
      </c>
      <c r="B11991" s="74" t="s">
        <v>33062</v>
      </c>
      <c r="C11991" s="79" t="s">
        <v>1517</v>
      </c>
      <c r="D11991" s="80">
        <v>431.6</v>
      </c>
    </row>
    <row r="11992" spans="1:4" x14ac:dyDescent="0.25">
      <c r="A11992" s="75">
        <v>13142</v>
      </c>
      <c r="B11992" s="74" t="s">
        <v>33063</v>
      </c>
      <c r="C11992" s="79" t="s">
        <v>1517</v>
      </c>
      <c r="D11992" s="80">
        <v>617.01</v>
      </c>
    </row>
    <row r="11993" spans="1:4" x14ac:dyDescent="0.25">
      <c r="A11993" s="75">
        <v>42577</v>
      </c>
      <c r="B11993" s="74" t="s">
        <v>33064</v>
      </c>
      <c r="C11993" s="79" t="s">
        <v>1517</v>
      </c>
      <c r="D11993" s="80">
        <v>677.03</v>
      </c>
    </row>
    <row r="11994" spans="1:4" x14ac:dyDescent="0.25">
      <c r="A11994" s="75">
        <v>20994</v>
      </c>
      <c r="B11994" s="74" t="s">
        <v>33065</v>
      </c>
      <c r="C11994" s="79" t="s">
        <v>1517</v>
      </c>
      <c r="D11994" s="80">
        <v>1163.3399999999999</v>
      </c>
    </row>
    <row r="11995" spans="1:4" x14ac:dyDescent="0.25">
      <c r="A11995" s="75">
        <v>7672</v>
      </c>
      <c r="B11995" s="74" t="s">
        <v>33066</v>
      </c>
      <c r="C11995" s="79" t="s">
        <v>1517</v>
      </c>
      <c r="D11995" s="80">
        <v>762.11</v>
      </c>
    </row>
    <row r="11996" spans="1:4" x14ac:dyDescent="0.25">
      <c r="A11996" s="75">
        <v>20995</v>
      </c>
      <c r="B11996" s="74" t="s">
        <v>33067</v>
      </c>
      <c r="C11996" s="79" t="s">
        <v>1517</v>
      </c>
      <c r="D11996" s="80">
        <v>1528.85</v>
      </c>
    </row>
    <row r="11997" spans="1:4" x14ac:dyDescent="0.25">
      <c r="A11997" s="75">
        <v>7690</v>
      </c>
      <c r="B11997" s="74" t="s">
        <v>33068</v>
      </c>
      <c r="C11997" s="79" t="s">
        <v>1517</v>
      </c>
      <c r="D11997" s="80">
        <v>884.23</v>
      </c>
    </row>
    <row r="11998" spans="1:4" x14ac:dyDescent="0.25">
      <c r="A11998" s="75">
        <v>20980</v>
      </c>
      <c r="B11998" s="74" t="s">
        <v>33069</v>
      </c>
      <c r="C11998" s="79" t="s">
        <v>1517</v>
      </c>
      <c r="D11998" s="80">
        <v>964.62</v>
      </c>
    </row>
    <row r="11999" spans="1:4" x14ac:dyDescent="0.25">
      <c r="A11999" s="75">
        <v>7661</v>
      </c>
      <c r="B11999" s="74" t="s">
        <v>33070</v>
      </c>
      <c r="C11999" s="79" t="s">
        <v>1517</v>
      </c>
      <c r="D11999" s="79">
        <v>1147.49</v>
      </c>
    </row>
    <row r="12000" spans="1:4" x14ac:dyDescent="0.25">
      <c r="A12000" s="75">
        <v>21016</v>
      </c>
      <c r="B12000" s="74" t="s">
        <v>33071</v>
      </c>
      <c r="C12000" s="79" t="s">
        <v>1517</v>
      </c>
      <c r="D12000" s="79">
        <v>177.01</v>
      </c>
    </row>
    <row r="12001" spans="1:4" x14ac:dyDescent="0.25">
      <c r="A12001" s="75">
        <v>21008</v>
      </c>
      <c r="B12001" s="74" t="s">
        <v>33072</v>
      </c>
      <c r="C12001" s="79" t="s">
        <v>1517</v>
      </c>
      <c r="D12001" s="80">
        <v>20.68</v>
      </c>
    </row>
    <row r="12002" spans="1:4" x14ac:dyDescent="0.25">
      <c r="A12002" s="75">
        <v>21009</v>
      </c>
      <c r="B12002" s="74" t="s">
        <v>33073</v>
      </c>
      <c r="C12002" s="79" t="s">
        <v>1517</v>
      </c>
      <c r="D12002" s="80">
        <v>26.92</v>
      </c>
    </row>
    <row r="12003" spans="1:4" x14ac:dyDescent="0.25">
      <c r="A12003" s="75">
        <v>21010</v>
      </c>
      <c r="B12003" s="74" t="s">
        <v>33074</v>
      </c>
      <c r="C12003" s="79" t="s">
        <v>1517</v>
      </c>
      <c r="D12003" s="80">
        <v>36.15</v>
      </c>
    </row>
    <row r="12004" spans="1:4" x14ac:dyDescent="0.25">
      <c r="A12004" s="75">
        <v>21011</v>
      </c>
      <c r="B12004" s="74" t="s">
        <v>33075</v>
      </c>
      <c r="C12004" s="79" t="s">
        <v>1517</v>
      </c>
      <c r="D12004" s="80">
        <v>52.69</v>
      </c>
    </row>
    <row r="12005" spans="1:4" x14ac:dyDescent="0.25">
      <c r="A12005" s="75">
        <v>21012</v>
      </c>
      <c r="B12005" s="74" t="s">
        <v>33076</v>
      </c>
      <c r="C12005" s="79" t="s">
        <v>1517</v>
      </c>
      <c r="D12005" s="80">
        <v>58.22</v>
      </c>
    </row>
    <row r="12006" spans="1:4" x14ac:dyDescent="0.25">
      <c r="A12006" s="75">
        <v>21013</v>
      </c>
      <c r="B12006" s="74" t="s">
        <v>33077</v>
      </c>
      <c r="C12006" s="79" t="s">
        <v>1517</v>
      </c>
      <c r="D12006" s="80">
        <v>75.98</v>
      </c>
    </row>
    <row r="12007" spans="1:4" x14ac:dyDescent="0.25">
      <c r="A12007" s="75">
        <v>21014</v>
      </c>
      <c r="B12007" s="74" t="s">
        <v>33078</v>
      </c>
      <c r="C12007" s="79" t="s">
        <v>1517</v>
      </c>
      <c r="D12007" s="80">
        <v>106.31</v>
      </c>
    </row>
    <row r="12008" spans="1:4" x14ac:dyDescent="0.25">
      <c r="A12008" s="75">
        <v>21015</v>
      </c>
      <c r="B12008" s="74" t="s">
        <v>33079</v>
      </c>
      <c r="C12008" s="79" t="s">
        <v>1517</v>
      </c>
      <c r="D12008" s="80">
        <v>122.14</v>
      </c>
    </row>
    <row r="12009" spans="1:4" x14ac:dyDescent="0.25">
      <c r="A12009" s="75">
        <v>7697</v>
      </c>
      <c r="B12009" s="74" t="s">
        <v>33080</v>
      </c>
      <c r="C12009" s="79" t="s">
        <v>1517</v>
      </c>
      <c r="D12009" s="80">
        <v>58.28</v>
      </c>
    </row>
    <row r="12010" spans="1:4" x14ac:dyDescent="0.25">
      <c r="A12010" s="75">
        <v>7698</v>
      </c>
      <c r="B12010" s="74" t="s">
        <v>33081</v>
      </c>
      <c r="C12010" s="79" t="s">
        <v>1517</v>
      </c>
      <c r="D12010" s="80">
        <v>50.17</v>
      </c>
    </row>
    <row r="12011" spans="1:4" x14ac:dyDescent="0.25">
      <c r="A12011" s="75">
        <v>7691</v>
      </c>
      <c r="B12011" s="74" t="s">
        <v>33082</v>
      </c>
      <c r="C12011" s="79" t="s">
        <v>1517</v>
      </c>
      <c r="D12011" s="80">
        <v>21.2</v>
      </c>
    </row>
    <row r="12012" spans="1:4" x14ac:dyDescent="0.25">
      <c r="A12012" s="75">
        <v>40626</v>
      </c>
      <c r="B12012" s="74" t="s">
        <v>33083</v>
      </c>
      <c r="C12012" s="79" t="s">
        <v>1517</v>
      </c>
      <c r="D12012" s="80">
        <v>39.78</v>
      </c>
    </row>
    <row r="12013" spans="1:4" x14ac:dyDescent="0.25">
      <c r="A12013" s="75">
        <v>7701</v>
      </c>
      <c r="B12013" s="74" t="s">
        <v>33084</v>
      </c>
      <c r="C12013" s="79" t="s">
        <v>1517</v>
      </c>
      <c r="D12013" s="80">
        <v>104.3</v>
      </c>
    </row>
    <row r="12014" spans="1:4" x14ac:dyDescent="0.25">
      <c r="A12014" s="75">
        <v>7696</v>
      </c>
      <c r="B12014" s="74" t="s">
        <v>33085</v>
      </c>
      <c r="C12014" s="79" t="s">
        <v>1517</v>
      </c>
      <c r="D12014" s="80">
        <v>84.04</v>
      </c>
    </row>
    <row r="12015" spans="1:4" x14ac:dyDescent="0.25">
      <c r="A12015" s="75">
        <v>7700</v>
      </c>
      <c r="B12015" s="74" t="s">
        <v>33086</v>
      </c>
      <c r="C12015" s="79" t="s">
        <v>1517</v>
      </c>
      <c r="D12015" s="80">
        <v>26.81</v>
      </c>
    </row>
    <row r="12016" spans="1:4" x14ac:dyDescent="0.25">
      <c r="A12016" s="75">
        <v>7694</v>
      </c>
      <c r="B12016" s="74" t="s">
        <v>33087</v>
      </c>
      <c r="C12016" s="79" t="s">
        <v>1517</v>
      </c>
      <c r="D12016" s="79">
        <v>140.35</v>
      </c>
    </row>
    <row r="12017" spans="1:4" x14ac:dyDescent="0.25">
      <c r="A12017" s="75">
        <v>7693</v>
      </c>
      <c r="B12017" s="74" t="s">
        <v>33088</v>
      </c>
      <c r="C12017" s="79" t="s">
        <v>1517</v>
      </c>
      <c r="D12017" s="79">
        <v>193.29</v>
      </c>
    </row>
    <row r="12018" spans="1:4" x14ac:dyDescent="0.25">
      <c r="A12018" s="75">
        <v>7692</v>
      </c>
      <c r="B12018" s="74" t="s">
        <v>33089</v>
      </c>
      <c r="C12018" s="79" t="s">
        <v>1517</v>
      </c>
      <c r="D12018" s="79">
        <v>289.39999999999998</v>
      </c>
    </row>
    <row r="12019" spans="1:4" x14ac:dyDescent="0.25">
      <c r="A12019" s="75">
        <v>7695</v>
      </c>
      <c r="B12019" s="74" t="s">
        <v>33090</v>
      </c>
      <c r="C12019" s="79" t="s">
        <v>1517</v>
      </c>
      <c r="D12019" s="79">
        <v>313.86</v>
      </c>
    </row>
    <row r="12020" spans="1:4" x14ac:dyDescent="0.25">
      <c r="A12020" s="75">
        <v>13356</v>
      </c>
      <c r="B12020" s="74" t="s">
        <v>33091</v>
      </c>
      <c r="C12020" s="79" t="s">
        <v>1517</v>
      </c>
      <c r="D12020" s="79">
        <v>22.76</v>
      </c>
    </row>
    <row r="12021" spans="1:4" x14ac:dyDescent="0.25">
      <c r="A12021" s="75">
        <v>36365</v>
      </c>
      <c r="B12021" s="74" t="s">
        <v>33092</v>
      </c>
      <c r="C12021" s="79" t="s">
        <v>1517</v>
      </c>
      <c r="D12021" s="79">
        <v>42.55</v>
      </c>
    </row>
    <row r="12022" spans="1:4" x14ac:dyDescent="0.25">
      <c r="A12022" s="75">
        <v>41930</v>
      </c>
      <c r="B12022" s="74" t="s">
        <v>33093</v>
      </c>
      <c r="C12022" s="79" t="s">
        <v>1517</v>
      </c>
      <c r="D12022" s="79">
        <v>141.72999999999999</v>
      </c>
    </row>
    <row r="12023" spans="1:4" x14ac:dyDescent="0.25">
      <c r="A12023" s="75">
        <v>41931</v>
      </c>
      <c r="B12023" s="74" t="s">
        <v>33094</v>
      </c>
      <c r="C12023" s="79" t="s">
        <v>1517</v>
      </c>
      <c r="D12023" s="79">
        <v>221.98</v>
      </c>
    </row>
    <row r="12024" spans="1:4" x14ac:dyDescent="0.25">
      <c r="A12024" s="75">
        <v>41932</v>
      </c>
      <c r="B12024" s="74" t="s">
        <v>33095</v>
      </c>
      <c r="C12024" s="79" t="s">
        <v>1517</v>
      </c>
      <c r="D12024" s="79">
        <v>341.67</v>
      </c>
    </row>
    <row r="12025" spans="1:4" x14ac:dyDescent="0.25">
      <c r="A12025" s="75">
        <v>41933</v>
      </c>
      <c r="B12025" s="74" t="s">
        <v>33096</v>
      </c>
      <c r="C12025" s="79" t="s">
        <v>1517</v>
      </c>
      <c r="D12025" s="79">
        <v>482.86</v>
      </c>
    </row>
    <row r="12026" spans="1:4" x14ac:dyDescent="0.25">
      <c r="A12026" s="75">
        <v>41934</v>
      </c>
      <c r="B12026" s="74" t="s">
        <v>33097</v>
      </c>
      <c r="C12026" s="79" t="s">
        <v>1517</v>
      </c>
      <c r="D12026" s="79">
        <v>562.34</v>
      </c>
    </row>
    <row r="12027" spans="1:4" x14ac:dyDescent="0.25">
      <c r="A12027" s="75">
        <v>41936</v>
      </c>
      <c r="B12027" s="74" t="s">
        <v>33098</v>
      </c>
      <c r="C12027" s="79" t="s">
        <v>1517</v>
      </c>
      <c r="D12027" s="79">
        <v>83.45</v>
      </c>
    </row>
    <row r="12028" spans="1:4" x14ac:dyDescent="0.25">
      <c r="A12028" s="75">
        <v>44812</v>
      </c>
      <c r="B12028" s="74" t="s">
        <v>33099</v>
      </c>
      <c r="C12028" s="79" t="s">
        <v>1517</v>
      </c>
      <c r="D12028" s="79">
        <v>474.12</v>
      </c>
    </row>
    <row r="12029" spans="1:4" x14ac:dyDescent="0.25">
      <c r="A12029" s="75">
        <v>41785</v>
      </c>
      <c r="B12029" s="74" t="s">
        <v>33100</v>
      </c>
      <c r="C12029" s="79" t="s">
        <v>1517</v>
      </c>
      <c r="D12029" s="79">
        <v>1757.04</v>
      </c>
    </row>
    <row r="12030" spans="1:4" x14ac:dyDescent="0.25">
      <c r="A12030" s="75">
        <v>41781</v>
      </c>
      <c r="B12030" s="74" t="s">
        <v>33101</v>
      </c>
      <c r="C12030" s="79" t="s">
        <v>1517</v>
      </c>
      <c r="D12030" s="79">
        <v>317.26</v>
      </c>
    </row>
    <row r="12031" spans="1:4" x14ac:dyDescent="0.25">
      <c r="A12031" s="75">
        <v>41783</v>
      </c>
      <c r="B12031" s="74" t="s">
        <v>33102</v>
      </c>
      <c r="C12031" s="79" t="s">
        <v>1517</v>
      </c>
      <c r="D12031" s="79">
        <v>1140.58</v>
      </c>
    </row>
    <row r="12032" spans="1:4" x14ac:dyDescent="0.25">
      <c r="A12032" s="75">
        <v>41786</v>
      </c>
      <c r="B12032" s="74" t="s">
        <v>33103</v>
      </c>
      <c r="C12032" s="79" t="s">
        <v>1517</v>
      </c>
      <c r="D12032" s="79">
        <v>2428.34</v>
      </c>
    </row>
    <row r="12033" spans="1:4" x14ac:dyDescent="0.25">
      <c r="A12033" s="75">
        <v>41779</v>
      </c>
      <c r="B12033" s="74" t="s">
        <v>33104</v>
      </c>
      <c r="C12033" s="79" t="s">
        <v>1517</v>
      </c>
      <c r="D12033" s="79">
        <v>124.95</v>
      </c>
    </row>
    <row r="12034" spans="1:4" x14ac:dyDescent="0.25">
      <c r="A12034" s="75">
        <v>41780</v>
      </c>
      <c r="B12034" s="74" t="s">
        <v>33105</v>
      </c>
      <c r="C12034" s="79" t="s">
        <v>1517</v>
      </c>
      <c r="D12034" s="79">
        <v>195.75</v>
      </c>
    </row>
    <row r="12035" spans="1:4" x14ac:dyDescent="0.25">
      <c r="A12035" s="75">
        <v>41782</v>
      </c>
      <c r="B12035" s="74" t="s">
        <v>33106</v>
      </c>
      <c r="C12035" s="79" t="s">
        <v>1517</v>
      </c>
      <c r="D12035" s="79">
        <v>701.23</v>
      </c>
    </row>
    <row r="12036" spans="1:4" x14ac:dyDescent="0.25">
      <c r="A12036" s="75">
        <v>38130</v>
      </c>
      <c r="B12036" s="74" t="s">
        <v>33107</v>
      </c>
      <c r="C12036" s="79" t="s">
        <v>1517</v>
      </c>
      <c r="D12036" s="80">
        <v>41.79</v>
      </c>
    </row>
    <row r="12037" spans="1:4" x14ac:dyDescent="0.25">
      <c r="A12037" s="75">
        <v>44260</v>
      </c>
      <c r="B12037" s="74" t="s">
        <v>33108</v>
      </c>
      <c r="C12037" s="79" t="s">
        <v>1517</v>
      </c>
      <c r="D12037" s="79">
        <v>395.54</v>
      </c>
    </row>
    <row r="12038" spans="1:4" x14ac:dyDescent="0.25">
      <c r="A12038" s="75">
        <v>21123</v>
      </c>
      <c r="B12038" s="74" t="s">
        <v>33109</v>
      </c>
      <c r="C12038" s="79" t="s">
        <v>1517</v>
      </c>
      <c r="D12038" s="79">
        <v>11.63</v>
      </c>
    </row>
    <row r="12039" spans="1:4" x14ac:dyDescent="0.25">
      <c r="A12039" s="75">
        <v>21124</v>
      </c>
      <c r="B12039" s="74" t="s">
        <v>33110</v>
      </c>
      <c r="C12039" s="79" t="s">
        <v>1517</v>
      </c>
      <c r="D12039" s="80">
        <v>18.579999999999998</v>
      </c>
    </row>
    <row r="12040" spans="1:4" x14ac:dyDescent="0.25">
      <c r="A12040" s="75">
        <v>21125</v>
      </c>
      <c r="B12040" s="74" t="s">
        <v>33111</v>
      </c>
      <c r="C12040" s="79" t="s">
        <v>1517</v>
      </c>
      <c r="D12040" s="80">
        <v>32</v>
      </c>
    </row>
    <row r="12041" spans="1:4" x14ac:dyDescent="0.25">
      <c r="A12041" s="75">
        <v>38028</v>
      </c>
      <c r="B12041" s="74" t="s">
        <v>33112</v>
      </c>
      <c r="C12041" s="79" t="s">
        <v>1517</v>
      </c>
      <c r="D12041" s="79">
        <v>55.95</v>
      </c>
    </row>
    <row r="12042" spans="1:4" x14ac:dyDescent="0.25">
      <c r="A12042" s="75">
        <v>38029</v>
      </c>
      <c r="B12042" s="74" t="s">
        <v>33113</v>
      </c>
      <c r="C12042" s="79" t="s">
        <v>1517</v>
      </c>
      <c r="D12042" s="79">
        <v>81.89</v>
      </c>
    </row>
    <row r="12043" spans="1:4" x14ac:dyDescent="0.25">
      <c r="A12043" s="75">
        <v>38030</v>
      </c>
      <c r="B12043" s="74" t="s">
        <v>33114</v>
      </c>
      <c r="C12043" s="79" t="s">
        <v>1517</v>
      </c>
      <c r="D12043" s="79">
        <v>132.41</v>
      </c>
    </row>
    <row r="12044" spans="1:4" x14ac:dyDescent="0.25">
      <c r="A12044" s="75">
        <v>38031</v>
      </c>
      <c r="B12044" s="74" t="s">
        <v>33115</v>
      </c>
      <c r="C12044" s="79" t="s">
        <v>1517</v>
      </c>
      <c r="D12044" s="79">
        <v>207.83</v>
      </c>
    </row>
    <row r="12045" spans="1:4" x14ac:dyDescent="0.25">
      <c r="A12045" s="75">
        <v>39735</v>
      </c>
      <c r="B12045" s="74" t="s">
        <v>33116</v>
      </c>
      <c r="C12045" s="79" t="s">
        <v>1517</v>
      </c>
      <c r="D12045" s="79">
        <v>72.58</v>
      </c>
    </row>
    <row r="12046" spans="1:4" x14ac:dyDescent="0.25">
      <c r="A12046" s="75">
        <v>39734</v>
      </c>
      <c r="B12046" s="74" t="s">
        <v>33117</v>
      </c>
      <c r="C12046" s="79" t="s">
        <v>1517</v>
      </c>
      <c r="D12046" s="79">
        <v>86.09</v>
      </c>
    </row>
    <row r="12047" spans="1:4" x14ac:dyDescent="0.25">
      <c r="A12047" s="75">
        <v>39736</v>
      </c>
      <c r="B12047" s="74" t="s">
        <v>33118</v>
      </c>
      <c r="C12047" s="79" t="s">
        <v>1517</v>
      </c>
      <c r="D12047" s="80">
        <v>98.25</v>
      </c>
    </row>
    <row r="12048" spans="1:4" x14ac:dyDescent="0.25">
      <c r="A12048" s="75">
        <v>39737</v>
      </c>
      <c r="B12048" s="74" t="s">
        <v>33119</v>
      </c>
      <c r="C12048" s="79" t="s">
        <v>1517</v>
      </c>
      <c r="D12048" s="79">
        <v>13.21</v>
      </c>
    </row>
    <row r="12049" spans="1:4" x14ac:dyDescent="0.25">
      <c r="A12049" s="75">
        <v>39738</v>
      </c>
      <c r="B12049" s="74" t="s">
        <v>33120</v>
      </c>
      <c r="C12049" s="79" t="s">
        <v>1517</v>
      </c>
      <c r="D12049" s="80">
        <v>4.78</v>
      </c>
    </row>
    <row r="12050" spans="1:4" x14ac:dyDescent="0.25">
      <c r="A12050" s="75">
        <v>39739</v>
      </c>
      <c r="B12050" s="74" t="s">
        <v>33121</v>
      </c>
      <c r="C12050" s="79" t="s">
        <v>1517</v>
      </c>
      <c r="D12050" s="79">
        <v>67.94</v>
      </c>
    </row>
    <row r="12051" spans="1:4" x14ac:dyDescent="0.25">
      <c r="A12051" s="75">
        <v>39733</v>
      </c>
      <c r="B12051" s="74" t="s">
        <v>33122</v>
      </c>
      <c r="C12051" s="79" t="s">
        <v>1517</v>
      </c>
      <c r="D12051" s="79">
        <v>117.58</v>
      </c>
    </row>
    <row r="12052" spans="1:4" x14ac:dyDescent="0.25">
      <c r="A12052" s="75">
        <v>39854</v>
      </c>
      <c r="B12052" s="74" t="s">
        <v>33123</v>
      </c>
      <c r="C12052" s="79" t="s">
        <v>1517</v>
      </c>
      <c r="D12052" s="80">
        <v>119.24</v>
      </c>
    </row>
    <row r="12053" spans="1:4" x14ac:dyDescent="0.25">
      <c r="A12053" s="75">
        <v>39740</v>
      </c>
      <c r="B12053" s="74" t="s">
        <v>33124</v>
      </c>
      <c r="C12053" s="79" t="s">
        <v>1517</v>
      </c>
      <c r="D12053" s="79">
        <v>65.239999999999995</v>
      </c>
    </row>
    <row r="12054" spans="1:4" x14ac:dyDescent="0.25">
      <c r="A12054" s="75">
        <v>39741</v>
      </c>
      <c r="B12054" s="74" t="s">
        <v>33125</v>
      </c>
      <c r="C12054" s="79" t="s">
        <v>1517</v>
      </c>
      <c r="D12054" s="79">
        <v>12.02</v>
      </c>
    </row>
    <row r="12055" spans="1:4" x14ac:dyDescent="0.25">
      <c r="A12055" s="75">
        <v>39853</v>
      </c>
      <c r="B12055" s="74" t="s">
        <v>33126</v>
      </c>
      <c r="C12055" s="79" t="s">
        <v>1517</v>
      </c>
      <c r="D12055" s="79">
        <v>15.79</v>
      </c>
    </row>
    <row r="12056" spans="1:4" x14ac:dyDescent="0.25">
      <c r="A12056" s="75">
        <v>39742</v>
      </c>
      <c r="B12056" s="74" t="s">
        <v>33127</v>
      </c>
      <c r="C12056" s="79" t="s">
        <v>1517</v>
      </c>
      <c r="D12056" s="79">
        <v>52.44</v>
      </c>
    </row>
    <row r="12057" spans="1:4" x14ac:dyDescent="0.25">
      <c r="A12057" s="75">
        <v>39749</v>
      </c>
      <c r="B12057" s="74" t="s">
        <v>33128</v>
      </c>
      <c r="C12057" s="79" t="s">
        <v>1517</v>
      </c>
      <c r="D12057" s="79">
        <v>96.02</v>
      </c>
    </row>
    <row r="12058" spans="1:4" x14ac:dyDescent="0.25">
      <c r="A12058" s="75">
        <v>39751</v>
      </c>
      <c r="B12058" s="74" t="s">
        <v>33129</v>
      </c>
      <c r="C12058" s="79" t="s">
        <v>1517</v>
      </c>
      <c r="D12058" s="79">
        <v>174.48</v>
      </c>
    </row>
    <row r="12059" spans="1:4" x14ac:dyDescent="0.25">
      <c r="A12059" s="75">
        <v>39750</v>
      </c>
      <c r="B12059" s="74" t="s">
        <v>33130</v>
      </c>
      <c r="C12059" s="79" t="s">
        <v>1517</v>
      </c>
      <c r="D12059" s="79">
        <v>145.02000000000001</v>
      </c>
    </row>
    <row r="12060" spans="1:4" x14ac:dyDescent="0.25">
      <c r="A12060" s="75">
        <v>39747</v>
      </c>
      <c r="B12060" s="74" t="s">
        <v>33131</v>
      </c>
      <c r="C12060" s="79" t="s">
        <v>1517</v>
      </c>
      <c r="D12060" s="79">
        <v>46.65</v>
      </c>
    </row>
    <row r="12061" spans="1:4" x14ac:dyDescent="0.25">
      <c r="A12061" s="75">
        <v>39753</v>
      </c>
      <c r="B12061" s="74" t="s">
        <v>33132</v>
      </c>
      <c r="C12061" s="79" t="s">
        <v>1517</v>
      </c>
      <c r="D12061" s="79">
        <v>321.18</v>
      </c>
    </row>
    <row r="12062" spans="1:4" x14ac:dyDescent="0.25">
      <c r="A12062" s="75">
        <v>39754</v>
      </c>
      <c r="B12062" s="74" t="s">
        <v>33133</v>
      </c>
      <c r="C12062" s="79" t="s">
        <v>1517</v>
      </c>
      <c r="D12062" s="79">
        <v>473.18</v>
      </c>
    </row>
    <row r="12063" spans="1:4" x14ac:dyDescent="0.25">
      <c r="A12063" s="75">
        <v>39748</v>
      </c>
      <c r="B12063" s="74" t="s">
        <v>33134</v>
      </c>
      <c r="C12063" s="79" t="s">
        <v>1517</v>
      </c>
      <c r="D12063" s="79">
        <v>75.48</v>
      </c>
    </row>
    <row r="12064" spans="1:4" x14ac:dyDescent="0.25">
      <c r="A12064" s="75">
        <v>39755</v>
      </c>
      <c r="B12064" s="74" t="s">
        <v>33135</v>
      </c>
      <c r="C12064" s="79" t="s">
        <v>1517</v>
      </c>
      <c r="D12064" s="79">
        <v>717.46</v>
      </c>
    </row>
    <row r="12065" spans="1:4" x14ac:dyDescent="0.25">
      <c r="A12065" s="75">
        <v>12742</v>
      </c>
      <c r="B12065" s="74" t="s">
        <v>33136</v>
      </c>
      <c r="C12065" s="79" t="s">
        <v>1517</v>
      </c>
      <c r="D12065" s="79">
        <v>568.1</v>
      </c>
    </row>
    <row r="12066" spans="1:4" x14ac:dyDescent="0.25">
      <c r="A12066" s="75">
        <v>12713</v>
      </c>
      <c r="B12066" s="74" t="s">
        <v>33137</v>
      </c>
      <c r="C12066" s="79" t="s">
        <v>1517</v>
      </c>
      <c r="D12066" s="79">
        <v>30.13</v>
      </c>
    </row>
    <row r="12067" spans="1:4" x14ac:dyDescent="0.25">
      <c r="A12067" s="75">
        <v>12743</v>
      </c>
      <c r="B12067" s="74" t="s">
        <v>33138</v>
      </c>
      <c r="C12067" s="79" t="s">
        <v>1517</v>
      </c>
      <c r="D12067" s="79">
        <v>51.83</v>
      </c>
    </row>
    <row r="12068" spans="1:4" x14ac:dyDescent="0.25">
      <c r="A12068" s="75">
        <v>12744</v>
      </c>
      <c r="B12068" s="74" t="s">
        <v>33139</v>
      </c>
      <c r="C12068" s="79" t="s">
        <v>1517</v>
      </c>
      <c r="D12068" s="79">
        <v>65.78</v>
      </c>
    </row>
    <row r="12069" spans="1:4" x14ac:dyDescent="0.25">
      <c r="A12069" s="75">
        <v>12745</v>
      </c>
      <c r="B12069" s="74" t="s">
        <v>33140</v>
      </c>
      <c r="C12069" s="79" t="s">
        <v>1517</v>
      </c>
      <c r="D12069" s="79">
        <v>95.53</v>
      </c>
    </row>
    <row r="12070" spans="1:4" x14ac:dyDescent="0.25">
      <c r="A12070" s="75">
        <v>12746</v>
      </c>
      <c r="B12070" s="74" t="s">
        <v>33141</v>
      </c>
      <c r="C12070" s="79" t="s">
        <v>1517</v>
      </c>
      <c r="D12070" s="79">
        <v>128.99</v>
      </c>
    </row>
    <row r="12071" spans="1:4" x14ac:dyDescent="0.25">
      <c r="A12071" s="75">
        <v>12747</v>
      </c>
      <c r="B12071" s="74" t="s">
        <v>33142</v>
      </c>
      <c r="C12071" s="79" t="s">
        <v>1517</v>
      </c>
      <c r="D12071" s="79">
        <v>187.07</v>
      </c>
    </row>
    <row r="12072" spans="1:4" x14ac:dyDescent="0.25">
      <c r="A12072" s="75">
        <v>12748</v>
      </c>
      <c r="B12072" s="74" t="s">
        <v>33143</v>
      </c>
      <c r="C12072" s="79" t="s">
        <v>1517</v>
      </c>
      <c r="D12072" s="79">
        <v>263.55</v>
      </c>
    </row>
    <row r="12073" spans="1:4" x14ac:dyDescent="0.25">
      <c r="A12073" s="75">
        <v>12749</v>
      </c>
      <c r="B12073" s="74" t="s">
        <v>33144</v>
      </c>
      <c r="C12073" s="79" t="s">
        <v>1517</v>
      </c>
      <c r="D12073" s="79">
        <v>385.27</v>
      </c>
    </row>
    <row r="12074" spans="1:4" x14ac:dyDescent="0.25">
      <c r="A12074" s="75">
        <v>39726</v>
      </c>
      <c r="B12074" s="74" t="s">
        <v>33145</v>
      </c>
      <c r="C12074" s="79" t="s">
        <v>1517</v>
      </c>
      <c r="D12074" s="79">
        <v>126.54</v>
      </c>
    </row>
    <row r="12075" spans="1:4" x14ac:dyDescent="0.25">
      <c r="A12075" s="75">
        <v>39728</v>
      </c>
      <c r="B12075" s="74" t="s">
        <v>33146</v>
      </c>
      <c r="C12075" s="79" t="s">
        <v>1517</v>
      </c>
      <c r="D12075" s="79">
        <v>222.4</v>
      </c>
    </row>
    <row r="12076" spans="1:4" x14ac:dyDescent="0.25">
      <c r="A12076" s="75">
        <v>39727</v>
      </c>
      <c r="B12076" s="74" t="s">
        <v>33147</v>
      </c>
      <c r="C12076" s="79" t="s">
        <v>1517</v>
      </c>
      <c r="D12076" s="79">
        <v>183.03</v>
      </c>
    </row>
    <row r="12077" spans="1:4" x14ac:dyDescent="0.25">
      <c r="A12077" s="75">
        <v>39724</v>
      </c>
      <c r="B12077" s="74" t="s">
        <v>33148</v>
      </c>
      <c r="C12077" s="79" t="s">
        <v>1517</v>
      </c>
      <c r="D12077" s="79">
        <v>56.04</v>
      </c>
    </row>
    <row r="12078" spans="1:4" x14ac:dyDescent="0.25">
      <c r="A12078" s="75">
        <v>39729</v>
      </c>
      <c r="B12078" s="74" t="s">
        <v>33149</v>
      </c>
      <c r="C12078" s="79" t="s">
        <v>1517</v>
      </c>
      <c r="D12078" s="79">
        <v>307.99</v>
      </c>
    </row>
    <row r="12079" spans="1:4" x14ac:dyDescent="0.25">
      <c r="A12079" s="75">
        <v>39730</v>
      </c>
      <c r="B12079" s="74" t="s">
        <v>33150</v>
      </c>
      <c r="C12079" s="79" t="s">
        <v>1517</v>
      </c>
      <c r="D12079" s="79">
        <v>399.6</v>
      </c>
    </row>
    <row r="12080" spans="1:4" x14ac:dyDescent="0.25">
      <c r="A12080" s="75">
        <v>39731</v>
      </c>
      <c r="B12080" s="74" t="s">
        <v>33151</v>
      </c>
      <c r="C12080" s="79" t="s">
        <v>1517</v>
      </c>
      <c r="D12080" s="79">
        <v>591.84</v>
      </c>
    </row>
    <row r="12081" spans="1:4" x14ac:dyDescent="0.25">
      <c r="A12081" s="75">
        <v>39725</v>
      </c>
      <c r="B12081" s="74" t="s">
        <v>33152</v>
      </c>
      <c r="C12081" s="79" t="s">
        <v>1517</v>
      </c>
      <c r="D12081" s="79">
        <v>91.33</v>
      </c>
    </row>
    <row r="12082" spans="1:4" x14ac:dyDescent="0.25">
      <c r="A12082" s="75">
        <v>39732</v>
      </c>
      <c r="B12082" s="74" t="s">
        <v>33153</v>
      </c>
      <c r="C12082" s="79" t="s">
        <v>1517</v>
      </c>
      <c r="D12082" s="80">
        <v>871.16</v>
      </c>
    </row>
    <row r="12083" spans="1:4" x14ac:dyDescent="0.25">
      <c r="A12083" s="75">
        <v>39660</v>
      </c>
      <c r="B12083" s="74" t="s">
        <v>33154</v>
      </c>
      <c r="C12083" s="79" t="s">
        <v>1517</v>
      </c>
      <c r="D12083" s="79">
        <v>39.700000000000003</v>
      </c>
    </row>
    <row r="12084" spans="1:4" x14ac:dyDescent="0.25">
      <c r="A12084" s="75">
        <v>39662</v>
      </c>
      <c r="B12084" s="74" t="s">
        <v>33155</v>
      </c>
      <c r="C12084" s="79" t="s">
        <v>1517</v>
      </c>
      <c r="D12084" s="80">
        <v>19.02</v>
      </c>
    </row>
    <row r="12085" spans="1:4" x14ac:dyDescent="0.25">
      <c r="A12085" s="75">
        <v>39661</v>
      </c>
      <c r="B12085" s="74" t="s">
        <v>33156</v>
      </c>
      <c r="C12085" s="79" t="s">
        <v>1517</v>
      </c>
      <c r="D12085" s="80">
        <v>12.97</v>
      </c>
    </row>
    <row r="12086" spans="1:4" x14ac:dyDescent="0.25">
      <c r="A12086" s="75">
        <v>39666</v>
      </c>
      <c r="B12086" s="74" t="s">
        <v>33157</v>
      </c>
      <c r="C12086" s="79" t="s">
        <v>1517</v>
      </c>
      <c r="D12086" s="79">
        <v>59.72</v>
      </c>
    </row>
    <row r="12087" spans="1:4" x14ac:dyDescent="0.25">
      <c r="A12087" s="75">
        <v>39664</v>
      </c>
      <c r="B12087" s="74" t="s">
        <v>33158</v>
      </c>
      <c r="C12087" s="79" t="s">
        <v>1517</v>
      </c>
      <c r="D12087" s="79">
        <v>29.27</v>
      </c>
    </row>
    <row r="12088" spans="1:4" x14ac:dyDescent="0.25">
      <c r="A12088" s="75">
        <v>39663</v>
      </c>
      <c r="B12088" s="74" t="s">
        <v>33159</v>
      </c>
      <c r="C12088" s="79" t="s">
        <v>1517</v>
      </c>
      <c r="D12088" s="79">
        <v>23.4</v>
      </c>
    </row>
    <row r="12089" spans="1:4" x14ac:dyDescent="0.25">
      <c r="A12089" s="75">
        <v>39665</v>
      </c>
      <c r="B12089" s="74" t="s">
        <v>33160</v>
      </c>
      <c r="C12089" s="79" t="s">
        <v>1517</v>
      </c>
      <c r="D12089" s="79">
        <v>49.38</v>
      </c>
    </row>
    <row r="12090" spans="1:4" x14ac:dyDescent="0.25">
      <c r="A12090" s="75">
        <v>39752</v>
      </c>
      <c r="B12090" s="74" t="s">
        <v>33161</v>
      </c>
      <c r="C12090" s="79" t="s">
        <v>1517</v>
      </c>
      <c r="D12090" s="79">
        <v>248.27</v>
      </c>
    </row>
    <row r="12091" spans="1:4" x14ac:dyDescent="0.25">
      <c r="A12091" s="75">
        <v>7725</v>
      </c>
      <c r="B12091" s="74" t="s">
        <v>33162</v>
      </c>
      <c r="C12091" s="79" t="s">
        <v>1517</v>
      </c>
      <c r="D12091" s="79">
        <v>261</v>
      </c>
    </row>
    <row r="12092" spans="1:4" x14ac:dyDescent="0.25">
      <c r="A12092" s="75">
        <v>7753</v>
      </c>
      <c r="B12092" s="74" t="s">
        <v>33163</v>
      </c>
      <c r="C12092" s="79" t="s">
        <v>1517</v>
      </c>
      <c r="D12092" s="79">
        <v>508.84</v>
      </c>
    </row>
    <row r="12093" spans="1:4" x14ac:dyDescent="0.25">
      <c r="A12093" s="75">
        <v>13256</v>
      </c>
      <c r="B12093" s="74" t="s">
        <v>33164</v>
      </c>
      <c r="C12093" s="79" t="s">
        <v>1517</v>
      </c>
      <c r="D12093" s="79">
        <v>712.81</v>
      </c>
    </row>
    <row r="12094" spans="1:4" x14ac:dyDescent="0.25">
      <c r="A12094" s="75">
        <v>7757</v>
      </c>
      <c r="B12094" s="74" t="s">
        <v>33165</v>
      </c>
      <c r="C12094" s="79" t="s">
        <v>1517</v>
      </c>
      <c r="D12094" s="79">
        <v>759.97</v>
      </c>
    </row>
    <row r="12095" spans="1:4" x14ac:dyDescent="0.25">
      <c r="A12095" s="75">
        <v>7758</v>
      </c>
      <c r="B12095" s="74" t="s">
        <v>33166</v>
      </c>
      <c r="C12095" s="79" t="s">
        <v>1517</v>
      </c>
      <c r="D12095" s="79">
        <v>1101.02</v>
      </c>
    </row>
    <row r="12096" spans="1:4" x14ac:dyDescent="0.25">
      <c r="A12096" s="75">
        <v>7759</v>
      </c>
      <c r="B12096" s="74" t="s">
        <v>33167</v>
      </c>
      <c r="C12096" s="79" t="s">
        <v>1517</v>
      </c>
      <c r="D12096" s="79">
        <v>3050.93</v>
      </c>
    </row>
    <row r="12097" spans="1:4" x14ac:dyDescent="0.25">
      <c r="A12097" s="75">
        <v>40334</v>
      </c>
      <c r="B12097" s="74" t="s">
        <v>33168</v>
      </c>
      <c r="C12097" s="79" t="s">
        <v>1517</v>
      </c>
      <c r="D12097" s="79">
        <v>119.53</v>
      </c>
    </row>
    <row r="12098" spans="1:4" x14ac:dyDescent="0.25">
      <c r="A12098" s="75">
        <v>7745</v>
      </c>
      <c r="B12098" s="74" t="s">
        <v>33169</v>
      </c>
      <c r="C12098" s="79" t="s">
        <v>1517</v>
      </c>
      <c r="D12098" s="79">
        <v>134.88</v>
      </c>
    </row>
    <row r="12099" spans="1:4" x14ac:dyDescent="0.25">
      <c r="A12099" s="75">
        <v>7714</v>
      </c>
      <c r="B12099" s="74" t="s">
        <v>33170</v>
      </c>
      <c r="C12099" s="79" t="s">
        <v>1517</v>
      </c>
      <c r="D12099" s="79">
        <v>161.19999999999999</v>
      </c>
    </row>
    <row r="12100" spans="1:4" x14ac:dyDescent="0.25">
      <c r="A12100" s="75">
        <v>7742</v>
      </c>
      <c r="B12100" s="74" t="s">
        <v>33171</v>
      </c>
      <c r="C12100" s="79" t="s">
        <v>1517</v>
      </c>
      <c r="D12100" s="79">
        <v>355.74</v>
      </c>
    </row>
    <row r="12101" spans="1:4" x14ac:dyDescent="0.25">
      <c r="A12101" s="75">
        <v>7750</v>
      </c>
      <c r="B12101" s="74" t="s">
        <v>33172</v>
      </c>
      <c r="C12101" s="79" t="s">
        <v>1517</v>
      </c>
      <c r="D12101" s="79">
        <v>434.26</v>
      </c>
    </row>
    <row r="12102" spans="1:4" x14ac:dyDescent="0.25">
      <c r="A12102" s="75">
        <v>7756</v>
      </c>
      <c r="B12102" s="74" t="s">
        <v>33173</v>
      </c>
      <c r="C12102" s="79" t="s">
        <v>1517</v>
      </c>
      <c r="D12102" s="79">
        <v>498.97</v>
      </c>
    </row>
    <row r="12103" spans="1:4" x14ac:dyDescent="0.25">
      <c r="A12103" s="75">
        <v>7765</v>
      </c>
      <c r="B12103" s="74" t="s">
        <v>33174</v>
      </c>
      <c r="C12103" s="79" t="s">
        <v>1517</v>
      </c>
      <c r="D12103" s="79">
        <v>559.28</v>
      </c>
    </row>
    <row r="12104" spans="1:4" x14ac:dyDescent="0.25">
      <c r="A12104" s="75">
        <v>12569</v>
      </c>
      <c r="B12104" s="74" t="s">
        <v>33175</v>
      </c>
      <c r="C12104" s="79" t="s">
        <v>1517</v>
      </c>
      <c r="D12104" s="79">
        <v>772.03</v>
      </c>
    </row>
    <row r="12105" spans="1:4" x14ac:dyDescent="0.25">
      <c r="A12105" s="75">
        <v>7766</v>
      </c>
      <c r="B12105" s="74" t="s">
        <v>33176</v>
      </c>
      <c r="C12105" s="79" t="s">
        <v>1517</v>
      </c>
      <c r="D12105" s="79">
        <v>820.28</v>
      </c>
    </row>
    <row r="12106" spans="1:4" x14ac:dyDescent="0.25">
      <c r="A12106" s="75">
        <v>7767</v>
      </c>
      <c r="B12106" s="74" t="s">
        <v>33177</v>
      </c>
      <c r="C12106" s="79" t="s">
        <v>1517</v>
      </c>
      <c r="D12106" s="79">
        <v>1177.78</v>
      </c>
    </row>
    <row r="12107" spans="1:4" x14ac:dyDescent="0.25">
      <c r="A12107" s="75">
        <v>7727</v>
      </c>
      <c r="B12107" s="74" t="s">
        <v>33178</v>
      </c>
      <c r="C12107" s="79" t="s">
        <v>1517</v>
      </c>
      <c r="D12107" s="79">
        <v>3421.51</v>
      </c>
    </row>
    <row r="12108" spans="1:4" x14ac:dyDescent="0.25">
      <c r="A12108" s="75">
        <v>7760</v>
      </c>
      <c r="B12108" s="74" t="s">
        <v>33179</v>
      </c>
      <c r="C12108" s="79" t="s">
        <v>1517</v>
      </c>
      <c r="D12108" s="79">
        <v>135.97999999999999</v>
      </c>
    </row>
    <row r="12109" spans="1:4" x14ac:dyDescent="0.25">
      <c r="A12109" s="75">
        <v>7761</v>
      </c>
      <c r="B12109" s="74" t="s">
        <v>33180</v>
      </c>
      <c r="C12109" s="79" t="s">
        <v>1517</v>
      </c>
      <c r="D12109" s="79">
        <v>142.56</v>
      </c>
    </row>
    <row r="12110" spans="1:4" x14ac:dyDescent="0.25">
      <c r="A12110" s="75">
        <v>7752</v>
      </c>
      <c r="B12110" s="74" t="s">
        <v>33181</v>
      </c>
      <c r="C12110" s="79" t="s">
        <v>1517</v>
      </c>
      <c r="D12110" s="79">
        <v>173.26</v>
      </c>
    </row>
    <row r="12111" spans="1:4" x14ac:dyDescent="0.25">
      <c r="A12111" s="75">
        <v>7762</v>
      </c>
      <c r="B12111" s="74" t="s">
        <v>33182</v>
      </c>
      <c r="C12111" s="79" t="s">
        <v>1517</v>
      </c>
      <c r="D12111" s="79">
        <v>226.45</v>
      </c>
    </row>
    <row r="12112" spans="1:4" x14ac:dyDescent="0.25">
      <c r="A12112" s="75">
        <v>7722</v>
      </c>
      <c r="B12112" s="74" t="s">
        <v>33183</v>
      </c>
      <c r="C12112" s="79" t="s">
        <v>1517</v>
      </c>
      <c r="D12112" s="79">
        <v>346.53</v>
      </c>
    </row>
    <row r="12113" spans="1:4" x14ac:dyDescent="0.25">
      <c r="A12113" s="75">
        <v>7763</v>
      </c>
      <c r="B12113" s="74" t="s">
        <v>33184</v>
      </c>
      <c r="C12113" s="79" t="s">
        <v>1517</v>
      </c>
      <c r="D12113" s="79">
        <v>422.2</v>
      </c>
    </row>
    <row r="12114" spans="1:4" x14ac:dyDescent="0.25">
      <c r="A12114" s="75">
        <v>7764</v>
      </c>
      <c r="B12114" s="74" t="s">
        <v>33185</v>
      </c>
      <c r="C12114" s="79" t="s">
        <v>1517</v>
      </c>
      <c r="D12114" s="79">
        <v>504.45</v>
      </c>
    </row>
    <row r="12115" spans="1:4" x14ac:dyDescent="0.25">
      <c r="A12115" s="75">
        <v>12572</v>
      </c>
      <c r="B12115" s="74" t="s">
        <v>33186</v>
      </c>
      <c r="C12115" s="79" t="s">
        <v>1517</v>
      </c>
      <c r="D12115" s="79">
        <v>712.81</v>
      </c>
    </row>
    <row r="12116" spans="1:4" x14ac:dyDescent="0.25">
      <c r="A12116" s="75">
        <v>12573</v>
      </c>
      <c r="B12116" s="74" t="s">
        <v>33187</v>
      </c>
      <c r="C12116" s="79" t="s">
        <v>1517</v>
      </c>
      <c r="D12116" s="79">
        <v>937.62</v>
      </c>
    </row>
    <row r="12117" spans="1:4" x14ac:dyDescent="0.25">
      <c r="A12117" s="75">
        <v>12574</v>
      </c>
      <c r="B12117" s="74" t="s">
        <v>33188</v>
      </c>
      <c r="C12117" s="79" t="s">
        <v>1517</v>
      </c>
      <c r="D12117" s="79">
        <v>1133.7</v>
      </c>
    </row>
    <row r="12118" spans="1:4" x14ac:dyDescent="0.25">
      <c r="A12118" s="75">
        <v>12575</v>
      </c>
      <c r="B12118" s="74" t="s">
        <v>33189</v>
      </c>
      <c r="C12118" s="79" t="s">
        <v>1517</v>
      </c>
      <c r="D12118" s="79">
        <v>1721.72</v>
      </c>
    </row>
    <row r="12119" spans="1:4" x14ac:dyDescent="0.25">
      <c r="A12119" s="75">
        <v>12576</v>
      </c>
      <c r="B12119" s="74" t="s">
        <v>33190</v>
      </c>
      <c r="C12119" s="79" t="s">
        <v>1517</v>
      </c>
      <c r="D12119" s="79">
        <v>208.36</v>
      </c>
    </row>
    <row r="12120" spans="1:4" x14ac:dyDescent="0.25">
      <c r="A12120" s="75">
        <v>12577</v>
      </c>
      <c r="B12120" s="74" t="s">
        <v>33191</v>
      </c>
      <c r="C12120" s="79" t="s">
        <v>1517</v>
      </c>
      <c r="D12120" s="79">
        <v>280.73</v>
      </c>
    </row>
    <row r="12121" spans="1:4" x14ac:dyDescent="0.25">
      <c r="A12121" s="75">
        <v>12578</v>
      </c>
      <c r="B12121" s="74" t="s">
        <v>33192</v>
      </c>
      <c r="C12121" s="79" t="s">
        <v>1517</v>
      </c>
      <c r="D12121" s="79">
        <v>339.95</v>
      </c>
    </row>
    <row r="12122" spans="1:4" x14ac:dyDescent="0.25">
      <c r="A12122" s="75">
        <v>12579</v>
      </c>
      <c r="B12122" s="74" t="s">
        <v>33193</v>
      </c>
      <c r="C12122" s="79" t="s">
        <v>1517</v>
      </c>
      <c r="D12122" s="79">
        <v>585.6</v>
      </c>
    </row>
    <row r="12123" spans="1:4" x14ac:dyDescent="0.25">
      <c r="A12123" s="75">
        <v>12580</v>
      </c>
      <c r="B12123" s="74" t="s">
        <v>33194</v>
      </c>
      <c r="C12123" s="79" t="s">
        <v>1517</v>
      </c>
      <c r="D12123" s="79">
        <v>610.16</v>
      </c>
    </row>
    <row r="12124" spans="1:4" x14ac:dyDescent="0.25">
      <c r="A12124" s="75">
        <v>12581</v>
      </c>
      <c r="B12124" s="74" t="s">
        <v>33195</v>
      </c>
      <c r="C12124" s="79" t="s">
        <v>1517</v>
      </c>
      <c r="D12124" s="79">
        <v>653.59</v>
      </c>
    </row>
    <row r="12125" spans="1:4" x14ac:dyDescent="0.25">
      <c r="A12125" s="75">
        <v>7720</v>
      </c>
      <c r="B12125" s="74" t="s">
        <v>33196</v>
      </c>
      <c r="C12125" s="79" t="s">
        <v>1517</v>
      </c>
      <c r="D12125" s="79">
        <v>1022.06</v>
      </c>
    </row>
    <row r="12126" spans="1:4" x14ac:dyDescent="0.25">
      <c r="A12126" s="75">
        <v>40335</v>
      </c>
      <c r="B12126" s="74" t="s">
        <v>33197</v>
      </c>
      <c r="C12126" s="79" t="s">
        <v>1517</v>
      </c>
      <c r="D12126" s="79">
        <v>213.84</v>
      </c>
    </row>
    <row r="12127" spans="1:4" x14ac:dyDescent="0.25">
      <c r="A12127" s="75">
        <v>7740</v>
      </c>
      <c r="B12127" s="74" t="s">
        <v>33198</v>
      </c>
      <c r="C12127" s="79" t="s">
        <v>1517</v>
      </c>
      <c r="D12127" s="79">
        <v>219.32</v>
      </c>
    </row>
    <row r="12128" spans="1:4" x14ac:dyDescent="0.25">
      <c r="A12128" s="75">
        <v>7741</v>
      </c>
      <c r="B12128" s="74" t="s">
        <v>33199</v>
      </c>
      <c r="C12128" s="79" t="s">
        <v>1517</v>
      </c>
      <c r="D12128" s="79">
        <v>405.75</v>
      </c>
    </row>
    <row r="12129" spans="1:4" x14ac:dyDescent="0.25">
      <c r="A12129" s="75">
        <v>7774</v>
      </c>
      <c r="B12129" s="74" t="s">
        <v>33200</v>
      </c>
      <c r="C12129" s="79" t="s">
        <v>1517</v>
      </c>
      <c r="D12129" s="79">
        <v>497.87</v>
      </c>
    </row>
    <row r="12130" spans="1:4" x14ac:dyDescent="0.25">
      <c r="A12130" s="75">
        <v>7744</v>
      </c>
      <c r="B12130" s="74" t="s">
        <v>33201</v>
      </c>
      <c r="C12130" s="79" t="s">
        <v>1517</v>
      </c>
      <c r="D12130" s="79">
        <v>650.29999999999995</v>
      </c>
    </row>
    <row r="12131" spans="1:4" x14ac:dyDescent="0.25">
      <c r="A12131" s="75">
        <v>7773</v>
      </c>
      <c r="B12131" s="74" t="s">
        <v>33202</v>
      </c>
      <c r="C12131" s="79" t="s">
        <v>1517</v>
      </c>
      <c r="D12131" s="79">
        <v>664.67</v>
      </c>
    </row>
    <row r="12132" spans="1:4" x14ac:dyDescent="0.25">
      <c r="A12132" s="75">
        <v>7754</v>
      </c>
      <c r="B12132" s="74" t="s">
        <v>33203</v>
      </c>
      <c r="C12132" s="79" t="s">
        <v>1517</v>
      </c>
      <c r="D12132" s="79">
        <v>1007.81</v>
      </c>
    </row>
    <row r="12133" spans="1:4" x14ac:dyDescent="0.25">
      <c r="A12133" s="75">
        <v>7735</v>
      </c>
      <c r="B12133" s="74" t="s">
        <v>33204</v>
      </c>
      <c r="C12133" s="79" t="s">
        <v>1517</v>
      </c>
      <c r="D12133" s="79">
        <v>1305</v>
      </c>
    </row>
    <row r="12134" spans="1:4" x14ac:dyDescent="0.25">
      <c r="A12134" s="75">
        <v>7755</v>
      </c>
      <c r="B12134" s="74" t="s">
        <v>33205</v>
      </c>
      <c r="C12134" s="79" t="s">
        <v>1517</v>
      </c>
      <c r="D12134" s="79">
        <v>258.8</v>
      </c>
    </row>
    <row r="12135" spans="1:4" x14ac:dyDescent="0.25">
      <c r="A12135" s="75">
        <v>7776</v>
      </c>
      <c r="B12135" s="74" t="s">
        <v>33206</v>
      </c>
      <c r="C12135" s="79" t="s">
        <v>1517</v>
      </c>
      <c r="D12135" s="79">
        <v>539.54</v>
      </c>
    </row>
    <row r="12136" spans="1:4" x14ac:dyDescent="0.25">
      <c r="A12136" s="75">
        <v>7743</v>
      </c>
      <c r="B12136" s="74" t="s">
        <v>33207</v>
      </c>
      <c r="C12136" s="79" t="s">
        <v>1517</v>
      </c>
      <c r="D12136" s="79">
        <v>571.34</v>
      </c>
    </row>
    <row r="12137" spans="1:4" x14ac:dyDescent="0.25">
      <c r="A12137" s="75">
        <v>7733</v>
      </c>
      <c r="B12137" s="74" t="s">
        <v>33208</v>
      </c>
      <c r="C12137" s="79" t="s">
        <v>1517</v>
      </c>
      <c r="D12137" s="79">
        <v>745.71</v>
      </c>
    </row>
    <row r="12138" spans="1:4" x14ac:dyDescent="0.25">
      <c r="A12138" s="75">
        <v>7775</v>
      </c>
      <c r="B12138" s="74" t="s">
        <v>33209</v>
      </c>
      <c r="C12138" s="79" t="s">
        <v>1517</v>
      </c>
      <c r="D12138" s="79">
        <v>816.99</v>
      </c>
    </row>
    <row r="12139" spans="1:4" x14ac:dyDescent="0.25">
      <c r="A12139" s="75">
        <v>7734</v>
      </c>
      <c r="B12139" s="74" t="s">
        <v>33210</v>
      </c>
      <c r="C12139" s="79" t="s">
        <v>1517</v>
      </c>
      <c r="D12139" s="79">
        <v>1156.95</v>
      </c>
    </row>
    <row r="12140" spans="1:4" x14ac:dyDescent="0.25">
      <c r="A12140" s="75">
        <v>37449</v>
      </c>
      <c r="B12140" s="74" t="s">
        <v>33211</v>
      </c>
      <c r="C12140" s="79" t="s">
        <v>1517</v>
      </c>
      <c r="D12140" s="79">
        <v>45.48</v>
      </c>
    </row>
    <row r="12141" spans="1:4" x14ac:dyDescent="0.25">
      <c r="A12141" s="75">
        <v>37450</v>
      </c>
      <c r="B12141" s="74" t="s">
        <v>33212</v>
      </c>
      <c r="C12141" s="79" t="s">
        <v>1517</v>
      </c>
      <c r="D12141" s="79">
        <v>63.68</v>
      </c>
    </row>
    <row r="12142" spans="1:4" x14ac:dyDescent="0.25">
      <c r="A12142" s="75">
        <v>37451</v>
      </c>
      <c r="B12142" s="74" t="s">
        <v>33213</v>
      </c>
      <c r="C12142" s="79" t="s">
        <v>1517</v>
      </c>
      <c r="D12142" s="79">
        <v>88.9</v>
      </c>
    </row>
    <row r="12143" spans="1:4" x14ac:dyDescent="0.25">
      <c r="A12143" s="75">
        <v>37452</v>
      </c>
      <c r="B12143" s="74" t="s">
        <v>33214</v>
      </c>
      <c r="C12143" s="79" t="s">
        <v>1517</v>
      </c>
      <c r="D12143" s="79">
        <v>129.22</v>
      </c>
    </row>
    <row r="12144" spans="1:4" x14ac:dyDescent="0.25">
      <c r="A12144" s="75">
        <v>37453</v>
      </c>
      <c r="B12144" s="74" t="s">
        <v>33215</v>
      </c>
      <c r="C12144" s="79" t="s">
        <v>1517</v>
      </c>
      <c r="D12144" s="79">
        <v>148.81</v>
      </c>
    </row>
    <row r="12145" spans="1:4" x14ac:dyDescent="0.25">
      <c r="A12145" s="75">
        <v>7778</v>
      </c>
      <c r="B12145" s="74" t="s">
        <v>33216</v>
      </c>
      <c r="C12145" s="79" t="s">
        <v>1517</v>
      </c>
      <c r="D12145" s="79">
        <v>55.82</v>
      </c>
    </row>
    <row r="12146" spans="1:4" x14ac:dyDescent="0.25">
      <c r="A12146" s="75">
        <v>7796</v>
      </c>
      <c r="B12146" s="74" t="s">
        <v>33217</v>
      </c>
      <c r="C12146" s="79" t="s">
        <v>1517</v>
      </c>
      <c r="D12146" s="79">
        <v>76.5</v>
      </c>
    </row>
    <row r="12147" spans="1:4" x14ac:dyDescent="0.25">
      <c r="A12147" s="75">
        <v>7781</v>
      </c>
      <c r="B12147" s="74" t="s">
        <v>33218</v>
      </c>
      <c r="C12147" s="79" t="s">
        <v>1517</v>
      </c>
      <c r="D12147" s="79">
        <v>90.4</v>
      </c>
    </row>
    <row r="12148" spans="1:4" x14ac:dyDescent="0.25">
      <c r="A12148" s="75">
        <v>7795</v>
      </c>
      <c r="B12148" s="74" t="s">
        <v>33219</v>
      </c>
      <c r="C12148" s="79" t="s">
        <v>1517</v>
      </c>
      <c r="D12148" s="80">
        <v>134.54</v>
      </c>
    </row>
    <row r="12149" spans="1:4" x14ac:dyDescent="0.25">
      <c r="A12149" s="75">
        <v>7791</v>
      </c>
      <c r="B12149" s="74" t="s">
        <v>33220</v>
      </c>
      <c r="C12149" s="79" t="s">
        <v>1517</v>
      </c>
      <c r="D12149" s="80">
        <v>161.06</v>
      </c>
    </row>
    <row r="12150" spans="1:4" x14ac:dyDescent="0.25">
      <c r="A12150" s="75">
        <v>7783</v>
      </c>
      <c r="B12150" s="74" t="s">
        <v>33221</v>
      </c>
      <c r="C12150" s="79" t="s">
        <v>1517</v>
      </c>
      <c r="D12150" s="79">
        <v>57.07</v>
      </c>
    </row>
    <row r="12151" spans="1:4" x14ac:dyDescent="0.25">
      <c r="A12151" s="75">
        <v>7790</v>
      </c>
      <c r="B12151" s="74" t="s">
        <v>33222</v>
      </c>
      <c r="C12151" s="79" t="s">
        <v>1517</v>
      </c>
      <c r="D12151" s="79">
        <v>89.93</v>
      </c>
    </row>
    <row r="12152" spans="1:4" x14ac:dyDescent="0.25">
      <c r="A12152" s="75">
        <v>7785</v>
      </c>
      <c r="B12152" s="74" t="s">
        <v>33223</v>
      </c>
      <c r="C12152" s="79" t="s">
        <v>1517</v>
      </c>
      <c r="D12152" s="79">
        <v>99.24</v>
      </c>
    </row>
    <row r="12153" spans="1:4" x14ac:dyDescent="0.25">
      <c r="A12153" s="75">
        <v>7792</v>
      </c>
      <c r="B12153" s="74" t="s">
        <v>33224</v>
      </c>
      <c r="C12153" s="79" t="s">
        <v>1517</v>
      </c>
      <c r="D12153" s="79">
        <v>140.74</v>
      </c>
    </row>
    <row r="12154" spans="1:4" x14ac:dyDescent="0.25">
      <c r="A12154" s="75">
        <v>7793</v>
      </c>
      <c r="B12154" s="74" t="s">
        <v>33225</v>
      </c>
      <c r="C12154" s="79" t="s">
        <v>1517</v>
      </c>
      <c r="D12154" s="79">
        <v>166.23</v>
      </c>
    </row>
    <row r="12155" spans="1:4" x14ac:dyDescent="0.25">
      <c r="A12155" s="75">
        <v>13159</v>
      </c>
      <c r="B12155" s="74" t="s">
        <v>33226</v>
      </c>
      <c r="C12155" s="79" t="s">
        <v>1517</v>
      </c>
      <c r="D12155" s="79">
        <v>144.72</v>
      </c>
    </row>
    <row r="12156" spans="1:4" x14ac:dyDescent="0.25">
      <c r="A12156" s="75">
        <v>13168</v>
      </c>
      <c r="B12156" s="74" t="s">
        <v>33227</v>
      </c>
      <c r="C12156" s="79" t="s">
        <v>1517</v>
      </c>
      <c r="D12156" s="79">
        <v>175.74</v>
      </c>
    </row>
    <row r="12157" spans="1:4" x14ac:dyDescent="0.25">
      <c r="A12157" s="75">
        <v>13173</v>
      </c>
      <c r="B12157" s="74" t="s">
        <v>33228</v>
      </c>
      <c r="C12157" s="79" t="s">
        <v>1517</v>
      </c>
      <c r="D12157" s="79">
        <v>237.77</v>
      </c>
    </row>
    <row r="12158" spans="1:4" x14ac:dyDescent="0.25">
      <c r="A12158" s="75">
        <v>12583</v>
      </c>
      <c r="B12158" s="74" t="s">
        <v>33229</v>
      </c>
      <c r="C12158" s="79" t="s">
        <v>1517</v>
      </c>
      <c r="D12158" s="79">
        <v>47.55</v>
      </c>
    </row>
    <row r="12159" spans="1:4" x14ac:dyDescent="0.25">
      <c r="A12159" s="75">
        <v>12584</v>
      </c>
      <c r="B12159" s="74" t="s">
        <v>33230</v>
      </c>
      <c r="C12159" s="79" t="s">
        <v>1517</v>
      </c>
      <c r="D12159" s="80">
        <v>62.02</v>
      </c>
    </row>
    <row r="12160" spans="1:4" x14ac:dyDescent="0.25">
      <c r="A12160" s="75">
        <v>12613</v>
      </c>
      <c r="B12160" s="74" t="s">
        <v>33231</v>
      </c>
      <c r="C12160" s="79" t="s">
        <v>16514</v>
      </c>
      <c r="D12160" s="80">
        <v>16.809999999999999</v>
      </c>
    </row>
    <row r="12161" spans="1:4" x14ac:dyDescent="0.25">
      <c r="A12161" s="75">
        <v>1031</v>
      </c>
      <c r="B12161" s="74" t="s">
        <v>33232</v>
      </c>
      <c r="C12161" s="79" t="s">
        <v>16514</v>
      </c>
      <c r="D12161" s="79">
        <v>15.03</v>
      </c>
    </row>
    <row r="12162" spans="1:4" x14ac:dyDescent="0.25">
      <c r="A12162" s="75">
        <v>39707</v>
      </c>
      <c r="B12162" s="74" t="s">
        <v>33233</v>
      </c>
      <c r="C12162" s="79" t="s">
        <v>1517</v>
      </c>
      <c r="D12162" s="79">
        <v>5.8</v>
      </c>
    </row>
    <row r="12163" spans="1:4" x14ac:dyDescent="0.25">
      <c r="A12163" s="75">
        <v>39708</v>
      </c>
      <c r="B12163" s="74" t="s">
        <v>33234</v>
      </c>
      <c r="C12163" s="79" t="s">
        <v>1517</v>
      </c>
      <c r="D12163" s="79">
        <v>5.62</v>
      </c>
    </row>
    <row r="12164" spans="1:4" x14ac:dyDescent="0.25">
      <c r="A12164" s="75">
        <v>39710</v>
      </c>
      <c r="B12164" s="74" t="s">
        <v>33235</v>
      </c>
      <c r="C12164" s="79" t="s">
        <v>1517</v>
      </c>
      <c r="D12164" s="79">
        <v>3.95</v>
      </c>
    </row>
    <row r="12165" spans="1:4" x14ac:dyDescent="0.25">
      <c r="A12165" s="75">
        <v>39709</v>
      </c>
      <c r="B12165" s="74" t="s">
        <v>33236</v>
      </c>
      <c r="C12165" s="79" t="s">
        <v>1517</v>
      </c>
      <c r="D12165" s="79">
        <v>5.49</v>
      </c>
    </row>
    <row r="12166" spans="1:4" x14ac:dyDescent="0.25">
      <c r="A12166" s="75">
        <v>39711</v>
      </c>
      <c r="B12166" s="74" t="s">
        <v>33237</v>
      </c>
      <c r="C12166" s="79" t="s">
        <v>1517</v>
      </c>
      <c r="D12166" s="79">
        <v>6.16</v>
      </c>
    </row>
    <row r="12167" spans="1:4" x14ac:dyDescent="0.25">
      <c r="A12167" s="75">
        <v>39712</v>
      </c>
      <c r="B12167" s="74" t="s">
        <v>33238</v>
      </c>
      <c r="C12167" s="79" t="s">
        <v>1517</v>
      </c>
      <c r="D12167" s="79">
        <v>2.16</v>
      </c>
    </row>
    <row r="12168" spans="1:4" x14ac:dyDescent="0.25">
      <c r="A12168" s="75">
        <v>39713</v>
      </c>
      <c r="B12168" s="74" t="s">
        <v>33239</v>
      </c>
      <c r="C12168" s="79" t="s">
        <v>1517</v>
      </c>
      <c r="D12168" s="79">
        <v>1.71</v>
      </c>
    </row>
    <row r="12169" spans="1:4" x14ac:dyDescent="0.25">
      <c r="A12169" s="75">
        <v>39714</v>
      </c>
      <c r="B12169" s="74" t="s">
        <v>33240</v>
      </c>
      <c r="C12169" s="79" t="s">
        <v>1517</v>
      </c>
      <c r="D12169" s="79">
        <v>3.91</v>
      </c>
    </row>
    <row r="12170" spans="1:4" x14ac:dyDescent="0.25">
      <c r="A12170" s="75">
        <v>39715</v>
      </c>
      <c r="B12170" s="74" t="s">
        <v>33241</v>
      </c>
      <c r="C12170" s="79" t="s">
        <v>1517</v>
      </c>
      <c r="D12170" s="80">
        <v>2.79</v>
      </c>
    </row>
    <row r="12171" spans="1:4" x14ac:dyDescent="0.25">
      <c r="A12171" s="75">
        <v>39716</v>
      </c>
      <c r="B12171" s="74" t="s">
        <v>33242</v>
      </c>
      <c r="C12171" s="79" t="s">
        <v>1517</v>
      </c>
      <c r="D12171" s="80">
        <v>2.11</v>
      </c>
    </row>
    <row r="12172" spans="1:4" x14ac:dyDescent="0.25">
      <c r="A12172" s="75">
        <v>39718</v>
      </c>
      <c r="B12172" s="74" t="s">
        <v>33243</v>
      </c>
      <c r="C12172" s="79" t="s">
        <v>1517</v>
      </c>
      <c r="D12172" s="79">
        <v>3.6</v>
      </c>
    </row>
    <row r="12173" spans="1:4" x14ac:dyDescent="0.25">
      <c r="A12173" s="75">
        <v>9813</v>
      </c>
      <c r="B12173" s="74" t="s">
        <v>33244</v>
      </c>
      <c r="C12173" s="79" t="s">
        <v>1517</v>
      </c>
      <c r="D12173" s="79">
        <v>5.45</v>
      </c>
    </row>
    <row r="12174" spans="1:4" x14ac:dyDescent="0.25">
      <c r="A12174" s="75">
        <v>9815</v>
      </c>
      <c r="B12174" s="74" t="s">
        <v>33245</v>
      </c>
      <c r="C12174" s="79" t="s">
        <v>1517</v>
      </c>
      <c r="D12174" s="79">
        <v>10.76</v>
      </c>
    </row>
    <row r="12175" spans="1:4" x14ac:dyDescent="0.25">
      <c r="A12175" s="75">
        <v>44543</v>
      </c>
      <c r="B12175" s="74" t="s">
        <v>33246</v>
      </c>
      <c r="C12175" s="79" t="s">
        <v>1517</v>
      </c>
      <c r="D12175" s="79">
        <v>5355.53</v>
      </c>
    </row>
    <row r="12176" spans="1:4" x14ac:dyDescent="0.25">
      <c r="A12176" s="75">
        <v>44526</v>
      </c>
      <c r="B12176" s="74" t="s">
        <v>33247</v>
      </c>
      <c r="C12176" s="79" t="s">
        <v>1517</v>
      </c>
      <c r="D12176" s="79">
        <v>131.26</v>
      </c>
    </row>
    <row r="12177" spans="1:4" x14ac:dyDescent="0.25">
      <c r="A12177" s="75">
        <v>44518</v>
      </c>
      <c r="B12177" s="74" t="s">
        <v>33248</v>
      </c>
      <c r="C12177" s="79" t="s">
        <v>1517</v>
      </c>
      <c r="D12177" s="79">
        <v>3942.79</v>
      </c>
    </row>
    <row r="12178" spans="1:4" x14ac:dyDescent="0.25">
      <c r="A12178" s="75">
        <v>44544</v>
      </c>
      <c r="B12178" s="74" t="s">
        <v>33249</v>
      </c>
      <c r="C12178" s="79" t="s">
        <v>1517</v>
      </c>
      <c r="D12178" s="79">
        <v>1916.82</v>
      </c>
    </row>
    <row r="12179" spans="1:4" x14ac:dyDescent="0.25">
      <c r="A12179" s="75">
        <v>44545</v>
      </c>
      <c r="B12179" s="74" t="s">
        <v>33250</v>
      </c>
      <c r="C12179" s="79" t="s">
        <v>1517</v>
      </c>
      <c r="D12179" s="79">
        <v>281.74</v>
      </c>
    </row>
    <row r="12180" spans="1:4" x14ac:dyDescent="0.25">
      <c r="A12180" s="75">
        <v>44546</v>
      </c>
      <c r="B12180" s="74" t="s">
        <v>33251</v>
      </c>
      <c r="C12180" s="79" t="s">
        <v>1517</v>
      </c>
      <c r="D12180" s="79">
        <v>1258.28</v>
      </c>
    </row>
    <row r="12181" spans="1:4" x14ac:dyDescent="0.25">
      <c r="A12181" s="75">
        <v>44525</v>
      </c>
      <c r="B12181" s="74" t="s">
        <v>33252</v>
      </c>
      <c r="C12181" s="79" t="s">
        <v>1517</v>
      </c>
      <c r="D12181" s="79">
        <v>4857.43</v>
      </c>
    </row>
    <row r="12182" spans="1:4" x14ac:dyDescent="0.25">
      <c r="A12182" s="75">
        <v>44547</v>
      </c>
      <c r="B12182" s="74" t="s">
        <v>33253</v>
      </c>
      <c r="C12182" s="79" t="s">
        <v>1517</v>
      </c>
      <c r="D12182" s="79">
        <v>439.2</v>
      </c>
    </row>
    <row r="12183" spans="1:4" x14ac:dyDescent="0.25">
      <c r="A12183" s="75">
        <v>44519</v>
      </c>
      <c r="B12183" s="74" t="s">
        <v>33254</v>
      </c>
      <c r="C12183" s="79" t="s">
        <v>1517</v>
      </c>
      <c r="D12183" s="79">
        <v>1076.1600000000001</v>
      </c>
    </row>
    <row r="12184" spans="1:4" x14ac:dyDescent="0.25">
      <c r="A12184" s="75">
        <v>44520</v>
      </c>
      <c r="B12184" s="74" t="s">
        <v>33255</v>
      </c>
      <c r="C12184" s="79" t="s">
        <v>1517</v>
      </c>
      <c r="D12184" s="79">
        <v>1733.31</v>
      </c>
    </row>
    <row r="12185" spans="1:4" x14ac:dyDescent="0.25">
      <c r="A12185" s="75">
        <v>44521</v>
      </c>
      <c r="B12185" s="74" t="s">
        <v>33256</v>
      </c>
      <c r="C12185" s="79" t="s">
        <v>1517</v>
      </c>
      <c r="D12185" s="79">
        <v>27.96</v>
      </c>
    </row>
    <row r="12186" spans="1:4" x14ac:dyDescent="0.25">
      <c r="A12186" s="75">
        <v>44522</v>
      </c>
      <c r="B12186" s="74" t="s">
        <v>33257</v>
      </c>
      <c r="C12186" s="79" t="s">
        <v>1517</v>
      </c>
      <c r="D12186" s="80">
        <v>3043.05</v>
      </c>
    </row>
    <row r="12187" spans="1:4" x14ac:dyDescent="0.25">
      <c r="A12187" s="75">
        <v>44523</v>
      </c>
      <c r="B12187" s="74" t="s">
        <v>33258</v>
      </c>
      <c r="C12187" s="79" t="s">
        <v>1517</v>
      </c>
      <c r="D12187" s="79">
        <v>4525.87</v>
      </c>
    </row>
    <row r="12188" spans="1:4" x14ac:dyDescent="0.25">
      <c r="A12188" s="75">
        <v>44527</v>
      </c>
      <c r="B12188" s="74" t="s">
        <v>33259</v>
      </c>
      <c r="C12188" s="79" t="s">
        <v>1517</v>
      </c>
      <c r="D12188" s="79">
        <v>2269.61</v>
      </c>
    </row>
    <row r="12189" spans="1:4" x14ac:dyDescent="0.25">
      <c r="A12189" s="75">
        <v>44524</v>
      </c>
      <c r="B12189" s="74" t="s">
        <v>33260</v>
      </c>
      <c r="C12189" s="79" t="s">
        <v>1517</v>
      </c>
      <c r="D12189" s="79">
        <v>62.53</v>
      </c>
    </row>
    <row r="12190" spans="1:4" x14ac:dyDescent="0.25">
      <c r="A12190" s="75">
        <v>44542</v>
      </c>
      <c r="B12190" s="74" t="s">
        <v>33261</v>
      </c>
      <c r="C12190" s="79" t="s">
        <v>1517</v>
      </c>
      <c r="D12190" s="79">
        <v>2961.08</v>
      </c>
    </row>
    <row r="12191" spans="1:4" x14ac:dyDescent="0.25">
      <c r="A12191" s="75">
        <v>9877</v>
      </c>
      <c r="B12191" s="74" t="s">
        <v>33262</v>
      </c>
      <c r="C12191" s="79" t="s">
        <v>1517</v>
      </c>
      <c r="D12191" s="79">
        <v>131.1</v>
      </c>
    </row>
    <row r="12192" spans="1:4" x14ac:dyDescent="0.25">
      <c r="A12192" s="75">
        <v>9878</v>
      </c>
      <c r="B12192" s="74" t="s">
        <v>33263</v>
      </c>
      <c r="C12192" s="79" t="s">
        <v>1517</v>
      </c>
      <c r="D12192" s="80">
        <v>161.4</v>
      </c>
    </row>
    <row r="12193" spans="1:4" x14ac:dyDescent="0.25">
      <c r="A12193" s="75">
        <v>41986</v>
      </c>
      <c r="B12193" s="74" t="s">
        <v>33264</v>
      </c>
      <c r="C12193" s="79" t="s">
        <v>1517</v>
      </c>
      <c r="D12193" s="79">
        <v>4547.97</v>
      </c>
    </row>
    <row r="12194" spans="1:4" x14ac:dyDescent="0.25">
      <c r="A12194" s="75">
        <v>43422</v>
      </c>
      <c r="B12194" s="74" t="s">
        <v>33265</v>
      </c>
      <c r="C12194" s="79" t="s">
        <v>1517</v>
      </c>
      <c r="D12194" s="79">
        <v>5577.64</v>
      </c>
    </row>
    <row r="12195" spans="1:4" x14ac:dyDescent="0.25">
      <c r="A12195" s="75">
        <v>41987</v>
      </c>
      <c r="B12195" s="74" t="s">
        <v>33266</v>
      </c>
      <c r="C12195" s="79" t="s">
        <v>1517</v>
      </c>
      <c r="D12195" s="79">
        <v>6464.94</v>
      </c>
    </row>
    <row r="12196" spans="1:4" x14ac:dyDescent="0.25">
      <c r="A12196" s="75">
        <v>41988</v>
      </c>
      <c r="B12196" s="74" t="s">
        <v>33267</v>
      </c>
      <c r="C12196" s="79" t="s">
        <v>1517</v>
      </c>
      <c r="D12196" s="79">
        <v>8539.27</v>
      </c>
    </row>
    <row r="12197" spans="1:4" x14ac:dyDescent="0.25">
      <c r="A12197" s="75">
        <v>41697</v>
      </c>
      <c r="B12197" s="74" t="s">
        <v>33268</v>
      </c>
      <c r="C12197" s="79" t="s">
        <v>1517</v>
      </c>
      <c r="D12197" s="79">
        <v>1513.56</v>
      </c>
    </row>
    <row r="12198" spans="1:4" x14ac:dyDescent="0.25">
      <c r="A12198" s="75">
        <v>41985</v>
      </c>
      <c r="B12198" s="74" t="s">
        <v>33269</v>
      </c>
      <c r="C12198" s="79" t="s">
        <v>1517</v>
      </c>
      <c r="D12198" s="79">
        <v>2107.98</v>
      </c>
    </row>
    <row r="12199" spans="1:4" x14ac:dyDescent="0.25">
      <c r="A12199" s="75">
        <v>41699</v>
      </c>
      <c r="B12199" s="74" t="s">
        <v>33270</v>
      </c>
      <c r="C12199" s="79" t="s">
        <v>1517</v>
      </c>
      <c r="D12199" s="79">
        <v>3001.66</v>
      </c>
    </row>
    <row r="12200" spans="1:4" x14ac:dyDescent="0.25">
      <c r="A12200" s="75">
        <v>38053</v>
      </c>
      <c r="B12200" s="74" t="s">
        <v>33271</v>
      </c>
      <c r="C12200" s="79" t="s">
        <v>1517</v>
      </c>
      <c r="D12200" s="79">
        <v>24.64</v>
      </c>
    </row>
    <row r="12201" spans="1:4" x14ac:dyDescent="0.25">
      <c r="A12201" s="75">
        <v>38054</v>
      </c>
      <c r="B12201" s="74" t="s">
        <v>33272</v>
      </c>
      <c r="C12201" s="79" t="s">
        <v>1517</v>
      </c>
      <c r="D12201" s="79">
        <v>42.35</v>
      </c>
    </row>
    <row r="12202" spans="1:4" x14ac:dyDescent="0.25">
      <c r="A12202" s="75">
        <v>38052</v>
      </c>
      <c r="B12202" s="74" t="s">
        <v>33273</v>
      </c>
      <c r="C12202" s="79" t="s">
        <v>1517</v>
      </c>
      <c r="D12202" s="79">
        <v>11.93</v>
      </c>
    </row>
    <row r="12203" spans="1:4" x14ac:dyDescent="0.25">
      <c r="A12203" s="75">
        <v>38051</v>
      </c>
      <c r="B12203" s="74" t="s">
        <v>33274</v>
      </c>
      <c r="C12203" s="79" t="s">
        <v>1517</v>
      </c>
      <c r="D12203" s="79">
        <v>7.44</v>
      </c>
    </row>
    <row r="12204" spans="1:4" x14ac:dyDescent="0.25">
      <c r="A12204" s="75">
        <v>38787</v>
      </c>
      <c r="B12204" s="74" t="s">
        <v>33275</v>
      </c>
      <c r="C12204" s="79" t="s">
        <v>1517</v>
      </c>
      <c r="D12204" s="79">
        <v>5.61</v>
      </c>
    </row>
    <row r="12205" spans="1:4" x14ac:dyDescent="0.25">
      <c r="A12205" s="75">
        <v>38825</v>
      </c>
      <c r="B12205" s="74" t="s">
        <v>33276</v>
      </c>
      <c r="C12205" s="79" t="s">
        <v>1517</v>
      </c>
      <c r="D12205" s="79">
        <v>7.25</v>
      </c>
    </row>
    <row r="12206" spans="1:4" x14ac:dyDescent="0.25">
      <c r="A12206" s="75">
        <v>38826</v>
      </c>
      <c r="B12206" s="74" t="s">
        <v>33277</v>
      </c>
      <c r="C12206" s="79" t="s">
        <v>1517</v>
      </c>
      <c r="D12206" s="79">
        <v>10.31</v>
      </c>
    </row>
    <row r="12207" spans="1:4" x14ac:dyDescent="0.25">
      <c r="A12207" s="75">
        <v>38827</v>
      </c>
      <c r="B12207" s="74" t="s">
        <v>33278</v>
      </c>
      <c r="C12207" s="79" t="s">
        <v>1517</v>
      </c>
      <c r="D12207" s="79">
        <v>16.86</v>
      </c>
    </row>
    <row r="12208" spans="1:4" x14ac:dyDescent="0.25">
      <c r="A12208" s="75">
        <v>38830</v>
      </c>
      <c r="B12208" s="74" t="s">
        <v>33279</v>
      </c>
      <c r="C12208" s="79" t="s">
        <v>1517</v>
      </c>
      <c r="D12208" s="79">
        <v>24.5</v>
      </c>
    </row>
    <row r="12209" spans="1:4" x14ac:dyDescent="0.25">
      <c r="A12209" s="75">
        <v>38828</v>
      </c>
      <c r="B12209" s="74" t="s">
        <v>33280</v>
      </c>
      <c r="C12209" s="79" t="s">
        <v>1517</v>
      </c>
      <c r="D12209" s="79">
        <v>10.8</v>
      </c>
    </row>
    <row r="12210" spans="1:4" x14ac:dyDescent="0.25">
      <c r="A12210" s="75">
        <v>38829</v>
      </c>
      <c r="B12210" s="74" t="s">
        <v>33281</v>
      </c>
      <c r="C12210" s="79" t="s">
        <v>1517</v>
      </c>
      <c r="D12210" s="79">
        <v>17.7</v>
      </c>
    </row>
    <row r="12211" spans="1:4" x14ac:dyDescent="0.25">
      <c r="A12211" s="75">
        <v>38831</v>
      </c>
      <c r="B12211" s="74" t="s">
        <v>33282</v>
      </c>
      <c r="C12211" s="79" t="s">
        <v>1517</v>
      </c>
      <c r="D12211" s="79">
        <v>34.17</v>
      </c>
    </row>
    <row r="12212" spans="1:4" x14ac:dyDescent="0.25">
      <c r="A12212" s="75">
        <v>36274</v>
      </c>
      <c r="B12212" s="74" t="s">
        <v>33283</v>
      </c>
      <c r="C12212" s="79" t="s">
        <v>1517</v>
      </c>
      <c r="D12212" s="79">
        <v>8.94</v>
      </c>
    </row>
    <row r="12213" spans="1:4" x14ac:dyDescent="0.25">
      <c r="A12213" s="75">
        <v>36278</v>
      </c>
      <c r="B12213" s="74" t="s">
        <v>33284</v>
      </c>
      <c r="C12213" s="79" t="s">
        <v>1517</v>
      </c>
      <c r="D12213" s="79">
        <v>12.12</v>
      </c>
    </row>
    <row r="12214" spans="1:4" x14ac:dyDescent="0.25">
      <c r="A12214" s="75">
        <v>38977</v>
      </c>
      <c r="B12214" s="74" t="s">
        <v>33285</v>
      </c>
      <c r="C12214" s="79" t="s">
        <v>1517</v>
      </c>
      <c r="D12214" s="79">
        <v>118.6</v>
      </c>
    </row>
    <row r="12215" spans="1:4" x14ac:dyDescent="0.25">
      <c r="A12215" s="75">
        <v>38971</v>
      </c>
      <c r="B12215" s="74" t="s">
        <v>33286</v>
      </c>
      <c r="C12215" s="79" t="s">
        <v>1517</v>
      </c>
      <c r="D12215" s="79">
        <v>9.9499999999999993</v>
      </c>
    </row>
    <row r="12216" spans="1:4" x14ac:dyDescent="0.25">
      <c r="A12216" s="75">
        <v>38972</v>
      </c>
      <c r="B12216" s="74" t="s">
        <v>33287</v>
      </c>
      <c r="C12216" s="79" t="s">
        <v>1517</v>
      </c>
      <c r="D12216" s="79">
        <v>13.42</v>
      </c>
    </row>
    <row r="12217" spans="1:4" x14ac:dyDescent="0.25">
      <c r="A12217" s="75">
        <v>38973</v>
      </c>
      <c r="B12217" s="74" t="s">
        <v>33288</v>
      </c>
      <c r="C12217" s="79" t="s">
        <v>1517</v>
      </c>
      <c r="D12217" s="79">
        <v>22.17</v>
      </c>
    </row>
    <row r="12218" spans="1:4" x14ac:dyDescent="0.25">
      <c r="A12218" s="75">
        <v>38974</v>
      </c>
      <c r="B12218" s="74" t="s">
        <v>33289</v>
      </c>
      <c r="C12218" s="79" t="s">
        <v>1517</v>
      </c>
      <c r="D12218" s="79">
        <v>36.01</v>
      </c>
    </row>
    <row r="12219" spans="1:4" x14ac:dyDescent="0.25">
      <c r="A12219" s="75">
        <v>38975</v>
      </c>
      <c r="B12219" s="74" t="s">
        <v>33290</v>
      </c>
      <c r="C12219" s="79" t="s">
        <v>1517</v>
      </c>
      <c r="D12219" s="79">
        <v>46.17</v>
      </c>
    </row>
    <row r="12220" spans="1:4" x14ac:dyDescent="0.25">
      <c r="A12220" s="75">
        <v>38976</v>
      </c>
      <c r="B12220" s="74" t="s">
        <v>33291</v>
      </c>
      <c r="C12220" s="79" t="s">
        <v>1517</v>
      </c>
      <c r="D12220" s="79">
        <v>79.38</v>
      </c>
    </row>
    <row r="12221" spans="1:4" x14ac:dyDescent="0.25">
      <c r="A12221" s="75">
        <v>44176</v>
      </c>
      <c r="B12221" s="74" t="s">
        <v>33292</v>
      </c>
      <c r="C12221" s="79" t="s">
        <v>1517</v>
      </c>
      <c r="D12221" s="79">
        <v>18.239999999999998</v>
      </c>
    </row>
    <row r="12222" spans="1:4" x14ac:dyDescent="0.25">
      <c r="A12222" s="75">
        <v>38986</v>
      </c>
      <c r="B12222" s="74" t="s">
        <v>33293</v>
      </c>
      <c r="C12222" s="79" t="s">
        <v>1517</v>
      </c>
      <c r="D12222" s="79">
        <v>239.62</v>
      </c>
    </row>
    <row r="12223" spans="1:4" x14ac:dyDescent="0.25">
      <c r="A12223" s="75">
        <v>38978</v>
      </c>
      <c r="B12223" s="74" t="s">
        <v>33294</v>
      </c>
      <c r="C12223" s="79" t="s">
        <v>1517</v>
      </c>
      <c r="D12223" s="79">
        <v>9.83</v>
      </c>
    </row>
    <row r="12224" spans="1:4" x14ac:dyDescent="0.25">
      <c r="A12224" s="75">
        <v>38979</v>
      </c>
      <c r="B12224" s="74" t="s">
        <v>33295</v>
      </c>
      <c r="C12224" s="79" t="s">
        <v>1517</v>
      </c>
      <c r="D12224" s="79">
        <v>13.59</v>
      </c>
    </row>
    <row r="12225" spans="1:4" x14ac:dyDescent="0.25">
      <c r="A12225" s="75">
        <v>38980</v>
      </c>
      <c r="B12225" s="74" t="s">
        <v>33296</v>
      </c>
      <c r="C12225" s="79" t="s">
        <v>1517</v>
      </c>
      <c r="D12225" s="79">
        <v>18.190000000000001</v>
      </c>
    </row>
    <row r="12226" spans="1:4" x14ac:dyDescent="0.25">
      <c r="A12226" s="75">
        <v>38981</v>
      </c>
      <c r="B12226" s="74" t="s">
        <v>33297</v>
      </c>
      <c r="C12226" s="79" t="s">
        <v>1517</v>
      </c>
      <c r="D12226" s="79">
        <v>26.24</v>
      </c>
    </row>
    <row r="12227" spans="1:4" x14ac:dyDescent="0.25">
      <c r="A12227" s="75">
        <v>38982</v>
      </c>
      <c r="B12227" s="74" t="s">
        <v>33298</v>
      </c>
      <c r="C12227" s="79" t="s">
        <v>1517</v>
      </c>
      <c r="D12227" s="79">
        <v>41.46</v>
      </c>
    </row>
    <row r="12228" spans="1:4" x14ac:dyDescent="0.25">
      <c r="A12228" s="75">
        <v>38983</v>
      </c>
      <c r="B12228" s="74" t="s">
        <v>33299</v>
      </c>
      <c r="C12228" s="79" t="s">
        <v>1517</v>
      </c>
      <c r="D12228" s="80">
        <v>72.959999999999994</v>
      </c>
    </row>
    <row r="12229" spans="1:4" x14ac:dyDescent="0.25">
      <c r="A12229" s="75">
        <v>38984</v>
      </c>
      <c r="B12229" s="74" t="s">
        <v>33300</v>
      </c>
      <c r="C12229" s="79" t="s">
        <v>1517</v>
      </c>
      <c r="D12229" s="79">
        <v>100.3</v>
      </c>
    </row>
    <row r="12230" spans="1:4" x14ac:dyDescent="0.25">
      <c r="A12230" s="75">
        <v>38985</v>
      </c>
      <c r="B12230" s="74" t="s">
        <v>33301</v>
      </c>
      <c r="C12230" s="79" t="s">
        <v>1517</v>
      </c>
      <c r="D12230" s="80">
        <v>172.44</v>
      </c>
    </row>
    <row r="12231" spans="1:4" x14ac:dyDescent="0.25">
      <c r="A12231" s="75">
        <v>9836</v>
      </c>
      <c r="B12231" s="74" t="s">
        <v>33302</v>
      </c>
      <c r="C12231" s="79" t="s">
        <v>1517</v>
      </c>
      <c r="D12231" s="80">
        <v>15.8</v>
      </c>
    </row>
    <row r="12232" spans="1:4" x14ac:dyDescent="0.25">
      <c r="A12232" s="75">
        <v>20065</v>
      </c>
      <c r="B12232" s="74" t="s">
        <v>33303</v>
      </c>
      <c r="C12232" s="79" t="s">
        <v>1517</v>
      </c>
      <c r="D12232" s="79">
        <v>41.3</v>
      </c>
    </row>
    <row r="12233" spans="1:4" x14ac:dyDescent="0.25">
      <c r="A12233" s="75">
        <v>9835</v>
      </c>
      <c r="B12233" s="74" t="s">
        <v>33304</v>
      </c>
      <c r="C12233" s="79" t="s">
        <v>1517</v>
      </c>
      <c r="D12233" s="80">
        <v>6.9</v>
      </c>
    </row>
    <row r="12234" spans="1:4" x14ac:dyDescent="0.25">
      <c r="A12234" s="75">
        <v>38032</v>
      </c>
      <c r="B12234" s="74" t="s">
        <v>33305</v>
      </c>
      <c r="C12234" s="79" t="s">
        <v>1517</v>
      </c>
      <c r="D12234" s="80">
        <v>62.43</v>
      </c>
    </row>
    <row r="12235" spans="1:4" x14ac:dyDescent="0.25">
      <c r="A12235" s="75">
        <v>38033</v>
      </c>
      <c r="B12235" s="74" t="s">
        <v>33306</v>
      </c>
      <c r="C12235" s="79" t="s">
        <v>1517</v>
      </c>
      <c r="D12235" s="79">
        <v>106.13</v>
      </c>
    </row>
    <row r="12236" spans="1:4" x14ac:dyDescent="0.25">
      <c r="A12236" s="75">
        <v>38034</v>
      </c>
      <c r="B12236" s="74" t="s">
        <v>33307</v>
      </c>
      <c r="C12236" s="79" t="s">
        <v>1517</v>
      </c>
      <c r="D12236" s="80">
        <v>166.25</v>
      </c>
    </row>
    <row r="12237" spans="1:4" x14ac:dyDescent="0.25">
      <c r="A12237" s="75">
        <v>38035</v>
      </c>
      <c r="B12237" s="74" t="s">
        <v>33308</v>
      </c>
      <c r="C12237" s="79" t="s">
        <v>1517</v>
      </c>
      <c r="D12237" s="80">
        <v>244.57</v>
      </c>
    </row>
    <row r="12238" spans="1:4" x14ac:dyDescent="0.25">
      <c r="A12238" s="75">
        <v>38036</v>
      </c>
      <c r="B12238" s="74" t="s">
        <v>33309</v>
      </c>
      <c r="C12238" s="79" t="s">
        <v>1517</v>
      </c>
      <c r="D12238" s="79">
        <v>329.47</v>
      </c>
    </row>
    <row r="12239" spans="1:4" x14ac:dyDescent="0.25">
      <c r="A12239" s="75">
        <v>38037</v>
      </c>
      <c r="B12239" s="74" t="s">
        <v>33310</v>
      </c>
      <c r="C12239" s="79" t="s">
        <v>1517</v>
      </c>
      <c r="D12239" s="80">
        <v>435.19</v>
      </c>
    </row>
    <row r="12240" spans="1:4" x14ac:dyDescent="0.25">
      <c r="A12240" s="75">
        <v>9850</v>
      </c>
      <c r="B12240" s="74" t="s">
        <v>33311</v>
      </c>
      <c r="C12240" s="79" t="s">
        <v>1517</v>
      </c>
      <c r="D12240" s="80">
        <v>147.5</v>
      </c>
    </row>
    <row r="12241" spans="1:4" x14ac:dyDescent="0.25">
      <c r="A12241" s="75">
        <v>9853</v>
      </c>
      <c r="B12241" s="74" t="s">
        <v>33312</v>
      </c>
      <c r="C12241" s="79" t="s">
        <v>1517</v>
      </c>
      <c r="D12241" s="80">
        <v>262.3</v>
      </c>
    </row>
    <row r="12242" spans="1:4" x14ac:dyDescent="0.25">
      <c r="A12242" s="75">
        <v>9854</v>
      </c>
      <c r="B12242" s="74" t="s">
        <v>33313</v>
      </c>
      <c r="C12242" s="79" t="s">
        <v>1517</v>
      </c>
      <c r="D12242" s="79">
        <v>114.93</v>
      </c>
    </row>
    <row r="12243" spans="1:4" x14ac:dyDescent="0.25">
      <c r="A12243" s="75">
        <v>9851</v>
      </c>
      <c r="B12243" s="74" t="s">
        <v>33314</v>
      </c>
      <c r="C12243" s="79" t="s">
        <v>1517</v>
      </c>
      <c r="D12243" s="80">
        <v>199.28</v>
      </c>
    </row>
    <row r="12244" spans="1:4" x14ac:dyDescent="0.25">
      <c r="A12244" s="75">
        <v>9855</v>
      </c>
      <c r="B12244" s="74" t="s">
        <v>33315</v>
      </c>
      <c r="C12244" s="79" t="s">
        <v>1517</v>
      </c>
      <c r="D12244" s="79">
        <v>333.32</v>
      </c>
    </row>
    <row r="12245" spans="1:4" x14ac:dyDescent="0.25">
      <c r="A12245" s="75">
        <v>9825</v>
      </c>
      <c r="B12245" s="74" t="s">
        <v>33316</v>
      </c>
      <c r="C12245" s="79" t="s">
        <v>1517</v>
      </c>
      <c r="D12245" s="79">
        <v>45.34</v>
      </c>
    </row>
    <row r="12246" spans="1:4" x14ac:dyDescent="0.25">
      <c r="A12246" s="75">
        <v>9828</v>
      </c>
      <c r="B12246" s="74" t="s">
        <v>33317</v>
      </c>
      <c r="C12246" s="79" t="s">
        <v>1517</v>
      </c>
      <c r="D12246" s="80">
        <v>122.03</v>
      </c>
    </row>
    <row r="12247" spans="1:4" x14ac:dyDescent="0.25">
      <c r="A12247" s="75">
        <v>9829</v>
      </c>
      <c r="B12247" s="74" t="s">
        <v>33318</v>
      </c>
      <c r="C12247" s="79" t="s">
        <v>1517</v>
      </c>
      <c r="D12247" s="80">
        <v>206.8</v>
      </c>
    </row>
    <row r="12248" spans="1:4" x14ac:dyDescent="0.25">
      <c r="A12248" s="75">
        <v>9826</v>
      </c>
      <c r="B12248" s="74" t="s">
        <v>33319</v>
      </c>
      <c r="C12248" s="79" t="s">
        <v>1517</v>
      </c>
      <c r="D12248" s="80">
        <v>314.83</v>
      </c>
    </row>
    <row r="12249" spans="1:4" x14ac:dyDescent="0.25">
      <c r="A12249" s="75">
        <v>9827</v>
      </c>
      <c r="B12249" s="74" t="s">
        <v>33320</v>
      </c>
      <c r="C12249" s="79" t="s">
        <v>1517</v>
      </c>
      <c r="D12249" s="80">
        <v>447.06</v>
      </c>
    </row>
    <row r="12250" spans="1:4" x14ac:dyDescent="0.25">
      <c r="A12250" s="75">
        <v>36374</v>
      </c>
      <c r="B12250" s="74" t="s">
        <v>33321</v>
      </c>
      <c r="C12250" s="79" t="s">
        <v>1517</v>
      </c>
      <c r="D12250" s="80">
        <v>54.34</v>
      </c>
    </row>
    <row r="12251" spans="1:4" x14ac:dyDescent="0.25">
      <c r="A12251" s="75">
        <v>36084</v>
      </c>
      <c r="B12251" s="74" t="s">
        <v>33322</v>
      </c>
      <c r="C12251" s="79" t="s">
        <v>1517</v>
      </c>
      <c r="D12251" s="80">
        <v>16.100000000000001</v>
      </c>
    </row>
    <row r="12252" spans="1:4" x14ac:dyDescent="0.25">
      <c r="A12252" s="75">
        <v>36373</v>
      </c>
      <c r="B12252" s="74" t="s">
        <v>33323</v>
      </c>
      <c r="C12252" s="79" t="s">
        <v>1517</v>
      </c>
      <c r="D12252" s="80">
        <v>33.43</v>
      </c>
    </row>
    <row r="12253" spans="1:4" x14ac:dyDescent="0.25">
      <c r="A12253" s="75">
        <v>36377</v>
      </c>
      <c r="B12253" s="74" t="s">
        <v>33324</v>
      </c>
      <c r="C12253" s="79" t="s">
        <v>1517</v>
      </c>
      <c r="D12253" s="79">
        <v>65.19</v>
      </c>
    </row>
    <row r="12254" spans="1:4" x14ac:dyDescent="0.25">
      <c r="A12254" s="75">
        <v>36375</v>
      </c>
      <c r="B12254" s="74" t="s">
        <v>33325</v>
      </c>
      <c r="C12254" s="79" t="s">
        <v>1517</v>
      </c>
      <c r="D12254" s="79">
        <v>19.87</v>
      </c>
    </row>
    <row r="12255" spans="1:4" x14ac:dyDescent="0.25">
      <c r="A12255" s="75">
        <v>36376</v>
      </c>
      <c r="B12255" s="74" t="s">
        <v>33326</v>
      </c>
      <c r="C12255" s="79" t="s">
        <v>1517</v>
      </c>
      <c r="D12255" s="79">
        <v>39.020000000000003</v>
      </c>
    </row>
    <row r="12256" spans="1:4" x14ac:dyDescent="0.25">
      <c r="A12256" s="75">
        <v>36380</v>
      </c>
      <c r="B12256" s="74" t="s">
        <v>33327</v>
      </c>
      <c r="C12256" s="79" t="s">
        <v>1517</v>
      </c>
      <c r="D12256" s="79">
        <v>81.510000000000005</v>
      </c>
    </row>
    <row r="12257" spans="1:4" x14ac:dyDescent="0.25">
      <c r="A12257" s="75">
        <v>36378</v>
      </c>
      <c r="B12257" s="74" t="s">
        <v>33328</v>
      </c>
      <c r="C12257" s="79" t="s">
        <v>1517</v>
      </c>
      <c r="D12257" s="79">
        <v>24.42</v>
      </c>
    </row>
    <row r="12258" spans="1:4" x14ac:dyDescent="0.25">
      <c r="A12258" s="75">
        <v>36379</v>
      </c>
      <c r="B12258" s="74" t="s">
        <v>33329</v>
      </c>
      <c r="C12258" s="79" t="s">
        <v>1517</v>
      </c>
      <c r="D12258" s="79">
        <v>49.24</v>
      </c>
    </row>
    <row r="12259" spans="1:4" x14ac:dyDescent="0.25">
      <c r="A12259" s="75">
        <v>9859</v>
      </c>
      <c r="B12259" s="74" t="s">
        <v>33330</v>
      </c>
      <c r="C12259" s="79" t="s">
        <v>1517</v>
      </c>
      <c r="D12259" s="79">
        <v>11.01</v>
      </c>
    </row>
    <row r="12260" spans="1:4" x14ac:dyDescent="0.25">
      <c r="A12260" s="75">
        <v>9838</v>
      </c>
      <c r="B12260" s="74" t="s">
        <v>33331</v>
      </c>
      <c r="C12260" s="79" t="s">
        <v>1517</v>
      </c>
      <c r="D12260" s="79">
        <v>11.4</v>
      </c>
    </row>
    <row r="12261" spans="1:4" x14ac:dyDescent="0.25">
      <c r="A12261" s="75">
        <v>9837</v>
      </c>
      <c r="B12261" s="74" t="s">
        <v>33332</v>
      </c>
      <c r="C12261" s="79" t="s">
        <v>1517</v>
      </c>
      <c r="D12261" s="79">
        <v>14.96</v>
      </c>
    </row>
    <row r="12262" spans="1:4" x14ac:dyDescent="0.25">
      <c r="A12262" s="75">
        <v>44315</v>
      </c>
      <c r="B12262" s="74" t="s">
        <v>33333</v>
      </c>
      <c r="C12262" s="79" t="s">
        <v>1517</v>
      </c>
      <c r="D12262" s="79">
        <v>61.86</v>
      </c>
    </row>
    <row r="12263" spans="1:4" x14ac:dyDescent="0.25">
      <c r="A12263" s="75">
        <v>9863</v>
      </c>
      <c r="B12263" s="74" t="s">
        <v>33334</v>
      </c>
      <c r="C12263" s="79" t="s">
        <v>1517</v>
      </c>
      <c r="D12263" s="79">
        <v>66.56</v>
      </c>
    </row>
    <row r="12264" spans="1:4" x14ac:dyDescent="0.25">
      <c r="A12264" s="75">
        <v>9860</v>
      </c>
      <c r="B12264" s="74" t="s">
        <v>33335</v>
      </c>
      <c r="C12264" s="79" t="s">
        <v>1517</v>
      </c>
      <c r="D12264" s="79">
        <v>48.59</v>
      </c>
    </row>
    <row r="12265" spans="1:4" x14ac:dyDescent="0.25">
      <c r="A12265" s="75">
        <v>9862</v>
      </c>
      <c r="B12265" s="74" t="s">
        <v>33336</v>
      </c>
      <c r="C12265" s="79" t="s">
        <v>1517</v>
      </c>
      <c r="D12265" s="79">
        <v>33.950000000000003</v>
      </c>
    </row>
    <row r="12266" spans="1:4" x14ac:dyDescent="0.25">
      <c r="A12266" s="75">
        <v>9861</v>
      </c>
      <c r="B12266" s="74" t="s">
        <v>33337</v>
      </c>
      <c r="C12266" s="79" t="s">
        <v>1517</v>
      </c>
      <c r="D12266" s="79">
        <v>26.66</v>
      </c>
    </row>
    <row r="12267" spans="1:4" x14ac:dyDescent="0.25">
      <c r="A12267" s="75">
        <v>9856</v>
      </c>
      <c r="B12267" s="74" t="s">
        <v>33338</v>
      </c>
      <c r="C12267" s="79" t="s">
        <v>1517</v>
      </c>
      <c r="D12267" s="79">
        <v>8.6</v>
      </c>
    </row>
    <row r="12268" spans="1:4" x14ac:dyDescent="0.25">
      <c r="A12268" s="75">
        <v>9866</v>
      </c>
      <c r="B12268" s="74" t="s">
        <v>33339</v>
      </c>
      <c r="C12268" s="79" t="s">
        <v>1517</v>
      </c>
      <c r="D12268" s="79">
        <v>23.01</v>
      </c>
    </row>
    <row r="12269" spans="1:4" x14ac:dyDescent="0.25">
      <c r="A12269" s="75">
        <v>9841</v>
      </c>
      <c r="B12269" s="74" t="s">
        <v>33340</v>
      </c>
      <c r="C12269" s="79" t="s">
        <v>1517</v>
      </c>
      <c r="D12269" s="79">
        <v>29.75</v>
      </c>
    </row>
    <row r="12270" spans="1:4" x14ac:dyDescent="0.25">
      <c r="A12270" s="75">
        <v>9840</v>
      </c>
      <c r="B12270" s="74" t="s">
        <v>33341</v>
      </c>
      <c r="C12270" s="79" t="s">
        <v>1517</v>
      </c>
      <c r="D12270" s="79">
        <v>62.85</v>
      </c>
    </row>
    <row r="12271" spans="1:4" x14ac:dyDescent="0.25">
      <c r="A12271" s="75">
        <v>20067</v>
      </c>
      <c r="B12271" s="74" t="s">
        <v>33342</v>
      </c>
      <c r="C12271" s="79" t="s">
        <v>1517</v>
      </c>
      <c r="D12271" s="79">
        <v>9.65</v>
      </c>
    </row>
    <row r="12272" spans="1:4" x14ac:dyDescent="0.25">
      <c r="A12272" s="75">
        <v>20068</v>
      </c>
      <c r="B12272" s="74" t="s">
        <v>33343</v>
      </c>
      <c r="C12272" s="79" t="s">
        <v>1517</v>
      </c>
      <c r="D12272" s="79">
        <v>13.59</v>
      </c>
    </row>
    <row r="12273" spans="1:4" x14ac:dyDescent="0.25">
      <c r="A12273" s="75">
        <v>9839</v>
      </c>
      <c r="B12273" s="74" t="s">
        <v>33344</v>
      </c>
      <c r="C12273" s="79" t="s">
        <v>1517</v>
      </c>
      <c r="D12273" s="79">
        <v>24.64</v>
      </c>
    </row>
    <row r="12274" spans="1:4" x14ac:dyDescent="0.25">
      <c r="A12274" s="75">
        <v>9870</v>
      </c>
      <c r="B12274" s="74" t="s">
        <v>33345</v>
      </c>
      <c r="C12274" s="79" t="s">
        <v>1517</v>
      </c>
      <c r="D12274" s="79">
        <v>99.27</v>
      </c>
    </row>
    <row r="12275" spans="1:4" x14ac:dyDescent="0.25">
      <c r="A12275" s="75">
        <v>9867</v>
      </c>
      <c r="B12275" s="74" t="s">
        <v>33346</v>
      </c>
      <c r="C12275" s="79" t="s">
        <v>1517</v>
      </c>
      <c r="D12275" s="79">
        <v>3.99</v>
      </c>
    </row>
    <row r="12276" spans="1:4" x14ac:dyDescent="0.25">
      <c r="A12276" s="75">
        <v>9868</v>
      </c>
      <c r="B12276" s="74" t="s">
        <v>33347</v>
      </c>
      <c r="C12276" s="79" t="s">
        <v>1517</v>
      </c>
      <c r="D12276" s="79">
        <v>4.5</v>
      </c>
    </row>
    <row r="12277" spans="1:4" x14ac:dyDescent="0.25">
      <c r="A12277" s="75">
        <v>9869</v>
      </c>
      <c r="B12277" s="74" t="s">
        <v>33348</v>
      </c>
      <c r="C12277" s="79" t="s">
        <v>1517</v>
      </c>
      <c r="D12277" s="79">
        <v>9.7100000000000009</v>
      </c>
    </row>
    <row r="12278" spans="1:4" x14ac:dyDescent="0.25">
      <c r="A12278" s="75">
        <v>9874</v>
      </c>
      <c r="B12278" s="74" t="s">
        <v>33349</v>
      </c>
      <c r="C12278" s="79" t="s">
        <v>1517</v>
      </c>
      <c r="D12278" s="79">
        <v>15.25</v>
      </c>
    </row>
    <row r="12279" spans="1:4" x14ac:dyDescent="0.25">
      <c r="A12279" s="75">
        <v>9875</v>
      </c>
      <c r="B12279" s="74" t="s">
        <v>33350</v>
      </c>
      <c r="C12279" s="79" t="s">
        <v>1517</v>
      </c>
      <c r="D12279" s="79">
        <v>16.73</v>
      </c>
    </row>
    <row r="12280" spans="1:4" x14ac:dyDescent="0.25">
      <c r="A12280" s="75">
        <v>9873</v>
      </c>
      <c r="B12280" s="74" t="s">
        <v>33351</v>
      </c>
      <c r="C12280" s="79" t="s">
        <v>1517</v>
      </c>
      <c r="D12280" s="79">
        <v>27.52</v>
      </c>
    </row>
    <row r="12281" spans="1:4" x14ac:dyDescent="0.25">
      <c r="A12281" s="75">
        <v>9871</v>
      </c>
      <c r="B12281" s="74" t="s">
        <v>33352</v>
      </c>
      <c r="C12281" s="79" t="s">
        <v>1517</v>
      </c>
      <c r="D12281" s="79">
        <v>45.6</v>
      </c>
    </row>
    <row r="12282" spans="1:4" x14ac:dyDescent="0.25">
      <c r="A12282" s="75">
        <v>9872</v>
      </c>
      <c r="B12282" s="74" t="s">
        <v>33353</v>
      </c>
      <c r="C12282" s="79" t="s">
        <v>1517</v>
      </c>
      <c r="D12282" s="79">
        <v>63.44</v>
      </c>
    </row>
    <row r="12283" spans="1:4" x14ac:dyDescent="0.25">
      <c r="A12283" s="75">
        <v>7667</v>
      </c>
      <c r="B12283" s="74" t="s">
        <v>33354</v>
      </c>
      <c r="C12283" s="79" t="s">
        <v>1517</v>
      </c>
      <c r="D12283" s="79">
        <v>4292.42</v>
      </c>
    </row>
    <row r="12284" spans="1:4" x14ac:dyDescent="0.25">
      <c r="A12284" s="75">
        <v>7660</v>
      </c>
      <c r="B12284" s="74" t="s">
        <v>33355</v>
      </c>
      <c r="C12284" s="79" t="s">
        <v>1517</v>
      </c>
      <c r="D12284" s="79">
        <v>5471.81</v>
      </c>
    </row>
    <row r="12285" spans="1:4" x14ac:dyDescent="0.25">
      <c r="A12285" s="75">
        <v>7676</v>
      </c>
      <c r="B12285" s="74" t="s">
        <v>33356</v>
      </c>
      <c r="C12285" s="79" t="s">
        <v>1517</v>
      </c>
      <c r="D12285" s="79">
        <v>5534.35</v>
      </c>
    </row>
    <row r="12286" spans="1:4" x14ac:dyDescent="0.25">
      <c r="A12286" s="75">
        <v>12426</v>
      </c>
      <c r="B12286" s="74" t="s">
        <v>33357</v>
      </c>
      <c r="C12286" s="79" t="s">
        <v>16514</v>
      </c>
      <c r="D12286" s="79">
        <v>41.39</v>
      </c>
    </row>
    <row r="12287" spans="1:4" x14ac:dyDescent="0.25">
      <c r="A12287" s="75">
        <v>12425</v>
      </c>
      <c r="B12287" s="74" t="s">
        <v>33358</v>
      </c>
      <c r="C12287" s="79" t="s">
        <v>16514</v>
      </c>
      <c r="D12287" s="79">
        <v>56.87</v>
      </c>
    </row>
    <row r="12288" spans="1:4" x14ac:dyDescent="0.25">
      <c r="A12288" s="75">
        <v>12427</v>
      </c>
      <c r="B12288" s="74" t="s">
        <v>33359</v>
      </c>
      <c r="C12288" s="79" t="s">
        <v>16514</v>
      </c>
      <c r="D12288" s="79">
        <v>236.05</v>
      </c>
    </row>
    <row r="12289" spans="1:4" x14ac:dyDescent="0.25">
      <c r="A12289" s="75">
        <v>12428</v>
      </c>
      <c r="B12289" s="74" t="s">
        <v>33360</v>
      </c>
      <c r="C12289" s="79" t="s">
        <v>16514</v>
      </c>
      <c r="D12289" s="79">
        <v>151.51</v>
      </c>
    </row>
    <row r="12290" spans="1:4" x14ac:dyDescent="0.25">
      <c r="A12290" s="75">
        <v>12430</v>
      </c>
      <c r="B12290" s="74" t="s">
        <v>33361</v>
      </c>
      <c r="C12290" s="79" t="s">
        <v>16514</v>
      </c>
      <c r="D12290" s="79">
        <v>50.75</v>
      </c>
    </row>
    <row r="12291" spans="1:4" x14ac:dyDescent="0.25">
      <c r="A12291" s="75">
        <v>12429</v>
      </c>
      <c r="B12291" s="74" t="s">
        <v>33362</v>
      </c>
      <c r="C12291" s="79" t="s">
        <v>16514</v>
      </c>
      <c r="D12291" s="79">
        <v>381.7</v>
      </c>
    </row>
    <row r="12292" spans="1:4" x14ac:dyDescent="0.25">
      <c r="A12292" s="75">
        <v>12431</v>
      </c>
      <c r="B12292" s="74" t="s">
        <v>33363</v>
      </c>
      <c r="C12292" s="79" t="s">
        <v>16514</v>
      </c>
      <c r="D12292" s="79">
        <v>649.59</v>
      </c>
    </row>
    <row r="12293" spans="1:4" x14ac:dyDescent="0.25">
      <c r="A12293" s="75">
        <v>12432</v>
      </c>
      <c r="B12293" s="74" t="s">
        <v>33364</v>
      </c>
      <c r="C12293" s="79" t="s">
        <v>16514</v>
      </c>
      <c r="D12293" s="79">
        <v>133.6</v>
      </c>
    </row>
    <row r="12294" spans="1:4" x14ac:dyDescent="0.25">
      <c r="A12294" s="75">
        <v>12434</v>
      </c>
      <c r="B12294" s="74" t="s">
        <v>33365</v>
      </c>
      <c r="C12294" s="79" t="s">
        <v>16514</v>
      </c>
      <c r="D12294" s="79">
        <v>43.53</v>
      </c>
    </row>
    <row r="12295" spans="1:4" x14ac:dyDescent="0.25">
      <c r="A12295" s="75">
        <v>12433</v>
      </c>
      <c r="B12295" s="74" t="s">
        <v>33366</v>
      </c>
      <c r="C12295" s="79" t="s">
        <v>16514</v>
      </c>
      <c r="D12295" s="79">
        <v>85.05</v>
      </c>
    </row>
    <row r="12296" spans="1:4" x14ac:dyDescent="0.25">
      <c r="A12296" s="75">
        <v>12435</v>
      </c>
      <c r="B12296" s="74" t="s">
        <v>33367</v>
      </c>
      <c r="C12296" s="79" t="s">
        <v>16514</v>
      </c>
      <c r="D12296" s="79">
        <v>263.20999999999998</v>
      </c>
    </row>
    <row r="12297" spans="1:4" x14ac:dyDescent="0.25">
      <c r="A12297" s="75">
        <v>12437</v>
      </c>
      <c r="B12297" s="74" t="s">
        <v>33368</v>
      </c>
      <c r="C12297" s="79" t="s">
        <v>16514</v>
      </c>
      <c r="D12297" s="79">
        <v>212.58</v>
      </c>
    </row>
    <row r="12298" spans="1:4" x14ac:dyDescent="0.25">
      <c r="A12298" s="75">
        <v>12439</v>
      </c>
      <c r="B12298" s="74" t="s">
        <v>33369</v>
      </c>
      <c r="C12298" s="79" t="s">
        <v>16514</v>
      </c>
      <c r="D12298" s="79">
        <v>68.23</v>
      </c>
    </row>
    <row r="12299" spans="1:4" x14ac:dyDescent="0.25">
      <c r="A12299" s="75">
        <v>12438</v>
      </c>
      <c r="B12299" s="74" t="s">
        <v>33370</v>
      </c>
      <c r="C12299" s="79" t="s">
        <v>16514</v>
      </c>
      <c r="D12299" s="79">
        <v>384.7</v>
      </c>
    </row>
    <row r="12300" spans="1:4" x14ac:dyDescent="0.25">
      <c r="A12300" s="75">
        <v>12436</v>
      </c>
      <c r="B12300" s="74" t="s">
        <v>33371</v>
      </c>
      <c r="C12300" s="79" t="s">
        <v>16514</v>
      </c>
      <c r="D12300" s="79">
        <v>485.95</v>
      </c>
    </row>
    <row r="12301" spans="1:4" x14ac:dyDescent="0.25">
      <c r="A12301" s="75">
        <v>36357</v>
      </c>
      <c r="B12301" s="74" t="s">
        <v>35189</v>
      </c>
      <c r="C12301" s="79" t="s">
        <v>16514</v>
      </c>
      <c r="D12301" s="79">
        <v>132.33000000000001</v>
      </c>
    </row>
    <row r="12302" spans="1:4" x14ac:dyDescent="0.25">
      <c r="A12302" s="75">
        <v>12424</v>
      </c>
      <c r="B12302" s="74" t="s">
        <v>33372</v>
      </c>
      <c r="C12302" s="79" t="s">
        <v>16514</v>
      </c>
      <c r="D12302" s="79">
        <v>87.57</v>
      </c>
    </row>
    <row r="12303" spans="1:4" x14ac:dyDescent="0.25">
      <c r="A12303" s="75">
        <v>12440</v>
      </c>
      <c r="B12303" s="74" t="s">
        <v>33373</v>
      </c>
      <c r="C12303" s="79" t="s">
        <v>16514</v>
      </c>
      <c r="D12303" s="79">
        <v>84.64</v>
      </c>
    </row>
    <row r="12304" spans="1:4" x14ac:dyDescent="0.25">
      <c r="A12304" s="75">
        <v>9884</v>
      </c>
      <c r="B12304" s="74" t="s">
        <v>33374</v>
      </c>
      <c r="C12304" s="79" t="s">
        <v>16514</v>
      </c>
      <c r="D12304" s="79">
        <v>63.13</v>
      </c>
    </row>
    <row r="12305" spans="1:4" x14ac:dyDescent="0.25">
      <c r="A12305" s="75">
        <v>9888</v>
      </c>
      <c r="B12305" s="74" t="s">
        <v>33375</v>
      </c>
      <c r="C12305" s="79" t="s">
        <v>16514</v>
      </c>
      <c r="D12305" s="79">
        <v>50.72</v>
      </c>
    </row>
    <row r="12306" spans="1:4" x14ac:dyDescent="0.25">
      <c r="A12306" s="75">
        <v>9883</v>
      </c>
      <c r="B12306" s="74" t="s">
        <v>33376</v>
      </c>
      <c r="C12306" s="79" t="s">
        <v>16514</v>
      </c>
      <c r="D12306" s="79">
        <v>22.13</v>
      </c>
    </row>
    <row r="12307" spans="1:4" x14ac:dyDescent="0.25">
      <c r="A12307" s="75">
        <v>9886</v>
      </c>
      <c r="B12307" s="74" t="s">
        <v>33377</v>
      </c>
      <c r="C12307" s="79" t="s">
        <v>16514</v>
      </c>
      <c r="D12307" s="79">
        <v>30.32</v>
      </c>
    </row>
    <row r="12308" spans="1:4" x14ac:dyDescent="0.25">
      <c r="A12308" s="75">
        <v>9889</v>
      </c>
      <c r="B12308" s="74" t="s">
        <v>33378</v>
      </c>
      <c r="C12308" s="79" t="s">
        <v>16514</v>
      </c>
      <c r="D12308" s="79">
        <v>153.6</v>
      </c>
    </row>
    <row r="12309" spans="1:4" x14ac:dyDescent="0.25">
      <c r="A12309" s="75">
        <v>9887</v>
      </c>
      <c r="B12309" s="74" t="s">
        <v>33379</v>
      </c>
      <c r="C12309" s="79" t="s">
        <v>16514</v>
      </c>
      <c r="D12309" s="79">
        <v>92.83</v>
      </c>
    </row>
    <row r="12310" spans="1:4" x14ac:dyDescent="0.25">
      <c r="A12310" s="75">
        <v>9885</v>
      </c>
      <c r="B12310" s="74" t="s">
        <v>33380</v>
      </c>
      <c r="C12310" s="79" t="s">
        <v>16514</v>
      </c>
      <c r="D12310" s="79">
        <v>29.31</v>
      </c>
    </row>
    <row r="12311" spans="1:4" x14ac:dyDescent="0.25">
      <c r="A12311" s="75">
        <v>9890</v>
      </c>
      <c r="B12311" s="74" t="s">
        <v>33381</v>
      </c>
      <c r="C12311" s="79" t="s">
        <v>16514</v>
      </c>
      <c r="D12311" s="79">
        <v>237.96</v>
      </c>
    </row>
    <row r="12312" spans="1:4" x14ac:dyDescent="0.25">
      <c r="A12312" s="75">
        <v>9891</v>
      </c>
      <c r="B12312" s="74" t="s">
        <v>33382</v>
      </c>
      <c r="C12312" s="79" t="s">
        <v>16514</v>
      </c>
      <c r="D12312" s="79">
        <v>334.05</v>
      </c>
    </row>
    <row r="12313" spans="1:4" x14ac:dyDescent="0.25">
      <c r="A12313" s="75">
        <v>36313</v>
      </c>
      <c r="B12313" s="74" t="s">
        <v>33383</v>
      </c>
      <c r="C12313" s="79" t="s">
        <v>16514</v>
      </c>
      <c r="D12313" s="79">
        <v>13.85</v>
      </c>
    </row>
    <row r="12314" spans="1:4" x14ac:dyDescent="0.25">
      <c r="A12314" s="75">
        <v>36316</v>
      </c>
      <c r="B12314" s="74" t="s">
        <v>33384</v>
      </c>
      <c r="C12314" s="79" t="s">
        <v>16514</v>
      </c>
      <c r="D12314" s="79">
        <v>21.57</v>
      </c>
    </row>
    <row r="12315" spans="1:4" x14ac:dyDescent="0.25">
      <c r="A12315" s="75">
        <v>64</v>
      </c>
      <c r="B12315" s="74" t="s">
        <v>33385</v>
      </c>
      <c r="C12315" s="79" t="s">
        <v>16514</v>
      </c>
      <c r="D12315" s="79">
        <v>5.1100000000000003</v>
      </c>
    </row>
    <row r="12316" spans="1:4" x14ac:dyDescent="0.25">
      <c r="A12316" s="75">
        <v>37423</v>
      </c>
      <c r="B12316" s="74" t="s">
        <v>33386</v>
      </c>
      <c r="C12316" s="79" t="s">
        <v>16514</v>
      </c>
      <c r="D12316" s="79">
        <v>12.63</v>
      </c>
    </row>
    <row r="12317" spans="1:4" x14ac:dyDescent="0.25">
      <c r="A12317" s="75">
        <v>9892</v>
      </c>
      <c r="B12317" s="74" t="s">
        <v>33387</v>
      </c>
      <c r="C12317" s="79" t="s">
        <v>16514</v>
      </c>
      <c r="D12317" s="79">
        <v>7.3</v>
      </c>
    </row>
    <row r="12318" spans="1:4" x14ac:dyDescent="0.25">
      <c r="A12318" s="75">
        <v>9901</v>
      </c>
      <c r="B12318" s="74" t="s">
        <v>33388</v>
      </c>
      <c r="C12318" s="79" t="s">
        <v>16514</v>
      </c>
      <c r="D12318" s="79">
        <v>35.33</v>
      </c>
    </row>
    <row r="12319" spans="1:4" x14ac:dyDescent="0.25">
      <c r="A12319" s="75">
        <v>9900</v>
      </c>
      <c r="B12319" s="74" t="s">
        <v>33389</v>
      </c>
      <c r="C12319" s="79" t="s">
        <v>16514</v>
      </c>
      <c r="D12319" s="79">
        <v>20.47</v>
      </c>
    </row>
    <row r="12320" spans="1:4" x14ac:dyDescent="0.25">
      <c r="A12320" s="75">
        <v>9899</v>
      </c>
      <c r="B12320" s="74" t="s">
        <v>33390</v>
      </c>
      <c r="C12320" s="79" t="s">
        <v>16514</v>
      </c>
      <c r="D12320" s="79">
        <v>9.18</v>
      </c>
    </row>
    <row r="12321" spans="1:4" x14ac:dyDescent="0.25">
      <c r="A12321" s="75">
        <v>9908</v>
      </c>
      <c r="B12321" s="74" t="s">
        <v>33391</v>
      </c>
      <c r="C12321" s="79" t="s">
        <v>16514</v>
      </c>
      <c r="D12321" s="79">
        <v>412.71</v>
      </c>
    </row>
    <row r="12322" spans="1:4" x14ac:dyDescent="0.25">
      <c r="A12322" s="75">
        <v>9905</v>
      </c>
      <c r="B12322" s="74" t="s">
        <v>33392</v>
      </c>
      <c r="C12322" s="79" t="s">
        <v>16514</v>
      </c>
      <c r="D12322" s="79">
        <v>7.18</v>
      </c>
    </row>
    <row r="12323" spans="1:4" x14ac:dyDescent="0.25">
      <c r="A12323" s="75">
        <v>9906</v>
      </c>
      <c r="B12323" s="74" t="s">
        <v>33393</v>
      </c>
      <c r="C12323" s="79" t="s">
        <v>16514</v>
      </c>
      <c r="D12323" s="79">
        <v>8.66</v>
      </c>
    </row>
    <row r="12324" spans="1:4" x14ac:dyDescent="0.25">
      <c r="A12324" s="75">
        <v>9895</v>
      </c>
      <c r="B12324" s="74" t="s">
        <v>33394</v>
      </c>
      <c r="C12324" s="79" t="s">
        <v>16514</v>
      </c>
      <c r="D12324" s="79">
        <v>14.58</v>
      </c>
    </row>
    <row r="12325" spans="1:4" x14ac:dyDescent="0.25">
      <c r="A12325" s="75">
        <v>9894</v>
      </c>
      <c r="B12325" s="74" t="s">
        <v>33395</v>
      </c>
      <c r="C12325" s="79" t="s">
        <v>16514</v>
      </c>
      <c r="D12325" s="79">
        <v>28.04</v>
      </c>
    </row>
    <row r="12326" spans="1:4" x14ac:dyDescent="0.25">
      <c r="A12326" s="75">
        <v>9897</v>
      </c>
      <c r="B12326" s="74" t="s">
        <v>33396</v>
      </c>
      <c r="C12326" s="79" t="s">
        <v>16514</v>
      </c>
      <c r="D12326" s="79">
        <v>29.94</v>
      </c>
    </row>
    <row r="12327" spans="1:4" x14ac:dyDescent="0.25">
      <c r="A12327" s="75">
        <v>9910</v>
      </c>
      <c r="B12327" s="74" t="s">
        <v>33397</v>
      </c>
      <c r="C12327" s="79" t="s">
        <v>16514</v>
      </c>
      <c r="D12327" s="79">
        <v>77.900000000000006</v>
      </c>
    </row>
    <row r="12328" spans="1:4" x14ac:dyDescent="0.25">
      <c r="A12328" s="75">
        <v>9909</v>
      </c>
      <c r="B12328" s="74" t="s">
        <v>33398</v>
      </c>
      <c r="C12328" s="79" t="s">
        <v>16514</v>
      </c>
      <c r="D12328" s="79">
        <v>158.66</v>
      </c>
    </row>
    <row r="12329" spans="1:4" x14ac:dyDescent="0.25">
      <c r="A12329" s="75">
        <v>9907</v>
      </c>
      <c r="B12329" s="74" t="s">
        <v>33399</v>
      </c>
      <c r="C12329" s="79" t="s">
        <v>16514</v>
      </c>
      <c r="D12329" s="79">
        <v>187.33</v>
      </c>
    </row>
    <row r="12330" spans="1:4" x14ac:dyDescent="0.25">
      <c r="A12330" s="75">
        <v>20973</v>
      </c>
      <c r="B12330" s="74" t="s">
        <v>33400</v>
      </c>
      <c r="C12330" s="79" t="s">
        <v>16514</v>
      </c>
      <c r="D12330" s="79">
        <v>110.23</v>
      </c>
    </row>
    <row r="12331" spans="1:4" x14ac:dyDescent="0.25">
      <c r="A12331" s="75">
        <v>20974</v>
      </c>
      <c r="B12331" s="74" t="s">
        <v>33401</v>
      </c>
      <c r="C12331" s="79" t="s">
        <v>16514</v>
      </c>
      <c r="D12331" s="79">
        <v>157.71</v>
      </c>
    </row>
    <row r="12332" spans="1:4" x14ac:dyDescent="0.25">
      <c r="A12332" s="75">
        <v>37989</v>
      </c>
      <c r="B12332" s="74" t="s">
        <v>33402</v>
      </c>
      <c r="C12332" s="79" t="s">
        <v>16514</v>
      </c>
      <c r="D12332" s="79">
        <v>14.57</v>
      </c>
    </row>
    <row r="12333" spans="1:4" x14ac:dyDescent="0.25">
      <c r="A12333" s="75">
        <v>37990</v>
      </c>
      <c r="B12333" s="74" t="s">
        <v>33403</v>
      </c>
      <c r="C12333" s="79" t="s">
        <v>16514</v>
      </c>
      <c r="D12333" s="79">
        <v>16.059999999999999</v>
      </c>
    </row>
    <row r="12334" spans="1:4" x14ac:dyDescent="0.25">
      <c r="A12334" s="75">
        <v>37991</v>
      </c>
      <c r="B12334" s="74" t="s">
        <v>33404</v>
      </c>
      <c r="C12334" s="79" t="s">
        <v>16514</v>
      </c>
      <c r="D12334" s="79">
        <v>21.38</v>
      </c>
    </row>
    <row r="12335" spans="1:4" x14ac:dyDescent="0.25">
      <c r="A12335" s="75">
        <v>37992</v>
      </c>
      <c r="B12335" s="74" t="s">
        <v>33405</v>
      </c>
      <c r="C12335" s="79" t="s">
        <v>16514</v>
      </c>
      <c r="D12335" s="79">
        <v>33.18</v>
      </c>
    </row>
    <row r="12336" spans="1:4" x14ac:dyDescent="0.25">
      <c r="A12336" s="75">
        <v>37993</v>
      </c>
      <c r="B12336" s="74" t="s">
        <v>33406</v>
      </c>
      <c r="C12336" s="79" t="s">
        <v>16514</v>
      </c>
      <c r="D12336" s="80">
        <v>50.34</v>
      </c>
    </row>
    <row r="12337" spans="1:4" x14ac:dyDescent="0.25">
      <c r="A12337" s="75">
        <v>37994</v>
      </c>
      <c r="B12337" s="74" t="s">
        <v>33407</v>
      </c>
      <c r="C12337" s="79" t="s">
        <v>16514</v>
      </c>
      <c r="D12337" s="80">
        <v>119.87</v>
      </c>
    </row>
    <row r="12338" spans="1:4" x14ac:dyDescent="0.25">
      <c r="A12338" s="75">
        <v>37995</v>
      </c>
      <c r="B12338" s="74" t="s">
        <v>33408</v>
      </c>
      <c r="C12338" s="79" t="s">
        <v>16514</v>
      </c>
      <c r="D12338" s="80">
        <v>156.24</v>
      </c>
    </row>
    <row r="12339" spans="1:4" x14ac:dyDescent="0.25">
      <c r="A12339" s="75">
        <v>37996</v>
      </c>
      <c r="B12339" s="74" t="s">
        <v>33409</v>
      </c>
      <c r="C12339" s="79" t="s">
        <v>16514</v>
      </c>
      <c r="D12339" s="79">
        <v>237.92</v>
      </c>
    </row>
    <row r="12340" spans="1:4" x14ac:dyDescent="0.25">
      <c r="A12340" s="75">
        <v>13883</v>
      </c>
      <c r="B12340" s="74" t="s">
        <v>33410</v>
      </c>
      <c r="C12340" s="79" t="s">
        <v>16514</v>
      </c>
      <c r="D12340" s="79">
        <v>148012.78</v>
      </c>
    </row>
    <row r="12341" spans="1:4" x14ac:dyDescent="0.25">
      <c r="A12341" s="75">
        <v>38604</v>
      </c>
      <c r="B12341" s="74" t="s">
        <v>33411</v>
      </c>
      <c r="C12341" s="79" t="s">
        <v>16514</v>
      </c>
      <c r="D12341" s="79">
        <v>184347.95</v>
      </c>
    </row>
    <row r="12342" spans="1:4" x14ac:dyDescent="0.25">
      <c r="A12342" s="75">
        <v>10601</v>
      </c>
      <c r="B12342" s="74" t="s">
        <v>33412</v>
      </c>
      <c r="C12342" s="79" t="s">
        <v>16514</v>
      </c>
      <c r="D12342" s="79">
        <v>3585935.44</v>
      </c>
    </row>
    <row r="12343" spans="1:4" x14ac:dyDescent="0.25">
      <c r="A12343" s="75">
        <v>44469</v>
      </c>
      <c r="B12343" s="74" t="s">
        <v>33413</v>
      </c>
      <c r="C12343" s="79" t="s">
        <v>16514</v>
      </c>
      <c r="D12343" s="79">
        <v>9441641.4700000007</v>
      </c>
    </row>
    <row r="12344" spans="1:4" x14ac:dyDescent="0.25">
      <c r="A12344" s="75">
        <v>13894</v>
      </c>
      <c r="B12344" s="74" t="s">
        <v>33414</v>
      </c>
      <c r="C12344" s="79" t="s">
        <v>16514</v>
      </c>
      <c r="D12344" s="79">
        <v>399604.75</v>
      </c>
    </row>
    <row r="12345" spans="1:4" x14ac:dyDescent="0.25">
      <c r="A12345" s="75">
        <v>13895</v>
      </c>
      <c r="B12345" s="74" t="s">
        <v>33415</v>
      </c>
      <c r="C12345" s="79" t="s">
        <v>16514</v>
      </c>
      <c r="D12345" s="79">
        <v>537335.18000000005</v>
      </c>
    </row>
    <row r="12346" spans="1:4" x14ac:dyDescent="0.25">
      <c r="A12346" s="75">
        <v>13892</v>
      </c>
      <c r="B12346" s="74" t="s">
        <v>33416</v>
      </c>
      <c r="C12346" s="79" t="s">
        <v>16514</v>
      </c>
      <c r="D12346" s="79">
        <v>658491.12</v>
      </c>
    </row>
    <row r="12347" spans="1:4" x14ac:dyDescent="0.25">
      <c r="A12347" s="75">
        <v>9914</v>
      </c>
      <c r="B12347" s="74" t="s">
        <v>33417</v>
      </c>
      <c r="C12347" s="79" t="s">
        <v>16514</v>
      </c>
      <c r="D12347" s="79">
        <v>712400</v>
      </c>
    </row>
    <row r="12348" spans="1:4" x14ac:dyDescent="0.25">
      <c r="A12348" s="75">
        <v>36485</v>
      </c>
      <c r="B12348" s="74" t="s">
        <v>33418</v>
      </c>
      <c r="C12348" s="79" t="s">
        <v>16514</v>
      </c>
      <c r="D12348" s="79">
        <v>665336.65</v>
      </c>
    </row>
    <row r="12349" spans="1:4" x14ac:dyDescent="0.25">
      <c r="A12349" s="75">
        <v>9912</v>
      </c>
      <c r="B12349" s="74" t="s">
        <v>33419</v>
      </c>
      <c r="C12349" s="79" t="s">
        <v>16514</v>
      </c>
      <c r="D12349" s="79">
        <v>2919355.5</v>
      </c>
    </row>
    <row r="12350" spans="1:4" x14ac:dyDescent="0.25">
      <c r="A12350" s="75">
        <v>9921</v>
      </c>
      <c r="B12350" s="74" t="s">
        <v>33420</v>
      </c>
      <c r="C12350" s="79" t="s">
        <v>16514</v>
      </c>
      <c r="D12350" s="79">
        <v>1505941.65</v>
      </c>
    </row>
    <row r="12351" spans="1:4" x14ac:dyDescent="0.25">
      <c r="A12351" s="75">
        <v>21112</v>
      </c>
      <c r="B12351" s="74" t="s">
        <v>33421</v>
      </c>
      <c r="C12351" s="79" t="s">
        <v>16514</v>
      </c>
      <c r="D12351" s="79">
        <v>253.51</v>
      </c>
    </row>
    <row r="12352" spans="1:4" x14ac:dyDescent="0.25">
      <c r="A12352" s="75">
        <v>10228</v>
      </c>
      <c r="B12352" s="74" t="s">
        <v>33422</v>
      </c>
      <c r="C12352" s="79" t="s">
        <v>16514</v>
      </c>
      <c r="D12352" s="79">
        <v>294.5</v>
      </c>
    </row>
    <row r="12353" spans="1:4" x14ac:dyDescent="0.25">
      <c r="A12353" s="75">
        <v>11781</v>
      </c>
      <c r="B12353" s="74" t="s">
        <v>33423</v>
      </c>
      <c r="C12353" s="79" t="s">
        <v>16514</v>
      </c>
      <c r="D12353" s="79">
        <v>238.58</v>
      </c>
    </row>
    <row r="12354" spans="1:4" x14ac:dyDescent="0.25">
      <c r="A12354" s="75">
        <v>37588</v>
      </c>
      <c r="B12354" s="74" t="s">
        <v>33424</v>
      </c>
      <c r="C12354" s="79" t="s">
        <v>16514</v>
      </c>
      <c r="D12354" s="79">
        <v>76.709999999999994</v>
      </c>
    </row>
    <row r="12355" spans="1:4" x14ac:dyDescent="0.25">
      <c r="A12355" s="75">
        <v>11746</v>
      </c>
      <c r="B12355" s="74" t="s">
        <v>33425</v>
      </c>
      <c r="C12355" s="79" t="s">
        <v>16514</v>
      </c>
      <c r="D12355" s="79">
        <v>105.57</v>
      </c>
    </row>
    <row r="12356" spans="1:4" x14ac:dyDescent="0.25">
      <c r="A12356" s="75">
        <v>11751</v>
      </c>
      <c r="B12356" s="74" t="s">
        <v>33426</v>
      </c>
      <c r="C12356" s="79" t="s">
        <v>16514</v>
      </c>
      <c r="D12356" s="79">
        <v>189.61</v>
      </c>
    </row>
    <row r="12357" spans="1:4" x14ac:dyDescent="0.25">
      <c r="A12357" s="75">
        <v>11750</v>
      </c>
      <c r="B12357" s="74" t="s">
        <v>33427</v>
      </c>
      <c r="C12357" s="79" t="s">
        <v>16514</v>
      </c>
      <c r="D12357" s="79">
        <v>157.35</v>
      </c>
    </row>
    <row r="12358" spans="1:4" x14ac:dyDescent="0.25">
      <c r="A12358" s="75">
        <v>11748</v>
      </c>
      <c r="B12358" s="74" t="s">
        <v>33428</v>
      </c>
      <c r="C12358" s="79" t="s">
        <v>16514</v>
      </c>
      <c r="D12358" s="79">
        <v>67.75</v>
      </c>
    </row>
    <row r="12359" spans="1:4" x14ac:dyDescent="0.25">
      <c r="A12359" s="75">
        <v>11747</v>
      </c>
      <c r="B12359" s="74" t="s">
        <v>33429</v>
      </c>
      <c r="C12359" s="79" t="s">
        <v>16514</v>
      </c>
      <c r="D12359" s="79">
        <v>292.39</v>
      </c>
    </row>
    <row r="12360" spans="1:4" x14ac:dyDescent="0.25">
      <c r="A12360" s="75">
        <v>11749</v>
      </c>
      <c r="B12360" s="74" t="s">
        <v>33430</v>
      </c>
      <c r="C12360" s="79" t="s">
        <v>16514</v>
      </c>
      <c r="D12360" s="79">
        <v>78.2</v>
      </c>
    </row>
    <row r="12361" spans="1:4" x14ac:dyDescent="0.25">
      <c r="A12361" s="75">
        <v>10236</v>
      </c>
      <c r="B12361" s="74" t="s">
        <v>33431</v>
      </c>
      <c r="C12361" s="79" t="s">
        <v>16514</v>
      </c>
      <c r="D12361" s="79">
        <v>101.94</v>
      </c>
    </row>
    <row r="12362" spans="1:4" x14ac:dyDescent="0.25">
      <c r="A12362" s="75">
        <v>10233</v>
      </c>
      <c r="B12362" s="74" t="s">
        <v>33432</v>
      </c>
      <c r="C12362" s="79" t="s">
        <v>16514</v>
      </c>
      <c r="D12362" s="79">
        <v>95.52</v>
      </c>
    </row>
    <row r="12363" spans="1:4" x14ac:dyDescent="0.25">
      <c r="A12363" s="75">
        <v>10234</v>
      </c>
      <c r="B12363" s="74" t="s">
        <v>33433</v>
      </c>
      <c r="C12363" s="79" t="s">
        <v>16514</v>
      </c>
      <c r="D12363" s="79">
        <v>60.17</v>
      </c>
    </row>
    <row r="12364" spans="1:4" x14ac:dyDescent="0.25">
      <c r="A12364" s="75">
        <v>10231</v>
      </c>
      <c r="B12364" s="74" t="s">
        <v>33434</v>
      </c>
      <c r="C12364" s="79" t="s">
        <v>16514</v>
      </c>
      <c r="D12364" s="79">
        <v>275.94</v>
      </c>
    </row>
    <row r="12365" spans="1:4" x14ac:dyDescent="0.25">
      <c r="A12365" s="75">
        <v>10232</v>
      </c>
      <c r="B12365" s="74" t="s">
        <v>33435</v>
      </c>
      <c r="C12365" s="79" t="s">
        <v>16514</v>
      </c>
      <c r="D12365" s="79">
        <v>154.41</v>
      </c>
    </row>
    <row r="12366" spans="1:4" x14ac:dyDescent="0.25">
      <c r="A12366" s="75">
        <v>10229</v>
      </c>
      <c r="B12366" s="74" t="s">
        <v>33436</v>
      </c>
      <c r="C12366" s="79" t="s">
        <v>16514</v>
      </c>
      <c r="D12366" s="79">
        <v>54.42</v>
      </c>
    </row>
    <row r="12367" spans="1:4" x14ac:dyDescent="0.25">
      <c r="A12367" s="75">
        <v>10235</v>
      </c>
      <c r="B12367" s="74" t="s">
        <v>33437</v>
      </c>
      <c r="C12367" s="79" t="s">
        <v>16514</v>
      </c>
      <c r="D12367" s="79">
        <v>378.28</v>
      </c>
    </row>
    <row r="12368" spans="1:4" x14ac:dyDescent="0.25">
      <c r="A12368" s="75">
        <v>10230</v>
      </c>
      <c r="B12368" s="74" t="s">
        <v>33438</v>
      </c>
      <c r="C12368" s="79" t="s">
        <v>16514</v>
      </c>
      <c r="D12368" s="79">
        <v>665.74</v>
      </c>
    </row>
    <row r="12369" spans="1:4" x14ac:dyDescent="0.25">
      <c r="A12369" s="75">
        <v>10409</v>
      </c>
      <c r="B12369" s="74" t="s">
        <v>33439</v>
      </c>
      <c r="C12369" s="79" t="s">
        <v>16514</v>
      </c>
      <c r="D12369" s="79">
        <v>197.78</v>
      </c>
    </row>
    <row r="12370" spans="1:4" x14ac:dyDescent="0.25">
      <c r="A12370" s="75">
        <v>10411</v>
      </c>
      <c r="B12370" s="74" t="s">
        <v>33440</v>
      </c>
      <c r="C12370" s="79" t="s">
        <v>16514</v>
      </c>
      <c r="D12370" s="79">
        <v>176.98</v>
      </c>
    </row>
    <row r="12371" spans="1:4" x14ac:dyDescent="0.25">
      <c r="A12371" s="75">
        <v>10404</v>
      </c>
      <c r="B12371" s="74" t="s">
        <v>33441</v>
      </c>
      <c r="C12371" s="79" t="s">
        <v>16514</v>
      </c>
      <c r="D12371" s="79">
        <v>71.77</v>
      </c>
    </row>
    <row r="12372" spans="1:4" x14ac:dyDescent="0.25">
      <c r="A12372" s="75">
        <v>10410</v>
      </c>
      <c r="B12372" s="74" t="s">
        <v>33442</v>
      </c>
      <c r="C12372" s="79" t="s">
        <v>16514</v>
      </c>
      <c r="D12372" s="79">
        <v>118.22</v>
      </c>
    </row>
    <row r="12373" spans="1:4" x14ac:dyDescent="0.25">
      <c r="A12373" s="75">
        <v>10405</v>
      </c>
      <c r="B12373" s="74" t="s">
        <v>33443</v>
      </c>
      <c r="C12373" s="79" t="s">
        <v>16514</v>
      </c>
      <c r="D12373" s="79">
        <v>396.26</v>
      </c>
    </row>
    <row r="12374" spans="1:4" x14ac:dyDescent="0.25">
      <c r="A12374" s="75">
        <v>10408</v>
      </c>
      <c r="B12374" s="74" t="s">
        <v>33444</v>
      </c>
      <c r="C12374" s="79" t="s">
        <v>16514</v>
      </c>
      <c r="D12374" s="79">
        <v>277.10000000000002</v>
      </c>
    </row>
    <row r="12375" spans="1:4" x14ac:dyDescent="0.25">
      <c r="A12375" s="75">
        <v>10412</v>
      </c>
      <c r="B12375" s="74" t="s">
        <v>33445</v>
      </c>
      <c r="C12375" s="79" t="s">
        <v>16514</v>
      </c>
      <c r="D12375" s="79">
        <v>86.98</v>
      </c>
    </row>
    <row r="12376" spans="1:4" x14ac:dyDescent="0.25">
      <c r="A12376" s="75">
        <v>10406</v>
      </c>
      <c r="B12376" s="74" t="s">
        <v>33446</v>
      </c>
      <c r="C12376" s="79" t="s">
        <v>16514</v>
      </c>
      <c r="D12376" s="79">
        <v>547.32000000000005</v>
      </c>
    </row>
    <row r="12377" spans="1:4" x14ac:dyDescent="0.25">
      <c r="A12377" s="75">
        <v>10407</v>
      </c>
      <c r="B12377" s="74" t="s">
        <v>33447</v>
      </c>
      <c r="C12377" s="79" t="s">
        <v>16514</v>
      </c>
      <c r="D12377" s="79">
        <v>848.89</v>
      </c>
    </row>
    <row r="12378" spans="1:4" x14ac:dyDescent="0.25">
      <c r="A12378" s="75">
        <v>10416</v>
      </c>
      <c r="B12378" s="74" t="s">
        <v>33448</v>
      </c>
      <c r="C12378" s="79" t="s">
        <v>16514</v>
      </c>
      <c r="D12378" s="79">
        <v>105.29</v>
      </c>
    </row>
    <row r="12379" spans="1:4" x14ac:dyDescent="0.25">
      <c r="A12379" s="75">
        <v>10419</v>
      </c>
      <c r="B12379" s="74" t="s">
        <v>33449</v>
      </c>
      <c r="C12379" s="79" t="s">
        <v>16514</v>
      </c>
      <c r="D12379" s="79">
        <v>91.39</v>
      </c>
    </row>
    <row r="12380" spans="1:4" x14ac:dyDescent="0.25">
      <c r="A12380" s="75">
        <v>21092</v>
      </c>
      <c r="B12380" s="74" t="s">
        <v>33450</v>
      </c>
      <c r="C12380" s="79" t="s">
        <v>16514</v>
      </c>
      <c r="D12380" s="79">
        <v>52.25</v>
      </c>
    </row>
    <row r="12381" spans="1:4" x14ac:dyDescent="0.25">
      <c r="A12381" s="75">
        <v>10418</v>
      </c>
      <c r="B12381" s="74" t="s">
        <v>33451</v>
      </c>
      <c r="C12381" s="79" t="s">
        <v>16514</v>
      </c>
      <c r="D12381" s="79">
        <v>60.92</v>
      </c>
    </row>
    <row r="12382" spans="1:4" x14ac:dyDescent="0.25">
      <c r="A12382" s="75">
        <v>12657</v>
      </c>
      <c r="B12382" s="74" t="s">
        <v>33452</v>
      </c>
      <c r="C12382" s="79" t="s">
        <v>16514</v>
      </c>
      <c r="D12382" s="79">
        <v>245.84</v>
      </c>
    </row>
    <row r="12383" spans="1:4" x14ac:dyDescent="0.25">
      <c r="A12383" s="75">
        <v>10417</v>
      </c>
      <c r="B12383" s="74" t="s">
        <v>33453</v>
      </c>
      <c r="C12383" s="79" t="s">
        <v>16514</v>
      </c>
      <c r="D12383" s="79">
        <v>153.41999999999999</v>
      </c>
    </row>
    <row r="12384" spans="1:4" x14ac:dyDescent="0.25">
      <c r="A12384" s="75">
        <v>10413</v>
      </c>
      <c r="B12384" s="74" t="s">
        <v>33454</v>
      </c>
      <c r="C12384" s="79" t="s">
        <v>16514</v>
      </c>
      <c r="D12384" s="79">
        <v>55.76</v>
      </c>
    </row>
    <row r="12385" spans="1:4" x14ac:dyDescent="0.25">
      <c r="A12385" s="75">
        <v>10414</v>
      </c>
      <c r="B12385" s="74" t="s">
        <v>33455</v>
      </c>
      <c r="C12385" s="79" t="s">
        <v>16514</v>
      </c>
      <c r="D12385" s="79">
        <v>335.71</v>
      </c>
    </row>
    <row r="12386" spans="1:4" x14ac:dyDescent="0.25">
      <c r="A12386" s="75">
        <v>10415</v>
      </c>
      <c r="B12386" s="74" t="s">
        <v>33456</v>
      </c>
      <c r="C12386" s="79" t="s">
        <v>16514</v>
      </c>
      <c r="D12386" s="79">
        <v>582.65</v>
      </c>
    </row>
    <row r="12387" spans="1:4" x14ac:dyDescent="0.25">
      <c r="A12387" s="75">
        <v>38643</v>
      </c>
      <c r="B12387" s="74" t="s">
        <v>33457</v>
      </c>
      <c r="C12387" s="79" t="s">
        <v>16514</v>
      </c>
      <c r="D12387" s="79">
        <v>60.96</v>
      </c>
    </row>
    <row r="12388" spans="1:4" x14ac:dyDescent="0.25">
      <c r="A12388" s="75">
        <v>6157</v>
      </c>
      <c r="B12388" s="74" t="s">
        <v>33458</v>
      </c>
      <c r="C12388" s="79" t="s">
        <v>16514</v>
      </c>
      <c r="D12388" s="79">
        <v>83.28</v>
      </c>
    </row>
    <row r="12389" spans="1:4" x14ac:dyDescent="0.25">
      <c r="A12389" s="75">
        <v>6158</v>
      </c>
      <c r="B12389" s="74" t="s">
        <v>33459</v>
      </c>
      <c r="C12389" s="79" t="s">
        <v>16514</v>
      </c>
      <c r="D12389" s="79">
        <v>7.86</v>
      </c>
    </row>
    <row r="12390" spans="1:4" x14ac:dyDescent="0.25">
      <c r="A12390" s="75">
        <v>6153</v>
      </c>
      <c r="B12390" s="74" t="s">
        <v>33460</v>
      </c>
      <c r="C12390" s="79" t="s">
        <v>16514</v>
      </c>
      <c r="D12390" s="79">
        <v>5.41</v>
      </c>
    </row>
    <row r="12391" spans="1:4" x14ac:dyDescent="0.25">
      <c r="A12391" s="75">
        <v>6156</v>
      </c>
      <c r="B12391" s="74" t="s">
        <v>33461</v>
      </c>
      <c r="C12391" s="79" t="s">
        <v>16514</v>
      </c>
      <c r="D12391" s="79">
        <v>6.74</v>
      </c>
    </row>
    <row r="12392" spans="1:4" x14ac:dyDescent="0.25">
      <c r="A12392" s="75">
        <v>6154</v>
      </c>
      <c r="B12392" s="74" t="s">
        <v>33462</v>
      </c>
      <c r="C12392" s="79" t="s">
        <v>16514</v>
      </c>
      <c r="D12392" s="79">
        <v>9.61</v>
      </c>
    </row>
    <row r="12393" spans="1:4" x14ac:dyDescent="0.25">
      <c r="A12393" s="75">
        <v>6155</v>
      </c>
      <c r="B12393" s="74" t="s">
        <v>33463</v>
      </c>
      <c r="C12393" s="79" t="s">
        <v>16514</v>
      </c>
      <c r="D12393" s="79">
        <v>22.13</v>
      </c>
    </row>
    <row r="12394" spans="1:4" x14ac:dyDescent="0.25">
      <c r="A12394" s="75">
        <v>43595</v>
      </c>
      <c r="B12394" s="74" t="s">
        <v>33464</v>
      </c>
      <c r="C12394" s="79" t="s">
        <v>16514</v>
      </c>
      <c r="D12394" s="79">
        <v>19.5</v>
      </c>
    </row>
    <row r="12395" spans="1:4" x14ac:dyDescent="0.25">
      <c r="A12395" s="75">
        <v>43596</v>
      </c>
      <c r="B12395" s="74" t="s">
        <v>33465</v>
      </c>
      <c r="C12395" s="79" t="s">
        <v>16514</v>
      </c>
      <c r="D12395" s="79">
        <v>22.54</v>
      </c>
    </row>
    <row r="12396" spans="1:4" x14ac:dyDescent="0.25">
      <c r="A12396" s="75">
        <v>38108</v>
      </c>
      <c r="B12396" s="74" t="s">
        <v>33466</v>
      </c>
      <c r="C12396" s="79" t="s">
        <v>16514</v>
      </c>
      <c r="D12396" s="79">
        <v>48.85</v>
      </c>
    </row>
    <row r="12397" spans="1:4" x14ac:dyDescent="0.25">
      <c r="A12397" s="75">
        <v>38087</v>
      </c>
      <c r="B12397" s="74" t="s">
        <v>33467</v>
      </c>
      <c r="C12397" s="79" t="s">
        <v>16514</v>
      </c>
      <c r="D12397" s="79">
        <v>62.83</v>
      </c>
    </row>
    <row r="12398" spans="1:4" x14ac:dyDescent="0.25">
      <c r="A12398" s="75">
        <v>38109</v>
      </c>
      <c r="B12398" s="74" t="s">
        <v>33468</v>
      </c>
      <c r="C12398" s="79" t="s">
        <v>16514</v>
      </c>
      <c r="D12398" s="79">
        <v>78.069999999999993</v>
      </c>
    </row>
    <row r="12399" spans="1:4" x14ac:dyDescent="0.25">
      <c r="A12399" s="75">
        <v>38088</v>
      </c>
      <c r="B12399" s="74" t="s">
        <v>33469</v>
      </c>
      <c r="C12399" s="79" t="s">
        <v>16514</v>
      </c>
      <c r="D12399" s="79">
        <v>82.09</v>
      </c>
    </row>
    <row r="12400" spans="1:4" x14ac:dyDescent="0.25">
      <c r="A12400" s="75">
        <v>38110</v>
      </c>
      <c r="B12400" s="74" t="s">
        <v>33470</v>
      </c>
      <c r="C12400" s="79" t="s">
        <v>16514</v>
      </c>
      <c r="D12400" s="79">
        <v>30.03</v>
      </c>
    </row>
    <row r="12401" spans="1:4" x14ac:dyDescent="0.25">
      <c r="A12401" s="75">
        <v>38089</v>
      </c>
      <c r="B12401" s="74" t="s">
        <v>33471</v>
      </c>
      <c r="C12401" s="79" t="s">
        <v>16514</v>
      </c>
      <c r="D12401" s="80">
        <v>52.33</v>
      </c>
    </row>
    <row r="12402" spans="1:4" x14ac:dyDescent="0.25">
      <c r="A12402" s="75">
        <v>38111</v>
      </c>
      <c r="B12402" s="74" t="s">
        <v>33472</v>
      </c>
      <c r="C12402" s="79" t="s">
        <v>16514</v>
      </c>
      <c r="D12402" s="80">
        <v>33.58</v>
      </c>
    </row>
    <row r="12403" spans="1:4" x14ac:dyDescent="0.25">
      <c r="A12403" s="75">
        <v>38090</v>
      </c>
      <c r="B12403" s="74" t="s">
        <v>33473</v>
      </c>
      <c r="C12403" s="79" t="s">
        <v>16514</v>
      </c>
      <c r="D12403" s="80">
        <v>54.09</v>
      </c>
    </row>
    <row r="12404" spans="1:4" x14ac:dyDescent="0.25">
      <c r="A12404" s="75">
        <v>13726</v>
      </c>
      <c r="B12404" s="74" t="s">
        <v>33474</v>
      </c>
      <c r="C12404" s="79" t="s">
        <v>16514</v>
      </c>
      <c r="D12404" s="80">
        <v>75982.539999999994</v>
      </c>
    </row>
    <row r="12405" spans="1:4" x14ac:dyDescent="0.25">
      <c r="A12405" s="75">
        <v>38400</v>
      </c>
      <c r="B12405" s="74" t="s">
        <v>33475</v>
      </c>
      <c r="C12405" s="79" t="s">
        <v>16514</v>
      </c>
      <c r="D12405" s="80">
        <v>22.09</v>
      </c>
    </row>
    <row r="12406" spans="1:4" x14ac:dyDescent="0.25">
      <c r="A12406" s="75">
        <v>12627</v>
      </c>
      <c r="B12406" s="74" t="s">
        <v>33476</v>
      </c>
      <c r="C12406" s="79" t="s">
        <v>16514</v>
      </c>
      <c r="D12406" s="80">
        <v>1.36</v>
      </c>
    </row>
    <row r="12407" spans="1:4" x14ac:dyDescent="0.25">
      <c r="A12407" s="75">
        <v>39996</v>
      </c>
      <c r="B12407" s="74" t="s">
        <v>33477</v>
      </c>
      <c r="C12407" s="79" t="s">
        <v>1517</v>
      </c>
      <c r="D12407" s="80">
        <v>3.5</v>
      </c>
    </row>
    <row r="12408" spans="1:4" x14ac:dyDescent="0.25">
      <c r="A12408" s="75">
        <v>10478</v>
      </c>
      <c r="B12408" s="74" t="s">
        <v>33478</v>
      </c>
      <c r="C12408" s="79" t="s">
        <v>1519</v>
      </c>
      <c r="D12408" s="80">
        <v>40.67</v>
      </c>
    </row>
    <row r="12409" spans="1:4" x14ac:dyDescent="0.25">
      <c r="A12409" s="75">
        <v>10481</v>
      </c>
      <c r="B12409" s="74" t="s">
        <v>33479</v>
      </c>
      <c r="C12409" s="79" t="s">
        <v>1519</v>
      </c>
      <c r="D12409" s="80">
        <v>36.17</v>
      </c>
    </row>
    <row r="12410" spans="1:4" x14ac:dyDescent="0.25">
      <c r="A12410" s="75">
        <v>10475</v>
      </c>
      <c r="B12410" s="74" t="s">
        <v>33480</v>
      </c>
      <c r="C12410" s="79" t="s">
        <v>1519</v>
      </c>
      <c r="D12410" s="80">
        <v>35</v>
      </c>
    </row>
    <row r="12411" spans="1:4" x14ac:dyDescent="0.25">
      <c r="A12411" s="75">
        <v>4030</v>
      </c>
      <c r="B12411" s="74" t="s">
        <v>33481</v>
      </c>
      <c r="C12411" s="79" t="s">
        <v>1516</v>
      </c>
      <c r="D12411" s="80">
        <v>6.87</v>
      </c>
    </row>
    <row r="12412" spans="1:4" x14ac:dyDescent="0.25">
      <c r="A12412" s="75">
        <v>4031</v>
      </c>
      <c r="B12412" s="74" t="s">
        <v>33482</v>
      </c>
      <c r="C12412" s="79" t="s">
        <v>1516</v>
      </c>
      <c r="D12412" s="79">
        <v>32.29</v>
      </c>
    </row>
    <row r="12413" spans="1:4" x14ac:dyDescent="0.25">
      <c r="A12413" s="75">
        <v>39399</v>
      </c>
      <c r="B12413" s="74" t="s">
        <v>33483</v>
      </c>
      <c r="C12413" s="79" t="s">
        <v>16514</v>
      </c>
      <c r="D12413" s="79">
        <v>1486.74</v>
      </c>
    </row>
    <row r="12414" spans="1:4" x14ac:dyDescent="0.25">
      <c r="A12414" s="75">
        <v>39400</v>
      </c>
      <c r="B12414" s="74" t="s">
        <v>33484</v>
      </c>
      <c r="C12414" s="79" t="s">
        <v>16514</v>
      </c>
      <c r="D12414" s="79">
        <v>1616.02</v>
      </c>
    </row>
    <row r="12415" spans="1:4" x14ac:dyDescent="0.25">
      <c r="A12415" s="75">
        <v>39401</v>
      </c>
      <c r="B12415" s="74" t="s">
        <v>33485</v>
      </c>
      <c r="C12415" s="79" t="s">
        <v>16514</v>
      </c>
      <c r="D12415" s="79">
        <v>1812.78</v>
      </c>
    </row>
    <row r="12416" spans="1:4" x14ac:dyDescent="0.25">
      <c r="A12416" s="75">
        <v>11652</v>
      </c>
      <c r="B12416" s="74" t="s">
        <v>33486</v>
      </c>
      <c r="C12416" s="79" t="s">
        <v>16514</v>
      </c>
      <c r="D12416" s="79">
        <v>3900</v>
      </c>
    </row>
    <row r="12417" spans="1:4" x14ac:dyDescent="0.25">
      <c r="A12417" s="75">
        <v>13896</v>
      </c>
      <c r="B12417" s="74" t="s">
        <v>33487</v>
      </c>
      <c r="C12417" s="79" t="s">
        <v>16514</v>
      </c>
      <c r="D12417" s="79">
        <v>3498.64</v>
      </c>
    </row>
    <row r="12418" spans="1:4" x14ac:dyDescent="0.25">
      <c r="A12418" s="75">
        <v>13475</v>
      </c>
      <c r="B12418" s="74" t="s">
        <v>33488</v>
      </c>
      <c r="C12418" s="79" t="s">
        <v>16514</v>
      </c>
      <c r="D12418" s="79">
        <v>4261.76</v>
      </c>
    </row>
    <row r="12419" spans="1:4" x14ac:dyDescent="0.25">
      <c r="A12419" s="75">
        <v>44491</v>
      </c>
      <c r="B12419" s="74" t="s">
        <v>33489</v>
      </c>
      <c r="C12419" s="79" t="s">
        <v>16514</v>
      </c>
      <c r="D12419" s="79">
        <v>4527009.4400000004</v>
      </c>
    </row>
    <row r="12420" spans="1:4" x14ac:dyDescent="0.25">
      <c r="A12420" s="75">
        <v>44470</v>
      </c>
      <c r="B12420" s="74" t="s">
        <v>33490</v>
      </c>
      <c r="C12420" s="79" t="s">
        <v>16514</v>
      </c>
      <c r="D12420" s="79">
        <v>1905818.43</v>
      </c>
    </row>
    <row r="12421" spans="1:4" x14ac:dyDescent="0.25">
      <c r="A12421" s="75">
        <v>13476</v>
      </c>
      <c r="B12421" s="74" t="s">
        <v>33491</v>
      </c>
      <c r="C12421" s="79" t="s">
        <v>16514</v>
      </c>
      <c r="D12421" s="79">
        <v>1919628.84</v>
      </c>
    </row>
    <row r="12422" spans="1:4" x14ac:dyDescent="0.25">
      <c r="A12422" s="75">
        <v>10488</v>
      </c>
      <c r="B12422" s="74" t="s">
        <v>33492</v>
      </c>
      <c r="C12422" s="79" t="s">
        <v>16514</v>
      </c>
      <c r="D12422" s="79">
        <v>2325651</v>
      </c>
    </row>
    <row r="12423" spans="1:4" x14ac:dyDescent="0.25">
      <c r="A12423" s="75">
        <v>13606</v>
      </c>
      <c r="B12423" s="74" t="s">
        <v>33493</v>
      </c>
      <c r="C12423" s="79" t="s">
        <v>16514</v>
      </c>
      <c r="D12423" s="79">
        <v>2060493.52</v>
      </c>
    </row>
    <row r="12424" spans="1:4" x14ac:dyDescent="0.25">
      <c r="A12424" s="75">
        <v>10489</v>
      </c>
      <c r="B12424" s="74" t="s">
        <v>33494</v>
      </c>
      <c r="C12424" s="79" t="s">
        <v>1514</v>
      </c>
      <c r="D12424" s="79">
        <v>16.11</v>
      </c>
    </row>
    <row r="12425" spans="1:4" x14ac:dyDescent="0.25">
      <c r="A12425" s="75">
        <v>41073</v>
      </c>
      <c r="B12425" s="74" t="s">
        <v>33495</v>
      </c>
      <c r="C12425" s="79" t="s">
        <v>3751</v>
      </c>
      <c r="D12425" s="79">
        <v>2846.18</v>
      </c>
    </row>
    <row r="12426" spans="1:4" x14ac:dyDescent="0.25">
      <c r="A12426" s="75">
        <v>34391</v>
      </c>
      <c r="B12426" s="74" t="s">
        <v>33496</v>
      </c>
      <c r="C12426" s="79" t="s">
        <v>1516</v>
      </c>
      <c r="D12426" s="79">
        <v>588.86</v>
      </c>
    </row>
    <row r="12427" spans="1:4" x14ac:dyDescent="0.25">
      <c r="A12427" s="75">
        <v>10496</v>
      </c>
      <c r="B12427" s="74" t="s">
        <v>33497</v>
      </c>
      <c r="C12427" s="79" t="s">
        <v>1516</v>
      </c>
      <c r="D12427" s="79">
        <v>512.5</v>
      </c>
    </row>
    <row r="12428" spans="1:4" x14ac:dyDescent="0.25">
      <c r="A12428" s="75">
        <v>10497</v>
      </c>
      <c r="B12428" s="74" t="s">
        <v>33498</v>
      </c>
      <c r="C12428" s="79" t="s">
        <v>1516</v>
      </c>
      <c r="D12428" s="79">
        <v>1332.49</v>
      </c>
    </row>
    <row r="12429" spans="1:4" x14ac:dyDescent="0.25">
      <c r="A12429" s="75">
        <v>10504</v>
      </c>
      <c r="B12429" s="74" t="s">
        <v>33499</v>
      </c>
      <c r="C12429" s="79" t="s">
        <v>1516</v>
      </c>
      <c r="D12429" s="79">
        <v>1558</v>
      </c>
    </row>
    <row r="12430" spans="1:4" x14ac:dyDescent="0.25">
      <c r="A12430" s="75">
        <v>34390</v>
      </c>
      <c r="B12430" s="74" t="s">
        <v>33500</v>
      </c>
      <c r="C12430" s="79" t="s">
        <v>1516</v>
      </c>
      <c r="D12430" s="79">
        <v>459.19</v>
      </c>
    </row>
    <row r="12431" spans="1:4" x14ac:dyDescent="0.25">
      <c r="A12431" s="75">
        <v>34389</v>
      </c>
      <c r="B12431" s="74" t="s">
        <v>33501</v>
      </c>
      <c r="C12431" s="79" t="s">
        <v>1516</v>
      </c>
      <c r="D12431" s="79">
        <v>143.5</v>
      </c>
    </row>
    <row r="12432" spans="1:4" x14ac:dyDescent="0.25">
      <c r="A12432" s="75">
        <v>34388</v>
      </c>
      <c r="B12432" s="74" t="s">
        <v>33502</v>
      </c>
      <c r="C12432" s="79" t="s">
        <v>1516</v>
      </c>
      <c r="D12432" s="79">
        <v>203.95</v>
      </c>
    </row>
    <row r="12433" spans="1:4" x14ac:dyDescent="0.25">
      <c r="A12433" s="75">
        <v>34387</v>
      </c>
      <c r="B12433" s="74" t="s">
        <v>33503</v>
      </c>
      <c r="C12433" s="79" t="s">
        <v>1516</v>
      </c>
      <c r="D12433" s="79">
        <v>331.07</v>
      </c>
    </row>
    <row r="12434" spans="1:4" x14ac:dyDescent="0.25">
      <c r="A12434" s="75">
        <v>11188</v>
      </c>
      <c r="B12434" s="74" t="s">
        <v>33504</v>
      </c>
      <c r="C12434" s="79" t="s">
        <v>1516</v>
      </c>
      <c r="D12434" s="79">
        <v>163.99</v>
      </c>
    </row>
    <row r="12435" spans="1:4" x14ac:dyDescent="0.25">
      <c r="A12435" s="75">
        <v>11189</v>
      </c>
      <c r="B12435" s="74" t="s">
        <v>33505</v>
      </c>
      <c r="C12435" s="79" t="s">
        <v>1516</v>
      </c>
      <c r="D12435" s="79">
        <v>246</v>
      </c>
    </row>
    <row r="12436" spans="1:4" x14ac:dyDescent="0.25">
      <c r="A12436" s="75">
        <v>21107</v>
      </c>
      <c r="B12436" s="74" t="s">
        <v>33506</v>
      </c>
      <c r="C12436" s="79" t="s">
        <v>1516</v>
      </c>
      <c r="D12436" s="79">
        <v>177.03</v>
      </c>
    </row>
    <row r="12437" spans="1:4" ht="15" customHeight="1" x14ac:dyDescent="0.25">
      <c r="A12437" s="75">
        <v>34386</v>
      </c>
      <c r="B12437" s="74" t="s">
        <v>33507</v>
      </c>
      <c r="C12437" s="79" t="s">
        <v>1516</v>
      </c>
      <c r="D12437" s="79">
        <v>307.5</v>
      </c>
    </row>
    <row r="12438" spans="1:4" ht="15" customHeight="1" x14ac:dyDescent="0.25">
      <c r="A12438" s="75">
        <v>10490</v>
      </c>
      <c r="B12438" s="74" t="s">
        <v>33508</v>
      </c>
      <c r="C12438" s="79" t="s">
        <v>1516</v>
      </c>
      <c r="D12438" s="79">
        <v>107.62</v>
      </c>
    </row>
    <row r="12439" spans="1:4" ht="15" customHeight="1" x14ac:dyDescent="0.25">
      <c r="A12439" s="75">
        <v>10492</v>
      </c>
      <c r="B12439" s="74" t="s">
        <v>33509</v>
      </c>
      <c r="C12439" s="79" t="s">
        <v>1516</v>
      </c>
      <c r="D12439" s="79">
        <v>123</v>
      </c>
    </row>
    <row r="12440" spans="1:4" ht="15" customHeight="1" x14ac:dyDescent="0.25">
      <c r="A12440" s="75">
        <v>10493</v>
      </c>
      <c r="B12440" s="74" t="s">
        <v>33510</v>
      </c>
      <c r="C12440" s="79" t="s">
        <v>1516</v>
      </c>
      <c r="D12440" s="79">
        <v>143.5</v>
      </c>
    </row>
    <row r="12441" spans="1:4" ht="15" customHeight="1" x14ac:dyDescent="0.25">
      <c r="A12441" s="75">
        <v>10491</v>
      </c>
      <c r="B12441" s="74" t="s">
        <v>33511</v>
      </c>
      <c r="C12441" s="79" t="s">
        <v>1516</v>
      </c>
      <c r="D12441" s="79">
        <v>174.25</v>
      </c>
    </row>
    <row r="12442" spans="1:4" ht="15" customHeight="1" x14ac:dyDescent="0.25">
      <c r="A12442" s="75">
        <v>34385</v>
      </c>
      <c r="B12442" s="74" t="s">
        <v>33512</v>
      </c>
      <c r="C12442" s="79" t="s">
        <v>1516</v>
      </c>
      <c r="D12442" s="79">
        <v>254.2</v>
      </c>
    </row>
    <row r="12443" spans="1:4" ht="15" customHeight="1" x14ac:dyDescent="0.25">
      <c r="A12443" s="75">
        <v>10499</v>
      </c>
      <c r="B12443" s="74" t="s">
        <v>33513</v>
      </c>
      <c r="C12443" s="79" t="s">
        <v>1516</v>
      </c>
      <c r="D12443" s="79">
        <v>102.49</v>
      </c>
    </row>
    <row r="12444" spans="1:4" ht="15" customHeight="1" x14ac:dyDescent="0.25">
      <c r="A12444" s="75">
        <v>34384</v>
      </c>
      <c r="B12444" s="74" t="s">
        <v>33514</v>
      </c>
      <c r="C12444" s="79" t="s">
        <v>1516</v>
      </c>
      <c r="D12444" s="79">
        <v>307.5</v>
      </c>
    </row>
    <row r="12445" spans="1:4" ht="15" customHeight="1" x14ac:dyDescent="0.25">
      <c r="A12445" s="75">
        <v>11185</v>
      </c>
      <c r="B12445" s="74" t="s">
        <v>33515</v>
      </c>
      <c r="C12445" s="79" t="s">
        <v>1516</v>
      </c>
      <c r="D12445" s="79">
        <v>317.74</v>
      </c>
    </row>
    <row r="12446" spans="1:4" ht="15" customHeight="1" x14ac:dyDescent="0.25">
      <c r="A12446" s="75">
        <v>10507</v>
      </c>
      <c r="B12446" s="74" t="s">
        <v>33516</v>
      </c>
      <c r="C12446" s="79" t="s">
        <v>1516</v>
      </c>
      <c r="D12446" s="79">
        <v>346.7</v>
      </c>
    </row>
    <row r="12447" spans="1:4" ht="15" customHeight="1" x14ac:dyDescent="0.25">
      <c r="A12447" s="75">
        <v>10505</v>
      </c>
      <c r="B12447" s="74" t="s">
        <v>33517</v>
      </c>
      <c r="C12447" s="79" t="s">
        <v>1516</v>
      </c>
      <c r="D12447" s="79">
        <v>204.58</v>
      </c>
    </row>
    <row r="12448" spans="1:4" ht="15" customHeight="1" x14ac:dyDescent="0.25">
      <c r="A12448" s="75">
        <v>10506</v>
      </c>
      <c r="B12448" s="74" t="s">
        <v>33518</v>
      </c>
      <c r="C12448" s="79" t="s">
        <v>1516</v>
      </c>
      <c r="D12448" s="79">
        <v>267.06</v>
      </c>
    </row>
    <row r="12449" spans="1:4" ht="15" customHeight="1" x14ac:dyDescent="0.25">
      <c r="A12449" s="75">
        <v>5031</v>
      </c>
      <c r="B12449" s="74" t="s">
        <v>33519</v>
      </c>
      <c r="C12449" s="79" t="s">
        <v>1516</v>
      </c>
      <c r="D12449" s="79">
        <v>375</v>
      </c>
    </row>
    <row r="12450" spans="1:4" ht="15" customHeight="1" x14ac:dyDescent="0.25">
      <c r="A12450" s="75">
        <v>10502</v>
      </c>
      <c r="B12450" s="74" t="s">
        <v>33520</v>
      </c>
      <c r="C12450" s="79" t="s">
        <v>1516</v>
      </c>
      <c r="D12450" s="79">
        <v>436.96</v>
      </c>
    </row>
    <row r="12451" spans="1:4" ht="15" customHeight="1" x14ac:dyDescent="0.25">
      <c r="A12451" s="75">
        <v>10501</v>
      </c>
      <c r="B12451" s="74" t="s">
        <v>33521</v>
      </c>
      <c r="C12451" s="79" t="s">
        <v>1516</v>
      </c>
      <c r="D12451" s="79">
        <v>246.87</v>
      </c>
    </row>
    <row r="12452" spans="1:4" ht="15" customHeight="1" x14ac:dyDescent="0.25">
      <c r="A12452" s="75">
        <v>10503</v>
      </c>
      <c r="B12452" s="74" t="s">
        <v>33522</v>
      </c>
      <c r="C12452" s="79" t="s">
        <v>1516</v>
      </c>
      <c r="D12452" s="79">
        <v>333.52</v>
      </c>
    </row>
    <row r="12453" spans="1:4" ht="15" customHeight="1" x14ac:dyDescent="0.25">
      <c r="A12453" s="75">
        <v>4500</v>
      </c>
      <c r="B12453" s="74" t="s">
        <v>33523</v>
      </c>
      <c r="C12453" s="79" t="s">
        <v>1517</v>
      </c>
      <c r="D12453" s="79">
        <v>16.68</v>
      </c>
    </row>
    <row r="12454" spans="1:4" ht="15" customHeight="1" x14ac:dyDescent="0.25">
      <c r="A12454" s="75">
        <v>4448</v>
      </c>
      <c r="B12454" s="74" t="s">
        <v>33524</v>
      </c>
      <c r="C12454" s="79" t="s">
        <v>1517</v>
      </c>
      <c r="D12454" s="79">
        <v>22.92</v>
      </c>
    </row>
    <row r="12455" spans="1:4" ht="15" customHeight="1" x14ac:dyDescent="0.25">
      <c r="A12455" s="75">
        <v>20213</v>
      </c>
      <c r="B12455" s="74" t="s">
        <v>33525</v>
      </c>
      <c r="C12455" s="79" t="s">
        <v>1517</v>
      </c>
      <c r="D12455" s="79">
        <v>42.52</v>
      </c>
    </row>
    <row r="12456" spans="1:4" ht="15" customHeight="1" x14ac:dyDescent="0.25">
      <c r="A12456" s="75">
        <v>20211</v>
      </c>
      <c r="B12456" s="74" t="s">
        <v>33526</v>
      </c>
      <c r="C12456" s="79" t="s">
        <v>1517</v>
      </c>
      <c r="D12456" s="79">
        <v>56.3</v>
      </c>
    </row>
    <row r="12457" spans="1:4" ht="15" customHeight="1" x14ac:dyDescent="0.25">
      <c r="A12457" s="75">
        <v>40270</v>
      </c>
      <c r="B12457" s="74" t="s">
        <v>33527</v>
      </c>
      <c r="C12457" s="79" t="s">
        <v>1517</v>
      </c>
      <c r="D12457" s="79">
        <v>126.05</v>
      </c>
    </row>
    <row r="12458" spans="1:4" ht="15" customHeight="1" x14ac:dyDescent="0.25">
      <c r="A12458" s="75">
        <v>4425</v>
      </c>
      <c r="B12458" s="74" t="s">
        <v>33528</v>
      </c>
      <c r="C12458" s="79" t="s">
        <v>1517</v>
      </c>
      <c r="D12458" s="79">
        <v>46.53</v>
      </c>
    </row>
    <row r="12459" spans="1:4" ht="15" customHeight="1" x14ac:dyDescent="0.25">
      <c r="A12459" s="75">
        <v>4472</v>
      </c>
      <c r="B12459" s="74" t="s">
        <v>33529</v>
      </c>
      <c r="C12459" s="79" t="s">
        <v>1517</v>
      </c>
      <c r="D12459" s="79">
        <v>58.13</v>
      </c>
    </row>
    <row r="12460" spans="1:4" ht="15" customHeight="1" x14ac:dyDescent="0.25">
      <c r="A12460" s="75">
        <v>35272</v>
      </c>
      <c r="B12460" s="74" t="s">
        <v>33530</v>
      </c>
      <c r="C12460" s="79" t="s">
        <v>1517</v>
      </c>
      <c r="D12460" s="79">
        <v>84.03</v>
      </c>
    </row>
    <row r="12461" spans="1:4" ht="15" customHeight="1" x14ac:dyDescent="0.25">
      <c r="A12461" s="75">
        <v>4481</v>
      </c>
      <c r="B12461" s="74" t="s">
        <v>33531</v>
      </c>
      <c r="C12461" s="79" t="s">
        <v>1517</v>
      </c>
      <c r="D12461" s="79">
        <v>89.94</v>
      </c>
    </row>
    <row r="12462" spans="1:4" ht="15" customHeight="1" x14ac:dyDescent="0.25">
      <c r="A12462" s="75">
        <v>34345</v>
      </c>
      <c r="B12462" s="74" t="s">
        <v>33532</v>
      </c>
      <c r="C12462" s="79" t="s">
        <v>1514</v>
      </c>
      <c r="D12462" s="79">
        <v>14.03</v>
      </c>
    </row>
    <row r="12463" spans="1:4" ht="15" customHeight="1" x14ac:dyDescent="0.25">
      <c r="A12463" s="75">
        <v>41096</v>
      </c>
      <c r="B12463" s="74" t="s">
        <v>33533</v>
      </c>
      <c r="C12463" s="79" t="s">
        <v>3751</v>
      </c>
      <c r="D12463" s="79">
        <v>2478.0100000000002</v>
      </c>
    </row>
    <row r="12464" spans="1:4" ht="15" customHeight="1" x14ac:dyDescent="0.25">
      <c r="A12464" s="75">
        <v>41776</v>
      </c>
      <c r="B12464" s="74" t="s">
        <v>33534</v>
      </c>
      <c r="C12464" s="79" t="s">
        <v>1514</v>
      </c>
      <c r="D12464" s="79">
        <v>19.82</v>
      </c>
    </row>
    <row r="12465" spans="4:4" x14ac:dyDescent="0.25">
      <c r="D12465" s="80"/>
    </row>
    <row r="12474" spans="4:4" x14ac:dyDescent="0.25">
      <c r="D12474" s="80"/>
    </row>
    <row r="12475" spans="4:4" x14ac:dyDescent="0.25">
      <c r="D12475" s="80"/>
    </row>
    <row r="12476" spans="4:4" x14ac:dyDescent="0.25">
      <c r="D12476" s="80"/>
    </row>
    <row r="12477" spans="4:4" x14ac:dyDescent="0.25">
      <c r="D12477" s="80"/>
    </row>
    <row r="12478" spans="4:4" x14ac:dyDescent="0.25">
      <c r="D12478" s="80"/>
    </row>
    <row r="12479" spans="4:4" x14ac:dyDescent="0.25">
      <c r="D12479" s="80"/>
    </row>
    <row r="12480" spans="4:4" x14ac:dyDescent="0.25">
      <c r="D12480" s="80"/>
    </row>
    <row r="12481" spans="4:4" x14ac:dyDescent="0.25">
      <c r="D12481" s="80"/>
    </row>
    <row r="12482" spans="4:4" x14ac:dyDescent="0.25">
      <c r="D12482" s="80"/>
    </row>
    <row r="12483" spans="4:4" x14ac:dyDescent="0.25">
      <c r="D12483" s="80"/>
    </row>
    <row r="12484" spans="4:4" x14ac:dyDescent="0.25">
      <c r="D12484" s="80"/>
    </row>
    <row r="12486" spans="4:4" x14ac:dyDescent="0.25">
      <c r="D12486" s="80"/>
    </row>
    <row r="12489" spans="4:4" x14ac:dyDescent="0.25">
      <c r="D12489" s="80"/>
    </row>
    <row r="12490" spans="4:4" x14ac:dyDescent="0.25">
      <c r="D12490" s="80"/>
    </row>
    <row r="12524" spans="4:4" x14ac:dyDescent="0.25">
      <c r="D12524" s="80"/>
    </row>
  </sheetData>
  <printOptions horizontalCentered="1"/>
  <pageMargins left="0.23622047244094491" right="0.23622047244094491" top="0.74803149606299213" bottom="0.74803149606299213" header="0.31496062992125984" footer="0.31496062992125984"/>
  <pageSetup paperSize="9" scale="5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10</vt:i4>
      </vt:variant>
      <vt:variant>
        <vt:lpstr>Intervalos Nomeados</vt:lpstr>
      </vt:variant>
      <vt:variant>
        <vt:i4>6</vt:i4>
      </vt:variant>
    </vt:vector>
  </HeadingPairs>
  <TitlesOfParts>
    <vt:vector size="16" baseType="lpstr">
      <vt:lpstr>PLANILHA</vt:lpstr>
      <vt:lpstr>CRONOGRAMA</vt:lpstr>
      <vt:lpstr>BDI</vt:lpstr>
      <vt:lpstr>CRONOGRAMA (2)</vt:lpstr>
      <vt:lpstr>CPUS</vt:lpstr>
      <vt:lpstr>SICRO</vt:lpstr>
      <vt:lpstr>SUDECAP</vt:lpstr>
      <vt:lpstr>MEMÓRIA</vt:lpstr>
      <vt:lpstr>SETOP</vt:lpstr>
      <vt:lpstr>SINAPI</vt:lpstr>
      <vt:lpstr>BDI!Area_de_impressao</vt:lpstr>
      <vt:lpstr>CPUS!Area_de_impressao</vt:lpstr>
      <vt:lpstr>CRONOGRAMA!Area_de_impressao</vt:lpstr>
      <vt:lpstr>PLANILHA!Area_de_impressao</vt:lpstr>
      <vt:lpstr>CPUS!Titulos_de_impressao</vt:lpstr>
      <vt:lpstr>PLANILHA!Titulos_de_impressao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Rosiley</dc:creator>
  <cp:lastModifiedBy>pc</cp:lastModifiedBy>
  <cp:lastPrinted>2024-02-09T16:57:38Z</cp:lastPrinted>
  <dcterms:created xsi:type="dcterms:W3CDTF">2014-07-15T12:33:27Z</dcterms:created>
  <dcterms:modified xsi:type="dcterms:W3CDTF">2024-02-09T20:28:34Z</dcterms:modified>
</cp:coreProperties>
</file>